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Resultados\2025\4T25\Planilhas Site\"/>
    </mc:Choice>
  </mc:AlternateContent>
  <bookViews>
    <workbookView xWindow="0" yWindow="0" windowWidth="20490" windowHeight="7350"/>
  </bookViews>
  <sheets>
    <sheet name="Lista Empreendimentos-PT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\\\\" localSheetId="0">#REF!</definedName>
    <definedName name="\\\\">#REF!</definedName>
    <definedName name="\0" localSheetId="0">[1]Patrimonial!#REF!</definedName>
    <definedName name="\0">[1]Patrimonial!#REF!</definedName>
    <definedName name="\a" localSheetId="0">#REF!</definedName>
    <definedName name="\a">#REF!</definedName>
    <definedName name="\b" localSheetId="0">#REF!</definedName>
    <definedName name="\b">#REF!</definedName>
    <definedName name="\c" localSheetId="0">#REF!</definedName>
    <definedName name="\c">#REF!</definedName>
    <definedName name="\d" localSheetId="0">#REF!</definedName>
    <definedName name="\d">#REF!</definedName>
    <definedName name="\e" localSheetId="0">#REF!</definedName>
    <definedName name="\e">#REF!</definedName>
    <definedName name="\h" localSheetId="0">#REF!</definedName>
    <definedName name="\h">#REF!</definedName>
    <definedName name="\i" localSheetId="0">#REF!</definedName>
    <definedName name="\i">#REF!</definedName>
    <definedName name="\j" localSheetId="0">#REF!</definedName>
    <definedName name="\j">#REF!</definedName>
    <definedName name="\m" localSheetId="0">'[2]R$'!#REF!</definedName>
    <definedName name="\m">'[2]R$'!#REF!</definedName>
    <definedName name="\n" localSheetId="0">#REF!</definedName>
    <definedName name="\n">#REF!</definedName>
    <definedName name="\o" localSheetId="0">#REF!</definedName>
    <definedName name="\o">#REF!</definedName>
    <definedName name="\p" localSheetId="0">#REF!</definedName>
    <definedName name="\p">#REF!</definedName>
    <definedName name="\r">#N/A</definedName>
    <definedName name="\s" localSheetId="0">#REF!</definedName>
    <definedName name="\s">#REF!</definedName>
    <definedName name="\y" localSheetId="0">#REF!</definedName>
    <definedName name="\y">#REF!</definedName>
    <definedName name="_______________ATI2">#N/A</definedName>
    <definedName name="_______________BAL1" localSheetId="0">#REF!</definedName>
    <definedName name="_______________BAL1">#REF!</definedName>
    <definedName name="_______________BAL2" localSheetId="0">#REF!</definedName>
    <definedName name="_______________BAL2">#REF!</definedName>
    <definedName name="_______________BAL3" localSheetId="0">#REF!</definedName>
    <definedName name="_______________BAL3">#REF!</definedName>
    <definedName name="_______________BAL4" localSheetId="0">#REF!</definedName>
    <definedName name="_______________BAL4">#REF!</definedName>
    <definedName name="_______________BAL5" localSheetId="0">#REF!</definedName>
    <definedName name="_______________BAL5">#REF!</definedName>
    <definedName name="_______________RES2" localSheetId="0">#REF!</definedName>
    <definedName name="_______________RES2">#REF!</definedName>
    <definedName name="______________ATI2">#N/A</definedName>
    <definedName name="______________BAL1" localSheetId="0">#REF!</definedName>
    <definedName name="______________BAL1">#REF!</definedName>
    <definedName name="______________BAL10" localSheetId="0">#REF!</definedName>
    <definedName name="______________BAL10">#REF!</definedName>
    <definedName name="______________BAL11" localSheetId="0">#REF!</definedName>
    <definedName name="______________BAL11">#REF!</definedName>
    <definedName name="______________BAL12" localSheetId="0">#REF!</definedName>
    <definedName name="______________BAL12">#REF!</definedName>
    <definedName name="______________BAL13" localSheetId="0">#REF!</definedName>
    <definedName name="______________BAL13">#REF!</definedName>
    <definedName name="______________BAL14" localSheetId="0">#REF!</definedName>
    <definedName name="______________BAL14">#REF!</definedName>
    <definedName name="______________BAL15" localSheetId="0">#REF!</definedName>
    <definedName name="______________BAL15">#REF!</definedName>
    <definedName name="______________BAL16" localSheetId="0">#REF!</definedName>
    <definedName name="______________BAL16">#REF!</definedName>
    <definedName name="______________BAL17" localSheetId="0">#REF!</definedName>
    <definedName name="______________BAL17">#REF!</definedName>
    <definedName name="______________BAL18" localSheetId="0">#REF!</definedName>
    <definedName name="______________BAL18">#REF!</definedName>
    <definedName name="______________BAL19" localSheetId="0">#REF!</definedName>
    <definedName name="______________BAL19">#REF!</definedName>
    <definedName name="______________BAL2" localSheetId="0">#REF!</definedName>
    <definedName name="______________BAL2">#REF!</definedName>
    <definedName name="______________BAL20" localSheetId="0">#REF!</definedName>
    <definedName name="______________BAL20">#REF!</definedName>
    <definedName name="______________BAL21" localSheetId="0">#REF!</definedName>
    <definedName name="______________BAL21">#REF!</definedName>
    <definedName name="______________BAL23" localSheetId="0">#REF!</definedName>
    <definedName name="______________BAL23">#REF!</definedName>
    <definedName name="______________BAL24" localSheetId="0">#REF!</definedName>
    <definedName name="______________BAL24">#REF!</definedName>
    <definedName name="______________BAL25" localSheetId="0">#REF!</definedName>
    <definedName name="______________BAL25">#REF!</definedName>
    <definedName name="______________BAL26" localSheetId="0">#REF!</definedName>
    <definedName name="______________BAL26">#REF!</definedName>
    <definedName name="______________BAL27" localSheetId="0">#REF!</definedName>
    <definedName name="______________BAL27">#REF!</definedName>
    <definedName name="______________BAL28" localSheetId="0">#REF!</definedName>
    <definedName name="______________BAL28">#REF!</definedName>
    <definedName name="______________BAL29" localSheetId="0">#REF!</definedName>
    <definedName name="______________BAL29">#REF!</definedName>
    <definedName name="______________BAL3" localSheetId="0">#REF!</definedName>
    <definedName name="______________BAL3">#REF!</definedName>
    <definedName name="______________BAL30" localSheetId="0">#REF!</definedName>
    <definedName name="______________BAL30">#REF!</definedName>
    <definedName name="______________BAL31" localSheetId="0">#REF!</definedName>
    <definedName name="______________BAL31">#REF!</definedName>
    <definedName name="______________BAL32" localSheetId="0">#REF!</definedName>
    <definedName name="______________BAL32">#REF!</definedName>
    <definedName name="______________BAL33" localSheetId="0">#REF!</definedName>
    <definedName name="______________BAL33">#REF!</definedName>
    <definedName name="______________BAL34" localSheetId="0">#REF!</definedName>
    <definedName name="______________BAL34">#REF!</definedName>
    <definedName name="______________BAL35" localSheetId="0">#REF!</definedName>
    <definedName name="______________BAL35">#REF!</definedName>
    <definedName name="______________BAL36" localSheetId="0">#REF!</definedName>
    <definedName name="______________BAL36">#REF!</definedName>
    <definedName name="______________BAL37" localSheetId="0">#REF!</definedName>
    <definedName name="______________BAL37">#REF!</definedName>
    <definedName name="______________BAL38" localSheetId="0">#REF!</definedName>
    <definedName name="______________BAL38">#REF!</definedName>
    <definedName name="______________BAL39" localSheetId="0">#REF!</definedName>
    <definedName name="______________BAL39">#REF!</definedName>
    <definedName name="______________BAL4" localSheetId="0">#REF!</definedName>
    <definedName name="______________BAL4">#REF!</definedName>
    <definedName name="______________BAL40" localSheetId="0">#REF!</definedName>
    <definedName name="______________BAL40">#REF!</definedName>
    <definedName name="______________BAL41" localSheetId="0">#REF!</definedName>
    <definedName name="______________BAL41">#REF!</definedName>
    <definedName name="______________BAL42" localSheetId="0">#REF!</definedName>
    <definedName name="______________BAL42">#REF!</definedName>
    <definedName name="______________BAL43" localSheetId="0">#REF!</definedName>
    <definedName name="______________BAL43">#REF!</definedName>
    <definedName name="______________BAL44" localSheetId="0">#REF!</definedName>
    <definedName name="______________BAL44">#REF!</definedName>
    <definedName name="______________BAL45" localSheetId="0">#REF!</definedName>
    <definedName name="______________BAL45">#REF!</definedName>
    <definedName name="______________BAL46" localSheetId="0">#REF!</definedName>
    <definedName name="______________BAL46">#REF!</definedName>
    <definedName name="______________BAL47" localSheetId="0">#REF!</definedName>
    <definedName name="______________BAL47">#REF!</definedName>
    <definedName name="______________BAL48" localSheetId="0">#REF!</definedName>
    <definedName name="______________BAL48">#REF!</definedName>
    <definedName name="______________BAL49" localSheetId="0">#REF!</definedName>
    <definedName name="______________BAL49">#REF!</definedName>
    <definedName name="______________BAL5" localSheetId="0">#REF!</definedName>
    <definedName name="______________BAL5">#REF!</definedName>
    <definedName name="______________BAL50" localSheetId="0">#REF!</definedName>
    <definedName name="______________BAL50">#REF!</definedName>
    <definedName name="______________BAL51" localSheetId="0">#REF!</definedName>
    <definedName name="______________BAL51">#REF!</definedName>
    <definedName name="______________BAL52" localSheetId="0">#REF!</definedName>
    <definedName name="______________BAL52">#REF!</definedName>
    <definedName name="______________BAL53" localSheetId="0">#REF!</definedName>
    <definedName name="______________BAL53">#REF!</definedName>
    <definedName name="______________BAL54" localSheetId="0">#REF!</definedName>
    <definedName name="______________BAL54">#REF!</definedName>
    <definedName name="______________BAL55" localSheetId="0">#REF!</definedName>
    <definedName name="______________BAL55">#REF!</definedName>
    <definedName name="______________BAL56" localSheetId="0">#REF!</definedName>
    <definedName name="______________BAL56">#REF!</definedName>
    <definedName name="______________BAL57" localSheetId="0">#REF!</definedName>
    <definedName name="______________BAL57">#REF!</definedName>
    <definedName name="______________BAL58" localSheetId="0">#REF!</definedName>
    <definedName name="______________BAL58">#REF!</definedName>
    <definedName name="______________BAL59" localSheetId="0">#REF!</definedName>
    <definedName name="______________BAL59">#REF!</definedName>
    <definedName name="______________BAL6" localSheetId="0">#REF!</definedName>
    <definedName name="______________BAL6">#REF!</definedName>
    <definedName name="______________BAL60" localSheetId="0">#REF!</definedName>
    <definedName name="______________BAL60">#REF!</definedName>
    <definedName name="______________BAL7" localSheetId="0">#REF!</definedName>
    <definedName name="______________BAL7">#REF!</definedName>
    <definedName name="______________BAL8" localSheetId="0">#REF!</definedName>
    <definedName name="______________BAL8">#REF!</definedName>
    <definedName name="______________BAL9" localSheetId="0">#REF!</definedName>
    <definedName name="______________BAL9">#REF!</definedName>
    <definedName name="______________DRE1" localSheetId="0">[1]Patrimonial!#REF!</definedName>
    <definedName name="______________DRE1">[1]Patrimonial!#REF!</definedName>
    <definedName name="______________DRE2" localSheetId="0">[1]Patrimonial!#REF!</definedName>
    <definedName name="______________DRE2">[1]Patrimonial!#REF!</definedName>
    <definedName name="______________RES1" localSheetId="0">#REF!</definedName>
    <definedName name="______________RES1">#REF!</definedName>
    <definedName name="______________RES2" localSheetId="0">#REF!</definedName>
    <definedName name="______________RES2">#REF!</definedName>
    <definedName name="_____________ATI2">#N/A</definedName>
    <definedName name="_____________BAL1" localSheetId="0">#REF!</definedName>
    <definedName name="_____________BAL1">#REF!</definedName>
    <definedName name="_____________BAL10" localSheetId="0">#REF!</definedName>
    <definedName name="_____________BAL10">#REF!</definedName>
    <definedName name="_____________BAL11" localSheetId="0">#REF!</definedName>
    <definedName name="_____________BAL11">#REF!</definedName>
    <definedName name="_____________BAL12" localSheetId="0">#REF!</definedName>
    <definedName name="_____________BAL12">#REF!</definedName>
    <definedName name="_____________BAL13" localSheetId="0">#REF!</definedName>
    <definedName name="_____________BAL13">#REF!</definedName>
    <definedName name="_____________BAL14" localSheetId="0">#REF!</definedName>
    <definedName name="_____________BAL14">#REF!</definedName>
    <definedName name="_____________BAL15" localSheetId="0">#REF!</definedName>
    <definedName name="_____________BAL15">#REF!</definedName>
    <definedName name="_____________BAL16" localSheetId="0">#REF!</definedName>
    <definedName name="_____________BAL16">#REF!</definedName>
    <definedName name="_____________BAL17" localSheetId="0">#REF!</definedName>
    <definedName name="_____________BAL17">#REF!</definedName>
    <definedName name="_____________BAL18" localSheetId="0">#REF!</definedName>
    <definedName name="_____________BAL18">#REF!</definedName>
    <definedName name="_____________BAL19" localSheetId="0">#REF!</definedName>
    <definedName name="_____________BAL19">#REF!</definedName>
    <definedName name="_____________BAL2" localSheetId="0">#REF!</definedName>
    <definedName name="_____________BAL2">#REF!</definedName>
    <definedName name="_____________BAL20" localSheetId="0">#REF!</definedName>
    <definedName name="_____________BAL20">#REF!</definedName>
    <definedName name="_____________BAL21" localSheetId="0">#REF!</definedName>
    <definedName name="_____________BAL21">#REF!</definedName>
    <definedName name="_____________BAL22" localSheetId="0">#REF!</definedName>
    <definedName name="_____________BAL22">#REF!</definedName>
    <definedName name="_____________BAL23" localSheetId="0">#REF!</definedName>
    <definedName name="_____________BAL23">#REF!</definedName>
    <definedName name="_____________BAL24" localSheetId="0">#REF!</definedName>
    <definedName name="_____________BAL24">#REF!</definedName>
    <definedName name="_____________BAL25" localSheetId="0">#REF!</definedName>
    <definedName name="_____________BAL25">#REF!</definedName>
    <definedName name="_____________BAL26" localSheetId="0">#REF!</definedName>
    <definedName name="_____________BAL26">#REF!</definedName>
    <definedName name="_____________BAL27" localSheetId="0">#REF!</definedName>
    <definedName name="_____________BAL27">#REF!</definedName>
    <definedName name="_____________BAL28" localSheetId="0">#REF!</definedName>
    <definedName name="_____________BAL28">#REF!</definedName>
    <definedName name="_____________BAL29" localSheetId="0">#REF!</definedName>
    <definedName name="_____________BAL29">#REF!</definedName>
    <definedName name="_____________BAL3" localSheetId="0">#REF!</definedName>
    <definedName name="_____________BAL3">#REF!</definedName>
    <definedName name="_____________BAL30" localSheetId="0">#REF!</definedName>
    <definedName name="_____________BAL30">#REF!</definedName>
    <definedName name="_____________BAL31" localSheetId="0">#REF!</definedName>
    <definedName name="_____________BAL31">#REF!</definedName>
    <definedName name="_____________BAL32" localSheetId="0">#REF!</definedName>
    <definedName name="_____________BAL32">#REF!</definedName>
    <definedName name="_____________BAL33" localSheetId="0">#REF!</definedName>
    <definedName name="_____________BAL33">#REF!</definedName>
    <definedName name="_____________BAL34" localSheetId="0">#REF!</definedName>
    <definedName name="_____________BAL34">#REF!</definedName>
    <definedName name="_____________BAL35" localSheetId="0">#REF!</definedName>
    <definedName name="_____________BAL35">#REF!</definedName>
    <definedName name="_____________BAL36" localSheetId="0">#REF!</definedName>
    <definedName name="_____________BAL36">#REF!</definedName>
    <definedName name="_____________BAL37" localSheetId="0">#REF!</definedName>
    <definedName name="_____________BAL37">#REF!</definedName>
    <definedName name="_____________BAL38" localSheetId="0">#REF!</definedName>
    <definedName name="_____________BAL38">#REF!</definedName>
    <definedName name="_____________BAL39" localSheetId="0">#REF!</definedName>
    <definedName name="_____________BAL39">#REF!</definedName>
    <definedName name="_____________BAL4" localSheetId="0">#REF!</definedName>
    <definedName name="_____________BAL4">#REF!</definedName>
    <definedName name="_____________BAL40" localSheetId="0">#REF!</definedName>
    <definedName name="_____________BAL40">#REF!</definedName>
    <definedName name="_____________BAL41" localSheetId="0">#REF!</definedName>
    <definedName name="_____________BAL41">#REF!</definedName>
    <definedName name="_____________BAL42" localSheetId="0">#REF!</definedName>
    <definedName name="_____________BAL42">#REF!</definedName>
    <definedName name="_____________BAL43" localSheetId="0">#REF!</definedName>
    <definedName name="_____________BAL43">#REF!</definedName>
    <definedName name="_____________BAL44" localSheetId="0">#REF!</definedName>
    <definedName name="_____________BAL44">#REF!</definedName>
    <definedName name="_____________BAL45" localSheetId="0">#REF!</definedName>
    <definedName name="_____________BAL45">#REF!</definedName>
    <definedName name="_____________BAL46" localSheetId="0">#REF!</definedName>
    <definedName name="_____________BAL46">#REF!</definedName>
    <definedName name="_____________BAL47" localSheetId="0">#REF!</definedName>
    <definedName name="_____________BAL47">#REF!</definedName>
    <definedName name="_____________BAL48" localSheetId="0">#REF!</definedName>
    <definedName name="_____________BAL48">#REF!</definedName>
    <definedName name="_____________BAL49" localSheetId="0">#REF!</definedName>
    <definedName name="_____________BAL49">#REF!</definedName>
    <definedName name="_____________BAL5" localSheetId="0">#REF!</definedName>
    <definedName name="_____________BAL5">#REF!</definedName>
    <definedName name="_____________BAL50" localSheetId="0">#REF!</definedName>
    <definedName name="_____________BAL50">#REF!</definedName>
    <definedName name="_____________BAL51" localSheetId="0">#REF!</definedName>
    <definedName name="_____________BAL51">#REF!</definedName>
    <definedName name="_____________BAL52" localSheetId="0">#REF!</definedName>
    <definedName name="_____________BAL52">#REF!</definedName>
    <definedName name="_____________BAL53" localSheetId="0">#REF!</definedName>
    <definedName name="_____________BAL53">#REF!</definedName>
    <definedName name="_____________BAL54" localSheetId="0">#REF!</definedName>
    <definedName name="_____________BAL54">#REF!</definedName>
    <definedName name="_____________BAL55" localSheetId="0">#REF!</definedName>
    <definedName name="_____________BAL55">#REF!</definedName>
    <definedName name="_____________BAL56" localSheetId="0">#REF!</definedName>
    <definedName name="_____________BAL56">#REF!</definedName>
    <definedName name="_____________BAL57" localSheetId="0">#REF!</definedName>
    <definedName name="_____________BAL57">#REF!</definedName>
    <definedName name="_____________BAL58" localSheetId="0">#REF!</definedName>
    <definedName name="_____________BAL58">#REF!</definedName>
    <definedName name="_____________BAL59" localSheetId="0">#REF!</definedName>
    <definedName name="_____________BAL59">#REF!</definedName>
    <definedName name="_____________BAL6" localSheetId="0">#REF!</definedName>
    <definedName name="_____________BAL6">#REF!</definedName>
    <definedName name="_____________BAL60" localSheetId="0">#REF!</definedName>
    <definedName name="_____________BAL60">#REF!</definedName>
    <definedName name="_____________BAL7" localSheetId="0">#REF!</definedName>
    <definedName name="_____________BAL7">#REF!</definedName>
    <definedName name="_____________BAL8" localSheetId="0">#REF!</definedName>
    <definedName name="_____________BAL8">#REF!</definedName>
    <definedName name="_____________BAL9" localSheetId="0">#REF!</definedName>
    <definedName name="_____________BAL9">#REF!</definedName>
    <definedName name="_____________DRE1" localSheetId="0">[1]Patrimonial!#REF!</definedName>
    <definedName name="_____________DRE1">[1]Patrimonial!#REF!</definedName>
    <definedName name="_____________DRE2" localSheetId="0">[1]Patrimonial!#REF!</definedName>
    <definedName name="_____________DRE2">[1]Patrimonial!#REF!</definedName>
    <definedName name="_____________E722001">[3]E72_2001!$A$1:$IV$65536</definedName>
    <definedName name="_____________e722002">[3]E72_2002!$A$1:$IV$65536</definedName>
    <definedName name="_____________E732002">[4]E73_2002!$A$1:$IV$65536</definedName>
    <definedName name="_____________e742001">[5]E74_2001!$A$1:$IV$65536</definedName>
    <definedName name="_____________e742002">[5]E74_2002!$A$1:$IV$65536</definedName>
    <definedName name="_____________e752002">[6]E75_2002!$A$1:$IV$65536</definedName>
    <definedName name="_____________e772002" localSheetId="0">#REF!</definedName>
    <definedName name="_____________e772002">#REF!</definedName>
    <definedName name="_____________e782002" localSheetId="0">#REF!</definedName>
    <definedName name="_____________e782002">#REF!</definedName>
    <definedName name="_____________RES1" localSheetId="0">#REF!</definedName>
    <definedName name="_____________RES1">#REF!</definedName>
    <definedName name="_____________RES2" localSheetId="0">#REF!</definedName>
    <definedName name="_____________RES2">#REF!</definedName>
    <definedName name="____________963_Mov_Transit_Custo" localSheetId="0">#REF!</definedName>
    <definedName name="____________963_Mov_Transit_Custo">#REF!</definedName>
    <definedName name="____________963_Sd_Ctas_Fisc_Rec_Custo" localSheetId="0">#REF!</definedName>
    <definedName name="____________963_Sd_Ctas_Fisc_Rec_Custo">#REF!</definedName>
    <definedName name="____________ATI2">#N/A</definedName>
    <definedName name="____________BAL1" localSheetId="0">#REF!</definedName>
    <definedName name="____________BAL1">#REF!</definedName>
    <definedName name="____________BAL10" localSheetId="0">#REF!</definedName>
    <definedName name="____________BAL10">#REF!</definedName>
    <definedName name="____________BAL11" localSheetId="0">#REF!</definedName>
    <definedName name="____________BAL11">#REF!</definedName>
    <definedName name="____________BAL12" localSheetId="0">#REF!</definedName>
    <definedName name="____________BAL12">#REF!</definedName>
    <definedName name="____________BAL13" localSheetId="0">#REF!</definedName>
    <definedName name="____________BAL13">#REF!</definedName>
    <definedName name="____________BAL14" localSheetId="0">#REF!</definedName>
    <definedName name="____________BAL14">#REF!</definedName>
    <definedName name="____________BAL15" localSheetId="0">#REF!</definedName>
    <definedName name="____________BAL15">#REF!</definedName>
    <definedName name="____________BAL16" localSheetId="0">#REF!</definedName>
    <definedName name="____________BAL16">#REF!</definedName>
    <definedName name="____________BAL17" localSheetId="0">#REF!</definedName>
    <definedName name="____________BAL17">#REF!</definedName>
    <definedName name="____________BAL18" localSheetId="0">#REF!</definedName>
    <definedName name="____________BAL18">#REF!</definedName>
    <definedName name="____________BAL19" localSheetId="0">#REF!</definedName>
    <definedName name="____________BAL19">#REF!</definedName>
    <definedName name="____________BAL2" localSheetId="0">#REF!</definedName>
    <definedName name="____________BAL2">#REF!</definedName>
    <definedName name="____________BAL20" localSheetId="0">#REF!</definedName>
    <definedName name="____________BAL20">#REF!</definedName>
    <definedName name="____________BAL21" localSheetId="0">#REF!</definedName>
    <definedName name="____________BAL21">#REF!</definedName>
    <definedName name="____________BAL22" localSheetId="0">#REF!</definedName>
    <definedName name="____________BAL22">#REF!</definedName>
    <definedName name="____________BAL23" localSheetId="0">#REF!</definedName>
    <definedName name="____________BAL23">#REF!</definedName>
    <definedName name="____________BAL24" localSheetId="0">#REF!</definedName>
    <definedName name="____________BAL24">#REF!</definedName>
    <definedName name="____________BAL25" localSheetId="0">#REF!</definedName>
    <definedName name="____________BAL25">#REF!</definedName>
    <definedName name="____________BAL26" localSheetId="0">#REF!</definedName>
    <definedName name="____________BAL26">#REF!</definedName>
    <definedName name="____________BAL27" localSheetId="0">#REF!</definedName>
    <definedName name="____________BAL27">#REF!</definedName>
    <definedName name="____________BAL28" localSheetId="0">#REF!</definedName>
    <definedName name="____________BAL28">#REF!</definedName>
    <definedName name="____________BAL29" localSheetId="0">#REF!</definedName>
    <definedName name="____________BAL29">#REF!</definedName>
    <definedName name="____________BAL3" localSheetId="0">#REF!</definedName>
    <definedName name="____________BAL3">#REF!</definedName>
    <definedName name="____________BAL30" localSheetId="0">#REF!</definedName>
    <definedName name="____________BAL30">#REF!</definedName>
    <definedName name="____________BAL31" localSheetId="0">#REF!</definedName>
    <definedName name="____________BAL31">#REF!</definedName>
    <definedName name="____________BAL32" localSheetId="0">#REF!</definedName>
    <definedName name="____________BAL32">#REF!</definedName>
    <definedName name="____________BAL33" localSheetId="0">#REF!</definedName>
    <definedName name="____________BAL33">#REF!</definedName>
    <definedName name="____________BAL34" localSheetId="0">#REF!</definedName>
    <definedName name="____________BAL34">#REF!</definedName>
    <definedName name="____________BAL35" localSheetId="0">#REF!</definedName>
    <definedName name="____________BAL35">#REF!</definedName>
    <definedName name="____________BAL36" localSheetId="0">#REF!</definedName>
    <definedName name="____________BAL36">#REF!</definedName>
    <definedName name="____________BAL37" localSheetId="0">#REF!</definedName>
    <definedName name="____________BAL37">#REF!</definedName>
    <definedName name="____________BAL38" localSheetId="0">#REF!</definedName>
    <definedName name="____________BAL38">#REF!</definedName>
    <definedName name="____________BAL39" localSheetId="0">#REF!</definedName>
    <definedName name="____________BAL39">#REF!</definedName>
    <definedName name="____________BAL4" localSheetId="0">#REF!</definedName>
    <definedName name="____________BAL4">#REF!</definedName>
    <definedName name="____________BAL40" localSheetId="0">#REF!</definedName>
    <definedName name="____________BAL40">#REF!</definedName>
    <definedName name="____________BAL41" localSheetId="0">#REF!</definedName>
    <definedName name="____________BAL41">#REF!</definedName>
    <definedName name="____________BAL42" localSheetId="0">#REF!</definedName>
    <definedName name="____________BAL42">#REF!</definedName>
    <definedName name="____________BAL43" localSheetId="0">#REF!</definedName>
    <definedName name="____________BAL43">#REF!</definedName>
    <definedName name="____________BAL44" localSheetId="0">#REF!</definedName>
    <definedName name="____________BAL44">#REF!</definedName>
    <definedName name="____________BAL45" localSheetId="0">#REF!</definedName>
    <definedName name="____________BAL45">#REF!</definedName>
    <definedName name="____________BAL46" localSheetId="0">#REF!</definedName>
    <definedName name="____________BAL46">#REF!</definedName>
    <definedName name="____________BAL47" localSheetId="0">#REF!</definedName>
    <definedName name="____________BAL47">#REF!</definedName>
    <definedName name="____________BAL48" localSheetId="0">#REF!</definedName>
    <definedName name="____________BAL48">#REF!</definedName>
    <definedName name="____________BAL49" localSheetId="0">#REF!</definedName>
    <definedName name="____________BAL49">#REF!</definedName>
    <definedName name="____________BAL5" localSheetId="0">#REF!</definedName>
    <definedName name="____________BAL5">#REF!</definedName>
    <definedName name="____________BAL50" localSheetId="0">#REF!</definedName>
    <definedName name="____________BAL50">#REF!</definedName>
    <definedName name="____________BAL51" localSheetId="0">#REF!</definedName>
    <definedName name="____________BAL51">#REF!</definedName>
    <definedName name="____________BAL52" localSheetId="0">#REF!</definedName>
    <definedName name="____________BAL52">#REF!</definedName>
    <definedName name="____________BAL53" localSheetId="0">#REF!</definedName>
    <definedName name="____________BAL53">#REF!</definedName>
    <definedName name="____________BAL54" localSheetId="0">#REF!</definedName>
    <definedName name="____________BAL54">#REF!</definedName>
    <definedName name="____________BAL55" localSheetId="0">#REF!</definedName>
    <definedName name="____________BAL55">#REF!</definedName>
    <definedName name="____________BAL56" localSheetId="0">#REF!</definedName>
    <definedName name="____________BAL56">#REF!</definedName>
    <definedName name="____________BAL57" localSheetId="0">#REF!</definedName>
    <definedName name="____________BAL57">#REF!</definedName>
    <definedName name="____________BAL58" localSheetId="0">#REF!</definedName>
    <definedName name="____________BAL58">#REF!</definedName>
    <definedName name="____________BAL59" localSheetId="0">#REF!</definedName>
    <definedName name="____________BAL59">#REF!</definedName>
    <definedName name="____________BAL6" localSheetId="0">#REF!</definedName>
    <definedName name="____________BAL6">#REF!</definedName>
    <definedName name="____________BAL60" localSheetId="0">#REF!</definedName>
    <definedName name="____________BAL60">#REF!</definedName>
    <definedName name="____________BAL7" localSheetId="0">#REF!</definedName>
    <definedName name="____________BAL7">#REF!</definedName>
    <definedName name="____________BAL8" localSheetId="0">#REF!</definedName>
    <definedName name="____________BAL8">#REF!</definedName>
    <definedName name="____________BAL9" localSheetId="0">#REF!</definedName>
    <definedName name="____________BAL9">#REF!</definedName>
    <definedName name="____________DRE1" localSheetId="0">[1]Patrimonial!#REF!</definedName>
    <definedName name="____________DRE1">[1]Patrimonial!#REF!</definedName>
    <definedName name="____________DRE2" localSheetId="0">[1]Patrimonial!#REF!</definedName>
    <definedName name="____________DRE2">[1]Patrimonial!#REF!</definedName>
    <definedName name="____________E722001">[3]E72_2001!$A$1:$IV$65536</definedName>
    <definedName name="____________e722002">[3]E72_2002!$A$1:$IV$65536</definedName>
    <definedName name="____________E732002">[4]E73_2002!$A$1:$IV$65536</definedName>
    <definedName name="____________e742001">[5]E74_2001!$A$1:$IV$65536</definedName>
    <definedName name="____________e742002">[5]E74_2002!$A$1:$IV$65536</definedName>
    <definedName name="____________e752002">[6]E75_2002!$A$1:$IV$65536</definedName>
    <definedName name="____________e772002" localSheetId="0">#REF!</definedName>
    <definedName name="____________e772002">#REF!</definedName>
    <definedName name="____________e782002" localSheetId="0">#REF!</definedName>
    <definedName name="____________e782002">#REF!</definedName>
    <definedName name="____________RES1" localSheetId="0">#REF!</definedName>
    <definedName name="____________RES1">#REF!</definedName>
    <definedName name="____________RES2" localSheetId="0">#REF!</definedName>
    <definedName name="____________RES2">#REF!</definedName>
    <definedName name="___________002_SALDO_OPERAÇÕES_QUALITY" localSheetId="0">#REF!</definedName>
    <definedName name="___________002_SALDO_OPERAÇÕES_QUALITY">#REF!</definedName>
    <definedName name="___________963_Mov_Transit_Custo" localSheetId="0">#REF!</definedName>
    <definedName name="___________963_Mov_Transit_Custo">#REF!</definedName>
    <definedName name="___________963_Sd_Ctas_Fisc_Rec_Custo" localSheetId="0">#REF!</definedName>
    <definedName name="___________963_Sd_Ctas_Fisc_Rec_Custo">#REF!</definedName>
    <definedName name="___________ATI2">#N/A</definedName>
    <definedName name="___________BAL1" localSheetId="0">#REF!</definedName>
    <definedName name="___________BAL1">#REF!</definedName>
    <definedName name="___________BAL10" localSheetId="0">#REF!</definedName>
    <definedName name="___________BAL10">#REF!</definedName>
    <definedName name="___________BAL11" localSheetId="0">#REF!</definedName>
    <definedName name="___________BAL11">#REF!</definedName>
    <definedName name="___________BAL12" localSheetId="0">#REF!</definedName>
    <definedName name="___________BAL12">#REF!</definedName>
    <definedName name="___________BAL13" localSheetId="0">#REF!</definedName>
    <definedName name="___________BAL13">#REF!</definedName>
    <definedName name="___________BAL14" localSheetId="0">#REF!</definedName>
    <definedName name="___________BAL14">#REF!</definedName>
    <definedName name="___________BAL15" localSheetId="0">#REF!</definedName>
    <definedName name="___________BAL15">#REF!</definedName>
    <definedName name="___________BAL16" localSheetId="0">#REF!</definedName>
    <definedName name="___________BAL16">#REF!</definedName>
    <definedName name="___________BAL17" localSheetId="0">#REF!</definedName>
    <definedName name="___________BAL17">#REF!</definedName>
    <definedName name="___________BAL18" localSheetId="0">#REF!</definedName>
    <definedName name="___________BAL18">#REF!</definedName>
    <definedName name="___________BAL19" localSheetId="0">#REF!</definedName>
    <definedName name="___________BAL19">#REF!</definedName>
    <definedName name="___________BAL2" localSheetId="0">#REF!</definedName>
    <definedName name="___________BAL2">#REF!</definedName>
    <definedName name="___________BAL20" localSheetId="0">#REF!</definedName>
    <definedName name="___________BAL20">#REF!</definedName>
    <definedName name="___________BAL21" localSheetId="0">#REF!</definedName>
    <definedName name="___________BAL21">#REF!</definedName>
    <definedName name="___________BAL22" localSheetId="0">#REF!</definedName>
    <definedName name="___________BAL22">#REF!</definedName>
    <definedName name="___________BAL23" localSheetId="0">#REF!</definedName>
    <definedName name="___________BAL23">#REF!</definedName>
    <definedName name="___________BAL24" localSheetId="0">#REF!</definedName>
    <definedName name="___________BAL24">#REF!</definedName>
    <definedName name="___________BAL25" localSheetId="0">#REF!</definedName>
    <definedName name="___________BAL25">#REF!</definedName>
    <definedName name="___________BAL26" localSheetId="0">#REF!</definedName>
    <definedName name="___________BAL26">#REF!</definedName>
    <definedName name="___________BAL27" localSheetId="0">#REF!</definedName>
    <definedName name="___________BAL27">#REF!</definedName>
    <definedName name="___________BAL28" localSheetId="0">#REF!</definedName>
    <definedName name="___________BAL28">#REF!</definedName>
    <definedName name="___________BAL29" localSheetId="0">#REF!</definedName>
    <definedName name="___________BAL29">#REF!</definedName>
    <definedName name="___________BAL3" localSheetId="0">#REF!</definedName>
    <definedName name="___________BAL3">#REF!</definedName>
    <definedName name="___________BAL30" localSheetId="0">#REF!</definedName>
    <definedName name="___________BAL30">#REF!</definedName>
    <definedName name="___________BAL31" localSheetId="0">#REF!</definedName>
    <definedName name="___________BAL31">#REF!</definedName>
    <definedName name="___________BAL32" localSheetId="0">#REF!</definedName>
    <definedName name="___________BAL32">#REF!</definedName>
    <definedName name="___________BAL33" localSheetId="0">#REF!</definedName>
    <definedName name="___________BAL33">#REF!</definedName>
    <definedName name="___________BAL34" localSheetId="0">#REF!</definedName>
    <definedName name="___________BAL34">#REF!</definedName>
    <definedName name="___________BAL35" localSheetId="0">#REF!</definedName>
    <definedName name="___________BAL35">#REF!</definedName>
    <definedName name="___________BAL36" localSheetId="0">#REF!</definedName>
    <definedName name="___________BAL36">#REF!</definedName>
    <definedName name="___________BAL37" localSheetId="0">#REF!</definedName>
    <definedName name="___________BAL37">#REF!</definedName>
    <definedName name="___________BAL38" localSheetId="0">#REF!</definedName>
    <definedName name="___________BAL38">#REF!</definedName>
    <definedName name="___________BAL39" localSheetId="0">#REF!</definedName>
    <definedName name="___________BAL39">#REF!</definedName>
    <definedName name="___________BAL4" localSheetId="0">#REF!</definedName>
    <definedName name="___________BAL4">#REF!</definedName>
    <definedName name="___________BAL40" localSheetId="0">#REF!</definedName>
    <definedName name="___________BAL40">#REF!</definedName>
    <definedName name="___________BAL41" localSheetId="0">#REF!</definedName>
    <definedName name="___________BAL41">#REF!</definedName>
    <definedName name="___________BAL42" localSheetId="0">#REF!</definedName>
    <definedName name="___________BAL42">#REF!</definedName>
    <definedName name="___________BAL43" localSheetId="0">#REF!</definedName>
    <definedName name="___________BAL43">#REF!</definedName>
    <definedName name="___________BAL44" localSheetId="0">#REF!</definedName>
    <definedName name="___________BAL44">#REF!</definedName>
    <definedName name="___________BAL45" localSheetId="0">#REF!</definedName>
    <definedName name="___________BAL45">#REF!</definedName>
    <definedName name="___________BAL46" localSheetId="0">#REF!</definedName>
    <definedName name="___________BAL46">#REF!</definedName>
    <definedName name="___________BAL47" localSheetId="0">#REF!</definedName>
    <definedName name="___________BAL47">#REF!</definedName>
    <definedName name="___________BAL48" localSheetId="0">#REF!</definedName>
    <definedName name="___________BAL48">#REF!</definedName>
    <definedName name="___________BAL49" localSheetId="0">#REF!</definedName>
    <definedName name="___________BAL49">#REF!</definedName>
    <definedName name="___________BAL5" localSheetId="0">#REF!</definedName>
    <definedName name="___________BAL5">#REF!</definedName>
    <definedName name="___________BAL50" localSheetId="0">#REF!</definedName>
    <definedName name="___________BAL50">#REF!</definedName>
    <definedName name="___________BAL51" localSheetId="0">#REF!</definedName>
    <definedName name="___________BAL51">#REF!</definedName>
    <definedName name="___________BAL52" localSheetId="0">#REF!</definedName>
    <definedName name="___________BAL52">#REF!</definedName>
    <definedName name="___________BAL53" localSheetId="0">#REF!</definedName>
    <definedName name="___________BAL53">#REF!</definedName>
    <definedName name="___________BAL54" localSheetId="0">#REF!</definedName>
    <definedName name="___________BAL54">#REF!</definedName>
    <definedName name="___________BAL55" localSheetId="0">#REF!</definedName>
    <definedName name="___________BAL55">#REF!</definedName>
    <definedName name="___________BAL56" localSheetId="0">#REF!</definedName>
    <definedName name="___________BAL56">#REF!</definedName>
    <definedName name="___________BAL57" localSheetId="0">#REF!</definedName>
    <definedName name="___________BAL57">#REF!</definedName>
    <definedName name="___________BAL58" localSheetId="0">#REF!</definedName>
    <definedName name="___________BAL58">#REF!</definedName>
    <definedName name="___________BAL59" localSheetId="0">#REF!</definedName>
    <definedName name="___________BAL59">#REF!</definedName>
    <definedName name="___________BAL6" localSheetId="0">#REF!</definedName>
    <definedName name="___________BAL6">#REF!</definedName>
    <definedName name="___________BAL60" localSheetId="0">#REF!</definedName>
    <definedName name="___________BAL60">#REF!</definedName>
    <definedName name="___________BAL7" localSheetId="0">#REF!</definedName>
    <definedName name="___________BAL7">#REF!</definedName>
    <definedName name="___________BAL8" localSheetId="0">#REF!</definedName>
    <definedName name="___________BAL8">#REF!</definedName>
    <definedName name="___________BAL9" localSheetId="0">#REF!</definedName>
    <definedName name="___________BAL9">#REF!</definedName>
    <definedName name="___________DRE1" localSheetId="0">[1]Patrimonial!#REF!</definedName>
    <definedName name="___________DRE1">[1]Patrimonial!#REF!</definedName>
    <definedName name="___________DRE2" localSheetId="0">[1]Patrimonial!#REF!</definedName>
    <definedName name="___________DRE2">[1]Patrimonial!#REF!</definedName>
    <definedName name="___________E722001">[3]E72_2001!$A$1:$IV$65536</definedName>
    <definedName name="___________e722002">[3]E72_2002!$A$1:$IV$65536</definedName>
    <definedName name="___________E732002">[4]E73_2002!$A$1:$IV$65536</definedName>
    <definedName name="___________e742001">[5]E74_2001!$A$1:$IV$65536</definedName>
    <definedName name="___________e742002">[5]E74_2002!$A$1:$IV$65536</definedName>
    <definedName name="___________e752002">[6]E75_2002!$A$1:$IV$65536</definedName>
    <definedName name="___________e772002" localSheetId="0">#REF!</definedName>
    <definedName name="___________e772002">#REF!</definedName>
    <definedName name="___________e782002" localSheetId="0">#REF!</definedName>
    <definedName name="___________e782002">#REF!</definedName>
    <definedName name="___________RES1" localSheetId="0">#REF!</definedName>
    <definedName name="___________RES1">#REF!</definedName>
    <definedName name="___________RES2" localSheetId="0">#REF!</definedName>
    <definedName name="___________RES2">#REF!</definedName>
    <definedName name="__________002_SALDO_OPERAÇÕES_QUALITY" localSheetId="0">#REF!</definedName>
    <definedName name="__________002_SALDO_OPERAÇÕES_QUALITY">#REF!</definedName>
    <definedName name="__________963_Mov_Transit_Custo" localSheetId="0">#REF!</definedName>
    <definedName name="__________963_Mov_Transit_Custo">#REF!</definedName>
    <definedName name="__________963_Sd_Ctas_Fisc_Rec_Custo" localSheetId="0">#REF!</definedName>
    <definedName name="__________963_Sd_Ctas_Fisc_Rec_Custo">#REF!</definedName>
    <definedName name="__________ATI2">#N/A</definedName>
    <definedName name="__________BAL1" localSheetId="0">#REF!</definedName>
    <definedName name="__________BAL1">#REF!</definedName>
    <definedName name="__________BAL10" localSheetId="0">#REF!</definedName>
    <definedName name="__________BAL10">#REF!</definedName>
    <definedName name="__________BAL11" localSheetId="0">#REF!</definedName>
    <definedName name="__________BAL11">#REF!</definedName>
    <definedName name="__________BAL12" localSheetId="0">#REF!</definedName>
    <definedName name="__________BAL12">#REF!</definedName>
    <definedName name="__________BAL13" localSheetId="0">#REF!</definedName>
    <definedName name="__________BAL13">#REF!</definedName>
    <definedName name="__________BAL14" localSheetId="0">#REF!</definedName>
    <definedName name="__________BAL14">#REF!</definedName>
    <definedName name="__________BAL15" localSheetId="0">#REF!</definedName>
    <definedName name="__________BAL15">#REF!</definedName>
    <definedName name="__________BAL16" localSheetId="0">#REF!</definedName>
    <definedName name="__________BAL16">#REF!</definedName>
    <definedName name="__________BAL17" localSheetId="0">#REF!</definedName>
    <definedName name="__________BAL17">#REF!</definedName>
    <definedName name="__________BAL18" localSheetId="0">#REF!</definedName>
    <definedName name="__________BAL18">#REF!</definedName>
    <definedName name="__________BAL19" localSheetId="0">#REF!</definedName>
    <definedName name="__________BAL19">#REF!</definedName>
    <definedName name="__________BAL2" localSheetId="0">#REF!</definedName>
    <definedName name="__________BAL2">#REF!</definedName>
    <definedName name="__________BAL20" localSheetId="0">#REF!</definedName>
    <definedName name="__________BAL20">#REF!</definedName>
    <definedName name="__________BAL21" localSheetId="0">#REF!</definedName>
    <definedName name="__________BAL21">#REF!</definedName>
    <definedName name="__________BAL22" localSheetId="0">#REF!</definedName>
    <definedName name="__________BAL22">#REF!</definedName>
    <definedName name="__________BAL23" localSheetId="0">#REF!</definedName>
    <definedName name="__________BAL23">#REF!</definedName>
    <definedName name="__________BAL24" localSheetId="0">#REF!</definedName>
    <definedName name="__________BAL24">#REF!</definedName>
    <definedName name="__________BAL25" localSheetId="0">#REF!</definedName>
    <definedName name="__________BAL25">#REF!</definedName>
    <definedName name="__________BAL26" localSheetId="0">#REF!</definedName>
    <definedName name="__________BAL26">#REF!</definedName>
    <definedName name="__________BAL27" localSheetId="0">#REF!</definedName>
    <definedName name="__________BAL27">#REF!</definedName>
    <definedName name="__________BAL28" localSheetId="0">#REF!</definedName>
    <definedName name="__________BAL28">#REF!</definedName>
    <definedName name="__________BAL29" localSheetId="0">#REF!</definedName>
    <definedName name="__________BAL29">#REF!</definedName>
    <definedName name="__________BAL3" localSheetId="0">#REF!</definedName>
    <definedName name="__________BAL3">#REF!</definedName>
    <definedName name="__________BAL30" localSheetId="0">#REF!</definedName>
    <definedName name="__________BAL30">#REF!</definedName>
    <definedName name="__________BAL31" localSheetId="0">#REF!</definedName>
    <definedName name="__________BAL31">#REF!</definedName>
    <definedName name="__________BAL32" localSheetId="0">#REF!</definedName>
    <definedName name="__________BAL32">#REF!</definedName>
    <definedName name="__________BAL33" localSheetId="0">#REF!</definedName>
    <definedName name="__________BAL33">#REF!</definedName>
    <definedName name="__________BAL34" localSheetId="0">#REF!</definedName>
    <definedName name="__________BAL34">#REF!</definedName>
    <definedName name="__________BAL35" localSheetId="0">#REF!</definedName>
    <definedName name="__________BAL35">#REF!</definedName>
    <definedName name="__________BAL36" localSheetId="0">#REF!</definedName>
    <definedName name="__________BAL36">#REF!</definedName>
    <definedName name="__________BAL37" localSheetId="0">#REF!</definedName>
    <definedName name="__________BAL37">#REF!</definedName>
    <definedName name="__________BAL38" localSheetId="0">#REF!</definedName>
    <definedName name="__________BAL38">#REF!</definedName>
    <definedName name="__________BAL39" localSheetId="0">#REF!</definedName>
    <definedName name="__________BAL39">#REF!</definedName>
    <definedName name="__________BAL4" localSheetId="0">#REF!</definedName>
    <definedName name="__________BAL4">#REF!</definedName>
    <definedName name="__________BAL40" localSheetId="0">#REF!</definedName>
    <definedName name="__________BAL40">#REF!</definedName>
    <definedName name="__________BAL41" localSheetId="0">#REF!</definedName>
    <definedName name="__________BAL41">#REF!</definedName>
    <definedName name="__________BAL42" localSheetId="0">#REF!</definedName>
    <definedName name="__________BAL42">#REF!</definedName>
    <definedName name="__________BAL43" localSheetId="0">#REF!</definedName>
    <definedName name="__________BAL43">#REF!</definedName>
    <definedName name="__________BAL44" localSheetId="0">#REF!</definedName>
    <definedName name="__________BAL44">#REF!</definedName>
    <definedName name="__________BAL45" localSheetId="0">#REF!</definedName>
    <definedName name="__________BAL45">#REF!</definedName>
    <definedName name="__________BAL46" localSheetId="0">#REF!</definedName>
    <definedName name="__________BAL46">#REF!</definedName>
    <definedName name="__________BAL47" localSheetId="0">#REF!</definedName>
    <definedName name="__________BAL47">#REF!</definedName>
    <definedName name="__________BAL48" localSheetId="0">#REF!</definedName>
    <definedName name="__________BAL48">#REF!</definedName>
    <definedName name="__________BAL49" localSheetId="0">#REF!</definedName>
    <definedName name="__________BAL49">#REF!</definedName>
    <definedName name="__________BAL5" localSheetId="0">#REF!</definedName>
    <definedName name="__________BAL5">#REF!</definedName>
    <definedName name="__________BAL50" localSheetId="0">#REF!</definedName>
    <definedName name="__________BAL50">#REF!</definedName>
    <definedName name="__________BAL51" localSheetId="0">#REF!</definedName>
    <definedName name="__________BAL51">#REF!</definedName>
    <definedName name="__________BAL52" localSheetId="0">#REF!</definedName>
    <definedName name="__________BAL52">#REF!</definedName>
    <definedName name="__________BAL53" localSheetId="0">#REF!</definedName>
    <definedName name="__________BAL53">#REF!</definedName>
    <definedName name="__________BAL54" localSheetId="0">#REF!</definedName>
    <definedName name="__________BAL54">#REF!</definedName>
    <definedName name="__________BAL55" localSheetId="0">#REF!</definedName>
    <definedName name="__________BAL55">#REF!</definedName>
    <definedName name="__________BAL56" localSheetId="0">#REF!</definedName>
    <definedName name="__________BAL56">#REF!</definedName>
    <definedName name="__________BAL57" localSheetId="0">#REF!</definedName>
    <definedName name="__________BAL57">#REF!</definedName>
    <definedName name="__________BAL58" localSheetId="0">#REF!</definedName>
    <definedName name="__________BAL58">#REF!</definedName>
    <definedName name="__________BAL59" localSheetId="0">#REF!</definedName>
    <definedName name="__________BAL59">#REF!</definedName>
    <definedName name="__________BAL6" localSheetId="0">#REF!</definedName>
    <definedName name="__________BAL6">#REF!</definedName>
    <definedName name="__________BAL60" localSheetId="0">#REF!</definedName>
    <definedName name="__________BAL60">#REF!</definedName>
    <definedName name="__________BAL7" localSheetId="0">#REF!</definedName>
    <definedName name="__________BAL7">#REF!</definedName>
    <definedName name="__________BAL8" localSheetId="0">#REF!</definedName>
    <definedName name="__________BAL8">#REF!</definedName>
    <definedName name="__________BAL9" localSheetId="0">#REF!</definedName>
    <definedName name="__________BAL9">#REF!</definedName>
    <definedName name="__________DRE1" localSheetId="0">[1]Patrimonial!#REF!</definedName>
    <definedName name="__________DRE1">[1]Patrimonial!#REF!</definedName>
    <definedName name="__________DRE2" localSheetId="0">[1]Patrimonial!#REF!</definedName>
    <definedName name="__________DRE2">[1]Patrimonial!#REF!</definedName>
    <definedName name="__________E722001">[3]E72_2001!$A$1:$IV$65536</definedName>
    <definedName name="__________e722002">[3]E72_2002!$A$1:$IV$65536</definedName>
    <definedName name="__________E732002">[4]E73_2002!$A$1:$IV$65536</definedName>
    <definedName name="__________e742001">[5]E74_2001!$A$1:$IV$65536</definedName>
    <definedName name="__________e742002">[5]E74_2002!$A$1:$IV$65536</definedName>
    <definedName name="__________e752002">[6]E75_2002!$A$1:$IV$65536</definedName>
    <definedName name="__________e772002" localSheetId="0">#REF!</definedName>
    <definedName name="__________e772002">#REF!</definedName>
    <definedName name="__________e782002" localSheetId="0">#REF!</definedName>
    <definedName name="__________e782002">#REF!</definedName>
    <definedName name="__________RES1" localSheetId="0">#REF!</definedName>
    <definedName name="__________RES1">#REF!</definedName>
    <definedName name="__________RES2" localSheetId="0">#REF!</definedName>
    <definedName name="__________RES2">#REF!</definedName>
    <definedName name="_________002_SALDO_OPERAÇÕES_QUALITY" localSheetId="0">#REF!</definedName>
    <definedName name="_________002_SALDO_OPERAÇÕES_QUALITY">#REF!</definedName>
    <definedName name="_________963_Mov_Transit_Custo" localSheetId="0">#REF!</definedName>
    <definedName name="_________963_Mov_Transit_Custo">#REF!</definedName>
    <definedName name="_________963_Sd_Ctas_Fisc_Rec_Custo" localSheetId="0">#REF!</definedName>
    <definedName name="_________963_Sd_Ctas_Fisc_Rec_Custo">#REF!</definedName>
    <definedName name="_________ATI2">#N/A</definedName>
    <definedName name="_________BAL1" localSheetId="0">#REF!</definedName>
    <definedName name="_________BAL1">#REF!</definedName>
    <definedName name="_________BAL10" localSheetId="0">#REF!</definedName>
    <definedName name="_________BAL10">#REF!</definedName>
    <definedName name="_________BAL11" localSheetId="0">#REF!</definedName>
    <definedName name="_________BAL11">#REF!</definedName>
    <definedName name="_________BAL12" localSheetId="0">#REF!</definedName>
    <definedName name="_________BAL12">#REF!</definedName>
    <definedName name="_________BAL13" localSheetId="0">#REF!</definedName>
    <definedName name="_________BAL13">#REF!</definedName>
    <definedName name="_________BAL14" localSheetId="0">#REF!</definedName>
    <definedName name="_________BAL14">#REF!</definedName>
    <definedName name="_________BAL15" localSheetId="0">#REF!</definedName>
    <definedName name="_________BAL15">#REF!</definedName>
    <definedName name="_________BAL16" localSheetId="0">#REF!</definedName>
    <definedName name="_________BAL16">#REF!</definedName>
    <definedName name="_________BAL17" localSheetId="0">#REF!</definedName>
    <definedName name="_________BAL17">#REF!</definedName>
    <definedName name="_________BAL18" localSheetId="0">#REF!</definedName>
    <definedName name="_________BAL18">#REF!</definedName>
    <definedName name="_________BAL19" localSheetId="0">#REF!</definedName>
    <definedName name="_________BAL19">#REF!</definedName>
    <definedName name="_________BAL2" localSheetId="0">#REF!</definedName>
    <definedName name="_________BAL2">#REF!</definedName>
    <definedName name="_________BAL20" localSheetId="0">#REF!</definedName>
    <definedName name="_________BAL20">#REF!</definedName>
    <definedName name="_________BAL21" localSheetId="0">#REF!</definedName>
    <definedName name="_________BAL21">#REF!</definedName>
    <definedName name="_________BAL22" localSheetId="0">#REF!</definedName>
    <definedName name="_________BAL22">#REF!</definedName>
    <definedName name="_________BAL23" localSheetId="0">#REF!</definedName>
    <definedName name="_________BAL23">#REF!</definedName>
    <definedName name="_________BAL24" localSheetId="0">#REF!</definedName>
    <definedName name="_________BAL24">#REF!</definedName>
    <definedName name="_________BAL25" localSheetId="0">#REF!</definedName>
    <definedName name="_________BAL25">#REF!</definedName>
    <definedName name="_________BAL26" localSheetId="0">#REF!</definedName>
    <definedName name="_________BAL26">#REF!</definedName>
    <definedName name="_________BAL27" localSheetId="0">#REF!</definedName>
    <definedName name="_________BAL27">#REF!</definedName>
    <definedName name="_________BAL28" localSheetId="0">#REF!</definedName>
    <definedName name="_________BAL28">#REF!</definedName>
    <definedName name="_________BAL29" localSheetId="0">#REF!</definedName>
    <definedName name="_________BAL29">#REF!</definedName>
    <definedName name="_________BAL3" localSheetId="0">#REF!</definedName>
    <definedName name="_________BAL3">#REF!</definedName>
    <definedName name="_________BAL30" localSheetId="0">#REF!</definedName>
    <definedName name="_________BAL30">#REF!</definedName>
    <definedName name="_________BAL31" localSheetId="0">#REF!</definedName>
    <definedName name="_________BAL31">#REF!</definedName>
    <definedName name="_________BAL32" localSheetId="0">#REF!</definedName>
    <definedName name="_________BAL32">#REF!</definedName>
    <definedName name="_________BAL33" localSheetId="0">#REF!</definedName>
    <definedName name="_________BAL33">#REF!</definedName>
    <definedName name="_________BAL34" localSheetId="0">#REF!</definedName>
    <definedName name="_________BAL34">#REF!</definedName>
    <definedName name="_________BAL35" localSheetId="0">#REF!</definedName>
    <definedName name="_________BAL35">#REF!</definedName>
    <definedName name="_________BAL36" localSheetId="0">#REF!</definedName>
    <definedName name="_________BAL36">#REF!</definedName>
    <definedName name="_________BAL37" localSheetId="0">#REF!</definedName>
    <definedName name="_________BAL37">#REF!</definedName>
    <definedName name="_________BAL38" localSheetId="0">#REF!</definedName>
    <definedName name="_________BAL38">#REF!</definedName>
    <definedName name="_________BAL39" localSheetId="0">#REF!</definedName>
    <definedName name="_________BAL39">#REF!</definedName>
    <definedName name="_________BAL4" localSheetId="0">#REF!</definedName>
    <definedName name="_________BAL4">#REF!</definedName>
    <definedName name="_________BAL40" localSheetId="0">#REF!</definedName>
    <definedName name="_________BAL40">#REF!</definedName>
    <definedName name="_________BAL41" localSheetId="0">#REF!</definedName>
    <definedName name="_________BAL41">#REF!</definedName>
    <definedName name="_________BAL42" localSheetId="0">#REF!</definedName>
    <definedName name="_________BAL42">#REF!</definedName>
    <definedName name="_________BAL43" localSheetId="0">#REF!</definedName>
    <definedName name="_________BAL43">#REF!</definedName>
    <definedName name="_________BAL44" localSheetId="0">#REF!</definedName>
    <definedName name="_________BAL44">#REF!</definedName>
    <definedName name="_________BAL45" localSheetId="0">#REF!</definedName>
    <definedName name="_________BAL45">#REF!</definedName>
    <definedName name="_________BAL46" localSheetId="0">#REF!</definedName>
    <definedName name="_________BAL46">#REF!</definedName>
    <definedName name="_________BAL47" localSheetId="0">#REF!</definedName>
    <definedName name="_________BAL47">#REF!</definedName>
    <definedName name="_________BAL48" localSheetId="0">#REF!</definedName>
    <definedName name="_________BAL48">#REF!</definedName>
    <definedName name="_________BAL49" localSheetId="0">#REF!</definedName>
    <definedName name="_________BAL49">#REF!</definedName>
    <definedName name="_________BAL5" localSheetId="0">#REF!</definedName>
    <definedName name="_________BAL5">#REF!</definedName>
    <definedName name="_________BAL50" localSheetId="0">#REF!</definedName>
    <definedName name="_________BAL50">#REF!</definedName>
    <definedName name="_________BAL51" localSheetId="0">#REF!</definedName>
    <definedName name="_________BAL51">#REF!</definedName>
    <definedName name="_________BAL52" localSheetId="0">#REF!</definedName>
    <definedName name="_________BAL52">#REF!</definedName>
    <definedName name="_________BAL53" localSheetId="0">#REF!</definedName>
    <definedName name="_________BAL53">#REF!</definedName>
    <definedName name="_________BAL54" localSheetId="0">#REF!</definedName>
    <definedName name="_________BAL54">#REF!</definedName>
    <definedName name="_________BAL55" localSheetId="0">#REF!</definedName>
    <definedName name="_________BAL55">#REF!</definedName>
    <definedName name="_________BAL56" localSheetId="0">#REF!</definedName>
    <definedName name="_________BAL56">#REF!</definedName>
    <definedName name="_________BAL57" localSheetId="0">#REF!</definedName>
    <definedName name="_________BAL57">#REF!</definedName>
    <definedName name="_________BAL58" localSheetId="0">#REF!</definedName>
    <definedName name="_________BAL58">#REF!</definedName>
    <definedName name="_________BAL59" localSheetId="0">#REF!</definedName>
    <definedName name="_________BAL59">#REF!</definedName>
    <definedName name="_________BAL6" localSheetId="0">#REF!</definedName>
    <definedName name="_________BAL6">#REF!</definedName>
    <definedName name="_________BAL60" localSheetId="0">#REF!</definedName>
    <definedName name="_________BAL60">#REF!</definedName>
    <definedName name="_________BAL7" localSheetId="0">#REF!</definedName>
    <definedName name="_________BAL7">#REF!</definedName>
    <definedName name="_________BAL8" localSheetId="0">#REF!</definedName>
    <definedName name="_________BAL8">#REF!</definedName>
    <definedName name="_________BAL9" localSheetId="0">#REF!</definedName>
    <definedName name="_________BAL9">#REF!</definedName>
    <definedName name="_________DRE1" localSheetId="0">[1]Patrimonial!#REF!</definedName>
    <definedName name="_________DRE1">[1]Patrimonial!#REF!</definedName>
    <definedName name="_________DRE2" localSheetId="0">[1]Patrimonial!#REF!</definedName>
    <definedName name="_________DRE2">[1]Patrimonial!#REF!</definedName>
    <definedName name="_________E722001">[3]E72_2001!$A$1:$IV$65536</definedName>
    <definedName name="_________e722002">[3]E72_2002!$A$1:$IV$65536</definedName>
    <definedName name="_________E732002">[4]E73_2002!$A$1:$IV$65536</definedName>
    <definedName name="_________e742001">[5]E74_2001!$A$1:$IV$65536</definedName>
    <definedName name="_________e742002">[5]E74_2002!$A$1:$IV$65536</definedName>
    <definedName name="_________e752002">[6]E75_2002!$A$1:$IV$65536</definedName>
    <definedName name="_________e772002" localSheetId="0">#REF!</definedName>
    <definedName name="_________e772002">#REF!</definedName>
    <definedName name="_________e782002" localSheetId="0">#REF!</definedName>
    <definedName name="_________e782002">#REF!</definedName>
    <definedName name="_________RES1" localSheetId="0">#REF!</definedName>
    <definedName name="_________RES1">#REF!</definedName>
    <definedName name="_________RES2" localSheetId="0">#REF!</definedName>
    <definedName name="_________RES2">#REF!</definedName>
    <definedName name="________002_SALDO_OPERAÇÕES_QUALITY" localSheetId="0">#REF!</definedName>
    <definedName name="________002_SALDO_OPERAÇÕES_QUALITY">#REF!</definedName>
    <definedName name="________963_Mov_Transit_Custo" localSheetId="0">#REF!</definedName>
    <definedName name="________963_Mov_Transit_Custo">#REF!</definedName>
    <definedName name="________963_Sd_Ctas_Fisc_Rec_Custo" localSheetId="0">#REF!</definedName>
    <definedName name="________963_Sd_Ctas_Fisc_Rec_Custo">#REF!</definedName>
    <definedName name="________ATI2">#N/A</definedName>
    <definedName name="________BAL1" localSheetId="0">#REF!</definedName>
    <definedName name="________BAL1">#REF!</definedName>
    <definedName name="________BAL10" localSheetId="0">#REF!</definedName>
    <definedName name="________BAL10">#REF!</definedName>
    <definedName name="________BAL11" localSheetId="0">#REF!</definedName>
    <definedName name="________BAL11">#REF!</definedName>
    <definedName name="________BAL12" localSheetId="0">#REF!</definedName>
    <definedName name="________BAL12">#REF!</definedName>
    <definedName name="________BAL13" localSheetId="0">#REF!</definedName>
    <definedName name="________BAL13">#REF!</definedName>
    <definedName name="________BAL14" localSheetId="0">#REF!</definedName>
    <definedName name="________BAL14">#REF!</definedName>
    <definedName name="________BAL15" localSheetId="0">#REF!</definedName>
    <definedName name="________BAL15">#REF!</definedName>
    <definedName name="________BAL16" localSheetId="0">#REF!</definedName>
    <definedName name="________BAL16">#REF!</definedName>
    <definedName name="________BAL17" localSheetId="0">#REF!</definedName>
    <definedName name="________BAL17">#REF!</definedName>
    <definedName name="________BAL18" localSheetId="0">#REF!</definedName>
    <definedName name="________BAL18">#REF!</definedName>
    <definedName name="________BAL19" localSheetId="0">#REF!</definedName>
    <definedName name="________BAL19">#REF!</definedName>
    <definedName name="________BAL2" localSheetId="0">#REF!</definedName>
    <definedName name="________BAL2">#REF!</definedName>
    <definedName name="________BAL20" localSheetId="0">#REF!</definedName>
    <definedName name="________BAL20">#REF!</definedName>
    <definedName name="________BAL21" localSheetId="0">#REF!</definedName>
    <definedName name="________BAL21">#REF!</definedName>
    <definedName name="________BAL22" localSheetId="0">#REF!</definedName>
    <definedName name="________BAL22">#REF!</definedName>
    <definedName name="________BAL23" localSheetId="0">#REF!</definedName>
    <definedName name="________BAL23">#REF!</definedName>
    <definedName name="________BAL24" localSheetId="0">#REF!</definedName>
    <definedName name="________BAL24">#REF!</definedName>
    <definedName name="________BAL25" localSheetId="0">#REF!</definedName>
    <definedName name="________BAL25">#REF!</definedName>
    <definedName name="________BAL26" localSheetId="0">#REF!</definedName>
    <definedName name="________BAL26">#REF!</definedName>
    <definedName name="________BAL27" localSheetId="0">#REF!</definedName>
    <definedName name="________BAL27">#REF!</definedName>
    <definedName name="________BAL28" localSheetId="0">#REF!</definedName>
    <definedName name="________BAL28">#REF!</definedName>
    <definedName name="________BAL29" localSheetId="0">#REF!</definedName>
    <definedName name="________BAL29">#REF!</definedName>
    <definedName name="________BAL3" localSheetId="0">#REF!</definedName>
    <definedName name="________BAL3">#REF!</definedName>
    <definedName name="________BAL30" localSheetId="0">#REF!</definedName>
    <definedName name="________BAL30">#REF!</definedName>
    <definedName name="________BAL31" localSheetId="0">#REF!</definedName>
    <definedName name="________BAL31">#REF!</definedName>
    <definedName name="________BAL32" localSheetId="0">#REF!</definedName>
    <definedName name="________BAL32">#REF!</definedName>
    <definedName name="________BAL33" localSheetId="0">#REF!</definedName>
    <definedName name="________BAL33">#REF!</definedName>
    <definedName name="________BAL34" localSheetId="0">#REF!</definedName>
    <definedName name="________BAL34">#REF!</definedName>
    <definedName name="________BAL35" localSheetId="0">#REF!</definedName>
    <definedName name="________BAL35">#REF!</definedName>
    <definedName name="________BAL36" localSheetId="0">#REF!</definedName>
    <definedName name="________BAL36">#REF!</definedName>
    <definedName name="________BAL37" localSheetId="0">#REF!</definedName>
    <definedName name="________BAL37">#REF!</definedName>
    <definedName name="________BAL38" localSheetId="0">#REF!</definedName>
    <definedName name="________BAL38">#REF!</definedName>
    <definedName name="________BAL39" localSheetId="0">#REF!</definedName>
    <definedName name="________BAL39">#REF!</definedName>
    <definedName name="________BAL4" localSheetId="0">#REF!</definedName>
    <definedName name="________BAL4">#REF!</definedName>
    <definedName name="________BAL40" localSheetId="0">#REF!</definedName>
    <definedName name="________BAL40">#REF!</definedName>
    <definedName name="________BAL41" localSheetId="0">#REF!</definedName>
    <definedName name="________BAL41">#REF!</definedName>
    <definedName name="________BAL42" localSheetId="0">#REF!</definedName>
    <definedName name="________BAL42">#REF!</definedName>
    <definedName name="________BAL43" localSheetId="0">#REF!</definedName>
    <definedName name="________BAL43">#REF!</definedName>
    <definedName name="________BAL44" localSheetId="0">#REF!</definedName>
    <definedName name="________BAL44">#REF!</definedName>
    <definedName name="________BAL45" localSheetId="0">#REF!</definedName>
    <definedName name="________BAL45">#REF!</definedName>
    <definedName name="________BAL46" localSheetId="0">#REF!</definedName>
    <definedName name="________BAL46">#REF!</definedName>
    <definedName name="________BAL47" localSheetId="0">#REF!</definedName>
    <definedName name="________BAL47">#REF!</definedName>
    <definedName name="________BAL48" localSheetId="0">#REF!</definedName>
    <definedName name="________BAL48">#REF!</definedName>
    <definedName name="________BAL49" localSheetId="0">#REF!</definedName>
    <definedName name="________BAL49">#REF!</definedName>
    <definedName name="________BAL5" localSheetId="0">#REF!</definedName>
    <definedName name="________BAL5">#REF!</definedName>
    <definedName name="________BAL50" localSheetId="0">#REF!</definedName>
    <definedName name="________BAL50">#REF!</definedName>
    <definedName name="________BAL51" localSheetId="0">#REF!</definedName>
    <definedName name="________BAL51">#REF!</definedName>
    <definedName name="________BAL52" localSheetId="0">#REF!</definedName>
    <definedName name="________BAL52">#REF!</definedName>
    <definedName name="________BAL53" localSheetId="0">#REF!</definedName>
    <definedName name="________BAL53">#REF!</definedName>
    <definedName name="________BAL54" localSheetId="0">#REF!</definedName>
    <definedName name="________BAL54">#REF!</definedName>
    <definedName name="________BAL55" localSheetId="0">#REF!</definedName>
    <definedName name="________BAL55">#REF!</definedName>
    <definedName name="________BAL56" localSheetId="0">#REF!</definedName>
    <definedName name="________BAL56">#REF!</definedName>
    <definedName name="________BAL57" localSheetId="0">#REF!</definedName>
    <definedName name="________BAL57">#REF!</definedName>
    <definedName name="________BAL58" localSheetId="0">#REF!</definedName>
    <definedName name="________BAL58">#REF!</definedName>
    <definedName name="________BAL59" localSheetId="0">#REF!</definedName>
    <definedName name="________BAL59">#REF!</definedName>
    <definedName name="________BAL6" localSheetId="0">#REF!</definedName>
    <definedName name="________BAL6">#REF!</definedName>
    <definedName name="________BAL60" localSheetId="0">#REF!</definedName>
    <definedName name="________BAL60">#REF!</definedName>
    <definedName name="________BAL7" localSheetId="0">#REF!</definedName>
    <definedName name="________BAL7">#REF!</definedName>
    <definedName name="________BAL8" localSheetId="0">#REF!</definedName>
    <definedName name="________BAL8">#REF!</definedName>
    <definedName name="________BAL9" localSheetId="0">#REF!</definedName>
    <definedName name="________BAL9">#REF!</definedName>
    <definedName name="________DRE1" localSheetId="0">[1]Patrimonial!#REF!</definedName>
    <definedName name="________DRE1">[1]Patrimonial!#REF!</definedName>
    <definedName name="________DRE2" localSheetId="0">[1]Patrimonial!#REF!</definedName>
    <definedName name="________DRE2">[1]Patrimonial!#REF!</definedName>
    <definedName name="________E722001">[3]E72_2001!$A$1:$IV$65536</definedName>
    <definedName name="________e722002">[3]E72_2002!$A$1:$IV$65536</definedName>
    <definedName name="________E732002">[4]E73_2002!$A$1:$IV$65536</definedName>
    <definedName name="________e742001">[5]E74_2001!$A$1:$IV$65536</definedName>
    <definedName name="________e742002">[5]E74_2002!$A$1:$IV$65536</definedName>
    <definedName name="________e752002">[6]E75_2002!$A$1:$IV$65536</definedName>
    <definedName name="________e772002" localSheetId="0">#REF!</definedName>
    <definedName name="________e772002">#REF!</definedName>
    <definedName name="________e782002" localSheetId="0">#REF!</definedName>
    <definedName name="________e782002">#REF!</definedName>
    <definedName name="________RES1" localSheetId="0">#REF!</definedName>
    <definedName name="________RES1">#REF!</definedName>
    <definedName name="________RES2" localSheetId="0">#REF!</definedName>
    <definedName name="________RES2">#REF!</definedName>
    <definedName name="_______002_SALDO_OPERAÇÕES_QUALITY" localSheetId="0">#REF!</definedName>
    <definedName name="_______002_SALDO_OPERAÇÕES_QUALITY">#REF!</definedName>
    <definedName name="_______963_Mov_Transit_Custo" localSheetId="0">#REF!</definedName>
    <definedName name="_______963_Mov_Transit_Custo">#REF!</definedName>
    <definedName name="_______963_Sd_Ctas_Fisc_Rec_Custo" localSheetId="0">#REF!</definedName>
    <definedName name="_______963_Sd_Ctas_Fisc_Rec_Custo">#REF!</definedName>
    <definedName name="_______ATI2">#N/A</definedName>
    <definedName name="_______BAL1" localSheetId="0">#REF!</definedName>
    <definedName name="_______BAL1">#REF!</definedName>
    <definedName name="_______BAL10" localSheetId="0">#REF!</definedName>
    <definedName name="_______BAL10">#REF!</definedName>
    <definedName name="_______BAL11" localSheetId="0">#REF!</definedName>
    <definedName name="_______BAL11">#REF!</definedName>
    <definedName name="_______BAL12" localSheetId="0">#REF!</definedName>
    <definedName name="_______BAL12">#REF!</definedName>
    <definedName name="_______BAL13" localSheetId="0">#REF!</definedName>
    <definedName name="_______BAL13">#REF!</definedName>
    <definedName name="_______BAL14" localSheetId="0">#REF!</definedName>
    <definedName name="_______BAL14">#REF!</definedName>
    <definedName name="_______BAL15" localSheetId="0">#REF!</definedName>
    <definedName name="_______BAL15">#REF!</definedName>
    <definedName name="_______BAL16" localSheetId="0">#REF!</definedName>
    <definedName name="_______BAL16">#REF!</definedName>
    <definedName name="_______BAL17" localSheetId="0">#REF!</definedName>
    <definedName name="_______BAL17">#REF!</definedName>
    <definedName name="_______BAL18" localSheetId="0">#REF!</definedName>
    <definedName name="_______BAL18">#REF!</definedName>
    <definedName name="_______BAL19" localSheetId="0">#REF!</definedName>
    <definedName name="_______BAL19">#REF!</definedName>
    <definedName name="_______BAL2" localSheetId="0">#REF!</definedName>
    <definedName name="_______BAL2">#REF!</definedName>
    <definedName name="_______BAL20" localSheetId="0">#REF!</definedName>
    <definedName name="_______BAL20">#REF!</definedName>
    <definedName name="_______BAL21" localSheetId="0">#REF!</definedName>
    <definedName name="_______BAL21">#REF!</definedName>
    <definedName name="_______BAL22" localSheetId="0">#REF!</definedName>
    <definedName name="_______BAL22">#REF!</definedName>
    <definedName name="_______BAL23" localSheetId="0">#REF!</definedName>
    <definedName name="_______BAL23">#REF!</definedName>
    <definedName name="_______BAL24" localSheetId="0">#REF!</definedName>
    <definedName name="_______BAL24">#REF!</definedName>
    <definedName name="_______BAL25" localSheetId="0">#REF!</definedName>
    <definedName name="_______BAL25">#REF!</definedName>
    <definedName name="_______BAL26" localSheetId="0">#REF!</definedName>
    <definedName name="_______BAL26">#REF!</definedName>
    <definedName name="_______BAL27" localSheetId="0">#REF!</definedName>
    <definedName name="_______BAL27">#REF!</definedName>
    <definedName name="_______BAL28" localSheetId="0">#REF!</definedName>
    <definedName name="_______BAL28">#REF!</definedName>
    <definedName name="_______BAL29" localSheetId="0">#REF!</definedName>
    <definedName name="_______BAL29">#REF!</definedName>
    <definedName name="_______BAL3" localSheetId="0">#REF!</definedName>
    <definedName name="_______BAL3">#REF!</definedName>
    <definedName name="_______BAL30" localSheetId="0">#REF!</definedName>
    <definedName name="_______BAL30">#REF!</definedName>
    <definedName name="_______BAL31" localSheetId="0">#REF!</definedName>
    <definedName name="_______BAL31">#REF!</definedName>
    <definedName name="_______BAL32" localSheetId="0">#REF!</definedName>
    <definedName name="_______BAL32">#REF!</definedName>
    <definedName name="_______BAL33" localSheetId="0">#REF!</definedName>
    <definedName name="_______BAL33">#REF!</definedName>
    <definedName name="_______BAL34" localSheetId="0">#REF!</definedName>
    <definedName name="_______BAL34">#REF!</definedName>
    <definedName name="_______BAL35" localSheetId="0">#REF!</definedName>
    <definedName name="_______BAL35">#REF!</definedName>
    <definedName name="_______BAL36" localSheetId="0">#REF!</definedName>
    <definedName name="_______BAL36">#REF!</definedName>
    <definedName name="_______BAL37" localSheetId="0">#REF!</definedName>
    <definedName name="_______BAL37">#REF!</definedName>
    <definedName name="_______BAL38" localSheetId="0">#REF!</definedName>
    <definedName name="_______BAL38">#REF!</definedName>
    <definedName name="_______BAL39" localSheetId="0">#REF!</definedName>
    <definedName name="_______BAL39">#REF!</definedName>
    <definedName name="_______BAL4" localSheetId="0">#REF!</definedName>
    <definedName name="_______BAL4">#REF!</definedName>
    <definedName name="_______BAL40" localSheetId="0">#REF!</definedName>
    <definedName name="_______BAL40">#REF!</definedName>
    <definedName name="_______BAL41" localSheetId="0">#REF!</definedName>
    <definedName name="_______BAL41">#REF!</definedName>
    <definedName name="_______BAL42" localSheetId="0">#REF!</definedName>
    <definedName name="_______BAL42">#REF!</definedName>
    <definedName name="_______BAL43" localSheetId="0">#REF!</definedName>
    <definedName name="_______BAL43">#REF!</definedName>
    <definedName name="_______BAL44" localSheetId="0">#REF!</definedName>
    <definedName name="_______BAL44">#REF!</definedName>
    <definedName name="_______BAL45" localSheetId="0">#REF!</definedName>
    <definedName name="_______BAL45">#REF!</definedName>
    <definedName name="_______BAL46" localSheetId="0">#REF!</definedName>
    <definedName name="_______BAL46">#REF!</definedName>
    <definedName name="_______BAL47" localSheetId="0">#REF!</definedName>
    <definedName name="_______BAL47">#REF!</definedName>
    <definedName name="_______BAL48" localSheetId="0">#REF!</definedName>
    <definedName name="_______BAL48">#REF!</definedName>
    <definedName name="_______BAL49" localSheetId="0">#REF!</definedName>
    <definedName name="_______BAL49">#REF!</definedName>
    <definedName name="_______BAL5" localSheetId="0">#REF!</definedName>
    <definedName name="_______BAL5">#REF!</definedName>
    <definedName name="_______BAL50" localSheetId="0">#REF!</definedName>
    <definedName name="_______BAL50">#REF!</definedName>
    <definedName name="_______BAL51" localSheetId="0">#REF!</definedName>
    <definedName name="_______BAL51">#REF!</definedName>
    <definedName name="_______BAL52" localSheetId="0">#REF!</definedName>
    <definedName name="_______BAL52">#REF!</definedName>
    <definedName name="_______BAL53" localSheetId="0">#REF!</definedName>
    <definedName name="_______BAL53">#REF!</definedName>
    <definedName name="_______BAL54" localSheetId="0">#REF!</definedName>
    <definedName name="_______BAL54">#REF!</definedName>
    <definedName name="_______BAL55" localSheetId="0">#REF!</definedName>
    <definedName name="_______BAL55">#REF!</definedName>
    <definedName name="_______BAL56" localSheetId="0">#REF!</definedName>
    <definedName name="_______BAL56">#REF!</definedName>
    <definedName name="_______BAL57" localSheetId="0">#REF!</definedName>
    <definedName name="_______BAL57">#REF!</definedName>
    <definedName name="_______BAL58" localSheetId="0">#REF!</definedName>
    <definedName name="_______BAL58">#REF!</definedName>
    <definedName name="_______BAL59" localSheetId="0">#REF!</definedName>
    <definedName name="_______BAL59">#REF!</definedName>
    <definedName name="_______BAL6" localSheetId="0">#REF!</definedName>
    <definedName name="_______BAL6">#REF!</definedName>
    <definedName name="_______BAL60" localSheetId="0">#REF!</definedName>
    <definedName name="_______BAL60">#REF!</definedName>
    <definedName name="_______BAL7" localSheetId="0">#REF!</definedName>
    <definedName name="_______BAL7">#REF!</definedName>
    <definedName name="_______BAL8" localSheetId="0">#REF!</definedName>
    <definedName name="_______BAL8">#REF!</definedName>
    <definedName name="_______BAL9" localSheetId="0">#REF!</definedName>
    <definedName name="_______BAL9">#REF!</definedName>
    <definedName name="_______DRE1" localSheetId="0">[1]Patrimonial!#REF!</definedName>
    <definedName name="_______DRE1">[1]Patrimonial!#REF!</definedName>
    <definedName name="_______DRE2" localSheetId="0">[1]Patrimonial!#REF!</definedName>
    <definedName name="_______DRE2">[1]Patrimonial!#REF!</definedName>
    <definedName name="_______E722001">[3]E72_2001!$A$1:$IV$65536</definedName>
    <definedName name="_______e722002">[3]E72_2002!$A$1:$IV$65536</definedName>
    <definedName name="_______E732002">[4]E73_2002!$A$1:$IV$65536</definedName>
    <definedName name="_______e742001">[5]E74_2001!$A$1:$IV$65536</definedName>
    <definedName name="_______e742002">[5]E74_2002!$A$1:$IV$65536</definedName>
    <definedName name="_______e752002">[6]E75_2002!$A$1:$IV$65536</definedName>
    <definedName name="_______e772002" localSheetId="0">#REF!</definedName>
    <definedName name="_______e772002">#REF!</definedName>
    <definedName name="_______e782002" localSheetId="0">#REF!</definedName>
    <definedName name="_______e782002">#REF!</definedName>
    <definedName name="_______RES1" localSheetId="0">#REF!</definedName>
    <definedName name="_______RES1">#REF!</definedName>
    <definedName name="_______RES2" localSheetId="0">#REF!</definedName>
    <definedName name="_______RES2">#REF!</definedName>
    <definedName name="______002_SALDO_OPERAÇÕES_QUALITY" localSheetId="0">#REF!</definedName>
    <definedName name="______002_SALDO_OPERAÇÕES_QUALITY">#REF!</definedName>
    <definedName name="______963_Mov_Transit_Custo" localSheetId="0">#REF!</definedName>
    <definedName name="______963_Mov_Transit_Custo">#REF!</definedName>
    <definedName name="______963_Sd_Ctas_Fisc_Rec_Custo" localSheetId="0">#REF!</definedName>
    <definedName name="______963_Sd_Ctas_Fisc_Rec_Custo">#REF!</definedName>
    <definedName name="______ATI2">#N/A</definedName>
    <definedName name="______BAL1" localSheetId="0">#REF!</definedName>
    <definedName name="______BAL1">#REF!</definedName>
    <definedName name="______BAL10" localSheetId="0">#REF!</definedName>
    <definedName name="______BAL10">#REF!</definedName>
    <definedName name="______BAL11" localSheetId="0">#REF!</definedName>
    <definedName name="______BAL11">#REF!</definedName>
    <definedName name="______BAL12" localSheetId="0">#REF!</definedName>
    <definedName name="______BAL12">#REF!</definedName>
    <definedName name="______BAL13" localSheetId="0">#REF!</definedName>
    <definedName name="______BAL13">#REF!</definedName>
    <definedName name="______BAL14" localSheetId="0">#REF!</definedName>
    <definedName name="______BAL14">#REF!</definedName>
    <definedName name="______BAL15" localSheetId="0">#REF!</definedName>
    <definedName name="______BAL15">#REF!</definedName>
    <definedName name="______BAL16" localSheetId="0">#REF!</definedName>
    <definedName name="______BAL16">#REF!</definedName>
    <definedName name="______BAL17" localSheetId="0">#REF!</definedName>
    <definedName name="______BAL17">#REF!</definedName>
    <definedName name="______BAL18" localSheetId="0">#REF!</definedName>
    <definedName name="______BAL18">#REF!</definedName>
    <definedName name="______BAL19" localSheetId="0">#REF!</definedName>
    <definedName name="______BAL19">#REF!</definedName>
    <definedName name="______BAL2" localSheetId="0">#REF!</definedName>
    <definedName name="______BAL2">#REF!</definedName>
    <definedName name="______BAL20" localSheetId="0">#REF!</definedName>
    <definedName name="______BAL20">#REF!</definedName>
    <definedName name="______BAL21" localSheetId="0">#REF!</definedName>
    <definedName name="______BAL21">#REF!</definedName>
    <definedName name="______BAL22" localSheetId="0">#REF!</definedName>
    <definedName name="______BAL22">#REF!</definedName>
    <definedName name="______BAL23" localSheetId="0">#REF!</definedName>
    <definedName name="______BAL23">#REF!</definedName>
    <definedName name="______BAL24" localSheetId="0">#REF!</definedName>
    <definedName name="______BAL24">#REF!</definedName>
    <definedName name="______BAL25" localSheetId="0">#REF!</definedName>
    <definedName name="______BAL25">#REF!</definedName>
    <definedName name="______BAL26" localSheetId="0">#REF!</definedName>
    <definedName name="______BAL26">#REF!</definedName>
    <definedName name="______BAL27" localSheetId="0">#REF!</definedName>
    <definedName name="______BAL27">#REF!</definedName>
    <definedName name="______BAL28" localSheetId="0">#REF!</definedName>
    <definedName name="______BAL28">#REF!</definedName>
    <definedName name="______BAL29" localSheetId="0">#REF!</definedName>
    <definedName name="______BAL29">#REF!</definedName>
    <definedName name="______BAL3" localSheetId="0">#REF!</definedName>
    <definedName name="______BAL3">#REF!</definedName>
    <definedName name="______BAL30" localSheetId="0">#REF!</definedName>
    <definedName name="______BAL30">#REF!</definedName>
    <definedName name="______BAL31" localSheetId="0">#REF!</definedName>
    <definedName name="______BAL31">#REF!</definedName>
    <definedName name="______BAL32" localSheetId="0">#REF!</definedName>
    <definedName name="______BAL32">#REF!</definedName>
    <definedName name="______BAL33" localSheetId="0">#REF!</definedName>
    <definedName name="______BAL33">#REF!</definedName>
    <definedName name="______BAL34" localSheetId="0">#REF!</definedName>
    <definedName name="______BAL34">#REF!</definedName>
    <definedName name="______BAL35" localSheetId="0">#REF!</definedName>
    <definedName name="______BAL35">#REF!</definedName>
    <definedName name="______BAL36" localSheetId="0">#REF!</definedName>
    <definedName name="______BAL36">#REF!</definedName>
    <definedName name="______BAL37" localSheetId="0">#REF!</definedName>
    <definedName name="______BAL37">#REF!</definedName>
    <definedName name="______BAL38" localSheetId="0">#REF!</definedName>
    <definedName name="______BAL38">#REF!</definedName>
    <definedName name="______BAL39" localSheetId="0">#REF!</definedName>
    <definedName name="______BAL39">#REF!</definedName>
    <definedName name="______BAL4" localSheetId="0">#REF!</definedName>
    <definedName name="______BAL4">#REF!</definedName>
    <definedName name="______BAL40" localSheetId="0">#REF!</definedName>
    <definedName name="______BAL40">#REF!</definedName>
    <definedName name="______BAL41" localSheetId="0">#REF!</definedName>
    <definedName name="______BAL41">#REF!</definedName>
    <definedName name="______BAL42" localSheetId="0">#REF!</definedName>
    <definedName name="______BAL42">#REF!</definedName>
    <definedName name="______BAL43" localSheetId="0">#REF!</definedName>
    <definedName name="______BAL43">#REF!</definedName>
    <definedName name="______BAL44" localSheetId="0">#REF!</definedName>
    <definedName name="______BAL44">#REF!</definedName>
    <definedName name="______BAL45" localSheetId="0">#REF!</definedName>
    <definedName name="______BAL45">#REF!</definedName>
    <definedName name="______BAL46" localSheetId="0">#REF!</definedName>
    <definedName name="______BAL46">#REF!</definedName>
    <definedName name="______BAL47" localSheetId="0">#REF!</definedName>
    <definedName name="______BAL47">#REF!</definedName>
    <definedName name="______BAL48" localSheetId="0">#REF!</definedName>
    <definedName name="______BAL48">#REF!</definedName>
    <definedName name="______BAL49" localSheetId="0">#REF!</definedName>
    <definedName name="______BAL49">#REF!</definedName>
    <definedName name="______BAL5" localSheetId="0">#REF!</definedName>
    <definedName name="______BAL5">#REF!</definedName>
    <definedName name="______BAL50" localSheetId="0">#REF!</definedName>
    <definedName name="______BAL50">#REF!</definedName>
    <definedName name="______BAL51" localSheetId="0">#REF!</definedName>
    <definedName name="______BAL51">#REF!</definedName>
    <definedName name="______BAL52" localSheetId="0">#REF!</definedName>
    <definedName name="______BAL52">#REF!</definedName>
    <definedName name="______BAL53" localSheetId="0">#REF!</definedName>
    <definedName name="______BAL53">#REF!</definedName>
    <definedName name="______BAL54" localSheetId="0">#REF!</definedName>
    <definedName name="______BAL54">#REF!</definedName>
    <definedName name="______BAL55" localSheetId="0">#REF!</definedName>
    <definedName name="______BAL55">#REF!</definedName>
    <definedName name="______BAL56" localSheetId="0">#REF!</definedName>
    <definedName name="______BAL56">#REF!</definedName>
    <definedName name="______BAL57" localSheetId="0">#REF!</definedName>
    <definedName name="______BAL57">#REF!</definedName>
    <definedName name="______BAL58" localSheetId="0">#REF!</definedName>
    <definedName name="______BAL58">#REF!</definedName>
    <definedName name="______BAL59" localSheetId="0">#REF!</definedName>
    <definedName name="______BAL59">#REF!</definedName>
    <definedName name="______BAL6" localSheetId="0">#REF!</definedName>
    <definedName name="______BAL6">#REF!</definedName>
    <definedName name="______BAL60" localSheetId="0">#REF!</definedName>
    <definedName name="______BAL60">#REF!</definedName>
    <definedName name="______BAL7" localSheetId="0">#REF!</definedName>
    <definedName name="______BAL7">#REF!</definedName>
    <definedName name="______BAL8" localSheetId="0">#REF!</definedName>
    <definedName name="______BAL8">#REF!</definedName>
    <definedName name="______BAL9" localSheetId="0">#REF!</definedName>
    <definedName name="______BAL9">#REF!</definedName>
    <definedName name="______DRE1" localSheetId="0">[1]Patrimonial!#REF!</definedName>
    <definedName name="______DRE1">[1]Patrimonial!#REF!</definedName>
    <definedName name="______DRE2" localSheetId="0">[1]Patrimonial!#REF!</definedName>
    <definedName name="______DRE2">[1]Patrimonial!#REF!</definedName>
    <definedName name="______E722001">[3]E72_2001!$A$1:$IV$65536</definedName>
    <definedName name="______e722002">[3]E72_2002!$A$1:$IV$65536</definedName>
    <definedName name="______E732002">[4]E73_2002!$A$1:$IV$65536</definedName>
    <definedName name="______e742001">[5]E74_2001!$A$1:$IV$65536</definedName>
    <definedName name="______e742002">[5]E74_2002!$A$1:$IV$65536</definedName>
    <definedName name="______e752002">[6]E75_2002!$A$1:$IV$65536</definedName>
    <definedName name="______e772002" localSheetId="0">#REF!</definedName>
    <definedName name="______e772002">#REF!</definedName>
    <definedName name="______e782002" localSheetId="0">#REF!</definedName>
    <definedName name="______e782002">#REF!</definedName>
    <definedName name="______RES1" localSheetId="0">#REF!</definedName>
    <definedName name="______RES1">#REF!</definedName>
    <definedName name="______RES2" localSheetId="0">#REF!</definedName>
    <definedName name="______RES2">#REF!</definedName>
    <definedName name="_____002_SALDO_OPERAÇÕES_QUALITY" localSheetId="0">#REF!</definedName>
    <definedName name="_____002_SALDO_OPERAÇÕES_QUALITY">#REF!</definedName>
    <definedName name="_____963_Mov_Transit_Custo" localSheetId="0">#REF!</definedName>
    <definedName name="_____963_Mov_Transit_Custo">#REF!</definedName>
    <definedName name="_____963_Sd_Ctas_Fisc_Rec_Custo" localSheetId="0">#REF!</definedName>
    <definedName name="_____963_Sd_Ctas_Fisc_Rec_Custo">#REF!</definedName>
    <definedName name="_____ATI2">#N/A</definedName>
    <definedName name="_____BAL1" localSheetId="0">#REF!</definedName>
    <definedName name="_____BAL1">#REF!</definedName>
    <definedName name="_____BAL10" localSheetId="0">#REF!</definedName>
    <definedName name="_____BAL10">#REF!</definedName>
    <definedName name="_____BAL11" localSheetId="0">#REF!</definedName>
    <definedName name="_____BAL11">#REF!</definedName>
    <definedName name="_____BAL12" localSheetId="0">#REF!</definedName>
    <definedName name="_____BAL12">#REF!</definedName>
    <definedName name="_____BAL13" localSheetId="0">#REF!</definedName>
    <definedName name="_____BAL13">#REF!</definedName>
    <definedName name="_____BAL14" localSheetId="0">#REF!</definedName>
    <definedName name="_____BAL14">#REF!</definedName>
    <definedName name="_____BAL15" localSheetId="0">#REF!</definedName>
    <definedName name="_____BAL15">#REF!</definedName>
    <definedName name="_____BAL16" localSheetId="0">#REF!</definedName>
    <definedName name="_____BAL16">#REF!</definedName>
    <definedName name="_____BAL17" localSheetId="0">#REF!</definedName>
    <definedName name="_____BAL17">#REF!</definedName>
    <definedName name="_____BAL18" localSheetId="0">#REF!</definedName>
    <definedName name="_____BAL18">#REF!</definedName>
    <definedName name="_____BAL19" localSheetId="0">#REF!</definedName>
    <definedName name="_____BAL19">#REF!</definedName>
    <definedName name="_____BAL2" localSheetId="0">#REF!</definedName>
    <definedName name="_____BAL2">#REF!</definedName>
    <definedName name="_____BAL20" localSheetId="0">#REF!</definedName>
    <definedName name="_____BAL20">#REF!</definedName>
    <definedName name="_____BAL21" localSheetId="0">#REF!</definedName>
    <definedName name="_____BAL21">#REF!</definedName>
    <definedName name="_____BAL22" localSheetId="0">#REF!</definedName>
    <definedName name="_____BAL22">#REF!</definedName>
    <definedName name="_____BAL23" localSheetId="0">#REF!</definedName>
    <definedName name="_____BAL23">#REF!</definedName>
    <definedName name="_____BAL24" localSheetId="0">#REF!</definedName>
    <definedName name="_____BAL24">#REF!</definedName>
    <definedName name="_____BAL25" localSheetId="0">#REF!</definedName>
    <definedName name="_____BAL25">#REF!</definedName>
    <definedName name="_____BAL26" localSheetId="0">#REF!</definedName>
    <definedName name="_____BAL26">#REF!</definedName>
    <definedName name="_____BAL27" localSheetId="0">#REF!</definedName>
    <definedName name="_____BAL27">#REF!</definedName>
    <definedName name="_____BAL28" localSheetId="0">#REF!</definedName>
    <definedName name="_____BAL28">#REF!</definedName>
    <definedName name="_____BAL29" localSheetId="0">#REF!</definedName>
    <definedName name="_____BAL29">#REF!</definedName>
    <definedName name="_____BAL3" localSheetId="0">#REF!</definedName>
    <definedName name="_____BAL3">#REF!</definedName>
    <definedName name="_____BAL30" localSheetId="0">#REF!</definedName>
    <definedName name="_____BAL30">#REF!</definedName>
    <definedName name="_____BAL31" localSheetId="0">#REF!</definedName>
    <definedName name="_____BAL31">#REF!</definedName>
    <definedName name="_____BAL32" localSheetId="0">#REF!</definedName>
    <definedName name="_____BAL32">#REF!</definedName>
    <definedName name="_____BAL33" localSheetId="0">#REF!</definedName>
    <definedName name="_____BAL33">#REF!</definedName>
    <definedName name="_____BAL34" localSheetId="0">#REF!</definedName>
    <definedName name="_____BAL34">#REF!</definedName>
    <definedName name="_____BAL35" localSheetId="0">#REF!</definedName>
    <definedName name="_____BAL35">#REF!</definedName>
    <definedName name="_____BAL36" localSheetId="0">#REF!</definedName>
    <definedName name="_____BAL36">#REF!</definedName>
    <definedName name="_____BAL37" localSheetId="0">#REF!</definedName>
    <definedName name="_____BAL37">#REF!</definedName>
    <definedName name="_____BAL38" localSheetId="0">#REF!</definedName>
    <definedName name="_____BAL38">#REF!</definedName>
    <definedName name="_____BAL39" localSheetId="0">#REF!</definedName>
    <definedName name="_____BAL39">#REF!</definedName>
    <definedName name="_____BAL4" localSheetId="0">#REF!</definedName>
    <definedName name="_____BAL4">#REF!</definedName>
    <definedName name="_____BAL40" localSheetId="0">#REF!</definedName>
    <definedName name="_____BAL40">#REF!</definedName>
    <definedName name="_____BAL41" localSheetId="0">#REF!</definedName>
    <definedName name="_____BAL41">#REF!</definedName>
    <definedName name="_____BAL42" localSheetId="0">#REF!</definedName>
    <definedName name="_____BAL42">#REF!</definedName>
    <definedName name="_____BAL43" localSheetId="0">#REF!</definedName>
    <definedName name="_____BAL43">#REF!</definedName>
    <definedName name="_____BAL44" localSheetId="0">#REF!</definedName>
    <definedName name="_____BAL44">#REF!</definedName>
    <definedName name="_____BAL45" localSheetId="0">#REF!</definedName>
    <definedName name="_____BAL45">#REF!</definedName>
    <definedName name="_____BAL46" localSheetId="0">#REF!</definedName>
    <definedName name="_____BAL46">#REF!</definedName>
    <definedName name="_____BAL47" localSheetId="0">#REF!</definedName>
    <definedName name="_____BAL47">#REF!</definedName>
    <definedName name="_____BAL48" localSheetId="0">#REF!</definedName>
    <definedName name="_____BAL48">#REF!</definedName>
    <definedName name="_____BAL49" localSheetId="0">#REF!</definedName>
    <definedName name="_____BAL49">#REF!</definedName>
    <definedName name="_____BAL5" localSheetId="0">#REF!</definedName>
    <definedName name="_____BAL5">#REF!</definedName>
    <definedName name="_____BAL50" localSheetId="0">#REF!</definedName>
    <definedName name="_____BAL50">#REF!</definedName>
    <definedName name="_____BAL51" localSheetId="0">#REF!</definedName>
    <definedName name="_____BAL51">#REF!</definedName>
    <definedName name="_____BAL52" localSheetId="0">#REF!</definedName>
    <definedName name="_____BAL52">#REF!</definedName>
    <definedName name="_____BAL53" localSheetId="0">#REF!</definedName>
    <definedName name="_____BAL53">#REF!</definedName>
    <definedName name="_____BAL54" localSheetId="0">#REF!</definedName>
    <definedName name="_____BAL54">#REF!</definedName>
    <definedName name="_____BAL55" localSheetId="0">#REF!</definedName>
    <definedName name="_____BAL55">#REF!</definedName>
    <definedName name="_____BAL56" localSheetId="0">#REF!</definedName>
    <definedName name="_____BAL56">#REF!</definedName>
    <definedName name="_____BAL57" localSheetId="0">#REF!</definedName>
    <definedName name="_____BAL57">#REF!</definedName>
    <definedName name="_____BAL58" localSheetId="0">#REF!</definedName>
    <definedName name="_____BAL58">#REF!</definedName>
    <definedName name="_____BAL59" localSheetId="0">#REF!</definedName>
    <definedName name="_____BAL59">#REF!</definedName>
    <definedName name="_____BAL6" localSheetId="0">#REF!</definedName>
    <definedName name="_____BAL6">#REF!</definedName>
    <definedName name="_____BAL60" localSheetId="0">#REF!</definedName>
    <definedName name="_____BAL60">#REF!</definedName>
    <definedName name="_____BAL7" localSheetId="0">#REF!</definedName>
    <definedName name="_____BAL7">#REF!</definedName>
    <definedName name="_____BAL8" localSheetId="0">#REF!</definedName>
    <definedName name="_____BAL8">#REF!</definedName>
    <definedName name="_____BAL9" localSheetId="0">#REF!</definedName>
    <definedName name="_____BAL9">#REF!</definedName>
    <definedName name="_____DRE1" localSheetId="0">[1]Patrimonial!#REF!</definedName>
    <definedName name="_____DRE1">[1]Patrimonial!#REF!</definedName>
    <definedName name="_____DRE2" localSheetId="0">[1]Patrimonial!#REF!</definedName>
    <definedName name="_____DRE2">[1]Patrimonial!#REF!</definedName>
    <definedName name="_____E722001">[3]E72_2001!$A$1:$IV$65536</definedName>
    <definedName name="_____e722002">[3]E72_2002!$A$1:$IV$65536</definedName>
    <definedName name="_____E732002">[4]E73_2002!$A$1:$IV$65536</definedName>
    <definedName name="_____e742001">[5]E74_2001!$A$1:$IV$65536</definedName>
    <definedName name="_____e742002">[5]E74_2002!$A$1:$IV$65536</definedName>
    <definedName name="_____e752002">[6]E75_2002!$A$1:$IV$65536</definedName>
    <definedName name="_____e772002" localSheetId="0">#REF!</definedName>
    <definedName name="_____e772002">#REF!</definedName>
    <definedName name="_____e782002" localSheetId="0">#REF!</definedName>
    <definedName name="_____e782002">#REF!</definedName>
    <definedName name="_____RES1" localSheetId="0">#REF!</definedName>
    <definedName name="_____RES1">#REF!</definedName>
    <definedName name="_____RES2" localSheetId="0">#REF!</definedName>
    <definedName name="_____RES2">#REF!</definedName>
    <definedName name="____002_SALDO_OPERAÇÕES_QUALITY" localSheetId="0">#REF!</definedName>
    <definedName name="____002_SALDO_OPERAÇÕES_QUALITY">#REF!</definedName>
    <definedName name="____963_Mov_Transit_Custo" localSheetId="0">#REF!</definedName>
    <definedName name="____963_Mov_Transit_Custo">#REF!</definedName>
    <definedName name="____963_Sd_Ctas_Fisc_Rec_Custo" localSheetId="0">#REF!</definedName>
    <definedName name="____963_Sd_Ctas_Fisc_Rec_Custo">#REF!</definedName>
    <definedName name="____ATI2">#N/A</definedName>
    <definedName name="____BAL1" localSheetId="0">#REF!</definedName>
    <definedName name="____BAL1">#REF!</definedName>
    <definedName name="____BAL10" localSheetId="0">#REF!</definedName>
    <definedName name="____BAL10">#REF!</definedName>
    <definedName name="____BAL11" localSheetId="0">#REF!</definedName>
    <definedName name="____BAL11">#REF!</definedName>
    <definedName name="____BAL12" localSheetId="0">#REF!</definedName>
    <definedName name="____BAL12">#REF!</definedName>
    <definedName name="____BAL13" localSheetId="0">#REF!</definedName>
    <definedName name="____BAL13">#REF!</definedName>
    <definedName name="____BAL14" localSheetId="0">#REF!</definedName>
    <definedName name="____BAL14">#REF!</definedName>
    <definedName name="____BAL15" localSheetId="0">#REF!</definedName>
    <definedName name="____BAL15">#REF!</definedName>
    <definedName name="____BAL16" localSheetId="0">#REF!</definedName>
    <definedName name="____BAL16">#REF!</definedName>
    <definedName name="____BAL17" localSheetId="0">#REF!</definedName>
    <definedName name="____BAL17">#REF!</definedName>
    <definedName name="____BAL18" localSheetId="0">#REF!</definedName>
    <definedName name="____BAL18">#REF!</definedName>
    <definedName name="____BAL19" localSheetId="0">#REF!</definedName>
    <definedName name="____BAL19">#REF!</definedName>
    <definedName name="____BAL2" localSheetId="0">#REF!</definedName>
    <definedName name="____BAL2">#REF!</definedName>
    <definedName name="____BAL20" localSheetId="0">#REF!</definedName>
    <definedName name="____BAL20">#REF!</definedName>
    <definedName name="____BAL21" localSheetId="0">#REF!</definedName>
    <definedName name="____BAL21">#REF!</definedName>
    <definedName name="____BAL22" localSheetId="0">#REF!</definedName>
    <definedName name="____BAL22">#REF!</definedName>
    <definedName name="____BAL23" localSheetId="0">#REF!</definedName>
    <definedName name="____BAL23">#REF!</definedName>
    <definedName name="____BAL24" localSheetId="0">#REF!</definedName>
    <definedName name="____BAL24">#REF!</definedName>
    <definedName name="____BAL25" localSheetId="0">#REF!</definedName>
    <definedName name="____BAL25">#REF!</definedName>
    <definedName name="____BAL26" localSheetId="0">#REF!</definedName>
    <definedName name="____BAL26">#REF!</definedName>
    <definedName name="____BAL27" localSheetId="0">#REF!</definedName>
    <definedName name="____BAL27">#REF!</definedName>
    <definedName name="____BAL28" localSheetId="0">#REF!</definedName>
    <definedName name="____BAL28">#REF!</definedName>
    <definedName name="____BAL29" localSheetId="0">#REF!</definedName>
    <definedName name="____BAL29">#REF!</definedName>
    <definedName name="____BAL3" localSheetId="0">#REF!</definedName>
    <definedName name="____BAL3">#REF!</definedName>
    <definedName name="____BAL30" localSheetId="0">#REF!</definedName>
    <definedName name="____BAL30">#REF!</definedName>
    <definedName name="____BAL31" localSheetId="0">#REF!</definedName>
    <definedName name="____BAL31">#REF!</definedName>
    <definedName name="____BAL32" localSheetId="0">#REF!</definedName>
    <definedName name="____BAL32">#REF!</definedName>
    <definedName name="____BAL33" localSheetId="0">#REF!</definedName>
    <definedName name="____BAL33">#REF!</definedName>
    <definedName name="____BAL34" localSheetId="0">#REF!</definedName>
    <definedName name="____BAL34">#REF!</definedName>
    <definedName name="____BAL35" localSheetId="0">#REF!</definedName>
    <definedName name="____BAL35">#REF!</definedName>
    <definedName name="____BAL36" localSheetId="0">#REF!</definedName>
    <definedName name="____BAL36">#REF!</definedName>
    <definedName name="____BAL37" localSheetId="0">#REF!</definedName>
    <definedName name="____BAL37">#REF!</definedName>
    <definedName name="____BAL38" localSheetId="0">#REF!</definedName>
    <definedName name="____BAL38">#REF!</definedName>
    <definedName name="____BAL39" localSheetId="0">#REF!</definedName>
    <definedName name="____BAL39">#REF!</definedName>
    <definedName name="____BAL4" localSheetId="0">#REF!</definedName>
    <definedName name="____BAL4">#REF!</definedName>
    <definedName name="____BAL40" localSheetId="0">#REF!</definedName>
    <definedName name="____BAL40">#REF!</definedName>
    <definedName name="____BAL41" localSheetId="0">#REF!</definedName>
    <definedName name="____BAL41">#REF!</definedName>
    <definedName name="____BAL42" localSheetId="0">#REF!</definedName>
    <definedName name="____BAL42">#REF!</definedName>
    <definedName name="____BAL43" localSheetId="0">#REF!</definedName>
    <definedName name="____BAL43">#REF!</definedName>
    <definedName name="____BAL44" localSheetId="0">#REF!</definedName>
    <definedName name="____BAL44">#REF!</definedName>
    <definedName name="____BAL45" localSheetId="0">#REF!</definedName>
    <definedName name="____BAL45">#REF!</definedName>
    <definedName name="____BAL46" localSheetId="0">#REF!</definedName>
    <definedName name="____BAL46">#REF!</definedName>
    <definedName name="____BAL47" localSheetId="0">#REF!</definedName>
    <definedName name="____BAL47">#REF!</definedName>
    <definedName name="____BAL48" localSheetId="0">#REF!</definedName>
    <definedName name="____BAL48">#REF!</definedName>
    <definedName name="____BAL49" localSheetId="0">#REF!</definedName>
    <definedName name="____BAL49">#REF!</definedName>
    <definedName name="____BAL5" localSheetId="0">#REF!</definedName>
    <definedName name="____BAL5">#REF!</definedName>
    <definedName name="____BAL50" localSheetId="0">#REF!</definedName>
    <definedName name="____BAL50">#REF!</definedName>
    <definedName name="____BAL51" localSheetId="0">#REF!</definedName>
    <definedName name="____BAL51">#REF!</definedName>
    <definedName name="____BAL52" localSheetId="0">#REF!</definedName>
    <definedName name="____BAL52">#REF!</definedName>
    <definedName name="____BAL53" localSheetId="0">#REF!</definedName>
    <definedName name="____BAL53">#REF!</definedName>
    <definedName name="____BAL54" localSheetId="0">#REF!</definedName>
    <definedName name="____BAL54">#REF!</definedName>
    <definedName name="____BAL55" localSheetId="0">#REF!</definedName>
    <definedName name="____BAL55">#REF!</definedName>
    <definedName name="____BAL56" localSheetId="0">#REF!</definedName>
    <definedName name="____BAL56">#REF!</definedName>
    <definedName name="____BAL57" localSheetId="0">#REF!</definedName>
    <definedName name="____BAL57">#REF!</definedName>
    <definedName name="____BAL58" localSheetId="0">#REF!</definedName>
    <definedName name="____BAL58">#REF!</definedName>
    <definedName name="____BAL59" localSheetId="0">#REF!</definedName>
    <definedName name="____BAL59">#REF!</definedName>
    <definedName name="____BAL6" localSheetId="0">#REF!</definedName>
    <definedName name="____BAL6">#REF!</definedName>
    <definedName name="____BAL60" localSheetId="0">#REF!</definedName>
    <definedName name="____BAL60">#REF!</definedName>
    <definedName name="____BAL7" localSheetId="0">#REF!</definedName>
    <definedName name="____BAL7">#REF!</definedName>
    <definedName name="____BAL8" localSheetId="0">#REF!</definedName>
    <definedName name="____BAL8">#REF!</definedName>
    <definedName name="____BAL9" localSheetId="0">#REF!</definedName>
    <definedName name="____BAL9">#REF!</definedName>
    <definedName name="____DRE1" localSheetId="0">[1]Patrimonial!#REF!</definedName>
    <definedName name="____DRE1">[1]Patrimonial!#REF!</definedName>
    <definedName name="____DRE2" localSheetId="0">[1]Patrimonial!#REF!</definedName>
    <definedName name="____DRE2">[1]Patrimonial!#REF!</definedName>
    <definedName name="____E722001">[3]E72_2001!$A:$IV</definedName>
    <definedName name="____e722002">[3]E72_2002!$A$1:$IV$65536</definedName>
    <definedName name="____E732002">[4]E73_2002!$A$1:$IV$65536</definedName>
    <definedName name="____e742001">[5]E74_2001!$A$1:$IV$65536</definedName>
    <definedName name="____e742002">[5]E74_2002!$A$1:$IV$65536</definedName>
    <definedName name="____e752002">[6]E75_2002!$A$1:$IV$65536</definedName>
    <definedName name="____e772002" localSheetId="0">#REF!</definedName>
    <definedName name="____e772002">#REF!</definedName>
    <definedName name="____e782002" localSheetId="0">#REF!</definedName>
    <definedName name="____e782002">#REF!</definedName>
    <definedName name="____RES1" localSheetId="0">#REF!</definedName>
    <definedName name="____RES1">#REF!</definedName>
    <definedName name="____RES2" localSheetId="0">#REF!</definedName>
    <definedName name="____RES2">#REF!</definedName>
    <definedName name="___002_SALDO_OPERAÇÕES_QUALITY" localSheetId="0">#REF!</definedName>
    <definedName name="___002_SALDO_OPERAÇÕES_QUALITY">#REF!</definedName>
    <definedName name="___963_Mov_Transit_Custo" localSheetId="0">#REF!</definedName>
    <definedName name="___963_Mov_Transit_Custo">#REF!</definedName>
    <definedName name="___963_Sd_Ctas_Fisc_Rec_Custo" localSheetId="0">#REF!</definedName>
    <definedName name="___963_Sd_Ctas_Fisc_Rec_Custo">#REF!</definedName>
    <definedName name="___ATI2">#N/A</definedName>
    <definedName name="___BAL1" localSheetId="0">#REF!</definedName>
    <definedName name="___BAL1">#REF!</definedName>
    <definedName name="___BAL10" localSheetId="0">#REF!</definedName>
    <definedName name="___BAL10">#REF!</definedName>
    <definedName name="___BAL11" localSheetId="0">#REF!</definedName>
    <definedName name="___BAL11">#REF!</definedName>
    <definedName name="___BAL12" localSheetId="0">#REF!</definedName>
    <definedName name="___BAL12">#REF!</definedName>
    <definedName name="___BAL13" localSheetId="0">#REF!</definedName>
    <definedName name="___BAL13">#REF!</definedName>
    <definedName name="___BAL14" localSheetId="0">#REF!</definedName>
    <definedName name="___BAL14">#REF!</definedName>
    <definedName name="___BAL15" localSheetId="0">#REF!</definedName>
    <definedName name="___BAL15">#REF!</definedName>
    <definedName name="___BAL16" localSheetId="0">#REF!</definedName>
    <definedName name="___BAL16">#REF!</definedName>
    <definedName name="___BAL17" localSheetId="0">#REF!</definedName>
    <definedName name="___BAL17">#REF!</definedName>
    <definedName name="___BAL18" localSheetId="0">#REF!</definedName>
    <definedName name="___BAL18">#REF!</definedName>
    <definedName name="___BAL19" localSheetId="0">#REF!</definedName>
    <definedName name="___BAL19">#REF!</definedName>
    <definedName name="___BAL2" localSheetId="0">#REF!</definedName>
    <definedName name="___BAL2">#REF!</definedName>
    <definedName name="___BAL20" localSheetId="0">#REF!</definedName>
    <definedName name="___BAL20">#REF!</definedName>
    <definedName name="___BAL21" localSheetId="0">#REF!</definedName>
    <definedName name="___BAL21">#REF!</definedName>
    <definedName name="___BAL22" localSheetId="0">#REF!</definedName>
    <definedName name="___BAL22">#REF!</definedName>
    <definedName name="___BAL23" localSheetId="0">#REF!</definedName>
    <definedName name="___BAL23">#REF!</definedName>
    <definedName name="___BAL24" localSheetId="0">#REF!</definedName>
    <definedName name="___BAL24">#REF!</definedName>
    <definedName name="___BAL25" localSheetId="0">#REF!</definedName>
    <definedName name="___BAL25">#REF!</definedName>
    <definedName name="___BAL26" localSheetId="0">#REF!</definedName>
    <definedName name="___BAL26">#REF!</definedName>
    <definedName name="___BAL27" localSheetId="0">#REF!</definedName>
    <definedName name="___BAL27">#REF!</definedName>
    <definedName name="___BAL28" localSheetId="0">#REF!</definedName>
    <definedName name="___BAL28">#REF!</definedName>
    <definedName name="___BAL29" localSheetId="0">#REF!</definedName>
    <definedName name="___BAL29">#REF!</definedName>
    <definedName name="___BAL3" localSheetId="0">#REF!</definedName>
    <definedName name="___BAL3">#REF!</definedName>
    <definedName name="___BAL30" localSheetId="0">#REF!</definedName>
    <definedName name="___BAL30">#REF!</definedName>
    <definedName name="___BAL31" localSheetId="0">#REF!</definedName>
    <definedName name="___BAL31">#REF!</definedName>
    <definedName name="___BAL32" localSheetId="0">#REF!</definedName>
    <definedName name="___BAL32">#REF!</definedName>
    <definedName name="___BAL33" localSheetId="0">#REF!</definedName>
    <definedName name="___BAL33">#REF!</definedName>
    <definedName name="___BAL34" localSheetId="0">#REF!</definedName>
    <definedName name="___BAL34">#REF!</definedName>
    <definedName name="___BAL35" localSheetId="0">#REF!</definedName>
    <definedName name="___BAL35">#REF!</definedName>
    <definedName name="___BAL36" localSheetId="0">#REF!</definedName>
    <definedName name="___BAL36">#REF!</definedName>
    <definedName name="___BAL37" localSheetId="0">#REF!</definedName>
    <definedName name="___BAL37">#REF!</definedName>
    <definedName name="___BAL38" localSheetId="0">#REF!</definedName>
    <definedName name="___BAL38">#REF!</definedName>
    <definedName name="___BAL39" localSheetId="0">#REF!</definedName>
    <definedName name="___BAL39">#REF!</definedName>
    <definedName name="___BAL4" localSheetId="0">#REF!</definedName>
    <definedName name="___BAL4">#REF!</definedName>
    <definedName name="___BAL40" localSheetId="0">#REF!</definedName>
    <definedName name="___BAL40">#REF!</definedName>
    <definedName name="___BAL41" localSheetId="0">#REF!</definedName>
    <definedName name="___BAL41">#REF!</definedName>
    <definedName name="___BAL42" localSheetId="0">#REF!</definedName>
    <definedName name="___BAL42">#REF!</definedName>
    <definedName name="___BAL43" localSheetId="0">#REF!</definedName>
    <definedName name="___BAL43">#REF!</definedName>
    <definedName name="___BAL44" localSheetId="0">#REF!</definedName>
    <definedName name="___BAL44">#REF!</definedName>
    <definedName name="___BAL45" localSheetId="0">#REF!</definedName>
    <definedName name="___BAL45">#REF!</definedName>
    <definedName name="___BAL46" localSheetId="0">#REF!</definedName>
    <definedName name="___BAL46">#REF!</definedName>
    <definedName name="___BAL47" localSheetId="0">#REF!</definedName>
    <definedName name="___BAL47">#REF!</definedName>
    <definedName name="___BAL48" localSheetId="0">#REF!</definedName>
    <definedName name="___BAL48">#REF!</definedName>
    <definedName name="___BAL49" localSheetId="0">#REF!</definedName>
    <definedName name="___BAL49">#REF!</definedName>
    <definedName name="___BAL5" localSheetId="0">#REF!</definedName>
    <definedName name="___BAL5">#REF!</definedName>
    <definedName name="___BAL50" localSheetId="0">#REF!</definedName>
    <definedName name="___BAL50">#REF!</definedName>
    <definedName name="___BAL51" localSheetId="0">#REF!</definedName>
    <definedName name="___BAL51">#REF!</definedName>
    <definedName name="___BAL52" localSheetId="0">#REF!</definedName>
    <definedName name="___BAL52">#REF!</definedName>
    <definedName name="___BAL53" localSheetId="0">#REF!</definedName>
    <definedName name="___BAL53">#REF!</definedName>
    <definedName name="___BAL54" localSheetId="0">#REF!</definedName>
    <definedName name="___BAL54">#REF!</definedName>
    <definedName name="___BAL55" localSheetId="0">#REF!</definedName>
    <definedName name="___BAL55">#REF!</definedName>
    <definedName name="___BAL56" localSheetId="0">#REF!</definedName>
    <definedName name="___BAL56">#REF!</definedName>
    <definedName name="___BAL57" localSheetId="0">#REF!</definedName>
    <definedName name="___BAL57">#REF!</definedName>
    <definedName name="___BAL58" localSheetId="0">#REF!</definedName>
    <definedName name="___BAL58">#REF!</definedName>
    <definedName name="___BAL59" localSheetId="0">#REF!</definedName>
    <definedName name="___BAL59">#REF!</definedName>
    <definedName name="___BAL6" localSheetId="0">#REF!</definedName>
    <definedName name="___BAL6">#REF!</definedName>
    <definedName name="___BAL60" localSheetId="0">#REF!</definedName>
    <definedName name="___BAL60">#REF!</definedName>
    <definedName name="___BAL7" localSheetId="0">#REF!</definedName>
    <definedName name="___BAL7">#REF!</definedName>
    <definedName name="___BAL8" localSheetId="0">#REF!</definedName>
    <definedName name="___BAL8">#REF!</definedName>
    <definedName name="___BAL9" localSheetId="0">#REF!</definedName>
    <definedName name="___BAL9">#REF!</definedName>
    <definedName name="___DRE1" localSheetId="0">[1]Patrimonial!#REF!</definedName>
    <definedName name="___DRE1">[1]Patrimonial!#REF!</definedName>
    <definedName name="___DRE2" localSheetId="0">[1]Patrimonial!#REF!</definedName>
    <definedName name="___DRE2">[1]Patrimonial!#REF!</definedName>
    <definedName name="___E722001">[3]E72_2001!$A$1:$IV$65536</definedName>
    <definedName name="___e722002">[3]E72_2002!$A$1:$IV$65536</definedName>
    <definedName name="___E732002">[4]E73_2002!$A:$IV</definedName>
    <definedName name="___e742001">[5]E74_2001!$A:$IV</definedName>
    <definedName name="___e742002">[5]E74_2002!$A:$IV</definedName>
    <definedName name="___e752002">[6]E75_2002!$A:$IV</definedName>
    <definedName name="___e772002" localSheetId="0">#REF!</definedName>
    <definedName name="___e772002">#REF!</definedName>
    <definedName name="___e782002" localSheetId="0">#REF!</definedName>
    <definedName name="___e782002">#REF!</definedName>
    <definedName name="___RES1" localSheetId="0">#REF!</definedName>
    <definedName name="___RES1">#REF!</definedName>
    <definedName name="___RES2" localSheetId="0">#REF!</definedName>
    <definedName name="___RES2">#REF!</definedName>
    <definedName name="__002_SALDO_OPERAÇÕES_QUALITY" localSheetId="0">#REF!</definedName>
    <definedName name="__002_SALDO_OPERAÇÕES_QUALITY">#REF!</definedName>
    <definedName name="__963_Mov_Transit_Custo" localSheetId="0">#REF!</definedName>
    <definedName name="__963_Mov_Transit_Custo">#REF!</definedName>
    <definedName name="__963_Sd_Ctas_Fisc_Rec_Custo" localSheetId="0">#REF!</definedName>
    <definedName name="__963_Sd_Ctas_Fisc_Rec_Custo">#REF!</definedName>
    <definedName name="__ATI2">#N/A</definedName>
    <definedName name="__BAL1" localSheetId="0">#REF!</definedName>
    <definedName name="__BAL1">#REF!</definedName>
    <definedName name="__BAL10" localSheetId="0">#REF!</definedName>
    <definedName name="__BAL10">#REF!</definedName>
    <definedName name="__BAL11" localSheetId="0">#REF!</definedName>
    <definedName name="__BAL11">#REF!</definedName>
    <definedName name="__BAL12" localSheetId="0">#REF!</definedName>
    <definedName name="__BAL12">#REF!</definedName>
    <definedName name="__BAL13" localSheetId="0">#REF!</definedName>
    <definedName name="__BAL13">#REF!</definedName>
    <definedName name="__BAL14" localSheetId="0">#REF!</definedName>
    <definedName name="__BAL14">#REF!</definedName>
    <definedName name="__BAL15" localSheetId="0">#REF!</definedName>
    <definedName name="__BAL15">#REF!</definedName>
    <definedName name="__BAL16" localSheetId="0">#REF!</definedName>
    <definedName name="__BAL16">#REF!</definedName>
    <definedName name="__BAL17" localSheetId="0">#REF!</definedName>
    <definedName name="__BAL17">#REF!</definedName>
    <definedName name="__BAL18" localSheetId="0">#REF!</definedName>
    <definedName name="__BAL18">#REF!</definedName>
    <definedName name="__BAL19" localSheetId="0">#REF!</definedName>
    <definedName name="__BAL19">#REF!</definedName>
    <definedName name="__BAL2" localSheetId="0">#REF!</definedName>
    <definedName name="__BAL2">#REF!</definedName>
    <definedName name="__BAL20" localSheetId="0">#REF!</definedName>
    <definedName name="__BAL20">#REF!</definedName>
    <definedName name="__BAL21" localSheetId="0">#REF!</definedName>
    <definedName name="__BAL21">#REF!</definedName>
    <definedName name="__BAL22" localSheetId="0">#REF!</definedName>
    <definedName name="__BAL22">#REF!</definedName>
    <definedName name="__BAL23" localSheetId="0">#REF!</definedName>
    <definedName name="__BAL23">#REF!</definedName>
    <definedName name="__BAL24" localSheetId="0">#REF!</definedName>
    <definedName name="__BAL24">#REF!</definedName>
    <definedName name="__BAL25" localSheetId="0">#REF!</definedName>
    <definedName name="__BAL25">#REF!</definedName>
    <definedName name="__BAL26" localSheetId="0">#REF!</definedName>
    <definedName name="__BAL26">#REF!</definedName>
    <definedName name="__BAL27" localSheetId="0">#REF!</definedName>
    <definedName name="__BAL27">#REF!</definedName>
    <definedName name="__BAL28" localSheetId="0">#REF!</definedName>
    <definedName name="__BAL28">#REF!</definedName>
    <definedName name="__BAL29" localSheetId="0">#REF!</definedName>
    <definedName name="__BAL29">#REF!</definedName>
    <definedName name="__BAL3" localSheetId="0">#REF!</definedName>
    <definedName name="__BAL3">#REF!</definedName>
    <definedName name="__BAL30" localSheetId="0">#REF!</definedName>
    <definedName name="__BAL30">#REF!</definedName>
    <definedName name="__BAL31" localSheetId="0">#REF!</definedName>
    <definedName name="__BAL31">#REF!</definedName>
    <definedName name="__BAL32" localSheetId="0">#REF!</definedName>
    <definedName name="__BAL32">#REF!</definedName>
    <definedName name="__BAL33" localSheetId="0">#REF!</definedName>
    <definedName name="__BAL33">#REF!</definedName>
    <definedName name="__BAL34" localSheetId="0">#REF!</definedName>
    <definedName name="__BAL34">#REF!</definedName>
    <definedName name="__BAL35" localSheetId="0">#REF!</definedName>
    <definedName name="__BAL35">#REF!</definedName>
    <definedName name="__BAL36" localSheetId="0">#REF!</definedName>
    <definedName name="__BAL36">#REF!</definedName>
    <definedName name="__BAL37" localSheetId="0">#REF!</definedName>
    <definedName name="__BAL37">#REF!</definedName>
    <definedName name="__BAL38" localSheetId="0">#REF!</definedName>
    <definedName name="__BAL38">#REF!</definedName>
    <definedName name="__BAL39" localSheetId="0">#REF!</definedName>
    <definedName name="__BAL39">#REF!</definedName>
    <definedName name="__BAL4" localSheetId="0">#REF!</definedName>
    <definedName name="__BAL4">#REF!</definedName>
    <definedName name="__BAL40" localSheetId="0">#REF!</definedName>
    <definedName name="__BAL40">#REF!</definedName>
    <definedName name="__BAL41" localSheetId="0">#REF!</definedName>
    <definedName name="__BAL41">#REF!</definedName>
    <definedName name="__BAL42" localSheetId="0">#REF!</definedName>
    <definedName name="__BAL42">#REF!</definedName>
    <definedName name="__BAL43" localSheetId="0">#REF!</definedName>
    <definedName name="__BAL43">#REF!</definedName>
    <definedName name="__BAL44" localSheetId="0">#REF!</definedName>
    <definedName name="__BAL44">#REF!</definedName>
    <definedName name="__BAL45" localSheetId="0">#REF!</definedName>
    <definedName name="__BAL45">#REF!</definedName>
    <definedName name="__BAL46" localSheetId="0">#REF!</definedName>
    <definedName name="__BAL46">#REF!</definedName>
    <definedName name="__BAL47" localSheetId="0">#REF!</definedName>
    <definedName name="__BAL47">#REF!</definedName>
    <definedName name="__BAL48" localSheetId="0">#REF!</definedName>
    <definedName name="__BAL48">#REF!</definedName>
    <definedName name="__BAL49" localSheetId="0">#REF!</definedName>
    <definedName name="__BAL49">#REF!</definedName>
    <definedName name="__BAL5" localSheetId="0">#REF!</definedName>
    <definedName name="__BAL5">#REF!</definedName>
    <definedName name="__BAL50" localSheetId="0">#REF!</definedName>
    <definedName name="__BAL50">#REF!</definedName>
    <definedName name="__BAL51" localSheetId="0">#REF!</definedName>
    <definedName name="__BAL51">#REF!</definedName>
    <definedName name="__BAL52" localSheetId="0">#REF!</definedName>
    <definedName name="__BAL52">#REF!</definedName>
    <definedName name="__BAL53" localSheetId="0">#REF!</definedName>
    <definedName name="__BAL53">#REF!</definedName>
    <definedName name="__BAL54" localSheetId="0">#REF!</definedName>
    <definedName name="__BAL54">#REF!</definedName>
    <definedName name="__BAL55" localSheetId="0">#REF!</definedName>
    <definedName name="__BAL55">#REF!</definedName>
    <definedName name="__BAL56" localSheetId="0">#REF!</definedName>
    <definedName name="__BAL56">#REF!</definedName>
    <definedName name="__BAL57" localSheetId="0">#REF!</definedName>
    <definedName name="__BAL57">#REF!</definedName>
    <definedName name="__BAL58" localSheetId="0">#REF!</definedName>
    <definedName name="__BAL58">#REF!</definedName>
    <definedName name="__BAL59" localSheetId="0">#REF!</definedName>
    <definedName name="__BAL59">#REF!</definedName>
    <definedName name="__BAL6" localSheetId="0">#REF!</definedName>
    <definedName name="__BAL6">#REF!</definedName>
    <definedName name="__BAL60" localSheetId="0">#REF!</definedName>
    <definedName name="__BAL60">#REF!</definedName>
    <definedName name="__BAL7" localSheetId="0">#REF!</definedName>
    <definedName name="__BAL7">#REF!</definedName>
    <definedName name="__BAL8" localSheetId="0">#REF!</definedName>
    <definedName name="__BAL8">#REF!</definedName>
    <definedName name="__BAL9" localSheetId="0">#REF!</definedName>
    <definedName name="__BAL9">#REF!</definedName>
    <definedName name="__CRT1" localSheetId="0">'[7]jul-99'!#REF!</definedName>
    <definedName name="__CRT1">'[7]jul-99'!#REF!</definedName>
    <definedName name="__CRT10" localSheetId="0">'[7]jul-99'!#REF!</definedName>
    <definedName name="__CRT10">'[7]jul-99'!#REF!</definedName>
    <definedName name="__CRT11" localSheetId="0">'[7]jul-99'!#REF!</definedName>
    <definedName name="__CRT11">'[7]jul-99'!#REF!</definedName>
    <definedName name="__CRT12" localSheetId="0">'[7]jul-99'!#REF!</definedName>
    <definedName name="__CRT12">'[7]jul-99'!#REF!</definedName>
    <definedName name="__CRT13" localSheetId="0">'[7]jul-99'!#REF!</definedName>
    <definedName name="__CRT13">'[7]jul-99'!#REF!</definedName>
    <definedName name="__CRT14" localSheetId="0">'[7]jul-99'!#REF!</definedName>
    <definedName name="__CRT14">'[7]jul-99'!#REF!</definedName>
    <definedName name="__crt17" localSheetId="0">'[7]jul-99'!#REF!</definedName>
    <definedName name="__crt17">'[7]jul-99'!#REF!</definedName>
    <definedName name="__CRT18" localSheetId="0">'[7]jul-99'!#REF!</definedName>
    <definedName name="__CRT18">'[7]jul-99'!#REF!</definedName>
    <definedName name="__CRT19" localSheetId="0">'[7]jul-99'!#REF!</definedName>
    <definedName name="__CRT19">'[7]jul-99'!#REF!</definedName>
    <definedName name="__CRT2" localSheetId="0">'[7]jul-99'!#REF!</definedName>
    <definedName name="__CRT2">'[7]jul-99'!#REF!</definedName>
    <definedName name="__CRT20" localSheetId="0">'[7]jul-99'!#REF!</definedName>
    <definedName name="__CRT20">'[7]jul-99'!#REF!</definedName>
    <definedName name="__CRT21" localSheetId="0">'[7]jul-99'!#REF!</definedName>
    <definedName name="__CRT21">'[7]jul-99'!#REF!</definedName>
    <definedName name="__CRT22" localSheetId="0">'[7]jul-99'!#REF!</definedName>
    <definedName name="__CRT22">'[7]jul-99'!#REF!</definedName>
    <definedName name="__CRT23" localSheetId="0">'[7]jul-99'!#REF!</definedName>
    <definedName name="__CRT23">'[7]jul-99'!#REF!</definedName>
    <definedName name="__CRT24" localSheetId="0">'[7]jul-99'!#REF!</definedName>
    <definedName name="__CRT24">'[7]jul-99'!#REF!</definedName>
    <definedName name="__CRT25" localSheetId="0">'[7]jul-99'!#REF!</definedName>
    <definedName name="__CRT25">'[7]jul-99'!#REF!</definedName>
    <definedName name="__CRT26" localSheetId="0">'[7]jul-99'!#REF!</definedName>
    <definedName name="__CRT26">'[7]jul-99'!#REF!</definedName>
    <definedName name="__CRT27" localSheetId="0">'[7]jul-99'!#REF!</definedName>
    <definedName name="__CRT27">'[7]jul-99'!#REF!</definedName>
    <definedName name="__CRT28" localSheetId="0">'[7]jul-99'!#REF!</definedName>
    <definedName name="__CRT28">'[7]jul-99'!#REF!</definedName>
    <definedName name="__CRT29" localSheetId="0">'[7]jul-99'!#REF!</definedName>
    <definedName name="__CRT29">'[7]jul-99'!#REF!</definedName>
    <definedName name="__CRT30" localSheetId="0">'[7]jul-99'!#REF!</definedName>
    <definedName name="__CRT30">'[7]jul-99'!#REF!</definedName>
    <definedName name="__CRT33" localSheetId="0">'[7]jul-99'!#REF!</definedName>
    <definedName name="__CRT33">'[7]jul-99'!#REF!</definedName>
    <definedName name="__CRT44" localSheetId="0">'[7]jul-99'!#REF!</definedName>
    <definedName name="__CRT44">'[7]jul-99'!#REF!</definedName>
    <definedName name="__CRT5" localSheetId="0">'[7]jul-99'!#REF!</definedName>
    <definedName name="__CRT5">'[7]jul-99'!#REF!</definedName>
    <definedName name="__CRT6" localSheetId="0">'[7]jul-99'!#REF!</definedName>
    <definedName name="__CRT6">'[7]jul-99'!#REF!</definedName>
    <definedName name="__CRT7" localSheetId="0">'[7]jul-99'!#REF!</definedName>
    <definedName name="__CRT7">'[7]jul-99'!#REF!</definedName>
    <definedName name="__CRT8" localSheetId="0">'[7]jul-99'!#REF!</definedName>
    <definedName name="__CRT8">'[7]jul-99'!#REF!</definedName>
    <definedName name="__DAT1" localSheetId="0">#REF!</definedName>
    <definedName name="__DAT1">#REF!</definedName>
    <definedName name="__DAT10" localSheetId="0">#REF!</definedName>
    <definedName name="__DAT10">#REF!</definedName>
    <definedName name="__DAT11" localSheetId="0">#REF!</definedName>
    <definedName name="__DAT11">#REF!</definedName>
    <definedName name="__DAT12" localSheetId="0">#REF!</definedName>
    <definedName name="__DAT12">#REF!</definedName>
    <definedName name="__DAT13" localSheetId="0">#REF!</definedName>
    <definedName name="__DAT13">#REF!</definedName>
    <definedName name="__DAT14" localSheetId="0">#REF!</definedName>
    <definedName name="__DAT14">#REF!</definedName>
    <definedName name="__DAT15" localSheetId="0">#REF!</definedName>
    <definedName name="__DAT15">#REF!</definedName>
    <definedName name="__DAT16" localSheetId="0">#REF!</definedName>
    <definedName name="__DAT16">#REF!</definedName>
    <definedName name="__DAT17" localSheetId="0">#REF!</definedName>
    <definedName name="__DAT17">#REF!</definedName>
    <definedName name="__DAT18" localSheetId="0">#REF!</definedName>
    <definedName name="__DAT18">#REF!</definedName>
    <definedName name="__DAT19" localSheetId="0">#REF!</definedName>
    <definedName name="__DAT19">#REF!</definedName>
    <definedName name="__DAT2" localSheetId="0">#REF!</definedName>
    <definedName name="__DAT2">#REF!</definedName>
    <definedName name="__DAT20" localSheetId="0">#REF!</definedName>
    <definedName name="__DAT20">#REF!</definedName>
    <definedName name="__DAT21" localSheetId="0">#REF!</definedName>
    <definedName name="__DAT21">#REF!</definedName>
    <definedName name="__DAT22" localSheetId="0">#REF!</definedName>
    <definedName name="__DAT22">#REF!</definedName>
    <definedName name="__DAT23" localSheetId="0">#REF!</definedName>
    <definedName name="__DAT23">#REF!</definedName>
    <definedName name="__DAT24" localSheetId="0">#REF!</definedName>
    <definedName name="__DAT24">#REF!</definedName>
    <definedName name="__DAT25" localSheetId="0">#REF!</definedName>
    <definedName name="__DAT25">#REF!</definedName>
    <definedName name="__DAT26" localSheetId="0">#REF!</definedName>
    <definedName name="__DAT26">#REF!</definedName>
    <definedName name="__DAT27" localSheetId="0">#REF!</definedName>
    <definedName name="__DAT27">#REF!</definedName>
    <definedName name="__DAT28" localSheetId="0">#REF!</definedName>
    <definedName name="__DAT28">#REF!</definedName>
    <definedName name="__DAT29" localSheetId="0">#REF!</definedName>
    <definedName name="__DAT29">#REF!</definedName>
    <definedName name="__DAT3" localSheetId="0">#REF!</definedName>
    <definedName name="__DAT3">#REF!</definedName>
    <definedName name="__DAT30" localSheetId="0">#REF!</definedName>
    <definedName name="__DAT30">#REF!</definedName>
    <definedName name="__DAT31" localSheetId="0">#REF!</definedName>
    <definedName name="__DAT31">#REF!</definedName>
    <definedName name="__DAT32" localSheetId="0">#REF!</definedName>
    <definedName name="__DAT32">#REF!</definedName>
    <definedName name="__DAT33" localSheetId="0">#REF!</definedName>
    <definedName name="__DAT33">#REF!</definedName>
    <definedName name="__DAT34" localSheetId="0">#REF!</definedName>
    <definedName name="__DAT34">#REF!</definedName>
    <definedName name="__DAT4" localSheetId="0">#REF!</definedName>
    <definedName name="__DAT4">#REF!</definedName>
    <definedName name="__DAT5" localSheetId="0">#REF!</definedName>
    <definedName name="__DAT5">#REF!</definedName>
    <definedName name="__DAT6" localSheetId="0">#REF!</definedName>
    <definedName name="__DAT6">#REF!</definedName>
    <definedName name="__DAT7" localSheetId="0">#REF!</definedName>
    <definedName name="__DAT7">#REF!</definedName>
    <definedName name="__DAT8" localSheetId="0">#REF!</definedName>
    <definedName name="__DAT8">#REF!</definedName>
    <definedName name="__DAT9" localSheetId="0">#REF!</definedName>
    <definedName name="__DAT9">#REF!</definedName>
    <definedName name="__DRE1" localSheetId="0">[1]Patrimonial!#REF!</definedName>
    <definedName name="__DRE1">[1]Patrimonial!#REF!</definedName>
    <definedName name="__DRE2" localSheetId="0">[1]Patrimonial!#REF!</definedName>
    <definedName name="__DRE2">[1]Patrimonial!#REF!</definedName>
    <definedName name="__E722001">[3]E72_2001!$A$1:$IV$65536</definedName>
    <definedName name="__e722002">[3]E72_2002!$A$1:$IV$65536</definedName>
    <definedName name="__E732002">[4]E73_2002!$A:$IV</definedName>
    <definedName name="__e742001">[5]E74_2001!$A:$IV</definedName>
    <definedName name="__e742002">[5]E74_2002!$A:$IV</definedName>
    <definedName name="__e752002">[6]E75_2002!$A:$IV</definedName>
    <definedName name="__e772002" localSheetId="0">#REF!</definedName>
    <definedName name="__e772002">#REF!</definedName>
    <definedName name="__e782002" localSheetId="0">#REF!</definedName>
    <definedName name="__e782002">#REF!</definedName>
    <definedName name="__PAG3" localSheetId="0">#REF!</definedName>
    <definedName name="__PAG3">#REF!</definedName>
    <definedName name="__PAG4" localSheetId="0">#REF!</definedName>
    <definedName name="__PAG4">#REF!</definedName>
    <definedName name="__PAG5" localSheetId="0">#REF!</definedName>
    <definedName name="__PAG5">#REF!</definedName>
    <definedName name="__PF1">[8]QG!$CB$1:$CC$27</definedName>
    <definedName name="__RES1" localSheetId="0">#REF!</definedName>
    <definedName name="__RES1">#REF!</definedName>
    <definedName name="__RES2" localSheetId="0">#REF!</definedName>
    <definedName name="__RES2">#REF!</definedName>
    <definedName name="_002_SALDO_OPERAÇÕES_QUALITY" localSheetId="0">#REF!</definedName>
    <definedName name="_002_SALDO_OPERAÇÕES_QUALITY">#REF!</definedName>
    <definedName name="_04_10_99">"tab"</definedName>
    <definedName name="_1_002_SALDO_OPERAÇÕES_QUALITY" localSheetId="0">#REF!</definedName>
    <definedName name="_1_002_SALDO_OPERAÇÕES_QUALITY">#REF!</definedName>
    <definedName name="_1_963_Mov_Transit_Custo" localSheetId="0">#REF!</definedName>
    <definedName name="_1_963_Mov_Transit_Custo">#REF!</definedName>
    <definedName name="_1Dist_Val" localSheetId="0" hidden="1">[9]ACUMULADO!#REF!</definedName>
    <definedName name="_1Dist_Val" hidden="1">[9]ACUMULADO!#REF!</definedName>
    <definedName name="_2_002_SALDO_OPERAÇÕES_QUALITY" localSheetId="0">#REF!</definedName>
    <definedName name="_2_002_SALDO_OPERAÇÕES_QUALITY">#REF!</definedName>
    <definedName name="_2_963_Mov_Transit_Custo" localSheetId="0">#REF!</definedName>
    <definedName name="_2_963_Mov_Transit_Custo">#REF!</definedName>
    <definedName name="_2_963_Sd_Ctas_Fisc_Rec_Custo" localSheetId="0">#REF!</definedName>
    <definedName name="_2_963_Sd_Ctas_Fisc_Rec_Custo">#REF!</definedName>
    <definedName name="_2F" localSheetId="0" hidden="1">[9]ACUMULADO!#REF!</definedName>
    <definedName name="_2F" hidden="1">[9]ACUMULADO!#REF!</definedName>
    <definedName name="_3_002_SALDO_OPERAÇÕES_QUALITY" localSheetId="0">#REF!</definedName>
    <definedName name="_3_002_SALDO_OPERAÇÕES_QUALITY">#REF!</definedName>
    <definedName name="_3_963_Sd_Ctas_Fisc_Rec_Custo" localSheetId="0">#REF!</definedName>
    <definedName name="_3_963_Sd_Ctas_Fisc_Rec_Custo">#REF!</definedName>
    <definedName name="_332_91">#N/A</definedName>
    <definedName name="_4_963_Mov_Transit_Custo" localSheetId="0">#REF!</definedName>
    <definedName name="_4_963_Mov_Transit_Custo">#REF!</definedName>
    <definedName name="_5_963_Mov_Transit_Custo" localSheetId="0">#REF!</definedName>
    <definedName name="_5_963_Mov_Transit_Custo">#REF!</definedName>
    <definedName name="_5_963_Sd_Ctas_Fisc_Rec_Custo" localSheetId="0">#REF!</definedName>
    <definedName name="_5_963_Sd_Ctas_Fisc_Rec_Custo">#REF!</definedName>
    <definedName name="_8_963_Sd_Ctas_Fisc_Rec_Custo" localSheetId="0">#REF!</definedName>
    <definedName name="_8_963_Sd_Ctas_Fisc_Rec_Custo">#REF!</definedName>
    <definedName name="_8200">#N/A</definedName>
    <definedName name="_963_Mov_Transit_Custo" localSheetId="0">#REF!</definedName>
    <definedName name="_963_Mov_Transit_Custo">#REF!</definedName>
    <definedName name="_963_Sd_Ctas_Fisc_Rec_Custo" localSheetId="0">#REF!</definedName>
    <definedName name="_963_Sd_Ctas_Fisc_Rec_Custo">#REF!</definedName>
    <definedName name="_ATI2">#N/A</definedName>
    <definedName name="_BAL1" localSheetId="0">#REF!</definedName>
    <definedName name="_BAL1">#REF!</definedName>
    <definedName name="_BAL10" localSheetId="0">#REF!</definedName>
    <definedName name="_BAL10">#REF!</definedName>
    <definedName name="_BAL11" localSheetId="0">#REF!</definedName>
    <definedName name="_BAL11">#REF!</definedName>
    <definedName name="_BAL12" localSheetId="0">#REF!</definedName>
    <definedName name="_BAL12">#REF!</definedName>
    <definedName name="_BAL13" localSheetId="0">#REF!</definedName>
    <definedName name="_BAL13">#REF!</definedName>
    <definedName name="_BAL14" localSheetId="0">#REF!</definedName>
    <definedName name="_BAL14">#REF!</definedName>
    <definedName name="_BAL15" localSheetId="0">#REF!</definedName>
    <definedName name="_BAL15">#REF!</definedName>
    <definedName name="_BAL16" localSheetId="0">#REF!</definedName>
    <definedName name="_BAL16">#REF!</definedName>
    <definedName name="_BAL17" localSheetId="0">#REF!</definedName>
    <definedName name="_BAL17">#REF!</definedName>
    <definedName name="_BAL18" localSheetId="0">#REF!</definedName>
    <definedName name="_BAL18">#REF!</definedName>
    <definedName name="_BAL19" localSheetId="0">#REF!</definedName>
    <definedName name="_BAL19">#REF!</definedName>
    <definedName name="_BAL2" localSheetId="0">#REF!</definedName>
    <definedName name="_BAL2">#REF!</definedName>
    <definedName name="_BAL20" localSheetId="0">#REF!</definedName>
    <definedName name="_BAL20">#REF!</definedName>
    <definedName name="_BAL21" localSheetId="0">#REF!</definedName>
    <definedName name="_BAL21">#REF!</definedName>
    <definedName name="_BAL22" localSheetId="0">#REF!</definedName>
    <definedName name="_BAL22">#REF!</definedName>
    <definedName name="_BAL23" localSheetId="0">#REF!</definedName>
    <definedName name="_BAL23">#REF!</definedName>
    <definedName name="_BAL24" localSheetId="0">#REF!</definedName>
    <definedName name="_BAL24">#REF!</definedName>
    <definedName name="_BAL25" localSheetId="0">#REF!</definedName>
    <definedName name="_BAL25">#REF!</definedName>
    <definedName name="_BAL26" localSheetId="0">#REF!</definedName>
    <definedName name="_BAL26">#REF!</definedName>
    <definedName name="_BAL27" localSheetId="0">#REF!</definedName>
    <definedName name="_BAL27">#REF!</definedName>
    <definedName name="_BAL28" localSheetId="0">#REF!</definedName>
    <definedName name="_BAL28">#REF!</definedName>
    <definedName name="_BAL29" localSheetId="0">#REF!</definedName>
    <definedName name="_BAL29">#REF!</definedName>
    <definedName name="_BAL3" localSheetId="0">#REF!</definedName>
    <definedName name="_BAL3">#REF!</definedName>
    <definedName name="_BAL30" localSheetId="0">#REF!</definedName>
    <definedName name="_BAL30">#REF!</definedName>
    <definedName name="_BAL31" localSheetId="0">#REF!</definedName>
    <definedName name="_BAL31">#REF!</definedName>
    <definedName name="_BAL32" localSheetId="0">#REF!</definedName>
    <definedName name="_BAL32">#REF!</definedName>
    <definedName name="_BAL33" localSheetId="0">#REF!</definedName>
    <definedName name="_BAL33">#REF!</definedName>
    <definedName name="_BAL34" localSheetId="0">#REF!</definedName>
    <definedName name="_BAL34">#REF!</definedName>
    <definedName name="_BAL35" localSheetId="0">#REF!</definedName>
    <definedName name="_BAL35">#REF!</definedName>
    <definedName name="_BAL36" localSheetId="0">#REF!</definedName>
    <definedName name="_BAL36">#REF!</definedName>
    <definedName name="_BAL37" localSheetId="0">#REF!</definedName>
    <definedName name="_BAL37">#REF!</definedName>
    <definedName name="_BAL38" localSheetId="0">#REF!</definedName>
    <definedName name="_BAL38">#REF!</definedName>
    <definedName name="_BAL39" localSheetId="0">#REF!</definedName>
    <definedName name="_BAL39">#REF!</definedName>
    <definedName name="_BAL4" localSheetId="0">#REF!</definedName>
    <definedName name="_BAL4">#REF!</definedName>
    <definedName name="_BAL40" localSheetId="0">#REF!</definedName>
    <definedName name="_BAL40">#REF!</definedName>
    <definedName name="_BAL41" localSheetId="0">#REF!</definedName>
    <definedName name="_BAL41">#REF!</definedName>
    <definedName name="_BAL42" localSheetId="0">#REF!</definedName>
    <definedName name="_BAL42">#REF!</definedName>
    <definedName name="_BAL43" localSheetId="0">#REF!</definedName>
    <definedName name="_BAL43">#REF!</definedName>
    <definedName name="_BAL44" localSheetId="0">#REF!</definedName>
    <definedName name="_BAL44">#REF!</definedName>
    <definedName name="_BAL45" localSheetId="0">#REF!</definedName>
    <definedName name="_BAL45">#REF!</definedName>
    <definedName name="_BAL46" localSheetId="0">#REF!</definedName>
    <definedName name="_BAL46">#REF!</definedName>
    <definedName name="_BAL47" localSheetId="0">#REF!</definedName>
    <definedName name="_BAL47">#REF!</definedName>
    <definedName name="_BAL48" localSheetId="0">#REF!</definedName>
    <definedName name="_BAL48">#REF!</definedName>
    <definedName name="_BAL49" localSheetId="0">#REF!</definedName>
    <definedName name="_BAL49">#REF!</definedName>
    <definedName name="_BAL5" localSheetId="0">#REF!</definedName>
    <definedName name="_BAL5">#REF!</definedName>
    <definedName name="_BAL50" localSheetId="0">#REF!</definedName>
    <definedName name="_BAL50">#REF!</definedName>
    <definedName name="_BAL51" localSheetId="0">#REF!</definedName>
    <definedName name="_BAL51">#REF!</definedName>
    <definedName name="_BAL52" localSheetId="0">#REF!</definedName>
    <definedName name="_BAL52">#REF!</definedName>
    <definedName name="_BAL53" localSheetId="0">#REF!</definedName>
    <definedName name="_BAL53">#REF!</definedName>
    <definedName name="_BAL54" localSheetId="0">#REF!</definedName>
    <definedName name="_BAL54">#REF!</definedName>
    <definedName name="_BAL55" localSheetId="0">#REF!</definedName>
    <definedName name="_BAL55">#REF!</definedName>
    <definedName name="_BAL56" localSheetId="0">#REF!</definedName>
    <definedName name="_BAL56">#REF!</definedName>
    <definedName name="_BAL57" localSheetId="0">#REF!</definedName>
    <definedName name="_BAL57">#REF!</definedName>
    <definedName name="_BAL58" localSheetId="0">#REF!</definedName>
    <definedName name="_BAL58">#REF!</definedName>
    <definedName name="_BAL59" localSheetId="0">#REF!</definedName>
    <definedName name="_BAL59">#REF!</definedName>
    <definedName name="_BAL6" localSheetId="0">#REF!</definedName>
    <definedName name="_BAL6">#REF!</definedName>
    <definedName name="_BAL60" localSheetId="0">#REF!</definedName>
    <definedName name="_BAL60">#REF!</definedName>
    <definedName name="_BAL7" localSheetId="0">#REF!</definedName>
    <definedName name="_BAL7">#REF!</definedName>
    <definedName name="_BAL8" localSheetId="0">#REF!</definedName>
    <definedName name="_BAL8">#REF!</definedName>
    <definedName name="_BAL9" localSheetId="0">#REF!</definedName>
    <definedName name="_BAL9">#REF!</definedName>
    <definedName name="_CRT1" localSheetId="0">'[7]jul-99'!#REF!</definedName>
    <definedName name="_CRT1">'[7]jul-99'!#REF!</definedName>
    <definedName name="_CRT10" localSheetId="0">'[7]jul-99'!#REF!</definedName>
    <definedName name="_CRT10">'[7]jul-99'!#REF!</definedName>
    <definedName name="_CRT11" localSheetId="0">'[7]jul-99'!#REF!</definedName>
    <definedName name="_CRT11">'[7]jul-99'!#REF!</definedName>
    <definedName name="_CRT12" localSheetId="0">'[7]jul-99'!#REF!</definedName>
    <definedName name="_CRT12">'[7]jul-99'!#REF!</definedName>
    <definedName name="_CRT13" localSheetId="0">'[7]jul-99'!#REF!</definedName>
    <definedName name="_CRT13">'[7]jul-99'!#REF!</definedName>
    <definedName name="_CRT14" localSheetId="0">'[7]jul-99'!#REF!</definedName>
    <definedName name="_CRT14">'[7]jul-99'!#REF!</definedName>
    <definedName name="_CRT15">[10]Criterios!$B$92:$F$93</definedName>
    <definedName name="_CRT16">[10]Criterios!$B$98:$F$99</definedName>
    <definedName name="_crt17" localSheetId="0">'[7]jul-99'!#REF!</definedName>
    <definedName name="_crt17">'[7]jul-99'!#REF!</definedName>
    <definedName name="_CRT18" localSheetId="0">'[7]jul-99'!#REF!</definedName>
    <definedName name="_CRT18">'[7]jul-99'!#REF!</definedName>
    <definedName name="_CRT19" localSheetId="0">'[7]jul-99'!#REF!</definedName>
    <definedName name="_CRT19">'[7]jul-99'!#REF!</definedName>
    <definedName name="_CRT2" localSheetId="0">'[7]jul-99'!#REF!</definedName>
    <definedName name="_CRT2">'[7]jul-99'!#REF!</definedName>
    <definedName name="_CRT20" localSheetId="0">'[7]jul-99'!#REF!</definedName>
    <definedName name="_CRT20">'[7]jul-99'!#REF!</definedName>
    <definedName name="_CRT21" localSheetId="0">'[7]jul-99'!#REF!</definedName>
    <definedName name="_CRT21">'[7]jul-99'!#REF!</definedName>
    <definedName name="_CRT22" localSheetId="0">'[7]jul-99'!#REF!</definedName>
    <definedName name="_CRT22">'[7]jul-99'!#REF!</definedName>
    <definedName name="_CRT23" localSheetId="0">'[7]jul-99'!#REF!</definedName>
    <definedName name="_CRT23">'[7]jul-99'!#REF!</definedName>
    <definedName name="_CRT24" localSheetId="0">'[7]jul-99'!#REF!</definedName>
    <definedName name="_CRT24">'[7]jul-99'!#REF!</definedName>
    <definedName name="_CRT25" localSheetId="0">'[7]jul-99'!#REF!</definedName>
    <definedName name="_CRT25">'[7]jul-99'!#REF!</definedName>
    <definedName name="_CRT26" localSheetId="0">'[7]jul-99'!#REF!</definedName>
    <definedName name="_CRT26">'[7]jul-99'!#REF!</definedName>
    <definedName name="_CRT27" localSheetId="0">'[7]jul-99'!#REF!</definedName>
    <definedName name="_CRT27">'[7]jul-99'!#REF!</definedName>
    <definedName name="_CRT28" localSheetId="0">'[7]jul-99'!#REF!</definedName>
    <definedName name="_CRT28">'[7]jul-99'!#REF!</definedName>
    <definedName name="_CRT29" localSheetId="0">'[7]jul-99'!#REF!</definedName>
    <definedName name="_CRT29">'[7]jul-99'!#REF!</definedName>
    <definedName name="_CRT30" localSheetId="0">'[7]jul-99'!#REF!</definedName>
    <definedName name="_CRT30">'[7]jul-99'!#REF!</definedName>
    <definedName name="_CRT33" localSheetId="0">'[7]jul-99'!#REF!</definedName>
    <definedName name="_CRT33">'[7]jul-99'!#REF!</definedName>
    <definedName name="_CRT44" localSheetId="0">'[7]jul-99'!#REF!</definedName>
    <definedName name="_CRT44">'[7]jul-99'!#REF!</definedName>
    <definedName name="_CRT5" localSheetId="0">'[7]jul-99'!#REF!</definedName>
    <definedName name="_CRT5">'[7]jul-99'!#REF!</definedName>
    <definedName name="_CRT6" localSheetId="0">'[7]jul-99'!#REF!</definedName>
    <definedName name="_CRT6">'[7]jul-99'!#REF!</definedName>
    <definedName name="_CRT7" localSheetId="0">'[7]jul-99'!#REF!</definedName>
    <definedName name="_CRT7">'[7]jul-99'!#REF!</definedName>
    <definedName name="_CRT8" localSheetId="0">'[7]jul-99'!#REF!</definedName>
    <definedName name="_CRT8">'[7]jul-99'!#REF!</definedName>
    <definedName name="_CRT9">[10]Criterios!$B$56:$F$57</definedName>
    <definedName name="_CVM191" localSheetId="0">#REF!</definedName>
    <definedName name="_CVM191">#REF!</definedName>
    <definedName name="_DAT1" localSheetId="0">#REF!</definedName>
    <definedName name="_DAT1">#REF!</definedName>
    <definedName name="_DAT10" localSheetId="0">#REF!</definedName>
    <definedName name="_DAT10">#REF!</definedName>
    <definedName name="_DAT11" localSheetId="0">#REF!</definedName>
    <definedName name="_DAT11">#REF!</definedName>
    <definedName name="_DAT12" localSheetId="0">#REF!</definedName>
    <definedName name="_DAT12">#REF!</definedName>
    <definedName name="_DAT13" localSheetId="0">#REF!</definedName>
    <definedName name="_DAT13">#REF!</definedName>
    <definedName name="_DAT14" localSheetId="0">#REF!</definedName>
    <definedName name="_DAT14">#REF!</definedName>
    <definedName name="_DAT15" localSheetId="0">#REF!</definedName>
    <definedName name="_DAT15">#REF!</definedName>
    <definedName name="_DAT16" localSheetId="0">#REF!</definedName>
    <definedName name="_DAT16">#REF!</definedName>
    <definedName name="_DAT17" localSheetId="0">#REF!</definedName>
    <definedName name="_DAT17">#REF!</definedName>
    <definedName name="_DAT18" localSheetId="0">#REF!</definedName>
    <definedName name="_DAT18">#REF!</definedName>
    <definedName name="_DAT19" localSheetId="0">#REF!</definedName>
    <definedName name="_DAT19">#REF!</definedName>
    <definedName name="_DAT2" localSheetId="0">#REF!</definedName>
    <definedName name="_DAT2">#REF!</definedName>
    <definedName name="_DAT20" localSheetId="0">#REF!</definedName>
    <definedName name="_DAT20">#REF!</definedName>
    <definedName name="_DAT21" localSheetId="0">#REF!</definedName>
    <definedName name="_DAT21">#REF!</definedName>
    <definedName name="_DAT22" localSheetId="0">#REF!</definedName>
    <definedName name="_DAT22">#REF!</definedName>
    <definedName name="_DAT23" localSheetId="0">#REF!</definedName>
    <definedName name="_DAT23">#REF!</definedName>
    <definedName name="_DAT24" localSheetId="0">#REF!</definedName>
    <definedName name="_DAT24">#REF!</definedName>
    <definedName name="_DAT25" localSheetId="0">#REF!</definedName>
    <definedName name="_DAT25">#REF!</definedName>
    <definedName name="_DAT26" localSheetId="0">#REF!</definedName>
    <definedName name="_DAT26">#REF!</definedName>
    <definedName name="_DAT27" localSheetId="0">#REF!</definedName>
    <definedName name="_DAT27">#REF!</definedName>
    <definedName name="_DAT28" localSheetId="0">#REF!</definedName>
    <definedName name="_DAT28">#REF!</definedName>
    <definedName name="_DAT29" localSheetId="0">#REF!</definedName>
    <definedName name="_DAT29">#REF!</definedName>
    <definedName name="_DAT3" localSheetId="0">#REF!</definedName>
    <definedName name="_DAT3">#REF!</definedName>
    <definedName name="_DAT30" localSheetId="0">#REF!</definedName>
    <definedName name="_DAT30">#REF!</definedName>
    <definedName name="_DAT31" localSheetId="0">#REF!</definedName>
    <definedName name="_DAT31">#REF!</definedName>
    <definedName name="_DAT32" localSheetId="0">#REF!</definedName>
    <definedName name="_DAT32">#REF!</definedName>
    <definedName name="_DAT33" localSheetId="0">#REF!</definedName>
    <definedName name="_DAT33">#REF!</definedName>
    <definedName name="_DAT34" localSheetId="0">#REF!</definedName>
    <definedName name="_DAT34">#REF!</definedName>
    <definedName name="_DAT4" localSheetId="0">#REF!</definedName>
    <definedName name="_DAT4">#REF!</definedName>
    <definedName name="_DAT5" localSheetId="0">#REF!</definedName>
    <definedName name="_DAT5">#REF!</definedName>
    <definedName name="_DAT6" localSheetId="0">#REF!</definedName>
    <definedName name="_DAT6">#REF!</definedName>
    <definedName name="_DAT7" localSheetId="0">#REF!</definedName>
    <definedName name="_DAT7">#REF!</definedName>
    <definedName name="_DAT8" localSheetId="0">#REF!</definedName>
    <definedName name="_DAT8">#REF!</definedName>
    <definedName name="_DAT9" localSheetId="0">#REF!</definedName>
    <definedName name="_DAT9">#REF!</definedName>
    <definedName name="_DIS2" localSheetId="0">#REF!</definedName>
    <definedName name="_DIS2">#REF!</definedName>
    <definedName name="_Dist_Bin" localSheetId="0" hidden="1">[9]ACUMULADO!#REF!</definedName>
    <definedName name="_Dist_Bin" hidden="1">[9]ACUMULADO!#REF!</definedName>
    <definedName name="_Dist_Values" localSheetId="0" hidden="1">#REF!</definedName>
    <definedName name="_Dist_Values" hidden="1">#REF!</definedName>
    <definedName name="_DRE1" localSheetId="0">[1]Patrimonial!#REF!</definedName>
    <definedName name="_DRE1">[1]Patrimonial!#REF!</definedName>
    <definedName name="_DRE2" localSheetId="0">[1]Patrimonial!#REF!</definedName>
    <definedName name="_DRE2">[1]Patrimonial!#REF!</definedName>
    <definedName name="_E722001">[3]E72_2001!$A$1:$IV$65536</definedName>
    <definedName name="_e722002">[3]E72_2002!$A$1:$IV$65536</definedName>
    <definedName name="_E732002">[4]E73_2002!$A:$IV</definedName>
    <definedName name="_e742001">[5]E74_2001!$A:$IV</definedName>
    <definedName name="_e742002">[5]E74_2002!$A:$IV</definedName>
    <definedName name="_e752002">[6]E75_2002!$A:$IV</definedName>
    <definedName name="_e772002" localSheetId="0">#REF!</definedName>
    <definedName name="_e772002">#REF!</definedName>
    <definedName name="_e782002" localSheetId="0">#REF!</definedName>
    <definedName name="_e782002">#REF!</definedName>
    <definedName name="_Fill" localSheetId="0" hidden="1">#REF!</definedName>
    <definedName name="_Fill" hidden="1">#REF!</definedName>
    <definedName name="_FiltrarBancoDados2" localSheetId="0" hidden="1">#REF!</definedName>
    <definedName name="_FiltrarBancoDados2" hidden="1">#REF!</definedName>
    <definedName name="_xlnm._FilterDatabase" localSheetId="0" hidden="1">'Lista Empreendimentos-PT'!$B$3:$K$1337</definedName>
    <definedName name="_xlnm._FilterDatabase" hidden="1">#REF!</definedName>
    <definedName name="_Key1" localSheetId="0" hidden="1">#REF!</definedName>
    <definedName name="_Key1" hidden="1">#REF!</definedName>
    <definedName name="_Order1" hidden="1">0</definedName>
    <definedName name="_Order2" hidden="1">255</definedName>
    <definedName name="_PAG3" localSheetId="0">#REF!</definedName>
    <definedName name="_PAG3">#REF!</definedName>
    <definedName name="_PAG4" localSheetId="0">#REF!</definedName>
    <definedName name="_PAG4">#REF!</definedName>
    <definedName name="_PAG5" localSheetId="0">#REF!</definedName>
    <definedName name="_PAG5">#REF!</definedName>
    <definedName name="_PF1">[8]QG!$CB$1:$CC$27</definedName>
    <definedName name="_RES1" localSheetId="0">#REF!</definedName>
    <definedName name="_RES1">#REF!</definedName>
    <definedName name="_RES2" localSheetId="0">#REF!</definedName>
    <definedName name="_RES2">#REF!</definedName>
    <definedName name="a" localSheetId="0">#REF!</definedName>
    <definedName name="a">#REF!</definedName>
    <definedName name="aaa">[11]Plan2!$A$3:$F$868</definedName>
    <definedName name="abc" localSheetId="0">#REF!</definedName>
    <definedName name="abc">#REF!</definedName>
    <definedName name="abr" localSheetId="0">#REF!</definedName>
    <definedName name="abr">#REF!</definedName>
    <definedName name="_xlnm.Auto_Open">[12]Qe!$A$1</definedName>
    <definedName name="AC" localSheetId="0">'[2]R$'!#REF!</definedName>
    <definedName name="AC">'[2]R$'!#REF!</definedName>
    <definedName name="AC_C" localSheetId="0">#REF!</definedName>
    <definedName name="AC_C">#REF!</definedName>
    <definedName name="ACEL" localSheetId="0">#REF!</definedName>
    <definedName name="ACEL">#REF!</definedName>
    <definedName name="ACEL_94" localSheetId="0">#REF!</definedName>
    <definedName name="ACEL_94">#REF!</definedName>
    <definedName name="ACTUAL" localSheetId="0">#REF!</definedName>
    <definedName name="ACTUAL">#REF!</definedName>
    <definedName name="Acum" localSheetId="0">#REF!</definedName>
    <definedName name="Acum">#REF!</definedName>
    <definedName name="ADM.HONORARIOS" localSheetId="0">#REF!</definedName>
    <definedName name="ADM.HONORARIOS">#REF!</definedName>
    <definedName name="ADM.PARTIC.ESTAT" localSheetId="0">#REF!</definedName>
    <definedName name="ADM.PARTIC.ESTAT">#REF!</definedName>
    <definedName name="AFIL.REC.ME" localSheetId="0">#REF!</definedName>
    <definedName name="AFIL.REC.ME">#REF!</definedName>
    <definedName name="AFIL.REC.MI" localSheetId="0">#REF!</definedName>
    <definedName name="AFIL.REC.MI">#REF!</definedName>
    <definedName name="AGOSTO" localSheetId="0">#REF!</definedName>
    <definedName name="AGOSTO">#REF!</definedName>
    <definedName name="ajusta_data" localSheetId="0">#REF!</definedName>
    <definedName name="ajusta_data">#REF!</definedName>
    <definedName name="AJUSTA_DATABaixa" localSheetId="0">#REF!</definedName>
    <definedName name="AJUSTA_DATABaixa">#REF!</definedName>
    <definedName name="AJUSTES">#N/A</definedName>
    <definedName name="amanha">[13]Feriados!$A$2:$A$1000</definedName>
    <definedName name="AMORT.INV" localSheetId="0">#REF!</definedName>
    <definedName name="AMORT.INV">#REF!</definedName>
    <definedName name="anjo" localSheetId="0">#REF!</definedName>
    <definedName name="anjo">#REF!</definedName>
    <definedName name="anscount" hidden="1">3</definedName>
    <definedName name="antec01" localSheetId="0">#REF!</definedName>
    <definedName name="antec01">#REF!</definedName>
    <definedName name="antec72" localSheetId="0">#REF!</definedName>
    <definedName name="antec72">#REF!</definedName>
    <definedName name="antece66" localSheetId="0">#REF!</definedName>
    <definedName name="antece66">#REF!</definedName>
    <definedName name="ANTECIPAÇÃO" localSheetId="0">#REF!</definedName>
    <definedName name="ANTECIPAÇÃO">#REF!</definedName>
    <definedName name="antecipacaoe66" localSheetId="0">#REF!</definedName>
    <definedName name="antecipacaoe66">#REF!</definedName>
    <definedName name="APL.FIN" localSheetId="0">#REF!</definedName>
    <definedName name="APL.FIN">#REF!</definedName>
    <definedName name="APLIC" localSheetId="0">#REF!</definedName>
    <definedName name="APLIC">#REF!</definedName>
    <definedName name="aplica" localSheetId="0">'[7]jul-99'!#REF!</definedName>
    <definedName name="aplica">'[7]jul-99'!#REF!</definedName>
    <definedName name="_xlnm.Print_Area" localSheetId="0">'Lista Empreendimentos-PT'!$B$1:$J$137</definedName>
    <definedName name="AREA_FIEX_ABERTO" localSheetId="0">#REF!</definedName>
    <definedName name="AREA_FIEX_ABERTO">#REF!</definedName>
    <definedName name="AREA_OFFSHORE_ABERTO" localSheetId="0">#REF!</definedName>
    <definedName name="AREA_OFFSHORE_ABERTO">#REF!</definedName>
    <definedName name="AREA_RF_ABERTO" localSheetId="0">#REF!</definedName>
    <definedName name="AREA_RF_ABERTO">#REF!</definedName>
    <definedName name="AREA_RV_ABERTO" localSheetId="0">#REF!</definedName>
    <definedName name="AREA_RV_ABERTO">#REF!</definedName>
    <definedName name="AREA_SUCESSAO_ABERTO" localSheetId="0">#REF!</definedName>
    <definedName name="AREA_SUCESSAO_ABERTO">#REF!</definedName>
    <definedName name="area1" localSheetId="0">#REF!</definedName>
    <definedName name="area1">#REF!</definedName>
    <definedName name="area2" localSheetId="0">#REF!</definedName>
    <definedName name="area2">#REF!</definedName>
    <definedName name="AREAUTICPERM">[14]Base!$Y$3:$Y$452</definedName>
    <definedName name="AREAUTSPERM">[14]Base!$X$3:$X$452</definedName>
    <definedName name="asss" localSheetId="0">#REF!</definedName>
    <definedName name="asss">#REF!</definedName>
    <definedName name="ATI">#N/A</definedName>
    <definedName name="ATIVO">#N/A</definedName>
    <definedName name="ATIVO1" localSheetId="0">#REF!</definedName>
    <definedName name="ATIVO1">#REF!</definedName>
    <definedName name="ATIVO2" localSheetId="0">[15]PATRIMON!#REF!</definedName>
    <definedName name="ATIVO2">[15]PATRIMON!#REF!</definedName>
    <definedName name="atrib" localSheetId="0">#REF!</definedName>
    <definedName name="atrib">#REF!</definedName>
    <definedName name="AUMENTO.PL.EQUIV" localSheetId="0">#REF!</definedName>
    <definedName name="AUMENTO.PL.EQUIV">#REF!</definedName>
    <definedName name="AVP" localSheetId="0">'[2]R$'!#REF!</definedName>
    <definedName name="AVP">'[2]R$'!#REF!</definedName>
    <definedName name="baba" localSheetId="0">#REF!</definedName>
    <definedName name="baba">#REF!</definedName>
    <definedName name="baitola">[16]E72_2001!$A$1:$IV$65536</definedName>
    <definedName name="BAL">#N/A</definedName>
    <definedName name="BALANCO" localSheetId="0">[1]Patrimonial!#REF!</definedName>
    <definedName name="BALANCO">[1]Patrimonial!#REF!</definedName>
    <definedName name="BALANCO1" localSheetId="0">[1]Patrimonial!#REF!</definedName>
    <definedName name="BALANCO1">[1]Patrimonial!#REF!</definedName>
    <definedName name="BANCOS1" localSheetId="0">#REF!</definedName>
    <definedName name="BANCOS1">#REF!</definedName>
    <definedName name="BANCOS2" localSheetId="0">#REF!</definedName>
    <definedName name="BANCOS2">#REF!</definedName>
    <definedName name="Base">OFFSET([14]Base!$A$3,0,0,COUNTA([14]Base!$A:$A)-1,COUNTA([14]Base!$1:$1))</definedName>
    <definedName name="Base_Safra" localSheetId="0">#REF!</definedName>
    <definedName name="Base_Safra">#REF!</definedName>
    <definedName name="BASE1" localSheetId="0">#REF!</definedName>
    <definedName name="BASE1">#REF!</definedName>
    <definedName name="BDADOS" localSheetId="0">#REF!</definedName>
    <definedName name="BDADOS">#REF!</definedName>
    <definedName name="BDVCPR">'[10]PLANS VCP'!$R$2:$AK$1022</definedName>
    <definedName name="BDVEPR">'[10]PLANS VEP'!$R$2:$AK$7380</definedName>
    <definedName name="bg" localSheetId="0" hidden="1">#REF!</definedName>
    <definedName name="bg" hidden="1">#REF!</definedName>
    <definedName name="bIXINHA">[17]E74_2001!$A$1:$IV$65536</definedName>
    <definedName name="bixola">[16]E72_2001!$A$1:$IV$65536</definedName>
    <definedName name="bixonha">[16]E72_2001!$A:$IV</definedName>
    <definedName name="BLPH1" localSheetId="0" hidden="1">#REF!</definedName>
    <definedName name="BLPH1" hidden="1">#REF!</definedName>
    <definedName name="BLPH100" hidden="1">[18]BLP!$I$5</definedName>
    <definedName name="BLPH101" hidden="1">[18]BLP!$G$5</definedName>
    <definedName name="BLPH102" hidden="1">[18]BLP!$E$5</definedName>
    <definedName name="BLPH103" hidden="1">[18]BLP!$C$5</definedName>
    <definedName name="BLPH104" hidden="1">[18]BLP!$A$5</definedName>
    <definedName name="BLPH107" localSheetId="0" hidden="1">'[19]Dados BLP'!#REF!</definedName>
    <definedName name="BLPH107" hidden="1">'[19]Dados BLP'!#REF!</definedName>
    <definedName name="BLPH2" localSheetId="0" hidden="1">#REF!</definedName>
    <definedName name="BLPH2" hidden="1">#REF!</definedName>
    <definedName name="BLPH3" localSheetId="0" hidden="1">#REF!</definedName>
    <definedName name="BLPH3" hidden="1">#REF!</definedName>
    <definedName name="BLPH4" localSheetId="0" hidden="1">#REF!</definedName>
    <definedName name="BLPH4" hidden="1">#REF!</definedName>
    <definedName name="BLPH5" localSheetId="0" hidden="1">#REF!</definedName>
    <definedName name="BLPH5" hidden="1">#REF!</definedName>
    <definedName name="BLPH6" localSheetId="0" hidden="1">#REF!</definedName>
    <definedName name="BLPH6" hidden="1">#REF!</definedName>
    <definedName name="BLPH7" localSheetId="0" hidden="1">#REF!</definedName>
    <definedName name="BLPH7" hidden="1">#REF!</definedName>
    <definedName name="BLPH8" localSheetId="0" hidden="1">#REF!</definedName>
    <definedName name="BLPH8" hidden="1">#REF!</definedName>
    <definedName name="BLPH96" hidden="1">[18]BLP!$Q$5</definedName>
    <definedName name="BLPH97" hidden="1">[18]BLP!$O$5</definedName>
    <definedName name="BLPH98" hidden="1">[18]BLP!$M$5</definedName>
    <definedName name="BLPH99" hidden="1">[18]BLP!$K$5</definedName>
    <definedName name="bOnEQuINhA">[16]E72_2001!$A:$IV</definedName>
    <definedName name="BPA" localSheetId="0">#REF!</definedName>
    <definedName name="BPA">#REF!</definedName>
    <definedName name="BPP" localSheetId="0">#REF!</definedName>
    <definedName name="BPP">#REF!</definedName>
    <definedName name="Bundao">[20]E72_2001!$A:$IV</definedName>
    <definedName name="Bunndao">[21]E74_2001!$A:$IV</definedName>
    <definedName name="C.C.COLIGADAS" localSheetId="0">#REF!</definedName>
    <definedName name="C.C.COLIGADAS">#REF!</definedName>
    <definedName name="C.M.B" localSheetId="0">#REF!</definedName>
    <definedName name="C.M.B">#REF!</definedName>
    <definedName name="C.P.V" localSheetId="0">#REF!</definedName>
    <definedName name="C.P.V">#REF!</definedName>
    <definedName name="CA" localSheetId="0">#REF!</definedName>
    <definedName name="CA">#REF!</definedName>
    <definedName name="CAIXA" localSheetId="0">#REF!</definedName>
    <definedName name="CAIXA">#REF!</definedName>
    <definedName name="CALPIR" localSheetId="0">#REF!</definedName>
    <definedName name="CALPIR">#REF!</definedName>
    <definedName name="CAPITAL" localSheetId="0">#REF!</definedName>
    <definedName name="CAPITAL">#REF!</definedName>
    <definedName name="CAR" localSheetId="0">#REF!</definedName>
    <definedName name="CAR">#REF!</definedName>
    <definedName name="carteiraRelatorio" localSheetId="0">#REF!</definedName>
    <definedName name="carteiraRelatorio">#REF!</definedName>
    <definedName name="CCF_Tab" localSheetId="0">#REF!</definedName>
    <definedName name="CCF_Tab">#REF!</definedName>
    <definedName name="CDI_Accum">[22]dados!$A$6:$B$1507</definedName>
    <definedName name="cdi_tab" localSheetId="0">#REF!</definedName>
    <definedName name="cdi_tab">#REF!</definedName>
    <definedName name="CDI_Table">[23]CDI!$A$1:$G$2702</definedName>
    <definedName name="CELIGP" localSheetId="0">#REF!</definedName>
    <definedName name="CELIGP">#REF!</definedName>
    <definedName name="CELUFIR" localSheetId="0">#REF!</definedName>
    <definedName name="CELUFIR">#REF!</definedName>
    <definedName name="CF">#N/A</definedName>
    <definedName name="CMI">#N/A</definedName>
    <definedName name="CMI_LS" localSheetId="0">#REF!</definedName>
    <definedName name="CMI_LS">#REF!</definedName>
    <definedName name="CMRES" localSheetId="0">#REF!</definedName>
    <definedName name="CMRES">#REF!</definedName>
    <definedName name="cmv" localSheetId="0">#REF!</definedName>
    <definedName name="cmv">#REF!</definedName>
    <definedName name="COEF." localSheetId="0">[24]rec_dif!#REF!</definedName>
    <definedName name="COEF.">[24]rec_dif!#REF!</definedName>
    <definedName name="COF" localSheetId="0">#REF!</definedName>
    <definedName name="COF">#REF!</definedName>
    <definedName name="Comb.CI.Aplicação" localSheetId="0">#REF!</definedName>
    <definedName name="Comb.CI.Aplicação">#REF!</definedName>
    <definedName name="Comb.CI.Ativo" localSheetId="0">#REF!</definedName>
    <definedName name="Comb.CI.Ativo">#REF!</definedName>
    <definedName name="Comb.CI.Origem" localSheetId="0">#REF!</definedName>
    <definedName name="Comb.CI.Origem">#REF!</definedName>
    <definedName name="Comb.CI.Passivo" localSheetId="0">#REF!</definedName>
    <definedName name="Comb.CI.Passivo">#REF!</definedName>
    <definedName name="Comb.CI.Resultado" localSheetId="0">#REF!</definedName>
    <definedName name="Comb.CI.Resultado">#REF!</definedName>
    <definedName name="Comb.LS.Aplicação" localSheetId="0">#REF!</definedName>
    <definedName name="Comb.LS.Aplicação">#REF!</definedName>
    <definedName name="Comb.LS.Ativo" localSheetId="0">#REF!</definedName>
    <definedName name="Comb.LS.Ativo">#REF!</definedName>
    <definedName name="Comb.LS.Origem" localSheetId="0">#REF!</definedName>
    <definedName name="Comb.LS.Origem">#REF!</definedName>
    <definedName name="Comb.LS.Passivo" localSheetId="0">#REF!</definedName>
    <definedName name="Comb.LS.Passivo">#REF!</definedName>
    <definedName name="Comb.LS.Resultado" localSheetId="0">#REF!</definedName>
    <definedName name="Comb.LS.Resultado">#REF!</definedName>
    <definedName name="CombinadoEaling" localSheetId="0">#REF!</definedName>
    <definedName name="CombinadoEaling">#REF!</definedName>
    <definedName name="CombinadoEmbraco" localSheetId="0">#REF!</definedName>
    <definedName name="CombinadoEmbraco">#REF!</definedName>
    <definedName name="CombinadoEna" localSheetId="0">#REF!</definedName>
    <definedName name="CombinadoEna">#REF!</definedName>
    <definedName name="CombinadoHG" localSheetId="0">#REF!</definedName>
    <definedName name="CombinadoHG">#REF!</definedName>
    <definedName name="COMPENSACAO">#N/A</definedName>
    <definedName name="CONC_LS" localSheetId="0">#REF!</definedName>
    <definedName name="CONC_LS">#REF!</definedName>
    <definedName name="CONCIL" localSheetId="0">'[2]R$'!#REF!</definedName>
    <definedName name="CONCIL">'[2]R$'!#REF!</definedName>
    <definedName name="CONCIL_LL" localSheetId="0">#REF!</definedName>
    <definedName name="CONCIL_LL">#REF!</definedName>
    <definedName name="CONCIL_PL" localSheetId="0">#REF!</definedName>
    <definedName name="CONCIL_PL">#REF!</definedName>
    <definedName name="conciliado" localSheetId="0">#REF!</definedName>
    <definedName name="conciliado">#REF!</definedName>
    <definedName name="cons">[25]ParticConsol!$A$6:$C$62</definedName>
    <definedName name="conso" localSheetId="0">#REF!</definedName>
    <definedName name="conso">#REF!</definedName>
    <definedName name="consol">[26]ParticConsol!$A:$IV</definedName>
    <definedName name="Consolidação">SUMIF('[27]Balancete % 1'!$A$9:$A$9997,'[27]BalSoc 1'!$A1,'[27]Balancete % 1'!D$9:D$9997)</definedName>
    <definedName name="Consolidação_1">SUMIF('[27]Balancete % 1'!$A$9:$A$9997,'[27]BalSoc 1'!$A1,'[27]Balancete % 1'!D$9:D$9997)</definedName>
    <definedName name="Consolidação_2">SUMIF('[27]Balancete % 2'!$A$9:$A$10002,'[27]BalSoc 1'!$A1,'[27]Balancete % 2'!D$9:D$10002)</definedName>
    <definedName name="CONSOLIDADO" localSheetId="0">#REF!</definedName>
    <definedName name="CONSOLIDADO">#REF!</definedName>
    <definedName name="Construtora">[14]Baseparafiltro!$E$2:$E$41</definedName>
    <definedName name="CONT.REC" localSheetId="0">#REF!</definedName>
    <definedName name="CONT.REC">#REF!</definedName>
    <definedName name="CONT.REC.ME" localSheetId="0">#REF!</definedName>
    <definedName name="CONT.REC.ME">#REF!</definedName>
    <definedName name="contas" localSheetId="0">#REF!</definedName>
    <definedName name="contas">#REF!</definedName>
    <definedName name="CONTAS.PAGAR" localSheetId="0">#REF!</definedName>
    <definedName name="CONTAS.PAGAR">#REF!</definedName>
    <definedName name="ContObra">[28]Contas!$A$1:$G$568</definedName>
    <definedName name="CONTR.SOCIAL" localSheetId="0">#REF!</definedName>
    <definedName name="CONTR.SOCIAL">#REF!</definedName>
    <definedName name="criterio" localSheetId="0">#REF!</definedName>
    <definedName name="criterio">#REF!</definedName>
    <definedName name="criterio1" localSheetId="0">#REF!</definedName>
    <definedName name="criterio1">#REF!</definedName>
    <definedName name="cs_diferida" localSheetId="0">#REF!</definedName>
    <definedName name="cs_diferida">#REF!</definedName>
    <definedName name="CSL" localSheetId="0">#REF!</definedName>
    <definedName name="CSL">#REF!</definedName>
    <definedName name="CSOC" localSheetId="0">#REF!</definedName>
    <definedName name="CSOC">#REF!</definedName>
    <definedName name="CTAS.PG.AFILIADAS" localSheetId="0">#REF!</definedName>
    <definedName name="CTAS.PG.AFILIADAS">#REF!</definedName>
    <definedName name="Ctrl_Shift_p" localSheetId="0">#REF!</definedName>
    <definedName name="Ctrl_Shift_p">#REF!</definedName>
    <definedName name="cusdenis" localSheetId="0">#REF!</definedName>
    <definedName name="cusdenis">#REF!</definedName>
    <definedName name="custosdiv" localSheetId="0">'[29]D FUNC'!#REF!</definedName>
    <definedName name="custosdiv">'[29]D FUNC'!#REF!</definedName>
    <definedName name="cuzao">[16]E72_2001!$A$1:$IV$65536</definedName>
    <definedName name="CXA" localSheetId="0">#REF!</definedName>
    <definedName name="CXA">#REF!</definedName>
    <definedName name="D8_">#N/A</definedName>
    <definedName name="dados" localSheetId="0">#REF!</definedName>
    <definedName name="dados">#REF!</definedName>
    <definedName name="dados1" localSheetId="0">#REF!</definedName>
    <definedName name="dados1">#REF!</definedName>
    <definedName name="data" localSheetId="0">#REF!</definedName>
    <definedName name="data">#REF!</definedName>
    <definedName name="dataAnalise" localSheetId="0">#REF!</definedName>
    <definedName name="dataAnalise">#REF!</definedName>
    <definedName name="dataAnalise2" localSheetId="0">#REF!</definedName>
    <definedName name="dataAnalise2">#REF!</definedName>
    <definedName name="dataFinal" localSheetId="0">#REF!</definedName>
    <definedName name="dataFinal">#REF!</definedName>
    <definedName name="dataIni" localSheetId="0">#REF!</definedName>
    <definedName name="dataIni">#REF!</definedName>
    <definedName name="dataInicial" localSheetId="0">#REF!</definedName>
    <definedName name="dataInicial">#REF!</definedName>
    <definedName name="DATAOBRA">[30]Base!$Q$2</definedName>
    <definedName name="dataRelatorio" localSheetId="0">#REF!</definedName>
    <definedName name="dataRelatorio">#REF!</definedName>
    <definedName name="Date">[31]Índice!$O$3</definedName>
    <definedName name="DATEANTERIOR" localSheetId="0">#REF!</definedName>
    <definedName name="DATEANTERIOR">#REF!</definedName>
    <definedName name="DATEFINAL" localSheetId="0">#REF!</definedName>
    <definedName name="DATEFINAL">#REF!</definedName>
    <definedName name="dd" localSheetId="0">#REF!</definedName>
    <definedName name="dd">#REF!</definedName>
    <definedName name="ddd">[32]BRSA!$P$12:$P$432</definedName>
    <definedName name="dddddddddddddd" localSheetId="0">#REF!</definedName>
    <definedName name="dddddddddddddd">#REF!</definedName>
    <definedName name="DEDUÇÕES" localSheetId="0">#REF!</definedName>
    <definedName name="DEDUÇÕES">#REF!</definedName>
    <definedName name="DEM_RES" localSheetId="0">#REF!</definedName>
    <definedName name="DEM_RES">#REF!</definedName>
    <definedName name="DemoFin" localSheetId="0">#REF!</definedName>
    <definedName name="DemoFin">#REF!</definedName>
    <definedName name="DemoFinEaling" localSheetId="0">#REF!</definedName>
    <definedName name="DemoFinEaling">#REF!</definedName>
    <definedName name="DemoFinEna" localSheetId="0">#REF!</definedName>
    <definedName name="DemoFinEna">#REF!</definedName>
    <definedName name="DemoFinHG" localSheetId="0">#REF!</definedName>
    <definedName name="DemoFinHG">#REF!</definedName>
    <definedName name="DEP.REC" localSheetId="0">#REF!</definedName>
    <definedName name="DEP.REC">#REF!</definedName>
    <definedName name="DEPREC" localSheetId="0">#REF!</definedName>
    <definedName name="DEPREC">#REF!</definedName>
    <definedName name="DEPREC.ACUM" localSheetId="0">#REF!</definedName>
    <definedName name="DEPREC.ACUM">#REF!</definedName>
    <definedName name="DEPREC.ADM" localSheetId="0">#REF!</definedName>
    <definedName name="DEPREC.ADM">#REF!</definedName>
    <definedName name="DEPREC.COML" localSheetId="0">#REF!</definedName>
    <definedName name="DEPREC.COML">#REF!</definedName>
    <definedName name="DESP.ADM" localSheetId="0">#REF!</definedName>
    <definedName name="DESP.ADM">#REF!</definedName>
    <definedName name="DESP.ANTEC" localSheetId="0">#REF!</definedName>
    <definedName name="DESP.ANTEC">#REF!</definedName>
    <definedName name="DESP.REC.N.OP" localSheetId="0">#REF!</definedName>
    <definedName name="DESP.REC.N.OP">#REF!</definedName>
    <definedName name="desp.rec.ñ.op">[31]Índice!$L$16</definedName>
    <definedName name="DESP.VENDAS" localSheetId="0">#REF!</definedName>
    <definedName name="DESP.VENDAS">#REF!</definedName>
    <definedName name="DESPFIN">#N/A</definedName>
    <definedName name="dez" localSheetId="0">#REF!</definedName>
    <definedName name="dez">#REF!</definedName>
    <definedName name="df" localSheetId="0">#REF!</definedName>
    <definedName name="df">#REF!</definedName>
    <definedName name="dfh" localSheetId="0">#REF!</definedName>
    <definedName name="dfh">#REF!</definedName>
    <definedName name="DIFERIDO">#N/A</definedName>
    <definedName name="DIR.ACIONISTAS" localSheetId="0">#REF!</definedName>
    <definedName name="DIR.ACIONISTAS">#REF!</definedName>
    <definedName name="diretorioArquivo" localSheetId="0">#REF!</definedName>
    <definedName name="diretorioArquivo">#REF!</definedName>
    <definedName name="DIS" localSheetId="0">#REF!</definedName>
    <definedName name="DIS">#REF!</definedName>
    <definedName name="DISPONIVEL" localSheetId="0">#REF!</definedName>
    <definedName name="DISPONIVEL">#REF!</definedName>
    <definedName name="DIV.PAGAR" localSheetId="0">#REF!</definedName>
    <definedName name="DIV.PAGAR">#REF!</definedName>
    <definedName name="DIVID.PL.INTER" localSheetId="0">#REF!</definedName>
    <definedName name="DIVID.PL.INTER">#REF!</definedName>
    <definedName name="DOACOES" localSheetId="0">#REF!</definedName>
    <definedName name="DOACOES">#REF!</definedName>
    <definedName name="DOAR" localSheetId="0">[1]Patrimonial!#REF!</definedName>
    <definedName name="DOAR">[1]Patrimonial!#REF!</definedName>
    <definedName name="DOAR1" localSheetId="0">[1]Patrimonial!#REF!</definedName>
    <definedName name="DOAR1">[1]Patrimonial!#REF!</definedName>
    <definedName name="dolar" localSheetId="0">#REF!</definedName>
    <definedName name="dolar">#REF!</definedName>
    <definedName name="dolar_dez" localSheetId="0">#REF!</definedName>
    <definedName name="dolar_dez">#REF!</definedName>
    <definedName name="dolar_nov" localSheetId="0">#REF!</definedName>
    <definedName name="dolar_nov">#REF!</definedName>
    <definedName name="dolar_out" localSheetId="0">#REF!</definedName>
    <definedName name="dolar_out">#REF!</definedName>
    <definedName name="DOLAR2" localSheetId="0">#REF!</definedName>
    <definedName name="DOLAR2">#REF!</definedName>
    <definedName name="dolarabr" localSheetId="0">#REF!</definedName>
    <definedName name="dolarabr">#REF!</definedName>
    <definedName name="dolarabr02" localSheetId="0">#REF!</definedName>
    <definedName name="dolarabr02">#REF!</definedName>
    <definedName name="DolarAgo" localSheetId="0">#REF!</definedName>
    <definedName name="DolarAgo">#REF!</definedName>
    <definedName name="dolarago02" localSheetId="0">#REF!</definedName>
    <definedName name="dolarago02">#REF!</definedName>
    <definedName name="dolardez" localSheetId="0">#REF!</definedName>
    <definedName name="dolardez">#REF!</definedName>
    <definedName name="dolarfev" localSheetId="0">#REF!</definedName>
    <definedName name="dolarfev">#REF!</definedName>
    <definedName name="dolarfev02" localSheetId="0">#REF!</definedName>
    <definedName name="dolarfev02">#REF!</definedName>
    <definedName name="dolarfimdez" localSheetId="0">#REF!</definedName>
    <definedName name="dolarfimdez">#REF!</definedName>
    <definedName name="dolarFimJun" localSheetId="0">#REF!</definedName>
    <definedName name="dolarFimJun">#REF!</definedName>
    <definedName name="dolarfindez" localSheetId="0">#REF!</definedName>
    <definedName name="dolarfindez">#REF!</definedName>
    <definedName name="dolarfinmar" localSheetId="0">#REF!</definedName>
    <definedName name="dolarfinmar">#REF!</definedName>
    <definedName name="DolarFinSet" localSheetId="0">#REF!</definedName>
    <definedName name="DolarFinSet">#REF!</definedName>
    <definedName name="dolarjan" localSheetId="0">#REF!</definedName>
    <definedName name="dolarjan">#REF!</definedName>
    <definedName name="dolarjan02" localSheetId="0">#REF!</definedName>
    <definedName name="dolarjan02">#REF!</definedName>
    <definedName name="DolarJul" localSheetId="0">#REF!</definedName>
    <definedName name="DolarJul">#REF!</definedName>
    <definedName name="dolarjul02" localSheetId="0">#REF!</definedName>
    <definedName name="dolarjul02">#REF!</definedName>
    <definedName name="dolarjun" localSheetId="0">#REF!</definedName>
    <definedName name="dolarjun">#REF!</definedName>
    <definedName name="dolarjun02" localSheetId="0">#REF!</definedName>
    <definedName name="dolarjun02">#REF!</definedName>
    <definedName name="dolarmai" localSheetId="0">#REF!</definedName>
    <definedName name="dolarmai">#REF!</definedName>
    <definedName name="dolarmai02" localSheetId="0">#REF!</definedName>
    <definedName name="dolarmai02">#REF!</definedName>
    <definedName name="dolarmar" localSheetId="0">#REF!</definedName>
    <definedName name="dolarmar">#REF!</definedName>
    <definedName name="dolarmar02" localSheetId="0">#REF!</definedName>
    <definedName name="dolarmar02">#REF!</definedName>
    <definedName name="dolarnov" localSheetId="0">#REF!</definedName>
    <definedName name="dolarnov">#REF!</definedName>
    <definedName name="dolarout" localSheetId="0">#REF!</definedName>
    <definedName name="dolarout">#REF!</definedName>
    <definedName name="DolarSet" localSheetId="0">#REF!</definedName>
    <definedName name="DolarSet">#REF!</definedName>
    <definedName name="dolarset02" localSheetId="0">#REF!</definedName>
    <definedName name="dolarset02">#REF!</definedName>
    <definedName name="DRE" localSheetId="0">[1]Patrimonial!#REF!</definedName>
    <definedName name="DRE">[1]Patrimonial!#REF!</definedName>
    <definedName name="DRE_C" localSheetId="0">#REF!</definedName>
    <definedName name="DRE_C">#REF!</definedName>
    <definedName name="DREA" localSheetId="0">#REF!</definedName>
    <definedName name="DREA">#REF!</definedName>
    <definedName name="DUP.DESC" localSheetId="0">#REF!</definedName>
    <definedName name="DUP.DESC">#REF!</definedName>
    <definedName name="DURATION" localSheetId="0">#REF!</definedName>
    <definedName name="DURATION">#REF!</definedName>
    <definedName name="E" localSheetId="0">[15]PATRIMON!#REF!</definedName>
    <definedName name="E">[15]PATRIMON!#REF!</definedName>
    <definedName name="EALCBCR" localSheetId="0">#REF!</definedName>
    <definedName name="EALCBCR">#REF!</definedName>
    <definedName name="EARTADCR" localSheetId="0">#REF!</definedName>
    <definedName name="EARTADCR">#REF!</definedName>
    <definedName name="ECHTADCR" localSheetId="0">#REF!</definedName>
    <definedName name="ECHTADCR">#REF!</definedName>
    <definedName name="edfirenze" localSheetId="0">#REF!</definedName>
    <definedName name="edfirenze">#REF!</definedName>
    <definedName name="edmilano" localSheetId="0">#REF!</definedName>
    <definedName name="edmilano">#REF!</definedName>
    <definedName name="edveneza" localSheetId="0">#REF!</definedName>
    <definedName name="edveneza">#REF!</definedName>
    <definedName name="EEUCBCR" localSheetId="0">#REF!</definedName>
    <definedName name="EEUCBCR">#REF!</definedName>
    <definedName name="ELIMINAÇÕES.INV" localSheetId="0">#REF!</definedName>
    <definedName name="ELIMINAÇÕES.INV">#REF!</definedName>
    <definedName name="ELP" localSheetId="0">'[2]R$'!#REF!</definedName>
    <definedName name="ELP">'[2]R$'!#REF!</definedName>
    <definedName name="ELP_C" localSheetId="0">#REF!</definedName>
    <definedName name="ELP_C">#REF!</definedName>
    <definedName name="EMB" localSheetId="0">#REF!</definedName>
    <definedName name="EMB">#REF!</definedName>
    <definedName name="EMBCBUF" localSheetId="0">#REF!</definedName>
    <definedName name="EMBCBUF">#REF!</definedName>
    <definedName name="EMBCELCR" localSheetId="0">#REF!</definedName>
    <definedName name="EMBCELCR">#REF!</definedName>
    <definedName name="EMBCELUS">'[31]Empresas_US$'!$D$9</definedName>
    <definedName name="EMBELCR" localSheetId="0">#REF!</definedName>
    <definedName name="EMBELCR">#REF!</definedName>
    <definedName name="EMBELUS">'[31]Empresas_US$'!$C$7</definedName>
    <definedName name="EMBIADCR" localSheetId="0">#REF!</definedName>
    <definedName name="EMBIADCR">#REF!</definedName>
    <definedName name="EMBTADUF" localSheetId="0">#REF!</definedName>
    <definedName name="EMBTADUF">#REF!</definedName>
    <definedName name="Empreed">[14]Base!$H$3:$H$452</definedName>
    <definedName name="Empreendimentos">[14]Atrasos!$G$2:$G$90</definedName>
    <definedName name="EQUITY" localSheetId="0">'[2]R$'!#REF!</definedName>
    <definedName name="EQUITY">'[2]R$'!#REF!</definedName>
    <definedName name="EQUIVALENCIA" localSheetId="0">#REF!</definedName>
    <definedName name="EQUIVALENCIA">#REF!</definedName>
    <definedName name="EST.MATERIAIS" localSheetId="0">#REF!</definedName>
    <definedName name="EST.MATERIAIS">#REF!</definedName>
    <definedName name="ESTOQUE" localSheetId="0">#REF!</definedName>
    <definedName name="ESTOQUE">#REF!</definedName>
    <definedName name="EXIG.LIGADAS" localSheetId="0">#REF!</definedName>
    <definedName name="EXIG.LIGADAS">#REF!</definedName>
    <definedName name="EXIGIVEL" localSheetId="0">#REF!</definedName>
    <definedName name="EXIGIVEL">#REF!</definedName>
    <definedName name="EXPLIC">#N/A</definedName>
    <definedName name="F">[33]E72_2001!$A$1:$IV$65536</definedName>
    <definedName name="FAS" localSheetId="0">#REF!</definedName>
    <definedName name="FAS">#REF!</definedName>
    <definedName name="fc">#N/A</definedName>
    <definedName name="fdf" localSheetId="0">#REF!</definedName>
    <definedName name="fdf">#REF!</definedName>
    <definedName name="fdsg" localSheetId="0">#REF!</definedName>
    <definedName name="fdsg">#REF!</definedName>
    <definedName name="FER" localSheetId="0">#REF!</definedName>
    <definedName name="FER">#REF!</definedName>
    <definedName name="FER_BR" localSheetId="0">#REF!</definedName>
    <definedName name="FER_BR">#REF!</definedName>
    <definedName name="FERIADOS">[34]F!$A$2:$A$156</definedName>
    <definedName name="FF_51" localSheetId="0">#REF!</definedName>
    <definedName name="FF_51">#REF!</definedName>
    <definedName name="FF_52" localSheetId="0">#REF!</definedName>
    <definedName name="FF_52">#REF!</definedName>
    <definedName name="ffdfd">[35]ATIVO!$A$4:$G$52</definedName>
    <definedName name="fgttt">[35]PASSIVO!$A$1:$G$41</definedName>
    <definedName name="Filtra_mensal" localSheetId="0">#REF!</definedName>
    <definedName name="Filtra_mensal">#REF!</definedName>
    <definedName name="FINAN.LIQ" localSheetId="0">#REF!</definedName>
    <definedName name="FINAN.LIQ">#REF!</definedName>
    <definedName name="FINANC.AF" localSheetId="0">#REF!</definedName>
    <definedName name="FINANC.AF">#REF!</definedName>
    <definedName name="FINANC.LP" localSheetId="0">#REF!</definedName>
    <definedName name="FINANC.LP">#REF!</definedName>
    <definedName name="FINANC.LP.AF" localSheetId="0">#REF!</definedName>
    <definedName name="FINANC.LP.AF">#REF!</definedName>
    <definedName name="FINANCIAMENTOS" localSheetId="0">#REF!</definedName>
    <definedName name="FINANCIAMENTOS">#REF!</definedName>
    <definedName name="firenze" localSheetId="0">#REF!</definedName>
    <definedName name="firenze">#REF!</definedName>
    <definedName name="FLOR">#N/A</definedName>
    <definedName name="FLUXO">[32]BRSA!$P$12:$P$432</definedName>
    <definedName name="FluxoDeCaixa" localSheetId="0">#REF!</definedName>
    <definedName name="FluxoDeCaixa">#REF!</definedName>
    <definedName name="FORNEC.AFILIADAS" localSheetId="0">#REF!</definedName>
    <definedName name="FORNEC.AFILIADAS">#REF!</definedName>
    <definedName name="FORNECEDORES" localSheetId="0">#REF!</definedName>
    <definedName name="FORNECEDORES">#REF!</definedName>
    <definedName name="fp">[8]QG!$CB$1:$CC$27</definedName>
    <definedName name="Fra_Table">[36]FRA!$T$5:$AM$26</definedName>
    <definedName name="Fra_table1">[36]FRA!$S$5:$AM$27</definedName>
    <definedName name="FRA1_table">[36]COUPOM!$AA$4:$AB$2000</definedName>
    <definedName name="GANHOS" localSheetId="0">#REF!</definedName>
    <definedName name="GANHOS">#REF!</definedName>
    <definedName name="garagem" localSheetId="0">#REF!</definedName>
    <definedName name="garagem">#REF!</definedName>
    <definedName name="Gestor">[14]Baseparafiltro!$A$2:$A$8</definedName>
    <definedName name="ggjhj" localSheetId="0">[1]Patrimonial!#REF!</definedName>
    <definedName name="ggjhj">[1]Patrimonial!#REF!</definedName>
    <definedName name="GJUG">[37]QG!$BA$8:$BB$23</definedName>
    <definedName name="gráfico" localSheetId="0">#REF!</definedName>
    <definedName name="gráfico">#REF!</definedName>
    <definedName name="GRATIFICACOES" localSheetId="0">#REF!</definedName>
    <definedName name="GRATIFICACOES">#REF!</definedName>
    <definedName name="_xlnm.Recorder" localSheetId="0">#REF!</definedName>
    <definedName name="_xlnm.Recorder">#REF!</definedName>
    <definedName name="Head" localSheetId="0">#REF!</definedName>
    <definedName name="Head">#REF!</definedName>
    <definedName name="hgfh" localSheetId="0">'[38]Schroder Small Caps'!#REF!</definedName>
    <definedName name="hgfh">'[38]Schroder Small Caps'!#REF!</definedName>
    <definedName name="HOJE">[34]F!$C$2</definedName>
    <definedName name="holidays">[22]dados!$D$5:$D$91</definedName>
    <definedName name="HONORARIOS" localSheetId="0">#REF!</definedName>
    <definedName name="HONORARIOS">#REF!</definedName>
    <definedName name="hungara" localSheetId="0">#REF!</definedName>
    <definedName name="hungara">#REF!</definedName>
    <definedName name="I.R" localSheetId="0">#REF!</definedName>
    <definedName name="I.R">#REF!</definedName>
    <definedName name="IBOVESPA" localSheetId="0">[39]Master!#REF!</definedName>
    <definedName name="IBOVESPA">[39]Master!#REF!</definedName>
    <definedName name="IGPM" localSheetId="0">#REF!</definedName>
    <definedName name="IGPM">#REF!</definedName>
    <definedName name="il_bs" localSheetId="0">#REF!</definedName>
    <definedName name="il_bs">#REF!</definedName>
    <definedName name="il_tc">[40]INS!$A$17:$F$28</definedName>
    <definedName name="IMOB" localSheetId="0">#REF!</definedName>
    <definedName name="IMOB">#REF!</definedName>
    <definedName name="IMOB.ARREND">#N/A</definedName>
    <definedName name="IMOB.USO">#N/A</definedName>
    <definedName name="IMOBILIZADO" localSheetId="0">#REF!</definedName>
    <definedName name="IMOBILIZADO">#REF!</definedName>
    <definedName name="IMP.RECOLHER" localSheetId="0">#REF!</definedName>
    <definedName name="IMP.RECOLHER">#REF!</definedName>
    <definedName name="IMP.RENDA" localSheetId="0">#REF!</definedName>
    <definedName name="IMP.RENDA">#REF!</definedName>
    <definedName name="IMPOS.DIF.ATIVO" localSheetId="0">#REF!</definedName>
    <definedName name="IMPOS.DIF.ATIVO">#REF!</definedName>
    <definedName name="IMPOS.DIF.PASSIVO" localSheetId="0">#REF!</definedName>
    <definedName name="IMPOS.DIF.PASSIVO">#REF!</definedName>
    <definedName name="incc" localSheetId="0">#REF!</definedName>
    <definedName name="incc">#REF!</definedName>
    <definedName name="INCENTIVO.FISCAL" localSheetId="0">#REF!</definedName>
    <definedName name="INCENTIVO.FISCAL">#REF!</definedName>
    <definedName name="ind">[41]PASSIVO!$A$1:$H$43</definedName>
    <definedName name="indicadores" localSheetId="0">#REF!</definedName>
    <definedName name="indicadores">#REF!</definedName>
    <definedName name="indice">[41]ATIVO!$C$3</definedName>
    <definedName name="iNDICES" localSheetId="0">[42]BALANÇOS!#REF!</definedName>
    <definedName name="iNDICES">[42]BALANÇOS!#REF!</definedName>
    <definedName name="int_ext_sel">1</definedName>
    <definedName name="INTERCOM" localSheetId="0">'[2]R$'!#REF!</definedName>
    <definedName name="INTERCOM">'[2]R$'!#REF!</definedName>
    <definedName name="INTERCOM_1" localSheetId="0">'[2]R$'!#REF!</definedName>
    <definedName name="INTERCOM_1">'[2]R$'!#REF!</definedName>
    <definedName name="INTERCOM_2" localSheetId="0">'[2]R$'!#REF!</definedName>
    <definedName name="INTERCOM_2">'[2]R$'!#REF!</definedName>
    <definedName name="INV.COLIGADAS" localSheetId="0">#REF!</definedName>
    <definedName name="INV.COLIGADAS">#REF!</definedName>
    <definedName name="INV.OUTROS" localSheetId="0">#REF!</definedName>
    <definedName name="INV.OUTROS">#REF!</definedName>
    <definedName name="INVESTIMENTO" localSheetId="0">#REF!</definedName>
    <definedName name="INVESTIMENTO">#REF!</definedName>
    <definedName name="INVESTIMENTOS" localSheetId="0">#REF!</definedName>
    <definedName name="INVESTIMENTOS">#REF!</definedName>
    <definedName name="INVESTIMENTOS_C" localSheetId="0">#REF!</definedName>
    <definedName name="INVESTIMENTOS_C">#REF!</definedName>
    <definedName name="IPCS" localSheetId="0">#REF!</definedName>
    <definedName name="IPCS">#REF!</definedName>
    <definedName name="IR.ESTADO" localSheetId="0">#REF!</definedName>
    <definedName name="IR.ESTADO">#REF!</definedName>
    <definedName name="IR_diferido" localSheetId="0">#REF!</definedName>
    <definedName name="IR_diferido">#REF!</definedName>
    <definedName name="Ir_para_Impressão" localSheetId="0">#REF!</definedName>
    <definedName name="Ir_para_Impressão">#REF!</definedName>
    <definedName name="IRP">#N/A</definedName>
    <definedName name="IRRF" localSheetId="0">#REF!</definedName>
    <definedName name="IRRF">#REF!</definedName>
    <definedName name="KASJKLSDFJKL" localSheetId="0">[15]PATRIMON!#REF!</definedName>
    <definedName name="KASJKLSDFJKL">[15]PATRIMON!#REF!</definedName>
    <definedName name="khkih">[20]E72_2001!$A$1:$IV$65536</definedName>
    <definedName name="KSR" localSheetId="0">#REF!</definedName>
    <definedName name="KSR">#REF!</definedName>
    <definedName name="la_bs" localSheetId="0">#REF!</definedName>
    <definedName name="la_bs">#REF!</definedName>
    <definedName name="LAKDJDJJ" localSheetId="0">#REF!</definedName>
    <definedName name="LAKDJDJJ">#REF!</definedName>
    <definedName name="LAR" localSheetId="0">#REF!</definedName>
    <definedName name="LAR">#REF!</definedName>
    <definedName name="LastQry">2</definedName>
    <definedName name="LastSource">"qedbalcap"</definedName>
    <definedName name="LASTYR" localSheetId="0">#REF!</definedName>
    <definedName name="LASTYR">#REF!</definedName>
    <definedName name="limcount" hidden="1">3</definedName>
    <definedName name="LIST_1" localSheetId="0">#REF!</definedName>
    <definedName name="LIST_1">#REF!</definedName>
    <definedName name="LIST_2">#N/A</definedName>
    <definedName name="LIST_3" localSheetId="0">#REF!</definedName>
    <definedName name="LIST_3">#REF!</definedName>
    <definedName name="LIST_4">#N/A</definedName>
    <definedName name="LIST_5">#N/A</definedName>
    <definedName name="LIST_6">#N/A</definedName>
    <definedName name="LIST_7">#N/A</definedName>
    <definedName name="loipoip">[20]E72_2001!$A$1:$IV$65536</definedName>
    <definedName name="Luc_esitma" localSheetId="0">#REF!</definedName>
    <definedName name="Luc_esitma">#REF!</definedName>
    <definedName name="luci" localSheetId="0">#REF!</definedName>
    <definedName name="luci">#REF!</definedName>
    <definedName name="lucro" localSheetId="0">#REF!</definedName>
    <definedName name="lucro">#REF!</definedName>
    <definedName name="LUCROS.EXERC" localSheetId="0">#REF!</definedName>
    <definedName name="LUCROS.EXERC">#REF!</definedName>
    <definedName name="LUCROS.EXERCICIO" localSheetId="0">#REF!</definedName>
    <definedName name="LUCROS.EXERCICIO">#REF!</definedName>
    <definedName name="M.PER" localSheetId="0">#REF!</definedName>
    <definedName name="M.PER">#REF!</definedName>
    <definedName name="M.YTD" localSheetId="0">#REF!</definedName>
    <definedName name="M.YTD">#REF!</definedName>
    <definedName name="Macro3">#N/A</definedName>
    <definedName name="Magaiver">[43]E72_2002!$A$1:$IV$65536</definedName>
    <definedName name="mapa" localSheetId="0">#REF!</definedName>
    <definedName name="mapa">#REF!</definedName>
    <definedName name="mapoio" localSheetId="0">#REF!</definedName>
    <definedName name="mapoio">#REF!</definedName>
    <definedName name="Marc">'[44]Obras que tiveram início'!$E$3:$E$490</definedName>
    <definedName name="Marca">[14]Baseparafiltro!$C$2:$C$3</definedName>
    <definedName name="MAT.INTERMED" localSheetId="0">#REF!</definedName>
    <definedName name="MAT.INTERMED">#REF!</definedName>
    <definedName name="MEBIADCR" localSheetId="0">#REF!</definedName>
    <definedName name="MEBIADCR">#REF!</definedName>
    <definedName name="MENU">#N/A</definedName>
    <definedName name="Mês">'[45]Ativos Financeiros_Arbitragem'!$O$1</definedName>
    <definedName name="MIL" localSheetId="0">#REF!</definedName>
    <definedName name="MIL">#REF!</definedName>
    <definedName name="milano" localSheetId="0">#REF!</definedName>
    <definedName name="milano">#REF!</definedName>
    <definedName name="mmm">[11]Plan2!$A$3:$G$1007</definedName>
    <definedName name="moeda" localSheetId="0">#REF!</definedName>
    <definedName name="moeda">#REF!</definedName>
    <definedName name="MUTACAO" localSheetId="0">[1]Patrimonial!#REF!</definedName>
    <definedName name="MUTACAO">[1]Patrimonial!#REF!</definedName>
    <definedName name="MUTACAO1" localSheetId="0">[1]Patrimonial!#REF!</definedName>
    <definedName name="MUTACAO1">[1]Patrimonial!#REF!</definedName>
    <definedName name="MUTUO.ATIVO" localSheetId="0">#REF!</definedName>
    <definedName name="MUTUO.ATIVO">#REF!</definedName>
    <definedName name="MUTUO.PASSIVO" localSheetId="0">#REF!</definedName>
    <definedName name="MUTUO.PASSIVO">#REF!</definedName>
    <definedName name="NAODEDUTIVEIS" localSheetId="0">#REF!</definedName>
    <definedName name="NAODEDUTIVEIS">#REF!</definedName>
    <definedName name="ngf" localSheetId="0">#REF!</definedName>
    <definedName name="ngf">#REF!</definedName>
    <definedName name="NIVEL1">[8]QG!$J$5:$K$70</definedName>
    <definedName name="nnnn">[20]E72_2001!$A$1:$IV$65536</definedName>
    <definedName name="nome" localSheetId="0">#REF!</definedName>
    <definedName name="nome">#REF!</definedName>
    <definedName name="nomeArquivo" localSheetId="0">#REF!</definedName>
    <definedName name="nomeArquivo">#REF!</definedName>
    <definedName name="NomeDiaSemana">[46]MUG!$A$59</definedName>
    <definedName name="nomePerfil" localSheetId="0">#REF!</definedName>
    <definedName name="nomePerfil">#REF!</definedName>
    <definedName name="NOTAS" localSheetId="0">#REF!</definedName>
    <definedName name="NOTAS">#REF!</definedName>
    <definedName name="Nova_Data">[47]Resumo!$O$1</definedName>
    <definedName name="NovoXXX">[20]E72_2001!$A:$IV</definedName>
    <definedName name="nToleranciaTaxa">[48]iConfig!$C$9</definedName>
    <definedName name="Obra">[14]Baseparafiltro!$H$2:$H$4</definedName>
    <definedName name="ontem">[13]Feriados!$A$2:$A$1000</definedName>
    <definedName name="ORIFUT" localSheetId="0">#REF!</definedName>
    <definedName name="ORIFUT">#REF!</definedName>
    <definedName name="ORISWAP" localSheetId="0">#REF!</definedName>
    <definedName name="ORISWAP">#REF!</definedName>
    <definedName name="OUTRAS.REC" localSheetId="0">#REF!</definedName>
    <definedName name="OUTRAS.REC">#REF!</definedName>
    <definedName name="OUTRAS.REC.DESP" localSheetId="0">#REF!</definedName>
    <definedName name="OUTRAS.REC.DESP">#REF!</definedName>
    <definedName name="P">[49]BRSA!$P$12:$P$432</definedName>
    <definedName name="Pactual_Tab" localSheetId="0">#REF!</definedName>
    <definedName name="Pactual_Tab">#REF!</definedName>
    <definedName name="PART.MINORITARIOS" localSheetId="0">#REF!</definedName>
    <definedName name="PART.MINORITARIOS">#REF!</definedName>
    <definedName name="part.minoritários">[31]Índice!$K$18</definedName>
    <definedName name="PartCons" localSheetId="0">#REF!</definedName>
    <definedName name="PartCons">#REF!</definedName>
    <definedName name="PartConsa">[50]ParticConsol!$A$6:$D$20</definedName>
    <definedName name="PARTIC.ESTAT" localSheetId="0">#REF!</definedName>
    <definedName name="PARTIC.ESTAT">#REF!</definedName>
    <definedName name="PASSIVO2" localSheetId="0">#REF!</definedName>
    <definedName name="PASSIVO2">#REF!</definedName>
    <definedName name="PATRIMONIO.LIQ" localSheetId="0">#REF!</definedName>
    <definedName name="PATRIMONIO.LIQ">#REF!</definedName>
    <definedName name="PC" localSheetId="0">'[2]R$'!#REF!</definedName>
    <definedName name="PC">'[2]R$'!#REF!</definedName>
    <definedName name="PC_C" localSheetId="0">#REF!</definedName>
    <definedName name="PC_C">#REF!</definedName>
    <definedName name="PCLD" localSheetId="0">#REF!</definedName>
    <definedName name="PCLD">#REF!</definedName>
    <definedName name="PCLD.ME" localSheetId="0">#REF!</definedName>
    <definedName name="PCLD.ME">#REF!</definedName>
    <definedName name="PER" localSheetId="0">#REF!</definedName>
    <definedName name="PER">#REF!</definedName>
    <definedName name="perfil" localSheetId="0">#REF!</definedName>
    <definedName name="perfil">#REF!</definedName>
    <definedName name="PERMANENTE">#N/A</definedName>
    <definedName name="PERMANENTE_C" localSheetId="0">#REF!</definedName>
    <definedName name="PERMANENTE_C">#REF!</definedName>
    <definedName name="PF">[51]QG!$CB$1:$CC$27</definedName>
    <definedName name="PIR" localSheetId="0">#REF!</definedName>
    <definedName name="PIR">#REF!</definedName>
    <definedName name="PL" localSheetId="0">'[2]R$'!#REF!</definedName>
    <definedName name="PL">'[2]R$'!#REF!</definedName>
    <definedName name="PL_C" localSheetId="0">#REF!</definedName>
    <definedName name="PL_C">#REF!</definedName>
    <definedName name="PLANA" localSheetId="0">#REF!</definedName>
    <definedName name="PLANA">#REF!</definedName>
    <definedName name="PLANB" localSheetId="0">#REF!</definedName>
    <definedName name="PLANB">#REF!</definedName>
    <definedName name="PM" localSheetId="0">'[2]R$'!#REF!</definedName>
    <definedName name="PM">'[2]R$'!#REF!</definedName>
    <definedName name="PM_C" localSheetId="0">#REF!</definedName>
    <definedName name="PM_C">#REF!</definedName>
    <definedName name="PONTO1">[8]QG!$K$5:$L$71</definedName>
    <definedName name="precos" localSheetId="0">[52]Registro!#REF!</definedName>
    <definedName name="precos">[52]Registro!#REF!</definedName>
    <definedName name="PREJUIZO" localSheetId="0">#REF!</definedName>
    <definedName name="PREJUIZO">#REF!</definedName>
    <definedName name="PREM2" localSheetId="0">#REF!</definedName>
    <definedName name="PREM2">#REF!</definedName>
    <definedName name="premissas" localSheetId="0">#REF!</definedName>
    <definedName name="premissas">#REF!</definedName>
    <definedName name="PrimCoup_table">[36]COUPOM!$AN$27:$AW$1000</definedName>
    <definedName name="Prior_or_Last">[47]Resumo!$O$2</definedName>
    <definedName name="PROD.ACAB" localSheetId="0">#REF!</definedName>
    <definedName name="PROD.ACAB">#REF!</definedName>
    <definedName name="PROD.PROC" localSheetId="0">#REF!</definedName>
    <definedName name="PROD.PROC">#REF!</definedName>
    <definedName name="promitente" localSheetId="0">#REF!</definedName>
    <definedName name="promitente">#REF!</definedName>
    <definedName name="promitentes" localSheetId="0">#REF!</definedName>
    <definedName name="promitentes">#REF!</definedName>
    <definedName name="PROV" localSheetId="0">#REF!</definedName>
    <definedName name="PROV">#REF!</definedName>
    <definedName name="PROV.GARANTIA" localSheetId="0">#REF!</definedName>
    <definedName name="PROV.GARANTIA">#REF!</definedName>
    <definedName name="PROV.IR.CS" localSheetId="0">#REF!</definedName>
    <definedName name="PROV.IR.CS">#REF!</definedName>
    <definedName name="PROV.LP.CONTIG" localSheetId="0">#REF!</definedName>
    <definedName name="PROV.LP.CONTIG">#REF!</definedName>
    <definedName name="PROVAMOR" localSheetId="0">#REF!</definedName>
    <definedName name="PROVAMOR">#REF!</definedName>
    <definedName name="PROVISÕES" localSheetId="0">#REF!</definedName>
    <definedName name="PROVISÕES">#REF!</definedName>
    <definedName name="PTAX" localSheetId="0">#REF!</definedName>
    <definedName name="PTAX">#REF!</definedName>
    <definedName name="ptax_table">[22]dados!$I$5:$J$2782</definedName>
    <definedName name="PU">[11]Plan3!$B$8:$I$46</definedName>
    <definedName name="pubinnbs" localSheetId="0">#REF!</definedName>
    <definedName name="pubinnbs">#REF!</definedName>
    <definedName name="public" localSheetId="0">#REF!</definedName>
    <definedName name="public">#REF!</definedName>
    <definedName name="qexlLastXCTREF_0" localSheetId="0">#REF!</definedName>
    <definedName name="qexlLastXCTREF_0">#REF!</definedName>
    <definedName name="qexlLastXCTREF_1" localSheetId="0">#REF!</definedName>
    <definedName name="qexlLastXCTREF_1">#REF!</definedName>
    <definedName name="qexlLastXCTREF_2" localSheetId="0">#REF!</definedName>
    <definedName name="qexlLastXCTREF_2">#REF!</definedName>
    <definedName name="qexlOrigXCTREF_" localSheetId="0">#REF!</definedName>
    <definedName name="qexlOrigXCTREF_">#REF!</definedName>
    <definedName name="qexlOrigXCTREF_0" localSheetId="0">#REF!</definedName>
    <definedName name="qexlOrigXCTREF_0">#REF!</definedName>
    <definedName name="qexlOrigXCTREF_1" localSheetId="0">#REF!</definedName>
    <definedName name="qexlOrigXCTREF_1">#REF!</definedName>
    <definedName name="qexlOrigXCTREF_2" localSheetId="0">#REF!</definedName>
    <definedName name="qexlOrigXCTREF_2">#REF!</definedName>
    <definedName name="qexlQryInfo">{" ","","","","","";"exposure","qedbalcap",0,1,TRUE,#N/A}</definedName>
    <definedName name="qexlQryInfo2">{" ","","","","","";"exposure","qedbalcap",0,1,TRUE,#N/A}</definedName>
    <definedName name="QUADRO1">#N/A</definedName>
    <definedName name="qx" localSheetId="0">#REF!</definedName>
    <definedName name="qx">#REF!</definedName>
    <definedName name="RANSWAP" localSheetId="0">#REF!</definedName>
    <definedName name="RANSWAP">#REF!</definedName>
    <definedName name="REALIZ" localSheetId="0">#REF!</definedName>
    <definedName name="REALIZ">#REF!</definedName>
    <definedName name="REALIZAVEL" localSheetId="0">#REF!</definedName>
    <definedName name="REALIZAVEL">#REF!</definedName>
    <definedName name="recebidos">[53]Recebimentos!$A$1:$N$295</definedName>
    <definedName name="recebimento" localSheetId="0">#REF!</definedName>
    <definedName name="recebimento">#REF!</definedName>
    <definedName name="recebimentos" localSheetId="0">#REF!</definedName>
    <definedName name="recebimentos">#REF!</definedName>
    <definedName name="recebiveis" localSheetId="0">#REF!</definedName>
    <definedName name="recebiveis">#REF!</definedName>
    <definedName name="RECEITA" localSheetId="0">#REF!</definedName>
    <definedName name="RECEITA">#REF!</definedName>
    <definedName name="recl.traba" localSheetId="0">#REF!</definedName>
    <definedName name="recl.traba">#REF!</definedName>
    <definedName name="REF" localSheetId="0">'[2]R$'!#REF!</definedName>
    <definedName name="REF">'[2]R$'!#REF!</definedName>
    <definedName name="REF_C" localSheetId="0">'[2]R$'!#REF!</definedName>
    <definedName name="REF_C">'[2]R$'!#REF!</definedName>
    <definedName name="RefRec" localSheetId="0">#REF!</definedName>
    <definedName name="RefRec">#REF!</definedName>
    <definedName name="relatório" localSheetId="0">#REF!</definedName>
    <definedName name="relatório">#REF!</definedName>
    <definedName name="REPO" localSheetId="0">#REF!</definedName>
    <definedName name="REPO">#REF!</definedName>
    <definedName name="RES">#N/A</definedName>
    <definedName name="RES.CM.CAPITAL" localSheetId="0">#REF!</definedName>
    <definedName name="RES.CM.CAPITAL">#REF!</definedName>
    <definedName name="RES.CM.ESP" localSheetId="0">#REF!</definedName>
    <definedName name="RES.CM.ESP">#REF!</definedName>
    <definedName name="RES.INC.FISCAL" localSheetId="0">#REF!</definedName>
    <definedName name="RES.INC.FISCAL">#REF!</definedName>
    <definedName name="RES.LUCROS.AC" localSheetId="0">#REF!</definedName>
    <definedName name="RES.LUCROS.AC">#REF!</definedName>
    <definedName name="RES.MINORITARIOS" localSheetId="0">#REF!</definedName>
    <definedName name="RES.MINORITARIOS">#REF!</definedName>
    <definedName name="RESACUM" localSheetId="0">#REF!</definedName>
    <definedName name="RESACUM">#REF!</definedName>
    <definedName name="RESERVA.CAPITAL" localSheetId="0">#REF!</definedName>
    <definedName name="RESERVA.CAPITAL">#REF!</definedName>
    <definedName name="RESERVA.REAVAL" localSheetId="0">#REF!</definedName>
    <definedName name="RESERVA.REAVAL">#REF!</definedName>
    <definedName name="RESPIR">#N/A</definedName>
    <definedName name="resultado" localSheetId="0">#REF!</definedName>
    <definedName name="resultado">#REF!</definedName>
    <definedName name="resumo" localSheetId="0">#REF!</definedName>
    <definedName name="resumo">#REF!</definedName>
    <definedName name="rf" localSheetId="0">#REF!</definedName>
    <definedName name="rf">#REF!</definedName>
    <definedName name="RLP" localSheetId="0">'[2]R$'!#REF!</definedName>
    <definedName name="RLP">'[2]R$'!#REF!</definedName>
    <definedName name="RLP_C" localSheetId="0">#REF!</definedName>
    <definedName name="RLP_C">#REF!</definedName>
    <definedName name="RRR" localSheetId="0">'[2]R$'!#REF!</definedName>
    <definedName name="RRR">'[2]R$'!#REF!</definedName>
    <definedName name="s" localSheetId="0">[1]Patrimonial!#REF!</definedName>
    <definedName name="s">[1]Patrimonial!#REF!</definedName>
    <definedName name="S_F" localSheetId="0">#REF!</definedName>
    <definedName name="S_F">#REF!</definedName>
    <definedName name="saaa" localSheetId="0">#REF!</definedName>
    <definedName name="saaa">#REF!</definedName>
    <definedName name="SAD" localSheetId="0">#REF!</definedName>
    <definedName name="SAD">#REF!</definedName>
    <definedName name="SAL.ENCARGOS" localSheetId="0">#REF!</definedName>
    <definedName name="SAL.ENCARGOS">#REF!</definedName>
    <definedName name="SAPBEXrevision" hidden="1">14</definedName>
    <definedName name="SAPBEXsysID" hidden="1">"BW3"</definedName>
    <definedName name="SAPBEXwbID" hidden="1">"3SO04G3IWYENSZLK6QOKKYLB2"</definedName>
    <definedName name="SAQ.EXP" localSheetId="0">#REF!</definedName>
    <definedName name="SAQ.EXP">#REF!</definedName>
    <definedName name="scf" localSheetId="0">#REF!</definedName>
    <definedName name="scf">#REF!</definedName>
    <definedName name="SDSD">[8]QG!$O$2:$AQ$3</definedName>
    <definedName name="sea" localSheetId="0">#REF!</definedName>
    <definedName name="sea">#REF!</definedName>
    <definedName name="sencount" hidden="1">3</definedName>
    <definedName name="sepa" localSheetId="0">#REF!</definedName>
    <definedName name="sepa">#REF!</definedName>
    <definedName name="sepa1" localSheetId="0">#REF!</definedName>
    <definedName name="sepa1">#REF!</definedName>
    <definedName name="separator" localSheetId="0">#REF!</definedName>
    <definedName name="separator">#REF!</definedName>
    <definedName name="SIMULAÇÃO_final_Volume_Lista">[54]Volume!$B$2:$P$33</definedName>
    <definedName name="sintese" localSheetId="0">#REF!</definedName>
    <definedName name="sintese">#REF!</definedName>
    <definedName name="sintese092006" localSheetId="0">#REF!</definedName>
    <definedName name="sintese092006">#REF!</definedName>
    <definedName name="SOC" localSheetId="0">#REF!</definedName>
    <definedName name="SOC">#REF!</definedName>
    <definedName name="spot" localSheetId="0">#REF!</definedName>
    <definedName name="spot">#REF!</definedName>
    <definedName name="sss" localSheetId="0">#REF!</definedName>
    <definedName name="sss">#REF!</definedName>
    <definedName name="Status">[14]Base!$S$3:$S$452</definedName>
    <definedName name="SUNDRY.MAT" localSheetId="0">#REF!</definedName>
    <definedName name="SUNDRY.MAT">#REF!</definedName>
    <definedName name="swap" localSheetId="0">#REF!</definedName>
    <definedName name="swap">#REF!</definedName>
    <definedName name="tab" localSheetId="0">#REF!</definedName>
    <definedName name="tab">#REF!</definedName>
    <definedName name="tab_vendor" localSheetId="0">#REF!</definedName>
    <definedName name="tab_vendor">#REF!</definedName>
    <definedName name="Tabela_CDI">[23]Bloomberg!$A$4:$B$3865</definedName>
    <definedName name="tabimp" localSheetId="0">#REF!</definedName>
    <definedName name="tabimp">#REF!</definedName>
    <definedName name="TabVds" localSheetId="0">#REF!</definedName>
    <definedName name="TabVds">#REF!</definedName>
    <definedName name="TAXAS" localSheetId="0">#REF!</definedName>
    <definedName name="TAXAS">#REF!</definedName>
    <definedName name="TERRENOS" localSheetId="0">#REF!</definedName>
    <definedName name="TERRENOS">#REF!</definedName>
    <definedName name="TEST" localSheetId="0">#REF!</definedName>
    <definedName name="TEST">#REF!</definedName>
    <definedName name="TEST1" localSheetId="0">#REF!</definedName>
    <definedName name="TEST1">#REF!</definedName>
    <definedName name="TEST10" localSheetId="0">#REF!</definedName>
    <definedName name="TEST10">#REF!</definedName>
    <definedName name="TEST11" localSheetId="0">#REF!</definedName>
    <definedName name="TEST11">#REF!</definedName>
    <definedName name="TEST12" localSheetId="0">#REF!</definedName>
    <definedName name="TEST12">#REF!</definedName>
    <definedName name="TEST13" localSheetId="0">#REF!</definedName>
    <definedName name="TEST13">#REF!</definedName>
    <definedName name="TEST14" localSheetId="0">#REF!</definedName>
    <definedName name="TEST14">#REF!</definedName>
    <definedName name="TEST15" localSheetId="0">#REF!</definedName>
    <definedName name="TEST15">#REF!</definedName>
    <definedName name="TEST16" localSheetId="0">#REF!</definedName>
    <definedName name="TEST16">#REF!</definedName>
    <definedName name="TEST17" localSheetId="0">#REF!</definedName>
    <definedName name="TEST17">#REF!</definedName>
    <definedName name="TEST18" localSheetId="0">#REF!</definedName>
    <definedName name="TEST18">#REF!</definedName>
    <definedName name="TEST19" localSheetId="0">#REF!</definedName>
    <definedName name="TEST19">#REF!</definedName>
    <definedName name="TEST2" localSheetId="0">#REF!</definedName>
    <definedName name="TEST2">#REF!</definedName>
    <definedName name="TEST20" localSheetId="0">#REF!</definedName>
    <definedName name="TEST20">#REF!</definedName>
    <definedName name="TEST21" localSheetId="0">#REF!</definedName>
    <definedName name="TEST21">#REF!</definedName>
    <definedName name="TEST22" localSheetId="0">#REF!</definedName>
    <definedName name="TEST22">#REF!</definedName>
    <definedName name="TEST23" localSheetId="0">#REF!</definedName>
    <definedName name="TEST23">#REF!</definedName>
    <definedName name="TEST24" localSheetId="0">#REF!</definedName>
    <definedName name="TEST24">#REF!</definedName>
    <definedName name="TEST25" localSheetId="0">#REF!</definedName>
    <definedName name="TEST25">#REF!</definedName>
    <definedName name="TEST26" localSheetId="0">#REF!</definedName>
    <definedName name="TEST26">#REF!</definedName>
    <definedName name="TEST27" localSheetId="0">#REF!</definedName>
    <definedName name="TEST27">#REF!</definedName>
    <definedName name="TEST28" localSheetId="0">#REF!</definedName>
    <definedName name="TEST28">#REF!</definedName>
    <definedName name="TEST29" localSheetId="0">#REF!</definedName>
    <definedName name="TEST29">#REF!</definedName>
    <definedName name="TEST3" localSheetId="0">#REF!</definedName>
    <definedName name="TEST3">#REF!</definedName>
    <definedName name="TEST30" localSheetId="0">#REF!</definedName>
    <definedName name="TEST30">#REF!</definedName>
    <definedName name="TEST31" localSheetId="0">#REF!</definedName>
    <definedName name="TEST31">#REF!</definedName>
    <definedName name="TEST32" localSheetId="0">#REF!</definedName>
    <definedName name="TEST32">#REF!</definedName>
    <definedName name="TEST33" localSheetId="0">#REF!</definedName>
    <definedName name="TEST33">#REF!</definedName>
    <definedName name="TEST34" localSheetId="0">#REF!</definedName>
    <definedName name="TEST34">#REF!</definedName>
    <definedName name="TEST35" localSheetId="0">#REF!</definedName>
    <definedName name="TEST35">#REF!</definedName>
    <definedName name="TEST36" localSheetId="0">#REF!</definedName>
    <definedName name="TEST36">#REF!</definedName>
    <definedName name="TEST37" localSheetId="0">#REF!</definedName>
    <definedName name="TEST37">#REF!</definedName>
    <definedName name="TEST38" localSheetId="0">#REF!</definedName>
    <definedName name="TEST38">#REF!</definedName>
    <definedName name="TEST39" localSheetId="0">#REF!</definedName>
    <definedName name="TEST39">#REF!</definedName>
    <definedName name="TEST4" localSheetId="0">#REF!</definedName>
    <definedName name="TEST4">#REF!</definedName>
    <definedName name="TEST40" localSheetId="0">#REF!</definedName>
    <definedName name="TEST40">#REF!</definedName>
    <definedName name="TEST41" localSheetId="0">#REF!</definedName>
    <definedName name="TEST41">#REF!</definedName>
    <definedName name="TEST42" localSheetId="0">#REF!</definedName>
    <definedName name="TEST42">#REF!</definedName>
    <definedName name="TEST43" localSheetId="0">#REF!</definedName>
    <definedName name="TEST43">#REF!</definedName>
    <definedName name="TEST44" localSheetId="0">#REF!</definedName>
    <definedName name="TEST44">#REF!</definedName>
    <definedName name="TEST45" localSheetId="0">#REF!</definedName>
    <definedName name="TEST45">#REF!</definedName>
    <definedName name="TEST46" localSheetId="0">#REF!</definedName>
    <definedName name="TEST46">#REF!</definedName>
    <definedName name="TEST47" localSheetId="0">#REF!</definedName>
    <definedName name="TEST47">#REF!</definedName>
    <definedName name="TEST48" localSheetId="0">#REF!</definedName>
    <definedName name="TEST48">#REF!</definedName>
    <definedName name="TEST49" localSheetId="0">#REF!</definedName>
    <definedName name="TEST49">#REF!</definedName>
    <definedName name="TEST5" localSheetId="0">#REF!</definedName>
    <definedName name="TEST5">#REF!</definedName>
    <definedName name="TEST50" localSheetId="0">#REF!</definedName>
    <definedName name="TEST50">#REF!</definedName>
    <definedName name="TEST51" localSheetId="0">#REF!</definedName>
    <definedName name="TEST51">#REF!</definedName>
    <definedName name="TEST52" localSheetId="0">#REF!</definedName>
    <definedName name="TEST52">#REF!</definedName>
    <definedName name="TEST53" localSheetId="0">#REF!</definedName>
    <definedName name="TEST53">#REF!</definedName>
    <definedName name="TEST54" localSheetId="0">#REF!</definedName>
    <definedName name="TEST54">#REF!</definedName>
    <definedName name="TEST55" localSheetId="0">#REF!</definedName>
    <definedName name="TEST55">#REF!</definedName>
    <definedName name="TEST56" localSheetId="0">#REF!</definedName>
    <definedName name="TEST56">#REF!</definedName>
    <definedName name="TEST57" localSheetId="0">#REF!</definedName>
    <definedName name="TEST57">#REF!</definedName>
    <definedName name="TEST58" localSheetId="0">#REF!</definedName>
    <definedName name="TEST58">#REF!</definedName>
    <definedName name="TEST59" localSheetId="0">#REF!</definedName>
    <definedName name="TEST59">#REF!</definedName>
    <definedName name="TEST6" localSheetId="0">#REF!</definedName>
    <definedName name="TEST6">#REF!</definedName>
    <definedName name="TEST60" localSheetId="0">#REF!</definedName>
    <definedName name="TEST60">#REF!</definedName>
    <definedName name="TEST61" localSheetId="0">#REF!</definedName>
    <definedName name="TEST61">#REF!</definedName>
    <definedName name="TEST62" localSheetId="0">#REF!</definedName>
    <definedName name="TEST62">#REF!</definedName>
    <definedName name="TEST63" localSheetId="0">#REF!</definedName>
    <definedName name="TEST63">#REF!</definedName>
    <definedName name="TEST64" localSheetId="0">#REF!</definedName>
    <definedName name="TEST64">#REF!</definedName>
    <definedName name="TEST65" localSheetId="0">#REF!</definedName>
    <definedName name="TEST65">#REF!</definedName>
    <definedName name="TEST66" localSheetId="0">#REF!</definedName>
    <definedName name="TEST66">#REF!</definedName>
    <definedName name="TEST67" localSheetId="0">#REF!</definedName>
    <definedName name="TEST67">#REF!</definedName>
    <definedName name="TEST68" localSheetId="0">#REF!</definedName>
    <definedName name="TEST68">#REF!</definedName>
    <definedName name="TEST7" localSheetId="0">#REF!</definedName>
    <definedName name="TEST7">#REF!</definedName>
    <definedName name="TEST8" localSheetId="0">#REF!</definedName>
    <definedName name="TEST8">#REF!</definedName>
    <definedName name="TEST9" localSheetId="0">#REF!</definedName>
    <definedName name="TEST9">#REF!</definedName>
    <definedName name="teste">[55]Plan1!$A$1:$T$277</definedName>
    <definedName name="teste2" localSheetId="0">#REF!</definedName>
    <definedName name="teste2">#REF!</definedName>
    <definedName name="teste3" localSheetId="0">#REF!</definedName>
    <definedName name="teste3">#REF!</definedName>
    <definedName name="testes" localSheetId="0">#REF!</definedName>
    <definedName name="testes">#REF!</definedName>
    <definedName name="TESTHKEY" localSheetId="0">#REF!</definedName>
    <definedName name="TESTHKEY">#REF!</definedName>
    <definedName name="TESTKEYS" localSheetId="0">#REF!</definedName>
    <definedName name="TESTKEYS">#REF!</definedName>
    <definedName name="TESTVKEY" localSheetId="0">#REF!</definedName>
    <definedName name="TESTVKEY">#REF!</definedName>
    <definedName name="TIT">#N/A</definedName>
    <definedName name="TRADUÇÃO.PL" localSheetId="0">#REF!</definedName>
    <definedName name="TRADUÇÃO.PL">#REF!</definedName>
    <definedName name="TRANSF" localSheetId="0">#REF!</definedName>
    <definedName name="TRANSF">#REF!</definedName>
    <definedName name="TRANSFER" localSheetId="0">#REF!</definedName>
    <definedName name="TRANSFER">#REF!</definedName>
    <definedName name="TRATE" localSheetId="0">#REF!</definedName>
    <definedName name="TRATE">#REF!</definedName>
    <definedName name="TRIBUTOS" localSheetId="0">#REF!</definedName>
    <definedName name="TRIBUTOS">#REF!</definedName>
    <definedName name="Troxa">[43]E72_2001!$A$1:$IV$65536</definedName>
    <definedName name="U">[11]Plan3!$N$8:$O$46</definedName>
    <definedName name="UFIR" localSheetId="0">#REF!</definedName>
    <definedName name="UFIR">#REF!</definedName>
    <definedName name="UFIR_CMI">#N/A</definedName>
    <definedName name="UFIRATUAL" localSheetId="0">#REF!</definedName>
    <definedName name="UFIRATUAL">#REF!</definedName>
    <definedName name="UnidadescPermuta">[14]Base!A$3:A$452</definedName>
    <definedName name="UNIDADESpermuta">[14]Base!$J$3:$J$452</definedName>
    <definedName name="US">[11]Plan3!$K$8:$O$46</definedName>
    <definedName name="us_indices" localSheetId="0">'[56]US$98'!$A$1:$Z$36,'[56]US$98'!#REF!</definedName>
    <definedName name="us_indices">'[56]US$98'!$A$1:$Z$36,'[56]US$98'!#REF!</definedName>
    <definedName name="vaga" localSheetId="0">#REF!</definedName>
    <definedName name="vaga">#REF!</definedName>
    <definedName name="vagas" localSheetId="0">#REF!</definedName>
    <definedName name="vagas">#REF!</definedName>
    <definedName name="valor" localSheetId="0">#REF!</definedName>
    <definedName name="valor">#REF!</definedName>
    <definedName name="valores_diferidos" localSheetId="0">#REF!</definedName>
    <definedName name="valores_diferidos">#REF!</definedName>
    <definedName name="VARB1" localSheetId="0">#REF!</definedName>
    <definedName name="VARB1">#REF!</definedName>
    <definedName name="VARB2" localSheetId="0">#REF!</definedName>
    <definedName name="VARB2">#REF!</definedName>
    <definedName name="VARB3" localSheetId="0">#REF!</definedName>
    <definedName name="VARB3">#REF!</definedName>
    <definedName name="VARB4" localSheetId="0">#REF!</definedName>
    <definedName name="VARB4">#REF!</definedName>
    <definedName name="variacao" localSheetId="0">#REF!</definedName>
    <definedName name="variacao">#REF!</definedName>
    <definedName name="VARR1" localSheetId="0">#REF!</definedName>
    <definedName name="VARR1">#REF!</definedName>
    <definedName name="VARR2" localSheetId="0">#REF!</definedName>
    <definedName name="VARR2">#REF!</definedName>
    <definedName name="venda" localSheetId="0">#REF!</definedName>
    <definedName name="venda">#REF!</definedName>
    <definedName name="VENDAS">[57]Vendas!$A$1:$IV$65536</definedName>
    <definedName name="VENDAS.ME" localSheetId="0">#REF!</definedName>
    <definedName name="VENDAS.ME">#REF!</definedName>
    <definedName name="VENDAS.MI" localSheetId="0">#REF!</definedName>
    <definedName name="VENDAS.MI">#REF!</definedName>
    <definedName name="veneza" localSheetId="0">#REF!</definedName>
    <definedName name="veneza">#REF!</definedName>
    <definedName name="VERAO" localSheetId="0">#REF!</definedName>
    <definedName name="VERAO">#REF!</definedName>
    <definedName name="VGVCBRCpermuta">[14]Base!$W$3:$W$452</definedName>
    <definedName name="VGVCBRSPERM">[14]Base!$U$3:$U$452</definedName>
    <definedName name="VGVCPERM">[14]Base!$V$3:$V$452</definedName>
    <definedName name="VGVSPERM">[14]Base!$T$3:$T$452</definedName>
    <definedName name="viadinho">[17]E74_2001!$A$1:$IV$65536</definedName>
    <definedName name="viadiunho">[16]E72_2001!$A$1:$IV$65536</definedName>
    <definedName name="vm" localSheetId="0">#REF!</definedName>
    <definedName name="vm">#REF!</definedName>
    <definedName name="VMA">'[53]Saldo devedor'!$A$1:$I$310</definedName>
    <definedName name="VVv">[20]E72_2001!$A:$IV</definedName>
    <definedName name="wrn.imp_flx." hidden="1">{#N/A,#N/A,FALSE,"CONSOLID";#N/A,#N/A,FALSE,"CIMENTO";#N/A,#N/A,FALSE,"METALURGIA";#N/A,#N/A,FALSE,"PAPEL";#N/A,#N/A,FALSE,"QUÍMICA";#N/A,#N/A,FALSE,"AGROINDL";#N/A,#N/A,FALSE,"OUTROS";#N/A,#N/A,FALSE,"REAL_ORCADO"}</definedName>
    <definedName name="X" localSheetId="0">#REF!</definedName>
    <definedName name="X">#REF!</definedName>
    <definedName name="xx" localSheetId="0">#REF!</definedName>
    <definedName name="xx">#REF!</definedName>
    <definedName name="xxx" localSheetId="0">#REF!</definedName>
    <definedName name="xxx">#REF!</definedName>
    <definedName name="XXXX" localSheetId="0">#REF!</definedName>
    <definedName name="XXXX">#REF!</definedName>
    <definedName name="xxxxxxxxx" localSheetId="0">#REF!</definedName>
    <definedName name="xxxxxxxxx">#REF!</definedName>
    <definedName name="zac" localSheetId="0">#REF!</definedName>
    <definedName name="zac">#REF!</definedName>
    <definedName name="ZEROFIN.ZEROFIN">#N/A</definedName>
    <definedName name="ZZZ" localSheetId="0">[1]Patrimonial!#REF!</definedName>
    <definedName name="ZZZ">[1]Patrimonial!#REF!</definedName>
    <definedName name="zzzzzzzzzz" localSheetId="0">#REF!</definedName>
    <definedName name="zzzzzzz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12" i="13" l="1"/>
  <c r="B869" i="13" l="1"/>
  <c r="B870" i="13" s="1"/>
  <c r="B871" i="13" s="1"/>
  <c r="B872" i="13" s="1"/>
  <c r="B873" i="13" s="1"/>
  <c r="B874" i="13" s="1"/>
  <c r="B875" i="13" s="1"/>
  <c r="B876" i="13" s="1"/>
  <c r="B877" i="13" s="1"/>
  <c r="B878" i="13" s="1"/>
  <c r="B879" i="13" s="1"/>
  <c r="B880" i="13" s="1"/>
  <c r="B881" i="13" s="1"/>
  <c r="B882" i="13" s="1"/>
  <c r="B883" i="13" s="1"/>
  <c r="B884" i="13" s="1"/>
  <c r="B885" i="13" s="1"/>
  <c r="B886" i="13" s="1"/>
  <c r="B887" i="13" s="1"/>
  <c r="B888" i="13" s="1"/>
  <c r="B889" i="13" s="1"/>
  <c r="B890" i="13" s="1"/>
  <c r="B891" i="13" s="1"/>
  <c r="B892" i="13" s="1"/>
  <c r="B893" i="13" s="1"/>
  <c r="B894" i="13" s="1"/>
  <c r="B895" i="13" s="1"/>
  <c r="B896" i="13" s="1"/>
  <c r="B897" i="13" s="1"/>
  <c r="B898" i="13" s="1"/>
  <c r="B899" i="13" s="1"/>
  <c r="B900" i="13" s="1"/>
  <c r="B901" i="13" s="1"/>
  <c r="B902" i="13" s="1"/>
  <c r="B903" i="13" s="1"/>
  <c r="B904" i="13" s="1"/>
  <c r="B905" i="13" s="1"/>
  <c r="B906" i="13" s="1"/>
  <c r="B907" i="13" s="1"/>
  <c r="B908" i="13" s="1"/>
  <c r="B909" i="13" s="1"/>
  <c r="B910" i="13" s="1"/>
  <c r="B911" i="13" s="1"/>
  <c r="B912" i="13" s="1"/>
  <c r="B913" i="13" s="1"/>
  <c r="B914" i="13" s="1"/>
  <c r="B915" i="13" s="1"/>
  <c r="B916" i="13" s="1"/>
  <c r="B917" i="13" s="1"/>
  <c r="B918" i="13" s="1"/>
  <c r="B919" i="13" s="1"/>
  <c r="B920" i="13" s="1"/>
  <c r="B921" i="13" s="1"/>
  <c r="B922" i="13" s="1"/>
  <c r="B923" i="13" s="1"/>
  <c r="B924" i="13" s="1"/>
  <c r="B925" i="13" s="1"/>
  <c r="B926" i="13" s="1"/>
  <c r="B927" i="13" s="1"/>
  <c r="B928" i="13" s="1"/>
  <c r="B929" i="13" s="1"/>
  <c r="B930" i="13" s="1"/>
  <c r="B931" i="13" s="1"/>
  <c r="B932" i="13" s="1"/>
  <c r="B933" i="13" s="1"/>
  <c r="B934" i="13" s="1"/>
  <c r="B935" i="13" s="1"/>
  <c r="B936" i="13" s="1"/>
  <c r="B937" i="13" s="1"/>
  <c r="B938" i="13" s="1"/>
  <c r="B939" i="13" s="1"/>
  <c r="B940" i="13" s="1"/>
  <c r="B941" i="13" s="1"/>
  <c r="B942" i="13" s="1"/>
  <c r="B943" i="13" s="1"/>
  <c r="B944" i="13" s="1"/>
  <c r="B945" i="13" s="1"/>
  <c r="B946" i="13" s="1"/>
  <c r="B947" i="13" s="1"/>
  <c r="B948" i="13" s="1"/>
  <c r="B949" i="13" s="1"/>
  <c r="B950" i="13" s="1"/>
  <c r="B951" i="13" s="1"/>
  <c r="B952" i="13" s="1"/>
  <c r="B953" i="13" s="1"/>
  <c r="B954" i="13" s="1"/>
  <c r="B955" i="13" s="1"/>
  <c r="B956" i="13" s="1"/>
  <c r="B957" i="13" s="1"/>
  <c r="B958" i="13" s="1"/>
  <c r="B959" i="13" s="1"/>
  <c r="B960" i="13" s="1"/>
  <c r="B961" i="13" s="1"/>
  <c r="B962" i="13" s="1"/>
  <c r="B963" i="13" s="1"/>
  <c r="B964" i="13" s="1"/>
  <c r="B965" i="13" s="1"/>
  <c r="B966" i="13" s="1"/>
  <c r="B967" i="13" s="1"/>
  <c r="B968" i="13" s="1"/>
  <c r="B969" i="13" s="1"/>
  <c r="B970" i="13" s="1"/>
  <c r="B971" i="13" s="1"/>
  <c r="B972" i="13" s="1"/>
  <c r="B973" i="13" s="1"/>
  <c r="B974" i="13" s="1"/>
  <c r="B975" i="13" s="1"/>
  <c r="B976" i="13" s="1"/>
  <c r="B977" i="13" s="1"/>
  <c r="B978" i="13" s="1"/>
  <c r="B979" i="13" s="1"/>
  <c r="B980" i="13" s="1"/>
  <c r="B981" i="13" s="1"/>
  <c r="B982" i="13" s="1"/>
  <c r="B983" i="13" s="1"/>
  <c r="B984" i="13" s="1"/>
  <c r="B985" i="13" s="1"/>
  <c r="B986" i="13" s="1"/>
  <c r="B987" i="13" s="1"/>
  <c r="B988" i="13" s="1"/>
  <c r="B989" i="13" s="1"/>
  <c r="B990" i="13" s="1"/>
  <c r="B991" i="13" s="1"/>
  <c r="B992" i="13" s="1"/>
  <c r="B993" i="13" s="1"/>
  <c r="B994" i="13" s="1"/>
  <c r="B995" i="13" s="1"/>
  <c r="B996" i="13" s="1"/>
  <c r="B997" i="13" s="1"/>
  <c r="B998" i="13" s="1"/>
  <c r="B999" i="13" s="1"/>
  <c r="B1000" i="13" s="1"/>
  <c r="B1001" i="13" s="1"/>
  <c r="B1002" i="13" s="1"/>
  <c r="B1003" i="13" s="1"/>
  <c r="B1004" i="13" s="1"/>
  <c r="B1005" i="13" s="1"/>
  <c r="B1006" i="13" s="1"/>
  <c r="B1007" i="13" s="1"/>
  <c r="B1008" i="13" s="1"/>
  <c r="B1009" i="13" s="1"/>
  <c r="B1010" i="13" s="1"/>
  <c r="B1011" i="13" s="1"/>
  <c r="B1012" i="13" s="1"/>
  <c r="B1013" i="13" s="1"/>
  <c r="B1014" i="13" s="1"/>
  <c r="B1015" i="13" s="1"/>
  <c r="B1016" i="13" s="1"/>
  <c r="B1017" i="13" s="1"/>
  <c r="B1018" i="13" s="1"/>
  <c r="B1019" i="13" s="1"/>
  <c r="B1020" i="13" s="1"/>
  <c r="B1021" i="13" s="1"/>
  <c r="B1022" i="13" s="1"/>
  <c r="B1023" i="13" s="1"/>
  <c r="B1024" i="13" s="1"/>
  <c r="B1025" i="13" s="1"/>
  <c r="B1026" i="13" s="1"/>
  <c r="B1027" i="13" s="1"/>
  <c r="B1028" i="13" s="1"/>
  <c r="B1029" i="13" s="1"/>
  <c r="B1030" i="13" s="1"/>
  <c r="B1031" i="13" s="1"/>
  <c r="B1032" i="13" s="1"/>
  <c r="B1033" i="13" s="1"/>
  <c r="B1034" i="13" s="1"/>
  <c r="B1035" i="13" s="1"/>
  <c r="B1036" i="13" s="1"/>
  <c r="B1037" i="13" s="1"/>
  <c r="B1038" i="13" s="1"/>
  <c r="B1039" i="13" s="1"/>
  <c r="B1040" i="13" s="1"/>
  <c r="B1041" i="13" s="1"/>
  <c r="B1042" i="13" s="1"/>
  <c r="B1043" i="13" s="1"/>
  <c r="B1044" i="13" s="1"/>
  <c r="B1045" i="13" s="1"/>
  <c r="B1046" i="13" s="1"/>
  <c r="B1047" i="13" s="1"/>
  <c r="B1048" i="13" s="1"/>
  <c r="B1049" i="13" s="1"/>
  <c r="B1050" i="13" s="1"/>
  <c r="B1051" i="13" s="1"/>
  <c r="B1052" i="13" s="1"/>
  <c r="B1053" i="13" s="1"/>
  <c r="B1054" i="13" s="1"/>
  <c r="B1055" i="13" s="1"/>
  <c r="B1056" i="13" s="1"/>
  <c r="B1057" i="13" s="1"/>
  <c r="B1058" i="13" s="1"/>
  <c r="B1059" i="13" s="1"/>
  <c r="B1060" i="13" s="1"/>
  <c r="B1061" i="13" s="1"/>
  <c r="B1062" i="13" s="1"/>
  <c r="B1063" i="13" s="1"/>
  <c r="B1064" i="13" s="1"/>
  <c r="B1065" i="13" s="1"/>
  <c r="B1066" i="13" s="1"/>
  <c r="B1067" i="13" s="1"/>
  <c r="B1068" i="13" s="1"/>
  <c r="B1069" i="13" s="1"/>
  <c r="B1070" i="13" s="1"/>
  <c r="B1071" i="13" s="1"/>
  <c r="B1072" i="13" s="1"/>
  <c r="B1073" i="13" s="1"/>
  <c r="B1074" i="13" s="1"/>
  <c r="B1075" i="13" s="1"/>
  <c r="B1076" i="13" s="1"/>
  <c r="B1077" i="13" s="1"/>
  <c r="B1078" i="13" s="1"/>
  <c r="B1079" i="13" s="1"/>
  <c r="B1080" i="13" s="1"/>
  <c r="B1081" i="13" s="1"/>
  <c r="B1082" i="13" s="1"/>
  <c r="B1083" i="13" s="1"/>
  <c r="B1084" i="13" s="1"/>
  <c r="B1085" i="13" s="1"/>
  <c r="B1086" i="13" s="1"/>
  <c r="B1087" i="13" s="1"/>
  <c r="B1088" i="13" s="1"/>
  <c r="B1089" i="13" s="1"/>
  <c r="B1090" i="13" s="1"/>
  <c r="B1091" i="13" s="1"/>
  <c r="B1092" i="13" s="1"/>
  <c r="B1093" i="13" s="1"/>
  <c r="B1094" i="13" s="1"/>
  <c r="B1095" i="13" s="1"/>
  <c r="B1096" i="13" s="1"/>
  <c r="B1097" i="13" s="1"/>
  <c r="B1098" i="13" s="1"/>
  <c r="B1099" i="13" s="1"/>
  <c r="B1100" i="13" s="1"/>
  <c r="B1101" i="13" s="1"/>
  <c r="B1102" i="13" s="1"/>
  <c r="B1103" i="13" s="1"/>
  <c r="B1104" i="13" s="1"/>
  <c r="B1105" i="13" s="1"/>
  <c r="B1106" i="13" s="1"/>
  <c r="B1107" i="13" s="1"/>
  <c r="B1108" i="13" s="1"/>
  <c r="B1109" i="13" s="1"/>
  <c r="B1110" i="13" s="1"/>
  <c r="B1111" i="13" s="1"/>
  <c r="B1112" i="13" s="1"/>
  <c r="B1113" i="13" s="1"/>
  <c r="B1114" i="13" s="1"/>
  <c r="B1115" i="13" s="1"/>
  <c r="B1116" i="13" s="1"/>
  <c r="B1117" i="13" s="1"/>
  <c r="B1118" i="13" s="1"/>
  <c r="B1119" i="13" s="1"/>
  <c r="B1120" i="13" s="1"/>
  <c r="B1121" i="13" s="1"/>
  <c r="B1122" i="13" s="1"/>
  <c r="B1123" i="13" s="1"/>
  <c r="B1124" i="13" s="1"/>
  <c r="B1125" i="13" s="1"/>
  <c r="B1126" i="13" s="1"/>
  <c r="B1127" i="13" s="1"/>
  <c r="B1128" i="13" s="1"/>
  <c r="B1129" i="13" s="1"/>
  <c r="B1130" i="13" s="1"/>
  <c r="B1131" i="13" s="1"/>
  <c r="B1132" i="13" s="1"/>
  <c r="B1133" i="13" s="1"/>
  <c r="B1134" i="13" s="1"/>
  <c r="B1135" i="13" s="1"/>
  <c r="B1136" i="13" s="1"/>
  <c r="B1137" i="13" s="1"/>
  <c r="B1138" i="13" s="1"/>
  <c r="B1139" i="13" s="1"/>
  <c r="B1140" i="13" s="1"/>
  <c r="B1141" i="13" s="1"/>
  <c r="B1142" i="13" s="1"/>
  <c r="B1143" i="13" s="1"/>
  <c r="B1144" i="13" s="1"/>
  <c r="B1145" i="13" s="1"/>
  <c r="B1146" i="13" s="1"/>
  <c r="B1147" i="13" s="1"/>
  <c r="B1148" i="13" s="1"/>
  <c r="B1149" i="13" s="1"/>
  <c r="B1150" i="13" s="1"/>
  <c r="B1151" i="13" s="1"/>
  <c r="B1152" i="13" s="1"/>
  <c r="B1153" i="13" s="1"/>
  <c r="B1154" i="13" s="1"/>
  <c r="B1155" i="13" s="1"/>
  <c r="B1156" i="13" s="1"/>
  <c r="B1157" i="13" s="1"/>
  <c r="B1158" i="13" s="1"/>
  <c r="B1159" i="13" s="1"/>
  <c r="B1160" i="13" s="1"/>
  <c r="B1161" i="13" s="1"/>
  <c r="B1162" i="13" s="1"/>
  <c r="B1163" i="13" s="1"/>
  <c r="B1164" i="13" s="1"/>
  <c r="B1165" i="13" s="1"/>
  <c r="B1166" i="13" s="1"/>
  <c r="B1167" i="13" s="1"/>
  <c r="B1168" i="13" s="1"/>
  <c r="B1169" i="13" s="1"/>
  <c r="B1170" i="13" s="1"/>
  <c r="B1171" i="13" s="1"/>
  <c r="B1172" i="13" s="1"/>
  <c r="B1173" i="13" s="1"/>
  <c r="B1174" i="13" s="1"/>
  <c r="B1175" i="13" s="1"/>
  <c r="B1176" i="13" s="1"/>
  <c r="B1177" i="13" s="1"/>
  <c r="B1178" i="13" s="1"/>
  <c r="B1179" i="13" s="1"/>
  <c r="B1180" i="13" s="1"/>
  <c r="B1181" i="13" s="1"/>
  <c r="B1182" i="13" s="1"/>
  <c r="B1183" i="13" s="1"/>
  <c r="B1184" i="13" s="1"/>
  <c r="B1185" i="13" s="1"/>
  <c r="B1186" i="13" s="1"/>
  <c r="B1187" i="13" s="1"/>
  <c r="B1188" i="13" s="1"/>
  <c r="B1189" i="13" s="1"/>
  <c r="B1190" i="13" s="1"/>
  <c r="B1191" i="13" s="1"/>
  <c r="B1192" i="13" s="1"/>
  <c r="B1193" i="13" s="1"/>
  <c r="B1194" i="13" s="1"/>
  <c r="B1195" i="13" s="1"/>
  <c r="B1196" i="13" s="1"/>
  <c r="B1197" i="13" s="1"/>
  <c r="B1198" i="13" s="1"/>
  <c r="B1199" i="13" s="1"/>
  <c r="B1200" i="13" s="1"/>
  <c r="B1201" i="13" s="1"/>
  <c r="B1202" i="13" s="1"/>
  <c r="B1203" i="13" s="1"/>
  <c r="B1204" i="13" s="1"/>
  <c r="B1205" i="13" s="1"/>
  <c r="B1206" i="13" s="1"/>
  <c r="B1207" i="13" s="1"/>
  <c r="B1208" i="13" s="1"/>
  <c r="B1209" i="13" s="1"/>
  <c r="B1210" i="13" s="1"/>
  <c r="B1211" i="13" s="1"/>
  <c r="B1212" i="13" s="1"/>
  <c r="B1213" i="13" s="1"/>
  <c r="B1214" i="13" s="1"/>
  <c r="B1215" i="13" s="1"/>
  <c r="B1216" i="13" s="1"/>
  <c r="B1217" i="13" s="1"/>
  <c r="B1218" i="13" s="1"/>
  <c r="B1219" i="13" s="1"/>
  <c r="B1220" i="13" s="1"/>
  <c r="B1221" i="13" s="1"/>
  <c r="B1222" i="13" s="1"/>
  <c r="B1223" i="13" s="1"/>
  <c r="B1224" i="13" s="1"/>
  <c r="B1225" i="13" s="1"/>
  <c r="B1226" i="13" s="1"/>
  <c r="B1227" i="13" s="1"/>
  <c r="B1228" i="13" s="1"/>
  <c r="B1229" i="13" s="1"/>
  <c r="B1230" i="13" s="1"/>
  <c r="B1231" i="13" s="1"/>
  <c r="B1232" i="13" s="1"/>
  <c r="B1233" i="13" s="1"/>
  <c r="B1234" i="13" s="1"/>
  <c r="B1235" i="13" s="1"/>
  <c r="B1236" i="13" s="1"/>
  <c r="B1237" i="13" s="1"/>
  <c r="B1238" i="13" s="1"/>
  <c r="B1239" i="13" s="1"/>
  <c r="B1240" i="13" s="1"/>
  <c r="B1241" i="13" s="1"/>
  <c r="B1242" i="13" s="1"/>
  <c r="B1243" i="13" s="1"/>
  <c r="B1244" i="13" s="1"/>
  <c r="B1245" i="13" s="1"/>
  <c r="B1246" i="13" s="1"/>
  <c r="B1247" i="13" s="1"/>
  <c r="B1248" i="13" s="1"/>
  <c r="B1249" i="13" s="1"/>
  <c r="B1250" i="13" s="1"/>
  <c r="B1251" i="13" s="1"/>
  <c r="B1252" i="13" s="1"/>
  <c r="B1253" i="13" s="1"/>
  <c r="B1254" i="13" s="1"/>
  <c r="B1255" i="13" s="1"/>
  <c r="B1256" i="13" s="1"/>
  <c r="B1257" i="13" s="1"/>
  <c r="B1258" i="13" s="1"/>
  <c r="B1259" i="13" s="1"/>
  <c r="B1260" i="13" s="1"/>
  <c r="B1261" i="13" s="1"/>
  <c r="B1262" i="13" s="1"/>
  <c r="B1263" i="13" s="1"/>
  <c r="B1264" i="13" s="1"/>
  <c r="B1265" i="13" s="1"/>
  <c r="B1266" i="13" s="1"/>
  <c r="B1267" i="13" s="1"/>
  <c r="B1268" i="13" s="1"/>
  <c r="B1269" i="13" s="1"/>
  <c r="B1270" i="13" s="1"/>
  <c r="B1271" i="13" s="1"/>
  <c r="B1272" i="13" s="1"/>
  <c r="B1273" i="13" s="1"/>
  <c r="B1274" i="13" s="1"/>
  <c r="B1275" i="13" s="1"/>
  <c r="B1276" i="13" s="1"/>
  <c r="B1277" i="13" s="1"/>
  <c r="B1278" i="13" s="1"/>
  <c r="B1279" i="13" s="1"/>
  <c r="B1280" i="13" s="1"/>
  <c r="B1281" i="13" s="1"/>
  <c r="B1282" i="13" s="1"/>
  <c r="B1283" i="13" s="1"/>
  <c r="B1284" i="13" s="1"/>
  <c r="B1285" i="13" s="1"/>
  <c r="B1286" i="13" s="1"/>
  <c r="B1287" i="13" s="1"/>
  <c r="B1288" i="13" s="1"/>
  <c r="B1289" i="13" s="1"/>
  <c r="B1290" i="13" s="1"/>
  <c r="B1291" i="13" s="1"/>
  <c r="B1292" i="13" s="1"/>
  <c r="B1293" i="13" s="1"/>
  <c r="B1294" i="13" s="1"/>
  <c r="B1295" i="13" s="1"/>
  <c r="B1296" i="13" s="1"/>
  <c r="B1297" i="13" s="1"/>
  <c r="B1298" i="13" s="1"/>
  <c r="B1299" i="13" s="1"/>
  <c r="B1300" i="13" s="1"/>
  <c r="B1301" i="13" s="1"/>
  <c r="B1302" i="13" s="1"/>
  <c r="B1303" i="13" s="1"/>
  <c r="B1304" i="13" s="1"/>
  <c r="B1305" i="13" s="1"/>
  <c r="B1306" i="13" s="1"/>
  <c r="B1307" i="13" s="1"/>
  <c r="B1308" i="13" s="1"/>
  <c r="B1309" i="13" s="1"/>
  <c r="B1310" i="13" s="1"/>
  <c r="B1311" i="13" s="1"/>
  <c r="B1312" i="13" s="1"/>
  <c r="B1313" i="13" s="1"/>
  <c r="B1314" i="13" s="1"/>
  <c r="B1315" i="13" s="1"/>
  <c r="B1316" i="13" s="1"/>
  <c r="B1317" i="13" s="1"/>
  <c r="B1318" i="13" s="1"/>
  <c r="B1319" i="13" s="1"/>
  <c r="B1320" i="13" s="1"/>
  <c r="B1321" i="13" s="1"/>
  <c r="B1322" i="13" s="1"/>
  <c r="B1323" i="13" s="1"/>
  <c r="B1324" i="13" s="1"/>
  <c r="B1325" i="13" s="1"/>
  <c r="B1326" i="13" s="1"/>
  <c r="B1327" i="13" s="1"/>
  <c r="B1328" i="13" s="1"/>
  <c r="B1329" i="13" s="1"/>
  <c r="B1330" i="13" s="1"/>
  <c r="B1331" i="13" s="1"/>
  <c r="B1332" i="13" s="1"/>
  <c r="B1333" i="13" s="1"/>
  <c r="B1334" i="13" s="1"/>
  <c r="B1335" i="13" s="1"/>
  <c r="B1336" i="13" s="1"/>
  <c r="B1337" i="13" s="1"/>
  <c r="G724" i="13" l="1"/>
  <c r="G690" i="13" l="1"/>
  <c r="G689" i="13"/>
  <c r="G688" i="13"/>
  <c r="G687" i="13"/>
  <c r="G686" i="13"/>
  <c r="G685" i="13"/>
  <c r="G684" i="13"/>
  <c r="G683" i="13"/>
  <c r="G682" i="13"/>
  <c r="G681" i="13"/>
  <c r="G680" i="13"/>
  <c r="G679" i="13"/>
  <c r="G678" i="13"/>
  <c r="G677" i="13"/>
  <c r="G676" i="13"/>
  <c r="G675" i="13"/>
  <c r="G674" i="13"/>
  <c r="G673" i="13"/>
  <c r="G672" i="13"/>
  <c r="G671" i="13"/>
  <c r="G551" i="13" l="1"/>
  <c r="G539" i="13"/>
  <c r="G538" i="13"/>
  <c r="E265" i="13"/>
</calcChain>
</file>

<file path=xl/sharedStrings.xml><?xml version="1.0" encoding="utf-8"?>
<sst xmlns="http://schemas.openxmlformats.org/spreadsheetml/2006/main" count="6679" uniqueCount="1440">
  <si>
    <t xml:space="preserve">Mês </t>
  </si>
  <si>
    <t>Trimestre</t>
  </si>
  <si>
    <t>Unidades</t>
  </si>
  <si>
    <t>% CBR</t>
  </si>
  <si>
    <t>THERA CORPORATIVO</t>
  </si>
  <si>
    <t>THERA OFFICE</t>
  </si>
  <si>
    <t>THERA RESIDENCE</t>
  </si>
  <si>
    <t>COTEGIPE - VIOLETA</t>
  </si>
  <si>
    <t>UNITT</t>
  </si>
  <si>
    <t>MOOD</t>
  </si>
  <si>
    <t>PORTALE MATTINO - LUZES DA MOOCA</t>
  </si>
  <si>
    <t>VILLAGIO LUNA - LUZES DA MOOCA</t>
  </si>
  <si>
    <t>VILLA SOLARE - LUZES DA MOOCA</t>
  </si>
  <si>
    <t>FATTO EXCLUSIVE</t>
  </si>
  <si>
    <t>CAMINO TULIPA</t>
  </si>
  <si>
    <t>CAMINO LIRIO</t>
  </si>
  <si>
    <t>CAMINO GIRASSOL</t>
  </si>
  <si>
    <t>WAVE</t>
  </si>
  <si>
    <t>MAIDAN</t>
  </si>
  <si>
    <t>OFFICE 1000</t>
  </si>
  <si>
    <t>MAPENDI</t>
  </si>
  <si>
    <t>JARDIM BOTÂNICO</t>
  </si>
  <si>
    <t>OFFICE 3000</t>
  </si>
  <si>
    <t>FLORIS FASE 1</t>
  </si>
  <si>
    <t>R.PARQUE -LIRIOS</t>
  </si>
  <si>
    <t>MIRAGE BAY - BELEM</t>
  </si>
  <si>
    <t>Norte</t>
  </si>
  <si>
    <t>MIRAI OFFICES - BELEM</t>
  </si>
  <si>
    <t>MANDARA VILLAGE A e B</t>
  </si>
  <si>
    <t>JARDIM DE VENETO - 1ª ETAPA - 1ªFASE</t>
  </si>
  <si>
    <t>PENINSULA WAY - 2ªFASE SLZ</t>
  </si>
  <si>
    <t>LE PARC BOA VIAGEM - 4ªFASE</t>
  </si>
  <si>
    <t>PATIO JARDINS - SLZ</t>
  </si>
  <si>
    <t>A SCHNEIDER ABSOLUT</t>
  </si>
  <si>
    <t>Sul</t>
  </si>
  <si>
    <t>GETULIO VARGAS PRIME OFFICES</t>
  </si>
  <si>
    <t>BOULEVARD NEOVILLE FLORIANOPOLIS</t>
  </si>
  <si>
    <t>LE JARDIN - CTB  1ª FASE</t>
  </si>
  <si>
    <t>WESTSIDE - COMFORT RESIDENCES - CTB</t>
  </si>
  <si>
    <t>HEALTH CENTER</t>
  </si>
  <si>
    <t>Local</t>
  </si>
  <si>
    <t>LÍBER PARK CAMPO LIMPO</t>
  </si>
  <si>
    <t>VITTA JAÇANÃ - RESIDENCE CLUB</t>
  </si>
  <si>
    <t>FATTO JARDIM BOTANICO - 3ª FASE</t>
  </si>
  <si>
    <t>DEZ VILA ALPINA - FASE 1</t>
  </si>
  <si>
    <t>MAIS JAÇANÃ - HIS</t>
  </si>
  <si>
    <t>MAIS CANGAÍBA</t>
  </si>
  <si>
    <t>LIBER VILLAGE CAMPO LIMPO</t>
  </si>
  <si>
    <t>LIBER CONDOMINIO RESORT FASE 2</t>
  </si>
  <si>
    <t>VINTAGE CONDOMÍNIO CLUBE</t>
  </si>
  <si>
    <t>AMISTÁ 2ª FASE</t>
  </si>
  <si>
    <t>AMISTÁ 1ª FASE</t>
  </si>
  <si>
    <t>VERT VITA</t>
  </si>
  <si>
    <t>WEST RESIDENCIAL</t>
  </si>
  <si>
    <t>NOVA ALAMEDA</t>
  </si>
  <si>
    <t>VITÓRIA MAGUARY - FASE 1</t>
  </si>
  <si>
    <t>NOVO STILLO HOME CLUB - FASE 1</t>
  </si>
  <si>
    <t>PARQUE DOS PASSAROS</t>
  </si>
  <si>
    <t>VITÓRIA SÃO LUÍS - 1ª FASE</t>
  </si>
  <si>
    <t>RESERVA IPANEMA PORTO ALEGRE</t>
  </si>
  <si>
    <t>IDEALE RESIDENCIAL</t>
  </si>
  <si>
    <t>AGORA CANOAS</t>
  </si>
  <si>
    <t>Segmento</t>
  </si>
  <si>
    <t>JARDIM DE TOSCANA - 1 e 2ªFASE</t>
  </si>
  <si>
    <t>PIAZZA SUPREMA</t>
  </si>
  <si>
    <t>IINFINITY PRIME OFFICES</t>
  </si>
  <si>
    <t>VARANDAS DA PRAÇA LIFE STYLE - GO</t>
  </si>
  <si>
    <t>MANDARIM - BELÉM</t>
  </si>
  <si>
    <t>JARDIM DE ANDALUZIA - 1ª FASE</t>
  </si>
  <si>
    <t>SPLENDORE BL 01</t>
  </si>
  <si>
    <t>HOST PARAISO</t>
  </si>
  <si>
    <t>DIAMOND LIFE STYLE - GO</t>
  </si>
  <si>
    <t>ESSENCIAL ESCRITÓRIOS</t>
  </si>
  <si>
    <t>MAJESTIC AGATA E AMETISTA</t>
  </si>
  <si>
    <t>PUNTO RESERVA LINDOIA - POA</t>
  </si>
  <si>
    <t>RISERVA MENINO DEUS - PORTO ALEGRE</t>
  </si>
  <si>
    <t>YOU LIFE STYLE</t>
  </si>
  <si>
    <t>WAY PAMPULHA</t>
  </si>
  <si>
    <t>MINHA PRAIA</t>
  </si>
  <si>
    <t>PARQUE DOS SONHOS VI PAINEIRAS</t>
  </si>
  <si>
    <t>PARQUE DAS PALMEIRAS</t>
  </si>
  <si>
    <t>VEREDAS BURITIS CONDOMÍNIO CLUBE</t>
  </si>
  <si>
    <t>AGORA BELLA VITA</t>
  </si>
  <si>
    <t>VILA NOVA URUPES</t>
  </si>
  <si>
    <t>AGORA NOVA IGUAÇU</t>
  </si>
  <si>
    <t>Escritórios Mooca</t>
  </si>
  <si>
    <t>2T10</t>
  </si>
  <si>
    <t>Green Design</t>
  </si>
  <si>
    <t>Jardim de Provence 1ª e 2ª Fase</t>
  </si>
  <si>
    <t>Privilege Exclusive Houses - 1ª e 2ª Fase</t>
  </si>
  <si>
    <t>R. Parque  2ª Fase</t>
  </si>
  <si>
    <t>Recreio das Palmeiras MCMV - Fase 1e 2</t>
  </si>
  <si>
    <t>Vl Manguinhos – Cond  01 Porto Fino 1ª Fase</t>
  </si>
  <si>
    <t>Vita – Fase 2</t>
  </si>
  <si>
    <t>Maraville – Coliseu - Fase2</t>
  </si>
  <si>
    <t>Parque dos Sonhos Fase 2 - 2ª Etapa</t>
  </si>
  <si>
    <t>Condomínio Mais Vila Curuça</t>
  </si>
  <si>
    <t>Parque Jardim 1ª Fase</t>
  </si>
  <si>
    <t>Máximo Guarulhos</t>
  </si>
  <si>
    <t>Vitória São Judas</t>
  </si>
  <si>
    <t>Le Parc Voa Viagem - 2ªfase</t>
  </si>
  <si>
    <t>1T10</t>
  </si>
  <si>
    <t>Grand Family</t>
  </si>
  <si>
    <t>Saint Barth Gouvernour</t>
  </si>
  <si>
    <t>Serenita - Porto Alegre</t>
  </si>
  <si>
    <t>Le Parc Boa Viagem - 3ª Fase</t>
  </si>
  <si>
    <t>Cennario SC</t>
  </si>
  <si>
    <t>Liber Bosque Clube Pirituba Fase 2</t>
  </si>
  <si>
    <t>Casas Do Bosque Fase 2</t>
  </si>
  <si>
    <t>Viva Mais Itaqua</t>
  </si>
  <si>
    <t>Maraville - Coliseu</t>
  </si>
  <si>
    <t>Parque Dos Sonhos Fase 2</t>
  </si>
  <si>
    <t>Parque Dos Lagos Fase 1</t>
  </si>
  <si>
    <t>Vita</t>
  </si>
  <si>
    <t>Alameda Clube Res</t>
  </si>
  <si>
    <t>Pleno Residencial - Fase 3</t>
  </si>
  <si>
    <t>VGV (R$ MM)</t>
  </si>
  <si>
    <t>Domani Life Style</t>
  </si>
  <si>
    <t>Fatto Passion</t>
  </si>
  <si>
    <t>In Mare Bali Residencial Resort</t>
  </si>
  <si>
    <t>Jardim de Veneto - Fase 2</t>
  </si>
  <si>
    <t>Vitória São Luís - Fase 2</t>
  </si>
  <si>
    <t>Vitória São Luís - Fase 3</t>
  </si>
  <si>
    <t>Vitória São Luís - Fase 4</t>
  </si>
  <si>
    <t>América Condomínio Clube</t>
  </si>
  <si>
    <t>Atrio Giorno</t>
  </si>
  <si>
    <t>Blanc Campo Belo</t>
  </si>
  <si>
    <t>Le Champ</t>
  </si>
  <si>
    <t>Mais Campos Elíseos</t>
  </si>
  <si>
    <t>Reserva Do Parque - Fase 4 ROSAS</t>
  </si>
  <si>
    <t>Único Mogi</t>
  </si>
  <si>
    <t>Pleno Comercial</t>
  </si>
  <si>
    <t>Mais Campos Salles - Fase 1</t>
  </si>
  <si>
    <t>Mais Campos Salles - Fase 2</t>
  </si>
  <si>
    <t>Jardim de Lombarida</t>
  </si>
  <si>
    <t>Majestic - Fase 2 Esmeralda e Diamante</t>
  </si>
  <si>
    <t>Residencial Up Life</t>
  </si>
  <si>
    <t>Tons Da  Vila</t>
  </si>
  <si>
    <t>Universe Empresarial - Fase 1 e 2</t>
  </si>
  <si>
    <t>Pascal Campo Belo</t>
  </si>
  <si>
    <t>Casabella</t>
  </si>
  <si>
    <t>Condomínio Fatto Acqua - Fase 1</t>
  </si>
  <si>
    <t>Condomínio Fatto Figueira São Bernardo</t>
  </si>
  <si>
    <t>Jardim de Andaluzia - Fase 2</t>
  </si>
  <si>
    <t>Maayan - Reno</t>
  </si>
  <si>
    <t>Novo Atlantico - Faicalville</t>
  </si>
  <si>
    <t>Novo Stillo Home Club - Fase 2</t>
  </si>
  <si>
    <t>Reserva Parque Das Arvores</t>
  </si>
  <si>
    <t>Riserva Anita</t>
  </si>
  <si>
    <t>Tempo Bello</t>
  </si>
  <si>
    <t>Vita Home Club</t>
  </si>
  <si>
    <t>Station Office Saude</t>
  </si>
  <si>
    <t>Vitória Maguary - Fase 2</t>
  </si>
  <si>
    <t>Visionnaire</t>
  </si>
  <si>
    <t>Certto Home Club - Fase 1</t>
  </si>
  <si>
    <t>Dez Guarapiranga</t>
  </si>
  <si>
    <t>Le Parc Boa Viagem - Fase 5</t>
  </si>
  <si>
    <t>Spazio Lume</t>
  </si>
  <si>
    <t>395 Place</t>
  </si>
  <si>
    <t>CEO - Salvador Shopping - Fase 2</t>
  </si>
  <si>
    <t>Escritórios Morumbi Prime</t>
  </si>
  <si>
    <t>Jardim de Provence Belém</t>
  </si>
  <si>
    <t>Jardins - Novo Higienópolis</t>
  </si>
  <si>
    <t>Le Jardin - Fase 2</t>
  </si>
  <si>
    <t>Maayan - Sena</t>
  </si>
  <si>
    <t>Mais Guarulhos</t>
  </si>
  <si>
    <t>Merito Guarapiranga</t>
  </si>
  <si>
    <t>Pleno Meier</t>
  </si>
  <si>
    <t>Start</t>
  </si>
  <si>
    <t>Varanda Residencial (Castanheira)</t>
  </si>
  <si>
    <t>Wave Ipanema</t>
  </si>
  <si>
    <t>Vert Vita - Fase 2</t>
  </si>
  <si>
    <t>Decor Paraíso</t>
  </si>
  <si>
    <t>Aureo Santana</t>
  </si>
  <si>
    <t>Club You</t>
  </si>
  <si>
    <t>Condomínio Emirado</t>
  </si>
  <si>
    <t>Terrabela Planalto</t>
  </si>
  <si>
    <t>Pleno Novo Engordadouro</t>
  </si>
  <si>
    <t>Bela Vista</t>
  </si>
  <si>
    <t>Grand Square Zona Norte</t>
  </si>
  <si>
    <t>Bento Azenha</t>
  </si>
  <si>
    <t>Meu Lar Mogi</t>
  </si>
  <si>
    <t>Certto Tons Da Manhã</t>
  </si>
  <si>
    <t>Fatto Quality</t>
  </si>
  <si>
    <t>Reserva Bosque Dos Jequitibás</t>
  </si>
  <si>
    <t>Reserva Residencial Ecoville</t>
  </si>
  <si>
    <t>Meu Lar Suzano</t>
  </si>
  <si>
    <t>Amistá Special Resort</t>
  </si>
  <si>
    <t>Quartier Lagoa Nova</t>
  </si>
  <si>
    <t>São Vicente</t>
  </si>
  <si>
    <t>Emilio Bosco</t>
  </si>
  <si>
    <t>Aruba Cozumel</t>
  </si>
  <si>
    <t>Flex Mogi</t>
  </si>
  <si>
    <t>Le Boulervard</t>
  </si>
  <si>
    <t>Gallery Offices</t>
  </si>
  <si>
    <t>Vita Parque</t>
  </si>
  <si>
    <t>Verano Praia &amp; Clube</t>
  </si>
  <si>
    <t>Parque Canoas</t>
  </si>
  <si>
    <t>Vita Alto Do Ipiranga - Fase 1</t>
  </si>
  <si>
    <t>Opera</t>
  </si>
  <si>
    <t>Condominio Alegro Montenegro</t>
  </si>
  <si>
    <t>Mais Mirassol</t>
  </si>
  <si>
    <t>Certto Tons Da Tarde</t>
  </si>
  <si>
    <t>Way Penha</t>
  </si>
  <si>
    <t>Vitamare Neoville</t>
  </si>
  <si>
    <t>Idylle Cambui</t>
  </si>
  <si>
    <t>Mandara Kauai</t>
  </si>
  <si>
    <t>Thera Faria Lima</t>
  </si>
  <si>
    <t>Home Boutique Brooklin</t>
  </si>
  <si>
    <t>Escritórios Alphaville</t>
  </si>
  <si>
    <t>Vega Luxury Design Offices</t>
  </si>
  <si>
    <t>Maayan - Danubio</t>
  </si>
  <si>
    <t>Office 2000</t>
  </si>
  <si>
    <t>Jardim de Provence Belém - Fase 2</t>
  </si>
  <si>
    <t>Floris - Fase 2</t>
  </si>
  <si>
    <t>360º On The Park (1ª fase/2)</t>
  </si>
  <si>
    <t>Encontro Ipiranga</t>
  </si>
  <si>
    <t>Way Vila Guilherme</t>
  </si>
  <si>
    <t>Next Office Castanheira - Fase 1</t>
  </si>
  <si>
    <t>Agora Dolce Vita</t>
  </si>
  <si>
    <t>Alegro 2/4</t>
  </si>
  <si>
    <t>Shopping Jaracati 1/2</t>
  </si>
  <si>
    <t>Artisan</t>
  </si>
  <si>
    <t>Bairro Feliz</t>
  </si>
  <si>
    <t>Majestic - Perola</t>
  </si>
  <si>
    <t>Way Bandeirantes</t>
  </si>
  <si>
    <t>Maayan - Tamisa</t>
  </si>
  <si>
    <t>Shopping Jaracati 2/2</t>
  </si>
  <si>
    <t>1T07</t>
  </si>
  <si>
    <t>2T07</t>
  </si>
  <si>
    <t>3T07</t>
  </si>
  <si>
    <t xml:space="preserve">Ataulfo Corporate </t>
  </si>
  <si>
    <t xml:space="preserve"> Appia </t>
  </si>
  <si>
    <t xml:space="preserve"> Pateo Lindoia </t>
  </si>
  <si>
    <t xml:space="preserve"> Provence Horto </t>
  </si>
  <si>
    <t xml:space="preserve"> Upside Icarai </t>
  </si>
  <si>
    <t xml:space="preserve"> Helder Camara </t>
  </si>
  <si>
    <t xml:space="preserve"> Sollo </t>
  </si>
  <si>
    <t xml:space="preserve"> Varanda Pompeia </t>
  </si>
  <si>
    <t xml:space="preserve"> Via Ibirapuera </t>
  </si>
  <si>
    <t xml:space="preserve"> Saint Martin Lancamento </t>
  </si>
  <si>
    <t xml:space="preserve"> Passeio Brooklin </t>
  </si>
  <si>
    <t xml:space="preserve"> Gran Palazzo Residenza </t>
  </si>
  <si>
    <t xml:space="preserve"> Cristall Parque Aclimacao </t>
  </si>
  <si>
    <t xml:space="preserve"> Grand Lider Olympus-Fase Ii </t>
  </si>
  <si>
    <t xml:space="preserve"> Saint Martin Grand Ilet </t>
  </si>
  <si>
    <t xml:space="preserve"> Central Park Prime </t>
  </si>
  <si>
    <t xml:space="preserve"> Villa Lobos Office Park </t>
  </si>
  <si>
    <t xml:space="preserve"> Le Palais Botafogo </t>
  </si>
  <si>
    <t xml:space="preserve"> Setai </t>
  </si>
  <si>
    <t xml:space="preserve"> Cennario Lindoia </t>
  </si>
  <si>
    <t xml:space="preserve"> Dominium Marajoara </t>
  </si>
  <si>
    <t xml:space="preserve"> Reserva Jardim </t>
  </si>
  <si>
    <t>4T07</t>
  </si>
  <si>
    <t xml:space="preserve"> Condominio Verge Perdizes </t>
  </si>
  <si>
    <t xml:space="preserve"> Praia de Belas Prime Offices </t>
  </si>
  <si>
    <t xml:space="preserve"> Condominio Raizes Juquehy </t>
  </si>
  <si>
    <t xml:space="preserve"> Le Parc Salvador </t>
  </si>
  <si>
    <t xml:space="preserve"> Reserva Grann Parc </t>
  </si>
  <si>
    <t xml:space="preserve"> Sun Village Residence </t>
  </si>
  <si>
    <t xml:space="preserve"> Les Jardin Chacara Flora </t>
  </si>
  <si>
    <t xml:space="preserve"> Splendido </t>
  </si>
  <si>
    <t xml:space="preserve"> Vie Pinheiros </t>
  </si>
  <si>
    <t xml:space="preserve"> Wide View E Gardem </t>
  </si>
  <si>
    <t xml:space="preserve"> Riserva Schiavon Apto </t>
  </si>
  <si>
    <t xml:space="preserve"> Belissimo </t>
  </si>
  <si>
    <t xml:space="preserve"> Coletania Vila Mariana </t>
  </si>
  <si>
    <t xml:space="preserve"> Horizontes Cidade Universitaria </t>
  </si>
  <si>
    <t xml:space="preserve"> Varanda Expressions </t>
  </si>
  <si>
    <t xml:space="preserve"> Viva Cor </t>
  </si>
  <si>
    <t xml:space="preserve">Vero - Guarulhos 1 </t>
  </si>
  <si>
    <t xml:space="preserve"> Garden Resort (Fase II) </t>
  </si>
  <si>
    <t xml:space="preserve"> Vitoria </t>
  </si>
  <si>
    <t xml:space="preserve"> Condominio Residencial Manaca </t>
  </si>
  <si>
    <t xml:space="preserve"> Condominio Residencial das Figueira </t>
  </si>
  <si>
    <t xml:space="preserve"> Condominio Residencial Sapucaia </t>
  </si>
  <si>
    <t xml:space="preserve"> Fatto Santo Andre </t>
  </si>
  <si>
    <t xml:space="preserve"> Vitoria Parque Vila Prudente </t>
  </si>
  <si>
    <t xml:space="preserve"> Condominio Vita/Verdi Residencial C </t>
  </si>
  <si>
    <t xml:space="preserve"> Jardim e Vivenda do Lago Clube Residencial </t>
  </si>
  <si>
    <t xml:space="preserve"> Vitoria Parque Campos Eliseos I </t>
  </si>
  <si>
    <t xml:space="preserve"> Grand Life Jalisco </t>
  </si>
  <si>
    <t>MANAUS - PONTA NEGRA</t>
  </si>
  <si>
    <t>1T08</t>
  </si>
  <si>
    <t>MANAUS - VILA DAS FLORES</t>
  </si>
  <si>
    <t>GRAND LIDER FELIPE DOS SANTOS</t>
  </si>
  <si>
    <t>COSTA MAGGIORE</t>
  </si>
  <si>
    <t>EXCLUSIVITE MAISON RESIDENCE</t>
  </si>
  <si>
    <t>SARAY</t>
  </si>
  <si>
    <t>AMERICA CENTRO EMPRE. CENTRAL</t>
  </si>
  <si>
    <t>SOLAR LEDA AZEVEDO</t>
  </si>
  <si>
    <t>PENINSULA OFFICE</t>
  </si>
  <si>
    <t>RESERVA JARDIM FASE II</t>
  </si>
  <si>
    <t>GRAND VITA GOLDZSTEIN</t>
  </si>
  <si>
    <t>SALVADOR SHOP BUSINESS FASE1</t>
  </si>
  <si>
    <t>2T08</t>
  </si>
  <si>
    <t>MADERO ANTONIO PARREIRAS</t>
  </si>
  <si>
    <t>SOBERANO</t>
  </si>
  <si>
    <t>PODIUM VILA LEOPOLDINA</t>
  </si>
  <si>
    <t>HORIZONS</t>
  </si>
  <si>
    <t>GRAND LIDER OLYMPUS FASE 3</t>
  </si>
  <si>
    <t>ALTOBELLI RESIDENCIAL CLUB</t>
  </si>
  <si>
    <t>PLACE ROYALE</t>
  </si>
  <si>
    <t>PRACA DAS AGUAS</t>
  </si>
  <si>
    <t>FIORE HORTENCIA</t>
  </si>
  <si>
    <t>COND MANDARIM SALVADOR SHOPPING</t>
  </si>
  <si>
    <t>ITAUNA ALDEIA PARQUE</t>
  </si>
  <si>
    <t>PENINSULA WAY RESIDENCIAL</t>
  </si>
  <si>
    <t>RESERVA JARDIM FASE 3</t>
  </si>
  <si>
    <t>VILLAGIO PLANALTO TRIUNFO</t>
  </si>
  <si>
    <t>HEMISPHERE</t>
  </si>
  <si>
    <t>ATTIC</t>
  </si>
  <si>
    <t>DOMNA</t>
  </si>
  <si>
    <t>PREMIUM ANALIA FRANCO</t>
  </si>
  <si>
    <t>ITATIAIA ALDEIA PARQUE - 2A FASE</t>
  </si>
  <si>
    <t>3T08</t>
  </si>
  <si>
    <t>FLORIS BOSQUE RESIDENCIAL</t>
  </si>
  <si>
    <t>SAINT BARTH - FASE II</t>
  </si>
  <si>
    <t>WELCOME RESIDENCIAIS VERTICAIS</t>
  </si>
  <si>
    <t>VILLA MIMOSA VITA INSOLARATA</t>
  </si>
  <si>
    <t>4T08</t>
  </si>
  <si>
    <t>ESCRITORIOS EUROPA</t>
  </si>
  <si>
    <t>URBAN CONCEPT OFFICES</t>
  </si>
  <si>
    <t>ESCRITORIOS PAULISTA</t>
  </si>
  <si>
    <t>RESIDENCIAL PEREIRA NUNES</t>
  </si>
  <si>
    <t>BARRA PRIME OFFICE</t>
  </si>
  <si>
    <t>BARRA PRIME OFFICE (Lojas 45%CBR)</t>
  </si>
  <si>
    <t>RESERVA DO PARQUE</t>
  </si>
  <si>
    <t>GALLERIA MOOCA</t>
  </si>
  <si>
    <t>ACCANTO</t>
  </si>
  <si>
    <t>PRIME FAMILY CLUB</t>
  </si>
  <si>
    <t>LA PLAGE RESIDENCIAL CLUB</t>
  </si>
  <si>
    <t>ACQUA VERDE</t>
  </si>
  <si>
    <t>CONDOMINIO VITA PRAIA RESIDENCIAL</t>
  </si>
  <si>
    <t>VENTURA RJ</t>
  </si>
  <si>
    <t>IBITIRAMA II</t>
  </si>
  <si>
    <t>LIBER  - FASE 1</t>
  </si>
  <si>
    <t>FATTO MORUMBI</t>
  </si>
  <si>
    <t>GRAND VITA</t>
  </si>
  <si>
    <t>MERITO SANTO ANDRE</t>
  </si>
  <si>
    <t>CONDOMINIO EDIFICIO ALLEGRO</t>
  </si>
  <si>
    <t>MINAS VILLAGE RESIDENCIAL</t>
  </si>
  <si>
    <t>COND VITA RESID RECIFE</t>
  </si>
  <si>
    <t>NOVO FATTO DIADEMA</t>
  </si>
  <si>
    <t>CONDOMINIO DOS IPES</t>
  </si>
  <si>
    <t>MIRAFLORES QUALITY</t>
  </si>
  <si>
    <t>ALTA VISTA</t>
  </si>
  <si>
    <t>LIBER VILA PRUDENTE</t>
  </si>
  <si>
    <t>FATTO SHOW BLUES</t>
  </si>
  <si>
    <t>COND RESID VIVARE CTB</t>
  </si>
  <si>
    <t>INEDITTO CLUBE RESIDENCIAL</t>
  </si>
  <si>
    <t>CONDOMINIO PITANGUEIRAS</t>
  </si>
  <si>
    <t>BRISAS RESIDENCIAL - FASE 1</t>
  </si>
  <si>
    <t>BRISAS ALTOS DO CALHAU</t>
  </si>
  <si>
    <t>NORTE PRIVILEGE</t>
  </si>
  <si>
    <t>VIVARE - MATHEO GIANELLA</t>
  </si>
  <si>
    <t>ARBORETO ECO - 1ª FASE</t>
  </si>
  <si>
    <t>ALCANCE CLUBE RESIDENCIAL</t>
  </si>
  <si>
    <t>CONDOMINIO VITORIA VILA PRUDENTE</t>
  </si>
  <si>
    <t>THE SUN</t>
  </si>
  <si>
    <t>CONDOMINIO RESIDENCIAL DEZ ARICANDUVA</t>
  </si>
  <si>
    <t>NATURA PARK</t>
  </si>
  <si>
    <t>RESIDENCIAL BOSQUE CLUBE</t>
  </si>
  <si>
    <t>COND VITA RESID RECIFE-FASE II</t>
  </si>
  <si>
    <t>VIVAE RESIDENCIAL CLUBE</t>
  </si>
  <si>
    <t>MARCCO SOROCABA</t>
  </si>
  <si>
    <t>CONDOMINIO VITA PRAIA - RECIFE</t>
  </si>
  <si>
    <t>ECO PARK</t>
  </si>
  <si>
    <t>VIVARE GRAND CLUB</t>
  </si>
  <si>
    <t>MERITO ARICANDUVA</t>
  </si>
  <si>
    <t>LIBER CONDOMINIO RESORT</t>
  </si>
  <si>
    <t>Escritorios Santana</t>
  </si>
  <si>
    <t>Absolutto</t>
  </si>
  <si>
    <t>1T09</t>
  </si>
  <si>
    <t>Reserva Verde</t>
  </si>
  <si>
    <t>NovAmérica - Colorado Residence Park</t>
  </si>
  <si>
    <t>NovAmérica Office Park</t>
  </si>
  <si>
    <t>L Acqua - fase I</t>
  </si>
  <si>
    <t>2T09</t>
  </si>
  <si>
    <t>Ventura Ecoville</t>
  </si>
  <si>
    <t>Le Monde Office Life - Nova Iguaçu</t>
  </si>
  <si>
    <t>L Acqua - fase II</t>
  </si>
  <si>
    <t>NovAmérica - Florida Residence Park</t>
  </si>
  <si>
    <t>Vitrine Umarizal</t>
  </si>
  <si>
    <t>Galleria Paissandu</t>
  </si>
  <si>
    <t>Apogeo Chacara Klabin</t>
  </si>
  <si>
    <t>Varandas da Serra</t>
  </si>
  <si>
    <t>3T09</t>
  </si>
  <si>
    <t>Meridiano Home Club</t>
  </si>
  <si>
    <t>Alto do Imbui - Salvador</t>
  </si>
  <si>
    <t>Ile St Louis (1ª fase)</t>
  </si>
  <si>
    <t>Ceo - Corporate Executive Offices</t>
  </si>
  <si>
    <t>Quinta dos Moinhos (1ª fase)</t>
  </si>
  <si>
    <t>Menara Residencial</t>
  </si>
  <si>
    <t>Varanda NovAmérica</t>
  </si>
  <si>
    <t>Ceo Salvador Shopping (1ª fase)</t>
  </si>
  <si>
    <t>136 - Nasa Business Style</t>
  </si>
  <si>
    <t>Stillo</t>
  </si>
  <si>
    <t>NovAmérica - California Collection</t>
  </si>
  <si>
    <t>Auge Home Resort</t>
  </si>
  <si>
    <t>Novo Jardim Family Resort</t>
  </si>
  <si>
    <t>Upper Northway</t>
  </si>
  <si>
    <t>4T09</t>
  </si>
  <si>
    <t>Família Ipiranga</t>
  </si>
  <si>
    <t>NovAmérica – Michigan</t>
  </si>
  <si>
    <t>Praça Santana</t>
  </si>
  <si>
    <t>Apice - Barro Vermelho</t>
  </si>
  <si>
    <t>Grand Life Icaraí</t>
  </si>
  <si>
    <t>Mais São Cristóvão</t>
  </si>
  <si>
    <t>Andalus</t>
  </si>
  <si>
    <t>Art de Vivre</t>
  </si>
  <si>
    <t>M Manay</t>
  </si>
  <si>
    <t>Ile St Louis (2ª fase)</t>
  </si>
  <si>
    <t>Peninsula Way (1ª fase salas)</t>
  </si>
  <si>
    <t>Grand Lider Olympus (4ª fase)</t>
  </si>
  <si>
    <t>Le Parc Boa Viagem (1ª fase)</t>
  </si>
  <si>
    <t>Le Grand Miguel Couto</t>
  </si>
  <si>
    <t>Infinity</t>
  </si>
  <si>
    <t>L Acqua (3ª fase)</t>
  </si>
  <si>
    <t>Lindóia Square</t>
  </si>
  <si>
    <t>Mérito Vila Curuçá</t>
  </si>
  <si>
    <t>Cond Brisas Life (1ª fase)</t>
  </si>
  <si>
    <t>Avanti Guarulhos</t>
  </si>
  <si>
    <t>Cond Brisas Life (2ª fase)</t>
  </si>
  <si>
    <t>Vitoria Pirituba Juriti</t>
  </si>
  <si>
    <t>Fatto Sport Faria Lima</t>
  </si>
  <si>
    <t>Buritis Cond Clube (1ª fase)</t>
  </si>
  <si>
    <t>Arboreto Eco Life (2ª fase)</t>
  </si>
  <si>
    <t>Avanti Vida</t>
  </si>
  <si>
    <t>Buritis Cond Clube (2ª fase)</t>
  </si>
  <si>
    <t>Ecoparque - Belem (1ª fase)</t>
  </si>
  <si>
    <t>Alcance Niteroi</t>
  </si>
  <si>
    <t>Dez Curuca</t>
  </si>
  <si>
    <t>Fatto Mansoes</t>
  </si>
  <si>
    <t>Fatto Sport Faria Lima (2ª fase)</t>
  </si>
  <si>
    <t>Parque dos Sonhos Buritis</t>
  </si>
  <si>
    <t>Ecoparque - Belem (2ª fase)</t>
  </si>
  <si>
    <t>Liber Residencial (2ª fase)</t>
  </si>
  <si>
    <t>Avanti Clube</t>
  </si>
  <si>
    <t>Fatto Jardim Botanico - Lote 1 - (1ª fase)</t>
  </si>
  <si>
    <t>Vitoria Pirituba Gaivota</t>
  </si>
  <si>
    <t>Fatto Sport Faria Lima - fase 3</t>
  </si>
  <si>
    <t>Recreio da Laranjeiras (1ª fase)</t>
  </si>
  <si>
    <t>Villagio Manguinhos Cond 2 - San Remo</t>
  </si>
  <si>
    <t>Pleno Residencial (1ª fase)</t>
  </si>
  <si>
    <t>Terrabela Zona Sul</t>
  </si>
  <si>
    <t>Ventura Clube de Morar</t>
  </si>
  <si>
    <t>Liber Bosque Clube Pirituba (1ª fase)</t>
  </si>
  <si>
    <t>Fatto Lago dos Patos</t>
  </si>
  <si>
    <t>Unico Guarulhos - (1ª fase)</t>
  </si>
  <si>
    <t>Casas do Bosque - (1ª fase)</t>
  </si>
  <si>
    <t>Parque da Águas - Cond 7</t>
  </si>
  <si>
    <t>Parque da Cachoeiras</t>
  </si>
  <si>
    <t>Villagio Manguinhos Cond 5 - Almafi</t>
  </si>
  <si>
    <t>Pleno Residencial - (2ª fase)</t>
  </si>
  <si>
    <t>Plaza Sprada</t>
  </si>
  <si>
    <t>Reserva do Bosque</t>
  </si>
  <si>
    <t>Maraville Mananciais</t>
  </si>
  <si>
    <t>Parque dos Sonhos (1ª fase)</t>
  </si>
  <si>
    <t>Otto Clube Residencial</t>
  </si>
  <si>
    <t>Fatto Nova Carrão</t>
  </si>
  <si>
    <t>Jundiapeba I</t>
  </si>
  <si>
    <t>Parque dos Sonhos Jacarandá</t>
  </si>
  <si>
    <t>Residencial Sao Vicente</t>
  </si>
  <si>
    <t>Vitoria Jundiaí</t>
  </si>
  <si>
    <t>MCMV 2 e 3</t>
  </si>
  <si>
    <t>Rio Residencial</t>
  </si>
  <si>
    <t>Vista Park - Pássaros</t>
  </si>
  <si>
    <t>Certto Vila Curuça Park</t>
  </si>
  <si>
    <t>Condomínio Completo São Gonçalo</t>
  </si>
  <si>
    <t>Chateau Marista</t>
  </si>
  <si>
    <t>Uber Luxury</t>
  </si>
  <si>
    <t>Villa D´Aquila</t>
  </si>
  <si>
    <t>Jardim de Veneto 3/4</t>
  </si>
  <si>
    <t>Vista Park - Flores</t>
  </si>
  <si>
    <t>Estilo Jardins</t>
  </si>
  <si>
    <t>Villa Varanda</t>
  </si>
  <si>
    <t>Supera Condomínio Clube</t>
  </si>
  <si>
    <t>Fun Residence Club</t>
  </si>
  <si>
    <t>Titanium</t>
  </si>
  <si>
    <t>Vita São Miguel</t>
  </si>
  <si>
    <t>Pleno Vila Flora</t>
  </si>
  <si>
    <t xml:space="preserve">Escritorios Design </t>
  </si>
  <si>
    <t>Artisan (Fase II)</t>
  </si>
  <si>
    <t>Meu Lar Mogi II</t>
  </si>
  <si>
    <t>Alphaville Nova Esplanada 3</t>
  </si>
  <si>
    <t>Majestic - Rubi</t>
  </si>
  <si>
    <t>Le Chateau</t>
  </si>
  <si>
    <t>Ares do Parque</t>
  </si>
  <si>
    <t>Fatto Acqua</t>
  </si>
  <si>
    <t>Maximo Mogi</t>
  </si>
  <si>
    <t>Dez Rocha Miranda</t>
  </si>
  <si>
    <t>Chacára Cantareira</t>
  </si>
  <si>
    <t>Summer</t>
  </si>
  <si>
    <t>Meu Lar Jandira</t>
  </si>
  <si>
    <t>Cerrto Curuça Club</t>
  </si>
  <si>
    <t>Completo Zona Norte</t>
  </si>
  <si>
    <t>Pedra Bonita</t>
  </si>
  <si>
    <t>Agora Jaçanã</t>
  </si>
  <si>
    <t>Pleno Jaçanã</t>
  </si>
  <si>
    <t>Brisas Boque Itirapina</t>
  </si>
  <si>
    <t>Golden Tijuca</t>
  </si>
  <si>
    <t>Fun</t>
  </si>
  <si>
    <t>Mérito Engenho Novo</t>
  </si>
  <si>
    <t>Now Alto da Boa Vista</t>
  </si>
  <si>
    <t>Class Varanda Mariana</t>
  </si>
  <si>
    <t>Fatto Perfil</t>
  </si>
  <si>
    <t>Live Bandeirantes All Suites</t>
  </si>
  <si>
    <t>Urban Office e Hotel Curitiba</t>
  </si>
  <si>
    <t>Duo Concept</t>
  </si>
  <si>
    <t>Varanda Ipiranga</t>
  </si>
  <si>
    <t>Sezefredo Fagundes (HIS)</t>
  </si>
  <si>
    <t>Único Suzano</t>
  </si>
  <si>
    <t>Cenário Taboão</t>
  </si>
  <si>
    <t>Completo São Gonçalo II</t>
  </si>
  <si>
    <t>Faixa 1 - Atibaia</t>
  </si>
  <si>
    <t>MCMV 1</t>
  </si>
  <si>
    <t>Faixa 1 - Paulista</t>
  </si>
  <si>
    <t>Faixa 1 - Narcisa</t>
  </si>
  <si>
    <t>Faixa 1 - Queimados</t>
  </si>
  <si>
    <t>Faixa 1 - Emílio Bosco II</t>
  </si>
  <si>
    <t>Splendore</t>
  </si>
  <si>
    <t>Jardins Alto do Ipanema</t>
  </si>
  <si>
    <t>Escritórios Vergueiro</t>
  </si>
  <si>
    <t xml:space="preserve">Time Center </t>
  </si>
  <si>
    <t>DHC Offices</t>
  </si>
  <si>
    <t>New Station Vila Clementino</t>
  </si>
  <si>
    <t>On the Park - Salt Lake</t>
  </si>
  <si>
    <t>Storia Ibirapuera</t>
  </si>
  <si>
    <t>Haras Patente</t>
  </si>
  <si>
    <t>Estação Zona Norte  - Madri</t>
  </si>
  <si>
    <t>Essenza Moema</t>
  </si>
  <si>
    <t>Vista Park (Fase 3)</t>
  </si>
  <si>
    <t>Landscape Uberlândia</t>
  </si>
  <si>
    <t>Way Orquidário</t>
  </si>
  <si>
    <t>Cajuru I</t>
  </si>
  <si>
    <t>Cajuru III</t>
  </si>
  <si>
    <t>Neo Life</t>
  </si>
  <si>
    <t>Reserva Vila Rio</t>
  </si>
  <si>
    <t>Cosmopolitan High Garden</t>
  </si>
  <si>
    <t>Reserva Morumbi</t>
  </si>
  <si>
    <t>Condomínio Batel</t>
  </si>
  <si>
    <t>Passeio do Bosque - Bonfiglioli</t>
  </si>
  <si>
    <t>Parque Abaré</t>
  </si>
  <si>
    <t>Parque Açu</t>
  </si>
  <si>
    <t>Parque Araxá</t>
  </si>
  <si>
    <t>Residencial Bosque Das Flores</t>
  </si>
  <si>
    <t>Condomínio Piracicaba</t>
  </si>
  <si>
    <t>Residencial Jerônimo De Camargo</t>
  </si>
  <si>
    <t>Le Boulevard - Fase 3</t>
  </si>
  <si>
    <t>Carioca Shopping - Fase 1</t>
  </si>
  <si>
    <t>Landscape Uberaba - Fase 2</t>
  </si>
  <si>
    <t>Passeio do Bosque - Bonfiglioli 2ª Fase</t>
  </si>
  <si>
    <t>925 Independência</t>
  </si>
  <si>
    <t>Bosque do Horto</t>
  </si>
  <si>
    <t>K By Cyrela</t>
  </si>
  <si>
    <t>Condomínio Batel (Dom)</t>
  </si>
  <si>
    <t>Majestic - Bloco 7</t>
  </si>
  <si>
    <t>Duetto</t>
  </si>
  <si>
    <t xml:space="preserve">Carioca Residencial - Fase 1 </t>
  </si>
  <si>
    <t>Carioca Residencial - Fase 2</t>
  </si>
  <si>
    <t>Auguri</t>
  </si>
  <si>
    <t>Gioia</t>
  </si>
  <si>
    <t>Completo Nova Iguaçu</t>
  </si>
  <si>
    <t>Hotel Blend</t>
  </si>
  <si>
    <t>Inspire Barueri Fase 1</t>
  </si>
  <si>
    <t>Inspire Barueri Fase 2</t>
  </si>
  <si>
    <t>Suit São Bernardo</t>
  </si>
  <si>
    <t>Condominio Exclusive</t>
  </si>
  <si>
    <t>Vita Belle</t>
  </si>
  <si>
    <t>Completo Campo Grande - Tingui</t>
  </si>
  <si>
    <t>Inspire Barueri Fase 3</t>
  </si>
  <si>
    <t>Fatto Novo Panamby</t>
  </si>
  <si>
    <t>Fatto Torres de S. José 1ª Fase</t>
  </si>
  <si>
    <t>Ocean Pontal Residence &amp; Beach Place</t>
  </si>
  <si>
    <t>Vetrino</t>
  </si>
  <si>
    <t>Boulevard Lapa</t>
  </si>
  <si>
    <t>Start São Bernardo</t>
  </si>
  <si>
    <t>Fatto Unique Vila Sônia</t>
  </si>
  <si>
    <t>Now Studios Ipiranga</t>
  </si>
  <si>
    <t>Landscape Maricá</t>
  </si>
  <si>
    <t>Condomínio Por do Sol - Axis</t>
  </si>
  <si>
    <t>Taubaté - Guido Miné</t>
  </si>
  <si>
    <t>X - Taubaté - Barranco</t>
  </si>
  <si>
    <t>Mairiporã</t>
  </si>
  <si>
    <t>Monte Mor</t>
  </si>
  <si>
    <t>Jardim Babi</t>
  </si>
  <si>
    <t>Japeri</t>
  </si>
  <si>
    <t>Bento Pestana</t>
  </si>
  <si>
    <t>Certto Jaraguá</t>
  </si>
  <si>
    <t>Compasso By Plano&amp;Plano</t>
  </si>
  <si>
    <t>Alphaville Nova Esplanada 4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</si>
  <si>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</si>
  <si>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</si>
  <si>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</si>
  <si>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</si>
  <si>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</si>
  <si>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</si>
  <si>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</si>
  <si>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</si>
  <si>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</si>
  <si>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</si>
  <si>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</si>
  <si>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</si>
  <si>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</si>
  <si>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</si>
  <si>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</si>
  <si>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</si>
  <si>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Verdant Valley Residence</t>
  </si>
  <si>
    <t>Encontro Imigrantes</t>
  </si>
  <si>
    <t>Mïstï</t>
  </si>
  <si>
    <t>TOM1102</t>
  </si>
  <si>
    <t>Estação Zona Norte - Berlim</t>
  </si>
  <si>
    <t>Cyrela Landscape Uberlândia Residencial Dos Ipês</t>
  </si>
  <si>
    <t>Invite Taquaral</t>
  </si>
  <si>
    <t>Tree Morumbi</t>
  </si>
  <si>
    <t>Certto Jaraguá Felicidade</t>
  </si>
  <si>
    <t>New Residence Ipiranga</t>
  </si>
  <si>
    <t xml:space="preserve">Dez Praia Grande </t>
  </si>
  <si>
    <t>Inspire Verde  (Fase 4)</t>
  </si>
  <si>
    <t>Lead Americas</t>
  </si>
  <si>
    <t>Riserva Golf Fase 01 e 02</t>
  </si>
  <si>
    <t>Condomínio Por do Sol - Porto Alegre</t>
  </si>
  <si>
    <t>Residencial Le France - Grand Vert</t>
  </si>
  <si>
    <t>FATTO Momentos</t>
  </si>
  <si>
    <t>Brand Pensilvânia</t>
  </si>
  <si>
    <t>FATTO Move</t>
  </si>
  <si>
    <t>Cyrela Landscape Esplanada</t>
  </si>
  <si>
    <t>Rio de Janeiro</t>
  </si>
  <si>
    <t>São Paulo - Interior</t>
  </si>
  <si>
    <t>São Paulo</t>
  </si>
  <si>
    <t>Minas Gerais</t>
  </si>
  <si>
    <t>Centro Oeste</t>
  </si>
  <si>
    <t>Nordeste</t>
  </si>
  <si>
    <t>Sky Life</t>
  </si>
  <si>
    <t>Alameda Morumbi</t>
  </si>
  <si>
    <t>Nascente Granja Viana</t>
  </si>
  <si>
    <t>Orvalho Granja Viana</t>
  </si>
  <si>
    <t>Iguatemi Aldeia Parque</t>
  </si>
  <si>
    <t>Grand Life Ipiranga</t>
  </si>
  <si>
    <t>Belle Vie</t>
  </si>
  <si>
    <t>Club House</t>
  </si>
  <si>
    <t>Fiore Gardenia</t>
  </si>
  <si>
    <t>Global Park Residencial</t>
  </si>
  <si>
    <t>Fatto Sao Caetano</t>
  </si>
  <si>
    <t>Norte Village</t>
  </si>
  <si>
    <t>Fatto Novo Avelino</t>
  </si>
  <si>
    <t>Residencial Bio Vitta</t>
  </si>
  <si>
    <t>Blue Sky</t>
  </si>
  <si>
    <t>Paradiso Condominio Clube</t>
  </si>
  <si>
    <t>Mérito</t>
  </si>
  <si>
    <t>Breeze</t>
  </si>
  <si>
    <t>Fatto Alphaville</t>
  </si>
  <si>
    <t>Fatto Club Diadema</t>
  </si>
  <si>
    <t>Florae</t>
  </si>
  <si>
    <t>Estação Zona Norte - Lisboa</t>
  </si>
  <si>
    <t>Estação Zona Norte - Roma</t>
  </si>
  <si>
    <t>Supera Campo Grande RJ</t>
  </si>
  <si>
    <t>Ideale Massima Vitta</t>
  </si>
  <si>
    <t>Itatiaia</t>
  </si>
  <si>
    <t>Scp Baln C Do Sol - Cybra X Vm</t>
  </si>
  <si>
    <t>Farol da Ilha</t>
  </si>
  <si>
    <t>Edificio Vivare</t>
  </si>
  <si>
    <t>Estação Zona Norte - Paris</t>
  </si>
  <si>
    <t>Estação Zona Norte - Londres</t>
  </si>
  <si>
    <t>Orbe</t>
  </si>
  <si>
    <t>Vanilla House and Garden</t>
  </si>
  <si>
    <t>Sarau</t>
  </si>
  <si>
    <t>Nova Klabin</t>
  </si>
  <si>
    <t>Allori Vila Romana</t>
  </si>
  <si>
    <t>Via Paulista</t>
  </si>
  <si>
    <t>Central Park</t>
  </si>
  <si>
    <t>Contemporâneo C. Belo</t>
  </si>
  <si>
    <t>Tarumã</t>
  </si>
  <si>
    <t>Vitale Mooca</t>
  </si>
  <si>
    <t>Helvetia Grand Quartier</t>
  </si>
  <si>
    <t>Essência Alphaville</t>
  </si>
  <si>
    <t>Reference Klabin</t>
  </si>
  <si>
    <t>Camarotte</t>
  </si>
  <si>
    <t>Ápice</t>
  </si>
  <si>
    <t>Gravatá</t>
  </si>
  <si>
    <t xml:space="preserve">Viva </t>
  </si>
  <si>
    <t>Vero Campo Belo</t>
  </si>
  <si>
    <t>Liber</t>
  </si>
  <si>
    <t>Residencial Bela Vista</t>
  </si>
  <si>
    <t>Garden Resort (Fase I)</t>
  </si>
  <si>
    <t>Galeria Boulevard</t>
  </si>
  <si>
    <t>Ventura</t>
  </si>
  <si>
    <t>Riserva Uno</t>
  </si>
  <si>
    <t>Les Residences de Mônaco</t>
  </si>
  <si>
    <t>Barra F.K.R.</t>
  </si>
  <si>
    <t>Cosmopolitan</t>
  </si>
  <si>
    <t>Saint Barth</t>
  </si>
  <si>
    <t>Saint Martin</t>
  </si>
  <si>
    <t>Belle Epoque</t>
  </si>
  <si>
    <t>Paço Real</t>
  </si>
  <si>
    <t>Caiobas</t>
  </si>
  <si>
    <t>GRAND LIDER OLYMPUS</t>
  </si>
  <si>
    <t>CONTEMPORANEO</t>
  </si>
  <si>
    <t>Varanda Zona Sul</t>
  </si>
  <si>
    <t>1T06</t>
  </si>
  <si>
    <t>2T06</t>
  </si>
  <si>
    <t>3T06</t>
  </si>
  <si>
    <t>4T06</t>
  </si>
  <si>
    <t>The Parliament</t>
  </si>
  <si>
    <t>Varanda Paulista</t>
  </si>
  <si>
    <t>Atmosfera RJ</t>
  </si>
  <si>
    <t>Plateau</t>
  </si>
  <si>
    <t>Chácara dos Pássaros</t>
  </si>
  <si>
    <t>Cennario</t>
  </si>
  <si>
    <t>Golf Village</t>
  </si>
  <si>
    <t>Lanai</t>
  </si>
  <si>
    <t>On the Park</t>
  </si>
  <si>
    <t>Parc  Evian</t>
  </si>
  <si>
    <t>HLI 120</t>
  </si>
  <si>
    <t>Humanari</t>
  </si>
  <si>
    <t>Paulistânia</t>
  </si>
  <si>
    <t>Grand Life Saúde</t>
  </si>
  <si>
    <t>Páteo Pompéia</t>
  </si>
  <si>
    <t>Le Monde 3ª Fase</t>
  </si>
  <si>
    <t>Vereda Ipiranga</t>
  </si>
  <si>
    <t>Walk Vila Nova</t>
  </si>
  <si>
    <t>Front Lake</t>
  </si>
  <si>
    <t>1T05</t>
  </si>
  <si>
    <t>2T05</t>
  </si>
  <si>
    <t>3T05</t>
  </si>
  <si>
    <t>4T05</t>
  </si>
  <si>
    <t>Novo Portinho</t>
  </si>
  <si>
    <t>Portal de Bragança</t>
  </si>
  <si>
    <t>Vila do Bosque</t>
  </si>
  <si>
    <t>Alphaville Nova Esplanada</t>
  </si>
  <si>
    <t>Xangri-lá</t>
  </si>
  <si>
    <t>Alphaville Nova Esplanada Plus</t>
  </si>
  <si>
    <t>Portal de Bragança Horizonte</t>
  </si>
  <si>
    <t>Nova Carmela</t>
  </si>
  <si>
    <t>Landscape Uberaba Fase 1</t>
  </si>
  <si>
    <t>Adorabile</t>
  </si>
  <si>
    <t>360 On The Park</t>
  </si>
  <si>
    <t>Ritmo Itaquera</t>
  </si>
  <si>
    <t>Carioca Residencial</t>
  </si>
  <si>
    <t>Nobre Norte Clube Residencial</t>
  </si>
  <si>
    <t>Jardim De Veneto - Fase 4</t>
  </si>
  <si>
    <t>Inspire Águas</t>
  </si>
  <si>
    <t>Varanda Botanic</t>
  </si>
  <si>
    <t>Vista Park 4</t>
  </si>
  <si>
    <t>Jardim de Valência</t>
  </si>
  <si>
    <t>Parque dos Sonhos Nova Iguaçu</t>
  </si>
  <si>
    <t>FATTO EVIDENCE</t>
  </si>
  <si>
    <t>3T14</t>
  </si>
  <si>
    <t>Médio</t>
  </si>
  <si>
    <t>Contabilização</t>
  </si>
  <si>
    <t>Consolidação</t>
  </si>
  <si>
    <t>Equivalência</t>
  </si>
  <si>
    <t>Isla Life Style</t>
  </si>
  <si>
    <t>Storia Vila Clementino</t>
  </si>
  <si>
    <t>Cyrela By Pininfarina</t>
  </si>
  <si>
    <t>Varanda Tatuapé</t>
  </si>
  <si>
    <t>Cosmopolitan Higienópolis</t>
  </si>
  <si>
    <t>Vibe</t>
  </si>
  <si>
    <t>Legacy</t>
  </si>
  <si>
    <t>In Side Península Home Design</t>
  </si>
  <si>
    <t>Living Itirapina</t>
  </si>
  <si>
    <t>Living Magic</t>
  </si>
  <si>
    <t>Panamerica Brickell</t>
  </si>
  <si>
    <t>Cyrela 2014 The Year Edition</t>
  </si>
  <si>
    <t>Medplex Norte</t>
  </si>
  <si>
    <t>Dez Nova Iguaçu</t>
  </si>
  <si>
    <t>Vidamérica Clube Residencial</t>
  </si>
  <si>
    <t>CYRELA LANDSCAPE UBERABA - RESIDENCIAL VITÓRIA</t>
  </si>
  <si>
    <t>LIVING WELCOME TAQUARAL</t>
  </si>
  <si>
    <t>Mérito Barreto - Niterói</t>
  </si>
  <si>
    <t>Dez Praia Grande II - Oceanic</t>
  </si>
  <si>
    <t>Praticidade</t>
  </si>
  <si>
    <t>Certto Itaim 1a. Fase</t>
  </si>
  <si>
    <t>Mairiporã II</t>
  </si>
  <si>
    <t>4T14</t>
  </si>
  <si>
    <t>Harmony Sacomã</t>
  </si>
  <si>
    <t>Next Castanheira</t>
  </si>
  <si>
    <t>Living Friends Residencial</t>
  </si>
  <si>
    <t>Eco Park - Jaguariuna</t>
  </si>
  <si>
    <t>Meu Lar - Fase 1 - Caxias</t>
  </si>
  <si>
    <t>1T15</t>
  </si>
  <si>
    <t>Certto Itaim - Metais</t>
  </si>
  <si>
    <t>Inspire Brisas - fase IV</t>
  </si>
  <si>
    <t>Villa Bela Vista</t>
  </si>
  <si>
    <t>Cyrela Classic Lapa</t>
  </si>
  <si>
    <t>Cosmopolitam Santa Cecília</t>
  </si>
  <si>
    <t>Inspired in SP</t>
  </si>
  <si>
    <t xml:space="preserve">Dez Covanca </t>
  </si>
  <si>
    <t>Cyrela Landscape Taubaté</t>
  </si>
  <si>
    <t>Cyrela Cypriani 955</t>
  </si>
  <si>
    <t>Living Moovie</t>
  </si>
  <si>
    <t>Medplex Sul</t>
  </si>
  <si>
    <t>Meu Lar - Fase 2 - Caxias</t>
  </si>
  <si>
    <t>Bela Vista Nova Iguaçu</t>
  </si>
  <si>
    <t>Veredas Buritis Fase II</t>
  </si>
  <si>
    <t>Super Cittá - Horizonte</t>
  </si>
  <si>
    <t>2T15</t>
  </si>
  <si>
    <t>Meu Lugar Penha</t>
  </si>
  <si>
    <t>Super Cittá - Jardins</t>
  </si>
  <si>
    <t>Atmosfera Bosque Da Saúde</t>
  </si>
  <si>
    <t>Axis Triple Business</t>
  </si>
  <si>
    <t>Cyrela Gran Cypriani</t>
  </si>
  <si>
    <t>Like Residencial Club</t>
  </si>
  <si>
    <t>3T15</t>
  </si>
  <si>
    <t>One Sixty</t>
  </si>
  <si>
    <t>4T15</t>
  </si>
  <si>
    <t>Living Choice Rio Pinheiro</t>
  </si>
  <si>
    <t>Dez Penha</t>
  </si>
  <si>
    <t>Mérito Penha</t>
  </si>
  <si>
    <t>Living Baroneza</t>
  </si>
  <si>
    <t>Super Cittá - Alegria</t>
  </si>
  <si>
    <t>Fatto Family</t>
  </si>
  <si>
    <t>Splendore (1ª fase)</t>
  </si>
  <si>
    <t>1T16</t>
  </si>
  <si>
    <t>Living Magic 2</t>
  </si>
  <si>
    <t>Living da Vila Guilherme</t>
  </si>
  <si>
    <t>Dez Tiquatira</t>
  </si>
  <si>
    <t>Dez Zona Norte</t>
  </si>
  <si>
    <t>MedPlex Belo Horizonte</t>
  </si>
  <si>
    <t>Le Premier</t>
  </si>
  <si>
    <t>Cyrela Goldsztein Clássico Petrópolis</t>
  </si>
  <si>
    <t>Inspire Mauá - 1ª Fase</t>
  </si>
  <si>
    <t>Condomínio Castelo do Batel</t>
  </si>
  <si>
    <t>Único Engenho Novo</t>
  </si>
  <si>
    <t>Praça Piratininga</t>
  </si>
  <si>
    <t>2T16</t>
  </si>
  <si>
    <t>Way Orquidário - Antúrio</t>
  </si>
  <si>
    <t>Mérito Tiquatira</t>
  </si>
  <si>
    <t>Viva Mais Nova Iguaçu</t>
  </si>
  <si>
    <t xml:space="preserve">Vila Arbori </t>
  </si>
  <si>
    <t>Liberty Square</t>
  </si>
  <si>
    <t>Living Wish</t>
  </si>
  <si>
    <t>3T16</t>
  </si>
  <si>
    <t>Alto Padrão</t>
  </si>
  <si>
    <t>Living Resort</t>
  </si>
  <si>
    <t>Dez Eucalipto</t>
  </si>
  <si>
    <t>Living Family</t>
  </si>
  <si>
    <t>Plano &amp; Cambuci II</t>
  </si>
  <si>
    <t>Plano &amp; Ermelino I</t>
  </si>
  <si>
    <t>Plano &amp; Ermelino II</t>
  </si>
  <si>
    <t xml:space="preserve">Plano &amp; Panamby </t>
  </si>
  <si>
    <t>Dez Vista Alegre</t>
  </si>
  <si>
    <t>Meu Lar Jaraguá</t>
  </si>
  <si>
    <t>Living Celebration</t>
  </si>
  <si>
    <t>Cyrela Heredità</t>
  </si>
  <si>
    <t>Cyrela Estoril</t>
  </si>
  <si>
    <t>Cyrela Landscape Seminário</t>
  </si>
  <si>
    <t>Vila Arbori Árvores</t>
  </si>
  <si>
    <t>Plano &amp; Cambuci I</t>
  </si>
  <si>
    <t>Fontoura Xavier I - Lote I</t>
  </si>
  <si>
    <t>4T16</t>
  </si>
  <si>
    <t>Eixo Norte</t>
  </si>
  <si>
    <t>Heritage</t>
  </si>
  <si>
    <t>1T17</t>
  </si>
  <si>
    <t>Parque dos Sonhos São Gonçalo</t>
  </si>
  <si>
    <t>Dez Cerejeira</t>
  </si>
  <si>
    <t>Empreendimento</t>
  </si>
  <si>
    <t>Plano &amp; Morumbi - Cantori II</t>
  </si>
  <si>
    <t>Plano &amp; Bonsucesso</t>
  </si>
  <si>
    <t>Nomad</t>
  </si>
  <si>
    <t>Exato Residencial</t>
  </si>
  <si>
    <t>Miami One</t>
  </si>
  <si>
    <t>Fontoura Xavier I - Lote II</t>
  </si>
  <si>
    <t>Living Wish Lapa</t>
  </si>
  <si>
    <t>Meu Lar Pirituba</t>
  </si>
  <si>
    <t>Praça Mooca</t>
  </si>
  <si>
    <t>2T17</t>
  </si>
  <si>
    <t xml:space="preserve">Único Zona Sul </t>
  </si>
  <si>
    <t>NY, 205</t>
  </si>
  <si>
    <t>Living Wish Lapa - Fase 2</t>
  </si>
  <si>
    <t>Plano &amp; Vila Prudente</t>
  </si>
  <si>
    <t>Completo Jacarepaguá</t>
  </si>
  <si>
    <t>Dez Vila Ema</t>
  </si>
  <si>
    <t>Living Connect</t>
  </si>
  <si>
    <t>Meu Lar Monte Mór</t>
  </si>
  <si>
    <t>3T17</t>
  </si>
  <si>
    <t>Living Resort - Fase 2</t>
  </si>
  <si>
    <t>Living Special</t>
  </si>
  <si>
    <t>Moou</t>
  </si>
  <si>
    <t>Completo - Engenho Novo</t>
  </si>
  <si>
    <t>Living Near Pacaembu</t>
  </si>
  <si>
    <t>YOO Moinhos</t>
  </si>
  <si>
    <t>Hum liberdade</t>
  </si>
  <si>
    <t>Plano &amp; Jardim Sul</t>
  </si>
  <si>
    <t>Meu Lar Cantareira</t>
  </si>
  <si>
    <t>Living Exclusive</t>
  </si>
  <si>
    <t>Quadra Greenwich - East Side</t>
  </si>
  <si>
    <t>Quadra Greenwich - West Side</t>
  </si>
  <si>
    <t>Dez Bom Retiro</t>
  </si>
  <si>
    <t>Dez Jardim Botanico</t>
  </si>
  <si>
    <t>Plano &amp; Parque Ecológico</t>
  </si>
  <si>
    <t>Plano &amp; Estação Itaquera</t>
  </si>
  <si>
    <t>Dez Tiradentes</t>
  </si>
  <si>
    <t>Movva</t>
  </si>
  <si>
    <t>Plano &amp; Vila Sônia</t>
  </si>
  <si>
    <t>4T17</t>
  </si>
  <si>
    <t>Porto Alegre</t>
  </si>
  <si>
    <t>Vida Sol</t>
  </si>
  <si>
    <t>Plano &amp; Parque São Vicente</t>
  </si>
  <si>
    <t>Plano &amp; Largo do Cambuci</t>
  </si>
  <si>
    <t>Medplex Campinas</t>
  </si>
  <si>
    <t>Dez Portal</t>
  </si>
  <si>
    <t>Bela Vista São Gonçalo</t>
  </si>
  <si>
    <t>1T18</t>
  </si>
  <si>
    <t>Completo Jacarepaguá Fase 2</t>
  </si>
  <si>
    <t>Living Privilège</t>
  </si>
  <si>
    <t>Float Residences</t>
  </si>
  <si>
    <t>Plano&amp; Estação Itaquera - Lagoa do Campelo II</t>
  </si>
  <si>
    <t>Plano&amp; Cupecê I  - Terrenos Bentos</t>
  </si>
  <si>
    <t>Máximo Zona Sul</t>
  </si>
  <si>
    <t>Dez Irajá</t>
  </si>
  <si>
    <t>Living Elegance</t>
  </si>
  <si>
    <t>Palazzo Vila Mariana</t>
  </si>
  <si>
    <t>2T18</t>
  </si>
  <si>
    <t>Campinas</t>
  </si>
  <si>
    <t>Super Cittá Paraíso</t>
  </si>
  <si>
    <t>Plano&amp; Largo do Cambuci - Ana Neri</t>
  </si>
  <si>
    <t>Verdant Village Residence II</t>
  </si>
  <si>
    <t>Dez Anhaia Melo</t>
  </si>
  <si>
    <t>Living For Consolação</t>
  </si>
  <si>
    <t>Vintage Senior Residence</t>
  </si>
  <si>
    <t>Move Tijuca</t>
  </si>
  <si>
    <t>Viva Mais Engenho Novo</t>
  </si>
  <si>
    <t>Cyrela Haus By Yoo</t>
  </si>
  <si>
    <t>Living Clássico</t>
  </si>
  <si>
    <t>Máximo Zona Sul - Fase II</t>
  </si>
  <si>
    <t>Dez Parque Do Carmo</t>
  </si>
  <si>
    <t>3T18</t>
  </si>
  <si>
    <t>Plano &amp; Jacu Pessego - Augusto Bauman</t>
  </si>
  <si>
    <t>Plano &amp; José Bonifácio -Hasegawa I</t>
  </si>
  <si>
    <t>Plano &amp; Parque do Carmo - Iososuke II</t>
  </si>
  <si>
    <t>Plano&amp; Cursino-Ourives II</t>
  </si>
  <si>
    <t>Plano &amp; Raposo - Eiras Garcia</t>
  </si>
  <si>
    <t>Lucas By Yoo</t>
  </si>
  <si>
    <t>Exato Rio Grande</t>
  </si>
  <si>
    <t>Condomínio Vitrali Moema</t>
  </si>
  <si>
    <t>Cyrela Ibirapuera by Yoo</t>
  </si>
  <si>
    <t>Dez Jacarepaguá</t>
  </si>
  <si>
    <t>Ville Hollywood</t>
  </si>
  <si>
    <t>Ville Heliodora</t>
  </si>
  <si>
    <t>Ville Helena</t>
  </si>
  <si>
    <t>Ville Hércules</t>
  </si>
  <si>
    <t>Living Nord View</t>
  </si>
  <si>
    <t>Living Vision</t>
  </si>
  <si>
    <t>Living Exclusive Tucuruvi</t>
  </si>
  <si>
    <t>Living Grand Nord</t>
  </si>
  <si>
    <t>Rio By Yoo</t>
  </si>
  <si>
    <t>Prime</t>
  </si>
  <si>
    <t>Dez Vila Guilherme</t>
  </si>
  <si>
    <t>Legacy Klabin</t>
  </si>
  <si>
    <t>Aura Tijuca</t>
  </si>
  <si>
    <t>Residencial Magia</t>
  </si>
  <si>
    <t>Plano &amp; Iguatemi - Santa Teresa I</t>
  </si>
  <si>
    <t>Plano &amp; Estação Campo Limpo - Serra Ribeiro II</t>
  </si>
  <si>
    <t>4T18</t>
  </si>
  <si>
    <t>Cyrela Ibirapuera - Medplex</t>
  </si>
  <si>
    <t>Vivaz Itaquera</t>
  </si>
  <si>
    <t>Atmosfera Brooklin</t>
  </si>
  <si>
    <t>Living Wish Panamby</t>
  </si>
  <si>
    <t>Ville Texas</t>
  </si>
  <si>
    <t>Plano &amp; Pirituba - Serra da Velha</t>
  </si>
  <si>
    <t>Plano &amp; Estação Campo Limpo - Serra Ribeiro III</t>
  </si>
  <si>
    <t>Ville Firenze</t>
  </si>
  <si>
    <t>1T19</t>
  </si>
  <si>
    <t>Ville Vermont</t>
  </si>
  <si>
    <t>Skyline Jockey</t>
  </si>
  <si>
    <t>2T19</t>
  </si>
  <si>
    <t>Living Wish Mooca</t>
  </si>
  <si>
    <t>Vista Park - Fase 5</t>
  </si>
  <si>
    <t>Prime Altos Do Germânia</t>
  </si>
  <si>
    <t>ON</t>
  </si>
  <si>
    <t>Único Sacomã</t>
  </si>
  <si>
    <t>Ville Everest</t>
  </si>
  <si>
    <t>Living Dream Panamby</t>
  </si>
  <si>
    <t>Vivaz Jardim Pirituba</t>
  </si>
  <si>
    <t>Start Tijuca</t>
  </si>
  <si>
    <t>JP Redenção</t>
  </si>
  <si>
    <t>Dez Gamelinha</t>
  </si>
  <si>
    <t>Viva Mais São Gonçalo</t>
  </si>
  <si>
    <t>Grandmond</t>
  </si>
  <si>
    <t>Greenmond</t>
  </si>
  <si>
    <t>Living Elegance São Paulo</t>
  </si>
  <si>
    <t>Nativ Tatuapé</t>
  </si>
  <si>
    <t>Ville Cristal</t>
  </si>
  <si>
    <t>Ville Hollywood - Fase III</t>
  </si>
  <si>
    <t>Plano &amp; Estação Vila Sônia Caminho do Engenho</t>
  </si>
  <si>
    <t>Plano &amp; Parque do Carmo Iososuke I</t>
  </si>
  <si>
    <t>Vivaz Taboão Da Serra</t>
  </si>
  <si>
    <t xml:space="preserve">Moema by Cyrela </t>
  </si>
  <si>
    <t>Vivaz Del Castilho</t>
  </si>
  <si>
    <t>Dez Vila Das Belezas</t>
  </si>
  <si>
    <t>Connect Studio</t>
  </si>
  <si>
    <t>Open Gallery &amp; Design</t>
  </si>
  <si>
    <t>Glass Art by YOO</t>
  </si>
  <si>
    <t>Living Wish Tatuapé</t>
  </si>
  <si>
    <t>Plano &amp; Sacomã - Antônio Gomes Ferreira III</t>
  </si>
  <si>
    <t>Único Penha</t>
  </si>
  <si>
    <t>Dez Cursino</t>
  </si>
  <si>
    <t>Dez Gamelinha II</t>
  </si>
  <si>
    <t>Plano &amp; Butantã - Edvard Camilo I</t>
  </si>
  <si>
    <t>Plano &amp; Penha -Manuel Leiroz I</t>
  </si>
  <si>
    <t>Completo Parque Brito</t>
  </si>
  <si>
    <t>Plano &amp; Vila Carmosina - Victorio Santim</t>
  </si>
  <si>
    <t>Plano &amp; Estação Campo Limpo - Serra Ribeiro I</t>
  </si>
  <si>
    <t>Plano &amp; Bairro do Limão - Bartolomeu do Canto</t>
  </si>
  <si>
    <t>Artisan Moema</t>
  </si>
  <si>
    <t>Plano &amp; Penha -Manuel Leiroz III</t>
  </si>
  <si>
    <t>3T19</t>
  </si>
  <si>
    <t>Cyrela Arti Perdizes</t>
  </si>
  <si>
    <t>One Park Perdizes</t>
  </si>
  <si>
    <t>Dez Parque Das Bandeiras</t>
  </si>
  <si>
    <t>Ville Roma</t>
  </si>
  <si>
    <t>Ville Firenze II</t>
  </si>
  <si>
    <t>Plano &amp; Reserva do Carmo - Hasegawa II - G a H</t>
  </si>
  <si>
    <t>Completo Piedade</t>
  </si>
  <si>
    <t>Plano &amp; Penha - Manuel Leiroz III - Torre B</t>
  </si>
  <si>
    <t>Cyrela For You</t>
  </si>
  <si>
    <t>Living Infinity</t>
  </si>
  <si>
    <t>Vivaz São Cristóvão</t>
  </si>
  <si>
    <t>Atmosfera</t>
  </si>
  <si>
    <t xml:space="preserve">Reserva Girassol </t>
  </si>
  <si>
    <t>Galeria 635 - Guaicurus</t>
  </si>
  <si>
    <t>Laguna 430 by Plano e Plano</t>
  </si>
  <si>
    <t>Ville Europa</t>
  </si>
  <si>
    <t>Ville Firenze III</t>
  </si>
  <si>
    <t>Ville Honolulu</t>
  </si>
  <si>
    <t>Urban Mooca</t>
  </si>
  <si>
    <t>Urban Mooca 2</t>
  </si>
  <si>
    <t>Dez Vila Das Belezas 2</t>
  </si>
  <si>
    <t>Mérito Jacarepaguá</t>
  </si>
  <si>
    <t>Iconyc</t>
  </si>
  <si>
    <t>Living Magic Rudge Ramos</t>
  </si>
  <si>
    <t>Plano &amp; Reserva da Vila - Vila Ema</t>
  </si>
  <si>
    <t>Plano &amp; Mooca I  - Torre A</t>
  </si>
  <si>
    <t>4T19</t>
  </si>
  <si>
    <t>Quadrado e Triângulo</t>
  </si>
  <si>
    <t>Dez Jardim Botânico Fase II</t>
  </si>
  <si>
    <t>Plano&amp;Cupecê II</t>
  </si>
  <si>
    <t>Plano&amp; Cursino -Ourives I</t>
  </si>
  <si>
    <t>Plano &amp; Butantã Manoel Dias</t>
  </si>
  <si>
    <t>Ville Estância</t>
  </si>
  <si>
    <t>Plano &amp; Reserva do Carmo - Hasegawa II - A a F</t>
  </si>
  <si>
    <t>Vivaz Santo Amaro</t>
  </si>
  <si>
    <t>Wish Coimbra</t>
  </si>
  <si>
    <t>Plano &amp; Reserva do Carmo - Hasegawa II - I a J (Fase2)</t>
  </si>
  <si>
    <t>Vivaz Sacomã</t>
  </si>
  <si>
    <t>Vivaz Jardim Pirituba 2</t>
  </si>
  <si>
    <t>Plano &amp; Mooca II  - Praça Alberto Lion</t>
  </si>
  <si>
    <t>Ville Cuba</t>
  </si>
  <si>
    <t>Jardim Vênus</t>
  </si>
  <si>
    <t>Ville Honduras</t>
  </si>
  <si>
    <t>Iososuke III</t>
  </si>
  <si>
    <t>Vista Parque by Plano &amp; Plano</t>
  </si>
  <si>
    <t>Plano &amp; Jardim Planalto</t>
  </si>
  <si>
    <t xml:space="preserve">Plano &amp; Reserva Casa Verde </t>
  </si>
  <si>
    <t>Plano &amp; Reserva do Cambuci - Lavapés</t>
  </si>
  <si>
    <t>Atmosfera Vila Mariana</t>
  </si>
  <si>
    <t>Oka Residence Lagoa</t>
  </si>
  <si>
    <t>Living Concept Panamaby</t>
  </si>
  <si>
    <t>Plano &amp; Mooca I  - Torre B</t>
  </si>
  <si>
    <t>Vivaz Estação Itaquera</t>
  </si>
  <si>
    <t>Plano&amp;Estação Capão Redondo - Dr Luis Fonseca Galvão</t>
  </si>
  <si>
    <t>Plano&amp;Florada Ipê - Francisco da Cruz Mellão</t>
  </si>
  <si>
    <t>Vivaz Piedade</t>
  </si>
  <si>
    <t>Vivaz Jardim Prudência</t>
  </si>
  <si>
    <t>Momento Mota Paes</t>
  </si>
  <si>
    <t>1T20</t>
  </si>
  <si>
    <t>Prime Wish</t>
  </si>
  <si>
    <t>Urban Zona Norte</t>
  </si>
  <si>
    <t>Completo Parque Brito 2</t>
  </si>
  <si>
    <t>Vivaz Transamérica</t>
  </si>
  <si>
    <t>Plano&amp;Penha Manuel Leiroz II</t>
  </si>
  <si>
    <t>Living Ipiranga</t>
  </si>
  <si>
    <t>Vivaz Piedade - Fase 3</t>
  </si>
  <si>
    <t>2T20</t>
  </si>
  <si>
    <t>Living Vila Mariana</t>
  </si>
  <si>
    <t>Living Magic Rudge Ramos - Fase II</t>
  </si>
  <si>
    <t>Vivaz Lapa</t>
  </si>
  <si>
    <t>Latitud</t>
  </si>
  <si>
    <t>Vida Milão</t>
  </si>
  <si>
    <t>Vivaz Ecoville I</t>
  </si>
  <si>
    <t>Meu Lar São Gonçalo</t>
  </si>
  <si>
    <t>Dez São Miguel</t>
  </si>
  <si>
    <t>Completo Bonsucesso</t>
  </si>
  <si>
    <t>Dez Vila Das Belezas 3</t>
  </si>
  <si>
    <t>Plano&amp;Sacomã Antônio Gomes II (Torre A)</t>
  </si>
  <si>
    <t>Fatto Torres de São José - Liberato Finati II</t>
  </si>
  <si>
    <t>Cyrela For You Moema</t>
  </si>
  <si>
    <t>Vivaz Estação Guainases</t>
  </si>
  <si>
    <t>Vivaz Taboão Da Serra - Fase 2</t>
  </si>
  <si>
    <t>Ville Colorado</t>
  </si>
  <si>
    <t>Float By Yoo</t>
  </si>
  <si>
    <t>The Arch</t>
  </si>
  <si>
    <t>On The Parc</t>
  </si>
  <si>
    <t>Único Nova Iguaçu</t>
  </si>
  <si>
    <t>Dez Nordestina</t>
  </si>
  <si>
    <t>Dez Ipiranga</t>
  </si>
  <si>
    <t>Laguna 380 (Torre A)</t>
  </si>
  <si>
    <t>Living Grand Wish</t>
  </si>
  <si>
    <t>Rjz Cyrela Like Residencial Club - Fase 2</t>
  </si>
  <si>
    <t>Urban Barra Funda</t>
  </si>
  <si>
    <t>Mérito Zona Norte</t>
  </si>
  <si>
    <t>3T20</t>
  </si>
  <si>
    <t>Latitud Condominium Design</t>
  </si>
  <si>
    <t>Living Unique</t>
  </si>
  <si>
    <t>Lead Americas - Bloco 6</t>
  </si>
  <si>
    <t xml:space="preserve">Prime Wallig </t>
  </si>
  <si>
    <t>Vivaz Vila Guilherme</t>
  </si>
  <si>
    <t>Vivaz Cantareira</t>
  </si>
  <si>
    <t>Jardim Austria</t>
  </si>
  <si>
    <t>Isla By Cyrela - Fase I</t>
  </si>
  <si>
    <t>Vivaz Vila Romana</t>
  </si>
  <si>
    <t>Mudrá Full Living</t>
  </si>
  <si>
    <t>Vivaz Estação Belem</t>
  </si>
  <si>
    <t xml:space="preserve">Atmosfera 360° </t>
  </si>
  <si>
    <t>Vivaz Transamérica 2</t>
  </si>
  <si>
    <t>Vivaz Ramos</t>
  </si>
  <si>
    <t>Vivaz Prime Zona Norte</t>
  </si>
  <si>
    <t>Meu Mundo Estação Mooca - Fase 1</t>
  </si>
  <si>
    <t>Vivaz Estação Itaquera 2</t>
  </si>
  <si>
    <t>Vivaz Socorro</t>
  </si>
  <si>
    <t>Living Grand Wish Nova Campinas</t>
  </si>
  <si>
    <t>Cyrela For You Paraíso</t>
  </si>
  <si>
    <t>Vivaz Estacao Vila Prudente</t>
  </si>
  <si>
    <t>Gran Egito</t>
  </si>
  <si>
    <t>Ville Violeta</t>
  </si>
  <si>
    <t>4T20</t>
  </si>
  <si>
    <t>CVA 2 e 3</t>
  </si>
  <si>
    <t>SUL</t>
  </si>
  <si>
    <t>Latitud 3ª Fase</t>
  </si>
  <si>
    <t>1T21</t>
  </si>
  <si>
    <t>Vivaz Andarai</t>
  </si>
  <si>
    <t>Wish Areião</t>
  </si>
  <si>
    <t>Isla By Cyrela (Fase 2)</t>
  </si>
  <si>
    <t>Riserva Golf Vista Mare Residenziale - Bloco Laguna - F3</t>
  </si>
  <si>
    <t>Ville Luxemburgo</t>
  </si>
  <si>
    <t>Ville Hong Kong</t>
  </si>
  <si>
    <t>Jardim Indonésia</t>
  </si>
  <si>
    <t>Ville Estrela</t>
  </si>
  <si>
    <t>Vida Mar</t>
  </si>
  <si>
    <t>Vivaz João De Luca</t>
  </si>
  <si>
    <t>Living Sunset</t>
  </si>
  <si>
    <t>Vivaz Marechal Rondon</t>
  </si>
  <si>
    <t>Living One</t>
  </si>
  <si>
    <t>Medplex Vera Cruz</t>
  </si>
  <si>
    <t xml:space="preserve">N.A.U. by Cyrela </t>
  </si>
  <si>
    <t>Vivaz Estação Guainases - Fase 2</t>
  </si>
  <si>
    <t>Vivaz Santa Fé</t>
  </si>
  <si>
    <t>Wish Aeroporto</t>
  </si>
  <si>
    <t>On The Sea Arpoador</t>
  </si>
  <si>
    <t>Skyline Parque Moinhos</t>
  </si>
  <si>
    <t xml:space="preserve">Cyrela Bothanic Campo Belo </t>
  </si>
  <si>
    <t>Vivaz Estação Santa Marina</t>
  </si>
  <si>
    <t>Panorama</t>
  </si>
  <si>
    <t>2T21</t>
  </si>
  <si>
    <t>Vivaz Socorro - Fase 2</t>
  </si>
  <si>
    <t>Vivaz Magarça</t>
  </si>
  <si>
    <t>Orygem Aqua Home</t>
  </si>
  <si>
    <t>Grand Living Nova Klabin</t>
  </si>
  <si>
    <t>Meu Mundo Estação Mooca - Fase 2</t>
  </si>
  <si>
    <t>Vida Milão - Fase 2</t>
  </si>
  <si>
    <t xml:space="preserve">Jardim Europa By Cyrela </t>
  </si>
  <si>
    <t>Vivaz Estação Belém 2</t>
  </si>
  <si>
    <t>Vivaz Penha - Fase 1</t>
  </si>
  <si>
    <t>Living Unique Freguesia Do Ó</t>
  </si>
  <si>
    <t>Moema by Yoo</t>
  </si>
  <si>
    <t>Atmosfera Condominium Park</t>
  </si>
  <si>
    <t>3T21</t>
  </si>
  <si>
    <t xml:space="preserve">Le Jardin </t>
  </si>
  <si>
    <t>Villággio Tatuapé - Condomínio Firenze</t>
  </si>
  <si>
    <t>Villággio Tatuapé - Condomínio Pienza</t>
  </si>
  <si>
    <t>Living Heredità Alto do Ipiranga</t>
  </si>
  <si>
    <t>Vivaz Prime Rio Bonito</t>
  </si>
  <si>
    <t>Easy Botafogo</t>
  </si>
  <si>
    <t>Living Wish Norte</t>
  </si>
  <si>
    <t>Vivaz Prime Laguna</t>
  </si>
  <si>
    <t>Living Blend</t>
  </si>
  <si>
    <t>Vivaz Prime Belém</t>
  </si>
  <si>
    <t>Vivaz Prime Vila Nova Cachoeirinha</t>
  </si>
  <si>
    <t>Vivaz Prime Bandeirantes</t>
  </si>
  <si>
    <t>Maison Cyrela Perdizes</t>
  </si>
  <si>
    <t>Vivaz Prime João de Luca</t>
  </si>
  <si>
    <t>Vivaz Estação Itaquera 3</t>
  </si>
  <si>
    <t>Vivaz Estação Vila Prudente 2</t>
  </si>
  <si>
    <t>Wish Bella Vista</t>
  </si>
  <si>
    <t>4T21</t>
  </si>
  <si>
    <t>DADOS A PARTIR DO 4T20 (PRO FORMA)</t>
  </si>
  <si>
    <t>Dez Sacomã</t>
  </si>
  <si>
    <t>Living Alto Do Ipiranga</t>
  </si>
  <si>
    <t>The Park - Art</t>
  </si>
  <si>
    <t>Cyrela Legacy Campo Belo</t>
  </si>
  <si>
    <t>Wave By Yoo</t>
  </si>
  <si>
    <t>Vivaz Rua Honório</t>
  </si>
  <si>
    <t>Vivaz Estação Bresser</t>
  </si>
  <si>
    <t>Ville Hibisco</t>
  </si>
  <si>
    <t>Latitude</t>
  </si>
  <si>
    <t>Living Infinity Nova Klabin</t>
  </si>
  <si>
    <t>1T22</t>
  </si>
  <si>
    <t>Belo Horizonte</t>
  </si>
  <si>
    <t>Vivaz Zona Norte</t>
  </si>
  <si>
    <t>Leaf Loefgren</t>
  </si>
  <si>
    <t>Ville Roma II</t>
  </si>
  <si>
    <t>Living Haus Nova Campinas</t>
  </si>
  <si>
    <t>Living Duett Mooca</t>
  </si>
  <si>
    <t>Living Full Faria Lima</t>
  </si>
  <si>
    <t>Boa Vista Country Club</t>
  </si>
  <si>
    <t>Now Parque Amazônia</t>
  </si>
  <si>
    <t>Goiânia</t>
  </si>
  <si>
    <t>2T22</t>
  </si>
  <si>
    <t>Vivaz Penha - Fase 2</t>
  </si>
  <si>
    <t>Vivaz Prime Rio Bonito - Fase 2</t>
  </si>
  <si>
    <t>Casa Ibirapuera Cyrela</t>
  </si>
  <si>
    <t>Vivaz Prime Vila Maria</t>
  </si>
  <si>
    <t>Vivaz Prime Bandeirantes - Fase 2</t>
  </si>
  <si>
    <t>Living Unique Saúde</t>
  </si>
  <si>
    <t>Cyrela Oscar Freire 1.560</t>
  </si>
  <si>
    <t>Vivaz Prime Santa Cecília</t>
  </si>
  <si>
    <t>Cyrela For You Perdizes</t>
  </si>
  <si>
    <t>Legacy Paineiras - Cyrela</t>
  </si>
  <si>
    <t>Living Full Vila Nova Conceição</t>
  </si>
  <si>
    <t>Vivaz Prime Vila Prudente</t>
  </si>
  <si>
    <t>Mandara By Yoo</t>
  </si>
  <si>
    <t>Living Parque Jardim - Jasmim</t>
  </si>
  <si>
    <t>N.A.U. Klabin by Cyrela</t>
  </si>
  <si>
    <t>Vivaz Prime Alto do Ipiranga</t>
  </si>
  <si>
    <t>Vivaz Freguesia do Ó</t>
  </si>
  <si>
    <t>Living Wellness Aclimação</t>
  </si>
  <si>
    <t>3T22</t>
  </si>
  <si>
    <t>Fortaleza</t>
  </si>
  <si>
    <t>Concept By RJZ Cyrela</t>
  </si>
  <si>
    <t>Wish Vaca Brava</t>
  </si>
  <si>
    <t>Wish 211</t>
  </si>
  <si>
    <t>Wish Gran 29</t>
  </si>
  <si>
    <t>Wish Passeio Castanheiras</t>
  </si>
  <si>
    <t>Metropolitan Bueno</t>
  </si>
  <si>
    <t>Now Reserva das Águas</t>
  </si>
  <si>
    <t>Wish Park Jundiaí</t>
  </si>
  <si>
    <t>Helbor Patteo São Bernardo Dom Jaime</t>
  </si>
  <si>
    <t>Living Grand Exclusive Freguesia Do Ó</t>
  </si>
  <si>
    <t>Living Parque Jardim - Orquídea</t>
  </si>
  <si>
    <t>Connect João Wallig</t>
  </si>
  <si>
    <t>Eden Park By Dror</t>
  </si>
  <si>
    <t>Nova Olaria</t>
  </si>
  <si>
    <t>Vivaz Prime Vila Nova Cachoeirinha - Fase 2</t>
  </si>
  <si>
    <t>4T22</t>
  </si>
  <si>
    <t>Vida Mar - Fase 2</t>
  </si>
  <si>
    <t>Metropolitan Genebra</t>
  </si>
  <si>
    <t>ARQ Mooca by Living</t>
  </si>
  <si>
    <t>Eden Park By Dror - Torre I</t>
  </si>
  <si>
    <t>Vivaz Prime Alto da Boa Vista</t>
  </si>
  <si>
    <t>Vivaz Prime Voluntários da Pátria</t>
  </si>
  <si>
    <t>Vivaz Vila Ema</t>
  </si>
  <si>
    <t>Wish 675</t>
  </si>
  <si>
    <t>1T23</t>
  </si>
  <si>
    <t>Vivaz Prime</t>
  </si>
  <si>
    <t>Espírito Santo</t>
  </si>
  <si>
    <t xml:space="preserve">Grand Parc - Residencial Resort </t>
  </si>
  <si>
    <t>United Living Ipiranga</t>
  </si>
  <si>
    <t>2T23</t>
  </si>
  <si>
    <t>Lis Moema</t>
  </si>
  <si>
    <t>Living Address Alto do Ipiranga</t>
  </si>
  <si>
    <t>Now Praça C8</t>
  </si>
  <si>
    <t>Arbo Residences</t>
  </si>
  <si>
    <t>Vivaz Penha - Fase 3</t>
  </si>
  <si>
    <t>Orygem Aqua Home - Fase 3</t>
  </si>
  <si>
    <t>Ayya Jardins</t>
  </si>
  <si>
    <t>Wish 37</t>
  </si>
  <si>
    <t>Skyglass - Parque Moinhos</t>
  </si>
  <si>
    <t>Living Hectare Analia Franco</t>
  </si>
  <si>
    <t>On The Sky Cyrela By YOO</t>
  </si>
  <si>
    <t>Living Parque Jardim - Lírio</t>
  </si>
  <si>
    <t>Vivaz Nova Irajá</t>
  </si>
  <si>
    <t>Vivaz Zona Norte - Fase 2</t>
  </si>
  <si>
    <t>Smart Parque Areião</t>
  </si>
  <si>
    <t>Vida Milão - Fase 3</t>
  </si>
  <si>
    <t>Aura Moema By Cyrela</t>
  </si>
  <si>
    <t>Vivaz Prime Belenzinho</t>
  </si>
  <si>
    <t>Vivaz Cantareira - F2</t>
  </si>
  <si>
    <t>Lis Moema (Apartments) - Torre III</t>
  </si>
  <si>
    <t>Iconyc By Yoo</t>
  </si>
  <si>
    <t>Nova Norte Samba</t>
  </si>
  <si>
    <t>24/SE7E LIVE &amp; STAY</t>
  </si>
  <si>
    <t>Brooklyn Bridge by Cyrela</t>
  </si>
  <si>
    <t>Living Grand Wish Jardim</t>
  </si>
  <si>
    <t>Vivaz Estação São Lucas</t>
  </si>
  <si>
    <t>Now Parque Amazônia - Fase III</t>
  </si>
  <si>
    <t>Nova Caxias Fun</t>
  </si>
  <si>
    <t>Now Reserva das Águas - Fase 3</t>
  </si>
  <si>
    <t>3T23</t>
  </si>
  <si>
    <t>Living Pacific Belém</t>
  </si>
  <si>
    <t>Mandarim the Legend</t>
  </si>
  <si>
    <t>Only By Living</t>
  </si>
  <si>
    <t>Only By Living - F2 Dubai</t>
  </si>
  <si>
    <t>Wish Parque Estação</t>
  </si>
  <si>
    <t>Wide Praça Do Sol</t>
  </si>
  <si>
    <t>Casa Eden by Yoo</t>
  </si>
  <si>
    <t>Living Only Ipiranga</t>
  </si>
  <si>
    <t>Lizz 177</t>
  </si>
  <si>
    <t>Wish Gran Park</t>
  </si>
  <si>
    <t>Vida Samambaia</t>
  </si>
  <si>
    <t>Vivaz Parque Freguesia do Ó</t>
  </si>
  <si>
    <t>Now Milão F1</t>
  </si>
  <si>
    <t>4T23</t>
  </si>
  <si>
    <t>Only By Living - F3 Australia</t>
  </si>
  <si>
    <t>OLIIE 117</t>
  </si>
  <si>
    <t>The Edition by Living | Vila Mariana</t>
  </si>
  <si>
    <t>Vivaz Vila Prudente</t>
  </si>
  <si>
    <t>Vista - Menino Deus</t>
  </si>
  <si>
    <t>Quattri Cyrela Vila Mariana</t>
  </si>
  <si>
    <t>Vivaz Cantareira 3</t>
  </si>
  <si>
    <t>La Isla Residence Club</t>
  </si>
  <si>
    <t>Residencial Porto Maravilha</t>
  </si>
  <si>
    <t>1T24</t>
  </si>
  <si>
    <t>Living Full Pinheiros</t>
  </si>
  <si>
    <t>RJZ Cyrela Like Residencial Club - F3</t>
  </si>
  <si>
    <t>Secret Garden Vila Mariana</t>
  </si>
  <si>
    <t>Vivaz Estação Sacomã</t>
  </si>
  <si>
    <t>Vivaz Parque Prime Freguesia do Ó</t>
  </si>
  <si>
    <t>Wide Nova Campinas</t>
  </si>
  <si>
    <t>Wish Bueno Six</t>
  </si>
  <si>
    <t>Escape Eden</t>
  </si>
  <si>
    <t>Pitangueira Reserva Urbana</t>
  </si>
  <si>
    <t>2T24</t>
  </si>
  <si>
    <t>Nova Norte Residencial - Ginga</t>
  </si>
  <si>
    <t>Casa Gabriele By Cyrela</t>
  </si>
  <si>
    <t>Living Full Berrini</t>
  </si>
  <si>
    <t>Vivaz Santa Marina</t>
  </si>
  <si>
    <t>Living Vista Parque</t>
  </si>
  <si>
    <t>Vivaz Ermelino Matarazzo</t>
  </si>
  <si>
    <t>Palazzo Mooca by Living</t>
  </si>
  <si>
    <t>Eredità Moinhos</t>
  </si>
  <si>
    <t>Vista Praia De Belas</t>
  </si>
  <si>
    <t>Home Boutique By Living Ipiranga</t>
  </si>
  <si>
    <t>Vivaz Parque Freguesia do Ó 2</t>
  </si>
  <si>
    <t>Woods Park Design By Edsa</t>
  </si>
  <si>
    <t>Ox Park Design By Edsa</t>
  </si>
  <si>
    <t>Smart 36</t>
  </si>
  <si>
    <t>Now Milão - F2</t>
  </si>
  <si>
    <t>3T24</t>
  </si>
  <si>
    <t>Vista Nova Carlos Gomes</t>
  </si>
  <si>
    <t>Aura Pacaembu by Cyrela</t>
  </si>
  <si>
    <t>Home Boutique By Living Anália Franco</t>
  </si>
  <si>
    <t xml:space="preserve">Vista Venezia </t>
  </si>
  <si>
    <t>Vivaz Belenzinho</t>
  </si>
  <si>
    <t>Vivaz Connection Paulista</t>
  </si>
  <si>
    <t>Gate By Yoo</t>
  </si>
  <si>
    <t>Heaven</t>
  </si>
  <si>
    <t>25H By Living</t>
  </si>
  <si>
    <t>High Line By Living</t>
  </si>
  <si>
    <t>Vivaz Metropolitano - Parque</t>
  </si>
  <si>
    <t>Majestic</t>
  </si>
  <si>
    <t>Vivaz Geremário Prime</t>
  </si>
  <si>
    <t>Vivaz Ermelino Matarazzo 2</t>
  </si>
  <si>
    <t>On The Sky Bela Cintra</t>
  </si>
  <si>
    <t>Living Full Vila Olímpia</t>
  </si>
  <si>
    <t>Vivaz Parque Freguesia do Ó 3</t>
  </si>
  <si>
    <t>Now Alameda Das Águas</t>
  </si>
  <si>
    <t>Orla Maua</t>
  </si>
  <si>
    <t>Cidade Villa Lobos - Sonata</t>
  </si>
  <si>
    <t>Cidade Villa Lobos - Soprano</t>
  </si>
  <si>
    <t>4T24</t>
  </si>
  <si>
    <t>Vivaz Connection Klabin</t>
  </si>
  <si>
    <t>Now Laguna</t>
  </si>
  <si>
    <t>Residencial Nova Olaria I</t>
  </si>
  <si>
    <t>Grand Resort by Living</t>
  </si>
  <si>
    <t>Living Full Estaiada</t>
  </si>
  <si>
    <t>Vista Milano</t>
  </si>
  <si>
    <t>Vivaz Clube Barra Funda - F1</t>
  </si>
  <si>
    <t>Vivaz Metropolitano - Parque - F2</t>
  </si>
  <si>
    <t>Residencial Nova Olaria II</t>
  </si>
  <si>
    <t>Coupé Tower 2 - Edificio Coupé</t>
  </si>
  <si>
    <t>Coupé Tower 1 - Edificio Cabriolet</t>
  </si>
  <si>
    <t>Praça Higienópolis</t>
  </si>
  <si>
    <t>Aura Pacaembu by Cyrela - Studios</t>
  </si>
  <si>
    <t>On The Sky Bela Cintra - Studios</t>
  </si>
  <si>
    <t>Vivaz Connection Mooca</t>
  </si>
  <si>
    <t>Living Grand Exclusive Tucuruvi</t>
  </si>
  <si>
    <t>Vivaz Clube Barra Funda F2</t>
  </si>
  <si>
    <t>Emiie Moema</t>
  </si>
  <si>
    <t>1T25</t>
  </si>
  <si>
    <t>Living Grand Village Freguesia do Ó</t>
  </si>
  <si>
    <t>Vivaz Parque Tiquatira</t>
  </si>
  <si>
    <t>Helbor Clube Patteo São Bernardo</t>
  </si>
  <si>
    <t>Florêncio 415</t>
  </si>
  <si>
    <t>Living Full Paulista</t>
  </si>
  <si>
    <t>Wide Maristta</t>
  </si>
  <si>
    <t>Vivaz Selection Vila Prudente</t>
  </si>
  <si>
    <t>Vivaz Connection Zona Norte F1</t>
  </si>
  <si>
    <t>Residencial Pixinguinha - Condominio Carinhoso</t>
  </si>
  <si>
    <t>Cidade Villa Lobos - Maestro</t>
  </si>
  <si>
    <t>The Palace Oasis</t>
  </si>
  <si>
    <t>The Palace Royal</t>
  </si>
  <si>
    <t>Brooklin Senses by Cyrela</t>
  </si>
  <si>
    <t>The Residence By Living Brooklin</t>
  </si>
  <si>
    <t>Vivaz Selection Laguna</t>
  </si>
  <si>
    <t>Grand Resort by Living - F2</t>
  </si>
  <si>
    <t>Pitangueira Reserva Urbana - F2</t>
  </si>
  <si>
    <t>2T25</t>
  </si>
  <si>
    <t>Epic Jardim Europa Design By Pininfarina</t>
  </si>
  <si>
    <t>Residencial Pixinguinha - Condominio Carinhoso F2</t>
  </si>
  <si>
    <t>Vivaz Connection Zona Norte F2</t>
  </si>
  <si>
    <t>Endless Peninsula By Edsa</t>
  </si>
  <si>
    <t>Portrait Parque do Ibirapuera</t>
  </si>
  <si>
    <t>Vivaz Estação Lapa</t>
  </si>
  <si>
    <t>Heritage Campo</t>
  </si>
  <si>
    <t>The Palace Royal - Studios</t>
  </si>
  <si>
    <t>Vivaz Selection Vila Prudente F2</t>
  </si>
  <si>
    <t>Casa Senses</t>
  </si>
  <si>
    <t>Home Boutique By Living Campo Belo</t>
  </si>
  <si>
    <t>Vivaz Parque João Dias</t>
  </si>
  <si>
    <t>Felix Moinhos</t>
  </si>
  <si>
    <t>Nova Norte Residencial - Raízes - F1</t>
  </si>
  <si>
    <t>Cidade Villa Lobos - Melodia - F1</t>
  </si>
  <si>
    <t>Loc Serrinha</t>
  </si>
  <si>
    <t>Now 111</t>
  </si>
  <si>
    <t>Now Alameda das Águas - F2</t>
  </si>
  <si>
    <t>3T25</t>
  </si>
  <si>
    <t>Grand Vivaz Penha</t>
  </si>
  <si>
    <t>Mediterranée by Living</t>
  </si>
  <si>
    <t>The Garden Klabin</t>
  </si>
  <si>
    <t>Vivaz Estação Pirituba</t>
  </si>
  <si>
    <t>Living Full Imagine</t>
  </si>
  <si>
    <t>Nova Caxias Up - F1</t>
  </si>
  <si>
    <t>Cyrela Zen By Yoo</t>
  </si>
  <si>
    <t>The New Residence Brooklin by Living</t>
  </si>
  <si>
    <t>Vivaz Clube Barra Funda - F3</t>
  </si>
  <si>
    <t>Vivaz Selection Santo Amaro</t>
  </si>
  <si>
    <t>Vista Milano - Studios &amp; Lojas</t>
  </si>
  <si>
    <t>Skyline Menino Deus</t>
  </si>
  <si>
    <t>Volt C-220</t>
  </si>
  <si>
    <t>Now Laguna - F2</t>
  </si>
  <si>
    <t>Atmosfera Jaguare</t>
  </si>
  <si>
    <t>Cidade Villa Lobos - Melodia - F2</t>
  </si>
  <si>
    <t>Vivaz Selection Santo Amaro - F2</t>
  </si>
  <si>
    <t>Capri Lifestyle by Dolce&amp;Gabbana Casa</t>
  </si>
  <si>
    <t>Grand Vivaz Estação Tamanduateí</t>
  </si>
  <si>
    <t>Grand Vivaz Estação Tamanduateí 2</t>
  </si>
  <si>
    <t>CH:RONOS - Pinheiros</t>
  </si>
  <si>
    <t>4T25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</si>
</sst>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6" formatCode="&quot;R$&quot;\ #,##0;[Red]\-&quot;R$&quot;\ #,##0"/>
    <numFmt numFmtId="8" formatCode="&quot;R$&quot;\ #,##0.00;[Red]\-&quot;R$&quot;\ #,##0.0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%"/>
    <numFmt numFmtId="167" formatCode="[$-416]mmm\-yy;@"/>
    <numFmt numFmtId="168" formatCode="\£\ #,##0_);[Red]\(\£\ #,##0\)"/>
    <numFmt numFmtId="169" formatCode="\¥\ #,##0_);[Red]\(\¥\ #,##0\)"/>
    <numFmt numFmtId="170" formatCode="\•\ \ @"/>
    <numFmt numFmtId="171" formatCode="0.000_)"/>
    <numFmt numFmtId="172" formatCode="0.0000"/>
    <numFmt numFmtId="173" formatCode="#,##0_%_);\(#,##0\)_%;#,##0_%_);@_%_)"/>
    <numFmt numFmtId="174" formatCode="#,##0_%_);\(#,##0\)_%;**;@_%_)"/>
    <numFmt numFmtId="175" formatCode="dd/mm/yy;@"/>
    <numFmt numFmtId="176" formatCode="#,##0.00_%_);\(#,##0.00\)_%;**;@_%_)"/>
    <numFmt numFmtId="177" formatCode="0.00000"/>
    <numFmt numFmtId="178" formatCode="&quot;R$&quot;#,##0_%_);\(&quot;R$&quot;#,##0\)_%;&quot;R$&quot;#,##0_%_);@_%_)"/>
    <numFmt numFmtId="179" formatCode="&quot;R$&quot;#,##0.00_%_);\(&quot;R$&quot;#,##0.00\)_%;&quot;R$&quot;#,##0.00_%_);@_%_)"/>
    <numFmt numFmtId="180" formatCode="&quot;R$&quot;#,##0.00_%_);\(&quot;R$&quot;#,##0.00\)_%;**;@_%_)"/>
    <numFmt numFmtId="181" formatCode="\ \ _•\–\ \ \ \ @"/>
    <numFmt numFmtId="182" formatCode="#."/>
    <numFmt numFmtId="183" formatCode="m/d/yy_%_)"/>
    <numFmt numFmtId="184" formatCode="m/d/yy_%_);;**"/>
    <numFmt numFmtId="185" formatCode="0_%_);\(0\)_%;0_%_);@_%_)"/>
    <numFmt numFmtId="186" formatCode="_([$€]* #,##0.00_);_([$€]* \(#,##0.00\);_([$€]* &quot;-&quot;??_);_(@_)"/>
    <numFmt numFmtId="187" formatCode="_([$€-2]* #,##0.00_);_([$€-2]* \(#,##0.00\);_([$€-2]* &quot;-&quot;??_)"/>
    <numFmt numFmtId="188" formatCode="0.0\%_);\(0.0\%\);0.0\%_);@_%_)"/>
    <numFmt numFmtId="189" formatCode="0.0\x_)_);&quot;NM&quot;_x_)_);0.0\x_)_);@_%_)"/>
    <numFmt numFmtId="190" formatCode="0.00_)"/>
    <numFmt numFmtId="191" formatCode="#\ #/#"/>
    <numFmt numFmtId="192" formatCode="_-* #,##0.0_-;\-* #,##0.0_-;_-* &quot;-&quot;?_-;_-@_-"/>
    <numFmt numFmtId="193" formatCode="#,##0.000"/>
    <numFmt numFmtId="194" formatCode="0.0"/>
  </numFmts>
  <fonts count="6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1"/>
      <color theme="1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MS Sans Serif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8"/>
      <name val="Arial"/>
      <family val="2"/>
    </font>
    <font>
      <sz val="11"/>
      <name val="Tms Rmn"/>
      <family val="1"/>
    </font>
    <font>
      <sz val="8"/>
      <name val="Palatino"/>
      <family val="1"/>
    </font>
    <font>
      <sz val="10"/>
      <name val="Times New Roman"/>
      <family val="1"/>
    </font>
    <font>
      <sz val="10"/>
      <color indexed="22"/>
      <name val="MS Sans Serif"/>
      <family val="2"/>
    </font>
    <font>
      <sz val="12"/>
      <name val="Arial"/>
      <family val="2"/>
    </font>
    <font>
      <sz val="8"/>
      <color indexed="16"/>
      <name val="Palatino"/>
      <family val="1"/>
    </font>
    <font>
      <sz val="1"/>
      <color indexed="16"/>
      <name val="Courier"/>
      <family val="3"/>
    </font>
    <font>
      <u/>
      <sz val="10"/>
      <color indexed="14"/>
      <name val="MS Sans Serif"/>
      <family val="2"/>
    </font>
    <font>
      <sz val="7"/>
      <name val="Palatino"/>
      <family val="1"/>
    </font>
    <font>
      <sz val="6"/>
      <color indexed="16"/>
      <name val="Palatino"/>
      <family val="1"/>
    </font>
    <font>
      <b/>
      <sz val="12"/>
      <name val="Arial"/>
      <family val="2"/>
    </font>
    <font>
      <u/>
      <sz val="7.5"/>
      <color indexed="12"/>
      <name val="Arial"/>
      <family val="2"/>
    </font>
    <font>
      <u/>
      <sz val="10"/>
      <color indexed="12"/>
      <name val="Arial"/>
      <family val="2"/>
    </font>
    <font>
      <sz val="10"/>
      <name val="Courier"/>
      <family val="3"/>
    </font>
    <font>
      <b/>
      <i/>
      <sz val="16"/>
      <name val="Helv"/>
    </font>
    <font>
      <sz val="10"/>
      <color indexed="8"/>
      <name val="MS Sans Serif"/>
      <family val="2"/>
    </font>
    <font>
      <sz val="10"/>
      <color theme="1"/>
      <name val="Arial"/>
      <family val="2"/>
    </font>
    <font>
      <sz val="10"/>
      <name val="SansSerif"/>
      <charset val="2"/>
    </font>
    <font>
      <sz val="10"/>
      <color indexed="16"/>
      <name val="Helvetica-Black"/>
    </font>
    <font>
      <sz val="8"/>
      <name val="Times New Roman"/>
      <family val="1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1"/>
      <color indexed="18"/>
      <name val="Courier"/>
      <family val="3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"/>
      <color indexed="16"/>
      <name val="Courier"/>
      <family val="3"/>
    </font>
    <font>
      <b/>
      <sz val="9"/>
      <name val="Arial"/>
      <family val="2"/>
    </font>
    <font>
      <sz val="10"/>
      <color theme="1"/>
      <name val="Tahoma"/>
      <family val="2"/>
    </font>
    <font>
      <sz val="9"/>
      <color theme="1"/>
      <name val="Arial"/>
      <family val="2"/>
    </font>
    <font>
      <sz val="10"/>
      <name val="Tahoma"/>
      <family val="2"/>
    </font>
    <font>
      <b/>
      <sz val="14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E6E6E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theme="0"/>
      </right>
      <top/>
      <bottom style="hair">
        <color indexed="64"/>
      </bottom>
      <diagonal/>
    </border>
    <border>
      <left style="medium">
        <color theme="0"/>
      </left>
      <right style="medium">
        <color theme="0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indexed="64"/>
      </bottom>
      <diagonal/>
    </border>
    <border>
      <left style="thin">
        <color theme="0"/>
      </left>
      <right style="hair">
        <color indexed="64"/>
      </right>
      <top/>
      <bottom style="hair">
        <color indexed="64"/>
      </bottom>
      <diagonal/>
    </border>
    <border>
      <left style="hair">
        <color theme="0"/>
      </left>
      <right style="medium">
        <color theme="0"/>
      </right>
      <top/>
      <bottom style="hair">
        <color indexed="64"/>
      </bottom>
      <diagonal/>
    </border>
    <border>
      <left style="hair">
        <color theme="0"/>
      </left>
      <right style="thin">
        <color theme="0"/>
      </right>
      <top/>
      <bottom style="hair">
        <color indexed="64"/>
      </bottom>
      <diagonal/>
    </border>
    <border>
      <left style="thin">
        <color theme="0"/>
      </left>
      <right/>
      <top/>
      <bottom style="hair">
        <color indexed="64"/>
      </bottom>
      <diagonal/>
    </border>
  </borders>
  <cellStyleXfs count="3244">
    <xf numFmtId="0" fontId="0" fillId="0" borderId="0"/>
    <xf numFmtId="0" fontId="2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9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20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1" fillId="22" borderId="2" applyNumberFormat="0" applyAlignment="0" applyProtection="0"/>
    <xf numFmtId="43" fontId="2" fillId="0" borderId="0" applyFont="0" applyFill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3" fillId="8" borderId="1" applyNumberFormat="0" applyAlignment="0" applyProtection="0"/>
    <xf numFmtId="0" fontId="14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3" fillId="8" borderId="1" applyNumberFormat="0" applyAlignment="0" applyProtection="0"/>
    <xf numFmtId="0" fontId="12" fillId="0" borderId="3" applyNumberFormat="0" applyFill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3" fillId="24" borderId="7" applyNumberFormat="0" applyFont="0" applyAlignment="0" applyProtection="0"/>
    <xf numFmtId="0" fontId="19" fillId="21" borderId="8" applyNumberFormat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0" fontId="19" fillId="21" borderId="8" applyNumberFormat="0" applyAlignment="0" applyProtection="0"/>
    <xf numFmtId="38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1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9" borderId="0" applyNumberFormat="0" applyBorder="0" applyAlignment="0" applyProtection="0"/>
    <xf numFmtId="0" fontId="3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5" fillId="0" borderId="10" applyNumberFormat="0" applyFill="0" applyAlignment="0" applyProtection="0"/>
    <xf numFmtId="0" fontId="9" fillId="5" borderId="0" applyNumberFormat="0" applyBorder="0" applyAlignment="0" applyProtection="0"/>
    <xf numFmtId="170" fontId="24" fillId="0" borderId="0" applyFont="0" applyFill="0" applyBorder="0" applyAlignment="0" applyProtection="0"/>
    <xf numFmtId="0" fontId="26" fillId="0" borderId="0">
      <alignment vertical="center"/>
    </xf>
    <xf numFmtId="0" fontId="11" fillId="22" borderId="2" applyNumberFormat="0" applyAlignment="0" applyProtection="0"/>
    <xf numFmtId="0" fontId="12" fillId="0" borderId="3" applyNumberFormat="0" applyFill="0" applyAlignment="0" applyProtection="0"/>
    <xf numFmtId="171" fontId="27" fillId="0" borderId="0"/>
    <xf numFmtId="171" fontId="27" fillId="0" borderId="0"/>
    <xf numFmtId="171" fontId="27" fillId="0" borderId="0"/>
    <xf numFmtId="171" fontId="27" fillId="0" borderId="0"/>
    <xf numFmtId="171" fontId="27" fillId="0" borderId="0"/>
    <xf numFmtId="171" fontId="27" fillId="0" borderId="0"/>
    <xf numFmtId="171" fontId="27" fillId="0" borderId="0"/>
    <xf numFmtId="171" fontId="27" fillId="0" borderId="0"/>
    <xf numFmtId="172" fontId="2" fillId="0" borderId="0" applyFont="0" applyFill="0" applyBorder="0" applyAlignment="0" applyProtection="0"/>
    <xf numFmtId="173" fontId="28" fillId="0" borderId="0" applyFont="0" applyFill="0" applyBorder="0" applyAlignment="0" applyProtection="0">
      <alignment horizontal="right"/>
    </xf>
    <xf numFmtId="174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29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3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178" fontId="28" fillId="0" borderId="0" applyFont="0" applyFill="0" applyBorder="0" applyAlignment="0" applyProtection="0">
      <alignment horizontal="right"/>
    </xf>
    <xf numFmtId="179" fontId="28" fillId="0" borderId="0" applyFont="0" applyFill="0" applyBorder="0" applyAlignment="0" applyProtection="0">
      <alignment horizontal="right"/>
    </xf>
    <xf numFmtId="180" fontId="32" fillId="0" borderId="0" applyFont="0" applyFill="0" applyBorder="0" applyAlignment="0" applyProtection="0"/>
    <xf numFmtId="44" fontId="31" fillId="0" borderId="0" applyFont="0" applyFill="0" applyBorder="0" applyAlignment="0" applyProtection="0"/>
    <xf numFmtId="1" fontId="30" fillId="0" borderId="0" applyFont="0" applyFill="0" applyBorder="0" applyAlignment="0" applyProtection="0"/>
    <xf numFmtId="181" fontId="24" fillId="0" borderId="0" applyFont="0" applyFill="0" applyBorder="0" applyAlignment="0" applyProtection="0"/>
    <xf numFmtId="182" fontId="33" fillId="0" borderId="0">
      <protection locked="0"/>
    </xf>
    <xf numFmtId="183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5" fontId="28" fillId="0" borderId="11" applyNumberFormat="0" applyFont="0" applyFill="0" applyAlignment="0" applyProtection="0"/>
    <xf numFmtId="0" fontId="17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20" borderId="0" applyNumberFormat="0" applyBorder="0" applyAlignment="0" applyProtection="0"/>
    <xf numFmtId="0" fontId="4" fillId="0" borderId="0">
      <alignment vertical="top"/>
    </xf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2" fontId="33" fillId="0" borderId="0">
      <protection locked="0"/>
    </xf>
    <xf numFmtId="0" fontId="34" fillId="0" borderId="0" applyNumberFormat="0" applyFill="0" applyBorder="0" applyAlignment="0" applyProtection="0"/>
    <xf numFmtId="0" fontId="35" fillId="0" borderId="0" applyFill="0" applyBorder="0" applyProtection="0">
      <alignment horizontal="left"/>
    </xf>
    <xf numFmtId="38" fontId="26" fillId="25" borderId="0" applyNumberFormat="0" applyBorder="0" applyAlignment="0" applyProtection="0"/>
    <xf numFmtId="188" fontId="28" fillId="0" borderId="0" applyFont="0" applyFill="0" applyBorder="0" applyAlignment="0" applyProtection="0">
      <alignment horizontal="right"/>
    </xf>
    <xf numFmtId="0" fontId="36" fillId="0" borderId="0" applyProtection="0">
      <alignment horizontal="right"/>
    </xf>
    <xf numFmtId="0" fontId="37" fillId="0" borderId="12" applyNumberFormat="0" applyAlignment="0" applyProtection="0">
      <alignment horizontal="left" vertical="center"/>
    </xf>
    <xf numFmtId="0" fontId="37" fillId="0" borderId="13">
      <alignment horizontal="left"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8" fillId="4" borderId="0" applyNumberFormat="0" applyBorder="0" applyAlignment="0" applyProtection="0"/>
    <xf numFmtId="0" fontId="40" fillId="0" borderId="0"/>
    <xf numFmtId="10" fontId="26" fillId="26" borderId="14" applyNumberFormat="0" applyBorder="0" applyAlignment="0" applyProtection="0"/>
    <xf numFmtId="38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6" fontId="20" fillId="0" borderId="0" applyFont="0" applyFill="0" applyBorder="0" applyAlignment="0" applyProtection="0"/>
    <xf numFmtId="8" fontId="20" fillId="0" borderId="0" applyFont="0" applyFill="0" applyBorder="0" applyAlignment="0" applyProtection="0"/>
    <xf numFmtId="189" fontId="28" fillId="0" borderId="0" applyFont="0" applyFill="0" applyBorder="0" applyAlignment="0" applyProtection="0">
      <alignment horizontal="right"/>
    </xf>
    <xf numFmtId="19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31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31" fillId="0" borderId="0"/>
    <xf numFmtId="0" fontId="1" fillId="0" borderId="0"/>
    <xf numFmtId="0" fontId="31" fillId="0" borderId="0"/>
    <xf numFmtId="0" fontId="44" fillId="0" borderId="0"/>
    <xf numFmtId="0" fontId="2" fillId="0" borderId="0"/>
    <xf numFmtId="0" fontId="31" fillId="0" borderId="0"/>
    <xf numFmtId="0" fontId="2" fillId="24" borderId="7" applyNumberFormat="0" applyFont="0" applyAlignment="0" applyProtection="0"/>
    <xf numFmtId="0" fontId="20" fillId="0" borderId="0"/>
    <xf numFmtId="1" fontId="45" fillId="0" borderId="0" applyProtection="0">
      <alignment horizontal="right" vertical="center"/>
    </xf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15" applyNumberFormat="0" applyBorder="0"/>
    <xf numFmtId="182" fontId="33" fillId="0" borderId="0">
      <protection locked="0"/>
    </xf>
    <xf numFmtId="182" fontId="33" fillId="0" borderId="0">
      <protection locked="0"/>
    </xf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91" fontId="46" fillId="0" borderId="0">
      <alignment horizontal="right"/>
    </xf>
    <xf numFmtId="0" fontId="19" fillId="21" borderId="8" applyNumberFormat="0" applyAlignment="0" applyProtection="0"/>
    <xf numFmtId="4" fontId="5" fillId="23" borderId="16" applyNumberFormat="0" applyProtection="0">
      <alignment vertical="center"/>
    </xf>
    <xf numFmtId="4" fontId="47" fillId="27" borderId="16" applyNumberFormat="0" applyProtection="0">
      <alignment vertical="center"/>
    </xf>
    <xf numFmtId="4" fontId="5" fillId="27" borderId="16" applyNumberFormat="0" applyProtection="0">
      <alignment horizontal="left" vertical="center" indent="1"/>
    </xf>
    <xf numFmtId="0" fontId="5" fillId="27" borderId="16" applyNumberFormat="0" applyProtection="0">
      <alignment horizontal="left" vertical="top" indent="1"/>
    </xf>
    <xf numFmtId="4" fontId="5" fillId="28" borderId="0" applyNumberFormat="0" applyProtection="0">
      <alignment horizontal="left" vertical="center" indent="1"/>
    </xf>
    <xf numFmtId="4" fontId="4" fillId="4" borderId="16" applyNumberFormat="0" applyProtection="0">
      <alignment horizontal="right" vertical="center"/>
    </xf>
    <xf numFmtId="4" fontId="4" fillId="10" borderId="16" applyNumberFormat="0" applyProtection="0">
      <alignment horizontal="right" vertical="center"/>
    </xf>
    <xf numFmtId="4" fontId="4" fillId="18" borderId="16" applyNumberFormat="0" applyProtection="0">
      <alignment horizontal="right" vertical="center"/>
    </xf>
    <xf numFmtId="4" fontId="4" fillId="12" borderId="16" applyNumberFormat="0" applyProtection="0">
      <alignment horizontal="right" vertical="center"/>
    </xf>
    <xf numFmtId="4" fontId="4" fillId="16" borderId="16" applyNumberFormat="0" applyProtection="0">
      <alignment horizontal="right" vertical="center"/>
    </xf>
    <xf numFmtId="4" fontId="4" fillId="20" borderId="16" applyNumberFormat="0" applyProtection="0">
      <alignment horizontal="right" vertical="center"/>
    </xf>
    <xf numFmtId="4" fontId="4" fillId="19" borderId="16" applyNumberFormat="0" applyProtection="0">
      <alignment horizontal="right" vertical="center"/>
    </xf>
    <xf numFmtId="4" fontId="4" fillId="29" borderId="16" applyNumberFormat="0" applyProtection="0">
      <alignment horizontal="right" vertical="center"/>
    </xf>
    <xf numFmtId="4" fontId="4" fillId="11" borderId="16" applyNumberFormat="0" applyProtection="0">
      <alignment horizontal="right" vertical="center"/>
    </xf>
    <xf numFmtId="4" fontId="5" fillId="30" borderId="17" applyNumberFormat="0" applyProtection="0">
      <alignment horizontal="left" vertical="center" indent="1"/>
    </xf>
    <xf numFmtId="4" fontId="4" fillId="31" borderId="0" applyNumberFormat="0" applyProtection="0">
      <alignment horizontal="left" vertical="center" indent="1"/>
    </xf>
    <xf numFmtId="4" fontId="48" fillId="32" borderId="0" applyNumberFormat="0" applyProtection="0">
      <alignment horizontal="left" vertical="center" indent="1"/>
    </xf>
    <xf numFmtId="4" fontId="4" fillId="33" borderId="16" applyNumberFormat="0" applyProtection="0">
      <alignment horizontal="right" vertical="center"/>
    </xf>
    <xf numFmtId="4" fontId="4" fillId="31" borderId="0" applyNumberFormat="0" applyProtection="0">
      <alignment horizontal="left" vertical="center" indent="1"/>
    </xf>
    <xf numFmtId="4" fontId="4" fillId="28" borderId="0" applyNumberFormat="0" applyProtection="0">
      <alignment horizontal="left" vertical="center" indent="1"/>
    </xf>
    <xf numFmtId="0" fontId="2" fillId="32" borderId="16" applyNumberFormat="0" applyProtection="0">
      <alignment horizontal="left" vertical="center" indent="1"/>
    </xf>
    <xf numFmtId="0" fontId="2" fillId="32" borderId="16" applyNumberFormat="0" applyProtection="0">
      <alignment horizontal="left" vertical="center" indent="1"/>
    </xf>
    <xf numFmtId="0" fontId="2" fillId="32" borderId="16" applyNumberFormat="0" applyProtection="0">
      <alignment horizontal="left" vertical="center" indent="1"/>
    </xf>
    <xf numFmtId="0" fontId="2" fillId="32" borderId="16" applyNumberFormat="0" applyProtection="0">
      <alignment horizontal="left" vertical="center" indent="1"/>
    </xf>
    <xf numFmtId="0" fontId="2" fillId="32" borderId="16" applyNumberFormat="0" applyProtection="0">
      <alignment horizontal="left" vertical="center" indent="1"/>
    </xf>
    <xf numFmtId="0" fontId="2" fillId="32" borderId="16" applyNumberFormat="0" applyProtection="0">
      <alignment horizontal="left" vertical="top" indent="1"/>
    </xf>
    <xf numFmtId="0" fontId="2" fillId="32" borderId="16" applyNumberFormat="0" applyProtection="0">
      <alignment horizontal="left" vertical="top" indent="1"/>
    </xf>
    <xf numFmtId="0" fontId="2" fillId="32" borderId="16" applyNumberFormat="0" applyProtection="0">
      <alignment horizontal="left" vertical="top" indent="1"/>
    </xf>
    <xf numFmtId="0" fontId="2" fillId="32" borderId="16" applyNumberFormat="0" applyProtection="0">
      <alignment horizontal="left" vertical="top" indent="1"/>
    </xf>
    <xf numFmtId="0" fontId="2" fillId="32" borderId="16" applyNumberFormat="0" applyProtection="0">
      <alignment horizontal="left" vertical="top" indent="1"/>
    </xf>
    <xf numFmtId="0" fontId="2" fillId="28" borderId="16" applyNumberFormat="0" applyProtection="0">
      <alignment horizontal="left" vertical="center" indent="1"/>
    </xf>
    <xf numFmtId="0" fontId="2" fillId="28" borderId="16" applyNumberFormat="0" applyProtection="0">
      <alignment horizontal="left" vertical="center" indent="1"/>
    </xf>
    <xf numFmtId="0" fontId="2" fillId="28" borderId="16" applyNumberFormat="0" applyProtection="0">
      <alignment horizontal="left" vertical="center" indent="1"/>
    </xf>
    <xf numFmtId="0" fontId="2" fillId="28" borderId="16" applyNumberFormat="0" applyProtection="0">
      <alignment horizontal="left" vertical="center" indent="1"/>
    </xf>
    <xf numFmtId="0" fontId="2" fillId="28" borderId="16" applyNumberFormat="0" applyProtection="0">
      <alignment horizontal="left" vertical="center" indent="1"/>
    </xf>
    <xf numFmtId="0" fontId="2" fillId="28" borderId="16" applyNumberFormat="0" applyProtection="0">
      <alignment horizontal="left" vertical="top" indent="1"/>
    </xf>
    <xf numFmtId="0" fontId="2" fillId="28" borderId="16" applyNumberFormat="0" applyProtection="0">
      <alignment horizontal="left" vertical="top" indent="1"/>
    </xf>
    <xf numFmtId="0" fontId="2" fillId="28" borderId="16" applyNumberFormat="0" applyProtection="0">
      <alignment horizontal="left" vertical="top" indent="1"/>
    </xf>
    <xf numFmtId="0" fontId="2" fillId="28" borderId="16" applyNumberFormat="0" applyProtection="0">
      <alignment horizontal="left" vertical="top" indent="1"/>
    </xf>
    <xf numFmtId="0" fontId="2" fillId="28" borderId="16" applyNumberFormat="0" applyProtection="0">
      <alignment horizontal="left" vertical="top" indent="1"/>
    </xf>
    <xf numFmtId="0" fontId="2" fillId="34" borderId="16" applyNumberFormat="0" applyProtection="0">
      <alignment horizontal="left" vertical="center" indent="1"/>
    </xf>
    <xf numFmtId="0" fontId="2" fillId="34" borderId="16" applyNumberFormat="0" applyProtection="0">
      <alignment horizontal="left" vertical="center" indent="1"/>
    </xf>
    <xf numFmtId="0" fontId="2" fillId="34" borderId="16" applyNumberFormat="0" applyProtection="0">
      <alignment horizontal="left" vertical="center" indent="1"/>
    </xf>
    <xf numFmtId="0" fontId="2" fillId="34" borderId="16" applyNumberFormat="0" applyProtection="0">
      <alignment horizontal="left" vertical="center" indent="1"/>
    </xf>
    <xf numFmtId="0" fontId="2" fillId="34" borderId="16" applyNumberFormat="0" applyProtection="0">
      <alignment horizontal="left" vertical="center" indent="1"/>
    </xf>
    <xf numFmtId="0" fontId="2" fillId="34" borderId="16" applyNumberFormat="0" applyProtection="0">
      <alignment horizontal="left" vertical="top" indent="1"/>
    </xf>
    <xf numFmtId="0" fontId="2" fillId="34" borderId="16" applyNumberFormat="0" applyProtection="0">
      <alignment horizontal="left" vertical="top" indent="1"/>
    </xf>
    <xf numFmtId="0" fontId="2" fillId="34" borderId="16" applyNumberFormat="0" applyProtection="0">
      <alignment horizontal="left" vertical="top" indent="1"/>
    </xf>
    <xf numFmtId="0" fontId="2" fillId="34" borderId="16" applyNumberFormat="0" applyProtection="0">
      <alignment horizontal="left" vertical="top" indent="1"/>
    </xf>
    <xf numFmtId="0" fontId="2" fillId="34" borderId="16" applyNumberFormat="0" applyProtection="0">
      <alignment horizontal="left" vertical="top" indent="1"/>
    </xf>
    <xf numFmtId="0" fontId="2" fillId="35" borderId="16" applyNumberFormat="0" applyProtection="0">
      <alignment horizontal="left" vertical="center" indent="1"/>
    </xf>
    <xf numFmtId="0" fontId="2" fillId="35" borderId="16" applyNumberFormat="0" applyProtection="0">
      <alignment horizontal="left" vertical="center" indent="1"/>
    </xf>
    <xf numFmtId="0" fontId="2" fillId="35" borderId="16" applyNumberFormat="0" applyProtection="0">
      <alignment horizontal="left" vertical="center" indent="1"/>
    </xf>
    <xf numFmtId="0" fontId="2" fillId="35" borderId="16" applyNumberFormat="0" applyProtection="0">
      <alignment horizontal="left" vertical="center" indent="1"/>
    </xf>
    <xf numFmtId="0" fontId="2" fillId="35" borderId="16" applyNumberFormat="0" applyProtection="0">
      <alignment horizontal="left" vertical="center" indent="1"/>
    </xf>
    <xf numFmtId="0" fontId="2" fillId="35" borderId="16" applyNumberFormat="0" applyProtection="0">
      <alignment horizontal="left" vertical="top" indent="1"/>
    </xf>
    <xf numFmtId="0" fontId="2" fillId="35" borderId="16" applyNumberFormat="0" applyProtection="0">
      <alignment horizontal="left" vertical="top" indent="1"/>
    </xf>
    <xf numFmtId="0" fontId="2" fillId="35" borderId="16" applyNumberFormat="0" applyProtection="0">
      <alignment horizontal="left" vertical="top" indent="1"/>
    </xf>
    <xf numFmtId="0" fontId="2" fillId="35" borderId="16" applyNumberFormat="0" applyProtection="0">
      <alignment horizontal="left" vertical="top" indent="1"/>
    </xf>
    <xf numFmtId="0" fontId="2" fillId="35" borderId="16" applyNumberFormat="0" applyProtection="0">
      <alignment horizontal="left" vertical="top" indent="1"/>
    </xf>
    <xf numFmtId="4" fontId="4" fillId="26" borderId="16" applyNumberFormat="0" applyProtection="0">
      <alignment vertical="center"/>
    </xf>
    <xf numFmtId="4" fontId="49" fillId="26" borderId="16" applyNumberFormat="0" applyProtection="0">
      <alignment vertical="center"/>
    </xf>
    <xf numFmtId="4" fontId="4" fillId="26" borderId="16" applyNumberFormat="0" applyProtection="0">
      <alignment horizontal="left" vertical="center" indent="1"/>
    </xf>
    <xf numFmtId="0" fontId="4" fillId="26" borderId="16" applyNumberFormat="0" applyProtection="0">
      <alignment horizontal="left" vertical="top" indent="1"/>
    </xf>
    <xf numFmtId="4" fontId="4" fillId="31" borderId="16" applyNumberFormat="0" applyProtection="0">
      <alignment horizontal="right" vertical="center"/>
    </xf>
    <xf numFmtId="4" fontId="49" fillId="31" borderId="16" applyNumberFormat="0" applyProtection="0">
      <alignment horizontal="right" vertical="center"/>
    </xf>
    <xf numFmtId="4" fontId="4" fillId="33" borderId="16" applyNumberFormat="0" applyProtection="0">
      <alignment horizontal="left" vertical="center" indent="1"/>
    </xf>
    <xf numFmtId="0" fontId="4" fillId="28" borderId="16" applyNumberFormat="0" applyProtection="0">
      <alignment horizontal="left" vertical="top" indent="1"/>
    </xf>
    <xf numFmtId="4" fontId="50" fillId="36" borderId="0" applyNumberFormat="0" applyProtection="0">
      <alignment horizontal="left" vertical="center" indent="1"/>
    </xf>
    <xf numFmtId="4" fontId="51" fillId="31" borderId="16" applyNumberFormat="0" applyProtection="0">
      <alignment horizontal="right" vertical="center"/>
    </xf>
    <xf numFmtId="182" fontId="52" fillId="0" borderId="0">
      <protection locked="0"/>
    </xf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3" fillId="0" borderId="0" applyBorder="0" applyProtection="0">
      <alignment vertical="center"/>
    </xf>
    <xf numFmtId="185" fontId="53" fillId="0" borderId="10" applyBorder="0" applyProtection="0">
      <alignment horizontal="right" vertical="center"/>
    </xf>
    <xf numFmtId="0" fontId="54" fillId="37" borderId="0" applyBorder="0" applyProtection="0">
      <alignment horizontal="centerContinuous" vertical="center"/>
    </xf>
    <xf numFmtId="0" fontId="54" fillId="38" borderId="10" applyBorder="0" applyProtection="0">
      <alignment horizontal="centerContinuous" vertical="center"/>
    </xf>
    <xf numFmtId="0" fontId="55" fillId="0" borderId="0" applyFill="0" applyBorder="0" applyProtection="0">
      <alignment horizontal="left"/>
    </xf>
    <xf numFmtId="0" fontId="35" fillId="0" borderId="18" applyFill="0" applyBorder="0" applyProtection="0">
      <alignment horizontal="left" vertical="top"/>
    </xf>
    <xf numFmtId="0" fontId="21" fillId="0" borderId="0" applyNumberFormat="0" applyFill="0" applyBorder="0" applyAlignment="0" applyProtection="0"/>
    <xf numFmtId="182" fontId="56" fillId="0" borderId="0">
      <protection locked="0"/>
    </xf>
    <xf numFmtId="182" fontId="56" fillId="0" borderId="0">
      <protection locked="0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8" fillId="0" borderId="0"/>
  </cellStyleXfs>
  <cellXfs count="39">
    <xf numFmtId="0" fontId="0" fillId="0" borderId="0" xfId="0"/>
    <xf numFmtId="0" fontId="1" fillId="0" borderId="0" xfId="1" applyFont="1"/>
    <xf numFmtId="0" fontId="57" fillId="39" borderId="19" xfId="0" applyFont="1" applyFill="1" applyBorder="1" applyAlignment="1">
      <alignment vertical="center"/>
    </xf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167" fontId="0" fillId="0" borderId="0" xfId="0" applyNumberFormat="1"/>
    <xf numFmtId="166" fontId="3" fillId="0" borderId="0" xfId="3101" applyNumberFormat="1" applyFont="1"/>
    <xf numFmtId="0" fontId="0" fillId="0" borderId="0" xfId="0" applyAlignment="1">
      <alignment horizontal="center"/>
    </xf>
    <xf numFmtId="0" fontId="57" fillId="0" borderId="19" xfId="0" applyFont="1" applyFill="1" applyBorder="1" applyAlignment="1">
      <alignment vertical="center"/>
    </xf>
    <xf numFmtId="192" fontId="0" fillId="0" borderId="0" xfId="0" applyNumberFormat="1" applyBorder="1"/>
    <xf numFmtId="193" fontId="0" fillId="0" borderId="0" xfId="0" applyNumberFormat="1" applyBorder="1" applyAlignment="1">
      <alignment horizontal="center"/>
    </xf>
    <xf numFmtId="0" fontId="1" fillId="0" borderId="0" xfId="1" applyFont="1" applyBorder="1"/>
    <xf numFmtId="0" fontId="59" fillId="0" borderId="0" xfId="0" applyFont="1"/>
    <xf numFmtId="0" fontId="57" fillId="39" borderId="19" xfId="0" applyFont="1" applyFill="1" applyBorder="1" applyAlignment="1">
      <alignment horizontal="center" vertical="center"/>
    </xf>
    <xf numFmtId="167" fontId="0" fillId="0" borderId="0" xfId="0" applyNumberFormat="1" applyAlignment="1">
      <alignment horizontal="center"/>
    </xf>
    <xf numFmtId="0" fontId="59" fillId="0" borderId="0" xfId="0" applyFont="1" applyAlignment="1">
      <alignment horizontal="center" vertical="center"/>
    </xf>
    <xf numFmtId="0" fontId="57" fillId="39" borderId="19" xfId="0" applyFont="1" applyFill="1" applyBorder="1" applyAlignment="1">
      <alignment horizontal="left" vertical="center"/>
    </xf>
    <xf numFmtId="0" fontId="57" fillId="2" borderId="0" xfId="0" applyFont="1" applyFill="1" applyBorder="1" applyAlignment="1">
      <alignment horizontal="center" vertical="center" wrapText="1"/>
    </xf>
    <xf numFmtId="0" fontId="60" fillId="0" borderId="22" xfId="0" applyFont="1" applyFill="1" applyBorder="1" applyAlignment="1">
      <alignment horizontal="left" vertical="center"/>
    </xf>
    <xf numFmtId="167" fontId="60" fillId="0" borderId="23" xfId="1957" applyNumberFormat="1" applyFont="1" applyFill="1" applyBorder="1" applyAlignment="1">
      <alignment horizontal="center"/>
    </xf>
    <xf numFmtId="0" fontId="60" fillId="0" borderId="24" xfId="0" applyFont="1" applyFill="1" applyBorder="1" applyAlignment="1">
      <alignment horizontal="center" vertical="center"/>
    </xf>
    <xf numFmtId="194" fontId="60" fillId="0" borderId="24" xfId="3197" applyNumberFormat="1" applyFont="1" applyFill="1" applyBorder="1" applyAlignment="1">
      <alignment horizontal="center" vertical="center"/>
    </xf>
    <xf numFmtId="3" fontId="60" fillId="0" borderId="24" xfId="3197" applyNumberFormat="1" applyFont="1" applyFill="1" applyBorder="1" applyAlignment="1">
      <alignment horizontal="center" vertical="center"/>
    </xf>
    <xf numFmtId="9" fontId="60" fillId="0" borderId="24" xfId="3101" applyFont="1" applyFill="1" applyBorder="1" applyAlignment="1">
      <alignment horizontal="center" vertical="center"/>
    </xf>
    <xf numFmtId="0" fontId="60" fillId="0" borderId="25" xfId="0" applyFont="1" applyFill="1" applyBorder="1" applyAlignment="1">
      <alignment horizontal="center" vertical="center"/>
    </xf>
    <xf numFmtId="0" fontId="60" fillId="0" borderId="21" xfId="0" applyFont="1" applyFill="1" applyBorder="1" applyAlignment="1">
      <alignment horizontal="left" vertical="center"/>
    </xf>
    <xf numFmtId="167" fontId="60" fillId="0" borderId="26" xfId="1957" applyNumberFormat="1" applyFont="1" applyFill="1" applyBorder="1" applyAlignment="1">
      <alignment horizontal="center"/>
    </xf>
    <xf numFmtId="0" fontId="60" fillId="0" borderId="28" xfId="0" applyFont="1" applyFill="1" applyBorder="1" applyAlignment="1">
      <alignment horizontal="center" vertical="center"/>
    </xf>
    <xf numFmtId="194" fontId="60" fillId="0" borderId="27" xfId="3197" applyNumberFormat="1" applyFont="1" applyFill="1" applyBorder="1" applyAlignment="1">
      <alignment horizontal="center" vertical="center"/>
    </xf>
    <xf numFmtId="167" fontId="60" fillId="0" borderId="21" xfId="1957" applyNumberFormat="1" applyFont="1" applyFill="1" applyBorder="1" applyAlignment="1">
      <alignment horizontal="center"/>
    </xf>
    <xf numFmtId="0" fontId="61" fillId="40" borderId="0" xfId="0" applyFont="1" applyFill="1" applyAlignment="1">
      <alignment horizontal="center"/>
    </xf>
    <xf numFmtId="0" fontId="0" fillId="41" borderId="0" xfId="0" applyFill="1"/>
    <xf numFmtId="3" fontId="0" fillId="0" borderId="0" xfId="0" applyNumberFormat="1"/>
    <xf numFmtId="3" fontId="1" fillId="0" borderId="0" xfId="1" applyNumberFormat="1" applyFont="1"/>
    <xf numFmtId="3" fontId="60" fillId="0" borderId="20" xfId="0" applyNumberFormat="1" applyFont="1" applyFill="1" applyBorder="1" applyAlignment="1">
      <alignment horizontal="center" vertical="center"/>
    </xf>
    <xf numFmtId="4" fontId="60" fillId="0" borderId="24" xfId="3197" applyNumberFormat="1" applyFont="1" applyFill="1" applyBorder="1" applyAlignment="1">
      <alignment horizontal="center" vertical="center"/>
    </xf>
    <xf numFmtId="167" fontId="60" fillId="0" borderId="23" xfId="1957" applyNumberFormat="1" applyFont="1" applyFill="1" applyBorder="1" applyAlignment="1">
      <alignment horizontal="left"/>
    </xf>
    <xf numFmtId="1" fontId="60" fillId="0" borderId="24" xfId="3197" applyNumberFormat="1" applyFont="1" applyFill="1" applyBorder="1" applyAlignment="1">
      <alignment horizontal="center" vertical="center"/>
    </xf>
  </cellXfs>
  <cellStyles count="3244">
    <cellStyle name="£ BP" xfId="2635"/>
    <cellStyle name="¥ JY" xfId="2636"/>
    <cellStyle name="20% - Accent1" xfId="5"/>
    <cellStyle name="20% - Accent2" xfId="6"/>
    <cellStyle name="20% - Accent3" xfId="7"/>
    <cellStyle name="20% - Accent4" xfId="8"/>
    <cellStyle name="20% - Accent5" xfId="9"/>
    <cellStyle name="20% - Accent6" xfId="10"/>
    <cellStyle name="20% - Ênfase1 10" xfId="11"/>
    <cellStyle name="20% - Ênfase1 11" xfId="12"/>
    <cellStyle name="20% - Ênfase1 12" xfId="13"/>
    <cellStyle name="20% - Ênfase1 13" xfId="14"/>
    <cellStyle name="20% - Ênfase1 14" xfId="15"/>
    <cellStyle name="20% - Ênfase1 15" xfId="16"/>
    <cellStyle name="20% - Ênfase1 16" xfId="17"/>
    <cellStyle name="20% - Ênfase1 17" xfId="18"/>
    <cellStyle name="20% - Ênfase1 18" xfId="19"/>
    <cellStyle name="20% - Ênfase1 19" xfId="20"/>
    <cellStyle name="20% - Ênfase1 2" xfId="21"/>
    <cellStyle name="20% - Ênfase1 20" xfId="22"/>
    <cellStyle name="20% - Ênfase1 21" xfId="23"/>
    <cellStyle name="20% - Ênfase1 22" xfId="24"/>
    <cellStyle name="20% - Ênfase1 23" xfId="25"/>
    <cellStyle name="20% - Ênfase1 24" xfId="26"/>
    <cellStyle name="20% - Ênfase1 25" xfId="27"/>
    <cellStyle name="20% - Ênfase1 26" xfId="28"/>
    <cellStyle name="20% - Ênfase1 27" xfId="29"/>
    <cellStyle name="20% - Ênfase1 28" xfId="30"/>
    <cellStyle name="20% - Ênfase1 29" xfId="31"/>
    <cellStyle name="20% - Ênfase1 3" xfId="32"/>
    <cellStyle name="20% - Ênfase1 30" xfId="33"/>
    <cellStyle name="20% - Ênfase1 31" xfId="34"/>
    <cellStyle name="20% - Ênfase1 32" xfId="35"/>
    <cellStyle name="20% - Ênfase1 33" xfId="36"/>
    <cellStyle name="20% - Ênfase1 34" xfId="37"/>
    <cellStyle name="20% - Ênfase1 35" xfId="38"/>
    <cellStyle name="20% - Ênfase1 36" xfId="39"/>
    <cellStyle name="20% - Ênfase1 37" xfId="40"/>
    <cellStyle name="20% - Ênfase1 38" xfId="41"/>
    <cellStyle name="20% - Ênfase1 39" xfId="42"/>
    <cellStyle name="20% - Ênfase1 4" xfId="43"/>
    <cellStyle name="20% - Ênfase1 40" xfId="44"/>
    <cellStyle name="20% - Ênfase1 41" xfId="45"/>
    <cellStyle name="20% - Ênfase1 42" xfId="46"/>
    <cellStyle name="20% - Ênfase1 43" xfId="47"/>
    <cellStyle name="20% - Ênfase1 44" xfId="48"/>
    <cellStyle name="20% - Ênfase1 45" xfId="49"/>
    <cellStyle name="20% - Ênfase1 46" xfId="50"/>
    <cellStyle name="20% - Ênfase1 47" xfId="51"/>
    <cellStyle name="20% - Ênfase1 48" xfId="52"/>
    <cellStyle name="20% - Ênfase1 49" xfId="53"/>
    <cellStyle name="20% - Ênfase1 5" xfId="54"/>
    <cellStyle name="20% - Ênfase1 50" xfId="55"/>
    <cellStyle name="20% - Ênfase1 51" xfId="56"/>
    <cellStyle name="20% - Ênfase1 52" xfId="57"/>
    <cellStyle name="20% - Ênfase1 53" xfId="58"/>
    <cellStyle name="20% - Ênfase1 54" xfId="59"/>
    <cellStyle name="20% - Ênfase1 55" xfId="60"/>
    <cellStyle name="20% - Ênfase1 56" xfId="61"/>
    <cellStyle name="20% - Ênfase1 57" xfId="62"/>
    <cellStyle name="20% - Ênfase1 6" xfId="63"/>
    <cellStyle name="20% - Ênfase1 7" xfId="64"/>
    <cellStyle name="20% - Ênfase1 8" xfId="65"/>
    <cellStyle name="20% - Ênfase1 9" xfId="66"/>
    <cellStyle name="20% - Ênfase2 10" xfId="67"/>
    <cellStyle name="20% - Ênfase2 11" xfId="68"/>
    <cellStyle name="20% - Ênfase2 12" xfId="69"/>
    <cellStyle name="20% - Ênfase2 13" xfId="70"/>
    <cellStyle name="20% - Ênfase2 14" xfId="71"/>
    <cellStyle name="20% - Ênfase2 15" xfId="72"/>
    <cellStyle name="20% - Ênfase2 16" xfId="73"/>
    <cellStyle name="20% - Ênfase2 17" xfId="74"/>
    <cellStyle name="20% - Ênfase2 18" xfId="75"/>
    <cellStyle name="20% - Ênfase2 19" xfId="76"/>
    <cellStyle name="20% - Ênfase2 2" xfId="77"/>
    <cellStyle name="20% - Ênfase2 20" xfId="78"/>
    <cellStyle name="20% - Ênfase2 21" xfId="79"/>
    <cellStyle name="20% - Ênfase2 22" xfId="80"/>
    <cellStyle name="20% - Ênfase2 23" xfId="81"/>
    <cellStyle name="20% - Ênfase2 24" xfId="82"/>
    <cellStyle name="20% - Ênfase2 25" xfId="83"/>
    <cellStyle name="20% - Ênfase2 26" xfId="84"/>
    <cellStyle name="20% - Ênfase2 27" xfId="85"/>
    <cellStyle name="20% - Ênfase2 28" xfId="86"/>
    <cellStyle name="20% - Ênfase2 29" xfId="87"/>
    <cellStyle name="20% - Ênfase2 3" xfId="88"/>
    <cellStyle name="20% - Ênfase2 30" xfId="89"/>
    <cellStyle name="20% - Ênfase2 31" xfId="90"/>
    <cellStyle name="20% - Ênfase2 32" xfId="91"/>
    <cellStyle name="20% - Ênfase2 33" xfId="92"/>
    <cellStyle name="20% - Ênfase2 34" xfId="93"/>
    <cellStyle name="20% - Ênfase2 35" xfId="94"/>
    <cellStyle name="20% - Ênfase2 36" xfId="95"/>
    <cellStyle name="20% - Ênfase2 37" xfId="96"/>
    <cellStyle name="20% - Ênfase2 38" xfId="97"/>
    <cellStyle name="20% - Ênfase2 39" xfId="98"/>
    <cellStyle name="20% - Ênfase2 4" xfId="99"/>
    <cellStyle name="20% - Ênfase2 40" xfId="100"/>
    <cellStyle name="20% - Ênfase2 41" xfId="101"/>
    <cellStyle name="20% - Ênfase2 42" xfId="102"/>
    <cellStyle name="20% - Ênfase2 43" xfId="103"/>
    <cellStyle name="20% - Ênfase2 44" xfId="104"/>
    <cellStyle name="20% - Ênfase2 45" xfId="105"/>
    <cellStyle name="20% - Ênfase2 46" xfId="106"/>
    <cellStyle name="20% - Ênfase2 47" xfId="107"/>
    <cellStyle name="20% - Ênfase2 48" xfId="108"/>
    <cellStyle name="20% - Ênfase2 49" xfId="109"/>
    <cellStyle name="20% - Ênfase2 5" xfId="110"/>
    <cellStyle name="20% - Ênfase2 50" xfId="111"/>
    <cellStyle name="20% - Ênfase2 51" xfId="112"/>
    <cellStyle name="20% - Ênfase2 52" xfId="113"/>
    <cellStyle name="20% - Ênfase2 53" xfId="114"/>
    <cellStyle name="20% - Ênfase2 54" xfId="115"/>
    <cellStyle name="20% - Ênfase2 55" xfId="116"/>
    <cellStyle name="20% - Ênfase2 56" xfId="117"/>
    <cellStyle name="20% - Ênfase2 57" xfId="118"/>
    <cellStyle name="20% - Ênfase2 6" xfId="119"/>
    <cellStyle name="20% - Ênfase2 7" xfId="120"/>
    <cellStyle name="20% - Ênfase2 8" xfId="121"/>
    <cellStyle name="20% - Ênfase2 9" xfId="122"/>
    <cellStyle name="20% - Ênfase3 10" xfId="123"/>
    <cellStyle name="20% - Ênfase3 11" xfId="124"/>
    <cellStyle name="20% - Ênfase3 12" xfId="125"/>
    <cellStyle name="20% - Ênfase3 13" xfId="126"/>
    <cellStyle name="20% - Ênfase3 14" xfId="127"/>
    <cellStyle name="20% - Ênfase3 15" xfId="128"/>
    <cellStyle name="20% - Ênfase3 16" xfId="129"/>
    <cellStyle name="20% - Ênfase3 17" xfId="130"/>
    <cellStyle name="20% - Ênfase3 18" xfId="131"/>
    <cellStyle name="20% - Ênfase3 19" xfId="132"/>
    <cellStyle name="20% - Ênfase3 2" xfId="133"/>
    <cellStyle name="20% - Ênfase3 20" xfId="134"/>
    <cellStyle name="20% - Ênfase3 21" xfId="135"/>
    <cellStyle name="20% - Ênfase3 22" xfId="136"/>
    <cellStyle name="20% - Ênfase3 23" xfId="137"/>
    <cellStyle name="20% - Ênfase3 24" xfId="138"/>
    <cellStyle name="20% - Ênfase3 25" xfId="139"/>
    <cellStyle name="20% - Ênfase3 26" xfId="140"/>
    <cellStyle name="20% - Ênfase3 27" xfId="141"/>
    <cellStyle name="20% - Ênfase3 28" xfId="142"/>
    <cellStyle name="20% - Ênfase3 29" xfId="143"/>
    <cellStyle name="20% - Ênfase3 3" xfId="144"/>
    <cellStyle name="20% - Ênfase3 30" xfId="145"/>
    <cellStyle name="20% - Ênfase3 31" xfId="146"/>
    <cellStyle name="20% - Ênfase3 32" xfId="147"/>
    <cellStyle name="20% - Ênfase3 33" xfId="148"/>
    <cellStyle name="20% - Ênfase3 34" xfId="149"/>
    <cellStyle name="20% - Ênfase3 35" xfId="150"/>
    <cellStyle name="20% - Ênfase3 36" xfId="151"/>
    <cellStyle name="20% - Ênfase3 37" xfId="152"/>
    <cellStyle name="20% - Ênfase3 38" xfId="153"/>
    <cellStyle name="20% - Ênfase3 39" xfId="154"/>
    <cellStyle name="20% - Ênfase3 4" xfId="155"/>
    <cellStyle name="20% - Ênfase3 40" xfId="156"/>
    <cellStyle name="20% - Ênfase3 41" xfId="157"/>
    <cellStyle name="20% - Ênfase3 42" xfId="158"/>
    <cellStyle name="20% - Ênfase3 43" xfId="159"/>
    <cellStyle name="20% - Ênfase3 44" xfId="160"/>
    <cellStyle name="20% - Ênfase3 45" xfId="161"/>
    <cellStyle name="20% - Ênfase3 46" xfId="162"/>
    <cellStyle name="20% - Ênfase3 47" xfId="163"/>
    <cellStyle name="20% - Ênfase3 48" xfId="164"/>
    <cellStyle name="20% - Ênfase3 49" xfId="165"/>
    <cellStyle name="20% - Ênfase3 5" xfId="166"/>
    <cellStyle name="20% - Ênfase3 50" xfId="167"/>
    <cellStyle name="20% - Ênfase3 51" xfId="168"/>
    <cellStyle name="20% - Ênfase3 52" xfId="169"/>
    <cellStyle name="20% - Ênfase3 53" xfId="170"/>
    <cellStyle name="20% - Ênfase3 54" xfId="171"/>
    <cellStyle name="20% - Ênfase3 55" xfId="172"/>
    <cellStyle name="20% - Ênfase3 56" xfId="173"/>
    <cellStyle name="20% - Ênfase3 57" xfId="174"/>
    <cellStyle name="20% - Ênfase3 6" xfId="175"/>
    <cellStyle name="20% - Ênfase3 7" xfId="176"/>
    <cellStyle name="20% - Ênfase3 8" xfId="177"/>
    <cellStyle name="20% - Ênfase3 9" xfId="178"/>
    <cellStyle name="20% - Ênfase4 10" xfId="179"/>
    <cellStyle name="20% - Ênfase4 11" xfId="180"/>
    <cellStyle name="20% - Ênfase4 12" xfId="181"/>
    <cellStyle name="20% - Ênfase4 13" xfId="182"/>
    <cellStyle name="20% - Ênfase4 14" xfId="183"/>
    <cellStyle name="20% - Ênfase4 15" xfId="184"/>
    <cellStyle name="20% - Ênfase4 16" xfId="185"/>
    <cellStyle name="20% - Ênfase4 17" xfId="186"/>
    <cellStyle name="20% - Ênfase4 18" xfId="187"/>
    <cellStyle name="20% - Ênfase4 19" xfId="188"/>
    <cellStyle name="20% - Ênfase4 2" xfId="189"/>
    <cellStyle name="20% - Ênfase4 20" xfId="190"/>
    <cellStyle name="20% - Ênfase4 21" xfId="191"/>
    <cellStyle name="20% - Ênfase4 22" xfId="192"/>
    <cellStyle name="20% - Ênfase4 23" xfId="193"/>
    <cellStyle name="20% - Ênfase4 24" xfId="194"/>
    <cellStyle name="20% - Ênfase4 25" xfId="195"/>
    <cellStyle name="20% - Ênfase4 26" xfId="196"/>
    <cellStyle name="20% - Ênfase4 27" xfId="197"/>
    <cellStyle name="20% - Ênfase4 28" xfId="198"/>
    <cellStyle name="20% - Ênfase4 29" xfId="199"/>
    <cellStyle name="20% - Ênfase4 3" xfId="200"/>
    <cellStyle name="20% - Ênfase4 30" xfId="201"/>
    <cellStyle name="20% - Ênfase4 31" xfId="202"/>
    <cellStyle name="20% - Ênfase4 32" xfId="203"/>
    <cellStyle name="20% - Ênfase4 33" xfId="204"/>
    <cellStyle name="20% - Ênfase4 34" xfId="205"/>
    <cellStyle name="20% - Ênfase4 35" xfId="206"/>
    <cellStyle name="20% - Ênfase4 36" xfId="207"/>
    <cellStyle name="20% - Ênfase4 37" xfId="208"/>
    <cellStyle name="20% - Ênfase4 38" xfId="209"/>
    <cellStyle name="20% - Ênfase4 39" xfId="210"/>
    <cellStyle name="20% - Ênfase4 4" xfId="211"/>
    <cellStyle name="20% - Ênfase4 40" xfId="212"/>
    <cellStyle name="20% - Ênfase4 41" xfId="213"/>
    <cellStyle name="20% - Ênfase4 42" xfId="214"/>
    <cellStyle name="20% - Ênfase4 43" xfId="215"/>
    <cellStyle name="20% - Ênfase4 44" xfId="216"/>
    <cellStyle name="20% - Ênfase4 45" xfId="217"/>
    <cellStyle name="20% - Ênfase4 46" xfId="218"/>
    <cellStyle name="20% - Ênfase4 47" xfId="219"/>
    <cellStyle name="20% - Ênfase4 48" xfId="220"/>
    <cellStyle name="20% - Ênfase4 49" xfId="221"/>
    <cellStyle name="20% - Ênfase4 5" xfId="222"/>
    <cellStyle name="20% - Ênfase4 50" xfId="223"/>
    <cellStyle name="20% - Ênfase4 51" xfId="224"/>
    <cellStyle name="20% - Ênfase4 52" xfId="225"/>
    <cellStyle name="20% - Ênfase4 53" xfId="226"/>
    <cellStyle name="20% - Ênfase4 54" xfId="227"/>
    <cellStyle name="20% - Ênfase4 55" xfId="228"/>
    <cellStyle name="20% - Ênfase4 56" xfId="229"/>
    <cellStyle name="20% - Ênfase4 57" xfId="230"/>
    <cellStyle name="20% - Ênfase4 6" xfId="231"/>
    <cellStyle name="20% - Ênfase4 7" xfId="232"/>
    <cellStyle name="20% - Ênfase4 8" xfId="233"/>
    <cellStyle name="20% - Ênfase4 9" xfId="234"/>
    <cellStyle name="20% - Ênfase5 10" xfId="235"/>
    <cellStyle name="20% - Ênfase5 11" xfId="236"/>
    <cellStyle name="20% - Ênfase5 12" xfId="237"/>
    <cellStyle name="20% - Ênfase5 13" xfId="238"/>
    <cellStyle name="20% - Ênfase5 14" xfId="239"/>
    <cellStyle name="20% - Ênfase5 15" xfId="240"/>
    <cellStyle name="20% - Ênfase5 16" xfId="241"/>
    <cellStyle name="20% - Ênfase5 17" xfId="242"/>
    <cellStyle name="20% - Ênfase5 18" xfId="243"/>
    <cellStyle name="20% - Ênfase5 19" xfId="244"/>
    <cellStyle name="20% - Ênfase5 2" xfId="245"/>
    <cellStyle name="20% - Ênfase5 20" xfId="246"/>
    <cellStyle name="20% - Ênfase5 21" xfId="247"/>
    <cellStyle name="20% - Ênfase5 22" xfId="248"/>
    <cellStyle name="20% - Ênfase5 23" xfId="249"/>
    <cellStyle name="20% - Ênfase5 24" xfId="250"/>
    <cellStyle name="20% - Ênfase5 25" xfId="251"/>
    <cellStyle name="20% - Ênfase5 26" xfId="252"/>
    <cellStyle name="20% - Ênfase5 27" xfId="253"/>
    <cellStyle name="20% - Ênfase5 28" xfId="254"/>
    <cellStyle name="20% - Ênfase5 29" xfId="255"/>
    <cellStyle name="20% - Ênfase5 3" xfId="256"/>
    <cellStyle name="20% - Ênfase5 30" xfId="257"/>
    <cellStyle name="20% - Ênfase5 31" xfId="258"/>
    <cellStyle name="20% - Ênfase5 32" xfId="259"/>
    <cellStyle name="20% - Ênfase5 33" xfId="260"/>
    <cellStyle name="20% - Ênfase5 34" xfId="261"/>
    <cellStyle name="20% - Ênfase5 35" xfId="262"/>
    <cellStyle name="20% - Ênfase5 36" xfId="263"/>
    <cellStyle name="20% - Ênfase5 37" xfId="264"/>
    <cellStyle name="20% - Ênfase5 38" xfId="265"/>
    <cellStyle name="20% - Ênfase5 39" xfId="266"/>
    <cellStyle name="20% - Ênfase5 4" xfId="267"/>
    <cellStyle name="20% - Ênfase5 40" xfId="268"/>
    <cellStyle name="20% - Ênfase5 41" xfId="269"/>
    <cellStyle name="20% - Ênfase5 42" xfId="270"/>
    <cellStyle name="20% - Ênfase5 43" xfId="271"/>
    <cellStyle name="20% - Ênfase5 44" xfId="272"/>
    <cellStyle name="20% - Ênfase5 45" xfId="273"/>
    <cellStyle name="20% - Ênfase5 46" xfId="274"/>
    <cellStyle name="20% - Ênfase5 47" xfId="275"/>
    <cellStyle name="20% - Ênfase5 48" xfId="276"/>
    <cellStyle name="20% - Ênfase5 49" xfId="277"/>
    <cellStyle name="20% - Ênfase5 5" xfId="278"/>
    <cellStyle name="20% - Ênfase5 50" xfId="279"/>
    <cellStyle name="20% - Ênfase5 51" xfId="280"/>
    <cellStyle name="20% - Ênfase5 52" xfId="281"/>
    <cellStyle name="20% - Ênfase5 53" xfId="282"/>
    <cellStyle name="20% - Ênfase5 54" xfId="283"/>
    <cellStyle name="20% - Ênfase5 55" xfId="284"/>
    <cellStyle name="20% - Ênfase5 56" xfId="285"/>
    <cellStyle name="20% - Ênfase5 57" xfId="286"/>
    <cellStyle name="20% - Ênfase5 6" xfId="287"/>
    <cellStyle name="20% - Ênfase5 7" xfId="288"/>
    <cellStyle name="20% - Ênfase5 8" xfId="289"/>
    <cellStyle name="20% - Ênfase5 9" xfId="290"/>
    <cellStyle name="20% - Ênfase6 10" xfId="291"/>
    <cellStyle name="20% - Ênfase6 11" xfId="292"/>
    <cellStyle name="20% - Ênfase6 12" xfId="293"/>
    <cellStyle name="20% - Ênfase6 13" xfId="294"/>
    <cellStyle name="20% - Ênfase6 14" xfId="295"/>
    <cellStyle name="20% - Ênfase6 15" xfId="296"/>
    <cellStyle name="20% - Ênfase6 16" xfId="297"/>
    <cellStyle name="20% - Ênfase6 17" xfId="298"/>
    <cellStyle name="20% - Ênfase6 18" xfId="299"/>
    <cellStyle name="20% - Ênfase6 19" xfId="300"/>
    <cellStyle name="20% - Ênfase6 2" xfId="301"/>
    <cellStyle name="20% - Ênfase6 20" xfId="302"/>
    <cellStyle name="20% - Ênfase6 21" xfId="303"/>
    <cellStyle name="20% - Ênfase6 22" xfId="304"/>
    <cellStyle name="20% - Ênfase6 23" xfId="305"/>
    <cellStyle name="20% - Ênfase6 24" xfId="306"/>
    <cellStyle name="20% - Ênfase6 25" xfId="307"/>
    <cellStyle name="20% - Ênfase6 26" xfId="308"/>
    <cellStyle name="20% - Ênfase6 27" xfId="309"/>
    <cellStyle name="20% - Ênfase6 28" xfId="310"/>
    <cellStyle name="20% - Ênfase6 29" xfId="311"/>
    <cellStyle name="20% - Ênfase6 3" xfId="312"/>
    <cellStyle name="20% - Ênfase6 30" xfId="313"/>
    <cellStyle name="20% - Ênfase6 31" xfId="314"/>
    <cellStyle name="20% - Ênfase6 32" xfId="315"/>
    <cellStyle name="20% - Ênfase6 33" xfId="316"/>
    <cellStyle name="20% - Ênfase6 34" xfId="317"/>
    <cellStyle name="20% - Ênfase6 35" xfId="318"/>
    <cellStyle name="20% - Ênfase6 36" xfId="319"/>
    <cellStyle name="20% - Ênfase6 37" xfId="320"/>
    <cellStyle name="20% - Ênfase6 38" xfId="321"/>
    <cellStyle name="20% - Ênfase6 39" xfId="322"/>
    <cellStyle name="20% - Ênfase6 4" xfId="323"/>
    <cellStyle name="20% - Ênfase6 40" xfId="324"/>
    <cellStyle name="20% - Ênfase6 41" xfId="325"/>
    <cellStyle name="20% - Ênfase6 42" xfId="326"/>
    <cellStyle name="20% - Ênfase6 43" xfId="327"/>
    <cellStyle name="20% - Ênfase6 44" xfId="328"/>
    <cellStyle name="20% - Ênfase6 45" xfId="329"/>
    <cellStyle name="20% - Ênfase6 46" xfId="330"/>
    <cellStyle name="20% - Ênfase6 47" xfId="331"/>
    <cellStyle name="20% - Ênfase6 48" xfId="332"/>
    <cellStyle name="20% - Ênfase6 49" xfId="333"/>
    <cellStyle name="20% - Ênfase6 5" xfId="334"/>
    <cellStyle name="20% - Ênfase6 50" xfId="335"/>
    <cellStyle name="20% - Ênfase6 51" xfId="336"/>
    <cellStyle name="20% - Ênfase6 52" xfId="337"/>
    <cellStyle name="20% - Ênfase6 53" xfId="338"/>
    <cellStyle name="20% - Ênfase6 54" xfId="339"/>
    <cellStyle name="20% - Ênfase6 55" xfId="340"/>
    <cellStyle name="20% - Ênfase6 56" xfId="341"/>
    <cellStyle name="20% - Ênfase6 57" xfId="342"/>
    <cellStyle name="20% - Ênfase6 6" xfId="343"/>
    <cellStyle name="20% - Ênfase6 7" xfId="344"/>
    <cellStyle name="20% - Ênfase6 8" xfId="345"/>
    <cellStyle name="20% - Ênfase6 9" xfId="346"/>
    <cellStyle name="20% - Énfasis1" xfId="2637"/>
    <cellStyle name="20% - Énfasis2" xfId="2638"/>
    <cellStyle name="20% - Énfasis3" xfId="2639"/>
    <cellStyle name="20% - Énfasis4" xfId="2640"/>
    <cellStyle name="20% - Énfasis5" xfId="2641"/>
    <cellStyle name="20% - Énfasis6" xfId="2642"/>
    <cellStyle name="40% - Accent1" xfId="347"/>
    <cellStyle name="40% - Accent2" xfId="348"/>
    <cellStyle name="40% - Accent3" xfId="349"/>
    <cellStyle name="40% - Accent4" xfId="350"/>
    <cellStyle name="40% - Accent5" xfId="351"/>
    <cellStyle name="40% - Accent6" xfId="352"/>
    <cellStyle name="40% - Ênfase1 10" xfId="353"/>
    <cellStyle name="40% - Ênfase1 11" xfId="354"/>
    <cellStyle name="40% - Ênfase1 12" xfId="355"/>
    <cellStyle name="40% - Ênfase1 13" xfId="356"/>
    <cellStyle name="40% - Ênfase1 14" xfId="357"/>
    <cellStyle name="40% - Ênfase1 15" xfId="358"/>
    <cellStyle name="40% - Ênfase1 16" xfId="359"/>
    <cellStyle name="40% - Ênfase1 17" xfId="360"/>
    <cellStyle name="40% - Ênfase1 18" xfId="361"/>
    <cellStyle name="40% - Ênfase1 19" xfId="362"/>
    <cellStyle name="40% - Ênfase1 2" xfId="363"/>
    <cellStyle name="40% - Ênfase1 20" xfId="364"/>
    <cellStyle name="40% - Ênfase1 21" xfId="365"/>
    <cellStyle name="40% - Ênfase1 22" xfId="366"/>
    <cellStyle name="40% - Ênfase1 23" xfId="367"/>
    <cellStyle name="40% - Ênfase1 24" xfId="368"/>
    <cellStyle name="40% - Ênfase1 25" xfId="369"/>
    <cellStyle name="40% - Ênfase1 26" xfId="370"/>
    <cellStyle name="40% - Ênfase1 27" xfId="371"/>
    <cellStyle name="40% - Ênfase1 28" xfId="372"/>
    <cellStyle name="40% - Ênfase1 29" xfId="373"/>
    <cellStyle name="40% - Ênfase1 3" xfId="374"/>
    <cellStyle name="40% - Ênfase1 30" xfId="375"/>
    <cellStyle name="40% - Ênfase1 31" xfId="376"/>
    <cellStyle name="40% - Ênfase1 32" xfId="377"/>
    <cellStyle name="40% - Ênfase1 33" xfId="378"/>
    <cellStyle name="40% - Ênfase1 34" xfId="379"/>
    <cellStyle name="40% - Ênfase1 35" xfId="380"/>
    <cellStyle name="40% - Ênfase1 36" xfId="381"/>
    <cellStyle name="40% - Ênfase1 37" xfId="382"/>
    <cellStyle name="40% - Ênfase1 38" xfId="383"/>
    <cellStyle name="40% - Ênfase1 39" xfId="384"/>
    <cellStyle name="40% - Ênfase1 4" xfId="385"/>
    <cellStyle name="40% - Ênfase1 40" xfId="386"/>
    <cellStyle name="40% - Ênfase1 41" xfId="387"/>
    <cellStyle name="40% - Ênfase1 42" xfId="388"/>
    <cellStyle name="40% - Ênfase1 43" xfId="389"/>
    <cellStyle name="40% - Ênfase1 44" xfId="390"/>
    <cellStyle name="40% - Ênfase1 45" xfId="391"/>
    <cellStyle name="40% - Ênfase1 46" xfId="392"/>
    <cellStyle name="40% - Ênfase1 47" xfId="393"/>
    <cellStyle name="40% - Ênfase1 48" xfId="394"/>
    <cellStyle name="40% - Ênfase1 49" xfId="395"/>
    <cellStyle name="40% - Ênfase1 5" xfId="396"/>
    <cellStyle name="40% - Ênfase1 50" xfId="397"/>
    <cellStyle name="40% - Ênfase1 51" xfId="398"/>
    <cellStyle name="40% - Ênfase1 52" xfId="399"/>
    <cellStyle name="40% - Ênfase1 53" xfId="400"/>
    <cellStyle name="40% - Ênfase1 54" xfId="401"/>
    <cellStyle name="40% - Ênfase1 55" xfId="402"/>
    <cellStyle name="40% - Ênfase1 56" xfId="403"/>
    <cellStyle name="40% - Ênfase1 57" xfId="404"/>
    <cellStyle name="40% - Ênfase1 6" xfId="405"/>
    <cellStyle name="40% - Ênfase1 7" xfId="406"/>
    <cellStyle name="40% - Ênfase1 8" xfId="407"/>
    <cellStyle name="40% - Ênfase1 9" xfId="408"/>
    <cellStyle name="40% - Ênfase2 10" xfId="409"/>
    <cellStyle name="40% - Ênfase2 11" xfId="410"/>
    <cellStyle name="40% - Ênfase2 12" xfId="411"/>
    <cellStyle name="40% - Ênfase2 13" xfId="412"/>
    <cellStyle name="40% - Ênfase2 14" xfId="413"/>
    <cellStyle name="40% - Ênfase2 15" xfId="414"/>
    <cellStyle name="40% - Ênfase2 16" xfId="415"/>
    <cellStyle name="40% - Ênfase2 17" xfId="416"/>
    <cellStyle name="40% - Ênfase2 18" xfId="417"/>
    <cellStyle name="40% - Ênfase2 19" xfId="418"/>
    <cellStyle name="40% - Ênfase2 2" xfId="419"/>
    <cellStyle name="40% - Ênfase2 20" xfId="420"/>
    <cellStyle name="40% - Ênfase2 21" xfId="421"/>
    <cellStyle name="40% - Ênfase2 22" xfId="422"/>
    <cellStyle name="40% - Ênfase2 23" xfId="423"/>
    <cellStyle name="40% - Ênfase2 24" xfId="424"/>
    <cellStyle name="40% - Ênfase2 25" xfId="425"/>
    <cellStyle name="40% - Ênfase2 26" xfId="426"/>
    <cellStyle name="40% - Ênfase2 27" xfId="427"/>
    <cellStyle name="40% - Ênfase2 28" xfId="428"/>
    <cellStyle name="40% - Ênfase2 29" xfId="429"/>
    <cellStyle name="40% - Ênfase2 3" xfId="430"/>
    <cellStyle name="40% - Ênfase2 30" xfId="431"/>
    <cellStyle name="40% - Ênfase2 31" xfId="432"/>
    <cellStyle name="40% - Ênfase2 32" xfId="433"/>
    <cellStyle name="40% - Ênfase2 33" xfId="434"/>
    <cellStyle name="40% - Ênfase2 34" xfId="435"/>
    <cellStyle name="40% - Ênfase2 35" xfId="436"/>
    <cellStyle name="40% - Ênfase2 36" xfId="437"/>
    <cellStyle name="40% - Ênfase2 37" xfId="438"/>
    <cellStyle name="40% - Ênfase2 38" xfId="439"/>
    <cellStyle name="40% - Ênfase2 39" xfId="440"/>
    <cellStyle name="40% - Ênfase2 4" xfId="441"/>
    <cellStyle name="40% - Ênfase2 40" xfId="442"/>
    <cellStyle name="40% - Ênfase2 41" xfId="443"/>
    <cellStyle name="40% - Ênfase2 42" xfId="444"/>
    <cellStyle name="40% - Ênfase2 43" xfId="445"/>
    <cellStyle name="40% - Ênfase2 44" xfId="446"/>
    <cellStyle name="40% - Ênfase2 45" xfId="447"/>
    <cellStyle name="40% - Ênfase2 46" xfId="448"/>
    <cellStyle name="40% - Ênfase2 47" xfId="449"/>
    <cellStyle name="40% - Ênfase2 48" xfId="450"/>
    <cellStyle name="40% - Ênfase2 49" xfId="451"/>
    <cellStyle name="40% - Ênfase2 5" xfId="452"/>
    <cellStyle name="40% - Ênfase2 50" xfId="453"/>
    <cellStyle name="40% - Ênfase2 51" xfId="454"/>
    <cellStyle name="40% - Ênfase2 52" xfId="455"/>
    <cellStyle name="40% - Ênfase2 53" xfId="456"/>
    <cellStyle name="40% - Ênfase2 54" xfId="457"/>
    <cellStyle name="40% - Ênfase2 55" xfId="458"/>
    <cellStyle name="40% - Ênfase2 56" xfId="459"/>
    <cellStyle name="40% - Ênfase2 57" xfId="460"/>
    <cellStyle name="40% - Ênfase2 6" xfId="461"/>
    <cellStyle name="40% - Ênfase2 7" xfId="462"/>
    <cellStyle name="40% - Ênfase2 8" xfId="463"/>
    <cellStyle name="40% - Ênfase2 9" xfId="464"/>
    <cellStyle name="40% - Ênfase3 10" xfId="465"/>
    <cellStyle name="40% - Ênfase3 11" xfId="466"/>
    <cellStyle name="40% - Ênfase3 12" xfId="467"/>
    <cellStyle name="40% - Ênfase3 13" xfId="468"/>
    <cellStyle name="40% - Ênfase3 14" xfId="469"/>
    <cellStyle name="40% - Ênfase3 15" xfId="470"/>
    <cellStyle name="40% - Ênfase3 16" xfId="471"/>
    <cellStyle name="40% - Ênfase3 17" xfId="472"/>
    <cellStyle name="40% - Ênfase3 18" xfId="473"/>
    <cellStyle name="40% - Ênfase3 19" xfId="474"/>
    <cellStyle name="40% - Ênfase3 2" xfId="475"/>
    <cellStyle name="40% - Ênfase3 20" xfId="476"/>
    <cellStyle name="40% - Ênfase3 21" xfId="477"/>
    <cellStyle name="40% - Ênfase3 22" xfId="478"/>
    <cellStyle name="40% - Ênfase3 23" xfId="479"/>
    <cellStyle name="40% - Ênfase3 24" xfId="480"/>
    <cellStyle name="40% - Ênfase3 25" xfId="481"/>
    <cellStyle name="40% - Ênfase3 26" xfId="482"/>
    <cellStyle name="40% - Ênfase3 27" xfId="483"/>
    <cellStyle name="40% - Ênfase3 28" xfId="484"/>
    <cellStyle name="40% - Ênfase3 29" xfId="485"/>
    <cellStyle name="40% - Ênfase3 3" xfId="486"/>
    <cellStyle name="40% - Ênfase3 30" xfId="487"/>
    <cellStyle name="40% - Ênfase3 31" xfId="488"/>
    <cellStyle name="40% - Ênfase3 32" xfId="489"/>
    <cellStyle name="40% - Ênfase3 33" xfId="490"/>
    <cellStyle name="40% - Ênfase3 34" xfId="491"/>
    <cellStyle name="40% - Ênfase3 35" xfId="492"/>
    <cellStyle name="40% - Ênfase3 36" xfId="493"/>
    <cellStyle name="40% - Ênfase3 37" xfId="494"/>
    <cellStyle name="40% - Ênfase3 38" xfId="495"/>
    <cellStyle name="40% - Ênfase3 39" xfId="496"/>
    <cellStyle name="40% - Ênfase3 4" xfId="497"/>
    <cellStyle name="40% - Ênfase3 40" xfId="498"/>
    <cellStyle name="40% - Ênfase3 41" xfId="499"/>
    <cellStyle name="40% - Ênfase3 42" xfId="500"/>
    <cellStyle name="40% - Ênfase3 43" xfId="501"/>
    <cellStyle name="40% - Ênfase3 44" xfId="502"/>
    <cellStyle name="40% - Ênfase3 45" xfId="503"/>
    <cellStyle name="40% - Ênfase3 46" xfId="504"/>
    <cellStyle name="40% - Ênfase3 47" xfId="505"/>
    <cellStyle name="40% - Ênfase3 48" xfId="506"/>
    <cellStyle name="40% - Ênfase3 49" xfId="507"/>
    <cellStyle name="40% - Ênfase3 5" xfId="508"/>
    <cellStyle name="40% - Ênfase3 50" xfId="509"/>
    <cellStyle name="40% - Ênfase3 51" xfId="510"/>
    <cellStyle name="40% - Ênfase3 52" xfId="511"/>
    <cellStyle name="40% - Ênfase3 53" xfId="512"/>
    <cellStyle name="40% - Ênfase3 54" xfId="513"/>
    <cellStyle name="40% - Ênfase3 55" xfId="514"/>
    <cellStyle name="40% - Ênfase3 56" xfId="515"/>
    <cellStyle name="40% - Ênfase3 57" xfId="516"/>
    <cellStyle name="40% - Ênfase3 6" xfId="517"/>
    <cellStyle name="40% - Ênfase3 7" xfId="518"/>
    <cellStyle name="40% - Ênfase3 8" xfId="519"/>
    <cellStyle name="40% - Ênfase3 9" xfId="520"/>
    <cellStyle name="40% - Ênfase4 10" xfId="521"/>
    <cellStyle name="40% - Ênfase4 11" xfId="522"/>
    <cellStyle name="40% - Ênfase4 12" xfId="523"/>
    <cellStyle name="40% - Ênfase4 13" xfId="524"/>
    <cellStyle name="40% - Ênfase4 14" xfId="525"/>
    <cellStyle name="40% - Ênfase4 15" xfId="526"/>
    <cellStyle name="40% - Ênfase4 16" xfId="527"/>
    <cellStyle name="40% - Ênfase4 17" xfId="528"/>
    <cellStyle name="40% - Ênfase4 18" xfId="529"/>
    <cellStyle name="40% - Ênfase4 19" xfId="530"/>
    <cellStyle name="40% - Ênfase4 2" xfId="531"/>
    <cellStyle name="40% - Ênfase4 20" xfId="532"/>
    <cellStyle name="40% - Ênfase4 21" xfId="533"/>
    <cellStyle name="40% - Ênfase4 22" xfId="534"/>
    <cellStyle name="40% - Ênfase4 23" xfId="535"/>
    <cellStyle name="40% - Ênfase4 24" xfId="536"/>
    <cellStyle name="40% - Ênfase4 25" xfId="537"/>
    <cellStyle name="40% - Ênfase4 26" xfId="538"/>
    <cellStyle name="40% - Ênfase4 27" xfId="539"/>
    <cellStyle name="40% - Ênfase4 28" xfId="540"/>
    <cellStyle name="40% - Ênfase4 29" xfId="541"/>
    <cellStyle name="40% - Ênfase4 3" xfId="542"/>
    <cellStyle name="40% - Ênfase4 30" xfId="543"/>
    <cellStyle name="40% - Ênfase4 31" xfId="544"/>
    <cellStyle name="40% - Ênfase4 32" xfId="545"/>
    <cellStyle name="40% - Ênfase4 33" xfId="546"/>
    <cellStyle name="40% - Ênfase4 34" xfId="547"/>
    <cellStyle name="40% - Ênfase4 35" xfId="548"/>
    <cellStyle name="40% - Ênfase4 36" xfId="549"/>
    <cellStyle name="40% - Ênfase4 37" xfId="550"/>
    <cellStyle name="40% - Ênfase4 38" xfId="551"/>
    <cellStyle name="40% - Ênfase4 39" xfId="552"/>
    <cellStyle name="40% - Ênfase4 4" xfId="553"/>
    <cellStyle name="40% - Ênfase4 40" xfId="554"/>
    <cellStyle name="40% - Ênfase4 41" xfId="555"/>
    <cellStyle name="40% - Ênfase4 42" xfId="556"/>
    <cellStyle name="40% - Ênfase4 43" xfId="557"/>
    <cellStyle name="40% - Ênfase4 44" xfId="558"/>
    <cellStyle name="40% - Ênfase4 45" xfId="559"/>
    <cellStyle name="40% - Ênfase4 46" xfId="560"/>
    <cellStyle name="40% - Ênfase4 47" xfId="561"/>
    <cellStyle name="40% - Ênfase4 48" xfId="562"/>
    <cellStyle name="40% - Ênfase4 49" xfId="563"/>
    <cellStyle name="40% - Ênfase4 5" xfId="564"/>
    <cellStyle name="40% - Ênfase4 50" xfId="565"/>
    <cellStyle name="40% - Ênfase4 51" xfId="566"/>
    <cellStyle name="40% - Ênfase4 52" xfId="567"/>
    <cellStyle name="40% - Ênfase4 53" xfId="568"/>
    <cellStyle name="40% - Ênfase4 54" xfId="569"/>
    <cellStyle name="40% - Ênfase4 55" xfId="570"/>
    <cellStyle name="40% - Ênfase4 56" xfId="571"/>
    <cellStyle name="40% - Ênfase4 57" xfId="572"/>
    <cellStyle name="40% - Ênfase4 6" xfId="573"/>
    <cellStyle name="40% - Ênfase4 7" xfId="574"/>
    <cellStyle name="40% - Ênfase4 8" xfId="575"/>
    <cellStyle name="40% - Ênfase4 9" xfId="576"/>
    <cellStyle name="40% - Ênfase5 10" xfId="577"/>
    <cellStyle name="40% - Ênfase5 11" xfId="578"/>
    <cellStyle name="40% - Ênfase5 12" xfId="579"/>
    <cellStyle name="40% - Ênfase5 13" xfId="580"/>
    <cellStyle name="40% - Ênfase5 14" xfId="581"/>
    <cellStyle name="40% - Ênfase5 15" xfId="582"/>
    <cellStyle name="40% - Ênfase5 16" xfId="583"/>
    <cellStyle name="40% - Ênfase5 17" xfId="584"/>
    <cellStyle name="40% - Ênfase5 18" xfId="585"/>
    <cellStyle name="40% - Ênfase5 19" xfId="586"/>
    <cellStyle name="40% - Ênfase5 2" xfId="587"/>
    <cellStyle name="40% - Ênfase5 20" xfId="588"/>
    <cellStyle name="40% - Ênfase5 21" xfId="589"/>
    <cellStyle name="40% - Ênfase5 22" xfId="590"/>
    <cellStyle name="40% - Ênfase5 23" xfId="591"/>
    <cellStyle name="40% - Ênfase5 24" xfId="592"/>
    <cellStyle name="40% - Ênfase5 25" xfId="593"/>
    <cellStyle name="40% - Ênfase5 26" xfId="594"/>
    <cellStyle name="40% - Ênfase5 27" xfId="595"/>
    <cellStyle name="40% - Ênfase5 28" xfId="596"/>
    <cellStyle name="40% - Ênfase5 29" xfId="597"/>
    <cellStyle name="40% - Ênfase5 3" xfId="598"/>
    <cellStyle name="40% - Ênfase5 30" xfId="599"/>
    <cellStyle name="40% - Ênfase5 31" xfId="600"/>
    <cellStyle name="40% - Ênfase5 32" xfId="601"/>
    <cellStyle name="40% - Ênfase5 33" xfId="602"/>
    <cellStyle name="40% - Ênfase5 34" xfId="603"/>
    <cellStyle name="40% - Ênfase5 35" xfId="604"/>
    <cellStyle name="40% - Ênfase5 36" xfId="605"/>
    <cellStyle name="40% - Ênfase5 37" xfId="606"/>
    <cellStyle name="40% - Ênfase5 38" xfId="607"/>
    <cellStyle name="40% - Ênfase5 39" xfId="608"/>
    <cellStyle name="40% - Ênfase5 4" xfId="609"/>
    <cellStyle name="40% - Ênfase5 40" xfId="610"/>
    <cellStyle name="40% - Ênfase5 41" xfId="611"/>
    <cellStyle name="40% - Ênfase5 42" xfId="612"/>
    <cellStyle name="40% - Ênfase5 43" xfId="613"/>
    <cellStyle name="40% - Ênfase5 44" xfId="614"/>
    <cellStyle name="40% - Ênfase5 45" xfId="615"/>
    <cellStyle name="40% - Ênfase5 46" xfId="616"/>
    <cellStyle name="40% - Ênfase5 47" xfId="617"/>
    <cellStyle name="40% - Ênfase5 48" xfId="618"/>
    <cellStyle name="40% - Ênfase5 49" xfId="619"/>
    <cellStyle name="40% - Ênfase5 5" xfId="620"/>
    <cellStyle name="40% - Ênfase5 50" xfId="621"/>
    <cellStyle name="40% - Ênfase5 51" xfId="622"/>
    <cellStyle name="40% - Ênfase5 52" xfId="623"/>
    <cellStyle name="40% - Ênfase5 53" xfId="624"/>
    <cellStyle name="40% - Ênfase5 54" xfId="625"/>
    <cellStyle name="40% - Ênfase5 55" xfId="626"/>
    <cellStyle name="40% - Ênfase5 56" xfId="627"/>
    <cellStyle name="40% - Ênfase5 57" xfId="628"/>
    <cellStyle name="40% - Ênfase5 6" xfId="629"/>
    <cellStyle name="40% - Ênfase5 7" xfId="630"/>
    <cellStyle name="40% - Ênfase5 8" xfId="631"/>
    <cellStyle name="40% - Ênfase5 9" xfId="632"/>
    <cellStyle name="40% - Ênfase6 10" xfId="633"/>
    <cellStyle name="40% - Ênfase6 11" xfId="634"/>
    <cellStyle name="40% - Ênfase6 12" xfId="635"/>
    <cellStyle name="40% - Ênfase6 13" xfId="636"/>
    <cellStyle name="40% - Ênfase6 14" xfId="637"/>
    <cellStyle name="40% - Ênfase6 15" xfId="638"/>
    <cellStyle name="40% - Ênfase6 16" xfId="639"/>
    <cellStyle name="40% - Ênfase6 17" xfId="640"/>
    <cellStyle name="40% - Ênfase6 18" xfId="641"/>
    <cellStyle name="40% - Ênfase6 19" xfId="642"/>
    <cellStyle name="40% - Ênfase6 2" xfId="643"/>
    <cellStyle name="40% - Ênfase6 20" xfId="644"/>
    <cellStyle name="40% - Ênfase6 21" xfId="645"/>
    <cellStyle name="40% - Ênfase6 22" xfId="646"/>
    <cellStyle name="40% - Ênfase6 23" xfId="647"/>
    <cellStyle name="40% - Ênfase6 24" xfId="648"/>
    <cellStyle name="40% - Ênfase6 25" xfId="649"/>
    <cellStyle name="40% - Ênfase6 26" xfId="650"/>
    <cellStyle name="40% - Ênfase6 27" xfId="651"/>
    <cellStyle name="40% - Ênfase6 28" xfId="652"/>
    <cellStyle name="40% - Ênfase6 29" xfId="653"/>
    <cellStyle name="40% - Ênfase6 3" xfId="654"/>
    <cellStyle name="40% - Ênfase6 30" xfId="655"/>
    <cellStyle name="40% - Ênfase6 31" xfId="656"/>
    <cellStyle name="40% - Ênfase6 32" xfId="657"/>
    <cellStyle name="40% - Ênfase6 33" xfId="658"/>
    <cellStyle name="40% - Ênfase6 34" xfId="659"/>
    <cellStyle name="40% - Ênfase6 35" xfId="660"/>
    <cellStyle name="40% - Ênfase6 36" xfId="661"/>
    <cellStyle name="40% - Ênfase6 37" xfId="662"/>
    <cellStyle name="40% - Ênfase6 38" xfId="663"/>
    <cellStyle name="40% - Ênfase6 39" xfId="664"/>
    <cellStyle name="40% - Ênfase6 4" xfId="665"/>
    <cellStyle name="40% - Ênfase6 40" xfId="666"/>
    <cellStyle name="40% - Ênfase6 41" xfId="667"/>
    <cellStyle name="40% - Ênfase6 42" xfId="668"/>
    <cellStyle name="40% - Ênfase6 43" xfId="669"/>
    <cellStyle name="40% - Ênfase6 44" xfId="670"/>
    <cellStyle name="40% - Ênfase6 45" xfId="671"/>
    <cellStyle name="40% - Ênfase6 46" xfId="672"/>
    <cellStyle name="40% - Ênfase6 47" xfId="673"/>
    <cellStyle name="40% - Ênfase6 48" xfId="674"/>
    <cellStyle name="40% - Ênfase6 49" xfId="675"/>
    <cellStyle name="40% - Ênfase6 5" xfId="676"/>
    <cellStyle name="40% - Ênfase6 50" xfId="677"/>
    <cellStyle name="40% - Ênfase6 51" xfId="678"/>
    <cellStyle name="40% - Ênfase6 52" xfId="679"/>
    <cellStyle name="40% - Ênfase6 53" xfId="680"/>
    <cellStyle name="40% - Ênfase6 54" xfId="681"/>
    <cellStyle name="40% - Ênfase6 55" xfId="682"/>
    <cellStyle name="40% - Ênfase6 56" xfId="683"/>
    <cellStyle name="40% - Ênfase6 57" xfId="684"/>
    <cellStyle name="40% - Ênfase6 6" xfId="685"/>
    <cellStyle name="40% - Ênfase6 7" xfId="686"/>
    <cellStyle name="40% - Ênfase6 8" xfId="687"/>
    <cellStyle name="40% - Ênfase6 9" xfId="688"/>
    <cellStyle name="40% - Énfasis1" xfId="2643"/>
    <cellStyle name="40% - Énfasis2" xfId="2644"/>
    <cellStyle name="40% - Énfasis3" xfId="2645"/>
    <cellStyle name="40% - Énfasis4" xfId="2646"/>
    <cellStyle name="40% - Énfasis5" xfId="2647"/>
    <cellStyle name="40% - Énfasis6" xfId="2648"/>
    <cellStyle name="60% - Accent1" xfId="689"/>
    <cellStyle name="60% - Accent2" xfId="690"/>
    <cellStyle name="60% - Accent3" xfId="691"/>
    <cellStyle name="60% - Accent4" xfId="692"/>
    <cellStyle name="60% - Accent5" xfId="693"/>
    <cellStyle name="60% - Accent6" xfId="694"/>
    <cellStyle name="60% - Ênfase1 10" xfId="695"/>
    <cellStyle name="60% - Ênfase1 11" xfId="696"/>
    <cellStyle name="60% - Ênfase1 12" xfId="697"/>
    <cellStyle name="60% - Ênfase1 13" xfId="698"/>
    <cellStyle name="60% - Ênfase1 14" xfId="699"/>
    <cellStyle name="60% - Ênfase1 15" xfId="700"/>
    <cellStyle name="60% - Ênfase1 16" xfId="701"/>
    <cellStyle name="60% - Ênfase1 17" xfId="702"/>
    <cellStyle name="60% - Ênfase1 18" xfId="703"/>
    <cellStyle name="60% - Ênfase1 19" xfId="704"/>
    <cellStyle name="60% - Ênfase1 2" xfId="705"/>
    <cellStyle name="60% - Ênfase1 20" xfId="706"/>
    <cellStyle name="60% - Ênfase1 21" xfId="707"/>
    <cellStyle name="60% - Ênfase1 22" xfId="708"/>
    <cellStyle name="60% - Ênfase1 23" xfId="709"/>
    <cellStyle name="60% - Ênfase1 24" xfId="710"/>
    <cellStyle name="60% - Ênfase1 25" xfId="711"/>
    <cellStyle name="60% - Ênfase1 26" xfId="712"/>
    <cellStyle name="60% - Ênfase1 27" xfId="713"/>
    <cellStyle name="60% - Ênfase1 28" xfId="714"/>
    <cellStyle name="60% - Ênfase1 29" xfId="715"/>
    <cellStyle name="60% - Ênfase1 3" xfId="716"/>
    <cellStyle name="60% - Ênfase1 30" xfId="717"/>
    <cellStyle name="60% - Ênfase1 31" xfId="718"/>
    <cellStyle name="60% - Ênfase1 32" xfId="719"/>
    <cellStyle name="60% - Ênfase1 33" xfId="720"/>
    <cellStyle name="60% - Ênfase1 34" xfId="721"/>
    <cellStyle name="60% - Ênfase1 35" xfId="722"/>
    <cellStyle name="60% - Ênfase1 36" xfId="723"/>
    <cellStyle name="60% - Ênfase1 37" xfId="724"/>
    <cellStyle name="60% - Ênfase1 38" xfId="725"/>
    <cellStyle name="60% - Ênfase1 39" xfId="726"/>
    <cellStyle name="60% - Ênfase1 4" xfId="727"/>
    <cellStyle name="60% - Ênfase1 40" xfId="728"/>
    <cellStyle name="60% - Ênfase1 41" xfId="729"/>
    <cellStyle name="60% - Ênfase1 42" xfId="730"/>
    <cellStyle name="60% - Ênfase1 43" xfId="731"/>
    <cellStyle name="60% - Ênfase1 44" xfId="732"/>
    <cellStyle name="60% - Ênfase1 45" xfId="733"/>
    <cellStyle name="60% - Ênfase1 46" xfId="734"/>
    <cellStyle name="60% - Ênfase1 47" xfId="735"/>
    <cellStyle name="60% - Ênfase1 48" xfId="736"/>
    <cellStyle name="60% - Ênfase1 49" xfId="737"/>
    <cellStyle name="60% - Ênfase1 5" xfId="738"/>
    <cellStyle name="60% - Ênfase1 50" xfId="739"/>
    <cellStyle name="60% - Ênfase1 51" xfId="740"/>
    <cellStyle name="60% - Ênfase1 52" xfId="741"/>
    <cellStyle name="60% - Ênfase1 53" xfId="742"/>
    <cellStyle name="60% - Ênfase1 54" xfId="743"/>
    <cellStyle name="60% - Ênfase1 55" xfId="744"/>
    <cellStyle name="60% - Ênfase1 56" xfId="745"/>
    <cellStyle name="60% - Ênfase1 57" xfId="746"/>
    <cellStyle name="60% - Ênfase1 6" xfId="747"/>
    <cellStyle name="60% - Ênfase1 7" xfId="748"/>
    <cellStyle name="60% - Ênfase1 8" xfId="749"/>
    <cellStyle name="60% - Ênfase1 9" xfId="750"/>
    <cellStyle name="60% - Ênfase2 10" xfId="751"/>
    <cellStyle name="60% - Ênfase2 11" xfId="752"/>
    <cellStyle name="60% - Ênfase2 12" xfId="753"/>
    <cellStyle name="60% - Ênfase2 13" xfId="754"/>
    <cellStyle name="60% - Ênfase2 14" xfId="755"/>
    <cellStyle name="60% - Ênfase2 15" xfId="756"/>
    <cellStyle name="60% - Ênfase2 16" xfId="757"/>
    <cellStyle name="60% - Ênfase2 17" xfId="758"/>
    <cellStyle name="60% - Ênfase2 18" xfId="759"/>
    <cellStyle name="60% - Ênfase2 19" xfId="760"/>
    <cellStyle name="60% - Ênfase2 2" xfId="761"/>
    <cellStyle name="60% - Ênfase2 20" xfId="762"/>
    <cellStyle name="60% - Ênfase2 21" xfId="763"/>
    <cellStyle name="60% - Ênfase2 22" xfId="764"/>
    <cellStyle name="60% - Ênfase2 23" xfId="765"/>
    <cellStyle name="60% - Ênfase2 24" xfId="766"/>
    <cellStyle name="60% - Ênfase2 25" xfId="767"/>
    <cellStyle name="60% - Ênfase2 26" xfId="768"/>
    <cellStyle name="60% - Ênfase2 27" xfId="769"/>
    <cellStyle name="60% - Ênfase2 28" xfId="770"/>
    <cellStyle name="60% - Ênfase2 29" xfId="771"/>
    <cellStyle name="60% - Ênfase2 3" xfId="772"/>
    <cellStyle name="60% - Ênfase2 30" xfId="773"/>
    <cellStyle name="60% - Ênfase2 31" xfId="774"/>
    <cellStyle name="60% - Ênfase2 32" xfId="775"/>
    <cellStyle name="60% - Ênfase2 33" xfId="776"/>
    <cellStyle name="60% - Ênfase2 34" xfId="777"/>
    <cellStyle name="60% - Ênfase2 35" xfId="778"/>
    <cellStyle name="60% - Ênfase2 36" xfId="779"/>
    <cellStyle name="60% - Ênfase2 37" xfId="780"/>
    <cellStyle name="60% - Ênfase2 38" xfId="781"/>
    <cellStyle name="60% - Ênfase2 39" xfId="782"/>
    <cellStyle name="60% - Ênfase2 4" xfId="783"/>
    <cellStyle name="60% - Ênfase2 40" xfId="784"/>
    <cellStyle name="60% - Ênfase2 41" xfId="785"/>
    <cellStyle name="60% - Ênfase2 42" xfId="786"/>
    <cellStyle name="60% - Ênfase2 43" xfId="787"/>
    <cellStyle name="60% - Ênfase2 44" xfId="788"/>
    <cellStyle name="60% - Ênfase2 45" xfId="789"/>
    <cellStyle name="60% - Ênfase2 46" xfId="790"/>
    <cellStyle name="60% - Ênfase2 47" xfId="791"/>
    <cellStyle name="60% - Ênfase2 48" xfId="792"/>
    <cellStyle name="60% - Ênfase2 49" xfId="793"/>
    <cellStyle name="60% - Ênfase2 5" xfId="794"/>
    <cellStyle name="60% - Ênfase2 50" xfId="795"/>
    <cellStyle name="60% - Ênfase2 51" xfId="796"/>
    <cellStyle name="60% - Ênfase2 52" xfId="797"/>
    <cellStyle name="60% - Ênfase2 53" xfId="798"/>
    <cellStyle name="60% - Ênfase2 54" xfId="799"/>
    <cellStyle name="60% - Ênfase2 55" xfId="800"/>
    <cellStyle name="60% - Ênfase2 56" xfId="801"/>
    <cellStyle name="60% - Ênfase2 57" xfId="802"/>
    <cellStyle name="60% - Ênfase2 6" xfId="803"/>
    <cellStyle name="60% - Ênfase2 7" xfId="804"/>
    <cellStyle name="60% - Ênfase2 8" xfId="805"/>
    <cellStyle name="60% - Ênfase2 9" xfId="806"/>
    <cellStyle name="60% - Ênfase3 10" xfId="807"/>
    <cellStyle name="60% - Ênfase3 11" xfId="808"/>
    <cellStyle name="60% - Ênfase3 12" xfId="809"/>
    <cellStyle name="60% - Ênfase3 13" xfId="810"/>
    <cellStyle name="60% - Ênfase3 14" xfId="811"/>
    <cellStyle name="60% - Ênfase3 15" xfId="812"/>
    <cellStyle name="60% - Ênfase3 16" xfId="813"/>
    <cellStyle name="60% - Ênfase3 17" xfId="814"/>
    <cellStyle name="60% - Ênfase3 18" xfId="815"/>
    <cellStyle name="60% - Ênfase3 19" xfId="816"/>
    <cellStyle name="60% - Ênfase3 2" xfId="817"/>
    <cellStyle name="60% - Ênfase3 20" xfId="818"/>
    <cellStyle name="60% - Ênfase3 21" xfId="819"/>
    <cellStyle name="60% - Ênfase3 22" xfId="820"/>
    <cellStyle name="60% - Ênfase3 23" xfId="821"/>
    <cellStyle name="60% - Ênfase3 24" xfId="822"/>
    <cellStyle name="60% - Ênfase3 25" xfId="823"/>
    <cellStyle name="60% - Ênfase3 26" xfId="824"/>
    <cellStyle name="60% - Ênfase3 27" xfId="825"/>
    <cellStyle name="60% - Ênfase3 28" xfId="826"/>
    <cellStyle name="60% - Ênfase3 29" xfId="827"/>
    <cellStyle name="60% - Ênfase3 3" xfId="828"/>
    <cellStyle name="60% - Ênfase3 30" xfId="829"/>
    <cellStyle name="60% - Ênfase3 31" xfId="830"/>
    <cellStyle name="60% - Ênfase3 32" xfId="831"/>
    <cellStyle name="60% - Ênfase3 33" xfId="832"/>
    <cellStyle name="60% - Ênfase3 34" xfId="833"/>
    <cellStyle name="60% - Ênfase3 35" xfId="834"/>
    <cellStyle name="60% - Ênfase3 36" xfId="835"/>
    <cellStyle name="60% - Ênfase3 37" xfId="836"/>
    <cellStyle name="60% - Ênfase3 38" xfId="837"/>
    <cellStyle name="60% - Ênfase3 39" xfId="838"/>
    <cellStyle name="60% - Ênfase3 4" xfId="839"/>
    <cellStyle name="60% - Ênfase3 40" xfId="840"/>
    <cellStyle name="60% - Ênfase3 41" xfId="841"/>
    <cellStyle name="60% - Ênfase3 42" xfId="842"/>
    <cellStyle name="60% - Ênfase3 43" xfId="843"/>
    <cellStyle name="60% - Ênfase3 44" xfId="844"/>
    <cellStyle name="60% - Ênfase3 45" xfId="845"/>
    <cellStyle name="60% - Ênfase3 46" xfId="846"/>
    <cellStyle name="60% - Ênfase3 47" xfId="847"/>
    <cellStyle name="60% - Ênfase3 48" xfId="848"/>
    <cellStyle name="60% - Ênfase3 49" xfId="849"/>
    <cellStyle name="60% - Ênfase3 5" xfId="850"/>
    <cellStyle name="60% - Ênfase3 50" xfId="851"/>
    <cellStyle name="60% - Ênfase3 51" xfId="852"/>
    <cellStyle name="60% - Ênfase3 52" xfId="853"/>
    <cellStyle name="60% - Ênfase3 53" xfId="854"/>
    <cellStyle name="60% - Ênfase3 54" xfId="855"/>
    <cellStyle name="60% - Ênfase3 55" xfId="856"/>
    <cellStyle name="60% - Ênfase3 56" xfId="857"/>
    <cellStyle name="60% - Ênfase3 57" xfId="858"/>
    <cellStyle name="60% - Ênfase3 6" xfId="859"/>
    <cellStyle name="60% - Ênfase3 7" xfId="860"/>
    <cellStyle name="60% - Ênfase3 8" xfId="861"/>
    <cellStyle name="60% - Ênfase3 9" xfId="862"/>
    <cellStyle name="60% - Ênfase4 10" xfId="863"/>
    <cellStyle name="60% - Ênfase4 11" xfId="864"/>
    <cellStyle name="60% - Ênfase4 12" xfId="865"/>
    <cellStyle name="60% - Ênfase4 13" xfId="866"/>
    <cellStyle name="60% - Ênfase4 14" xfId="867"/>
    <cellStyle name="60% - Ênfase4 15" xfId="868"/>
    <cellStyle name="60% - Ênfase4 16" xfId="869"/>
    <cellStyle name="60% - Ênfase4 17" xfId="870"/>
    <cellStyle name="60% - Ênfase4 18" xfId="871"/>
    <cellStyle name="60% - Ênfase4 19" xfId="872"/>
    <cellStyle name="60% - Ênfase4 2" xfId="873"/>
    <cellStyle name="60% - Ênfase4 20" xfId="874"/>
    <cellStyle name="60% - Ênfase4 21" xfId="875"/>
    <cellStyle name="60% - Ênfase4 22" xfId="876"/>
    <cellStyle name="60% - Ênfase4 23" xfId="877"/>
    <cellStyle name="60% - Ênfase4 24" xfId="878"/>
    <cellStyle name="60% - Ênfase4 25" xfId="879"/>
    <cellStyle name="60% - Ênfase4 26" xfId="880"/>
    <cellStyle name="60% - Ênfase4 27" xfId="881"/>
    <cellStyle name="60% - Ênfase4 28" xfId="882"/>
    <cellStyle name="60% - Ênfase4 29" xfId="883"/>
    <cellStyle name="60% - Ênfase4 3" xfId="884"/>
    <cellStyle name="60% - Ênfase4 30" xfId="885"/>
    <cellStyle name="60% - Ênfase4 31" xfId="886"/>
    <cellStyle name="60% - Ênfase4 32" xfId="887"/>
    <cellStyle name="60% - Ênfase4 33" xfId="888"/>
    <cellStyle name="60% - Ênfase4 34" xfId="889"/>
    <cellStyle name="60% - Ênfase4 35" xfId="890"/>
    <cellStyle name="60% - Ênfase4 36" xfId="891"/>
    <cellStyle name="60% - Ênfase4 37" xfId="892"/>
    <cellStyle name="60% - Ênfase4 38" xfId="893"/>
    <cellStyle name="60% - Ênfase4 39" xfId="894"/>
    <cellStyle name="60% - Ênfase4 4" xfId="895"/>
    <cellStyle name="60% - Ênfase4 40" xfId="896"/>
    <cellStyle name="60% - Ênfase4 41" xfId="897"/>
    <cellStyle name="60% - Ênfase4 42" xfId="898"/>
    <cellStyle name="60% - Ênfase4 43" xfId="899"/>
    <cellStyle name="60% - Ênfase4 44" xfId="900"/>
    <cellStyle name="60% - Ênfase4 45" xfId="901"/>
    <cellStyle name="60% - Ênfase4 46" xfId="902"/>
    <cellStyle name="60% - Ênfase4 47" xfId="903"/>
    <cellStyle name="60% - Ênfase4 48" xfId="904"/>
    <cellStyle name="60% - Ênfase4 49" xfId="905"/>
    <cellStyle name="60% - Ênfase4 5" xfId="906"/>
    <cellStyle name="60% - Ênfase4 50" xfId="907"/>
    <cellStyle name="60% - Ênfase4 51" xfId="908"/>
    <cellStyle name="60% - Ênfase4 52" xfId="909"/>
    <cellStyle name="60% - Ênfase4 53" xfId="910"/>
    <cellStyle name="60% - Ênfase4 54" xfId="911"/>
    <cellStyle name="60% - Ênfase4 55" xfId="912"/>
    <cellStyle name="60% - Ênfase4 56" xfId="913"/>
    <cellStyle name="60% - Ênfase4 57" xfId="914"/>
    <cellStyle name="60% - Ênfase4 6" xfId="915"/>
    <cellStyle name="60% - Ênfase4 7" xfId="916"/>
    <cellStyle name="60% - Ênfase4 8" xfId="917"/>
    <cellStyle name="60% - Ênfase4 9" xfId="918"/>
    <cellStyle name="60% - Ênfase5 10" xfId="919"/>
    <cellStyle name="60% - Ênfase5 11" xfId="920"/>
    <cellStyle name="60% - Ênfase5 12" xfId="921"/>
    <cellStyle name="60% - Ênfase5 13" xfId="922"/>
    <cellStyle name="60% - Ênfase5 14" xfId="923"/>
    <cellStyle name="60% - Ênfase5 15" xfId="924"/>
    <cellStyle name="60% - Ênfase5 16" xfId="925"/>
    <cellStyle name="60% - Ênfase5 17" xfId="926"/>
    <cellStyle name="60% - Ênfase5 18" xfId="927"/>
    <cellStyle name="60% - Ênfase5 19" xfId="928"/>
    <cellStyle name="60% - Ênfase5 2" xfId="929"/>
    <cellStyle name="60% - Ênfase5 20" xfId="930"/>
    <cellStyle name="60% - Ênfase5 21" xfId="931"/>
    <cellStyle name="60% - Ênfase5 22" xfId="932"/>
    <cellStyle name="60% - Ênfase5 23" xfId="933"/>
    <cellStyle name="60% - Ênfase5 24" xfId="934"/>
    <cellStyle name="60% - Ênfase5 25" xfId="935"/>
    <cellStyle name="60% - Ênfase5 26" xfId="936"/>
    <cellStyle name="60% - Ênfase5 27" xfId="937"/>
    <cellStyle name="60% - Ênfase5 28" xfId="938"/>
    <cellStyle name="60% - Ênfase5 29" xfId="939"/>
    <cellStyle name="60% - Ênfase5 3" xfId="940"/>
    <cellStyle name="60% - Ênfase5 30" xfId="941"/>
    <cellStyle name="60% - Ênfase5 31" xfId="942"/>
    <cellStyle name="60% - Ênfase5 32" xfId="943"/>
    <cellStyle name="60% - Ênfase5 33" xfId="944"/>
    <cellStyle name="60% - Ênfase5 34" xfId="945"/>
    <cellStyle name="60% - Ênfase5 35" xfId="946"/>
    <cellStyle name="60% - Ênfase5 36" xfId="947"/>
    <cellStyle name="60% - Ênfase5 37" xfId="948"/>
    <cellStyle name="60% - Ênfase5 38" xfId="949"/>
    <cellStyle name="60% - Ênfase5 39" xfId="950"/>
    <cellStyle name="60% - Ênfase5 4" xfId="951"/>
    <cellStyle name="60% - Ênfase5 40" xfId="952"/>
    <cellStyle name="60% - Ênfase5 41" xfId="953"/>
    <cellStyle name="60% - Ênfase5 42" xfId="954"/>
    <cellStyle name="60% - Ênfase5 43" xfId="955"/>
    <cellStyle name="60% - Ênfase5 44" xfId="956"/>
    <cellStyle name="60% - Ênfase5 45" xfId="957"/>
    <cellStyle name="60% - Ênfase5 46" xfId="958"/>
    <cellStyle name="60% - Ênfase5 47" xfId="959"/>
    <cellStyle name="60% - Ênfase5 48" xfId="960"/>
    <cellStyle name="60% - Ênfase5 49" xfId="961"/>
    <cellStyle name="60% - Ênfase5 5" xfId="962"/>
    <cellStyle name="60% - Ênfase5 50" xfId="963"/>
    <cellStyle name="60% - Ênfase5 51" xfId="964"/>
    <cellStyle name="60% - Ênfase5 52" xfId="965"/>
    <cellStyle name="60% - Ênfase5 53" xfId="966"/>
    <cellStyle name="60% - Ênfase5 54" xfId="967"/>
    <cellStyle name="60% - Ênfase5 55" xfId="968"/>
    <cellStyle name="60% - Ênfase5 56" xfId="969"/>
    <cellStyle name="60% - Ênfase5 57" xfId="970"/>
    <cellStyle name="60% - Ênfase5 6" xfId="971"/>
    <cellStyle name="60% - Ênfase5 7" xfId="972"/>
    <cellStyle name="60% - Ênfase5 8" xfId="973"/>
    <cellStyle name="60% - Ênfase5 9" xfId="974"/>
    <cellStyle name="60% - Ênfase6 10" xfId="975"/>
    <cellStyle name="60% - Ênfase6 11" xfId="976"/>
    <cellStyle name="60% - Ênfase6 12" xfId="977"/>
    <cellStyle name="60% - Ênfase6 13" xfId="978"/>
    <cellStyle name="60% - Ênfase6 14" xfId="979"/>
    <cellStyle name="60% - Ênfase6 15" xfId="980"/>
    <cellStyle name="60% - Ênfase6 16" xfId="981"/>
    <cellStyle name="60% - Ênfase6 17" xfId="982"/>
    <cellStyle name="60% - Ênfase6 18" xfId="983"/>
    <cellStyle name="60% - Ênfase6 19" xfId="984"/>
    <cellStyle name="60% - Ênfase6 2" xfId="985"/>
    <cellStyle name="60% - Ênfase6 20" xfId="986"/>
    <cellStyle name="60% - Ênfase6 21" xfId="987"/>
    <cellStyle name="60% - Ênfase6 22" xfId="988"/>
    <cellStyle name="60% - Ênfase6 23" xfId="989"/>
    <cellStyle name="60% - Ênfase6 24" xfId="990"/>
    <cellStyle name="60% - Ênfase6 25" xfId="991"/>
    <cellStyle name="60% - Ênfase6 26" xfId="992"/>
    <cellStyle name="60% - Ênfase6 27" xfId="993"/>
    <cellStyle name="60% - Ênfase6 28" xfId="994"/>
    <cellStyle name="60% - Ênfase6 29" xfId="995"/>
    <cellStyle name="60% - Ênfase6 3" xfId="996"/>
    <cellStyle name="60% - Ênfase6 30" xfId="997"/>
    <cellStyle name="60% - Ênfase6 31" xfId="998"/>
    <cellStyle name="60% - Ênfase6 32" xfId="999"/>
    <cellStyle name="60% - Ênfase6 33" xfId="1000"/>
    <cellStyle name="60% - Ênfase6 34" xfId="1001"/>
    <cellStyle name="60% - Ênfase6 35" xfId="1002"/>
    <cellStyle name="60% - Ênfase6 36" xfId="1003"/>
    <cellStyle name="60% - Ênfase6 37" xfId="1004"/>
    <cellStyle name="60% - Ênfase6 38" xfId="1005"/>
    <cellStyle name="60% - Ênfase6 39" xfId="1006"/>
    <cellStyle name="60% - Ênfase6 4" xfId="1007"/>
    <cellStyle name="60% - Ênfase6 40" xfId="1008"/>
    <cellStyle name="60% - Ênfase6 41" xfId="1009"/>
    <cellStyle name="60% - Ênfase6 42" xfId="1010"/>
    <cellStyle name="60% - Ênfase6 43" xfId="1011"/>
    <cellStyle name="60% - Ênfase6 44" xfId="1012"/>
    <cellStyle name="60% - Ênfase6 45" xfId="1013"/>
    <cellStyle name="60% - Ênfase6 46" xfId="1014"/>
    <cellStyle name="60% - Ênfase6 47" xfId="1015"/>
    <cellStyle name="60% - Ênfase6 48" xfId="1016"/>
    <cellStyle name="60% - Ênfase6 49" xfId="1017"/>
    <cellStyle name="60% - Ênfase6 5" xfId="1018"/>
    <cellStyle name="60% - Ênfase6 50" xfId="1019"/>
    <cellStyle name="60% - Ênfase6 51" xfId="1020"/>
    <cellStyle name="60% - Ênfase6 52" xfId="1021"/>
    <cellStyle name="60% - Ênfase6 53" xfId="1022"/>
    <cellStyle name="60% - Ênfase6 54" xfId="1023"/>
    <cellStyle name="60% - Ênfase6 55" xfId="1024"/>
    <cellStyle name="60% - Ênfase6 56" xfId="1025"/>
    <cellStyle name="60% - Ênfase6 57" xfId="1026"/>
    <cellStyle name="60% - Ênfase6 6" xfId="1027"/>
    <cellStyle name="60% - Ênfase6 7" xfId="1028"/>
    <cellStyle name="60% - Ênfase6 8" xfId="1029"/>
    <cellStyle name="60% - Ênfase6 9" xfId="1030"/>
    <cellStyle name="60% - Énfasis1" xfId="2649"/>
    <cellStyle name="60% - Énfasis2" xfId="2650"/>
    <cellStyle name="60% - Énfasis3" xfId="2651"/>
    <cellStyle name="60% - Énfasis4" xfId="2652"/>
    <cellStyle name="60% - Énfasis5" xfId="2653"/>
    <cellStyle name="60% - Énfasis6" xfId="2654"/>
    <cellStyle name="Accent1" xfId="1031"/>
    <cellStyle name="Accent2" xfId="1032"/>
    <cellStyle name="Accent3" xfId="1033"/>
    <cellStyle name="Accent4" xfId="1034"/>
    <cellStyle name="Accent5" xfId="1035"/>
    <cellStyle name="Accent6" xfId="1036"/>
    <cellStyle name="Bad" xfId="1037"/>
    <cellStyle name="Bold/Border" xfId="2655"/>
    <cellStyle name="Bom 10" xfId="1038"/>
    <cellStyle name="Bom 11" xfId="1039"/>
    <cellStyle name="Bom 12" xfId="1040"/>
    <cellStyle name="Bom 13" xfId="1041"/>
    <cellStyle name="Bom 14" xfId="1042"/>
    <cellStyle name="Bom 15" xfId="1043"/>
    <cellStyle name="Bom 16" xfId="1044"/>
    <cellStyle name="Bom 17" xfId="1045"/>
    <cellStyle name="Bom 18" xfId="1046"/>
    <cellStyle name="Bom 19" xfId="1047"/>
    <cellStyle name="Bom 2" xfId="1048"/>
    <cellStyle name="Bom 20" xfId="1049"/>
    <cellStyle name="Bom 21" xfId="1050"/>
    <cellStyle name="Bom 22" xfId="1051"/>
    <cellStyle name="Bom 23" xfId="1052"/>
    <cellStyle name="Bom 24" xfId="1053"/>
    <cellStyle name="Bom 25" xfId="1054"/>
    <cellStyle name="Bom 26" xfId="1055"/>
    <cellStyle name="Bom 27" xfId="1056"/>
    <cellStyle name="Bom 28" xfId="1057"/>
    <cellStyle name="Bom 29" xfId="1058"/>
    <cellStyle name="Bom 3" xfId="1059"/>
    <cellStyle name="Bom 30" xfId="1060"/>
    <cellStyle name="Bom 31" xfId="1061"/>
    <cellStyle name="Bom 32" xfId="1062"/>
    <cellStyle name="Bom 33" xfId="1063"/>
    <cellStyle name="Bom 34" xfId="1064"/>
    <cellStyle name="Bom 35" xfId="1065"/>
    <cellStyle name="Bom 36" xfId="1066"/>
    <cellStyle name="Bom 37" xfId="1067"/>
    <cellStyle name="Bom 38" xfId="1068"/>
    <cellStyle name="Bom 39" xfId="1069"/>
    <cellStyle name="Bom 4" xfId="1070"/>
    <cellStyle name="Bom 40" xfId="1071"/>
    <cellStyle name="Bom 41" xfId="1072"/>
    <cellStyle name="Bom 42" xfId="1073"/>
    <cellStyle name="Bom 43" xfId="1074"/>
    <cellStyle name="Bom 44" xfId="1075"/>
    <cellStyle name="Bom 45" xfId="1076"/>
    <cellStyle name="Bom 46" xfId="1077"/>
    <cellStyle name="Bom 47" xfId="1078"/>
    <cellStyle name="Bom 48" xfId="1079"/>
    <cellStyle name="Bom 49" xfId="1080"/>
    <cellStyle name="Bom 5" xfId="1081"/>
    <cellStyle name="Bom 50" xfId="1082"/>
    <cellStyle name="Bom 51" xfId="1083"/>
    <cellStyle name="Bom 52" xfId="1084"/>
    <cellStyle name="Bom 53" xfId="1085"/>
    <cellStyle name="Bom 54" xfId="1086"/>
    <cellStyle name="Bom 55" xfId="1087"/>
    <cellStyle name="Bom 56" xfId="1088"/>
    <cellStyle name="Bom 57" xfId="1089"/>
    <cellStyle name="Bom 6" xfId="1090"/>
    <cellStyle name="Bom 7" xfId="1091"/>
    <cellStyle name="Bom 8" xfId="1092"/>
    <cellStyle name="Bom 9" xfId="1093"/>
    <cellStyle name="Buena" xfId="2656"/>
    <cellStyle name="Bullet" xfId="2657"/>
    <cellStyle name="Calculation" xfId="1094"/>
    <cellStyle name="Cálculo 10" xfId="1095"/>
    <cellStyle name="Cálculo 11" xfId="1096"/>
    <cellStyle name="Cálculo 12" xfId="1097"/>
    <cellStyle name="Cálculo 13" xfId="1098"/>
    <cellStyle name="Cálculo 14" xfId="1099"/>
    <cellStyle name="Cálculo 15" xfId="1100"/>
    <cellStyle name="Cálculo 16" xfId="1101"/>
    <cellStyle name="Cálculo 17" xfId="1102"/>
    <cellStyle name="Cálculo 18" xfId="1103"/>
    <cellStyle name="Cálculo 19" xfId="1104"/>
    <cellStyle name="Cálculo 2" xfId="1105"/>
    <cellStyle name="Cálculo 20" xfId="1106"/>
    <cellStyle name="Cálculo 21" xfId="1107"/>
    <cellStyle name="Cálculo 22" xfId="1108"/>
    <cellStyle name="Cálculo 23" xfId="1109"/>
    <cellStyle name="Cálculo 24" xfId="1110"/>
    <cellStyle name="Cálculo 25" xfId="1111"/>
    <cellStyle name="Cálculo 26" xfId="1112"/>
    <cellStyle name="Cálculo 27" xfId="1113"/>
    <cellStyle name="Cálculo 28" xfId="1114"/>
    <cellStyle name="Cálculo 29" xfId="1115"/>
    <cellStyle name="Cálculo 3" xfId="1116"/>
    <cellStyle name="Cálculo 30" xfId="1117"/>
    <cellStyle name="Cálculo 31" xfId="1118"/>
    <cellStyle name="Cálculo 32" xfId="1119"/>
    <cellStyle name="Cálculo 33" xfId="1120"/>
    <cellStyle name="Cálculo 34" xfId="1121"/>
    <cellStyle name="Cálculo 35" xfId="1122"/>
    <cellStyle name="Cálculo 36" xfId="1123"/>
    <cellStyle name="Cálculo 37" xfId="1124"/>
    <cellStyle name="Cálculo 38" xfId="1125"/>
    <cellStyle name="Cálculo 39" xfId="1126"/>
    <cellStyle name="Cálculo 4" xfId="1127"/>
    <cellStyle name="Cálculo 40" xfId="1128"/>
    <cellStyle name="Cálculo 41" xfId="1129"/>
    <cellStyle name="Cálculo 42" xfId="1130"/>
    <cellStyle name="Cálculo 43" xfId="1131"/>
    <cellStyle name="Cálculo 44" xfId="1132"/>
    <cellStyle name="Cálculo 45" xfId="1133"/>
    <cellStyle name="Cálculo 46" xfId="1134"/>
    <cellStyle name="Cálculo 47" xfId="1135"/>
    <cellStyle name="Cálculo 48" xfId="1136"/>
    <cellStyle name="Cálculo 49" xfId="1137"/>
    <cellStyle name="Cálculo 5" xfId="1138"/>
    <cellStyle name="Cálculo 50" xfId="1139"/>
    <cellStyle name="Cálculo 51" xfId="1140"/>
    <cellStyle name="Cálculo 52" xfId="1141"/>
    <cellStyle name="Cálculo 53" xfId="1142"/>
    <cellStyle name="Cálculo 54" xfId="1143"/>
    <cellStyle name="Cálculo 55" xfId="1144"/>
    <cellStyle name="Cálculo 56" xfId="1145"/>
    <cellStyle name="Cálculo 57" xfId="1146"/>
    <cellStyle name="Cálculo 6" xfId="1147"/>
    <cellStyle name="Cálculo 7" xfId="1148"/>
    <cellStyle name="Cálculo 8" xfId="1149"/>
    <cellStyle name="Cálculo 9" xfId="1150"/>
    <cellStyle name="Carteira" xfId="2658"/>
    <cellStyle name="Celda de comprobación" xfId="2659"/>
    <cellStyle name="Celda vinculada" xfId="2660"/>
    <cellStyle name="Célula de Verificação 10" xfId="1151"/>
    <cellStyle name="Célula de Verificação 11" xfId="1152"/>
    <cellStyle name="Célula de Verificação 12" xfId="1153"/>
    <cellStyle name="Célula de Verificação 13" xfId="1154"/>
    <cellStyle name="Célula de Verificação 14" xfId="1155"/>
    <cellStyle name="Célula de Verificação 15" xfId="1156"/>
    <cellStyle name="Célula de Verificação 16" xfId="1157"/>
    <cellStyle name="Célula de Verificação 17" xfId="1158"/>
    <cellStyle name="Célula de Verificação 18" xfId="1159"/>
    <cellStyle name="Célula de Verificação 19" xfId="1160"/>
    <cellStyle name="Célula de Verificação 2" xfId="1161"/>
    <cellStyle name="Célula de Verificação 20" xfId="1162"/>
    <cellStyle name="Célula de Verificação 21" xfId="1163"/>
    <cellStyle name="Célula de Verificação 22" xfId="1164"/>
    <cellStyle name="Célula de Verificação 23" xfId="1165"/>
    <cellStyle name="Célula de Verificação 24" xfId="1166"/>
    <cellStyle name="Célula de Verificação 25" xfId="1167"/>
    <cellStyle name="Célula de Verificação 26" xfId="1168"/>
    <cellStyle name="Célula de Verificação 27" xfId="1169"/>
    <cellStyle name="Célula de Verificação 28" xfId="1170"/>
    <cellStyle name="Célula de Verificação 29" xfId="1171"/>
    <cellStyle name="Célula de Verificação 3" xfId="1172"/>
    <cellStyle name="Célula de Verificação 30" xfId="1173"/>
    <cellStyle name="Célula de Verificação 31" xfId="1174"/>
    <cellStyle name="Célula de Verificação 32" xfId="1175"/>
    <cellStyle name="Célula de Verificação 33" xfId="1176"/>
    <cellStyle name="Célula de Verificação 34" xfId="1177"/>
    <cellStyle name="Célula de Verificação 35" xfId="1178"/>
    <cellStyle name="Célula de Verificação 36" xfId="1179"/>
    <cellStyle name="Célula de Verificação 37" xfId="1180"/>
    <cellStyle name="Célula de Verificação 38" xfId="1181"/>
    <cellStyle name="Célula de Verificação 39" xfId="1182"/>
    <cellStyle name="Célula de Verificação 4" xfId="1183"/>
    <cellStyle name="Célula de Verificação 40" xfId="1184"/>
    <cellStyle name="Célula de Verificação 41" xfId="1185"/>
    <cellStyle name="Célula de Verificação 42" xfId="1186"/>
    <cellStyle name="Célula de Verificação 43" xfId="1187"/>
    <cellStyle name="Célula de Verificação 44" xfId="1188"/>
    <cellStyle name="Célula de Verificação 45" xfId="1189"/>
    <cellStyle name="Célula de Verificação 46" xfId="1190"/>
    <cellStyle name="Célula de Verificação 47" xfId="1191"/>
    <cellStyle name="Célula de Verificação 48" xfId="1192"/>
    <cellStyle name="Célula de Verificação 49" xfId="1193"/>
    <cellStyle name="Célula de Verificação 5" xfId="1194"/>
    <cellStyle name="Célula de Verificação 50" xfId="1195"/>
    <cellStyle name="Célula de Verificação 51" xfId="1196"/>
    <cellStyle name="Célula de Verificação 52" xfId="1197"/>
    <cellStyle name="Célula de Verificação 53" xfId="1198"/>
    <cellStyle name="Célula de Verificação 54" xfId="1199"/>
    <cellStyle name="Célula de Verificação 55" xfId="1200"/>
    <cellStyle name="Célula de Verificação 56" xfId="1201"/>
    <cellStyle name="Célula de Verificação 57" xfId="1202"/>
    <cellStyle name="Célula de Verificação 6" xfId="1203"/>
    <cellStyle name="Célula de Verificação 7" xfId="1204"/>
    <cellStyle name="Célula de Verificação 8" xfId="1205"/>
    <cellStyle name="Célula de Verificação 9" xfId="1206"/>
    <cellStyle name="Célula Vinculada 10" xfId="1207"/>
    <cellStyle name="Célula Vinculada 11" xfId="1208"/>
    <cellStyle name="Célula Vinculada 12" xfId="1209"/>
    <cellStyle name="Célula Vinculada 13" xfId="1210"/>
    <cellStyle name="Célula Vinculada 14" xfId="1211"/>
    <cellStyle name="Célula Vinculada 15" xfId="1212"/>
    <cellStyle name="Célula Vinculada 16" xfId="1213"/>
    <cellStyle name="Célula Vinculada 17" xfId="1214"/>
    <cellStyle name="Célula Vinculada 18" xfId="1215"/>
    <cellStyle name="Célula Vinculada 19" xfId="1216"/>
    <cellStyle name="Célula Vinculada 2" xfId="1217"/>
    <cellStyle name="Célula Vinculada 20" xfId="1218"/>
    <cellStyle name="Célula Vinculada 21" xfId="1219"/>
    <cellStyle name="Célula Vinculada 22" xfId="1220"/>
    <cellStyle name="Célula Vinculada 23" xfId="1221"/>
    <cellStyle name="Célula Vinculada 24" xfId="1222"/>
    <cellStyle name="Célula Vinculada 25" xfId="1223"/>
    <cellStyle name="Célula Vinculada 26" xfId="1224"/>
    <cellStyle name="Célula Vinculada 27" xfId="1225"/>
    <cellStyle name="Célula Vinculada 28" xfId="1226"/>
    <cellStyle name="Célula Vinculada 29" xfId="1227"/>
    <cellStyle name="Célula Vinculada 3" xfId="1228"/>
    <cellStyle name="Célula Vinculada 30" xfId="1229"/>
    <cellStyle name="Célula Vinculada 31" xfId="1230"/>
    <cellStyle name="Célula Vinculada 32" xfId="1231"/>
    <cellStyle name="Célula Vinculada 33" xfId="1232"/>
    <cellStyle name="Célula Vinculada 34" xfId="1233"/>
    <cellStyle name="Célula Vinculada 35" xfId="1234"/>
    <cellStyle name="Célula Vinculada 36" xfId="1235"/>
    <cellStyle name="Célula Vinculada 37" xfId="1236"/>
    <cellStyle name="Célula Vinculada 38" xfId="1237"/>
    <cellStyle name="Célula Vinculada 39" xfId="1238"/>
    <cellStyle name="Célula Vinculada 4" xfId="1239"/>
    <cellStyle name="Célula Vinculada 40" xfId="1240"/>
    <cellStyle name="Célula Vinculada 41" xfId="1241"/>
    <cellStyle name="Célula Vinculada 42" xfId="1242"/>
    <cellStyle name="Célula Vinculada 43" xfId="1243"/>
    <cellStyle name="Célula Vinculada 44" xfId="1244"/>
    <cellStyle name="Célula Vinculada 45" xfId="1245"/>
    <cellStyle name="Célula Vinculada 46" xfId="1246"/>
    <cellStyle name="Célula Vinculada 47" xfId="1247"/>
    <cellStyle name="Célula Vinculada 48" xfId="1248"/>
    <cellStyle name="Célula Vinculada 49" xfId="1249"/>
    <cellStyle name="Célula Vinculada 5" xfId="1250"/>
    <cellStyle name="Célula Vinculada 50" xfId="1251"/>
    <cellStyle name="Célula Vinculada 51" xfId="1252"/>
    <cellStyle name="Célula Vinculada 52" xfId="1253"/>
    <cellStyle name="Célula Vinculada 53" xfId="1254"/>
    <cellStyle name="Célula Vinculada 54" xfId="1255"/>
    <cellStyle name="Célula Vinculada 55" xfId="1256"/>
    <cellStyle name="Célula Vinculada 56" xfId="1257"/>
    <cellStyle name="Célula Vinculada 57" xfId="1258"/>
    <cellStyle name="Célula Vinculada 6" xfId="1259"/>
    <cellStyle name="Célula Vinculada 7" xfId="1260"/>
    <cellStyle name="Célula Vinculada 8" xfId="1261"/>
    <cellStyle name="Célula Vinculada 9" xfId="1262"/>
    <cellStyle name="Check Cell" xfId="1263"/>
    <cellStyle name="Comma  - Style1" xfId="2661"/>
    <cellStyle name="Comma  - Style2" xfId="2662"/>
    <cellStyle name="Comma  - Style3" xfId="2663"/>
    <cellStyle name="Comma  - Style4" xfId="2664"/>
    <cellStyle name="Comma  - Style5" xfId="2665"/>
    <cellStyle name="Comma  - Style6" xfId="2666"/>
    <cellStyle name="Comma  - Style7" xfId="2667"/>
    <cellStyle name="Comma  - Style8" xfId="2668"/>
    <cellStyle name="Comma [0]_A" xfId="2669"/>
    <cellStyle name="Comma 0" xfId="2670"/>
    <cellStyle name="Comma 0*" xfId="2671"/>
    <cellStyle name="Comma 10" xfId="2672"/>
    <cellStyle name="Comma 10 2" xfId="2673"/>
    <cellStyle name="Comma 10 3" xfId="2674"/>
    <cellStyle name="Comma 100" xfId="2675"/>
    <cellStyle name="Comma 101" xfId="2676"/>
    <cellStyle name="Comma 11" xfId="2677"/>
    <cellStyle name="Comma 11 2" xfId="2678"/>
    <cellStyle name="Comma 12" xfId="2679"/>
    <cellStyle name="Comma 12 2" xfId="2680"/>
    <cellStyle name="Comma 13" xfId="2681"/>
    <cellStyle name="Comma 13 2" xfId="2682"/>
    <cellStyle name="Comma 14" xfId="2683"/>
    <cellStyle name="Comma 16" xfId="2684"/>
    <cellStyle name="Comma 17" xfId="2685"/>
    <cellStyle name="Comma 18" xfId="2686"/>
    <cellStyle name="Comma 19" xfId="2687"/>
    <cellStyle name="Comma 2" xfId="1264"/>
    <cellStyle name="Comma 2 10" xfId="2688"/>
    <cellStyle name="Comma 2 100" xfId="2689"/>
    <cellStyle name="Comma 2 101" xfId="2690"/>
    <cellStyle name="Comma 2 11" xfId="2691"/>
    <cellStyle name="Comma 2 12" xfId="2692"/>
    <cellStyle name="Comma 2 13" xfId="2693"/>
    <cellStyle name="Comma 2 14" xfId="2694"/>
    <cellStyle name="Comma 2 15" xfId="2695"/>
    <cellStyle name="Comma 2 16" xfId="2696"/>
    <cellStyle name="Comma 2 17" xfId="2697"/>
    <cellStyle name="Comma 2 18" xfId="2698"/>
    <cellStyle name="Comma 2 19" xfId="2699"/>
    <cellStyle name="Comma 2 2" xfId="2700"/>
    <cellStyle name="Comma 2 20" xfId="2701"/>
    <cellStyle name="Comma 2 21" xfId="2702"/>
    <cellStyle name="Comma 2 22" xfId="2703"/>
    <cellStyle name="Comma 2 23" xfId="2704"/>
    <cellStyle name="Comma 2 24" xfId="2705"/>
    <cellStyle name="Comma 2 25" xfId="2706"/>
    <cellStyle name="Comma 2 26" xfId="2707"/>
    <cellStyle name="Comma 2 27" xfId="2708"/>
    <cellStyle name="Comma 2 28" xfId="2709"/>
    <cellStyle name="Comma 2 29" xfId="2710"/>
    <cellStyle name="Comma 2 3" xfId="2711"/>
    <cellStyle name="Comma 2 30" xfId="2712"/>
    <cellStyle name="Comma 2 31" xfId="2713"/>
    <cellStyle name="Comma 2 32" xfId="2714"/>
    <cellStyle name="Comma 2 33" xfId="2715"/>
    <cellStyle name="Comma 2 34" xfId="2716"/>
    <cellStyle name="Comma 2 35" xfId="2717"/>
    <cellStyle name="Comma 2 36" xfId="2718"/>
    <cellStyle name="Comma 2 37" xfId="2719"/>
    <cellStyle name="Comma 2 38" xfId="2720"/>
    <cellStyle name="Comma 2 39" xfId="2721"/>
    <cellStyle name="Comma 2 4" xfId="2722"/>
    <cellStyle name="Comma 2 40" xfId="2723"/>
    <cellStyle name="Comma 2 41" xfId="2724"/>
    <cellStyle name="Comma 2 42" xfId="2725"/>
    <cellStyle name="Comma 2 43" xfId="2726"/>
    <cellStyle name="Comma 2 44" xfId="2727"/>
    <cellStyle name="Comma 2 45" xfId="2728"/>
    <cellStyle name="Comma 2 46" xfId="2729"/>
    <cellStyle name="Comma 2 47" xfId="2730"/>
    <cellStyle name="Comma 2 48" xfId="2731"/>
    <cellStyle name="Comma 2 49" xfId="2732"/>
    <cellStyle name="Comma 2 5" xfId="2733"/>
    <cellStyle name="Comma 2 50" xfId="2734"/>
    <cellStyle name="Comma 2 51" xfId="2735"/>
    <cellStyle name="Comma 2 52" xfId="2736"/>
    <cellStyle name="Comma 2 53" xfId="2737"/>
    <cellStyle name="Comma 2 54" xfId="2738"/>
    <cellStyle name="Comma 2 55" xfId="2739"/>
    <cellStyle name="Comma 2 56" xfId="2740"/>
    <cellStyle name="Comma 2 57" xfId="2741"/>
    <cellStyle name="Comma 2 58" xfId="2742"/>
    <cellStyle name="Comma 2 59" xfId="2743"/>
    <cellStyle name="Comma 2 6" xfId="2744"/>
    <cellStyle name="Comma 2 60" xfId="2745"/>
    <cellStyle name="Comma 2 61" xfId="2746"/>
    <cellStyle name="Comma 2 62" xfId="2747"/>
    <cellStyle name="Comma 2 63" xfId="2748"/>
    <cellStyle name="Comma 2 64" xfId="2749"/>
    <cellStyle name="Comma 2 65" xfId="2750"/>
    <cellStyle name="Comma 2 66" xfId="2751"/>
    <cellStyle name="Comma 2 67" xfId="2752"/>
    <cellStyle name="Comma 2 68" xfId="2753"/>
    <cellStyle name="Comma 2 69" xfId="2754"/>
    <cellStyle name="Comma 2 7" xfId="2755"/>
    <cellStyle name="Comma 2 70" xfId="2756"/>
    <cellStyle name="Comma 2 71" xfId="2757"/>
    <cellStyle name="Comma 2 72" xfId="2758"/>
    <cellStyle name="Comma 2 73" xfId="2759"/>
    <cellStyle name="Comma 2 74" xfId="2760"/>
    <cellStyle name="Comma 2 75" xfId="2761"/>
    <cellStyle name="Comma 2 76" xfId="2762"/>
    <cellStyle name="Comma 2 77" xfId="2763"/>
    <cellStyle name="Comma 2 78" xfId="2764"/>
    <cellStyle name="Comma 2 79" xfId="2765"/>
    <cellStyle name="Comma 2 8" xfId="2766"/>
    <cellStyle name="Comma 2 80" xfId="2767"/>
    <cellStyle name="Comma 2 81" xfId="2768"/>
    <cellStyle name="Comma 2 82" xfId="2769"/>
    <cellStyle name="Comma 2 83" xfId="2770"/>
    <cellStyle name="Comma 2 84" xfId="2771"/>
    <cellStyle name="Comma 2 85" xfId="2772"/>
    <cellStyle name="Comma 2 86" xfId="2773"/>
    <cellStyle name="Comma 2 87" xfId="2774"/>
    <cellStyle name="Comma 2 88" xfId="2775"/>
    <cellStyle name="Comma 2 89" xfId="2776"/>
    <cellStyle name="Comma 2 9" xfId="2777"/>
    <cellStyle name="Comma 2 90" xfId="2778"/>
    <cellStyle name="Comma 2 91" xfId="2779"/>
    <cellStyle name="Comma 2 92" xfId="2780"/>
    <cellStyle name="Comma 2 93" xfId="2781"/>
    <cellStyle name="Comma 2 94" xfId="2782"/>
    <cellStyle name="Comma 2 95" xfId="2783"/>
    <cellStyle name="Comma 2 96" xfId="2784"/>
    <cellStyle name="Comma 2 97" xfId="2785"/>
    <cellStyle name="Comma 2 98" xfId="2786"/>
    <cellStyle name="Comma 2 99" xfId="2787"/>
    <cellStyle name="Comma 2*" xfId="2788"/>
    <cellStyle name="Comma 20" xfId="2789"/>
    <cellStyle name="Comma 21" xfId="2790"/>
    <cellStyle name="Comma 22" xfId="2791"/>
    <cellStyle name="Comma 23" xfId="2792"/>
    <cellStyle name="Comma 24" xfId="2793"/>
    <cellStyle name="Comma 25" xfId="2794"/>
    <cellStyle name="Comma 26" xfId="2795"/>
    <cellStyle name="Comma 27" xfId="2796"/>
    <cellStyle name="Comma 29" xfId="2797"/>
    <cellStyle name="Comma 3" xfId="2798"/>
    <cellStyle name="Comma 30" xfId="2799"/>
    <cellStyle name="Comma 31" xfId="2800"/>
    <cellStyle name="Comma 32" xfId="2801"/>
    <cellStyle name="Comma 33" xfId="2802"/>
    <cellStyle name="Comma 34" xfId="2803"/>
    <cellStyle name="Comma 35" xfId="2804"/>
    <cellStyle name="Comma 36" xfId="2805"/>
    <cellStyle name="Comma 37" xfId="2806"/>
    <cellStyle name="Comma 39" xfId="2807"/>
    <cellStyle name="Comma 4" xfId="2808"/>
    <cellStyle name="Comma 40" xfId="2809"/>
    <cellStyle name="Comma 41" xfId="2810"/>
    <cellStyle name="Comma 42" xfId="2811"/>
    <cellStyle name="Comma 43" xfId="2812"/>
    <cellStyle name="Comma 44" xfId="2813"/>
    <cellStyle name="Comma 46" xfId="2814"/>
    <cellStyle name="Comma 47" xfId="2815"/>
    <cellStyle name="Comma 48" xfId="2816"/>
    <cellStyle name="Comma 49" xfId="2817"/>
    <cellStyle name="Comma 5" xfId="2818"/>
    <cellStyle name="Comma 5 2" xfId="2819"/>
    <cellStyle name="Comma 50" xfId="2820"/>
    <cellStyle name="Comma 51" xfId="2821"/>
    <cellStyle name="Comma 52" xfId="2822"/>
    <cellStyle name="Comma 53" xfId="2823"/>
    <cellStyle name="Comma 54" xfId="2824"/>
    <cellStyle name="Comma 55" xfId="2825"/>
    <cellStyle name="Comma 56" xfId="2826"/>
    <cellStyle name="Comma 57" xfId="2827"/>
    <cellStyle name="Comma 58" xfId="2828"/>
    <cellStyle name="Comma 59" xfId="2829"/>
    <cellStyle name="Comma 6" xfId="2830"/>
    <cellStyle name="Comma 60" xfId="2831"/>
    <cellStyle name="Comma 61" xfId="2832"/>
    <cellStyle name="Comma 62" xfId="2833"/>
    <cellStyle name="Comma 63" xfId="2834"/>
    <cellStyle name="Comma 64" xfId="2835"/>
    <cellStyle name="Comma 65" xfId="2836"/>
    <cellStyle name="Comma 66" xfId="2837"/>
    <cellStyle name="Comma 67" xfId="2838"/>
    <cellStyle name="Comma 68" xfId="2839"/>
    <cellStyle name="Comma 69" xfId="2840"/>
    <cellStyle name="Comma 7" xfId="2841"/>
    <cellStyle name="Comma 70" xfId="2842"/>
    <cellStyle name="Comma 71" xfId="2843"/>
    <cellStyle name="Comma 72" xfId="2844"/>
    <cellStyle name="Comma 73" xfId="2845"/>
    <cellStyle name="Comma 74" xfId="2846"/>
    <cellStyle name="Comma 75" xfId="2847"/>
    <cellStyle name="Comma 76" xfId="2848"/>
    <cellStyle name="Comma 77" xfId="2849"/>
    <cellStyle name="Comma 78" xfId="2850"/>
    <cellStyle name="Comma 79" xfId="2851"/>
    <cellStyle name="Comma 8" xfId="2852"/>
    <cellStyle name="Comma 80" xfId="2853"/>
    <cellStyle name="Comma 81" xfId="2854"/>
    <cellStyle name="Comma 82" xfId="2855"/>
    <cellStyle name="Comma 83" xfId="2856"/>
    <cellStyle name="Comma 84" xfId="2857"/>
    <cellStyle name="Comma 85" xfId="2858"/>
    <cellStyle name="Comma 86" xfId="2859"/>
    <cellStyle name="Comma 87" xfId="2860"/>
    <cellStyle name="Comma 88" xfId="2861"/>
    <cellStyle name="Comma 89" xfId="2862"/>
    <cellStyle name="Comma 9" xfId="2863"/>
    <cellStyle name="Comma 90" xfId="2864"/>
    <cellStyle name="Comma 91" xfId="2865"/>
    <cellStyle name="Comma 92" xfId="2866"/>
    <cellStyle name="Comma 93" xfId="2867"/>
    <cellStyle name="Comma 94" xfId="2868"/>
    <cellStyle name="Comma 95" xfId="2869"/>
    <cellStyle name="Comma 96" xfId="2870"/>
    <cellStyle name="Comma 97" xfId="2871"/>
    <cellStyle name="Comma 98" xfId="2872"/>
    <cellStyle name="Comma 99" xfId="2873"/>
    <cellStyle name="Comma_A" xfId="2874"/>
    <cellStyle name="Comma0" xfId="2875"/>
    <cellStyle name="Currency [0]_A" xfId="2876"/>
    <cellStyle name="Currency 0" xfId="2877"/>
    <cellStyle name="Currency 2" xfId="2878"/>
    <cellStyle name="Currency 2*" xfId="2879"/>
    <cellStyle name="Currency_A" xfId="2880"/>
    <cellStyle name="Currency0" xfId="2881"/>
    <cellStyle name="Dash" xfId="2882"/>
    <cellStyle name="Data" xfId="2883"/>
    <cellStyle name="Date Aligned" xfId="2884"/>
    <cellStyle name="Date Aligned*" xfId="2885"/>
    <cellStyle name="Dotted Line" xfId="2886"/>
    <cellStyle name="Encabezado 4" xfId="2887"/>
    <cellStyle name="Ênfase1 10" xfId="1265"/>
    <cellStyle name="Ênfase1 11" xfId="1266"/>
    <cellStyle name="Ênfase1 12" xfId="1267"/>
    <cellStyle name="Ênfase1 13" xfId="1268"/>
    <cellStyle name="Ênfase1 14" xfId="1269"/>
    <cellStyle name="Ênfase1 15" xfId="1270"/>
    <cellStyle name="Ênfase1 16" xfId="1271"/>
    <cellStyle name="Ênfase1 17" xfId="1272"/>
    <cellStyle name="Ênfase1 18" xfId="1273"/>
    <cellStyle name="Ênfase1 19" xfId="1274"/>
    <cellStyle name="Ênfase1 2" xfId="1275"/>
    <cellStyle name="Ênfase1 20" xfId="1276"/>
    <cellStyle name="Ênfase1 21" xfId="1277"/>
    <cellStyle name="Ênfase1 22" xfId="1278"/>
    <cellStyle name="Ênfase1 23" xfId="1279"/>
    <cellStyle name="Ênfase1 24" xfId="1280"/>
    <cellStyle name="Ênfase1 25" xfId="1281"/>
    <cellStyle name="Ênfase1 26" xfId="1282"/>
    <cellStyle name="Ênfase1 27" xfId="1283"/>
    <cellStyle name="Ênfase1 28" xfId="1284"/>
    <cellStyle name="Ênfase1 29" xfId="1285"/>
    <cellStyle name="Ênfase1 3" xfId="1286"/>
    <cellStyle name="Ênfase1 30" xfId="1287"/>
    <cellStyle name="Ênfase1 31" xfId="1288"/>
    <cellStyle name="Ênfase1 32" xfId="1289"/>
    <cellStyle name="Ênfase1 33" xfId="1290"/>
    <cellStyle name="Ênfase1 34" xfId="1291"/>
    <cellStyle name="Ênfase1 35" xfId="1292"/>
    <cellStyle name="Ênfase1 36" xfId="1293"/>
    <cellStyle name="Ênfase1 37" xfId="1294"/>
    <cellStyle name="Ênfase1 38" xfId="1295"/>
    <cellStyle name="Ênfase1 39" xfId="1296"/>
    <cellStyle name="Ênfase1 4" xfId="1297"/>
    <cellStyle name="Ênfase1 40" xfId="1298"/>
    <cellStyle name="Ênfase1 41" xfId="1299"/>
    <cellStyle name="Ênfase1 42" xfId="1300"/>
    <cellStyle name="Ênfase1 43" xfId="1301"/>
    <cellStyle name="Ênfase1 44" xfId="1302"/>
    <cellStyle name="Ênfase1 45" xfId="1303"/>
    <cellStyle name="Ênfase1 46" xfId="1304"/>
    <cellStyle name="Ênfase1 47" xfId="1305"/>
    <cellStyle name="Ênfase1 48" xfId="1306"/>
    <cellStyle name="Ênfase1 49" xfId="1307"/>
    <cellStyle name="Ênfase1 5" xfId="1308"/>
    <cellStyle name="Ênfase1 50" xfId="1309"/>
    <cellStyle name="Ênfase1 51" xfId="1310"/>
    <cellStyle name="Ênfase1 52" xfId="1311"/>
    <cellStyle name="Ênfase1 53" xfId="1312"/>
    <cellStyle name="Ênfase1 54" xfId="1313"/>
    <cellStyle name="Ênfase1 55" xfId="1314"/>
    <cellStyle name="Ênfase1 56" xfId="1315"/>
    <cellStyle name="Ênfase1 57" xfId="1316"/>
    <cellStyle name="Ênfase1 6" xfId="1317"/>
    <cellStyle name="Ênfase1 7" xfId="1318"/>
    <cellStyle name="Ênfase1 8" xfId="1319"/>
    <cellStyle name="Ênfase1 9" xfId="1320"/>
    <cellStyle name="Ênfase2 10" xfId="1321"/>
    <cellStyle name="Ênfase2 11" xfId="1322"/>
    <cellStyle name="Ênfase2 12" xfId="1323"/>
    <cellStyle name="Ênfase2 13" xfId="1324"/>
    <cellStyle name="Ênfase2 14" xfId="1325"/>
    <cellStyle name="Ênfase2 15" xfId="1326"/>
    <cellStyle name="Ênfase2 16" xfId="1327"/>
    <cellStyle name="Ênfase2 17" xfId="1328"/>
    <cellStyle name="Ênfase2 18" xfId="1329"/>
    <cellStyle name="Ênfase2 19" xfId="1330"/>
    <cellStyle name="Ênfase2 2" xfId="1331"/>
    <cellStyle name="Ênfase2 20" xfId="1332"/>
    <cellStyle name="Ênfase2 21" xfId="1333"/>
    <cellStyle name="Ênfase2 22" xfId="1334"/>
    <cellStyle name="Ênfase2 23" xfId="1335"/>
    <cellStyle name="Ênfase2 24" xfId="1336"/>
    <cellStyle name="Ênfase2 25" xfId="1337"/>
    <cellStyle name="Ênfase2 26" xfId="1338"/>
    <cellStyle name="Ênfase2 27" xfId="1339"/>
    <cellStyle name="Ênfase2 28" xfId="1340"/>
    <cellStyle name="Ênfase2 29" xfId="1341"/>
    <cellStyle name="Ênfase2 3" xfId="1342"/>
    <cellStyle name="Ênfase2 30" xfId="1343"/>
    <cellStyle name="Ênfase2 31" xfId="1344"/>
    <cellStyle name="Ênfase2 32" xfId="1345"/>
    <cellStyle name="Ênfase2 33" xfId="1346"/>
    <cellStyle name="Ênfase2 34" xfId="1347"/>
    <cellStyle name="Ênfase2 35" xfId="1348"/>
    <cellStyle name="Ênfase2 36" xfId="1349"/>
    <cellStyle name="Ênfase2 37" xfId="1350"/>
    <cellStyle name="Ênfase2 38" xfId="1351"/>
    <cellStyle name="Ênfase2 39" xfId="1352"/>
    <cellStyle name="Ênfase2 4" xfId="1353"/>
    <cellStyle name="Ênfase2 40" xfId="1354"/>
    <cellStyle name="Ênfase2 41" xfId="1355"/>
    <cellStyle name="Ênfase2 42" xfId="1356"/>
    <cellStyle name="Ênfase2 43" xfId="1357"/>
    <cellStyle name="Ênfase2 44" xfId="1358"/>
    <cellStyle name="Ênfase2 45" xfId="1359"/>
    <cellStyle name="Ênfase2 46" xfId="1360"/>
    <cellStyle name="Ênfase2 47" xfId="1361"/>
    <cellStyle name="Ênfase2 48" xfId="1362"/>
    <cellStyle name="Ênfase2 49" xfId="1363"/>
    <cellStyle name="Ênfase2 5" xfId="1364"/>
    <cellStyle name="Ênfase2 50" xfId="1365"/>
    <cellStyle name="Ênfase2 51" xfId="1366"/>
    <cellStyle name="Ênfase2 52" xfId="1367"/>
    <cellStyle name="Ênfase2 53" xfId="1368"/>
    <cellStyle name="Ênfase2 54" xfId="1369"/>
    <cellStyle name="Ênfase2 55" xfId="1370"/>
    <cellStyle name="Ênfase2 56" xfId="1371"/>
    <cellStyle name="Ênfase2 57" xfId="1372"/>
    <cellStyle name="Ênfase2 6" xfId="1373"/>
    <cellStyle name="Ênfase2 7" xfId="1374"/>
    <cellStyle name="Ênfase2 8" xfId="1375"/>
    <cellStyle name="Ênfase2 9" xfId="1376"/>
    <cellStyle name="Ênfase3 10" xfId="1377"/>
    <cellStyle name="Ênfase3 11" xfId="1378"/>
    <cellStyle name="Ênfase3 12" xfId="1379"/>
    <cellStyle name="Ênfase3 13" xfId="1380"/>
    <cellStyle name="Ênfase3 14" xfId="1381"/>
    <cellStyle name="Ênfase3 15" xfId="1382"/>
    <cellStyle name="Ênfase3 16" xfId="1383"/>
    <cellStyle name="Ênfase3 17" xfId="1384"/>
    <cellStyle name="Ênfase3 18" xfId="1385"/>
    <cellStyle name="Ênfase3 19" xfId="1386"/>
    <cellStyle name="Ênfase3 2" xfId="1387"/>
    <cellStyle name="Ênfase3 20" xfId="1388"/>
    <cellStyle name="Ênfase3 21" xfId="1389"/>
    <cellStyle name="Ênfase3 22" xfId="1390"/>
    <cellStyle name="Ênfase3 23" xfId="1391"/>
    <cellStyle name="Ênfase3 24" xfId="1392"/>
    <cellStyle name="Ênfase3 25" xfId="1393"/>
    <cellStyle name="Ênfase3 26" xfId="1394"/>
    <cellStyle name="Ênfase3 27" xfId="1395"/>
    <cellStyle name="Ênfase3 28" xfId="1396"/>
    <cellStyle name="Ênfase3 29" xfId="1397"/>
    <cellStyle name="Ênfase3 3" xfId="1398"/>
    <cellStyle name="Ênfase3 30" xfId="1399"/>
    <cellStyle name="Ênfase3 31" xfId="1400"/>
    <cellStyle name="Ênfase3 32" xfId="1401"/>
    <cellStyle name="Ênfase3 33" xfId="1402"/>
    <cellStyle name="Ênfase3 34" xfId="1403"/>
    <cellStyle name="Ênfase3 35" xfId="1404"/>
    <cellStyle name="Ênfase3 36" xfId="1405"/>
    <cellStyle name="Ênfase3 37" xfId="1406"/>
    <cellStyle name="Ênfase3 38" xfId="1407"/>
    <cellStyle name="Ênfase3 39" xfId="1408"/>
    <cellStyle name="Ênfase3 4" xfId="1409"/>
    <cellStyle name="Ênfase3 40" xfId="1410"/>
    <cellStyle name="Ênfase3 41" xfId="1411"/>
    <cellStyle name="Ênfase3 42" xfId="1412"/>
    <cellStyle name="Ênfase3 43" xfId="1413"/>
    <cellStyle name="Ênfase3 44" xfId="1414"/>
    <cellStyle name="Ênfase3 45" xfId="1415"/>
    <cellStyle name="Ênfase3 46" xfId="1416"/>
    <cellStyle name="Ênfase3 47" xfId="1417"/>
    <cellStyle name="Ênfase3 48" xfId="1418"/>
    <cellStyle name="Ênfase3 49" xfId="1419"/>
    <cellStyle name="Ênfase3 5" xfId="1420"/>
    <cellStyle name="Ênfase3 50" xfId="1421"/>
    <cellStyle name="Ênfase3 51" xfId="1422"/>
    <cellStyle name="Ênfase3 52" xfId="1423"/>
    <cellStyle name="Ênfase3 53" xfId="1424"/>
    <cellStyle name="Ênfase3 54" xfId="1425"/>
    <cellStyle name="Ênfase3 55" xfId="1426"/>
    <cellStyle name="Ênfase3 56" xfId="1427"/>
    <cellStyle name="Ênfase3 57" xfId="1428"/>
    <cellStyle name="Ênfase3 6" xfId="1429"/>
    <cellStyle name="Ênfase3 7" xfId="1430"/>
    <cellStyle name="Ênfase3 8" xfId="1431"/>
    <cellStyle name="Ênfase3 9" xfId="1432"/>
    <cellStyle name="Ênfase4 10" xfId="1433"/>
    <cellStyle name="Ênfase4 11" xfId="1434"/>
    <cellStyle name="Ênfase4 12" xfId="1435"/>
    <cellStyle name="Ênfase4 13" xfId="1436"/>
    <cellStyle name="Ênfase4 14" xfId="1437"/>
    <cellStyle name="Ênfase4 15" xfId="1438"/>
    <cellStyle name="Ênfase4 16" xfId="1439"/>
    <cellStyle name="Ênfase4 17" xfId="1440"/>
    <cellStyle name="Ênfase4 18" xfId="1441"/>
    <cellStyle name="Ênfase4 19" xfId="1442"/>
    <cellStyle name="Ênfase4 2" xfId="1443"/>
    <cellStyle name="Ênfase4 20" xfId="1444"/>
    <cellStyle name="Ênfase4 21" xfId="1445"/>
    <cellStyle name="Ênfase4 22" xfId="1446"/>
    <cellStyle name="Ênfase4 23" xfId="1447"/>
    <cellStyle name="Ênfase4 24" xfId="1448"/>
    <cellStyle name="Ênfase4 25" xfId="1449"/>
    <cellStyle name="Ênfase4 26" xfId="1450"/>
    <cellStyle name="Ênfase4 27" xfId="1451"/>
    <cellStyle name="Ênfase4 28" xfId="1452"/>
    <cellStyle name="Ênfase4 29" xfId="1453"/>
    <cellStyle name="Ênfase4 3" xfId="1454"/>
    <cellStyle name="Ênfase4 30" xfId="1455"/>
    <cellStyle name="Ênfase4 31" xfId="1456"/>
    <cellStyle name="Ênfase4 32" xfId="1457"/>
    <cellStyle name="Ênfase4 33" xfId="1458"/>
    <cellStyle name="Ênfase4 34" xfId="1459"/>
    <cellStyle name="Ênfase4 35" xfId="1460"/>
    <cellStyle name="Ênfase4 36" xfId="1461"/>
    <cellStyle name="Ênfase4 37" xfId="1462"/>
    <cellStyle name="Ênfase4 38" xfId="1463"/>
    <cellStyle name="Ênfase4 39" xfId="1464"/>
    <cellStyle name="Ênfase4 4" xfId="1465"/>
    <cellStyle name="Ênfase4 40" xfId="1466"/>
    <cellStyle name="Ênfase4 41" xfId="1467"/>
    <cellStyle name="Ênfase4 42" xfId="1468"/>
    <cellStyle name="Ênfase4 43" xfId="1469"/>
    <cellStyle name="Ênfase4 44" xfId="1470"/>
    <cellStyle name="Ênfase4 45" xfId="1471"/>
    <cellStyle name="Ênfase4 46" xfId="1472"/>
    <cellStyle name="Ênfase4 47" xfId="1473"/>
    <cellStyle name="Ênfase4 48" xfId="1474"/>
    <cellStyle name="Ênfase4 49" xfId="1475"/>
    <cellStyle name="Ênfase4 5" xfId="1476"/>
    <cellStyle name="Ênfase4 50" xfId="1477"/>
    <cellStyle name="Ênfase4 51" xfId="1478"/>
    <cellStyle name="Ênfase4 52" xfId="1479"/>
    <cellStyle name="Ênfase4 53" xfId="1480"/>
    <cellStyle name="Ênfase4 54" xfId="1481"/>
    <cellStyle name="Ênfase4 55" xfId="1482"/>
    <cellStyle name="Ênfase4 56" xfId="1483"/>
    <cellStyle name="Ênfase4 57" xfId="1484"/>
    <cellStyle name="Ênfase4 6" xfId="1485"/>
    <cellStyle name="Ênfase4 7" xfId="1486"/>
    <cellStyle name="Ênfase4 8" xfId="1487"/>
    <cellStyle name="Ênfase4 9" xfId="1488"/>
    <cellStyle name="Ênfase5 10" xfId="1489"/>
    <cellStyle name="Ênfase5 11" xfId="1490"/>
    <cellStyle name="Ênfase5 12" xfId="1491"/>
    <cellStyle name="Ênfase5 13" xfId="1492"/>
    <cellStyle name="Ênfase5 14" xfId="1493"/>
    <cellStyle name="Ênfase5 15" xfId="1494"/>
    <cellStyle name="Ênfase5 16" xfId="1495"/>
    <cellStyle name="Ênfase5 17" xfId="1496"/>
    <cellStyle name="Ênfase5 18" xfId="1497"/>
    <cellStyle name="Ênfase5 19" xfId="1498"/>
    <cellStyle name="Ênfase5 2" xfId="1499"/>
    <cellStyle name="Ênfase5 20" xfId="1500"/>
    <cellStyle name="Ênfase5 21" xfId="1501"/>
    <cellStyle name="Ênfase5 22" xfId="1502"/>
    <cellStyle name="Ênfase5 23" xfId="1503"/>
    <cellStyle name="Ênfase5 24" xfId="1504"/>
    <cellStyle name="Ênfase5 25" xfId="1505"/>
    <cellStyle name="Ênfase5 26" xfId="1506"/>
    <cellStyle name="Ênfase5 27" xfId="1507"/>
    <cellStyle name="Ênfase5 28" xfId="1508"/>
    <cellStyle name="Ênfase5 29" xfId="1509"/>
    <cellStyle name="Ênfase5 3" xfId="1510"/>
    <cellStyle name="Ênfase5 30" xfId="1511"/>
    <cellStyle name="Ênfase5 31" xfId="1512"/>
    <cellStyle name="Ênfase5 32" xfId="1513"/>
    <cellStyle name="Ênfase5 33" xfId="1514"/>
    <cellStyle name="Ênfase5 34" xfId="1515"/>
    <cellStyle name="Ênfase5 35" xfId="1516"/>
    <cellStyle name="Ênfase5 36" xfId="1517"/>
    <cellStyle name="Ênfase5 37" xfId="1518"/>
    <cellStyle name="Ênfase5 38" xfId="1519"/>
    <cellStyle name="Ênfase5 39" xfId="1520"/>
    <cellStyle name="Ênfase5 4" xfId="1521"/>
    <cellStyle name="Ênfase5 40" xfId="1522"/>
    <cellStyle name="Ênfase5 41" xfId="1523"/>
    <cellStyle name="Ênfase5 42" xfId="1524"/>
    <cellStyle name="Ênfase5 43" xfId="1525"/>
    <cellStyle name="Ênfase5 44" xfId="1526"/>
    <cellStyle name="Ênfase5 45" xfId="1527"/>
    <cellStyle name="Ênfase5 46" xfId="1528"/>
    <cellStyle name="Ênfase5 47" xfId="1529"/>
    <cellStyle name="Ênfase5 48" xfId="1530"/>
    <cellStyle name="Ênfase5 49" xfId="1531"/>
    <cellStyle name="Ênfase5 5" xfId="1532"/>
    <cellStyle name="Ênfase5 50" xfId="1533"/>
    <cellStyle name="Ênfase5 51" xfId="1534"/>
    <cellStyle name="Ênfase5 52" xfId="1535"/>
    <cellStyle name="Ênfase5 53" xfId="1536"/>
    <cellStyle name="Ênfase5 54" xfId="1537"/>
    <cellStyle name="Ênfase5 55" xfId="1538"/>
    <cellStyle name="Ênfase5 56" xfId="1539"/>
    <cellStyle name="Ênfase5 57" xfId="1540"/>
    <cellStyle name="Ênfase5 6" xfId="1541"/>
    <cellStyle name="Ênfase5 7" xfId="1542"/>
    <cellStyle name="Ênfase5 8" xfId="1543"/>
    <cellStyle name="Ênfase5 9" xfId="1544"/>
    <cellStyle name="Ênfase6 10" xfId="1545"/>
    <cellStyle name="Ênfase6 11" xfId="1546"/>
    <cellStyle name="Ênfase6 12" xfId="1547"/>
    <cellStyle name="Ênfase6 13" xfId="1548"/>
    <cellStyle name="Ênfase6 14" xfId="1549"/>
    <cellStyle name="Ênfase6 15" xfId="1550"/>
    <cellStyle name="Ênfase6 16" xfId="1551"/>
    <cellStyle name="Ênfase6 17" xfId="1552"/>
    <cellStyle name="Ênfase6 18" xfId="1553"/>
    <cellStyle name="Ênfase6 19" xfId="1554"/>
    <cellStyle name="Ênfase6 2" xfId="1555"/>
    <cellStyle name="Ênfase6 20" xfId="1556"/>
    <cellStyle name="Ênfase6 21" xfId="1557"/>
    <cellStyle name="Ênfase6 22" xfId="1558"/>
    <cellStyle name="Ênfase6 23" xfId="1559"/>
    <cellStyle name="Ênfase6 24" xfId="1560"/>
    <cellStyle name="Ênfase6 25" xfId="1561"/>
    <cellStyle name="Ênfase6 26" xfId="1562"/>
    <cellStyle name="Ênfase6 27" xfId="1563"/>
    <cellStyle name="Ênfase6 28" xfId="1564"/>
    <cellStyle name="Ênfase6 29" xfId="1565"/>
    <cellStyle name="Ênfase6 3" xfId="1566"/>
    <cellStyle name="Ênfase6 30" xfId="1567"/>
    <cellStyle name="Ênfase6 31" xfId="1568"/>
    <cellStyle name="Ênfase6 32" xfId="1569"/>
    <cellStyle name="Ênfase6 33" xfId="1570"/>
    <cellStyle name="Ênfase6 34" xfId="1571"/>
    <cellStyle name="Ênfase6 35" xfId="1572"/>
    <cellStyle name="Ênfase6 36" xfId="1573"/>
    <cellStyle name="Ênfase6 37" xfId="1574"/>
    <cellStyle name="Ênfase6 38" xfId="1575"/>
    <cellStyle name="Ênfase6 39" xfId="1576"/>
    <cellStyle name="Ênfase6 4" xfId="1577"/>
    <cellStyle name="Ênfase6 40" xfId="1578"/>
    <cellStyle name="Ênfase6 41" xfId="1579"/>
    <cellStyle name="Ênfase6 42" xfId="1580"/>
    <cellStyle name="Ênfase6 43" xfId="1581"/>
    <cellStyle name="Ênfase6 44" xfId="1582"/>
    <cellStyle name="Ênfase6 45" xfId="1583"/>
    <cellStyle name="Ênfase6 46" xfId="1584"/>
    <cellStyle name="Ênfase6 47" xfId="1585"/>
    <cellStyle name="Ênfase6 48" xfId="1586"/>
    <cellStyle name="Ênfase6 49" xfId="1587"/>
    <cellStyle name="Ênfase6 5" xfId="1588"/>
    <cellStyle name="Ênfase6 50" xfId="1589"/>
    <cellStyle name="Ênfase6 51" xfId="1590"/>
    <cellStyle name="Ênfase6 52" xfId="1591"/>
    <cellStyle name="Ênfase6 53" xfId="1592"/>
    <cellStyle name="Ênfase6 54" xfId="1593"/>
    <cellStyle name="Ênfase6 55" xfId="1594"/>
    <cellStyle name="Ênfase6 56" xfId="1595"/>
    <cellStyle name="Ênfase6 57" xfId="1596"/>
    <cellStyle name="Ênfase6 6" xfId="1597"/>
    <cellStyle name="Ênfase6 7" xfId="1598"/>
    <cellStyle name="Ênfase6 8" xfId="1599"/>
    <cellStyle name="Ênfase6 9" xfId="1600"/>
    <cellStyle name="Énfasis1" xfId="2888"/>
    <cellStyle name="Énfasis2" xfId="2889"/>
    <cellStyle name="Énfasis3" xfId="2890"/>
    <cellStyle name="Énfasis4" xfId="2891"/>
    <cellStyle name="Énfasis5" xfId="2892"/>
    <cellStyle name="Énfasis6" xfId="2893"/>
    <cellStyle name="Entrada 10" xfId="1601"/>
    <cellStyle name="Entrada 11" xfId="1602"/>
    <cellStyle name="Entrada 12" xfId="1603"/>
    <cellStyle name="Entrada 13" xfId="1604"/>
    <cellStyle name="Entrada 14" xfId="1605"/>
    <cellStyle name="Entrada 15" xfId="1606"/>
    <cellStyle name="Entrada 16" xfId="1607"/>
    <cellStyle name="Entrada 17" xfId="1608"/>
    <cellStyle name="Entrada 18" xfId="1609"/>
    <cellStyle name="Entrada 19" xfId="1610"/>
    <cellStyle name="Entrada 2" xfId="1611"/>
    <cellStyle name="Entrada 20" xfId="1612"/>
    <cellStyle name="Entrada 21" xfId="1613"/>
    <cellStyle name="Entrada 22" xfId="1614"/>
    <cellStyle name="Entrada 23" xfId="1615"/>
    <cellStyle name="Entrada 24" xfId="1616"/>
    <cellStyle name="Entrada 25" xfId="1617"/>
    <cellStyle name="Entrada 26" xfId="1618"/>
    <cellStyle name="Entrada 27" xfId="1619"/>
    <cellStyle name="Entrada 28" xfId="1620"/>
    <cellStyle name="Entrada 29" xfId="1621"/>
    <cellStyle name="Entrada 3" xfId="1622"/>
    <cellStyle name="Entrada 30" xfId="1623"/>
    <cellStyle name="Entrada 31" xfId="1624"/>
    <cellStyle name="Entrada 32" xfId="1625"/>
    <cellStyle name="Entrada 33" xfId="1626"/>
    <cellStyle name="Entrada 34" xfId="1627"/>
    <cellStyle name="Entrada 35" xfId="1628"/>
    <cellStyle name="Entrada 36" xfId="1629"/>
    <cellStyle name="Entrada 37" xfId="1630"/>
    <cellStyle name="Entrada 38" xfId="1631"/>
    <cellStyle name="Entrada 39" xfId="1632"/>
    <cellStyle name="Entrada 4" xfId="1633"/>
    <cellStyle name="Entrada 40" xfId="1634"/>
    <cellStyle name="Entrada 41" xfId="1635"/>
    <cellStyle name="Entrada 42" xfId="1636"/>
    <cellStyle name="Entrada 43" xfId="1637"/>
    <cellStyle name="Entrada 44" xfId="1638"/>
    <cellStyle name="Entrada 45" xfId="1639"/>
    <cellStyle name="Entrada 46" xfId="1640"/>
    <cellStyle name="Entrada 47" xfId="1641"/>
    <cellStyle name="Entrada 48" xfId="1642"/>
    <cellStyle name="Entrada 49" xfId="1643"/>
    <cellStyle name="Entrada 5" xfId="1644"/>
    <cellStyle name="Entrada 50" xfId="1645"/>
    <cellStyle name="Entrada 51" xfId="1646"/>
    <cellStyle name="Entrada 52" xfId="1647"/>
    <cellStyle name="Entrada 53" xfId="1648"/>
    <cellStyle name="Entrada 54" xfId="1649"/>
    <cellStyle name="Entrada 55" xfId="1650"/>
    <cellStyle name="Entrada 56" xfId="1651"/>
    <cellStyle name="Entrada 57" xfId="1652"/>
    <cellStyle name="Entrada 6" xfId="1653"/>
    <cellStyle name="Entrada 7" xfId="1654"/>
    <cellStyle name="Entrada 8" xfId="1655"/>
    <cellStyle name="Entrada 9" xfId="1656"/>
    <cellStyle name="Estilo 1" xfId="2894"/>
    <cellStyle name="Euro" xfId="2895"/>
    <cellStyle name="Euro 2" xfId="2896"/>
    <cellStyle name="Euro 2 2" xfId="2897"/>
    <cellStyle name="Euro 2 3" xfId="2898"/>
    <cellStyle name="Euro 3" xfId="2899"/>
    <cellStyle name="Euro 3 2" xfId="2900"/>
    <cellStyle name="Euro 3 3" xfId="2901"/>
    <cellStyle name="Euro 4" xfId="2902"/>
    <cellStyle name="Euro 4 2" xfId="2903"/>
    <cellStyle name="Euro 4 3" xfId="2904"/>
    <cellStyle name="Euro 5" xfId="2905"/>
    <cellStyle name="Euro 6" xfId="2906"/>
    <cellStyle name="Euro 7" xfId="2907"/>
    <cellStyle name="Explanatory Text" xfId="1657"/>
    <cellStyle name="Fixo" xfId="2908"/>
    <cellStyle name="Followed Hyperlink_0331longsht" xfId="2909"/>
    <cellStyle name="Footnote" xfId="2910"/>
    <cellStyle name="Good" xfId="1658"/>
    <cellStyle name="Grey" xfId="2911"/>
    <cellStyle name="Hard Percent" xfId="2912"/>
    <cellStyle name="Header" xfId="2913"/>
    <cellStyle name="Header1" xfId="2914"/>
    <cellStyle name="Header2" xfId="2915"/>
    <cellStyle name="Heading 1" xfId="1659"/>
    <cellStyle name="Heading 2" xfId="1660"/>
    <cellStyle name="Heading 3" xfId="1661"/>
    <cellStyle name="Heading 4" xfId="1662"/>
    <cellStyle name="Hipervínculo" xfId="2916"/>
    <cellStyle name="Hyperlink 2" xfId="2917"/>
    <cellStyle name="Incorrecto" xfId="2918"/>
    <cellStyle name="Incorreto 10" xfId="1663"/>
    <cellStyle name="Incorreto 11" xfId="1664"/>
    <cellStyle name="Incorreto 12" xfId="1665"/>
    <cellStyle name="Incorreto 13" xfId="1666"/>
    <cellStyle name="Incorreto 14" xfId="1667"/>
    <cellStyle name="Incorreto 15" xfId="1668"/>
    <cellStyle name="Incorreto 16" xfId="1669"/>
    <cellStyle name="Incorreto 17" xfId="1670"/>
    <cellStyle name="Incorreto 18" xfId="1671"/>
    <cellStyle name="Incorreto 19" xfId="1672"/>
    <cellStyle name="Incorreto 2" xfId="1673"/>
    <cellStyle name="Incorreto 20" xfId="1674"/>
    <cellStyle name="Incorreto 21" xfId="1675"/>
    <cellStyle name="Incorreto 22" xfId="1676"/>
    <cellStyle name="Incorreto 23" xfId="1677"/>
    <cellStyle name="Incorreto 24" xfId="1678"/>
    <cellStyle name="Incorreto 25" xfId="1679"/>
    <cellStyle name="Incorreto 26" xfId="1680"/>
    <cellStyle name="Incorreto 27" xfId="1681"/>
    <cellStyle name="Incorreto 28" xfId="1682"/>
    <cellStyle name="Incorreto 29" xfId="1683"/>
    <cellStyle name="Incorreto 3" xfId="1684"/>
    <cellStyle name="Incorreto 30" xfId="1685"/>
    <cellStyle name="Incorreto 31" xfId="1686"/>
    <cellStyle name="Incorreto 32" xfId="1687"/>
    <cellStyle name="Incorreto 33" xfId="1688"/>
    <cellStyle name="Incorreto 34" xfId="1689"/>
    <cellStyle name="Incorreto 35" xfId="1690"/>
    <cellStyle name="Incorreto 36" xfId="1691"/>
    <cellStyle name="Incorreto 37" xfId="1692"/>
    <cellStyle name="Incorreto 38" xfId="1693"/>
    <cellStyle name="Incorreto 39" xfId="1694"/>
    <cellStyle name="Incorreto 4" xfId="1695"/>
    <cellStyle name="Incorreto 40" xfId="1696"/>
    <cellStyle name="Incorreto 41" xfId="1697"/>
    <cellStyle name="Incorreto 42" xfId="1698"/>
    <cellStyle name="Incorreto 43" xfId="1699"/>
    <cellStyle name="Incorreto 44" xfId="1700"/>
    <cellStyle name="Incorreto 45" xfId="1701"/>
    <cellStyle name="Incorreto 46" xfId="1702"/>
    <cellStyle name="Incorreto 47" xfId="1703"/>
    <cellStyle name="Incorreto 48" xfId="1704"/>
    <cellStyle name="Incorreto 49" xfId="1705"/>
    <cellStyle name="Incorreto 5" xfId="1706"/>
    <cellStyle name="Incorreto 50" xfId="1707"/>
    <cellStyle name="Incorreto 51" xfId="1708"/>
    <cellStyle name="Incorreto 52" xfId="1709"/>
    <cellStyle name="Incorreto 53" xfId="1710"/>
    <cellStyle name="Incorreto 54" xfId="1711"/>
    <cellStyle name="Incorreto 55" xfId="1712"/>
    <cellStyle name="Incorreto 56" xfId="1713"/>
    <cellStyle name="Incorreto 57" xfId="1714"/>
    <cellStyle name="Incorreto 6" xfId="1715"/>
    <cellStyle name="Incorreto 7" xfId="1716"/>
    <cellStyle name="Incorreto 8" xfId="1717"/>
    <cellStyle name="Incorreto 9" xfId="1718"/>
    <cellStyle name="Indefinido" xfId="2919"/>
    <cellStyle name="Input" xfId="1719"/>
    <cellStyle name="Input [yellow]" xfId="2920"/>
    <cellStyle name="Linked Cell" xfId="1720"/>
    <cellStyle name="Milliers [0]_AR1194" xfId="2921"/>
    <cellStyle name="Milliers_AR1194" xfId="2922"/>
    <cellStyle name="Moeda 2" xfId="1721"/>
    <cellStyle name="Moeda 2 2" xfId="1722"/>
    <cellStyle name="Moeda 3" xfId="2923"/>
    <cellStyle name="Moeda 3 2" xfId="2924"/>
    <cellStyle name="Monétaire [0]_AR1194" xfId="2925"/>
    <cellStyle name="Monétaire_AR1194" xfId="2926"/>
    <cellStyle name="Multiple" xfId="2927"/>
    <cellStyle name="Neutra 10" xfId="1723"/>
    <cellStyle name="Neutra 11" xfId="1724"/>
    <cellStyle name="Neutra 12" xfId="1725"/>
    <cellStyle name="Neutra 13" xfId="1726"/>
    <cellStyle name="Neutra 14" xfId="1727"/>
    <cellStyle name="Neutra 15" xfId="1728"/>
    <cellStyle name="Neutra 16" xfId="1729"/>
    <cellStyle name="Neutra 17" xfId="1730"/>
    <cellStyle name="Neutra 18" xfId="1731"/>
    <cellStyle name="Neutra 19" xfId="1732"/>
    <cellStyle name="Neutra 2" xfId="1733"/>
    <cellStyle name="Neutra 20" xfId="1734"/>
    <cellStyle name="Neutra 21" xfId="1735"/>
    <cellStyle name="Neutra 22" xfId="1736"/>
    <cellStyle name="Neutra 23" xfId="1737"/>
    <cellStyle name="Neutra 24" xfId="1738"/>
    <cellStyle name="Neutra 25" xfId="1739"/>
    <cellStyle name="Neutra 26" xfId="1740"/>
    <cellStyle name="Neutra 27" xfId="1741"/>
    <cellStyle name="Neutra 28" xfId="1742"/>
    <cellStyle name="Neutra 29" xfId="1743"/>
    <cellStyle name="Neutra 3" xfId="1744"/>
    <cellStyle name="Neutra 30" xfId="1745"/>
    <cellStyle name="Neutra 31" xfId="1746"/>
    <cellStyle name="Neutra 32" xfId="1747"/>
    <cellStyle name="Neutra 33" xfId="1748"/>
    <cellStyle name="Neutra 34" xfId="1749"/>
    <cellStyle name="Neutra 35" xfId="1750"/>
    <cellStyle name="Neutra 36" xfId="1751"/>
    <cellStyle name="Neutra 37" xfId="1752"/>
    <cellStyle name="Neutra 38" xfId="1753"/>
    <cellStyle name="Neutra 39" xfId="1754"/>
    <cellStyle name="Neutra 4" xfId="1755"/>
    <cellStyle name="Neutra 40" xfId="1756"/>
    <cellStyle name="Neutra 41" xfId="1757"/>
    <cellStyle name="Neutra 42" xfId="1758"/>
    <cellStyle name="Neutra 43" xfId="1759"/>
    <cellStyle name="Neutra 44" xfId="1760"/>
    <cellStyle name="Neutra 45" xfId="1761"/>
    <cellStyle name="Neutra 46" xfId="1762"/>
    <cellStyle name="Neutra 47" xfId="1763"/>
    <cellStyle name="Neutra 48" xfId="1764"/>
    <cellStyle name="Neutra 49" xfId="1765"/>
    <cellStyle name="Neutra 5" xfId="1766"/>
    <cellStyle name="Neutra 50" xfId="1767"/>
    <cellStyle name="Neutra 51" xfId="1768"/>
    <cellStyle name="Neutra 52" xfId="1769"/>
    <cellStyle name="Neutra 53" xfId="1770"/>
    <cellStyle name="Neutra 54" xfId="1771"/>
    <cellStyle name="Neutra 55" xfId="1772"/>
    <cellStyle name="Neutra 56" xfId="1773"/>
    <cellStyle name="Neutra 57" xfId="1774"/>
    <cellStyle name="Neutra 6" xfId="1775"/>
    <cellStyle name="Neutra 7" xfId="1776"/>
    <cellStyle name="Neutra 8" xfId="1777"/>
    <cellStyle name="Neutra 9" xfId="1778"/>
    <cellStyle name="Neutral" xfId="1779"/>
    <cellStyle name="Normal" xfId="0" builtinId="0"/>
    <cellStyle name="Normal - Style1" xfId="2928"/>
    <cellStyle name="Normal 10" xfId="1780"/>
    <cellStyle name="Normal 11" xfId="1781"/>
    <cellStyle name="Normal 11 2" xfId="2929"/>
    <cellStyle name="Normal 12" xfId="1782"/>
    <cellStyle name="Normal 12 2" xfId="1783"/>
    <cellStyle name="Normal 13" xfId="1784"/>
    <cellStyle name="Normal 14" xfId="1785"/>
    <cellStyle name="Normal 15" xfId="1786"/>
    <cellStyle name="Normal 16" xfId="1787"/>
    <cellStyle name="Normal 17" xfId="1788"/>
    <cellStyle name="Normal 17 2" xfId="2930"/>
    <cellStyle name="Normal 18" xfId="1789"/>
    <cellStyle name="Normal 18 2" xfId="1790"/>
    <cellStyle name="Normal 19" xfId="1791"/>
    <cellStyle name="Normal 2" xfId="1"/>
    <cellStyle name="Normal 2 10" xfId="1792"/>
    <cellStyle name="Normal 2 100" xfId="2931"/>
    <cellStyle name="Normal 2 101" xfId="2932"/>
    <cellStyle name="Normal 2 102" xfId="3243"/>
    <cellStyle name="Normal 2 11" xfId="1793"/>
    <cellStyle name="Normal 2 12" xfId="1794"/>
    <cellStyle name="Normal 2 13" xfId="1795"/>
    <cellStyle name="Normal 2 14" xfId="1796"/>
    <cellStyle name="Normal 2 15" xfId="1797"/>
    <cellStyle name="Normal 2 16" xfId="1798"/>
    <cellStyle name="Normal 2 17" xfId="1799"/>
    <cellStyle name="Normal 2 18" xfId="1800"/>
    <cellStyle name="Normal 2 19" xfId="1801"/>
    <cellStyle name="Normal 2 2" xfId="1802"/>
    <cellStyle name="Normal 2 2 10" xfId="2933"/>
    <cellStyle name="Normal 2 2 100" xfId="2934"/>
    <cellStyle name="Normal 2 2 101" xfId="2935"/>
    <cellStyle name="Normal 2 2 11" xfId="2936"/>
    <cellStyle name="Normal 2 2 12" xfId="2937"/>
    <cellStyle name="Normal 2 2 13" xfId="2938"/>
    <cellStyle name="Normal 2 2 14" xfId="2939"/>
    <cellStyle name="Normal 2 2 15" xfId="2940"/>
    <cellStyle name="Normal 2 2 16" xfId="2941"/>
    <cellStyle name="Normal 2 2 17" xfId="2942"/>
    <cellStyle name="Normal 2 2 18" xfId="2943"/>
    <cellStyle name="Normal 2 2 19" xfId="2944"/>
    <cellStyle name="Normal 2 2 2" xfId="2945"/>
    <cellStyle name="Normal 2 2 2 2" xfId="2946"/>
    <cellStyle name="Normal 2 2 20" xfId="2947"/>
    <cellStyle name="Normal 2 2 21" xfId="2948"/>
    <cellStyle name="Normal 2 2 22" xfId="2949"/>
    <cellStyle name="Normal 2 2 23" xfId="2950"/>
    <cellStyle name="Normal 2 2 24" xfId="2951"/>
    <cellStyle name="Normal 2 2 25" xfId="2952"/>
    <cellStyle name="Normal 2 2 26" xfId="2953"/>
    <cellStyle name="Normal 2 2 27" xfId="2954"/>
    <cellStyle name="Normal 2 2 28" xfId="2955"/>
    <cellStyle name="Normal 2 2 29" xfId="2956"/>
    <cellStyle name="Normal 2 2 3" xfId="2957"/>
    <cellStyle name="Normal 2 2 30" xfId="2958"/>
    <cellStyle name="Normal 2 2 31" xfId="2959"/>
    <cellStyle name="Normal 2 2 32" xfId="2960"/>
    <cellStyle name="Normal 2 2 33" xfId="2961"/>
    <cellStyle name="Normal 2 2 34" xfId="2962"/>
    <cellStyle name="Normal 2 2 35" xfId="2963"/>
    <cellStyle name="Normal 2 2 36" xfId="2964"/>
    <cellStyle name="Normal 2 2 37" xfId="2965"/>
    <cellStyle name="Normal 2 2 38" xfId="2966"/>
    <cellStyle name="Normal 2 2 39" xfId="2967"/>
    <cellStyle name="Normal 2 2 4" xfId="2968"/>
    <cellStyle name="Normal 2 2 40" xfId="2969"/>
    <cellStyle name="Normal 2 2 41" xfId="2970"/>
    <cellStyle name="Normal 2 2 42" xfId="2971"/>
    <cellStyle name="Normal 2 2 43" xfId="2972"/>
    <cellStyle name="Normal 2 2 44" xfId="2973"/>
    <cellStyle name="Normal 2 2 45" xfId="2974"/>
    <cellStyle name="Normal 2 2 46" xfId="2975"/>
    <cellStyle name="Normal 2 2 47" xfId="2976"/>
    <cellStyle name="Normal 2 2 48" xfId="2977"/>
    <cellStyle name="Normal 2 2 49" xfId="2978"/>
    <cellStyle name="Normal 2 2 5" xfId="2979"/>
    <cellStyle name="Normal 2 2 50" xfId="2980"/>
    <cellStyle name="Normal 2 2 51" xfId="2981"/>
    <cellStyle name="Normal 2 2 52" xfId="2982"/>
    <cellStyle name="Normal 2 2 53" xfId="2983"/>
    <cellStyle name="Normal 2 2 54" xfId="2984"/>
    <cellStyle name="Normal 2 2 55" xfId="2985"/>
    <cellStyle name="Normal 2 2 56" xfId="2986"/>
    <cellStyle name="Normal 2 2 57" xfId="2987"/>
    <cellStyle name="Normal 2 2 58" xfId="2988"/>
    <cellStyle name="Normal 2 2 59" xfId="2989"/>
    <cellStyle name="Normal 2 2 6" xfId="2990"/>
    <cellStyle name="Normal 2 2 60" xfId="2991"/>
    <cellStyle name="Normal 2 2 61" xfId="2992"/>
    <cellStyle name="Normal 2 2 62" xfId="2993"/>
    <cellStyle name="Normal 2 2 63" xfId="2994"/>
    <cellStyle name="Normal 2 2 64" xfId="2995"/>
    <cellStyle name="Normal 2 2 65" xfId="2996"/>
    <cellStyle name="Normal 2 2 66" xfId="2997"/>
    <cellStyle name="Normal 2 2 67" xfId="2998"/>
    <cellStyle name="Normal 2 2 68" xfId="2999"/>
    <cellStyle name="Normal 2 2 69" xfId="3000"/>
    <cellStyle name="Normal 2 2 7" xfId="3001"/>
    <cellStyle name="Normal 2 2 70" xfId="3002"/>
    <cellStyle name="Normal 2 2 71" xfId="3003"/>
    <cellStyle name="Normal 2 2 72" xfId="3004"/>
    <cellStyle name="Normal 2 2 73" xfId="3005"/>
    <cellStyle name="Normal 2 2 74" xfId="3006"/>
    <cellStyle name="Normal 2 2 75" xfId="3007"/>
    <cellStyle name="Normal 2 2 76" xfId="3008"/>
    <cellStyle name="Normal 2 2 77" xfId="3009"/>
    <cellStyle name="Normal 2 2 78" xfId="3010"/>
    <cellStyle name="Normal 2 2 79" xfId="3011"/>
    <cellStyle name="Normal 2 2 8" xfId="3012"/>
    <cellStyle name="Normal 2 2 80" xfId="3013"/>
    <cellStyle name="Normal 2 2 81" xfId="3014"/>
    <cellStyle name="Normal 2 2 82" xfId="3015"/>
    <cellStyle name="Normal 2 2 83" xfId="3016"/>
    <cellStyle name="Normal 2 2 84" xfId="3017"/>
    <cellStyle name="Normal 2 2 85" xfId="3018"/>
    <cellStyle name="Normal 2 2 86" xfId="3019"/>
    <cellStyle name="Normal 2 2 87" xfId="3020"/>
    <cellStyle name="Normal 2 2 88" xfId="3021"/>
    <cellStyle name="Normal 2 2 89" xfId="3022"/>
    <cellStyle name="Normal 2 2 9" xfId="3023"/>
    <cellStyle name="Normal 2 2 90" xfId="3024"/>
    <cellStyle name="Normal 2 2 91" xfId="3025"/>
    <cellStyle name="Normal 2 2 92" xfId="3026"/>
    <cellStyle name="Normal 2 2 93" xfId="3027"/>
    <cellStyle name="Normal 2 2 94" xfId="3028"/>
    <cellStyle name="Normal 2 2 95" xfId="3029"/>
    <cellStyle name="Normal 2 2 96" xfId="3030"/>
    <cellStyle name="Normal 2 2 97" xfId="3031"/>
    <cellStyle name="Normal 2 2 98" xfId="3032"/>
    <cellStyle name="Normal 2 2 99" xfId="3033"/>
    <cellStyle name="Normal 2 20" xfId="1803"/>
    <cellStyle name="Normal 2 21" xfId="1804"/>
    <cellStyle name="Normal 2 22" xfId="1805"/>
    <cellStyle name="Normal 2 23" xfId="1806"/>
    <cellStyle name="Normal 2 24" xfId="1807"/>
    <cellStyle name="Normal 2 25" xfId="1808"/>
    <cellStyle name="Normal 2 26" xfId="1809"/>
    <cellStyle name="Normal 2 27" xfId="1810"/>
    <cellStyle name="Normal 2 28" xfId="1811"/>
    <cellStyle name="Normal 2 29" xfId="1812"/>
    <cellStyle name="Normal 2 3" xfId="1813"/>
    <cellStyle name="Normal 2 3 2" xfId="3034"/>
    <cellStyle name="Normal 2 30" xfId="1814"/>
    <cellStyle name="Normal 2 31" xfId="1815"/>
    <cellStyle name="Normal 2 32" xfId="1816"/>
    <cellStyle name="Normal 2 33" xfId="1817"/>
    <cellStyle name="Normal 2 34" xfId="1818"/>
    <cellStyle name="Normal 2 35" xfId="1819"/>
    <cellStyle name="Normal 2 36" xfId="1820"/>
    <cellStyle name="Normal 2 37" xfId="1821"/>
    <cellStyle name="Normal 2 38" xfId="1822"/>
    <cellStyle name="Normal 2 39" xfId="1823"/>
    <cellStyle name="Normal 2 4" xfId="1824"/>
    <cellStyle name="Normal 2 4 2" xfId="3035"/>
    <cellStyle name="Normal 2 40" xfId="1825"/>
    <cellStyle name="Normal 2 41" xfId="1826"/>
    <cellStyle name="Normal 2 42" xfId="1827"/>
    <cellStyle name="Normal 2 43" xfId="1828"/>
    <cellStyle name="Normal 2 44" xfId="1829"/>
    <cellStyle name="Normal 2 45" xfId="1830"/>
    <cellStyle name="Normal 2 46" xfId="1831"/>
    <cellStyle name="Normal 2 47" xfId="1832"/>
    <cellStyle name="Normal 2 48" xfId="1833"/>
    <cellStyle name="Normal 2 49" xfId="1834"/>
    <cellStyle name="Normal 2 5" xfId="1835"/>
    <cellStyle name="Normal 2 5 2" xfId="3036"/>
    <cellStyle name="Normal 2 50" xfId="1836"/>
    <cellStyle name="Normal 2 51" xfId="1837"/>
    <cellStyle name="Normal 2 52" xfId="1838"/>
    <cellStyle name="Normal 2 53" xfId="1839"/>
    <cellStyle name="Normal 2 54" xfId="1840"/>
    <cellStyle name="Normal 2 55" xfId="1841"/>
    <cellStyle name="Normal 2 56" xfId="1842"/>
    <cellStyle name="Normal 2 57" xfId="1843"/>
    <cellStyle name="Normal 2 58" xfId="3037"/>
    <cellStyle name="Normal 2 59" xfId="3038"/>
    <cellStyle name="Normal 2 6" xfId="1844"/>
    <cellStyle name="Normal 2 60" xfId="3039"/>
    <cellStyle name="Normal 2 61" xfId="3040"/>
    <cellStyle name="Normal 2 62" xfId="3041"/>
    <cellStyle name="Normal 2 63" xfId="3042"/>
    <cellStyle name="Normal 2 64" xfId="3043"/>
    <cellStyle name="Normal 2 65" xfId="3044"/>
    <cellStyle name="Normal 2 66" xfId="3045"/>
    <cellStyle name="Normal 2 67" xfId="3046"/>
    <cellStyle name="Normal 2 68" xfId="3047"/>
    <cellStyle name="Normal 2 69" xfId="3048"/>
    <cellStyle name="Normal 2 7" xfId="1845"/>
    <cellStyle name="Normal 2 70" xfId="3049"/>
    <cellStyle name="Normal 2 71" xfId="3050"/>
    <cellStyle name="Normal 2 72" xfId="3051"/>
    <cellStyle name="Normal 2 73" xfId="3052"/>
    <cellStyle name="Normal 2 74" xfId="3053"/>
    <cellStyle name="Normal 2 75" xfId="3054"/>
    <cellStyle name="Normal 2 76" xfId="3055"/>
    <cellStyle name="Normal 2 77" xfId="3056"/>
    <cellStyle name="Normal 2 78" xfId="3057"/>
    <cellStyle name="Normal 2 79" xfId="3058"/>
    <cellStyle name="Normal 2 8" xfId="1846"/>
    <cellStyle name="Normal 2 80" xfId="3059"/>
    <cellStyle name="Normal 2 81" xfId="3060"/>
    <cellStyle name="Normal 2 82" xfId="3061"/>
    <cellStyle name="Normal 2 83" xfId="3062"/>
    <cellStyle name="Normal 2 84" xfId="3063"/>
    <cellStyle name="Normal 2 85" xfId="3064"/>
    <cellStyle name="Normal 2 86" xfId="3065"/>
    <cellStyle name="Normal 2 87" xfId="3066"/>
    <cellStyle name="Normal 2 88" xfId="3067"/>
    <cellStyle name="Normal 2 89" xfId="3068"/>
    <cellStyle name="Normal 2 9" xfId="1847"/>
    <cellStyle name="Normal 2 90" xfId="3069"/>
    <cellStyle name="Normal 2 91" xfId="3070"/>
    <cellStyle name="Normal 2 92" xfId="3071"/>
    <cellStyle name="Normal 2 93" xfId="3072"/>
    <cellStyle name="Normal 2 94" xfId="3073"/>
    <cellStyle name="Normal 2 95" xfId="3074"/>
    <cellStyle name="Normal 2 96" xfId="3075"/>
    <cellStyle name="Normal 2 97" xfId="3076"/>
    <cellStyle name="Normal 2 98" xfId="3077"/>
    <cellStyle name="Normal 2 99" xfId="3078"/>
    <cellStyle name="Normal 20" xfId="1848"/>
    <cellStyle name="Normal 21" xfId="1849"/>
    <cellStyle name="Normal 22" xfId="1850"/>
    <cellStyle name="Normal 23" xfId="1851"/>
    <cellStyle name="Normal 24" xfId="1852"/>
    <cellStyle name="Normal 24 2" xfId="1853"/>
    <cellStyle name="Normal 25" xfId="1854"/>
    <cellStyle name="Normal 26" xfId="1855"/>
    <cellStyle name="Normal 27" xfId="1856"/>
    <cellStyle name="Normal 28" xfId="1857"/>
    <cellStyle name="Normal 29" xfId="1858"/>
    <cellStyle name="Normal 29 2" xfId="3079"/>
    <cellStyle name="Normal 3" xfId="1859"/>
    <cellStyle name="Normal 3 2" xfId="1860"/>
    <cellStyle name="Normal 3 2 2" xfId="3080"/>
    <cellStyle name="Normal 3 3" xfId="1861"/>
    <cellStyle name="Normal 3 4" xfId="1862"/>
    <cellStyle name="Normal 3 5" xfId="1863"/>
    <cellStyle name="Normal 30" xfId="1864"/>
    <cellStyle name="Normal 31" xfId="1865"/>
    <cellStyle name="Normal 32" xfId="1866"/>
    <cellStyle name="Normal 33" xfId="1867"/>
    <cellStyle name="Normal 34" xfId="1868"/>
    <cellStyle name="Normal 36" xfId="1869"/>
    <cellStyle name="Normal 37" xfId="1870"/>
    <cellStyle name="Normal 38" xfId="1871"/>
    <cellStyle name="Normal 39" xfId="1872"/>
    <cellStyle name="Normal 4" xfId="1873"/>
    <cellStyle name="Normal 4 2" xfId="1874"/>
    <cellStyle name="Normal 4 3" xfId="3081"/>
    <cellStyle name="Normal 40" xfId="1875"/>
    <cellStyle name="Normal 41" xfId="1876"/>
    <cellStyle name="Normal 42" xfId="1877"/>
    <cellStyle name="Normal 43" xfId="1878"/>
    <cellStyle name="Normal 44" xfId="1879"/>
    <cellStyle name="Normal 46" xfId="1880"/>
    <cellStyle name="Normal 47" xfId="1881"/>
    <cellStyle name="Normal 48" xfId="1882"/>
    <cellStyle name="Normal 49" xfId="1883"/>
    <cellStyle name="Normal 5" xfId="1884"/>
    <cellStyle name="Normal 5 2" xfId="3082"/>
    <cellStyle name="Normal 5 3" xfId="3083"/>
    <cellStyle name="Normal 5 4" xfId="3084"/>
    <cellStyle name="Normal 50" xfId="1885"/>
    <cellStyle name="Normal 51" xfId="1886"/>
    <cellStyle name="Normal 52" xfId="1887"/>
    <cellStyle name="Normal 53" xfId="1888"/>
    <cellStyle name="Normal 54" xfId="1889"/>
    <cellStyle name="Normal 55" xfId="1890"/>
    <cellStyle name="Normal 56" xfId="1891"/>
    <cellStyle name="Normal 6" xfId="1892"/>
    <cellStyle name="Normal 6 2" xfId="3085"/>
    <cellStyle name="Normal 6 3" xfId="3086"/>
    <cellStyle name="Normal 7" xfId="1893"/>
    <cellStyle name="Normal 8" xfId="1894"/>
    <cellStyle name="Normal 9" xfId="1895"/>
    <cellStyle name="Nota 10" xfId="1896"/>
    <cellStyle name="Nota 11" xfId="1897"/>
    <cellStyle name="Nota 12" xfId="1898"/>
    <cellStyle name="Nota 13" xfId="1899"/>
    <cellStyle name="Nota 14" xfId="1900"/>
    <cellStyle name="Nota 15" xfId="1901"/>
    <cellStyle name="Nota 16" xfId="1902"/>
    <cellStyle name="Nota 17" xfId="1903"/>
    <cellStyle name="Nota 18" xfId="1904"/>
    <cellStyle name="Nota 19" xfId="1905"/>
    <cellStyle name="Nota 2" xfId="1906"/>
    <cellStyle name="Nota 20" xfId="1907"/>
    <cellStyle name="Nota 21" xfId="1908"/>
    <cellStyle name="Nota 22" xfId="1909"/>
    <cellStyle name="Nota 23" xfId="1910"/>
    <cellStyle name="Nota 24" xfId="1911"/>
    <cellStyle name="Nota 25" xfId="1912"/>
    <cellStyle name="Nota 26" xfId="1913"/>
    <cellStyle name="Nota 27" xfId="1914"/>
    <cellStyle name="Nota 28" xfId="1915"/>
    <cellStyle name="Nota 29" xfId="1916"/>
    <cellStyle name="Nota 3" xfId="1917"/>
    <cellStyle name="Nota 30" xfId="1918"/>
    <cellStyle name="Nota 31" xfId="1919"/>
    <cellStyle name="Nota 32" xfId="1920"/>
    <cellStyle name="Nota 33" xfId="1921"/>
    <cellStyle name="Nota 34" xfId="1922"/>
    <cellStyle name="Nota 35" xfId="1923"/>
    <cellStyle name="Nota 36" xfId="1924"/>
    <cellStyle name="Nota 37" xfId="1925"/>
    <cellStyle name="Nota 38" xfId="1926"/>
    <cellStyle name="Nota 39" xfId="1927"/>
    <cellStyle name="Nota 4" xfId="1928"/>
    <cellStyle name="Nota 40" xfId="1929"/>
    <cellStyle name="Nota 41" xfId="1930"/>
    <cellStyle name="Nota 42" xfId="1931"/>
    <cellStyle name="Nota 43" xfId="1932"/>
    <cellStyle name="Nota 44" xfId="1933"/>
    <cellStyle name="Nota 45" xfId="1934"/>
    <cellStyle name="Nota 46" xfId="1935"/>
    <cellStyle name="Nota 47" xfId="1936"/>
    <cellStyle name="Nota 48" xfId="1937"/>
    <cellStyle name="Nota 49" xfId="1938"/>
    <cellStyle name="Nota 5" xfId="1939"/>
    <cellStyle name="Nota 50" xfId="1940"/>
    <cellStyle name="Nota 51" xfId="1941"/>
    <cellStyle name="Nota 52" xfId="1942"/>
    <cellStyle name="Nota 53" xfId="1943"/>
    <cellStyle name="Nota 54" xfId="1944"/>
    <cellStyle name="Nota 55" xfId="1945"/>
    <cellStyle name="Nota 56" xfId="1946"/>
    <cellStyle name="Nota 57" xfId="1947"/>
    <cellStyle name="Nota 6" xfId="1948"/>
    <cellStyle name="Nota 7" xfId="1949"/>
    <cellStyle name="Nota 8" xfId="1950"/>
    <cellStyle name="Nota 9" xfId="1951"/>
    <cellStyle name="Notas" xfId="3087"/>
    <cellStyle name="Note" xfId="1952"/>
    <cellStyle name="OT" xfId="3088"/>
    <cellStyle name="Output" xfId="1953"/>
    <cellStyle name="Page Number" xfId="3089"/>
    <cellStyle name="Percent [2]" xfId="3090"/>
    <cellStyle name="Percent [2] 2" xfId="3091"/>
    <cellStyle name="Percent [2] 3" xfId="3092"/>
    <cellStyle name="Percent [2] 4" xfId="3093"/>
    <cellStyle name="Percent [2] 5" xfId="3094"/>
    <cellStyle name="Percent 2" xfId="1954"/>
    <cellStyle name="Percent 2 2" xfId="3095"/>
    <cellStyle name="Percent 2 3" xfId="3096"/>
    <cellStyle name="PERCENTAGE" xfId="3097"/>
    <cellStyle name="Percentual" xfId="3098"/>
    <cellStyle name="Ponto" xfId="3099"/>
    <cellStyle name="Porcentagem 10" xfId="3100"/>
    <cellStyle name="Porcentagem 11" xfId="3101"/>
    <cellStyle name="Porcentagem 12" xfId="3102"/>
    <cellStyle name="Porcentagem 13" xfId="3103"/>
    <cellStyle name="Porcentagem 2" xfId="2"/>
    <cellStyle name="Porcentagem 2 2" xfId="3104"/>
    <cellStyle name="Porcentagem 2 3" xfId="3105"/>
    <cellStyle name="Porcentagem 2 4" xfId="3106"/>
    <cellStyle name="Porcentagem 2 5" xfId="3107"/>
    <cellStyle name="Porcentagem 2 6" xfId="3108"/>
    <cellStyle name="Porcentagem 2 7" xfId="3109"/>
    <cellStyle name="Porcentagem 2 8" xfId="3110"/>
    <cellStyle name="Porcentagem 2 8 2" xfId="3238"/>
    <cellStyle name="Porcentagem 3" xfId="1955"/>
    <cellStyle name="Porcentagem 3 2" xfId="3111"/>
    <cellStyle name="Porcentagem 3 3" xfId="3112"/>
    <cellStyle name="Porcentagem 3 3 2" xfId="3113"/>
    <cellStyle name="Porcentagem 3 4" xfId="3114"/>
    <cellStyle name="Porcentagem 4" xfId="1956"/>
    <cellStyle name="Porcentagem 4 2" xfId="1957"/>
    <cellStyle name="Porcentagem 5" xfId="1958"/>
    <cellStyle name="Porcentagem 5 2" xfId="3115"/>
    <cellStyle name="Porcentagem 6" xfId="3116"/>
    <cellStyle name="Porcentagem 6 2" xfId="3117"/>
    <cellStyle name="Porcentagem 6 3" xfId="3118"/>
    <cellStyle name="Porcentagem 7" xfId="1959"/>
    <cellStyle name="Porcentagem 8" xfId="3119"/>
    <cellStyle name="Porcentagem 9" xfId="3120"/>
    <cellStyle name="Price" xfId="3121"/>
    <cellStyle name="Saída 10" xfId="1960"/>
    <cellStyle name="Saída 11" xfId="1961"/>
    <cellStyle name="Saída 12" xfId="1962"/>
    <cellStyle name="Saída 13" xfId="1963"/>
    <cellStyle name="Saída 14" xfId="1964"/>
    <cellStyle name="Saída 15" xfId="1965"/>
    <cellStyle name="Saída 16" xfId="1966"/>
    <cellStyle name="Saída 17" xfId="1967"/>
    <cellStyle name="Saída 18" xfId="1968"/>
    <cellStyle name="Saída 19" xfId="1969"/>
    <cellStyle name="Saída 2" xfId="1970"/>
    <cellStyle name="Saída 20" xfId="1971"/>
    <cellStyle name="Saída 21" xfId="1972"/>
    <cellStyle name="Saída 22" xfId="1973"/>
    <cellStyle name="Saída 23" xfId="1974"/>
    <cellStyle name="Saída 24" xfId="1975"/>
    <cellStyle name="Saída 25" xfId="1976"/>
    <cellStyle name="Saída 26" xfId="1977"/>
    <cellStyle name="Saída 27" xfId="1978"/>
    <cellStyle name="Saída 28" xfId="1979"/>
    <cellStyle name="Saída 29" xfId="1980"/>
    <cellStyle name="Saída 3" xfId="1981"/>
    <cellStyle name="Saída 30" xfId="1982"/>
    <cellStyle name="Saída 31" xfId="1983"/>
    <cellStyle name="Saída 32" xfId="1984"/>
    <cellStyle name="Saída 33" xfId="1985"/>
    <cellStyle name="Saída 34" xfId="1986"/>
    <cellStyle name="Saída 35" xfId="1987"/>
    <cellStyle name="Saída 36" xfId="1988"/>
    <cellStyle name="Saída 37" xfId="1989"/>
    <cellStyle name="Saída 38" xfId="1990"/>
    <cellStyle name="Saída 39" xfId="1991"/>
    <cellStyle name="Saída 4" xfId="1992"/>
    <cellStyle name="Saída 40" xfId="1993"/>
    <cellStyle name="Saída 41" xfId="1994"/>
    <cellStyle name="Saída 42" xfId="1995"/>
    <cellStyle name="Saída 43" xfId="1996"/>
    <cellStyle name="Saída 44" xfId="1997"/>
    <cellStyle name="Saída 45" xfId="1998"/>
    <cellStyle name="Saída 46" xfId="1999"/>
    <cellStyle name="Saída 47" xfId="2000"/>
    <cellStyle name="Saída 48" xfId="2001"/>
    <cellStyle name="Saída 49" xfId="2002"/>
    <cellStyle name="Saída 5" xfId="2003"/>
    <cellStyle name="Saída 50" xfId="2004"/>
    <cellStyle name="Saída 51" xfId="2005"/>
    <cellStyle name="Saída 52" xfId="2006"/>
    <cellStyle name="Saída 53" xfId="2007"/>
    <cellStyle name="Saída 54" xfId="2008"/>
    <cellStyle name="Saída 55" xfId="2009"/>
    <cellStyle name="Saída 56" xfId="2010"/>
    <cellStyle name="Saída 57" xfId="2011"/>
    <cellStyle name="Saída 6" xfId="2012"/>
    <cellStyle name="Saída 7" xfId="2013"/>
    <cellStyle name="Saída 8" xfId="2014"/>
    <cellStyle name="Saída 9" xfId="2015"/>
    <cellStyle name="Salida" xfId="3122"/>
    <cellStyle name="SAPBEXaggData" xfId="3123"/>
    <cellStyle name="SAPBEXaggDataEmph" xfId="3124"/>
    <cellStyle name="SAPBEXaggItem" xfId="3125"/>
    <cellStyle name="SAPBEXaggItemX" xfId="3126"/>
    <cellStyle name="SAPBEXchaText" xfId="3127"/>
    <cellStyle name="SAPBEXexcBad7" xfId="3128"/>
    <cellStyle name="SAPBEXexcBad8" xfId="3129"/>
    <cellStyle name="SAPBEXexcBad9" xfId="3130"/>
    <cellStyle name="SAPBEXexcCritical4" xfId="3131"/>
    <cellStyle name="SAPBEXexcCritical5" xfId="3132"/>
    <cellStyle name="SAPBEXexcCritical6" xfId="3133"/>
    <cellStyle name="SAPBEXexcGood1" xfId="3134"/>
    <cellStyle name="SAPBEXexcGood2" xfId="3135"/>
    <cellStyle name="SAPBEXexcGood3" xfId="3136"/>
    <cellStyle name="SAPBEXfilterDrill" xfId="3137"/>
    <cellStyle name="SAPBEXfilterItem" xfId="3138"/>
    <cellStyle name="SAPBEXfilterText" xfId="3139"/>
    <cellStyle name="SAPBEXformats" xfId="3140"/>
    <cellStyle name="SAPBEXheaderItem" xfId="3141"/>
    <cellStyle name="SAPBEXheaderText" xfId="3142"/>
    <cellStyle name="SAPBEXHLevel0" xfId="3143"/>
    <cellStyle name="SAPBEXHLevel0 2" xfId="3144"/>
    <cellStyle name="SAPBEXHLevel0 3" xfId="3145"/>
    <cellStyle name="SAPBEXHLevel0 4" xfId="3146"/>
    <cellStyle name="SAPBEXHLevel0 5" xfId="3147"/>
    <cellStyle name="SAPBEXHLevel0X" xfId="3148"/>
    <cellStyle name="SAPBEXHLevel0X 2" xfId="3149"/>
    <cellStyle name="SAPBEXHLevel0X 3" xfId="3150"/>
    <cellStyle name="SAPBEXHLevel0X 4" xfId="3151"/>
    <cellStyle name="SAPBEXHLevel0X 5" xfId="3152"/>
    <cellStyle name="SAPBEXHLevel1" xfId="3153"/>
    <cellStyle name="SAPBEXHLevel1 2" xfId="3154"/>
    <cellStyle name="SAPBEXHLevel1 3" xfId="3155"/>
    <cellStyle name="SAPBEXHLevel1 4" xfId="3156"/>
    <cellStyle name="SAPBEXHLevel1 5" xfId="3157"/>
    <cellStyle name="SAPBEXHLevel1X" xfId="3158"/>
    <cellStyle name="SAPBEXHLevel1X 2" xfId="3159"/>
    <cellStyle name="SAPBEXHLevel1X 3" xfId="3160"/>
    <cellStyle name="SAPBEXHLevel1X 4" xfId="3161"/>
    <cellStyle name="SAPBEXHLevel1X 5" xfId="3162"/>
    <cellStyle name="SAPBEXHLevel2" xfId="3163"/>
    <cellStyle name="SAPBEXHLevel2 2" xfId="3164"/>
    <cellStyle name="SAPBEXHLevel2 3" xfId="3165"/>
    <cellStyle name="SAPBEXHLevel2 4" xfId="3166"/>
    <cellStyle name="SAPBEXHLevel2 5" xfId="3167"/>
    <cellStyle name="SAPBEXHLevel2X" xfId="3168"/>
    <cellStyle name="SAPBEXHLevel2X 2" xfId="3169"/>
    <cellStyle name="SAPBEXHLevel2X 3" xfId="3170"/>
    <cellStyle name="SAPBEXHLevel2X 4" xfId="3171"/>
    <cellStyle name="SAPBEXHLevel2X 5" xfId="3172"/>
    <cellStyle name="SAPBEXHLevel3" xfId="3173"/>
    <cellStyle name="SAPBEXHLevel3 2" xfId="3174"/>
    <cellStyle name="SAPBEXHLevel3 3" xfId="3175"/>
    <cellStyle name="SAPBEXHLevel3 4" xfId="3176"/>
    <cellStyle name="SAPBEXHLevel3 5" xfId="3177"/>
    <cellStyle name="SAPBEXHLevel3X" xfId="3178"/>
    <cellStyle name="SAPBEXHLevel3X 2" xfId="3179"/>
    <cellStyle name="SAPBEXHLevel3X 3" xfId="3180"/>
    <cellStyle name="SAPBEXHLevel3X 4" xfId="3181"/>
    <cellStyle name="SAPBEXHLevel3X 5" xfId="3182"/>
    <cellStyle name="SAPBEXresData" xfId="3183"/>
    <cellStyle name="SAPBEXresDataEmph" xfId="3184"/>
    <cellStyle name="SAPBEXresItem" xfId="3185"/>
    <cellStyle name="SAPBEXresItemX" xfId="3186"/>
    <cellStyle name="SAPBEXstdData" xfId="3187"/>
    <cellStyle name="SAPBEXstdDataEmph" xfId="3188"/>
    <cellStyle name="SAPBEXstdItem" xfId="3189"/>
    <cellStyle name="SAPBEXstdItemX" xfId="3190"/>
    <cellStyle name="SAPBEXtitle" xfId="3191"/>
    <cellStyle name="SAPBEXundefined" xfId="3192"/>
    <cellStyle name="Sep. milhar [0]" xfId="2016"/>
    <cellStyle name="Separador de m" xfId="3193"/>
    <cellStyle name="Separador de milhares [0] 2" xfId="3194"/>
    <cellStyle name="Separador de milhares 10" xfId="3195"/>
    <cellStyle name="Separador de milhares 10 2" xfId="3196"/>
    <cellStyle name="Separador de milhares 11" xfId="3197"/>
    <cellStyle name="Separador de milhares 11 2" xfId="3239"/>
    <cellStyle name="Separador de milhares 12" xfId="3198"/>
    <cellStyle name="Separador de milhares 13" xfId="3199"/>
    <cellStyle name="Separador de milhares 14" xfId="3200"/>
    <cellStyle name="Separador de milhares 15" xfId="3201"/>
    <cellStyle name="Separador de milhares 15 2" xfId="3202"/>
    <cellStyle name="Separador de milhares 16" xfId="3203"/>
    <cellStyle name="Separador de milhares 17" xfId="2634"/>
    <cellStyle name="Separador de milhares 18" xfId="3204"/>
    <cellStyle name="Separador de milhares 19" xfId="3205"/>
    <cellStyle name="Separador de milhares 2" xfId="2017"/>
    <cellStyle name="Separador de milhares 2 2" xfId="2018"/>
    <cellStyle name="Separador de milhares 2 2 2" xfId="3206"/>
    <cellStyle name="Separador de milhares 2 2 2 2" xfId="3207"/>
    <cellStyle name="Separador de milhares 2 2 3" xfId="3208"/>
    <cellStyle name="Separador de milhares 2 2 4" xfId="3209"/>
    <cellStyle name="Separador de milhares 2 2 5" xfId="3210"/>
    <cellStyle name="Separador de milhares 2 3" xfId="3211"/>
    <cellStyle name="Separador de milhares 2 3 2" xfId="3212"/>
    <cellStyle name="Separador de milhares 2 4" xfId="3213"/>
    <cellStyle name="Separador de milhares 2 5" xfId="3214"/>
    <cellStyle name="Separador de milhares 2 6" xfId="3215"/>
    <cellStyle name="Separador de milhares 2 7" xfId="3216"/>
    <cellStyle name="Separador de milhares 2 8" xfId="3217"/>
    <cellStyle name="Separador de milhares 2 9" xfId="3218"/>
    <cellStyle name="Separador de milhares 20" xfId="3219"/>
    <cellStyle name="Separador de milhares 20 2" xfId="3240"/>
    <cellStyle name="Separador de milhares 21" xfId="3220"/>
    <cellStyle name="Separador de milhares 23" xfId="3241"/>
    <cellStyle name="Separador de milhares 3" xfId="3"/>
    <cellStyle name="Separador de milhares 3 2" xfId="2019"/>
    <cellStyle name="Separador de milhares 3 3" xfId="2020"/>
    <cellStyle name="Separador de milhares 3 3 2" xfId="3221"/>
    <cellStyle name="Separador de milhares 3 4" xfId="2021"/>
    <cellStyle name="Separador de milhares 3 5" xfId="2022"/>
    <cellStyle name="Separador de milhares 3 6" xfId="2023"/>
    <cellStyle name="Separador de milhares 3 7" xfId="2024"/>
    <cellStyle name="Separador de milhares 3 8" xfId="3222"/>
    <cellStyle name="Separador de milhares 3 9" xfId="3223"/>
    <cellStyle name="Separador de milhares 3_Pasta1" xfId="3224"/>
    <cellStyle name="Separador de milhares 4" xfId="2025"/>
    <cellStyle name="Separador de milhares 4 10" xfId="2026"/>
    <cellStyle name="Separador de milhares 4 11" xfId="2027"/>
    <cellStyle name="Separador de milhares 4 12" xfId="2028"/>
    <cellStyle name="Separador de milhares 4 13" xfId="2029"/>
    <cellStyle name="Separador de milhares 4 14" xfId="2030"/>
    <cellStyle name="Separador de milhares 4 15" xfId="2031"/>
    <cellStyle name="Separador de milhares 4 16" xfId="2032"/>
    <cellStyle name="Separador de milhares 4 17" xfId="2033"/>
    <cellStyle name="Separador de milhares 4 18" xfId="2034"/>
    <cellStyle name="Separador de milhares 4 19" xfId="2035"/>
    <cellStyle name="Separador de milhares 4 2" xfId="2036"/>
    <cellStyle name="Separador de milhares 4 20" xfId="2037"/>
    <cellStyle name="Separador de milhares 4 21" xfId="2038"/>
    <cellStyle name="Separador de milhares 4 22" xfId="2039"/>
    <cellStyle name="Separador de milhares 4 23" xfId="2040"/>
    <cellStyle name="Separador de milhares 4 24" xfId="2041"/>
    <cellStyle name="Separador de milhares 4 25" xfId="2042"/>
    <cellStyle name="Separador de milhares 4 26" xfId="2043"/>
    <cellStyle name="Separador de milhares 4 27" xfId="2044"/>
    <cellStyle name="Separador de milhares 4 28" xfId="2045"/>
    <cellStyle name="Separador de milhares 4 29" xfId="2046"/>
    <cellStyle name="Separador de milhares 4 3" xfId="2047"/>
    <cellStyle name="Separador de milhares 4 30" xfId="2048"/>
    <cellStyle name="Separador de milhares 4 31" xfId="2049"/>
    <cellStyle name="Separador de milhares 4 32" xfId="2050"/>
    <cellStyle name="Separador de milhares 4 33" xfId="2051"/>
    <cellStyle name="Separador de milhares 4 34" xfId="2052"/>
    <cellStyle name="Separador de milhares 4 35" xfId="2053"/>
    <cellStyle name="Separador de milhares 4 36" xfId="2054"/>
    <cellStyle name="Separador de milhares 4 37" xfId="2055"/>
    <cellStyle name="Separador de milhares 4 38" xfId="2056"/>
    <cellStyle name="Separador de milhares 4 39" xfId="2057"/>
    <cellStyle name="Separador de milhares 4 4" xfId="2058"/>
    <cellStyle name="Separador de milhares 4 40" xfId="2059"/>
    <cellStyle name="Separador de milhares 4 41" xfId="2060"/>
    <cellStyle name="Separador de milhares 4 42" xfId="2061"/>
    <cellStyle name="Separador de milhares 4 43" xfId="2062"/>
    <cellStyle name="Separador de milhares 4 44" xfId="2063"/>
    <cellStyle name="Separador de milhares 4 45" xfId="2064"/>
    <cellStyle name="Separador de milhares 4 46" xfId="2065"/>
    <cellStyle name="Separador de milhares 4 47" xfId="2066"/>
    <cellStyle name="Separador de milhares 4 48" xfId="2067"/>
    <cellStyle name="Separador de milhares 4 49" xfId="2068"/>
    <cellStyle name="Separador de milhares 4 5" xfId="2069"/>
    <cellStyle name="Separador de milhares 4 50" xfId="2070"/>
    <cellStyle name="Separador de milhares 4 51" xfId="2071"/>
    <cellStyle name="Separador de milhares 4 6" xfId="2072"/>
    <cellStyle name="Separador de milhares 4 7" xfId="2073"/>
    <cellStyle name="Separador de milhares 4 7 2" xfId="3242"/>
    <cellStyle name="Separador de milhares 4 8" xfId="2074"/>
    <cellStyle name="Separador de milhares 4 9" xfId="2075"/>
    <cellStyle name="Separador de milhares 5" xfId="2076"/>
    <cellStyle name="Separador de milhares 5 10" xfId="2077"/>
    <cellStyle name="Separador de milhares 5 11" xfId="2078"/>
    <cellStyle name="Separador de milhares 5 12" xfId="2079"/>
    <cellStyle name="Separador de milhares 5 13" xfId="2080"/>
    <cellStyle name="Separador de milhares 5 14" xfId="2081"/>
    <cellStyle name="Separador de milhares 5 15" xfId="2082"/>
    <cellStyle name="Separador de milhares 5 16" xfId="2083"/>
    <cellStyle name="Separador de milhares 5 17" xfId="2084"/>
    <cellStyle name="Separador de milhares 5 18" xfId="2085"/>
    <cellStyle name="Separador de milhares 5 19" xfId="2086"/>
    <cellStyle name="Separador de milhares 5 2" xfId="2087"/>
    <cellStyle name="Separador de milhares 5 2 2" xfId="2088"/>
    <cellStyle name="Separador de milhares 5 20" xfId="2089"/>
    <cellStyle name="Separador de milhares 5 21" xfId="2090"/>
    <cellStyle name="Separador de milhares 5 22" xfId="2091"/>
    <cellStyle name="Separador de milhares 5 23" xfId="2092"/>
    <cellStyle name="Separador de milhares 5 24" xfId="2093"/>
    <cellStyle name="Separador de milhares 5 25" xfId="2094"/>
    <cellStyle name="Separador de milhares 5 26" xfId="2095"/>
    <cellStyle name="Separador de milhares 5 27" xfId="2096"/>
    <cellStyle name="Separador de milhares 5 28" xfId="2097"/>
    <cellStyle name="Separador de milhares 5 29" xfId="2098"/>
    <cellStyle name="Separador de milhares 5 3" xfId="2099"/>
    <cellStyle name="Separador de milhares 5 30" xfId="2100"/>
    <cellStyle name="Separador de milhares 5 31" xfId="2101"/>
    <cellStyle name="Separador de milhares 5 32" xfId="2102"/>
    <cellStyle name="Separador de milhares 5 33" xfId="2103"/>
    <cellStyle name="Separador de milhares 5 34" xfId="2104"/>
    <cellStyle name="Separador de milhares 5 35" xfId="2105"/>
    <cellStyle name="Separador de milhares 5 36" xfId="2106"/>
    <cellStyle name="Separador de milhares 5 37" xfId="2107"/>
    <cellStyle name="Separador de milhares 5 38" xfId="2108"/>
    <cellStyle name="Separador de milhares 5 39" xfId="2109"/>
    <cellStyle name="Separador de milhares 5 4" xfId="2110"/>
    <cellStyle name="Separador de milhares 5 40" xfId="2111"/>
    <cellStyle name="Separador de milhares 5 41" xfId="2112"/>
    <cellStyle name="Separador de milhares 5 42" xfId="2113"/>
    <cellStyle name="Separador de milhares 5 43" xfId="2114"/>
    <cellStyle name="Separador de milhares 5 44" xfId="2115"/>
    <cellStyle name="Separador de milhares 5 45" xfId="2116"/>
    <cellStyle name="Separador de milhares 5 46" xfId="2117"/>
    <cellStyle name="Separador de milhares 5 47" xfId="2118"/>
    <cellStyle name="Separador de milhares 5 48" xfId="2119"/>
    <cellStyle name="Separador de milhares 5 49" xfId="2120"/>
    <cellStyle name="Separador de milhares 5 5" xfId="2121"/>
    <cellStyle name="Separador de milhares 5 50" xfId="2122"/>
    <cellStyle name="Separador de milhares 5 51" xfId="2123"/>
    <cellStyle name="Separador de milhares 5 6" xfId="2124"/>
    <cellStyle name="Separador de milhares 5 7" xfId="2125"/>
    <cellStyle name="Separador de milhares 5 8" xfId="2126"/>
    <cellStyle name="Separador de milhares 5 9" xfId="2127"/>
    <cellStyle name="Separador de milhares 6" xfId="2128"/>
    <cellStyle name="Separador de milhares 6 10" xfId="2129"/>
    <cellStyle name="Separador de milhares 6 11" xfId="2130"/>
    <cellStyle name="Separador de milhares 6 12" xfId="2131"/>
    <cellStyle name="Separador de milhares 6 13" xfId="2132"/>
    <cellStyle name="Separador de milhares 6 14" xfId="2133"/>
    <cellStyle name="Separador de milhares 6 15" xfId="2134"/>
    <cellStyle name="Separador de milhares 6 16" xfId="2135"/>
    <cellStyle name="Separador de milhares 6 17" xfId="2136"/>
    <cellStyle name="Separador de milhares 6 18" xfId="2137"/>
    <cellStyle name="Separador de milhares 6 19" xfId="2138"/>
    <cellStyle name="Separador de milhares 6 2" xfId="2139"/>
    <cellStyle name="Separador de milhares 6 20" xfId="2140"/>
    <cellStyle name="Separador de milhares 6 21" xfId="2141"/>
    <cellStyle name="Separador de milhares 6 22" xfId="2142"/>
    <cellStyle name="Separador de milhares 6 23" xfId="2143"/>
    <cellStyle name="Separador de milhares 6 24" xfId="2144"/>
    <cellStyle name="Separador de milhares 6 25" xfId="2145"/>
    <cellStyle name="Separador de milhares 6 26" xfId="2146"/>
    <cellStyle name="Separador de milhares 6 27" xfId="2147"/>
    <cellStyle name="Separador de milhares 6 28" xfId="2148"/>
    <cellStyle name="Separador de milhares 6 29" xfId="2149"/>
    <cellStyle name="Separador de milhares 6 3" xfId="2150"/>
    <cellStyle name="Separador de milhares 6 30" xfId="2151"/>
    <cellStyle name="Separador de milhares 6 31" xfId="2152"/>
    <cellStyle name="Separador de milhares 6 32" xfId="2153"/>
    <cellStyle name="Separador de milhares 6 33" xfId="2154"/>
    <cellStyle name="Separador de milhares 6 34" xfId="2155"/>
    <cellStyle name="Separador de milhares 6 35" xfId="2156"/>
    <cellStyle name="Separador de milhares 6 36" xfId="2157"/>
    <cellStyle name="Separador de milhares 6 37" xfId="2158"/>
    <cellStyle name="Separador de milhares 6 38" xfId="2159"/>
    <cellStyle name="Separador de milhares 6 39" xfId="2160"/>
    <cellStyle name="Separador de milhares 6 4" xfId="2161"/>
    <cellStyle name="Separador de milhares 6 40" xfId="2162"/>
    <cellStyle name="Separador de milhares 6 41" xfId="2163"/>
    <cellStyle name="Separador de milhares 6 42" xfId="2164"/>
    <cellStyle name="Separador de milhares 6 43" xfId="2165"/>
    <cellStyle name="Separador de milhares 6 44" xfId="2166"/>
    <cellStyle name="Separador de milhares 6 45" xfId="2167"/>
    <cellStyle name="Separador de milhares 6 46" xfId="2168"/>
    <cellStyle name="Separador de milhares 6 47" xfId="2169"/>
    <cellStyle name="Separador de milhares 6 48" xfId="2170"/>
    <cellStyle name="Separador de milhares 6 49" xfId="2171"/>
    <cellStyle name="Separador de milhares 6 5" xfId="2172"/>
    <cellStyle name="Separador de milhares 6 50" xfId="2173"/>
    <cellStyle name="Separador de milhares 6 51" xfId="2174"/>
    <cellStyle name="Separador de milhares 6 52" xfId="4"/>
    <cellStyle name="Separador de milhares 6 52 2" xfId="3225"/>
    <cellStyle name="Separador de milhares 6 52 3" xfId="3226"/>
    <cellStyle name="Separador de milhares 6 53" xfId="2633"/>
    <cellStyle name="Separador de milhares 6 6" xfId="2175"/>
    <cellStyle name="Separador de milhares 6 7" xfId="2176"/>
    <cellStyle name="Separador de milhares 6 8" xfId="2177"/>
    <cellStyle name="Separador de milhares 6 9" xfId="2178"/>
    <cellStyle name="Separador de milhares 7" xfId="2179"/>
    <cellStyle name="Separador de milhares 7 2" xfId="3227"/>
    <cellStyle name="Separador de milhares 8" xfId="2180"/>
    <cellStyle name="Separador de milhares 8 2" xfId="2181"/>
    <cellStyle name="Separador de milhares 8 3" xfId="2182"/>
    <cellStyle name="Separador de milhares 9" xfId="3228"/>
    <cellStyle name="Table Head" xfId="3229"/>
    <cellStyle name="Table Head Aligned" xfId="3230"/>
    <cellStyle name="Table Head Blue" xfId="3231"/>
    <cellStyle name="Table Head Green" xfId="3232"/>
    <cellStyle name="Table Title" xfId="3233"/>
    <cellStyle name="Table Units" xfId="3234"/>
    <cellStyle name="Texto de advertencia" xfId="3235"/>
    <cellStyle name="Texto de Aviso 10" xfId="2183"/>
    <cellStyle name="Texto de Aviso 11" xfId="2184"/>
    <cellStyle name="Texto de Aviso 12" xfId="2185"/>
    <cellStyle name="Texto de Aviso 13" xfId="2186"/>
    <cellStyle name="Texto de Aviso 14" xfId="2187"/>
    <cellStyle name="Texto de Aviso 15" xfId="2188"/>
    <cellStyle name="Texto de Aviso 16" xfId="2189"/>
    <cellStyle name="Texto de Aviso 17" xfId="2190"/>
    <cellStyle name="Texto de Aviso 18" xfId="2191"/>
    <cellStyle name="Texto de Aviso 19" xfId="2192"/>
    <cellStyle name="Texto de Aviso 2" xfId="2193"/>
    <cellStyle name="Texto de Aviso 20" xfId="2194"/>
    <cellStyle name="Texto de Aviso 21" xfId="2195"/>
    <cellStyle name="Texto de Aviso 22" xfId="2196"/>
    <cellStyle name="Texto de Aviso 23" xfId="2197"/>
    <cellStyle name="Texto de Aviso 24" xfId="2198"/>
    <cellStyle name="Texto de Aviso 25" xfId="2199"/>
    <cellStyle name="Texto de Aviso 26" xfId="2200"/>
    <cellStyle name="Texto de Aviso 27" xfId="2201"/>
    <cellStyle name="Texto de Aviso 28" xfId="2202"/>
    <cellStyle name="Texto de Aviso 29" xfId="2203"/>
    <cellStyle name="Texto de Aviso 3" xfId="2204"/>
    <cellStyle name="Texto de Aviso 30" xfId="2205"/>
    <cellStyle name="Texto de Aviso 31" xfId="2206"/>
    <cellStyle name="Texto de Aviso 32" xfId="2207"/>
    <cellStyle name="Texto de Aviso 33" xfId="2208"/>
    <cellStyle name="Texto de Aviso 34" xfId="2209"/>
    <cellStyle name="Texto de Aviso 35" xfId="2210"/>
    <cellStyle name="Texto de Aviso 36" xfId="2211"/>
    <cellStyle name="Texto de Aviso 37" xfId="2212"/>
    <cellStyle name="Texto de Aviso 38" xfId="2213"/>
    <cellStyle name="Texto de Aviso 39" xfId="2214"/>
    <cellStyle name="Texto de Aviso 4" xfId="2215"/>
    <cellStyle name="Texto de Aviso 40" xfId="2216"/>
    <cellStyle name="Texto de Aviso 41" xfId="2217"/>
    <cellStyle name="Texto de Aviso 42" xfId="2218"/>
    <cellStyle name="Texto de Aviso 43" xfId="2219"/>
    <cellStyle name="Texto de Aviso 44" xfId="2220"/>
    <cellStyle name="Texto de Aviso 45" xfId="2221"/>
    <cellStyle name="Texto de Aviso 46" xfId="2222"/>
    <cellStyle name="Texto de Aviso 47" xfId="2223"/>
    <cellStyle name="Texto de Aviso 48" xfId="2224"/>
    <cellStyle name="Texto de Aviso 49" xfId="2225"/>
    <cellStyle name="Texto de Aviso 5" xfId="2226"/>
    <cellStyle name="Texto de Aviso 50" xfId="2227"/>
    <cellStyle name="Texto de Aviso 51" xfId="2228"/>
    <cellStyle name="Texto de Aviso 52" xfId="2229"/>
    <cellStyle name="Texto de Aviso 53" xfId="2230"/>
    <cellStyle name="Texto de Aviso 54" xfId="2231"/>
    <cellStyle name="Texto de Aviso 55" xfId="2232"/>
    <cellStyle name="Texto de Aviso 56" xfId="2233"/>
    <cellStyle name="Texto de Aviso 57" xfId="2234"/>
    <cellStyle name="Texto de Aviso 6" xfId="2235"/>
    <cellStyle name="Texto de Aviso 7" xfId="2236"/>
    <cellStyle name="Texto de Aviso 8" xfId="2237"/>
    <cellStyle name="Texto de Aviso 9" xfId="2238"/>
    <cellStyle name="Texto Explicativo 10" xfId="2239"/>
    <cellStyle name="Texto Explicativo 11" xfId="2240"/>
    <cellStyle name="Texto Explicativo 12" xfId="2241"/>
    <cellStyle name="Texto Explicativo 13" xfId="2242"/>
    <cellStyle name="Texto Explicativo 14" xfId="2243"/>
    <cellStyle name="Texto Explicativo 15" xfId="2244"/>
    <cellStyle name="Texto Explicativo 16" xfId="2245"/>
    <cellStyle name="Texto Explicativo 17" xfId="2246"/>
    <cellStyle name="Texto Explicativo 18" xfId="2247"/>
    <cellStyle name="Texto Explicativo 19" xfId="2248"/>
    <cellStyle name="Texto Explicativo 2" xfId="2249"/>
    <cellStyle name="Texto Explicativo 20" xfId="2250"/>
    <cellStyle name="Texto Explicativo 21" xfId="2251"/>
    <cellStyle name="Texto Explicativo 22" xfId="2252"/>
    <cellStyle name="Texto Explicativo 23" xfId="2253"/>
    <cellStyle name="Texto Explicativo 24" xfId="2254"/>
    <cellStyle name="Texto Explicativo 25" xfId="2255"/>
    <cellStyle name="Texto Explicativo 26" xfId="2256"/>
    <cellStyle name="Texto Explicativo 27" xfId="2257"/>
    <cellStyle name="Texto Explicativo 28" xfId="2258"/>
    <cellStyle name="Texto Explicativo 29" xfId="2259"/>
    <cellStyle name="Texto Explicativo 3" xfId="2260"/>
    <cellStyle name="Texto Explicativo 30" xfId="2261"/>
    <cellStyle name="Texto Explicativo 31" xfId="2262"/>
    <cellStyle name="Texto Explicativo 32" xfId="2263"/>
    <cellStyle name="Texto Explicativo 33" xfId="2264"/>
    <cellStyle name="Texto Explicativo 34" xfId="2265"/>
    <cellStyle name="Texto Explicativo 35" xfId="2266"/>
    <cellStyle name="Texto Explicativo 36" xfId="2267"/>
    <cellStyle name="Texto Explicativo 37" xfId="2268"/>
    <cellStyle name="Texto Explicativo 38" xfId="2269"/>
    <cellStyle name="Texto Explicativo 39" xfId="2270"/>
    <cellStyle name="Texto Explicativo 4" xfId="2271"/>
    <cellStyle name="Texto Explicativo 40" xfId="2272"/>
    <cellStyle name="Texto Explicativo 41" xfId="2273"/>
    <cellStyle name="Texto Explicativo 42" xfId="2274"/>
    <cellStyle name="Texto Explicativo 43" xfId="2275"/>
    <cellStyle name="Texto Explicativo 44" xfId="2276"/>
    <cellStyle name="Texto Explicativo 45" xfId="2277"/>
    <cellStyle name="Texto Explicativo 46" xfId="2278"/>
    <cellStyle name="Texto Explicativo 47" xfId="2279"/>
    <cellStyle name="Texto Explicativo 48" xfId="2280"/>
    <cellStyle name="Texto Explicativo 49" xfId="2281"/>
    <cellStyle name="Texto Explicativo 5" xfId="2282"/>
    <cellStyle name="Texto Explicativo 50" xfId="2283"/>
    <cellStyle name="Texto Explicativo 51" xfId="2284"/>
    <cellStyle name="Texto Explicativo 52" xfId="2285"/>
    <cellStyle name="Texto Explicativo 53" xfId="2286"/>
    <cellStyle name="Texto Explicativo 54" xfId="2287"/>
    <cellStyle name="Texto Explicativo 55" xfId="2288"/>
    <cellStyle name="Texto Explicativo 56" xfId="2289"/>
    <cellStyle name="Texto Explicativo 57" xfId="2290"/>
    <cellStyle name="Texto Explicativo 6" xfId="2291"/>
    <cellStyle name="Texto Explicativo 7" xfId="2292"/>
    <cellStyle name="Texto Explicativo 8" xfId="2293"/>
    <cellStyle name="Texto Explicativo 9" xfId="2294"/>
    <cellStyle name="Title" xfId="2295"/>
    <cellStyle name="Título 1 10" xfId="2296"/>
    <cellStyle name="Título 1 11" xfId="2297"/>
    <cellStyle name="Título 1 12" xfId="2298"/>
    <cellStyle name="Título 1 13" xfId="2299"/>
    <cellStyle name="Título 1 14" xfId="2300"/>
    <cellStyle name="Título 1 15" xfId="2301"/>
    <cellStyle name="Título 1 16" xfId="2302"/>
    <cellStyle name="Título 1 17" xfId="2303"/>
    <cellStyle name="Título 1 18" xfId="2304"/>
    <cellStyle name="Título 1 19" xfId="2305"/>
    <cellStyle name="Título 1 2" xfId="2306"/>
    <cellStyle name="Título 1 20" xfId="2307"/>
    <cellStyle name="Título 1 21" xfId="2308"/>
    <cellStyle name="Título 1 22" xfId="2309"/>
    <cellStyle name="Título 1 23" xfId="2310"/>
    <cellStyle name="Título 1 24" xfId="2311"/>
    <cellStyle name="Título 1 25" xfId="2312"/>
    <cellStyle name="Título 1 26" xfId="2313"/>
    <cellStyle name="Título 1 27" xfId="2314"/>
    <cellStyle name="Título 1 28" xfId="2315"/>
    <cellStyle name="Título 1 29" xfId="2316"/>
    <cellStyle name="Título 1 3" xfId="2317"/>
    <cellStyle name="Título 1 30" xfId="2318"/>
    <cellStyle name="Título 1 31" xfId="2319"/>
    <cellStyle name="Título 1 32" xfId="2320"/>
    <cellStyle name="Título 1 33" xfId="2321"/>
    <cellStyle name="Título 1 34" xfId="2322"/>
    <cellStyle name="Título 1 35" xfId="2323"/>
    <cellStyle name="Título 1 36" xfId="2324"/>
    <cellStyle name="Título 1 37" xfId="2325"/>
    <cellStyle name="Título 1 38" xfId="2326"/>
    <cellStyle name="Título 1 39" xfId="2327"/>
    <cellStyle name="Título 1 4" xfId="2328"/>
    <cellStyle name="Título 1 40" xfId="2329"/>
    <cellStyle name="Título 1 41" xfId="2330"/>
    <cellStyle name="Título 1 42" xfId="2331"/>
    <cellStyle name="Título 1 43" xfId="2332"/>
    <cellStyle name="Título 1 44" xfId="2333"/>
    <cellStyle name="Título 1 45" xfId="2334"/>
    <cellStyle name="Título 1 46" xfId="2335"/>
    <cellStyle name="Título 1 47" xfId="2336"/>
    <cellStyle name="Título 1 48" xfId="2337"/>
    <cellStyle name="Título 1 49" xfId="2338"/>
    <cellStyle name="Título 1 5" xfId="2339"/>
    <cellStyle name="Título 1 50" xfId="2340"/>
    <cellStyle name="Título 1 51" xfId="2341"/>
    <cellStyle name="Título 1 52" xfId="2342"/>
    <cellStyle name="Título 1 53" xfId="2343"/>
    <cellStyle name="Título 1 54" xfId="2344"/>
    <cellStyle name="Título 1 55" xfId="2345"/>
    <cellStyle name="Título 1 56" xfId="2346"/>
    <cellStyle name="Título 1 57" xfId="2347"/>
    <cellStyle name="Título 1 6" xfId="2348"/>
    <cellStyle name="Título 1 7" xfId="2349"/>
    <cellStyle name="Título 1 8" xfId="2350"/>
    <cellStyle name="Título 1 9" xfId="2351"/>
    <cellStyle name="Título 10" xfId="2352"/>
    <cellStyle name="Título 11" xfId="2353"/>
    <cellStyle name="Título 12" xfId="2354"/>
    <cellStyle name="Título 13" xfId="2355"/>
    <cellStyle name="Título 14" xfId="2356"/>
    <cellStyle name="Título 15" xfId="2357"/>
    <cellStyle name="Título 16" xfId="2358"/>
    <cellStyle name="Título 17" xfId="2359"/>
    <cellStyle name="Título 18" xfId="2360"/>
    <cellStyle name="Título 19" xfId="2361"/>
    <cellStyle name="Título 2 10" xfId="2362"/>
    <cellStyle name="Título 2 11" xfId="2363"/>
    <cellStyle name="Título 2 12" xfId="2364"/>
    <cellStyle name="Título 2 13" xfId="2365"/>
    <cellStyle name="Título 2 14" xfId="2366"/>
    <cellStyle name="Título 2 15" xfId="2367"/>
    <cellStyle name="Título 2 16" xfId="2368"/>
    <cellStyle name="Título 2 17" xfId="2369"/>
    <cellStyle name="Título 2 18" xfId="2370"/>
    <cellStyle name="Título 2 19" xfId="2371"/>
    <cellStyle name="Título 2 2" xfId="2372"/>
    <cellStyle name="Título 2 20" xfId="2373"/>
    <cellStyle name="Título 2 21" xfId="2374"/>
    <cellStyle name="Título 2 22" xfId="2375"/>
    <cellStyle name="Título 2 23" xfId="2376"/>
    <cellStyle name="Título 2 24" xfId="2377"/>
    <cellStyle name="Título 2 25" xfId="2378"/>
    <cellStyle name="Título 2 26" xfId="2379"/>
    <cellStyle name="Título 2 27" xfId="2380"/>
    <cellStyle name="Título 2 28" xfId="2381"/>
    <cellStyle name="Título 2 29" xfId="2382"/>
    <cellStyle name="Título 2 3" xfId="2383"/>
    <cellStyle name="Título 2 30" xfId="2384"/>
    <cellStyle name="Título 2 31" xfId="2385"/>
    <cellStyle name="Título 2 32" xfId="2386"/>
    <cellStyle name="Título 2 33" xfId="2387"/>
    <cellStyle name="Título 2 34" xfId="2388"/>
    <cellStyle name="Título 2 35" xfId="2389"/>
    <cellStyle name="Título 2 36" xfId="2390"/>
    <cellStyle name="Título 2 37" xfId="2391"/>
    <cellStyle name="Título 2 38" xfId="2392"/>
    <cellStyle name="Título 2 39" xfId="2393"/>
    <cellStyle name="Título 2 4" xfId="2394"/>
    <cellStyle name="Título 2 40" xfId="2395"/>
    <cellStyle name="Título 2 41" xfId="2396"/>
    <cellStyle name="Título 2 42" xfId="2397"/>
    <cellStyle name="Título 2 43" xfId="2398"/>
    <cellStyle name="Título 2 44" xfId="2399"/>
    <cellStyle name="Título 2 45" xfId="2400"/>
    <cellStyle name="Título 2 46" xfId="2401"/>
    <cellStyle name="Título 2 47" xfId="2402"/>
    <cellStyle name="Título 2 48" xfId="2403"/>
    <cellStyle name="Título 2 49" xfId="2404"/>
    <cellStyle name="Título 2 5" xfId="2405"/>
    <cellStyle name="Título 2 50" xfId="2406"/>
    <cellStyle name="Título 2 51" xfId="2407"/>
    <cellStyle name="Título 2 52" xfId="2408"/>
    <cellStyle name="Título 2 53" xfId="2409"/>
    <cellStyle name="Título 2 54" xfId="2410"/>
    <cellStyle name="Título 2 55" xfId="2411"/>
    <cellStyle name="Título 2 56" xfId="2412"/>
    <cellStyle name="Título 2 57" xfId="2413"/>
    <cellStyle name="Título 2 6" xfId="2414"/>
    <cellStyle name="Título 2 7" xfId="2415"/>
    <cellStyle name="Título 2 8" xfId="2416"/>
    <cellStyle name="Título 2 9" xfId="2417"/>
    <cellStyle name="Título 20" xfId="2418"/>
    <cellStyle name="Título 21" xfId="2419"/>
    <cellStyle name="Título 22" xfId="2420"/>
    <cellStyle name="Título 23" xfId="2421"/>
    <cellStyle name="Título 24" xfId="2422"/>
    <cellStyle name="Título 25" xfId="2423"/>
    <cellStyle name="Título 26" xfId="2424"/>
    <cellStyle name="Título 27" xfId="2425"/>
    <cellStyle name="Título 28" xfId="2426"/>
    <cellStyle name="Título 29" xfId="2427"/>
    <cellStyle name="Título 3 10" xfId="2428"/>
    <cellStyle name="Título 3 11" xfId="2429"/>
    <cellStyle name="Título 3 12" xfId="2430"/>
    <cellStyle name="Título 3 13" xfId="2431"/>
    <cellStyle name="Título 3 14" xfId="2432"/>
    <cellStyle name="Título 3 15" xfId="2433"/>
    <cellStyle name="Título 3 16" xfId="2434"/>
    <cellStyle name="Título 3 17" xfId="2435"/>
    <cellStyle name="Título 3 18" xfId="2436"/>
    <cellStyle name="Título 3 19" xfId="2437"/>
    <cellStyle name="Título 3 2" xfId="2438"/>
    <cellStyle name="Título 3 20" xfId="2439"/>
    <cellStyle name="Título 3 21" xfId="2440"/>
    <cellStyle name="Título 3 22" xfId="2441"/>
    <cellStyle name="Título 3 23" xfId="2442"/>
    <cellStyle name="Título 3 24" xfId="2443"/>
    <cellStyle name="Título 3 25" xfId="2444"/>
    <cellStyle name="Título 3 26" xfId="2445"/>
    <cellStyle name="Título 3 27" xfId="2446"/>
    <cellStyle name="Título 3 28" xfId="2447"/>
    <cellStyle name="Título 3 29" xfId="2448"/>
    <cellStyle name="Título 3 3" xfId="2449"/>
    <cellStyle name="Título 3 30" xfId="2450"/>
    <cellStyle name="Título 3 31" xfId="2451"/>
    <cellStyle name="Título 3 32" xfId="2452"/>
    <cellStyle name="Título 3 33" xfId="2453"/>
    <cellStyle name="Título 3 34" xfId="2454"/>
    <cellStyle name="Título 3 35" xfId="2455"/>
    <cellStyle name="Título 3 36" xfId="2456"/>
    <cellStyle name="Título 3 37" xfId="2457"/>
    <cellStyle name="Título 3 38" xfId="2458"/>
    <cellStyle name="Título 3 39" xfId="2459"/>
    <cellStyle name="Título 3 4" xfId="2460"/>
    <cellStyle name="Título 3 40" xfId="2461"/>
    <cellStyle name="Título 3 41" xfId="2462"/>
    <cellStyle name="Título 3 42" xfId="2463"/>
    <cellStyle name="Título 3 43" xfId="2464"/>
    <cellStyle name="Título 3 44" xfId="2465"/>
    <cellStyle name="Título 3 45" xfId="2466"/>
    <cellStyle name="Título 3 46" xfId="2467"/>
    <cellStyle name="Título 3 47" xfId="2468"/>
    <cellStyle name="Título 3 48" xfId="2469"/>
    <cellStyle name="Título 3 49" xfId="2470"/>
    <cellStyle name="Título 3 5" xfId="2471"/>
    <cellStyle name="Título 3 50" xfId="2472"/>
    <cellStyle name="Título 3 51" xfId="2473"/>
    <cellStyle name="Título 3 52" xfId="2474"/>
    <cellStyle name="Título 3 53" xfId="2475"/>
    <cellStyle name="Título 3 54" xfId="2476"/>
    <cellStyle name="Título 3 55" xfId="2477"/>
    <cellStyle name="Título 3 56" xfId="2478"/>
    <cellStyle name="Título 3 57" xfId="2479"/>
    <cellStyle name="Título 3 6" xfId="2480"/>
    <cellStyle name="Título 3 7" xfId="2481"/>
    <cellStyle name="Título 3 8" xfId="2482"/>
    <cellStyle name="Título 3 9" xfId="2483"/>
    <cellStyle name="Título 30" xfId="2484"/>
    <cellStyle name="Título 31" xfId="2485"/>
    <cellStyle name="Título 32" xfId="2486"/>
    <cellStyle name="Título 33" xfId="2487"/>
    <cellStyle name="Título 34" xfId="2488"/>
    <cellStyle name="Título 35" xfId="2489"/>
    <cellStyle name="Título 36" xfId="2490"/>
    <cellStyle name="Título 37" xfId="2491"/>
    <cellStyle name="Título 38" xfId="2492"/>
    <cellStyle name="Título 39" xfId="2493"/>
    <cellStyle name="Título 4 10" xfId="2494"/>
    <cellStyle name="Título 4 11" xfId="2495"/>
    <cellStyle name="Título 4 12" xfId="2496"/>
    <cellStyle name="Título 4 13" xfId="2497"/>
    <cellStyle name="Título 4 14" xfId="2498"/>
    <cellStyle name="Título 4 15" xfId="2499"/>
    <cellStyle name="Título 4 16" xfId="2500"/>
    <cellStyle name="Título 4 17" xfId="2501"/>
    <cellStyle name="Título 4 18" xfId="2502"/>
    <cellStyle name="Título 4 19" xfId="2503"/>
    <cellStyle name="Título 4 2" xfId="2504"/>
    <cellStyle name="Título 4 20" xfId="2505"/>
    <cellStyle name="Título 4 21" xfId="2506"/>
    <cellStyle name="Título 4 22" xfId="2507"/>
    <cellStyle name="Título 4 23" xfId="2508"/>
    <cellStyle name="Título 4 24" xfId="2509"/>
    <cellStyle name="Título 4 25" xfId="2510"/>
    <cellStyle name="Título 4 26" xfId="2511"/>
    <cellStyle name="Título 4 27" xfId="2512"/>
    <cellStyle name="Título 4 28" xfId="2513"/>
    <cellStyle name="Título 4 29" xfId="2514"/>
    <cellStyle name="Título 4 3" xfId="2515"/>
    <cellStyle name="Título 4 30" xfId="2516"/>
    <cellStyle name="Título 4 31" xfId="2517"/>
    <cellStyle name="Título 4 32" xfId="2518"/>
    <cellStyle name="Título 4 33" xfId="2519"/>
    <cellStyle name="Título 4 34" xfId="2520"/>
    <cellStyle name="Título 4 35" xfId="2521"/>
    <cellStyle name="Título 4 36" xfId="2522"/>
    <cellStyle name="Título 4 37" xfId="2523"/>
    <cellStyle name="Título 4 38" xfId="2524"/>
    <cellStyle name="Título 4 39" xfId="2525"/>
    <cellStyle name="Título 4 4" xfId="2526"/>
    <cellStyle name="Título 4 40" xfId="2527"/>
    <cellStyle name="Título 4 41" xfId="2528"/>
    <cellStyle name="Título 4 42" xfId="2529"/>
    <cellStyle name="Título 4 43" xfId="2530"/>
    <cellStyle name="Título 4 44" xfId="2531"/>
    <cellStyle name="Título 4 45" xfId="2532"/>
    <cellStyle name="Título 4 46" xfId="2533"/>
    <cellStyle name="Título 4 47" xfId="2534"/>
    <cellStyle name="Título 4 48" xfId="2535"/>
    <cellStyle name="Título 4 49" xfId="2536"/>
    <cellStyle name="Título 4 5" xfId="2537"/>
    <cellStyle name="Título 4 50" xfId="2538"/>
    <cellStyle name="Título 4 51" xfId="2539"/>
    <cellStyle name="Título 4 52" xfId="2540"/>
    <cellStyle name="Título 4 53" xfId="2541"/>
    <cellStyle name="Título 4 54" xfId="2542"/>
    <cellStyle name="Título 4 55" xfId="2543"/>
    <cellStyle name="Título 4 56" xfId="2544"/>
    <cellStyle name="Título 4 57" xfId="2545"/>
    <cellStyle name="Título 4 6" xfId="2546"/>
    <cellStyle name="Título 4 7" xfId="2547"/>
    <cellStyle name="Título 4 8" xfId="2548"/>
    <cellStyle name="Título 4 9" xfId="2549"/>
    <cellStyle name="Título 40" xfId="2550"/>
    <cellStyle name="Título 41" xfId="2551"/>
    <cellStyle name="Título 42" xfId="2552"/>
    <cellStyle name="Título 43" xfId="2553"/>
    <cellStyle name="Título 44" xfId="2554"/>
    <cellStyle name="Título 45" xfId="2555"/>
    <cellStyle name="Título 46" xfId="2556"/>
    <cellStyle name="Título 47" xfId="2557"/>
    <cellStyle name="Título 48" xfId="2558"/>
    <cellStyle name="Título 49" xfId="2559"/>
    <cellStyle name="Título 5" xfId="2560"/>
    <cellStyle name="Título 50" xfId="2561"/>
    <cellStyle name="Título 51" xfId="2562"/>
    <cellStyle name="Título 52" xfId="2563"/>
    <cellStyle name="Título 53" xfId="2564"/>
    <cellStyle name="Título 54" xfId="2565"/>
    <cellStyle name="Título 55" xfId="2566"/>
    <cellStyle name="Título 56" xfId="2567"/>
    <cellStyle name="Título 57" xfId="2568"/>
    <cellStyle name="Título 58" xfId="2569"/>
    <cellStyle name="Título 59" xfId="2570"/>
    <cellStyle name="Título 6" xfId="2571"/>
    <cellStyle name="Título 60" xfId="2572"/>
    <cellStyle name="Título 7" xfId="2573"/>
    <cellStyle name="Título 8" xfId="2574"/>
    <cellStyle name="Título 9" xfId="2575"/>
    <cellStyle name="Titulo1" xfId="3236"/>
    <cellStyle name="Titulo2" xfId="3237"/>
    <cellStyle name="Total 10" xfId="2576"/>
    <cellStyle name="Total 11" xfId="2577"/>
    <cellStyle name="Total 12" xfId="2578"/>
    <cellStyle name="Total 13" xfId="2579"/>
    <cellStyle name="Total 14" xfId="2580"/>
    <cellStyle name="Total 15" xfId="2581"/>
    <cellStyle name="Total 16" xfId="2582"/>
    <cellStyle name="Total 17" xfId="2583"/>
    <cellStyle name="Total 18" xfId="2584"/>
    <cellStyle name="Total 19" xfId="2585"/>
    <cellStyle name="Total 2" xfId="2586"/>
    <cellStyle name="Total 20" xfId="2587"/>
    <cellStyle name="Total 21" xfId="2588"/>
    <cellStyle name="Total 22" xfId="2589"/>
    <cellStyle name="Total 23" xfId="2590"/>
    <cellStyle name="Total 24" xfId="2591"/>
    <cellStyle name="Total 25" xfId="2592"/>
    <cellStyle name="Total 26" xfId="2593"/>
    <cellStyle name="Total 27" xfId="2594"/>
    <cellStyle name="Total 28" xfId="2595"/>
    <cellStyle name="Total 29" xfId="2596"/>
    <cellStyle name="Total 3" xfId="2597"/>
    <cellStyle name="Total 30" xfId="2598"/>
    <cellStyle name="Total 31" xfId="2599"/>
    <cellStyle name="Total 32" xfId="2600"/>
    <cellStyle name="Total 33" xfId="2601"/>
    <cellStyle name="Total 34" xfId="2602"/>
    <cellStyle name="Total 35" xfId="2603"/>
    <cellStyle name="Total 36" xfId="2604"/>
    <cellStyle name="Total 37" xfId="2605"/>
    <cellStyle name="Total 38" xfId="2606"/>
    <cellStyle name="Total 39" xfId="2607"/>
    <cellStyle name="Total 4" xfId="2608"/>
    <cellStyle name="Total 40" xfId="2609"/>
    <cellStyle name="Total 41" xfId="2610"/>
    <cellStyle name="Total 42" xfId="2611"/>
    <cellStyle name="Total 43" xfId="2612"/>
    <cellStyle name="Total 44" xfId="2613"/>
    <cellStyle name="Total 45" xfId="2614"/>
    <cellStyle name="Total 46" xfId="2615"/>
    <cellStyle name="Total 47" xfId="2616"/>
    <cellStyle name="Total 48" xfId="2617"/>
    <cellStyle name="Total 49" xfId="2618"/>
    <cellStyle name="Total 5" xfId="2619"/>
    <cellStyle name="Total 50" xfId="2620"/>
    <cellStyle name="Total 51" xfId="2621"/>
    <cellStyle name="Total 52" xfId="2622"/>
    <cellStyle name="Total 53" xfId="2623"/>
    <cellStyle name="Total 54" xfId="2624"/>
    <cellStyle name="Total 55" xfId="2625"/>
    <cellStyle name="Total 56" xfId="2626"/>
    <cellStyle name="Total 57" xfId="2627"/>
    <cellStyle name="Total 6" xfId="2628"/>
    <cellStyle name="Total 7" xfId="2629"/>
    <cellStyle name="Total 8" xfId="2630"/>
    <cellStyle name="Total 9" xfId="2631"/>
    <cellStyle name="Warning Text" xfId="263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5" Type="http://schemas.openxmlformats.org/officeDocument/2006/relationships/externalLink" Target="externalLinks/externalLink4.xml"/><Relationship Id="rId61" Type="http://schemas.openxmlformats.org/officeDocument/2006/relationships/styles" Target="styles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brof\contab$\XLS\XLS\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RCAM_SP\SISCAM\Celula%20VCP\Controle%20de%20Financiamentos%20BNDES%20e%20Tradings\BNDES\Movimentacao%20Futura\MOVFINAC-APOS%20JULHO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LIMITES%20nov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oftware\QE6\EXCEL\Qe.xla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fs\contabilidade$\My%20Documents\Alcoa\Contrato%20Eletronorte\MTM%20310804_IGPM_PRO_RATA_31_08%20-%20Controladori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Resultados/2010/4T10/Resultados/Unidades%20Entregues/Resumo4T10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brof\contab$\XLS\ITABANC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-lenita\Terco\Contabil\AgraCyrela\Societ&#225;rio\Terco\Lucro%20Imobili&#225;rio_Agostinho%20Bezerr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-lenita\Terco\Contabil\AgraCyrela\Societ&#225;rio\Terco\Lucro%20Imobili&#225;rio_desembargado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Middle%20Office/Geral/Indicadores%20Financeiros/Indicadores%20Economic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Front%20Office/Caixa/Benchmark/Benchmark%20BLP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fs\contabilidade$\JoanilsonCA\balan&#231;os\OFF%20SHORE\Sta.%20Helen\2003\2003%2009\2003%2009%20Sta%20Hele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tabil\AgraCyrela\Societ&#225;rio\Terco\Lucro%20Imobili&#225;rio_Agostinho%20Bezerr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tabil\AgraCyrela\Societ&#225;rio\Terco\Lucro%20Imobili&#225;rio_desembargado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Front%20Office/Hedge/Trade_Papei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Startup" Target="Front%20Office/Risco/Moedas/USD/CDI_DOLA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ontabil\Lucro%20Imobiliario\Lucro%20Imob.Morumbi\Lucro%20Imob.Morumbi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lientes\Cyrela\Final\Ciclo%20de%20constru&#231;&#227;o\Mapas%20Renata%2005%2003%2007%20com%20ajuste\963_ResumoAproprSoc_1206_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lientes\Cyrela\Final\Ciclo%20de%20constru&#231;&#227;o\Mapa%20final%20auditado\C&#225;lculo%20incorpora&#231;&#227;o%20imobili&#225;ri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YRELA_US-GAAP\2-Consolidacoes%20Publicadas%20Jornal\Consolidado%20Cyrela\(2007)%20Map&#227;o%20CBR%2012_2007%201203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odrigo\Excel\Planilha%20de%20resgates(furad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RVDB\USUARIOS\Contabilidade\Goldsztein\gai2001\MAPA%20GERENCIAL02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-lenita\Balancetes\Contabil\AgraCyrela\Societ&#225;rio\Terco\Lucro%20Imobili&#225;rio_Agostinho%20Bezerr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Resultados/2010/3T10/Resultados/UNIDADES%20ENTREGUES/Resumo3T10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brof\contab$\XLS\CONTROLA\KG0C\DFUSIS9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9F585EB\modelo7_Estoque0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vitors\CONFIG~1\Temp\Contabil\AgraCyrela\Societ&#225;rio\Terco\Lucro%20Imobili&#225;rio_Agostinho%20Bezerr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fs\contabilidade$\WINDOWS\TEMP\INTERPOL%20PRIC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RVDB\USUARIOS\Contabilidade\Goldsztein\gai2001\BALANCETE%2008200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fs\contabilidade$\Guerra_Ambev\CURVA%20DE%20FR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TB%20Pessoal\Remuneracao\Avaliacoes%20Hay\Avaliacao%20Hay%20Exec%20MTB%20Original%2008200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fs\contabilidade$\Documents%20and%20Settings\opfsn\Local%20Settings\Temporary%20Internet%20Files\OLK1B2\Documents%20and%20Settings\acdan\Local%20Settings\Temporary%20Internet%20Files\OLK32EC\schroder_smallcap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Startup" Target="Front%20Office/IAPP/Plano%20BD/Carteiras_B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-lenita\Balancetes\Clientes%2003\Recorrentes\Tecnisa\Contabil\Exame%201202\Mapa%20societ&#225;rio\tecnisa_tec\Lucro%20Imobili&#225;rio_pascoal%20vit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@UK\OTHERS\EVAL%20A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RV01\USUARIOS\Contabilidade\Goldsztein\gai2000\BALANCETE11200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RV01\USUARIOS\Contabilidade\Goldsztein\gai2000\GAIINDIC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rojFin$\Contabil\AgraCyrela\Societ&#225;rio\Terco\Lucro%20Imobili&#225;rio_Agostinho%20Bezerr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Resultados/2011/2T11/Resultados/Unidades%20Entregues/Empreendimentos%20Entregues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VPAR-Relatorio%20Template\Abr2003\Template%20Finan%20Real%20ABR200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ata\utordepto\TRADING\DAN\bloomberg\xCDI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sna1\projetos\MESA\Front%20Office\Risco\Moedas\USD\RiscoUSD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fs\contabilidade$\Documents%20and%20Settings\118791\Desktop\BBA\Arquivos%20Cliente\Curva_Juros\100_CJ_BR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-Conversao%20US-GAAP%20(Leandro)\Documents%20and%20Settings\leandro.silva\Configura&#231;&#245;es%20locais\Temporary%20Internet%20Files\Content.IE5\8VZE1U1O\AUDITORIA\Auditoria2002\4%20TRIM%202002\modelo7_Estoque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-lenita\Balancetes\Contabil\AgraCyrela\Societ&#225;rio\Terco\Lucro%20Imobili&#225;rio_desembargado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809AED9\BaseRecCustoRe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Temporary%20Internet%20Files\OLKE6\SIMULA&#199;&#195;O%20ELI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fs\contabilidade$\MESA\Front%20Office\Hedge\Controle%20PL%20exposicao%20ALUMINIO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-lenita\Balancetes\Contabil\AgraCyrela\Societ&#225;rio\Terco\Mapas%20Societ&#225;rio%202004\Lucro%20Imobili&#225;rio_C91%20Peixot%20Gomide%20I%20TEC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fs\contabilidade$\Ricardo\SIMULA&#199;&#195;O%20CASH%20CO\SIMULA&#199;&#195;O_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Vitor(Cyrela-USGAAP)\4-ATIVO\D-2%20-%20Imoveis%20a%20Comercializar%20(AC)\AGRA-Lucro%20Imobiliario\contabilidade%20societ&#225;ria%2031-12-2006\D-2.233%20-%20Sbc2\Atmosfera\Atmosfer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fs\contabilidade$\Arquivos\excel\Us$86_99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Vitor(Cyrela-USGAAP)\4-ATIVO\D-2%20-%20Imoveis%20a%20Comercializar%20(AC)\AGRA-Lucro%20Imobiliario\contabilidade%20societ&#225;ria%2031-12-2006\D-2.233%20-%20Sbc2\Despesas%20comerciais_SBC2_30060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Resultados/2022/1T22/Controladoria/Fechamento%20Operacional%202022_Vers&#227;o%20Mar&#231;o%20FINAL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-lenita\Balancetes\Clientes%2003\Recorrentes\Tecnisa\Contabil\Exame%201202\Mapa%20societ&#225;rio\tecnisa_tec\Lucro%20Imobili&#225;rio_periquito%20miranda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plica&#231;&#227;o%20Financeira\APLICA\Analiticos-AD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Remunera&#231;&#227;o\Estrutura%20de%20Cargos%20e%20Salarios\Gerentes\Grades%20Cargos%20Executivos%20Hay%20-%20mar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GRAMA&#199;&#195;O%20FINANCEIRA\Teste%20-%20ACUMUL09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NAC"/>
      <sheetName val="Criterios"/>
      <sheetName val="FIN NAC ADR"/>
      <sheetName val="Criterios ADR"/>
      <sheetName val="BNDES-TJLP CUSTO MENSAL"/>
      <sheetName val="BNDES-CESTA CUSTO APOS JUL-01"/>
      <sheetName val="Parametros"/>
      <sheetName val="PLANS VOTOCEL"/>
      <sheetName val="PLANS VEP"/>
      <sheetName val="PLANS VCP"/>
      <sheetName val="URBT15"/>
      <sheetName val="URIP09"/>
      <sheetName val="URIP15"/>
      <sheetName val="URTJ15"/>
      <sheetName val="URTJPL"/>
      <sheetName val="UMBND"/>
      <sheetName val="JUROS RES.635"/>
      <sheetName val="I.R. RES.635"/>
      <sheetName val="Dolar Ptax"/>
    </sheetNames>
    <sheetDataSet>
      <sheetData sheetId="0" refreshError="1"/>
      <sheetData sheetId="1" refreshError="1">
        <row r="56">
          <cell r="B56" t="str">
            <v>R06</v>
          </cell>
          <cell r="C56" t="str">
            <v>R06</v>
          </cell>
          <cell r="D56" t="str">
            <v>R01</v>
          </cell>
          <cell r="E56" t="str">
            <v>R02</v>
          </cell>
          <cell r="F56" t="str">
            <v>R03</v>
          </cell>
        </row>
        <row r="57">
          <cell r="B57" t="str">
            <v>&gt;=38047</v>
          </cell>
          <cell r="C57" t="str">
            <v>&lt;=38077</v>
          </cell>
          <cell r="D57" t="str">
            <v>*</v>
          </cell>
          <cell r="E57" t="str">
            <v>FINEM UMBND</v>
          </cell>
          <cell r="F57" t="str">
            <v>*</v>
          </cell>
        </row>
        <row r="92">
          <cell r="B92" t="str">
            <v>R06</v>
          </cell>
          <cell r="C92" t="str">
            <v>R06</v>
          </cell>
          <cell r="D92" t="str">
            <v>R01</v>
          </cell>
          <cell r="E92" t="str">
            <v>R02</v>
          </cell>
          <cell r="F92" t="str">
            <v>R03</v>
          </cell>
        </row>
        <row r="93">
          <cell r="B93" t="str">
            <v>&gt;=38322</v>
          </cell>
          <cell r="C93" t="str">
            <v>&lt;=38352</v>
          </cell>
          <cell r="D93" t="str">
            <v>*</v>
          </cell>
          <cell r="E93" t="str">
            <v>FINEM TJLP</v>
          </cell>
          <cell r="F93" t="str">
            <v>*</v>
          </cell>
        </row>
        <row r="98">
          <cell r="B98" t="str">
            <v>R06</v>
          </cell>
          <cell r="C98" t="str">
            <v>R06</v>
          </cell>
          <cell r="D98" t="str">
            <v>R01</v>
          </cell>
          <cell r="E98" t="str">
            <v>R02</v>
          </cell>
          <cell r="F98" t="str">
            <v>R03</v>
          </cell>
        </row>
        <row r="99">
          <cell r="B99" t="str">
            <v>&gt;=38353</v>
          </cell>
          <cell r="C99" t="str">
            <v>&lt;=38717</v>
          </cell>
          <cell r="D99" t="str">
            <v>*</v>
          </cell>
          <cell r="E99" t="str">
            <v>FINEM TJLP</v>
          </cell>
          <cell r="F99" t="str">
            <v>*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R2" t="str">
            <v>R01</v>
          </cell>
          <cell r="S2" t="str">
            <v>R02</v>
          </cell>
          <cell r="T2" t="str">
            <v>R03</v>
          </cell>
          <cell r="U2" t="str">
            <v>R04</v>
          </cell>
          <cell r="V2" t="str">
            <v>R05</v>
          </cell>
          <cell r="W2" t="str">
            <v>R06</v>
          </cell>
          <cell r="X2" t="str">
            <v>R07</v>
          </cell>
          <cell r="Y2" t="str">
            <v>R08</v>
          </cell>
          <cell r="Z2" t="str">
            <v>R09</v>
          </cell>
          <cell r="AA2" t="str">
            <v>R10</v>
          </cell>
          <cell r="AB2" t="str">
            <v>R11</v>
          </cell>
          <cell r="AC2" t="str">
            <v>R12</v>
          </cell>
          <cell r="AD2" t="str">
            <v>R13</v>
          </cell>
          <cell r="AE2" t="str">
            <v>R14</v>
          </cell>
          <cell r="AF2" t="str">
            <v>R15</v>
          </cell>
          <cell r="AG2" t="str">
            <v>R16</v>
          </cell>
          <cell r="AH2" t="str">
            <v>R17</v>
          </cell>
          <cell r="AI2" t="str">
            <v>R18</v>
          </cell>
          <cell r="AJ2" t="str">
            <v>R19</v>
          </cell>
          <cell r="AK2" t="str">
            <v>R20</v>
          </cell>
        </row>
        <row r="3">
          <cell r="R3" t="str">
            <v>CELPAV</v>
          </cell>
          <cell r="S3" t="str">
            <v>JAC</v>
          </cell>
          <cell r="T3" t="str">
            <v>FINANCIAMENTO INTERNO</v>
          </cell>
          <cell r="AB3" t="str">
            <v>FINAME</v>
          </cell>
        </row>
        <row r="4">
          <cell r="R4" t="str">
            <v>EMPRESA:</v>
          </cell>
          <cell r="S4">
            <v>300</v>
          </cell>
          <cell r="T4" t="str">
            <v>UNIDADE:</v>
          </cell>
          <cell r="U4">
            <v>310</v>
          </cell>
          <cell r="V4" t="str">
            <v>TIPO REG:</v>
          </cell>
          <cell r="W4">
            <v>1</v>
          </cell>
          <cell r="Z4" t="str">
            <v>MOEDA :</v>
          </cell>
          <cell r="AA4" t="str">
            <v>BRL</v>
          </cell>
          <cell r="AC4" t="str">
            <v>COD. CLIENTE/FORNECEDOR:</v>
          </cell>
          <cell r="AD4">
            <v>0</v>
          </cell>
          <cell r="AE4" t="str">
            <v>DATA INICIAL:</v>
          </cell>
          <cell r="AF4">
            <v>33679</v>
          </cell>
          <cell r="AG4" t="str">
            <v>VENCIMENTO:</v>
          </cell>
          <cell r="AH4">
            <v>36565</v>
          </cell>
        </row>
        <row r="5">
          <cell r="R5" t="str">
            <v>INSTITUIÇÃO</v>
          </cell>
          <cell r="S5" t="str">
            <v>TIPO FINANC.</v>
          </cell>
          <cell r="T5" t="str">
            <v>Nº P.A.C.</v>
          </cell>
          <cell r="U5" t="str">
            <v>Juros (%) a.a.</v>
          </cell>
          <cell r="V5" t="str">
            <v>Spread (%) a.a.</v>
          </cell>
          <cell r="W5" t="str">
            <v>Data Movimento</v>
          </cell>
          <cell r="X5" t="str">
            <v>Nº Dias</v>
          </cell>
          <cell r="Y5" t="str">
            <v>Parc</v>
          </cell>
          <cell r="Z5" t="str">
            <v>Cotação da URIP09</v>
          </cell>
          <cell r="AA5" t="str">
            <v>Liberações         R$</v>
          </cell>
          <cell r="AB5" t="str">
            <v>Saldo Principal    R$</v>
          </cell>
          <cell r="AC5" t="str">
            <v>Amortização      R$</v>
          </cell>
          <cell r="AD5" t="str">
            <v>Juros no Periodo  R$</v>
          </cell>
          <cell r="AE5" t="str">
            <v>Juros Acumulados R$</v>
          </cell>
          <cell r="AF5" t="str">
            <v>Pagto. Parcela          R$</v>
          </cell>
          <cell r="AG5" t="str">
            <v>Saldo Devedor      R$</v>
          </cell>
          <cell r="AH5" t="str">
            <v>Correc. Monet. R$</v>
          </cell>
          <cell r="AI5" t="str">
            <v>CP</v>
          </cell>
          <cell r="AJ5" t="str">
            <v>LP</v>
          </cell>
          <cell r="AK5" t="str">
            <v>Transf. LP/CP</v>
          </cell>
        </row>
        <row r="6">
          <cell r="R6" t="str">
            <v>BFB</v>
          </cell>
          <cell r="S6" t="str">
            <v>FINAME TJLP</v>
          </cell>
          <cell r="T6" t="str">
            <v>18655</v>
          </cell>
          <cell r="U6">
            <v>11.25</v>
          </cell>
          <cell r="V6">
            <v>0</v>
          </cell>
          <cell r="W6">
            <v>33733</v>
          </cell>
          <cell r="X6">
            <v>0</v>
          </cell>
          <cell r="Y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R7" t="str">
            <v>BFB</v>
          </cell>
          <cell r="S7" t="str">
            <v>FINAME TJLP</v>
          </cell>
          <cell r="T7" t="str">
            <v>18655</v>
          </cell>
          <cell r="U7">
            <v>11.25</v>
          </cell>
          <cell r="V7">
            <v>0</v>
          </cell>
          <cell r="W7">
            <v>33733</v>
          </cell>
          <cell r="X7">
            <v>0</v>
          </cell>
          <cell r="Y7">
            <v>1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R8" t="str">
            <v>BFB</v>
          </cell>
          <cell r="S8" t="str">
            <v>FINAME TJLP</v>
          </cell>
          <cell r="T8" t="str">
            <v>18655</v>
          </cell>
          <cell r="U8">
            <v>11.25</v>
          </cell>
          <cell r="V8">
            <v>0</v>
          </cell>
          <cell r="W8">
            <v>33825</v>
          </cell>
          <cell r="X8">
            <v>90</v>
          </cell>
          <cell r="Y8">
            <v>2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R9" t="str">
            <v>BFB</v>
          </cell>
          <cell r="S9" t="str">
            <v>FINAME TJLP</v>
          </cell>
          <cell r="T9" t="str">
            <v>18655</v>
          </cell>
          <cell r="U9">
            <v>11.25</v>
          </cell>
          <cell r="V9">
            <v>0</v>
          </cell>
          <cell r="W9">
            <v>33917</v>
          </cell>
          <cell r="X9">
            <v>90</v>
          </cell>
          <cell r="Y9">
            <v>3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R10" t="str">
            <v>BFB</v>
          </cell>
          <cell r="S10" t="str">
            <v>FINAME TJLP</v>
          </cell>
          <cell r="T10" t="str">
            <v>18655</v>
          </cell>
          <cell r="U10">
            <v>11.25</v>
          </cell>
          <cell r="V10">
            <v>0</v>
          </cell>
          <cell r="W10">
            <v>34009</v>
          </cell>
          <cell r="X10">
            <v>90</v>
          </cell>
          <cell r="Y10">
            <v>4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R11" t="str">
            <v>BFB</v>
          </cell>
          <cell r="S11" t="str">
            <v>FINAME TJLP</v>
          </cell>
          <cell r="T11" t="str">
            <v>18655</v>
          </cell>
          <cell r="U11">
            <v>11.25</v>
          </cell>
          <cell r="V11">
            <v>0</v>
          </cell>
          <cell r="W11">
            <v>34098</v>
          </cell>
          <cell r="X11">
            <v>90</v>
          </cell>
          <cell r="Y11">
            <v>5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R12" t="str">
            <v>BFB</v>
          </cell>
          <cell r="S12" t="str">
            <v>FINAME TJLP</v>
          </cell>
          <cell r="T12" t="str">
            <v>18655</v>
          </cell>
          <cell r="U12">
            <v>11.25</v>
          </cell>
          <cell r="V12">
            <v>0</v>
          </cell>
          <cell r="W12">
            <v>34190</v>
          </cell>
          <cell r="X12">
            <v>90</v>
          </cell>
          <cell r="Y12">
            <v>6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R13" t="str">
            <v>BFB</v>
          </cell>
          <cell r="S13" t="str">
            <v>FINAME TJLP</v>
          </cell>
          <cell r="T13" t="str">
            <v>18655</v>
          </cell>
          <cell r="U13">
            <v>11.25</v>
          </cell>
          <cell r="V13">
            <v>0</v>
          </cell>
          <cell r="W13">
            <v>34282</v>
          </cell>
          <cell r="X13">
            <v>90</v>
          </cell>
          <cell r="Y13">
            <v>7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R14" t="str">
            <v>BFB</v>
          </cell>
          <cell r="S14" t="str">
            <v>FINAME TJLP</v>
          </cell>
          <cell r="T14" t="str">
            <v>18655</v>
          </cell>
          <cell r="U14">
            <v>11.25</v>
          </cell>
          <cell r="V14">
            <v>0</v>
          </cell>
          <cell r="W14">
            <v>34374</v>
          </cell>
          <cell r="X14">
            <v>90</v>
          </cell>
          <cell r="Y14">
            <v>8</v>
          </cell>
          <cell r="Z14">
            <v>1.4874970000000001</v>
          </cell>
          <cell r="AA14">
            <v>0</v>
          </cell>
          <cell r="AB14">
            <v>2406143.69</v>
          </cell>
          <cell r="AC14">
            <v>0</v>
          </cell>
          <cell r="AD14">
            <v>64991.83</v>
          </cell>
          <cell r="AE14">
            <v>64991.83</v>
          </cell>
          <cell r="AF14">
            <v>64991.83</v>
          </cell>
          <cell r="AG14">
            <v>2406143.69</v>
          </cell>
          <cell r="AH14">
            <v>0</v>
          </cell>
        </row>
        <row r="15">
          <cell r="R15" t="str">
            <v>BFB</v>
          </cell>
          <cell r="S15" t="str">
            <v>FINAME TJLP</v>
          </cell>
          <cell r="T15" t="str">
            <v>18655</v>
          </cell>
          <cell r="U15">
            <v>11.25</v>
          </cell>
          <cell r="V15">
            <v>0</v>
          </cell>
          <cell r="W15">
            <v>34463</v>
          </cell>
          <cell r="X15">
            <v>90</v>
          </cell>
          <cell r="Y15">
            <v>9</v>
          </cell>
          <cell r="Z15">
            <v>4.193695</v>
          </cell>
          <cell r="AA15">
            <v>102869.34</v>
          </cell>
          <cell r="AB15">
            <v>6886501.6900000004</v>
          </cell>
          <cell r="AC15">
            <v>0</v>
          </cell>
          <cell r="AD15">
            <v>183231.24</v>
          </cell>
          <cell r="AE15">
            <v>183231.24</v>
          </cell>
          <cell r="AF15">
            <v>183231.24</v>
          </cell>
          <cell r="AG15">
            <v>6886501.6900000004</v>
          </cell>
          <cell r="AH15">
            <v>4377488.66</v>
          </cell>
        </row>
        <row r="16">
          <cell r="R16" t="str">
            <v>BFB</v>
          </cell>
          <cell r="S16" t="str">
            <v>FINAME TJLP</v>
          </cell>
          <cell r="T16" t="str">
            <v>18655</v>
          </cell>
          <cell r="U16">
            <v>11.25</v>
          </cell>
          <cell r="V16">
            <v>0</v>
          </cell>
          <cell r="W16">
            <v>34555</v>
          </cell>
          <cell r="X16">
            <v>90</v>
          </cell>
          <cell r="Y16">
            <v>10</v>
          </cell>
          <cell r="Z16">
            <v>8.841761</v>
          </cell>
          <cell r="AA16">
            <v>0</v>
          </cell>
          <cell r="AB16">
            <v>14519129.810000001</v>
          </cell>
          <cell r="AC16">
            <v>0</v>
          </cell>
          <cell r="AD16">
            <v>392173.11</v>
          </cell>
          <cell r="AE16">
            <v>392173.11</v>
          </cell>
          <cell r="AF16">
            <v>392173.11</v>
          </cell>
          <cell r="AG16">
            <v>14519129.810000001</v>
          </cell>
          <cell r="AH16">
            <v>7632628.1199999992</v>
          </cell>
        </row>
        <row r="17">
          <cell r="R17" t="str">
            <v>BFB</v>
          </cell>
          <cell r="S17" t="str">
            <v>FINAME TJLP</v>
          </cell>
          <cell r="T17" t="str">
            <v>18655</v>
          </cell>
          <cell r="U17">
            <v>11.25</v>
          </cell>
          <cell r="V17">
            <v>0</v>
          </cell>
          <cell r="W17">
            <v>34586</v>
          </cell>
          <cell r="X17">
            <v>30</v>
          </cell>
          <cell r="Y17">
            <v>11</v>
          </cell>
          <cell r="Z17">
            <v>9.0133530000000004</v>
          </cell>
          <cell r="AA17">
            <v>0</v>
          </cell>
          <cell r="AB17">
            <v>14800902.470000001</v>
          </cell>
          <cell r="AC17">
            <v>224256.1</v>
          </cell>
          <cell r="AD17">
            <v>132079.19</v>
          </cell>
          <cell r="AE17">
            <v>132079.19</v>
          </cell>
          <cell r="AF17">
            <v>356335.29</v>
          </cell>
          <cell r="AG17">
            <v>14576646.369999999</v>
          </cell>
          <cell r="AH17">
            <v>281772.65999999829</v>
          </cell>
        </row>
        <row r="18">
          <cell r="R18" t="str">
            <v>BFB</v>
          </cell>
          <cell r="S18" t="str">
            <v>FINAME TJLP</v>
          </cell>
          <cell r="T18" t="str">
            <v>18655</v>
          </cell>
          <cell r="U18">
            <v>11.25</v>
          </cell>
          <cell r="V18">
            <v>0</v>
          </cell>
          <cell r="W18">
            <v>34616</v>
          </cell>
          <cell r="X18">
            <v>30</v>
          </cell>
          <cell r="Y18">
            <v>12</v>
          </cell>
          <cell r="Z18">
            <v>9.2361989999999992</v>
          </cell>
          <cell r="AA18">
            <v>155258.43</v>
          </cell>
          <cell r="AB18">
            <v>15092297.58</v>
          </cell>
          <cell r="AC18">
            <v>232189.19</v>
          </cell>
          <cell r="AD18">
            <v>133294.04</v>
          </cell>
          <cell r="AE18">
            <v>133294.04</v>
          </cell>
          <cell r="AF18">
            <v>365483.23</v>
          </cell>
          <cell r="AG18">
            <v>14860108.390000001</v>
          </cell>
          <cell r="AH18">
            <v>360392.78000000119</v>
          </cell>
        </row>
        <row r="19">
          <cell r="R19" t="str">
            <v>BFB</v>
          </cell>
          <cell r="S19" t="str">
            <v>FINAME TJLP</v>
          </cell>
          <cell r="T19" t="str">
            <v>18655</v>
          </cell>
          <cell r="U19">
            <v>11.25</v>
          </cell>
          <cell r="V19">
            <v>0</v>
          </cell>
          <cell r="W19">
            <v>34647</v>
          </cell>
          <cell r="X19">
            <v>30</v>
          </cell>
          <cell r="Y19">
            <v>13</v>
          </cell>
          <cell r="Z19">
            <v>9.4800439999999995</v>
          </cell>
          <cell r="AA19">
            <v>0</v>
          </cell>
          <cell r="AB19">
            <v>15252430.289999999</v>
          </cell>
          <cell r="AC19">
            <v>238319.22</v>
          </cell>
          <cell r="AD19">
            <v>136108.5</v>
          </cell>
          <cell r="AE19">
            <v>136108.5</v>
          </cell>
          <cell r="AF19">
            <v>374427.73</v>
          </cell>
          <cell r="AG19">
            <v>15014111.07</v>
          </cell>
          <cell r="AH19">
            <v>392321.91000000015</v>
          </cell>
        </row>
        <row r="20">
          <cell r="R20" t="str">
            <v>BFB</v>
          </cell>
          <cell r="S20" t="str">
            <v>FINAME TJLP</v>
          </cell>
          <cell r="T20" t="str">
            <v>18655</v>
          </cell>
          <cell r="U20">
            <v>11.25</v>
          </cell>
          <cell r="V20">
            <v>0</v>
          </cell>
          <cell r="W20">
            <v>34677</v>
          </cell>
          <cell r="X20">
            <v>30</v>
          </cell>
          <cell r="Y20">
            <v>14</v>
          </cell>
          <cell r="Z20">
            <v>9.7335080000000005</v>
          </cell>
          <cell r="AA20">
            <v>0</v>
          </cell>
          <cell r="AB20">
            <v>15415537.119999999</v>
          </cell>
          <cell r="AC20">
            <v>244691.06</v>
          </cell>
          <cell r="AD20">
            <v>137564.01999999999</v>
          </cell>
          <cell r="AE20">
            <v>137564.01999999999</v>
          </cell>
          <cell r="AF20">
            <v>382255.09</v>
          </cell>
          <cell r="AG20">
            <v>15170846.050000001</v>
          </cell>
          <cell r="AH20">
            <v>401426.05000000075</v>
          </cell>
        </row>
        <row r="21">
          <cell r="R21" t="str">
            <v>BFB</v>
          </cell>
          <cell r="S21" t="str">
            <v>FINAME TJLP</v>
          </cell>
          <cell r="T21" t="str">
            <v>18655</v>
          </cell>
          <cell r="U21">
            <v>11.25</v>
          </cell>
          <cell r="V21">
            <v>0</v>
          </cell>
          <cell r="W21">
            <v>34708</v>
          </cell>
          <cell r="X21">
            <v>30</v>
          </cell>
          <cell r="Y21">
            <v>15</v>
          </cell>
          <cell r="Z21">
            <v>9.8795289999999998</v>
          </cell>
          <cell r="AA21">
            <v>0</v>
          </cell>
          <cell r="AB21">
            <v>15398437.390000001</v>
          </cell>
          <cell r="AC21">
            <v>248361.89</v>
          </cell>
          <cell r="AD21">
            <v>137411.43</v>
          </cell>
          <cell r="AE21">
            <v>137411.43</v>
          </cell>
          <cell r="AF21">
            <v>385773.32</v>
          </cell>
          <cell r="AG21">
            <v>15150075.5</v>
          </cell>
          <cell r="AH21">
            <v>227591.33999999985</v>
          </cell>
        </row>
        <row r="22">
          <cell r="R22" t="str">
            <v>BFB</v>
          </cell>
          <cell r="S22" t="str">
            <v>FINAME TJLP</v>
          </cell>
          <cell r="T22" t="str">
            <v>18655</v>
          </cell>
          <cell r="U22">
            <v>11.25</v>
          </cell>
          <cell r="V22">
            <v>0</v>
          </cell>
          <cell r="W22">
            <v>34739</v>
          </cell>
          <cell r="X22">
            <v>30</v>
          </cell>
          <cell r="Y22">
            <v>16</v>
          </cell>
          <cell r="Z22">
            <v>10.027741000000001</v>
          </cell>
          <cell r="AA22">
            <v>0</v>
          </cell>
          <cell r="AB22">
            <v>15377355.869999999</v>
          </cell>
          <cell r="AC22">
            <v>252087.8</v>
          </cell>
          <cell r="AD22">
            <v>137223.31</v>
          </cell>
          <cell r="AE22">
            <v>137223.31</v>
          </cell>
          <cell r="AF22">
            <v>389311.11</v>
          </cell>
          <cell r="AG22">
            <v>15125268.07</v>
          </cell>
          <cell r="AH22">
            <v>227280.36999999918</v>
          </cell>
        </row>
        <row r="23">
          <cell r="R23" t="str">
            <v>BFB</v>
          </cell>
          <cell r="S23" t="str">
            <v>FINAME TJLP</v>
          </cell>
          <cell r="T23" t="str">
            <v>18655</v>
          </cell>
          <cell r="U23">
            <v>11.25</v>
          </cell>
          <cell r="V23">
            <v>0</v>
          </cell>
          <cell r="W23">
            <v>34767</v>
          </cell>
          <cell r="X23">
            <v>30</v>
          </cell>
          <cell r="Y23">
            <v>17</v>
          </cell>
          <cell r="Z23">
            <v>10.159250999999999</v>
          </cell>
          <cell r="AA23">
            <v>0</v>
          </cell>
          <cell r="AB23">
            <v>15323630.189999999</v>
          </cell>
          <cell r="AC23">
            <v>255393.84</v>
          </cell>
          <cell r="AD23">
            <v>136743.87</v>
          </cell>
          <cell r="AE23">
            <v>136743.87</v>
          </cell>
          <cell r="AF23">
            <v>392137.71</v>
          </cell>
          <cell r="AG23">
            <v>15068236.359999999</v>
          </cell>
          <cell r="AH23">
            <v>198362.13000000082</v>
          </cell>
        </row>
        <row r="24">
          <cell r="R24" t="str">
            <v>BFB</v>
          </cell>
          <cell r="S24" t="str">
            <v>FINAME TJLP</v>
          </cell>
          <cell r="T24" t="str">
            <v>18655</v>
          </cell>
          <cell r="U24">
            <v>11.25</v>
          </cell>
          <cell r="V24">
            <v>0</v>
          </cell>
          <cell r="W24">
            <v>34798</v>
          </cell>
          <cell r="X24">
            <v>30</v>
          </cell>
          <cell r="Y24">
            <v>18</v>
          </cell>
          <cell r="Z24">
            <v>10.294885000000001</v>
          </cell>
          <cell r="AA24">
            <v>0</v>
          </cell>
          <cell r="AB24">
            <v>15269409.18</v>
          </cell>
          <cell r="AC24">
            <v>258803.54</v>
          </cell>
          <cell r="AD24">
            <v>136260.01999999999</v>
          </cell>
          <cell r="AE24">
            <v>136260.01999999999</v>
          </cell>
          <cell r="AF24">
            <v>395063.56</v>
          </cell>
          <cell r="AG24">
            <v>15010605.630000001</v>
          </cell>
          <cell r="AH24">
            <v>201172.81000000238</v>
          </cell>
        </row>
        <row r="25">
          <cell r="R25" t="str">
            <v>BFB</v>
          </cell>
          <cell r="S25" t="str">
            <v>FINAME TJLP</v>
          </cell>
          <cell r="T25" t="str">
            <v>18655</v>
          </cell>
          <cell r="U25">
            <v>11.25</v>
          </cell>
          <cell r="V25">
            <v>0</v>
          </cell>
          <cell r="W25">
            <v>34828</v>
          </cell>
          <cell r="X25">
            <v>30</v>
          </cell>
          <cell r="Y25">
            <v>19</v>
          </cell>
          <cell r="Z25">
            <v>10.427868</v>
          </cell>
          <cell r="AA25">
            <v>0</v>
          </cell>
          <cell r="AB25">
            <v>15204503.41</v>
          </cell>
          <cell r="AC25">
            <v>262146.61</v>
          </cell>
          <cell r="AD25">
            <v>135680.82</v>
          </cell>
          <cell r="AE25">
            <v>135680.82</v>
          </cell>
          <cell r="AF25">
            <v>397827.43</v>
          </cell>
          <cell r="AG25">
            <v>14942356.800000001</v>
          </cell>
          <cell r="AH25">
            <v>193897.77999999933</v>
          </cell>
        </row>
        <row r="26">
          <cell r="R26" t="str">
            <v>BFB</v>
          </cell>
          <cell r="S26" t="str">
            <v>FINAME TJLP</v>
          </cell>
          <cell r="T26" t="str">
            <v>18655</v>
          </cell>
          <cell r="U26">
            <v>11.25</v>
          </cell>
          <cell r="V26">
            <v>0</v>
          </cell>
          <cell r="W26">
            <v>34859</v>
          </cell>
          <cell r="X26">
            <v>30</v>
          </cell>
          <cell r="Y26">
            <v>20</v>
          </cell>
          <cell r="Z26">
            <v>10.569131</v>
          </cell>
          <cell r="AA26">
            <v>0</v>
          </cell>
          <cell r="AB26">
            <v>15144776.140000001</v>
          </cell>
          <cell r="AC26">
            <v>265697.83</v>
          </cell>
          <cell r="AD26">
            <v>135147.82999999999</v>
          </cell>
          <cell r="AE26">
            <v>135147.82999999999</v>
          </cell>
          <cell r="AF26">
            <v>400845.65</v>
          </cell>
          <cell r="AG26">
            <v>14879078.32</v>
          </cell>
          <cell r="AH26">
            <v>202419.33999999985</v>
          </cell>
        </row>
        <row r="27">
          <cell r="R27" t="str">
            <v>BFB</v>
          </cell>
          <cell r="S27" t="str">
            <v>FINAME TJLP</v>
          </cell>
          <cell r="T27" t="str">
            <v>18655</v>
          </cell>
          <cell r="U27">
            <v>11.25</v>
          </cell>
          <cell r="V27">
            <v>0</v>
          </cell>
          <cell r="W27">
            <v>34889</v>
          </cell>
          <cell r="X27">
            <v>30</v>
          </cell>
          <cell r="Y27">
            <v>21</v>
          </cell>
          <cell r="Z27">
            <v>10.713418000000001</v>
          </cell>
          <cell r="AA27">
            <v>0</v>
          </cell>
          <cell r="AB27">
            <v>15082203.59</v>
          </cell>
          <cell r="AC27">
            <v>269325.06</v>
          </cell>
          <cell r="AD27">
            <v>134589.45000000001</v>
          </cell>
          <cell r="AE27">
            <v>134589.45000000001</v>
          </cell>
          <cell r="AF27">
            <v>403914.51</v>
          </cell>
          <cell r="AG27">
            <v>14812878.52</v>
          </cell>
          <cell r="AH27">
            <v>203125.25999999978</v>
          </cell>
        </row>
        <row r="28">
          <cell r="R28" t="str">
            <v>BFB</v>
          </cell>
          <cell r="S28" t="str">
            <v>FINAME TJLP</v>
          </cell>
          <cell r="T28" t="str">
            <v>18655</v>
          </cell>
          <cell r="U28">
            <v>11.25</v>
          </cell>
          <cell r="V28">
            <v>0</v>
          </cell>
          <cell r="W28">
            <v>34920</v>
          </cell>
          <cell r="X28">
            <v>30</v>
          </cell>
          <cell r="Y28">
            <v>22</v>
          </cell>
          <cell r="Z28">
            <v>10.864584000000001</v>
          </cell>
          <cell r="AA28">
            <v>0</v>
          </cell>
          <cell r="AB28">
            <v>15021887.789999999</v>
          </cell>
          <cell r="AC28">
            <v>273125.23</v>
          </cell>
          <cell r="AD28">
            <v>134051.21</v>
          </cell>
          <cell r="AE28">
            <v>134051.21</v>
          </cell>
          <cell r="AF28">
            <v>407176.44</v>
          </cell>
          <cell r="AG28">
            <v>14748762.550000001</v>
          </cell>
          <cell r="AH28">
            <v>209009.25999999978</v>
          </cell>
        </row>
        <row r="29">
          <cell r="R29" t="str">
            <v>BFB</v>
          </cell>
          <cell r="S29" t="str">
            <v>FINAME TJLP</v>
          </cell>
          <cell r="T29" t="str">
            <v>18655</v>
          </cell>
          <cell r="U29">
            <v>11.25</v>
          </cell>
          <cell r="V29">
            <v>0</v>
          </cell>
          <cell r="W29">
            <v>34951</v>
          </cell>
          <cell r="X29">
            <v>30</v>
          </cell>
          <cell r="Y29">
            <v>23</v>
          </cell>
          <cell r="Z29">
            <v>11.012345</v>
          </cell>
          <cell r="AA29">
            <v>0</v>
          </cell>
          <cell r="AB29">
            <v>14949349.33</v>
          </cell>
          <cell r="AC29">
            <v>276839.8</v>
          </cell>
          <cell r="AD29">
            <v>133403.89000000001</v>
          </cell>
          <cell r="AE29">
            <v>133403.89000000001</v>
          </cell>
          <cell r="AF29">
            <v>410243.69</v>
          </cell>
          <cell r="AG29">
            <v>14672509.529999999</v>
          </cell>
          <cell r="AH29">
            <v>200586.77999999747</v>
          </cell>
        </row>
        <row r="30">
          <cell r="R30" t="str">
            <v>BFB</v>
          </cell>
          <cell r="S30" t="str">
            <v>FINAME TJLP</v>
          </cell>
          <cell r="T30" t="str">
            <v>18655</v>
          </cell>
          <cell r="U30">
            <v>11.25</v>
          </cell>
          <cell r="V30">
            <v>0</v>
          </cell>
          <cell r="W30">
            <v>34981</v>
          </cell>
          <cell r="X30">
            <v>30</v>
          </cell>
          <cell r="Y30">
            <v>24</v>
          </cell>
          <cell r="Z30">
            <v>11.141658</v>
          </cell>
          <cell r="AA30">
            <v>0</v>
          </cell>
          <cell r="AB30">
            <v>14844802.189999999</v>
          </cell>
          <cell r="AC30">
            <v>280090.61</v>
          </cell>
          <cell r="AD30">
            <v>132470.94</v>
          </cell>
          <cell r="AE30">
            <v>132470.94</v>
          </cell>
          <cell r="AF30">
            <v>412561.55</v>
          </cell>
          <cell r="AG30">
            <v>14564711.59</v>
          </cell>
          <cell r="AH30">
            <v>172292.67000000179</v>
          </cell>
        </row>
        <row r="31">
          <cell r="R31" t="str">
            <v>BFB</v>
          </cell>
          <cell r="S31" t="str">
            <v>FINAME TJLP</v>
          </cell>
          <cell r="T31" t="str">
            <v>18655</v>
          </cell>
          <cell r="U31">
            <v>11.25</v>
          </cell>
          <cell r="V31">
            <v>0</v>
          </cell>
          <cell r="W31">
            <v>35012</v>
          </cell>
          <cell r="X31">
            <v>30</v>
          </cell>
          <cell r="Y31">
            <v>25</v>
          </cell>
          <cell r="Z31">
            <v>11.276878</v>
          </cell>
          <cell r="AA31">
            <v>0</v>
          </cell>
          <cell r="AB31">
            <v>14741475.25</v>
          </cell>
          <cell r="AC31">
            <v>283489.90999999997</v>
          </cell>
          <cell r="AD31">
            <v>131548.88</v>
          </cell>
          <cell r="AE31">
            <v>131548.88</v>
          </cell>
          <cell r="AF31">
            <v>415038.79</v>
          </cell>
          <cell r="AG31">
            <v>14457985.34</v>
          </cell>
          <cell r="AH31">
            <v>176763.65999999829</v>
          </cell>
        </row>
        <row r="32">
          <cell r="R32" t="str">
            <v>BFB</v>
          </cell>
          <cell r="S32" t="str">
            <v>FINAME TJLP</v>
          </cell>
          <cell r="T32" t="str">
            <v>18655</v>
          </cell>
          <cell r="U32">
            <v>11.25</v>
          </cell>
          <cell r="V32">
            <v>0</v>
          </cell>
          <cell r="W32">
            <v>35042</v>
          </cell>
          <cell r="X32">
            <v>30</v>
          </cell>
          <cell r="Y32">
            <v>26</v>
          </cell>
          <cell r="Z32">
            <v>11.400371</v>
          </cell>
          <cell r="AA32">
            <v>0</v>
          </cell>
          <cell r="AB32">
            <v>14616314.619999999</v>
          </cell>
          <cell r="AC32">
            <v>286594.40000000002</v>
          </cell>
          <cell r="AD32">
            <v>130431.98</v>
          </cell>
          <cell r="AE32">
            <v>130431.98</v>
          </cell>
          <cell r="AF32">
            <v>417026.39</v>
          </cell>
          <cell r="AG32">
            <v>14329720.220000001</v>
          </cell>
          <cell r="AH32">
            <v>158329.29000000097</v>
          </cell>
        </row>
        <row r="33">
          <cell r="R33" t="str">
            <v>BFB</v>
          </cell>
          <cell r="S33" t="str">
            <v>FINAME TJLP</v>
          </cell>
          <cell r="T33" t="str">
            <v>18655</v>
          </cell>
          <cell r="U33">
            <v>11.25</v>
          </cell>
          <cell r="V33">
            <v>0</v>
          </cell>
          <cell r="W33">
            <v>35064</v>
          </cell>
          <cell r="X33">
            <v>22</v>
          </cell>
          <cell r="Y33">
            <v>0</v>
          </cell>
          <cell r="Z33">
            <v>11.473667000000001</v>
          </cell>
          <cell r="AA33">
            <v>0</v>
          </cell>
          <cell r="AB33">
            <v>14421849.779999999</v>
          </cell>
          <cell r="AC33">
            <v>0</v>
          </cell>
          <cell r="AD33">
            <v>94265.66</v>
          </cell>
          <cell r="AE33">
            <v>94265.66</v>
          </cell>
          <cell r="AF33">
            <v>0</v>
          </cell>
          <cell r="AG33">
            <v>14516115.439999999</v>
          </cell>
          <cell r="AH33">
            <v>92129.559999998659</v>
          </cell>
          <cell r="AI33">
            <v>0</v>
          </cell>
          <cell r="AJ33">
            <v>0</v>
          </cell>
          <cell r="AK33">
            <v>0</v>
          </cell>
        </row>
        <row r="34">
          <cell r="R34" t="str">
            <v>BFB</v>
          </cell>
          <cell r="S34" t="str">
            <v>FINAME TJLP</v>
          </cell>
          <cell r="T34" t="str">
            <v>18655</v>
          </cell>
          <cell r="U34">
            <v>11.25</v>
          </cell>
          <cell r="V34">
            <v>0</v>
          </cell>
          <cell r="W34">
            <v>35073</v>
          </cell>
          <cell r="X34">
            <v>8</v>
          </cell>
          <cell r="Y34">
            <v>27</v>
          </cell>
          <cell r="Z34">
            <v>11.503788</v>
          </cell>
          <cell r="AA34">
            <v>0</v>
          </cell>
          <cell r="AB34">
            <v>14459710.439999999</v>
          </cell>
          <cell r="AC34">
            <v>289194.21000000002</v>
          </cell>
          <cell r="AD34">
            <v>34768.83</v>
          </cell>
          <cell r="AE34">
            <v>129034.49</v>
          </cell>
          <cell r="AF34">
            <v>418228.7</v>
          </cell>
          <cell r="AG34">
            <v>14170516.23</v>
          </cell>
          <cell r="AH34">
            <v>37860.660000000149</v>
          </cell>
          <cell r="AI34">
            <v>0</v>
          </cell>
          <cell r="AJ34">
            <v>0</v>
          </cell>
          <cell r="AK34">
            <v>0</v>
          </cell>
        </row>
        <row r="35">
          <cell r="R35" t="str">
            <v>BFB</v>
          </cell>
          <cell r="S35" t="str">
            <v>FINAME TJLP</v>
          </cell>
          <cell r="T35" t="str">
            <v>18655</v>
          </cell>
          <cell r="U35">
            <v>11.25</v>
          </cell>
          <cell r="V35">
            <v>0</v>
          </cell>
          <cell r="W35">
            <v>35095</v>
          </cell>
          <cell r="X35">
            <v>22</v>
          </cell>
          <cell r="Y35">
            <v>0</v>
          </cell>
          <cell r="Z35">
            <v>11.577749000000001</v>
          </cell>
          <cell r="AA35">
            <v>0</v>
          </cell>
          <cell r="AB35">
            <v>14261622.35</v>
          </cell>
          <cell r="AC35">
            <v>0</v>
          </cell>
          <cell r="AD35">
            <v>93218.36</v>
          </cell>
          <cell r="AE35">
            <v>93218.36</v>
          </cell>
          <cell r="AF35">
            <v>0</v>
          </cell>
          <cell r="AG35">
            <v>14354840.720000001</v>
          </cell>
          <cell r="AH35">
            <v>91106.13000000082</v>
          </cell>
          <cell r="AI35">
            <v>0</v>
          </cell>
          <cell r="AJ35">
            <v>0</v>
          </cell>
          <cell r="AK35">
            <v>0</v>
          </cell>
        </row>
        <row r="36">
          <cell r="R36" t="str">
            <v>BFB</v>
          </cell>
          <cell r="S36" t="str">
            <v>FINAME TJLP</v>
          </cell>
          <cell r="T36" t="str">
            <v>18655</v>
          </cell>
          <cell r="U36">
            <v>11.25</v>
          </cell>
          <cell r="V36">
            <v>0</v>
          </cell>
          <cell r="W36">
            <v>35104</v>
          </cell>
          <cell r="X36">
            <v>8</v>
          </cell>
          <cell r="Y36">
            <v>28</v>
          </cell>
          <cell r="Z36">
            <v>11.608143</v>
          </cell>
          <cell r="AA36">
            <v>0</v>
          </cell>
          <cell r="AB36">
            <v>14299062.08</v>
          </cell>
          <cell r="AC36">
            <v>291817.59000000003</v>
          </cell>
          <cell r="AD36">
            <v>34382.550000000003</v>
          </cell>
          <cell r="AE36">
            <v>127600.91</v>
          </cell>
          <cell r="AF36">
            <v>419418.5</v>
          </cell>
          <cell r="AG36">
            <v>14007244.49</v>
          </cell>
          <cell r="AH36">
            <v>37439.719999998808</v>
          </cell>
          <cell r="AI36">
            <v>0</v>
          </cell>
          <cell r="AJ36">
            <v>0</v>
          </cell>
          <cell r="AK36">
            <v>0</v>
          </cell>
        </row>
        <row r="37">
          <cell r="R37" t="str">
            <v>BFB</v>
          </cell>
          <cell r="S37" t="str">
            <v>FINAME TJLP</v>
          </cell>
          <cell r="T37" t="str">
            <v>18655</v>
          </cell>
          <cell r="U37">
            <v>11.25</v>
          </cell>
          <cell r="V37">
            <v>0</v>
          </cell>
          <cell r="W37">
            <v>35124</v>
          </cell>
          <cell r="X37">
            <v>20</v>
          </cell>
          <cell r="Y37">
            <v>0</v>
          </cell>
          <cell r="Z37">
            <v>11.67597</v>
          </cell>
          <cell r="AA37">
            <v>0</v>
          </cell>
          <cell r="AB37">
            <v>14089089.57</v>
          </cell>
          <cell r="AC37">
            <v>0</v>
          </cell>
          <cell r="AD37">
            <v>83693.94</v>
          </cell>
          <cell r="AE37">
            <v>83693.94</v>
          </cell>
          <cell r="AF37">
            <v>0</v>
          </cell>
          <cell r="AG37">
            <v>14172783.51</v>
          </cell>
          <cell r="AH37">
            <v>81845.080000000075</v>
          </cell>
          <cell r="AI37">
            <v>0</v>
          </cell>
          <cell r="AJ37">
            <v>0</v>
          </cell>
          <cell r="AK37">
            <v>0</v>
          </cell>
        </row>
        <row r="38">
          <cell r="R38" t="str">
            <v>BFB</v>
          </cell>
          <cell r="S38" t="str">
            <v>FINAME TJLP</v>
          </cell>
          <cell r="T38" t="str">
            <v>18655</v>
          </cell>
          <cell r="U38">
            <v>11.25</v>
          </cell>
          <cell r="V38">
            <v>0</v>
          </cell>
          <cell r="W38">
            <v>35133</v>
          </cell>
          <cell r="X38">
            <v>10</v>
          </cell>
          <cell r="Y38">
            <v>29</v>
          </cell>
          <cell r="Z38">
            <v>11.707989</v>
          </cell>
          <cell r="AA38">
            <v>0</v>
          </cell>
          <cell r="AB38">
            <v>14127726.060000001</v>
          </cell>
          <cell r="AC38">
            <v>294327.62</v>
          </cell>
          <cell r="AD38">
            <v>42378.009999999995</v>
          </cell>
          <cell r="AE38">
            <v>126071.95</v>
          </cell>
          <cell r="AF38">
            <v>420399.58</v>
          </cell>
          <cell r="AG38">
            <v>13833398.439999999</v>
          </cell>
          <cell r="AH38">
            <v>38636.5</v>
          </cell>
          <cell r="AI38">
            <v>0</v>
          </cell>
          <cell r="AJ38">
            <v>0</v>
          </cell>
          <cell r="AK38">
            <v>0</v>
          </cell>
        </row>
        <row r="39">
          <cell r="R39" t="str">
            <v>BFB</v>
          </cell>
          <cell r="S39" t="str">
            <v>FINAME TJLP</v>
          </cell>
          <cell r="T39" t="str">
            <v>18655</v>
          </cell>
          <cell r="U39">
            <v>11.25</v>
          </cell>
          <cell r="V39">
            <v>0</v>
          </cell>
          <cell r="W39">
            <v>35155</v>
          </cell>
          <cell r="X39">
            <v>22</v>
          </cell>
          <cell r="Y39">
            <v>0</v>
          </cell>
          <cell r="Z39">
            <v>11.787046</v>
          </cell>
          <cell r="AA39">
            <v>0</v>
          </cell>
          <cell r="AB39">
            <v>13926807.050000001</v>
          </cell>
          <cell r="AC39">
            <v>0</v>
          </cell>
          <cell r="AD39">
            <v>91029.91</v>
          </cell>
          <cell r="AE39">
            <v>91029.91</v>
          </cell>
          <cell r="AF39">
            <v>0</v>
          </cell>
          <cell r="AG39">
            <v>14017836.949999999</v>
          </cell>
          <cell r="AH39">
            <v>93408.599999999627</v>
          </cell>
          <cell r="AI39">
            <v>0</v>
          </cell>
          <cell r="AJ39">
            <v>0</v>
          </cell>
          <cell r="AK39">
            <v>0</v>
          </cell>
        </row>
        <row r="40">
          <cell r="R40" t="str">
            <v>BFB</v>
          </cell>
          <cell r="S40" t="str">
            <v>FINAME TJLP</v>
          </cell>
          <cell r="T40" t="str">
            <v>18655</v>
          </cell>
          <cell r="U40">
            <v>11.25</v>
          </cell>
          <cell r="V40">
            <v>0</v>
          </cell>
          <cell r="W40">
            <v>35164</v>
          </cell>
          <cell r="X40">
            <v>8</v>
          </cell>
          <cell r="Y40">
            <v>30</v>
          </cell>
          <cell r="Z40">
            <v>11.819540999999999</v>
          </cell>
          <cell r="AA40">
            <v>0</v>
          </cell>
          <cell r="AB40">
            <v>13965201.029999999</v>
          </cell>
          <cell r="AC40">
            <v>297131.94</v>
          </cell>
          <cell r="AD40">
            <v>33591.709999999992</v>
          </cell>
          <cell r="AE40">
            <v>124621.62</v>
          </cell>
          <cell r="AF40">
            <v>421753.56</v>
          </cell>
          <cell r="AG40">
            <v>13668069.09</v>
          </cell>
          <cell r="AH40">
            <v>38393.990000000224</v>
          </cell>
          <cell r="AI40">
            <v>0</v>
          </cell>
          <cell r="AJ40">
            <v>0</v>
          </cell>
          <cell r="AK40">
            <v>0</v>
          </cell>
        </row>
        <row r="41">
          <cell r="R41" t="str">
            <v>BFB</v>
          </cell>
          <cell r="S41" t="str">
            <v>FINAME TJLP</v>
          </cell>
          <cell r="T41" t="str">
            <v>18655</v>
          </cell>
          <cell r="U41">
            <v>11.25</v>
          </cell>
          <cell r="V41">
            <v>0</v>
          </cell>
          <cell r="W41">
            <v>35185</v>
          </cell>
          <cell r="X41">
            <v>21</v>
          </cell>
          <cell r="Y41">
            <v>0</v>
          </cell>
          <cell r="Z41">
            <v>11.895712</v>
          </cell>
          <cell r="AA41">
            <v>0</v>
          </cell>
          <cell r="AB41">
            <v>13756152.92</v>
          </cell>
          <cell r="AC41">
            <v>0</v>
          </cell>
          <cell r="AD41">
            <v>85814.720000000001</v>
          </cell>
          <cell r="AE41">
            <v>85814.720000000001</v>
          </cell>
          <cell r="AF41">
            <v>0</v>
          </cell>
          <cell r="AG41">
            <v>13841967.640000001</v>
          </cell>
          <cell r="AH41">
            <v>88083.830000000075</v>
          </cell>
          <cell r="AI41">
            <v>0</v>
          </cell>
          <cell r="AJ41">
            <v>0</v>
          </cell>
          <cell r="AK41">
            <v>0</v>
          </cell>
        </row>
        <row r="42">
          <cell r="R42" t="str">
            <v>BFB</v>
          </cell>
          <cell r="S42" t="str">
            <v>FINAME TJLP</v>
          </cell>
          <cell r="T42" t="str">
            <v>18655</v>
          </cell>
          <cell r="U42">
            <v>11.25</v>
          </cell>
          <cell r="V42">
            <v>0</v>
          </cell>
          <cell r="W42">
            <v>35194</v>
          </cell>
          <cell r="X42">
            <v>9</v>
          </cell>
          <cell r="Y42">
            <v>31</v>
          </cell>
          <cell r="Z42">
            <v>11.928507</v>
          </cell>
          <cell r="AA42">
            <v>0</v>
          </cell>
          <cell r="AB42">
            <v>13794076.93</v>
          </cell>
          <cell r="AC42">
            <v>299871.24</v>
          </cell>
          <cell r="AD42">
            <v>37279.839999999997</v>
          </cell>
          <cell r="AE42">
            <v>123094.56</v>
          </cell>
          <cell r="AF42">
            <v>422965.79</v>
          </cell>
          <cell r="AG42">
            <v>13494205.689999999</v>
          </cell>
          <cell r="AH42">
            <v>37923.999999998137</v>
          </cell>
          <cell r="AI42">
            <v>0</v>
          </cell>
          <cell r="AJ42">
            <v>0</v>
          </cell>
          <cell r="AK42">
            <v>0</v>
          </cell>
        </row>
        <row r="43">
          <cell r="R43" t="str">
            <v>BFB</v>
          </cell>
          <cell r="S43" t="str">
            <v>FINAME TJLP</v>
          </cell>
          <cell r="T43" t="str">
            <v>18655</v>
          </cell>
          <cell r="U43">
            <v>11.25</v>
          </cell>
          <cell r="V43">
            <v>0</v>
          </cell>
          <cell r="W43">
            <v>35216</v>
          </cell>
          <cell r="X43">
            <v>22</v>
          </cell>
          <cell r="Y43">
            <v>0</v>
          </cell>
          <cell r="Z43">
            <v>12.009053</v>
          </cell>
          <cell r="AA43">
            <v>0</v>
          </cell>
          <cell r="AB43">
            <v>13585323.91</v>
          </cell>
          <cell r="AC43">
            <v>0</v>
          </cell>
          <cell r="AD43">
            <v>88797.87</v>
          </cell>
          <cell r="AE43">
            <v>88797.87</v>
          </cell>
          <cell r="AF43">
            <v>0</v>
          </cell>
          <cell r="AG43">
            <v>13674121.779999999</v>
          </cell>
          <cell r="AH43">
            <v>91118.220000000671</v>
          </cell>
          <cell r="AI43">
            <v>0</v>
          </cell>
          <cell r="AJ43">
            <v>0</v>
          </cell>
          <cell r="AK43">
            <v>0</v>
          </cell>
        </row>
        <row r="44">
          <cell r="R44" t="str">
            <v>BFB</v>
          </cell>
          <cell r="S44" t="str">
            <v>FINAME TJLP</v>
          </cell>
          <cell r="T44" t="str">
            <v>18655</v>
          </cell>
          <cell r="U44">
            <v>11.25</v>
          </cell>
          <cell r="V44">
            <v>0</v>
          </cell>
          <cell r="W44">
            <v>35225</v>
          </cell>
          <cell r="X44">
            <v>8</v>
          </cell>
          <cell r="Y44">
            <v>32</v>
          </cell>
          <cell r="Z44">
            <v>12.035523</v>
          </cell>
          <cell r="AA44">
            <v>0</v>
          </cell>
          <cell r="AB44">
            <v>13615268.279999999</v>
          </cell>
          <cell r="AC44">
            <v>302561.52</v>
          </cell>
          <cell r="AD44">
            <v>32701.050000000003</v>
          </cell>
          <cell r="AE44">
            <v>121498.92</v>
          </cell>
          <cell r="AF44">
            <v>424060.43</v>
          </cell>
          <cell r="AG44">
            <v>13312706.76</v>
          </cell>
          <cell r="AH44">
            <v>29944.359999999404</v>
          </cell>
          <cell r="AI44">
            <v>0</v>
          </cell>
          <cell r="AJ44">
            <v>0</v>
          </cell>
          <cell r="AK44">
            <v>0</v>
          </cell>
        </row>
        <row r="45">
          <cell r="R45" t="str">
            <v>BFB</v>
          </cell>
          <cell r="S45" t="str">
            <v>FINAME TJLP</v>
          </cell>
          <cell r="T45" t="str">
            <v>18655</v>
          </cell>
          <cell r="U45">
            <v>11.25</v>
          </cell>
          <cell r="V45">
            <v>0</v>
          </cell>
          <cell r="W45">
            <v>35246</v>
          </cell>
          <cell r="X45">
            <v>21</v>
          </cell>
          <cell r="Y45">
            <v>0</v>
          </cell>
          <cell r="Z45">
            <v>12.095567000000001</v>
          </cell>
          <cell r="AA45">
            <v>0</v>
          </cell>
          <cell r="AB45">
            <v>13379122.5</v>
          </cell>
          <cell r="AC45">
            <v>0</v>
          </cell>
          <cell r="AD45">
            <v>83462.7</v>
          </cell>
          <cell r="AE45">
            <v>83462.7</v>
          </cell>
          <cell r="AF45">
            <v>0</v>
          </cell>
          <cell r="AG45">
            <v>13462585.199999999</v>
          </cell>
          <cell r="AH45">
            <v>66415.740000000224</v>
          </cell>
          <cell r="AI45">
            <v>0</v>
          </cell>
          <cell r="AJ45">
            <v>0</v>
          </cell>
          <cell r="AK45">
            <v>0</v>
          </cell>
        </row>
        <row r="46">
          <cell r="R46" t="str">
            <v>BFB</v>
          </cell>
          <cell r="S46" t="str">
            <v>FINAME TJLP</v>
          </cell>
          <cell r="T46" t="str">
            <v>18655</v>
          </cell>
          <cell r="U46">
            <v>11.25</v>
          </cell>
          <cell r="V46">
            <v>0</v>
          </cell>
          <cell r="W46">
            <v>35255</v>
          </cell>
          <cell r="X46">
            <v>9</v>
          </cell>
          <cell r="Y46">
            <v>33</v>
          </cell>
          <cell r="Z46">
            <v>12.121392</v>
          </cell>
          <cell r="AA46">
            <v>0</v>
          </cell>
          <cell r="AB46">
            <v>13407688</v>
          </cell>
          <cell r="AC46">
            <v>304720.18</v>
          </cell>
          <cell r="AD46">
            <v>36183.83</v>
          </cell>
          <cell r="AE46">
            <v>119646.53</v>
          </cell>
          <cell r="AF46">
            <v>424366.71</v>
          </cell>
          <cell r="AG46">
            <v>13102967.82</v>
          </cell>
          <cell r="AH46">
            <v>28565.500000001863</v>
          </cell>
          <cell r="AI46">
            <v>0</v>
          </cell>
          <cell r="AJ46">
            <v>0</v>
          </cell>
          <cell r="AK46">
            <v>0</v>
          </cell>
        </row>
        <row r="47">
          <cell r="R47" t="str">
            <v>BFB</v>
          </cell>
          <cell r="S47" t="str">
            <v>FINAME TJLP</v>
          </cell>
          <cell r="T47" t="str">
            <v>18655</v>
          </cell>
          <cell r="U47">
            <v>11.25</v>
          </cell>
          <cell r="V47">
            <v>0</v>
          </cell>
          <cell r="W47">
            <v>35277</v>
          </cell>
          <cell r="X47">
            <v>22</v>
          </cell>
          <cell r="Y47">
            <v>0</v>
          </cell>
          <cell r="Z47">
            <v>12.184752</v>
          </cell>
          <cell r="AA47">
            <v>0</v>
          </cell>
          <cell r="AB47">
            <v>13171458.630000001</v>
          </cell>
          <cell r="AC47">
            <v>0</v>
          </cell>
          <cell r="AD47">
            <v>86092.72</v>
          </cell>
          <cell r="AE47">
            <v>86092.72</v>
          </cell>
          <cell r="AF47">
            <v>0</v>
          </cell>
          <cell r="AG47">
            <v>13257551.35</v>
          </cell>
          <cell r="AH47">
            <v>68490.809999998659</v>
          </cell>
          <cell r="AI47">
            <v>0</v>
          </cell>
          <cell r="AJ47">
            <v>0</v>
          </cell>
          <cell r="AK47">
            <v>0</v>
          </cell>
        </row>
        <row r="48">
          <cell r="R48" t="str">
            <v>BFB</v>
          </cell>
          <cell r="S48" t="str">
            <v>FINAME TJLP</v>
          </cell>
          <cell r="T48" t="str">
            <v>18655</v>
          </cell>
          <cell r="U48">
            <v>11.25</v>
          </cell>
          <cell r="V48">
            <v>0</v>
          </cell>
          <cell r="W48">
            <v>35286</v>
          </cell>
          <cell r="X48">
            <v>8</v>
          </cell>
          <cell r="Y48">
            <v>34</v>
          </cell>
          <cell r="Z48">
            <v>12.210767000000001</v>
          </cell>
          <cell r="AA48">
            <v>0</v>
          </cell>
          <cell r="AB48">
            <v>13199580.300000001</v>
          </cell>
          <cell r="AC48">
            <v>306966.98</v>
          </cell>
          <cell r="AD48">
            <v>31696.709999999992</v>
          </cell>
          <cell r="AE48">
            <v>117789.43</v>
          </cell>
          <cell r="AF48">
            <v>424756.42</v>
          </cell>
          <cell r="AG48">
            <v>12892613.32</v>
          </cell>
          <cell r="AH48">
            <v>28121.679999999702</v>
          </cell>
          <cell r="AI48">
            <v>0</v>
          </cell>
          <cell r="AJ48">
            <v>0</v>
          </cell>
          <cell r="AK48">
            <v>0</v>
          </cell>
        </row>
        <row r="49">
          <cell r="R49" t="str">
            <v>BFB</v>
          </cell>
          <cell r="S49" t="str">
            <v>FINAME TJLP</v>
          </cell>
          <cell r="T49" t="str">
            <v>18655</v>
          </cell>
          <cell r="U49">
            <v>11.25</v>
          </cell>
          <cell r="V49">
            <v>0</v>
          </cell>
          <cell r="W49">
            <v>35308</v>
          </cell>
          <cell r="X49">
            <v>22</v>
          </cell>
          <cell r="Y49">
            <v>0</v>
          </cell>
          <cell r="Z49">
            <v>12.274594</v>
          </cell>
          <cell r="AA49">
            <v>0</v>
          </cell>
          <cell r="AB49">
            <v>12960004.4</v>
          </cell>
          <cell r="AC49">
            <v>0</v>
          </cell>
          <cell r="AD49">
            <v>84710.58</v>
          </cell>
          <cell r="AE49">
            <v>84710.58</v>
          </cell>
          <cell r="AF49">
            <v>0</v>
          </cell>
          <cell r="AG49">
            <v>13044714.98</v>
          </cell>
          <cell r="AH49">
            <v>67391.080000000075</v>
          </cell>
          <cell r="AI49">
            <v>0</v>
          </cell>
          <cell r="AJ49">
            <v>0</v>
          </cell>
          <cell r="AK49">
            <v>0</v>
          </cell>
        </row>
        <row r="50">
          <cell r="R50" t="str">
            <v>BFB</v>
          </cell>
          <cell r="S50" t="str">
            <v>FINAME TJLP</v>
          </cell>
          <cell r="T50" t="str">
            <v>18655</v>
          </cell>
          <cell r="U50">
            <v>11.25</v>
          </cell>
          <cell r="V50">
            <v>0</v>
          </cell>
          <cell r="W50">
            <v>35317</v>
          </cell>
          <cell r="X50">
            <v>8</v>
          </cell>
          <cell r="Y50">
            <v>35</v>
          </cell>
          <cell r="Z50">
            <v>12.299685999999999</v>
          </cell>
          <cell r="AA50">
            <v>0</v>
          </cell>
          <cell r="AB50">
            <v>12986497.529999999</v>
          </cell>
          <cell r="AC50">
            <v>309202.32</v>
          </cell>
          <cell r="AD50">
            <v>31177.360000000001</v>
          </cell>
          <cell r="AE50">
            <v>115887.94</v>
          </cell>
          <cell r="AF50">
            <v>425090.26</v>
          </cell>
          <cell r="AG50">
            <v>12677295.210000001</v>
          </cell>
          <cell r="AH50">
            <v>26493.13000000082</v>
          </cell>
          <cell r="AI50">
            <v>0</v>
          </cell>
          <cell r="AJ50">
            <v>0</v>
          </cell>
          <cell r="AK50">
            <v>0</v>
          </cell>
        </row>
        <row r="51">
          <cell r="R51" t="str">
            <v>BFB</v>
          </cell>
          <cell r="S51" t="str">
            <v>FINAME TJLP</v>
          </cell>
          <cell r="T51" t="str">
            <v>18655</v>
          </cell>
          <cell r="U51">
            <v>11.25</v>
          </cell>
          <cell r="V51">
            <v>0</v>
          </cell>
          <cell r="W51">
            <v>35338</v>
          </cell>
          <cell r="X51">
            <v>21</v>
          </cell>
          <cell r="Y51">
            <v>0</v>
          </cell>
          <cell r="Z51">
            <v>12.358107</v>
          </cell>
          <cell r="AA51">
            <v>0</v>
          </cell>
          <cell r="AB51">
            <v>12737509.779999999</v>
          </cell>
          <cell r="AC51">
            <v>0</v>
          </cell>
          <cell r="AD51">
            <v>79460.14</v>
          </cell>
          <cell r="AE51">
            <v>79460.14</v>
          </cell>
          <cell r="AF51">
            <v>0</v>
          </cell>
          <cell r="AG51">
            <v>12816969.91</v>
          </cell>
          <cell r="AH51">
            <v>60214.559999998659</v>
          </cell>
          <cell r="AI51">
            <v>0</v>
          </cell>
          <cell r="AJ51">
            <v>0</v>
          </cell>
          <cell r="AK51">
            <v>0</v>
          </cell>
        </row>
        <row r="52">
          <cell r="R52" t="str">
            <v>BFB</v>
          </cell>
          <cell r="S52" t="str">
            <v>FINAME TJLP</v>
          </cell>
          <cell r="T52" t="str">
            <v>18655</v>
          </cell>
          <cell r="U52">
            <v>11.25</v>
          </cell>
          <cell r="V52">
            <v>0</v>
          </cell>
          <cell r="W52">
            <v>35347</v>
          </cell>
          <cell r="X52">
            <v>9</v>
          </cell>
          <cell r="Y52">
            <v>36</v>
          </cell>
          <cell r="Z52">
            <v>12.383229999999999</v>
          </cell>
          <cell r="AA52">
            <v>0</v>
          </cell>
          <cell r="AB52">
            <v>12763404.07</v>
          </cell>
          <cell r="AC52">
            <v>311302.53999999998</v>
          </cell>
          <cell r="AD52">
            <v>34436.979999999996</v>
          </cell>
          <cell r="AE52">
            <v>113897.12</v>
          </cell>
          <cell r="AF52">
            <v>425199.65</v>
          </cell>
          <cell r="AG52">
            <v>12452101.539999999</v>
          </cell>
          <cell r="AH52">
            <v>25894.299999998882</v>
          </cell>
          <cell r="AI52">
            <v>0</v>
          </cell>
          <cell r="AJ52">
            <v>0</v>
          </cell>
          <cell r="AK52">
            <v>0</v>
          </cell>
        </row>
        <row r="53">
          <cell r="R53" t="str">
            <v>BFB</v>
          </cell>
          <cell r="S53" t="str">
            <v>FINAME TJLP</v>
          </cell>
          <cell r="T53" t="str">
            <v>18655</v>
          </cell>
          <cell r="U53">
            <v>11.25</v>
          </cell>
          <cell r="V53">
            <v>0</v>
          </cell>
          <cell r="W53">
            <v>35369</v>
          </cell>
          <cell r="X53">
            <v>22</v>
          </cell>
          <cell r="Y53">
            <v>0</v>
          </cell>
          <cell r="Z53">
            <v>12.444855</v>
          </cell>
          <cell r="AA53">
            <v>0</v>
          </cell>
          <cell r="AB53">
            <v>12514069.27</v>
          </cell>
          <cell r="AC53">
            <v>0</v>
          </cell>
          <cell r="AD53">
            <v>81795.820000000007</v>
          </cell>
          <cell r="AE53">
            <v>81795.820000000007</v>
          </cell>
          <cell r="AF53">
            <v>0</v>
          </cell>
          <cell r="AG53">
            <v>12595865.09</v>
          </cell>
          <cell r="AH53">
            <v>61967.730000000447</v>
          </cell>
          <cell r="AI53">
            <v>0</v>
          </cell>
          <cell r="AJ53">
            <v>0</v>
          </cell>
          <cell r="AK53">
            <v>0</v>
          </cell>
        </row>
        <row r="54">
          <cell r="R54" t="str">
            <v>BFB</v>
          </cell>
          <cell r="S54" t="str">
            <v>FINAME TJLP</v>
          </cell>
          <cell r="T54" t="str">
            <v>18655</v>
          </cell>
          <cell r="U54">
            <v>11.25</v>
          </cell>
          <cell r="V54">
            <v>0</v>
          </cell>
          <cell r="W54">
            <v>35378</v>
          </cell>
          <cell r="X54">
            <v>8</v>
          </cell>
          <cell r="Y54">
            <v>37</v>
          </cell>
          <cell r="Z54">
            <v>12.470154000000001</v>
          </cell>
          <cell r="AA54">
            <v>0</v>
          </cell>
          <cell r="AB54">
            <v>12539508.98</v>
          </cell>
          <cell r="AC54">
            <v>313487.71999999997</v>
          </cell>
          <cell r="AD54">
            <v>30103.319999999992</v>
          </cell>
          <cell r="AE54">
            <v>111899.14</v>
          </cell>
          <cell r="AF54">
            <v>425386.86</v>
          </cell>
          <cell r="AG54">
            <v>12226021.26</v>
          </cell>
          <cell r="AH54">
            <v>25439.709999999031</v>
          </cell>
          <cell r="AI54">
            <v>0</v>
          </cell>
          <cell r="AJ54">
            <v>0</v>
          </cell>
          <cell r="AK54">
            <v>0</v>
          </cell>
        </row>
        <row r="55">
          <cell r="R55" t="str">
            <v>BFB</v>
          </cell>
          <cell r="S55" t="str">
            <v>FINAME TJLP</v>
          </cell>
          <cell r="T55" t="str">
            <v>18655</v>
          </cell>
          <cell r="U55">
            <v>11.25</v>
          </cell>
          <cell r="V55">
            <v>0</v>
          </cell>
          <cell r="W55">
            <v>35399</v>
          </cell>
          <cell r="X55">
            <v>21</v>
          </cell>
          <cell r="Y55">
            <v>0</v>
          </cell>
          <cell r="Z55">
            <v>12.529384</v>
          </cell>
          <cell r="AA55">
            <v>0</v>
          </cell>
          <cell r="AB55">
            <v>12284091.689999999</v>
          </cell>
          <cell r="AC55">
            <v>0</v>
          </cell>
          <cell r="AD55">
            <v>76631.59</v>
          </cell>
          <cell r="AE55">
            <v>76631.59</v>
          </cell>
          <cell r="AF55">
            <v>0</v>
          </cell>
          <cell r="AG55">
            <v>12360723.279999999</v>
          </cell>
          <cell r="AH55">
            <v>58070.429999999702</v>
          </cell>
          <cell r="AI55">
            <v>0</v>
          </cell>
          <cell r="AJ55">
            <v>0</v>
          </cell>
          <cell r="AK55">
            <v>0</v>
          </cell>
        </row>
        <row r="56">
          <cell r="R56" t="str">
            <v>BFB</v>
          </cell>
          <cell r="S56" t="str">
            <v>FINAME TJLP</v>
          </cell>
          <cell r="T56" t="str">
            <v>18655</v>
          </cell>
          <cell r="U56">
            <v>11.25</v>
          </cell>
          <cell r="V56">
            <v>0</v>
          </cell>
          <cell r="W56">
            <v>35408</v>
          </cell>
          <cell r="X56">
            <v>9</v>
          </cell>
          <cell r="Y56">
            <v>38</v>
          </cell>
          <cell r="Z56">
            <v>12.545105</v>
          </cell>
          <cell r="AA56">
            <v>0</v>
          </cell>
          <cell r="AB56">
            <v>12299504.91</v>
          </cell>
          <cell r="AC56">
            <v>315371.92</v>
          </cell>
          <cell r="AD56">
            <v>33125.820000000007</v>
          </cell>
          <cell r="AE56">
            <v>109757.41</v>
          </cell>
          <cell r="AF56">
            <v>425129.33</v>
          </cell>
          <cell r="AG56">
            <v>11984132.99</v>
          </cell>
          <cell r="AH56">
            <v>15413.220000000671</v>
          </cell>
          <cell r="AI56">
            <v>0</v>
          </cell>
          <cell r="AJ56">
            <v>0</v>
          </cell>
          <cell r="AK56">
            <v>0</v>
          </cell>
        </row>
        <row r="57">
          <cell r="R57" t="str">
            <v>BFB</v>
          </cell>
          <cell r="S57" t="str">
            <v>FINAME TJLP</v>
          </cell>
          <cell r="T57" t="str">
            <v>18655</v>
          </cell>
          <cell r="U57">
            <v>11.25</v>
          </cell>
          <cell r="V57">
            <v>0</v>
          </cell>
          <cell r="W57">
            <v>35430</v>
          </cell>
          <cell r="X57">
            <v>22</v>
          </cell>
          <cell r="Y57">
            <v>0</v>
          </cell>
          <cell r="Z57">
            <v>12.580629</v>
          </cell>
          <cell r="AA57">
            <v>0</v>
          </cell>
          <cell r="AB57">
            <v>12018068.49</v>
          </cell>
          <cell r="AC57">
            <v>0</v>
          </cell>
          <cell r="AD57">
            <v>78553.8</v>
          </cell>
          <cell r="AE57">
            <v>78553.8</v>
          </cell>
          <cell r="AF57">
            <v>0</v>
          </cell>
          <cell r="AG57">
            <v>12096622.289999999</v>
          </cell>
          <cell r="AH57">
            <v>33935.499999998137</v>
          </cell>
          <cell r="AI57">
            <v>0</v>
          </cell>
          <cell r="AJ57">
            <v>0</v>
          </cell>
          <cell r="AK57">
            <v>0</v>
          </cell>
        </row>
        <row r="58">
          <cell r="R58" t="str">
            <v>BFB</v>
          </cell>
          <cell r="S58" t="str">
            <v>FINAME TJLP</v>
          </cell>
          <cell r="T58" t="str">
            <v>18655</v>
          </cell>
          <cell r="U58">
            <v>11.25</v>
          </cell>
          <cell r="V58">
            <v>0</v>
          </cell>
          <cell r="W58">
            <v>35439</v>
          </cell>
          <cell r="X58">
            <v>8</v>
          </cell>
          <cell r="Y58">
            <v>39</v>
          </cell>
          <cell r="Z58">
            <v>12.595190000000001</v>
          </cell>
          <cell r="AA58">
            <v>0</v>
          </cell>
          <cell r="AB58">
            <v>12031978.369999999</v>
          </cell>
          <cell r="AC58">
            <v>316631.01</v>
          </cell>
          <cell r="AD58">
            <v>28816.270000000004</v>
          </cell>
          <cell r="AE58">
            <v>107370.07</v>
          </cell>
          <cell r="AF58">
            <v>424001.08</v>
          </cell>
          <cell r="AG58">
            <v>11715347.359999999</v>
          </cell>
          <cell r="AH58">
            <v>13909.88000000082</v>
          </cell>
          <cell r="AI58">
            <v>0</v>
          </cell>
          <cell r="AJ58">
            <v>0</v>
          </cell>
          <cell r="AK58">
            <v>0</v>
          </cell>
        </row>
        <row r="59">
          <cell r="R59" t="str">
            <v>BFB</v>
          </cell>
          <cell r="S59" t="str">
            <v>FINAME TJLP</v>
          </cell>
          <cell r="T59" t="str">
            <v>18655</v>
          </cell>
          <cell r="U59">
            <v>11.25</v>
          </cell>
          <cell r="V59">
            <v>0</v>
          </cell>
          <cell r="W59">
            <v>35461</v>
          </cell>
          <cell r="X59">
            <v>22</v>
          </cell>
          <cell r="Y59">
            <v>0</v>
          </cell>
          <cell r="Z59">
            <v>12.630856</v>
          </cell>
          <cell r="AA59">
            <v>0</v>
          </cell>
          <cell r="AB59">
            <v>11748521.9</v>
          </cell>
          <cell r="AC59">
            <v>0</v>
          </cell>
          <cell r="AD59">
            <v>76791.960000000006</v>
          </cell>
          <cell r="AE59">
            <v>76791.960000000006</v>
          </cell>
          <cell r="AF59">
            <v>0</v>
          </cell>
          <cell r="AG59">
            <v>11825313.859999999</v>
          </cell>
          <cell r="AH59">
            <v>33174.539999999106</v>
          </cell>
          <cell r="AI59">
            <v>0</v>
          </cell>
          <cell r="AJ59">
            <v>0</v>
          </cell>
          <cell r="AK59">
            <v>0</v>
          </cell>
        </row>
        <row r="60">
          <cell r="R60" t="str">
            <v>BFB</v>
          </cell>
          <cell r="S60" t="str">
            <v>FINAME TJLP</v>
          </cell>
          <cell r="T60" t="str">
            <v>18655</v>
          </cell>
          <cell r="U60">
            <v>11.25</v>
          </cell>
          <cell r="V60">
            <v>0</v>
          </cell>
          <cell r="W60">
            <v>35470</v>
          </cell>
          <cell r="X60">
            <v>8</v>
          </cell>
          <cell r="Y60">
            <v>40</v>
          </cell>
          <cell r="Z60">
            <v>12.645474999999999</v>
          </cell>
          <cell r="AA60">
            <v>0</v>
          </cell>
          <cell r="AB60">
            <v>11762119.68</v>
          </cell>
          <cell r="AC60">
            <v>317895.12</v>
          </cell>
          <cell r="AD60">
            <v>28169.969999999987</v>
          </cell>
          <cell r="AE60">
            <v>104961.93</v>
          </cell>
          <cell r="AF60">
            <v>422857.05</v>
          </cell>
          <cell r="AG60">
            <v>11444224.560000001</v>
          </cell>
          <cell r="AH60">
            <v>13597.780000001192</v>
          </cell>
          <cell r="AI60">
            <v>0</v>
          </cell>
          <cell r="AJ60">
            <v>0</v>
          </cell>
          <cell r="AK60">
            <v>0</v>
          </cell>
        </row>
        <row r="61">
          <cell r="R61" t="str">
            <v>BFB</v>
          </cell>
          <cell r="S61" t="str">
            <v>FINAME TJLP</v>
          </cell>
          <cell r="T61" t="str">
            <v>18655</v>
          </cell>
          <cell r="U61">
            <v>11.25</v>
          </cell>
          <cell r="V61">
            <v>0</v>
          </cell>
          <cell r="W61">
            <v>35489</v>
          </cell>
          <cell r="X61">
            <v>19</v>
          </cell>
          <cell r="Y61">
            <v>0</v>
          </cell>
          <cell r="Z61">
            <v>12.676394999999999</v>
          </cell>
          <cell r="AA61">
            <v>0</v>
          </cell>
          <cell r="AB61">
            <v>11472207.33</v>
          </cell>
          <cell r="AC61">
            <v>0</v>
          </cell>
          <cell r="AD61">
            <v>64731.75</v>
          </cell>
          <cell r="AE61">
            <v>64731.75</v>
          </cell>
          <cell r="AF61">
            <v>0</v>
          </cell>
          <cell r="AG61">
            <v>11536939.08</v>
          </cell>
          <cell r="AH61">
            <v>27982.769999999553</v>
          </cell>
          <cell r="AI61">
            <v>0</v>
          </cell>
          <cell r="AJ61">
            <v>0</v>
          </cell>
          <cell r="AK61">
            <v>0</v>
          </cell>
        </row>
        <row r="62">
          <cell r="R62" t="str">
            <v>BFB</v>
          </cell>
          <cell r="S62" t="str">
            <v>FINAME TJLP</v>
          </cell>
          <cell r="T62" t="str">
            <v>18655</v>
          </cell>
          <cell r="U62">
            <v>11.25</v>
          </cell>
          <cell r="V62">
            <v>0</v>
          </cell>
          <cell r="W62">
            <v>35498</v>
          </cell>
          <cell r="X62">
            <v>11</v>
          </cell>
          <cell r="Y62">
            <v>41</v>
          </cell>
          <cell r="Z62">
            <v>12.689309</v>
          </cell>
          <cell r="AA62">
            <v>0</v>
          </cell>
          <cell r="AB62">
            <v>11483894.57</v>
          </cell>
          <cell r="AC62">
            <v>318997.07</v>
          </cell>
          <cell r="AD62">
            <v>37747.369999999995</v>
          </cell>
          <cell r="AE62">
            <v>102479.12</v>
          </cell>
          <cell r="AF62">
            <v>421476.19</v>
          </cell>
          <cell r="AG62">
            <v>11164897.5</v>
          </cell>
          <cell r="AH62">
            <v>11687.240000000224</v>
          </cell>
          <cell r="AI62">
            <v>0</v>
          </cell>
          <cell r="AJ62">
            <v>0</v>
          </cell>
          <cell r="AK62">
            <v>0</v>
          </cell>
        </row>
        <row r="63">
          <cell r="R63" t="str">
            <v>BFB</v>
          </cell>
          <cell r="S63" t="str">
            <v>FINAME TJLP</v>
          </cell>
          <cell r="T63" t="str">
            <v>18655</v>
          </cell>
          <cell r="U63">
            <v>11.25</v>
          </cell>
          <cell r="V63">
            <v>0</v>
          </cell>
          <cell r="W63">
            <v>35520</v>
          </cell>
          <cell r="X63">
            <v>22</v>
          </cell>
          <cell r="Y63">
            <v>0</v>
          </cell>
          <cell r="Z63">
            <v>12.720394000000001</v>
          </cell>
          <cell r="AA63">
            <v>0</v>
          </cell>
          <cell r="AB63">
            <v>11192248.15</v>
          </cell>
          <cell r="AC63">
            <v>0</v>
          </cell>
          <cell r="AD63">
            <v>73155.98</v>
          </cell>
          <cell r="AE63">
            <v>73155.98</v>
          </cell>
          <cell r="AF63">
            <v>0</v>
          </cell>
          <cell r="AG63">
            <v>11265404.130000001</v>
          </cell>
          <cell r="AH63">
            <v>27350.650000000373</v>
          </cell>
          <cell r="AI63">
            <v>0</v>
          </cell>
          <cell r="AJ63">
            <v>0</v>
          </cell>
          <cell r="AK63">
            <v>0</v>
          </cell>
        </row>
        <row r="64">
          <cell r="R64" t="str">
            <v>BFB</v>
          </cell>
          <cell r="S64" t="str">
            <v>FINAME TJLP</v>
          </cell>
          <cell r="T64" t="str">
            <v>18655</v>
          </cell>
          <cell r="U64">
            <v>11.25</v>
          </cell>
          <cell r="V64">
            <v>0</v>
          </cell>
          <cell r="W64">
            <v>35529</v>
          </cell>
          <cell r="X64">
            <v>8</v>
          </cell>
          <cell r="Y64">
            <v>42</v>
          </cell>
          <cell r="Z64">
            <v>12.733131999999999</v>
          </cell>
          <cell r="AA64">
            <v>0</v>
          </cell>
          <cell r="AB64">
            <v>11203455.890000001</v>
          </cell>
          <cell r="AC64">
            <v>320098.74</v>
          </cell>
          <cell r="AD64">
            <v>26820.590000000011</v>
          </cell>
          <cell r="AE64">
            <v>99976.57</v>
          </cell>
          <cell r="AF64">
            <v>420075.3</v>
          </cell>
          <cell r="AG64">
            <v>10883357.15</v>
          </cell>
          <cell r="AH64">
            <v>11207.730000000447</v>
          </cell>
          <cell r="AI64">
            <v>0</v>
          </cell>
          <cell r="AJ64">
            <v>0</v>
          </cell>
          <cell r="AK64">
            <v>0</v>
          </cell>
        </row>
        <row r="65">
          <cell r="R65" t="str">
            <v>BFB</v>
          </cell>
          <cell r="S65" t="str">
            <v>FINAME TJLP</v>
          </cell>
          <cell r="T65" t="str">
            <v>18655</v>
          </cell>
          <cell r="U65">
            <v>11.25</v>
          </cell>
          <cell r="V65">
            <v>0</v>
          </cell>
          <cell r="W65">
            <v>35550</v>
          </cell>
          <cell r="X65">
            <v>21</v>
          </cell>
          <cell r="Y65">
            <v>0</v>
          </cell>
          <cell r="Z65">
            <v>12.762905</v>
          </cell>
          <cell r="AA65">
            <v>0</v>
          </cell>
          <cell r="AB65">
            <v>10908804.949999999</v>
          </cell>
          <cell r="AC65">
            <v>0</v>
          </cell>
          <cell r="AD65">
            <v>68052.17</v>
          </cell>
          <cell r="AE65">
            <v>68052.17</v>
          </cell>
          <cell r="AF65">
            <v>0</v>
          </cell>
          <cell r="AG65">
            <v>10976857.119999999</v>
          </cell>
          <cell r="AH65">
            <v>25447.799999998882</v>
          </cell>
          <cell r="AI65">
            <v>0</v>
          </cell>
          <cell r="AJ65">
            <v>0</v>
          </cell>
          <cell r="AK65">
            <v>0</v>
          </cell>
        </row>
        <row r="66">
          <cell r="R66" t="str">
            <v>BFB</v>
          </cell>
          <cell r="S66" t="str">
            <v>FINAME TJLP</v>
          </cell>
          <cell r="T66" t="str">
            <v>18655</v>
          </cell>
          <cell r="U66">
            <v>11.25</v>
          </cell>
          <cell r="V66">
            <v>0</v>
          </cell>
          <cell r="W66">
            <v>35559</v>
          </cell>
          <cell r="X66">
            <v>9</v>
          </cell>
          <cell r="Y66">
            <v>43</v>
          </cell>
          <cell r="Z66">
            <v>12.775686</v>
          </cell>
          <cell r="AA66">
            <v>0</v>
          </cell>
          <cell r="AB66">
            <v>10919729.220000001</v>
          </cell>
          <cell r="AC66">
            <v>321168.5</v>
          </cell>
          <cell r="AD66">
            <v>29392.5</v>
          </cell>
          <cell r="AE66">
            <v>97444.67</v>
          </cell>
          <cell r="AF66">
            <v>418613.17</v>
          </cell>
          <cell r="AG66">
            <v>10598560.720000001</v>
          </cell>
          <cell r="AH66">
            <v>10924.270000001416</v>
          </cell>
          <cell r="AI66">
            <v>0</v>
          </cell>
          <cell r="AJ66">
            <v>0</v>
          </cell>
          <cell r="AK66">
            <v>0</v>
          </cell>
        </row>
        <row r="67">
          <cell r="R67" t="str">
            <v>BFB</v>
          </cell>
          <cell r="S67" t="str">
            <v>FINAME TJLP</v>
          </cell>
          <cell r="T67" t="str">
            <v>18655</v>
          </cell>
          <cell r="U67">
            <v>11.25</v>
          </cell>
          <cell r="V67">
            <v>0</v>
          </cell>
          <cell r="W67">
            <v>35581</v>
          </cell>
          <cell r="X67">
            <v>22</v>
          </cell>
          <cell r="Y67">
            <v>0</v>
          </cell>
          <cell r="Z67">
            <v>12.806982</v>
          </cell>
          <cell r="AA67">
            <v>0</v>
          </cell>
          <cell r="AB67">
            <v>10624523.52</v>
          </cell>
          <cell r="AC67">
            <v>0</v>
          </cell>
          <cell r="AD67">
            <v>69445.16</v>
          </cell>
          <cell r="AE67">
            <v>69445.16</v>
          </cell>
          <cell r="AF67">
            <v>0</v>
          </cell>
          <cell r="AG67">
            <v>10693968.68</v>
          </cell>
          <cell r="AH67">
            <v>25962.799999998882</v>
          </cell>
          <cell r="AI67">
            <v>0</v>
          </cell>
          <cell r="AJ67">
            <v>0</v>
          </cell>
          <cell r="AK67">
            <v>0</v>
          </cell>
        </row>
        <row r="68">
          <cell r="R68" t="str">
            <v>BFB</v>
          </cell>
          <cell r="S68" t="str">
            <v>FINAME TJLP</v>
          </cell>
          <cell r="T68" t="str">
            <v>18655</v>
          </cell>
          <cell r="U68">
            <v>11.25</v>
          </cell>
          <cell r="V68">
            <v>0</v>
          </cell>
          <cell r="W68">
            <v>35590</v>
          </cell>
          <cell r="X68">
            <v>8</v>
          </cell>
          <cell r="Y68">
            <v>44</v>
          </cell>
          <cell r="Z68">
            <v>12.819342000000001</v>
          </cell>
          <cell r="AA68">
            <v>0</v>
          </cell>
          <cell r="AB68">
            <v>10634777.23</v>
          </cell>
          <cell r="AC68">
            <v>322265.96999999997</v>
          </cell>
          <cell r="AD68">
            <v>25456.67</v>
          </cell>
          <cell r="AE68">
            <v>94901.83</v>
          </cell>
          <cell r="AF68">
            <v>417167.81</v>
          </cell>
          <cell r="AG68">
            <v>10312511.25</v>
          </cell>
          <cell r="AH68">
            <v>10253.710000000894</v>
          </cell>
          <cell r="AI68">
            <v>0</v>
          </cell>
          <cell r="AJ68">
            <v>0</v>
          </cell>
          <cell r="AK68">
            <v>0</v>
          </cell>
        </row>
        <row r="69">
          <cell r="R69" t="str">
            <v>BFB</v>
          </cell>
          <cell r="S69" t="str">
            <v>FINAME TJLP</v>
          </cell>
          <cell r="T69" t="str">
            <v>18655</v>
          </cell>
          <cell r="U69">
            <v>11.25</v>
          </cell>
          <cell r="V69">
            <v>0</v>
          </cell>
          <cell r="W69">
            <v>35611</v>
          </cell>
          <cell r="X69">
            <v>21</v>
          </cell>
          <cell r="Y69">
            <v>0</v>
          </cell>
          <cell r="Z69">
            <v>12.848093</v>
          </cell>
          <cell r="AA69">
            <v>0</v>
          </cell>
          <cell r="AB69">
            <v>10335639.98</v>
          </cell>
          <cell r="AC69">
            <v>0</v>
          </cell>
          <cell r="AD69">
            <v>64476.6</v>
          </cell>
          <cell r="AE69">
            <v>64476.6</v>
          </cell>
          <cell r="AF69">
            <v>0</v>
          </cell>
          <cell r="AG69">
            <v>10400116.58</v>
          </cell>
          <cell r="AH69">
            <v>23128.730000000447</v>
          </cell>
          <cell r="AI69">
            <v>0</v>
          </cell>
          <cell r="AJ69">
            <v>0</v>
          </cell>
          <cell r="AK69">
            <v>0</v>
          </cell>
        </row>
        <row r="70">
          <cell r="R70" t="str">
            <v>BFB</v>
          </cell>
          <cell r="S70" t="str">
            <v>FINAME TJLP</v>
          </cell>
          <cell r="T70" t="str">
            <v>18655</v>
          </cell>
          <cell r="U70">
            <v>11.25</v>
          </cell>
          <cell r="V70">
            <v>0</v>
          </cell>
          <cell r="W70">
            <v>35620</v>
          </cell>
          <cell r="X70">
            <v>9</v>
          </cell>
          <cell r="Y70">
            <v>45</v>
          </cell>
          <cell r="Z70">
            <v>12.860434</v>
          </cell>
          <cell r="AA70">
            <v>0</v>
          </cell>
          <cell r="AB70">
            <v>10345567.689999999</v>
          </cell>
          <cell r="AC70">
            <v>323298.99</v>
          </cell>
          <cell r="AD70">
            <v>27844.409999999996</v>
          </cell>
          <cell r="AE70">
            <v>92321.01</v>
          </cell>
          <cell r="AF70">
            <v>415620</v>
          </cell>
          <cell r="AG70">
            <v>10022268.699999999</v>
          </cell>
          <cell r="AH70">
            <v>9927.7099999990314</v>
          </cell>
          <cell r="AI70">
            <v>0</v>
          </cell>
          <cell r="AJ70">
            <v>0</v>
          </cell>
          <cell r="AK70">
            <v>0</v>
          </cell>
        </row>
        <row r="71">
          <cell r="R71" t="str">
            <v>BFB</v>
          </cell>
          <cell r="S71" t="str">
            <v>FINAME TJLP</v>
          </cell>
          <cell r="T71" t="str">
            <v>18655</v>
          </cell>
          <cell r="U71">
            <v>11.25</v>
          </cell>
          <cell r="V71">
            <v>0</v>
          </cell>
          <cell r="W71">
            <v>35642</v>
          </cell>
          <cell r="X71">
            <v>22</v>
          </cell>
          <cell r="Y71">
            <v>0</v>
          </cell>
          <cell r="Z71">
            <v>12.890651999999999</v>
          </cell>
          <cell r="AA71">
            <v>0</v>
          </cell>
          <cell r="AB71">
            <v>10045817.9</v>
          </cell>
          <cell r="AC71">
            <v>0</v>
          </cell>
          <cell r="AD71">
            <v>65662.559999999998</v>
          </cell>
          <cell r="AE71">
            <v>65662.559999999998</v>
          </cell>
          <cell r="AF71">
            <v>0</v>
          </cell>
          <cell r="AG71">
            <v>10111480.460000001</v>
          </cell>
          <cell r="AH71">
            <v>23549.200000001118</v>
          </cell>
          <cell r="AI71">
            <v>0</v>
          </cell>
          <cell r="AJ71">
            <v>0</v>
          </cell>
          <cell r="AK71">
            <v>0</v>
          </cell>
        </row>
        <row r="72">
          <cell r="R72" t="str">
            <v>BFB</v>
          </cell>
          <cell r="S72" t="str">
            <v>FINAME TJLP</v>
          </cell>
          <cell r="T72" t="str">
            <v>18655</v>
          </cell>
          <cell r="U72">
            <v>11.25</v>
          </cell>
          <cell r="V72">
            <v>0</v>
          </cell>
          <cell r="W72">
            <v>35651</v>
          </cell>
          <cell r="X72">
            <v>8</v>
          </cell>
          <cell r="Y72">
            <v>46</v>
          </cell>
          <cell r="Z72">
            <v>12.903034</v>
          </cell>
          <cell r="AA72">
            <v>0</v>
          </cell>
          <cell r="AB72">
            <v>10055467.32</v>
          </cell>
          <cell r="AC72">
            <v>324369.90999999997</v>
          </cell>
          <cell r="AD72">
            <v>24069.67</v>
          </cell>
          <cell r="AE72">
            <v>89732.23</v>
          </cell>
          <cell r="AF72">
            <v>414102.14</v>
          </cell>
          <cell r="AG72">
            <v>9731097.4100000001</v>
          </cell>
          <cell r="AH72">
            <v>9649.4199999999255</v>
          </cell>
          <cell r="AI72">
            <v>0</v>
          </cell>
          <cell r="AJ72">
            <v>0</v>
          </cell>
          <cell r="AK72">
            <v>0</v>
          </cell>
        </row>
        <row r="73">
          <cell r="R73" t="str">
            <v>BFB</v>
          </cell>
          <cell r="S73" t="str">
            <v>FINAME TJLP</v>
          </cell>
          <cell r="T73" t="str">
            <v>18655</v>
          </cell>
          <cell r="U73">
            <v>11.25</v>
          </cell>
          <cell r="V73">
            <v>0</v>
          </cell>
          <cell r="W73">
            <v>35673</v>
          </cell>
          <cell r="X73">
            <v>22</v>
          </cell>
          <cell r="Y73">
            <v>0</v>
          </cell>
          <cell r="Z73">
            <v>12.933351999999999</v>
          </cell>
          <cell r="AA73">
            <v>0</v>
          </cell>
          <cell r="AB73">
            <v>9753962.3699999992</v>
          </cell>
          <cell r="AC73">
            <v>0</v>
          </cell>
          <cell r="AD73">
            <v>63754.91</v>
          </cell>
          <cell r="AE73">
            <v>63754.91</v>
          </cell>
          <cell r="AF73">
            <v>0</v>
          </cell>
          <cell r="AG73">
            <v>9817717.2799999993</v>
          </cell>
          <cell r="AH73">
            <v>22864.959999999031</v>
          </cell>
          <cell r="AI73">
            <v>0</v>
          </cell>
          <cell r="AJ73">
            <v>0</v>
          </cell>
          <cell r="AK73">
            <v>0</v>
          </cell>
        </row>
        <row r="74">
          <cell r="R74" t="str">
            <v>BFB</v>
          </cell>
          <cell r="S74" t="str">
            <v>FINAME TJLP</v>
          </cell>
          <cell r="T74" t="str">
            <v>18655</v>
          </cell>
          <cell r="U74">
            <v>11.25</v>
          </cell>
          <cell r="V74">
            <v>0</v>
          </cell>
          <cell r="W74">
            <v>35682</v>
          </cell>
          <cell r="X74">
            <v>8</v>
          </cell>
          <cell r="Y74">
            <v>47</v>
          </cell>
          <cell r="Z74">
            <v>12.943809999999999</v>
          </cell>
          <cell r="AA74">
            <v>0</v>
          </cell>
          <cell r="AB74">
            <v>9761849.4900000002</v>
          </cell>
          <cell r="AC74">
            <v>325394.98</v>
          </cell>
          <cell r="AD74">
            <v>23357.160000000003</v>
          </cell>
          <cell r="AE74">
            <v>87112.07</v>
          </cell>
          <cell r="AF74">
            <v>412507.05</v>
          </cell>
          <cell r="AG74">
            <v>9436454.5099999998</v>
          </cell>
          <cell r="AH74">
            <v>7887.1200000010431</v>
          </cell>
          <cell r="AI74">
            <v>0</v>
          </cell>
          <cell r="AJ74">
            <v>0</v>
          </cell>
          <cell r="AK74">
            <v>0</v>
          </cell>
        </row>
        <row r="75">
          <cell r="R75" t="str">
            <v>BFB</v>
          </cell>
          <cell r="S75" t="str">
            <v>FINAME TJLP</v>
          </cell>
          <cell r="T75" t="str">
            <v>18655</v>
          </cell>
          <cell r="U75">
            <v>11.25</v>
          </cell>
          <cell r="V75">
            <v>0</v>
          </cell>
          <cell r="W75">
            <v>35703</v>
          </cell>
          <cell r="X75">
            <v>21</v>
          </cell>
          <cell r="Y75">
            <v>0</v>
          </cell>
          <cell r="Z75">
            <v>12.96767</v>
          </cell>
          <cell r="AA75">
            <v>0</v>
          </cell>
          <cell r="AB75">
            <v>9453849.2200000007</v>
          </cell>
          <cell r="AC75">
            <v>0</v>
          </cell>
          <cell r="AD75">
            <v>58975.75</v>
          </cell>
          <cell r="AE75">
            <v>58975.75</v>
          </cell>
          <cell r="AF75">
            <v>0</v>
          </cell>
          <cell r="AG75">
            <v>9512824.9700000007</v>
          </cell>
          <cell r="AH75">
            <v>17394.710000000894</v>
          </cell>
          <cell r="AI75">
            <v>0</v>
          </cell>
          <cell r="AJ75">
            <v>0</v>
          </cell>
          <cell r="AK75">
            <v>0</v>
          </cell>
        </row>
        <row r="76">
          <cell r="R76" t="str">
            <v>BFB</v>
          </cell>
          <cell r="S76" t="str">
            <v>FINAME TJLP</v>
          </cell>
          <cell r="T76" t="str">
            <v>18655</v>
          </cell>
          <cell r="U76">
            <v>11.25</v>
          </cell>
          <cell r="V76">
            <v>0</v>
          </cell>
          <cell r="W76">
            <v>35712</v>
          </cell>
          <cell r="X76">
            <v>9</v>
          </cell>
          <cell r="Y76">
            <v>48</v>
          </cell>
          <cell r="Z76">
            <v>12.97791</v>
          </cell>
          <cell r="AA76">
            <v>0</v>
          </cell>
          <cell r="AB76">
            <v>9461314.5099999998</v>
          </cell>
          <cell r="AC76">
            <v>326252.21999999997</v>
          </cell>
          <cell r="AD76">
            <v>25454.42</v>
          </cell>
          <cell r="AE76">
            <v>84430.17</v>
          </cell>
          <cell r="AF76">
            <v>410682.4</v>
          </cell>
          <cell r="AG76">
            <v>9135062.2899999991</v>
          </cell>
          <cell r="AH76">
            <v>7465.2999999988824</v>
          </cell>
          <cell r="AI76">
            <v>0</v>
          </cell>
          <cell r="AJ76">
            <v>0</v>
          </cell>
          <cell r="AK76">
            <v>0</v>
          </cell>
        </row>
        <row r="77">
          <cell r="R77" t="str">
            <v>BFB</v>
          </cell>
          <cell r="S77" t="str">
            <v>FINAME TJLP</v>
          </cell>
          <cell r="T77" t="str">
            <v>18655</v>
          </cell>
          <cell r="U77">
            <v>11.25</v>
          </cell>
          <cell r="V77">
            <v>0</v>
          </cell>
          <cell r="W77">
            <v>35734</v>
          </cell>
          <cell r="X77">
            <v>22</v>
          </cell>
          <cell r="Y77">
            <v>0</v>
          </cell>
          <cell r="Z77">
            <v>13.002973000000001</v>
          </cell>
          <cell r="AA77">
            <v>0</v>
          </cell>
          <cell r="AB77">
            <v>9152703.9700000007</v>
          </cell>
          <cell r="AC77">
            <v>0</v>
          </cell>
          <cell r="AD77">
            <v>59824.89</v>
          </cell>
          <cell r="AE77">
            <v>59824.89</v>
          </cell>
          <cell r="AF77">
            <v>0</v>
          </cell>
          <cell r="AG77">
            <v>9212528.8599999994</v>
          </cell>
          <cell r="AH77">
            <v>17641.679999999702</v>
          </cell>
          <cell r="AI77">
            <v>0</v>
          </cell>
          <cell r="AJ77">
            <v>0</v>
          </cell>
          <cell r="AK77">
            <v>0</v>
          </cell>
        </row>
        <row r="78">
          <cell r="R78" t="str">
            <v>BFB</v>
          </cell>
          <cell r="S78" t="str">
            <v>FINAME TJLP</v>
          </cell>
          <cell r="T78" t="str">
            <v>18655</v>
          </cell>
          <cell r="U78">
            <v>11.25</v>
          </cell>
          <cell r="V78">
            <v>0</v>
          </cell>
          <cell r="W78">
            <v>35743</v>
          </cell>
          <cell r="X78">
            <v>8</v>
          </cell>
          <cell r="Y78">
            <v>49</v>
          </cell>
          <cell r="Z78">
            <v>13.013241000000001</v>
          </cell>
          <cell r="AA78">
            <v>0</v>
          </cell>
          <cell r="AB78">
            <v>9159931.5399999991</v>
          </cell>
          <cell r="AC78">
            <v>327140.40999999997</v>
          </cell>
          <cell r="AD78">
            <v>21915.820000000007</v>
          </cell>
          <cell r="AE78">
            <v>81740.710000000006</v>
          </cell>
          <cell r="AF78">
            <v>408881.12</v>
          </cell>
          <cell r="AG78">
            <v>8832791.1300000008</v>
          </cell>
          <cell r="AH78">
            <v>7227.570000000298</v>
          </cell>
          <cell r="AI78">
            <v>0</v>
          </cell>
          <cell r="AJ78">
            <v>0</v>
          </cell>
          <cell r="AK78">
            <v>0</v>
          </cell>
        </row>
        <row r="79">
          <cell r="R79" t="str">
            <v>BFB</v>
          </cell>
          <cell r="S79" t="str">
            <v>FINAME TJLP</v>
          </cell>
          <cell r="T79" t="str">
            <v>18655</v>
          </cell>
          <cell r="U79">
            <v>11.25</v>
          </cell>
          <cell r="V79">
            <v>0</v>
          </cell>
          <cell r="W79">
            <v>35764</v>
          </cell>
          <cell r="X79">
            <v>21</v>
          </cell>
          <cell r="Y79">
            <v>0</v>
          </cell>
          <cell r="Z79">
            <v>13.037229</v>
          </cell>
          <cell r="AA79">
            <v>0</v>
          </cell>
          <cell r="AB79">
            <v>8849073.0800000001</v>
          </cell>
          <cell r="AC79">
            <v>0</v>
          </cell>
          <cell r="AD79">
            <v>55202.98</v>
          </cell>
          <cell r="AE79">
            <v>55202.98</v>
          </cell>
          <cell r="AF79">
            <v>0</v>
          </cell>
          <cell r="AG79">
            <v>8904276.0700000003</v>
          </cell>
          <cell r="AH79">
            <v>16281.959999999031</v>
          </cell>
          <cell r="AI79">
            <v>0</v>
          </cell>
          <cell r="AJ79">
            <v>0</v>
          </cell>
          <cell r="AK79">
            <v>0</v>
          </cell>
        </row>
        <row r="80">
          <cell r="R80" t="str">
            <v>BFB</v>
          </cell>
          <cell r="S80" t="str">
            <v>FINAME TJLP</v>
          </cell>
          <cell r="T80" t="str">
            <v>18655</v>
          </cell>
          <cell r="U80">
            <v>11.25</v>
          </cell>
          <cell r="V80">
            <v>0</v>
          </cell>
          <cell r="W80">
            <v>35773</v>
          </cell>
          <cell r="X80">
            <v>9</v>
          </cell>
          <cell r="Y80">
            <v>50</v>
          </cell>
          <cell r="Z80">
            <v>13.048819</v>
          </cell>
          <cell r="AA80">
            <v>0</v>
          </cell>
          <cell r="AB80">
            <v>8856939.8499999996</v>
          </cell>
          <cell r="AC80">
            <v>328034.81</v>
          </cell>
          <cell r="AD80">
            <v>23833.919999999991</v>
          </cell>
          <cell r="AE80">
            <v>79036.899999999994</v>
          </cell>
          <cell r="AF80">
            <v>407071.71</v>
          </cell>
          <cell r="AG80">
            <v>8528905.0399999991</v>
          </cell>
          <cell r="AH80">
            <v>7866.7599999997765</v>
          </cell>
          <cell r="AI80">
            <v>0</v>
          </cell>
          <cell r="AJ80">
            <v>0</v>
          </cell>
          <cell r="AK80">
            <v>0</v>
          </cell>
        </row>
        <row r="81">
          <cell r="R81" t="str">
            <v>BFB</v>
          </cell>
          <cell r="S81" t="str">
            <v>FINAME TJLP</v>
          </cell>
          <cell r="T81" t="str">
            <v>18655</v>
          </cell>
          <cell r="U81">
            <v>11.25</v>
          </cell>
          <cell r="V81">
            <v>0</v>
          </cell>
          <cell r="W81">
            <v>35795</v>
          </cell>
          <cell r="X81">
            <v>22</v>
          </cell>
          <cell r="Y81">
            <v>0</v>
          </cell>
          <cell r="Z81">
            <v>13.077591</v>
          </cell>
          <cell r="AA81">
            <v>0</v>
          </cell>
          <cell r="AB81">
            <v>8547710.8499999996</v>
          </cell>
          <cell r="AC81">
            <v>0</v>
          </cell>
          <cell r="AD81">
            <v>55870.47</v>
          </cell>
          <cell r="AE81">
            <v>55870.47</v>
          </cell>
          <cell r="AF81">
            <v>0</v>
          </cell>
          <cell r="AG81">
            <v>8603581.3300000001</v>
          </cell>
          <cell r="AH81">
            <v>18805.820000000298</v>
          </cell>
          <cell r="AI81">
            <v>0</v>
          </cell>
          <cell r="AJ81">
            <v>0</v>
          </cell>
          <cell r="AK81">
            <v>0</v>
          </cell>
        </row>
        <row r="82">
          <cell r="R82" t="str">
            <v>BFB</v>
          </cell>
          <cell r="S82" t="str">
            <v>FINAME TJLP</v>
          </cell>
          <cell r="T82" t="str">
            <v>18655</v>
          </cell>
          <cell r="U82">
            <v>11.25</v>
          </cell>
          <cell r="V82">
            <v>0</v>
          </cell>
          <cell r="W82">
            <v>35804</v>
          </cell>
          <cell r="X82">
            <v>8</v>
          </cell>
          <cell r="Y82">
            <v>51</v>
          </cell>
          <cell r="Z82">
            <v>13.089378999999999</v>
          </cell>
          <cell r="AA82">
            <v>0</v>
          </cell>
          <cell r="AB82">
            <v>8555415.6699999999</v>
          </cell>
          <cell r="AC82">
            <v>329054.45</v>
          </cell>
          <cell r="AD82">
            <v>20475.709999999992</v>
          </cell>
          <cell r="AE82">
            <v>76346.179999999993</v>
          </cell>
          <cell r="AF82">
            <v>405400.63</v>
          </cell>
          <cell r="AG82">
            <v>8226361.2199999997</v>
          </cell>
          <cell r="AH82">
            <v>7704.8099999986589</v>
          </cell>
          <cell r="AI82">
            <v>0</v>
          </cell>
          <cell r="AJ82">
            <v>0</v>
          </cell>
          <cell r="AK82">
            <v>0</v>
          </cell>
        </row>
        <row r="83">
          <cell r="R83" t="str">
            <v>BFB</v>
          </cell>
          <cell r="S83" t="str">
            <v>FINAME TJLP</v>
          </cell>
          <cell r="T83" t="str">
            <v>18655</v>
          </cell>
          <cell r="U83">
            <v>11.25</v>
          </cell>
          <cell r="V83">
            <v>0</v>
          </cell>
          <cell r="W83">
            <v>35826</v>
          </cell>
          <cell r="X83">
            <v>22</v>
          </cell>
          <cell r="Y83">
            <v>0</v>
          </cell>
          <cell r="Z83">
            <v>13.11824</v>
          </cell>
          <cell r="AA83">
            <v>0</v>
          </cell>
          <cell r="AB83">
            <v>8244499.6699999999</v>
          </cell>
          <cell r="AC83">
            <v>0</v>
          </cell>
          <cell r="AD83">
            <v>53888.59</v>
          </cell>
          <cell r="AE83">
            <v>53888.59</v>
          </cell>
          <cell r="AF83">
            <v>0</v>
          </cell>
          <cell r="AG83">
            <v>8298388.2599999998</v>
          </cell>
          <cell r="AH83">
            <v>18138.450000000186</v>
          </cell>
          <cell r="AI83">
            <v>0</v>
          </cell>
          <cell r="AJ83">
            <v>0</v>
          </cell>
          <cell r="AK83">
            <v>0</v>
          </cell>
        </row>
        <row r="84">
          <cell r="R84" t="str">
            <v>BFB</v>
          </cell>
          <cell r="S84" t="str">
            <v>FINAME TJLP</v>
          </cell>
          <cell r="T84" t="str">
            <v>18655</v>
          </cell>
          <cell r="U84">
            <v>11.25</v>
          </cell>
          <cell r="V84">
            <v>0</v>
          </cell>
          <cell r="W84">
            <v>35835</v>
          </cell>
          <cell r="X84">
            <v>8</v>
          </cell>
          <cell r="Y84">
            <v>52</v>
          </cell>
          <cell r="Z84">
            <v>13.130065</v>
          </cell>
          <cell r="AA84">
            <v>0</v>
          </cell>
          <cell r="AB84">
            <v>8251931.4000000004</v>
          </cell>
          <cell r="AC84">
            <v>330077.25</v>
          </cell>
          <cell r="AD84">
            <v>19749.380000000005</v>
          </cell>
          <cell r="AE84">
            <v>73637.97</v>
          </cell>
          <cell r="AF84">
            <v>403715.22</v>
          </cell>
          <cell r="AG84">
            <v>7921854.1500000004</v>
          </cell>
          <cell r="AH84">
            <v>7431.730000000447</v>
          </cell>
          <cell r="AI84">
            <v>0</v>
          </cell>
          <cell r="AJ84">
            <v>0</v>
          </cell>
          <cell r="AK84">
            <v>0</v>
          </cell>
        </row>
        <row r="85">
          <cell r="R85" t="str">
            <v>BFB</v>
          </cell>
          <cell r="S85" t="str">
            <v>FINAME TJLP</v>
          </cell>
          <cell r="T85" t="str">
            <v>18655</v>
          </cell>
          <cell r="U85">
            <v>11.25</v>
          </cell>
          <cell r="V85">
            <v>0</v>
          </cell>
          <cell r="W85">
            <v>35854</v>
          </cell>
          <cell r="X85">
            <v>19</v>
          </cell>
          <cell r="Y85">
            <v>0</v>
          </cell>
          <cell r="Z85">
            <v>13.155063999999999</v>
          </cell>
          <cell r="AA85">
            <v>0</v>
          </cell>
          <cell r="AB85">
            <v>7936936.9699999997</v>
          </cell>
          <cell r="AC85">
            <v>0</v>
          </cell>
          <cell r="AD85">
            <v>44784.04</v>
          </cell>
          <cell r="AE85">
            <v>44784.04</v>
          </cell>
          <cell r="AF85">
            <v>0</v>
          </cell>
          <cell r="AG85">
            <v>7981721.0099999998</v>
          </cell>
          <cell r="AH85">
            <v>15082.819999999367</v>
          </cell>
          <cell r="AI85">
            <v>0</v>
          </cell>
          <cell r="AJ85">
            <v>0</v>
          </cell>
          <cell r="AK85">
            <v>0</v>
          </cell>
        </row>
        <row r="86">
          <cell r="R86" t="str">
            <v>BFB</v>
          </cell>
          <cell r="S86" t="str">
            <v>FINAME TJLP</v>
          </cell>
          <cell r="T86" t="str">
            <v>18655</v>
          </cell>
          <cell r="U86">
            <v>11.25</v>
          </cell>
          <cell r="V86">
            <v>0</v>
          </cell>
          <cell r="W86">
            <v>35863</v>
          </cell>
          <cell r="X86">
            <v>11</v>
          </cell>
          <cell r="Y86">
            <v>53</v>
          </cell>
          <cell r="Z86">
            <v>13.171887</v>
          </cell>
          <cell r="AA86">
            <v>0</v>
          </cell>
          <cell r="AB86">
            <v>7947086.9100000001</v>
          </cell>
          <cell r="AC86">
            <v>331128.62</v>
          </cell>
          <cell r="AD86">
            <v>26133.579999999994</v>
          </cell>
          <cell r="AE86">
            <v>70917.62</v>
          </cell>
          <cell r="AF86">
            <v>402046.24</v>
          </cell>
          <cell r="AG86">
            <v>7615958.29</v>
          </cell>
          <cell r="AH86">
            <v>10149.94000000041</v>
          </cell>
          <cell r="AI86">
            <v>0</v>
          </cell>
          <cell r="AJ86">
            <v>0</v>
          </cell>
          <cell r="AK86">
            <v>0</v>
          </cell>
        </row>
        <row r="87">
          <cell r="R87" t="str">
            <v>BFB</v>
          </cell>
          <cell r="S87" t="str">
            <v>FINAME TJLP</v>
          </cell>
          <cell r="T87" t="str">
            <v>18655</v>
          </cell>
          <cell r="U87">
            <v>11.25</v>
          </cell>
          <cell r="V87">
            <v>0</v>
          </cell>
          <cell r="W87">
            <v>35885</v>
          </cell>
          <cell r="X87">
            <v>22</v>
          </cell>
          <cell r="Y87">
            <v>0</v>
          </cell>
          <cell r="Z87">
            <v>13.214622</v>
          </cell>
          <cell r="AA87">
            <v>0</v>
          </cell>
          <cell r="AB87">
            <v>7640667.5800000001</v>
          </cell>
          <cell r="AC87">
            <v>0</v>
          </cell>
          <cell r="AD87">
            <v>49941.760000000002</v>
          </cell>
          <cell r="AE87">
            <v>49941.760000000002</v>
          </cell>
          <cell r="AF87">
            <v>0</v>
          </cell>
          <cell r="AG87">
            <v>7690609.3399999999</v>
          </cell>
          <cell r="AH87">
            <v>24709.290000000037</v>
          </cell>
          <cell r="AI87">
            <v>0</v>
          </cell>
          <cell r="AJ87">
            <v>0</v>
          </cell>
          <cell r="AK87">
            <v>0</v>
          </cell>
        </row>
        <row r="88">
          <cell r="R88" t="str">
            <v>BFB</v>
          </cell>
          <cell r="S88" t="str">
            <v>FINAME TJLP</v>
          </cell>
          <cell r="T88" t="str">
            <v>18655</v>
          </cell>
          <cell r="U88">
            <v>11.25</v>
          </cell>
          <cell r="V88">
            <v>0</v>
          </cell>
          <cell r="W88">
            <v>35894</v>
          </cell>
          <cell r="X88">
            <v>8</v>
          </cell>
          <cell r="Y88">
            <v>54</v>
          </cell>
          <cell r="Z88">
            <v>13.232144</v>
          </cell>
          <cell r="AA88">
            <v>0</v>
          </cell>
          <cell r="AB88">
            <v>7650798.7599999998</v>
          </cell>
          <cell r="AC88">
            <v>332643.42</v>
          </cell>
          <cell r="AD88">
            <v>18331.870000000003</v>
          </cell>
          <cell r="AE88">
            <v>68273.63</v>
          </cell>
          <cell r="AF88">
            <v>400917.05</v>
          </cell>
          <cell r="AG88">
            <v>7318155.3399999999</v>
          </cell>
          <cell r="AH88">
            <v>10131.179999999702</v>
          </cell>
          <cell r="AI88">
            <v>0</v>
          </cell>
          <cell r="AJ88">
            <v>0</v>
          </cell>
          <cell r="AK88">
            <v>0</v>
          </cell>
        </row>
        <row r="89">
          <cell r="R89" t="str">
            <v>BFB</v>
          </cell>
          <cell r="S89" t="str">
            <v>FINAME TJLP</v>
          </cell>
          <cell r="T89" t="str">
            <v>18655</v>
          </cell>
          <cell r="U89">
            <v>11.25</v>
          </cell>
          <cell r="V89">
            <v>0</v>
          </cell>
          <cell r="W89">
            <v>35915</v>
          </cell>
          <cell r="X89">
            <v>21</v>
          </cell>
          <cell r="Y89">
            <v>0</v>
          </cell>
          <cell r="Z89">
            <v>13.27312</v>
          </cell>
          <cell r="AA89">
            <v>0</v>
          </cell>
          <cell r="AB89">
            <v>7340817.4800000004</v>
          </cell>
          <cell r="AC89">
            <v>0</v>
          </cell>
          <cell r="AD89">
            <v>45794.07</v>
          </cell>
          <cell r="AE89">
            <v>45794.07</v>
          </cell>
          <cell r="AF89">
            <v>0</v>
          </cell>
          <cell r="AG89">
            <v>7386611.5499999998</v>
          </cell>
          <cell r="AH89">
            <v>22662.139999999665</v>
          </cell>
          <cell r="AI89">
            <v>0</v>
          </cell>
          <cell r="AJ89">
            <v>0</v>
          </cell>
          <cell r="AK89">
            <v>0</v>
          </cell>
        </row>
        <row r="90">
          <cell r="R90" t="str">
            <v>BFB</v>
          </cell>
          <cell r="S90" t="str">
            <v>FINAME TJLP</v>
          </cell>
          <cell r="T90" t="str">
            <v>18655</v>
          </cell>
          <cell r="U90">
            <v>11.25</v>
          </cell>
          <cell r="V90">
            <v>0</v>
          </cell>
          <cell r="W90">
            <v>35924</v>
          </cell>
          <cell r="X90">
            <v>9</v>
          </cell>
          <cell r="Y90">
            <v>55</v>
          </cell>
          <cell r="Z90">
            <v>13.29072</v>
          </cell>
          <cell r="AA90">
            <v>0</v>
          </cell>
          <cell r="AB90">
            <v>7350551.3200000003</v>
          </cell>
          <cell r="AC90">
            <v>334115.96999999997</v>
          </cell>
          <cell r="AD90">
            <v>19800.230000000003</v>
          </cell>
          <cell r="AE90">
            <v>65594.3</v>
          </cell>
          <cell r="AF90">
            <v>399710.27</v>
          </cell>
          <cell r="AG90">
            <v>7016435.3600000003</v>
          </cell>
          <cell r="AH90">
            <v>9733.8500000005588</v>
          </cell>
          <cell r="AI90">
            <v>0</v>
          </cell>
          <cell r="AJ90">
            <v>0</v>
          </cell>
          <cell r="AK90">
            <v>0</v>
          </cell>
        </row>
        <row r="91">
          <cell r="R91" t="str">
            <v>BFB</v>
          </cell>
          <cell r="S91" t="str">
            <v>FINAME TJLP</v>
          </cell>
          <cell r="T91" t="str">
            <v>18655</v>
          </cell>
          <cell r="U91">
            <v>11.25</v>
          </cell>
          <cell r="V91">
            <v>0</v>
          </cell>
          <cell r="W91">
            <v>35946</v>
          </cell>
          <cell r="X91">
            <v>22</v>
          </cell>
          <cell r="Y91">
            <v>0</v>
          </cell>
          <cell r="Z91">
            <v>13.33384</v>
          </cell>
          <cell r="AA91">
            <v>0</v>
          </cell>
          <cell r="AB91">
            <v>7039199.2599999998</v>
          </cell>
          <cell r="AC91">
            <v>0</v>
          </cell>
          <cell r="AD91">
            <v>46010.38</v>
          </cell>
          <cell r="AE91">
            <v>46010.38</v>
          </cell>
          <cell r="AF91">
            <v>0</v>
          </cell>
          <cell r="AG91">
            <v>7085209.6399999997</v>
          </cell>
          <cell r="AH91">
            <v>22763.899999999441</v>
          </cell>
          <cell r="AI91">
            <v>0</v>
          </cell>
          <cell r="AJ91">
            <v>0</v>
          </cell>
          <cell r="AK91">
            <v>0</v>
          </cell>
        </row>
        <row r="92">
          <cell r="R92" t="str">
            <v>BFB</v>
          </cell>
          <cell r="S92" t="str">
            <v>FINAME TJLP</v>
          </cell>
          <cell r="T92" t="str">
            <v>18655</v>
          </cell>
          <cell r="U92">
            <v>11.25</v>
          </cell>
          <cell r="V92">
            <v>0</v>
          </cell>
          <cell r="W92">
            <v>35955</v>
          </cell>
          <cell r="X92">
            <v>8</v>
          </cell>
          <cell r="Y92">
            <v>56</v>
          </cell>
          <cell r="Z92">
            <v>13.348478999999999</v>
          </cell>
          <cell r="AA92">
            <v>0</v>
          </cell>
          <cell r="AB92">
            <v>7046927.4800000004</v>
          </cell>
          <cell r="AC92">
            <v>335567.97</v>
          </cell>
          <cell r="AD92">
            <v>16874.47</v>
          </cell>
          <cell r="AE92">
            <v>62884.85</v>
          </cell>
          <cell r="AF92">
            <v>398452.82</v>
          </cell>
          <cell r="AG92">
            <v>6711359.5099999998</v>
          </cell>
          <cell r="AH92">
            <v>7728.2200000006706</v>
          </cell>
          <cell r="AI92">
            <v>0</v>
          </cell>
          <cell r="AJ92">
            <v>0</v>
          </cell>
          <cell r="AK92">
            <v>0</v>
          </cell>
        </row>
        <row r="93">
          <cell r="R93" t="str">
            <v>BFB</v>
          </cell>
          <cell r="S93" t="str">
            <v>FINAME TJLP</v>
          </cell>
          <cell r="T93" t="str">
            <v>18655</v>
          </cell>
          <cell r="U93">
            <v>11.25</v>
          </cell>
          <cell r="V93">
            <v>0</v>
          </cell>
          <cell r="W93">
            <v>35976</v>
          </cell>
          <cell r="X93">
            <v>21</v>
          </cell>
          <cell r="Y93">
            <v>0</v>
          </cell>
          <cell r="Z93">
            <v>13.38181</v>
          </cell>
          <cell r="AA93">
            <v>0</v>
          </cell>
          <cell r="AB93">
            <v>6728117.7000000002</v>
          </cell>
          <cell r="AC93">
            <v>0</v>
          </cell>
          <cell r="AD93">
            <v>41971.87</v>
          </cell>
          <cell r="AE93">
            <v>41971.87</v>
          </cell>
          <cell r="AF93">
            <v>0</v>
          </cell>
          <cell r="AG93">
            <v>6770089.5700000003</v>
          </cell>
          <cell r="AH93">
            <v>16758.19000000041</v>
          </cell>
          <cell r="AI93">
            <v>0</v>
          </cell>
          <cell r="AJ93">
            <v>0</v>
          </cell>
          <cell r="AK93">
            <v>0</v>
          </cell>
        </row>
        <row r="94">
          <cell r="R94" t="str">
            <v>BFB</v>
          </cell>
          <cell r="S94" t="str">
            <v>FINAME TJLP</v>
          </cell>
          <cell r="T94" t="str">
            <v>18655</v>
          </cell>
          <cell r="U94">
            <v>11.25</v>
          </cell>
          <cell r="V94">
            <v>0</v>
          </cell>
          <cell r="W94">
            <v>35985</v>
          </cell>
          <cell r="X94">
            <v>9</v>
          </cell>
          <cell r="Y94">
            <v>57</v>
          </cell>
          <cell r="Z94">
            <v>13.39612</v>
          </cell>
          <cell r="AA94">
            <v>0</v>
          </cell>
          <cell r="AB94">
            <v>6735312.4900000002</v>
          </cell>
          <cell r="AC94">
            <v>336765.62</v>
          </cell>
          <cell r="AD94">
            <v>18132.21</v>
          </cell>
          <cell r="AE94">
            <v>60104.08</v>
          </cell>
          <cell r="AF94">
            <v>396869.7</v>
          </cell>
          <cell r="AG94">
            <v>6398546.8700000001</v>
          </cell>
          <cell r="AH94">
            <v>7194.7900000000373</v>
          </cell>
          <cell r="AI94">
            <v>0</v>
          </cell>
          <cell r="AJ94">
            <v>0</v>
          </cell>
          <cell r="AK94">
            <v>0</v>
          </cell>
        </row>
        <row r="95">
          <cell r="R95" t="str">
            <v>BFB</v>
          </cell>
          <cell r="S95" t="str">
            <v>FINAME TJLP</v>
          </cell>
          <cell r="T95" t="str">
            <v>18655</v>
          </cell>
          <cell r="U95">
            <v>11.25</v>
          </cell>
          <cell r="V95">
            <v>0</v>
          </cell>
          <cell r="W95">
            <v>36007</v>
          </cell>
          <cell r="X95">
            <v>22</v>
          </cell>
          <cell r="Y95">
            <v>0</v>
          </cell>
          <cell r="Z95">
            <v>13.431165</v>
          </cell>
          <cell r="AA95">
            <v>0</v>
          </cell>
          <cell r="AB95">
            <v>6415285.8300000001</v>
          </cell>
          <cell r="AC95">
            <v>0</v>
          </cell>
          <cell r="AD95">
            <v>41932.29</v>
          </cell>
          <cell r="AE95">
            <v>41932.29</v>
          </cell>
          <cell r="AF95">
            <v>0</v>
          </cell>
          <cell r="AG95">
            <v>6457218.1100000003</v>
          </cell>
          <cell r="AH95">
            <v>16738.950000000186</v>
          </cell>
          <cell r="AI95">
            <v>0</v>
          </cell>
          <cell r="AJ95">
            <v>0</v>
          </cell>
          <cell r="AK95">
            <v>0</v>
          </cell>
        </row>
        <row r="96">
          <cell r="R96" t="str">
            <v>BFB</v>
          </cell>
          <cell r="S96" t="str">
            <v>FINAME TJLP</v>
          </cell>
          <cell r="T96" t="str">
            <v>18655</v>
          </cell>
          <cell r="U96">
            <v>11.25</v>
          </cell>
          <cell r="V96">
            <v>0</v>
          </cell>
          <cell r="W96">
            <v>36016</v>
          </cell>
          <cell r="X96">
            <v>8</v>
          </cell>
          <cell r="Y96">
            <v>58</v>
          </cell>
          <cell r="Z96">
            <v>13.445527999999999</v>
          </cell>
          <cell r="AA96">
            <v>0</v>
          </cell>
          <cell r="AB96">
            <v>6422146.2000000002</v>
          </cell>
          <cell r="AC96">
            <v>338007.69</v>
          </cell>
          <cell r="AD96">
            <v>15377.18</v>
          </cell>
          <cell r="AE96">
            <v>57309.47</v>
          </cell>
          <cell r="AF96">
            <v>395317.16</v>
          </cell>
          <cell r="AG96">
            <v>6084138.5099999998</v>
          </cell>
          <cell r="AH96">
            <v>6860.3799999998882</v>
          </cell>
          <cell r="AI96">
            <v>0</v>
          </cell>
          <cell r="AJ96">
            <v>0</v>
          </cell>
          <cell r="AK96">
            <v>0</v>
          </cell>
        </row>
        <row r="97">
          <cell r="R97" t="str">
            <v>BFB</v>
          </cell>
          <cell r="S97" t="str">
            <v>FINAME TJLP</v>
          </cell>
          <cell r="T97" t="str">
            <v>18655</v>
          </cell>
          <cell r="U97">
            <v>11.25</v>
          </cell>
          <cell r="V97">
            <v>0</v>
          </cell>
          <cell r="W97">
            <v>36038</v>
          </cell>
          <cell r="X97">
            <v>22</v>
          </cell>
          <cell r="Y97">
            <v>0</v>
          </cell>
          <cell r="Z97">
            <v>13.480702000000001</v>
          </cell>
          <cell r="AA97">
            <v>0</v>
          </cell>
          <cell r="AB97">
            <v>6100054.8399999999</v>
          </cell>
          <cell r="AC97">
            <v>0</v>
          </cell>
          <cell r="AD97">
            <v>39871.839999999997</v>
          </cell>
          <cell r="AE97">
            <v>39871.839999999997</v>
          </cell>
          <cell r="AF97">
            <v>0</v>
          </cell>
          <cell r="AG97">
            <v>6139926.6799999997</v>
          </cell>
          <cell r="AH97">
            <v>15916.330000000075</v>
          </cell>
          <cell r="AI97">
            <v>0</v>
          </cell>
          <cell r="AJ97">
            <v>0</v>
          </cell>
          <cell r="AK97">
            <v>0</v>
          </cell>
        </row>
        <row r="98">
          <cell r="R98" t="str">
            <v>BFB</v>
          </cell>
          <cell r="S98" t="str">
            <v>FINAME TJLP</v>
          </cell>
          <cell r="T98" t="str">
            <v>18655</v>
          </cell>
          <cell r="U98">
            <v>11.25</v>
          </cell>
          <cell r="V98">
            <v>0</v>
          </cell>
          <cell r="W98">
            <v>36047</v>
          </cell>
          <cell r="X98">
            <v>8</v>
          </cell>
          <cell r="Y98">
            <v>59</v>
          </cell>
          <cell r="Z98">
            <v>13.497952</v>
          </cell>
          <cell r="AA98">
            <v>0</v>
          </cell>
          <cell r="AB98">
            <v>6107860.5099999998</v>
          </cell>
          <cell r="AC98">
            <v>339325.58</v>
          </cell>
          <cell r="AD98">
            <v>14633.030000000006</v>
          </cell>
          <cell r="AE98">
            <v>54504.87</v>
          </cell>
          <cell r="AF98">
            <v>393830.45</v>
          </cell>
          <cell r="AG98">
            <v>5768534.9299999997</v>
          </cell>
          <cell r="AH98">
            <v>7805.6699999999255</v>
          </cell>
          <cell r="AI98">
            <v>0</v>
          </cell>
          <cell r="AJ98">
            <v>0</v>
          </cell>
          <cell r="AK98">
            <v>0</v>
          </cell>
        </row>
        <row r="99">
          <cell r="R99" t="str">
            <v>BFB</v>
          </cell>
          <cell r="S99" t="str">
            <v>FINAME TJLP</v>
          </cell>
          <cell r="T99" t="str">
            <v>18655</v>
          </cell>
          <cell r="U99">
            <v>11.25</v>
          </cell>
          <cell r="V99">
            <v>0</v>
          </cell>
          <cell r="W99">
            <v>36068</v>
          </cell>
          <cell r="X99">
            <v>21</v>
          </cell>
          <cell r="Y99">
            <v>0</v>
          </cell>
          <cell r="Z99">
            <v>13.539114</v>
          </cell>
          <cell r="AA99">
            <v>0</v>
          </cell>
          <cell r="AB99">
            <v>5786126.0800000001</v>
          </cell>
          <cell r="AC99">
            <v>0</v>
          </cell>
          <cell r="AD99">
            <v>36095.47</v>
          </cell>
          <cell r="AE99">
            <v>36095.47</v>
          </cell>
          <cell r="AF99">
            <v>0</v>
          </cell>
          <cell r="AG99">
            <v>5822221.54</v>
          </cell>
          <cell r="AH99">
            <v>17591.140000000596</v>
          </cell>
          <cell r="AI99">
            <v>0</v>
          </cell>
          <cell r="AJ99">
            <v>0</v>
          </cell>
          <cell r="AK99">
            <v>0</v>
          </cell>
        </row>
        <row r="100">
          <cell r="R100" t="str">
            <v>BFB</v>
          </cell>
          <cell r="S100" t="str">
            <v>FINAME TJLP</v>
          </cell>
          <cell r="T100" t="str">
            <v>18655</v>
          </cell>
          <cell r="U100">
            <v>11.25</v>
          </cell>
          <cell r="V100">
            <v>0</v>
          </cell>
          <cell r="W100">
            <v>36077</v>
          </cell>
          <cell r="X100">
            <v>9</v>
          </cell>
          <cell r="Y100">
            <v>60</v>
          </cell>
          <cell r="Z100">
            <v>13.556794</v>
          </cell>
          <cell r="AA100">
            <v>0</v>
          </cell>
          <cell r="AB100">
            <v>5793681.8700000001</v>
          </cell>
          <cell r="AC100">
            <v>340804.81</v>
          </cell>
          <cell r="AD100">
            <v>15605.760000000002</v>
          </cell>
          <cell r="AE100">
            <v>51701.23</v>
          </cell>
          <cell r="AF100">
            <v>392506.04</v>
          </cell>
          <cell r="AG100">
            <v>5452877.0599999996</v>
          </cell>
          <cell r="AH100">
            <v>7555.7999999998137</v>
          </cell>
          <cell r="AI100">
            <v>0</v>
          </cell>
          <cell r="AJ100">
            <v>0</v>
          </cell>
          <cell r="AK100">
            <v>0</v>
          </cell>
        </row>
        <row r="101">
          <cell r="R101" t="str">
            <v>BFB</v>
          </cell>
          <cell r="S101" t="str">
            <v>FINAME TJLP</v>
          </cell>
          <cell r="T101" t="str">
            <v>18655</v>
          </cell>
          <cell r="U101">
            <v>11.25</v>
          </cell>
          <cell r="V101">
            <v>0</v>
          </cell>
          <cell r="W101">
            <v>36099</v>
          </cell>
          <cell r="X101">
            <v>22</v>
          </cell>
          <cell r="Y101">
            <v>0</v>
          </cell>
          <cell r="Z101">
            <v>13.600108000000001</v>
          </cell>
          <cell r="AA101">
            <v>0</v>
          </cell>
          <cell r="AB101">
            <v>5470299.0099999998</v>
          </cell>
          <cell r="AC101">
            <v>0</v>
          </cell>
          <cell r="AD101">
            <v>35755.56</v>
          </cell>
          <cell r="AE101">
            <v>35755.56</v>
          </cell>
          <cell r="AF101">
            <v>0</v>
          </cell>
          <cell r="AG101">
            <v>5506054.5800000001</v>
          </cell>
          <cell r="AH101">
            <v>17421.960000000894</v>
          </cell>
          <cell r="AI101">
            <v>0</v>
          </cell>
          <cell r="AJ101">
            <v>0</v>
          </cell>
          <cell r="AK101">
            <v>0</v>
          </cell>
        </row>
        <row r="102">
          <cell r="R102" t="str">
            <v>BFB</v>
          </cell>
          <cell r="S102" t="str">
            <v>FINAME TJLP</v>
          </cell>
          <cell r="T102" t="str">
            <v>18655</v>
          </cell>
          <cell r="U102">
            <v>11.25</v>
          </cell>
          <cell r="V102">
            <v>0</v>
          </cell>
          <cell r="W102">
            <v>36108</v>
          </cell>
          <cell r="X102">
            <v>8</v>
          </cell>
          <cell r="Y102">
            <v>61</v>
          </cell>
          <cell r="Z102">
            <v>13.617867</v>
          </cell>
          <cell r="AA102">
            <v>0</v>
          </cell>
          <cell r="AB102">
            <v>5477442.1200000001</v>
          </cell>
          <cell r="AC102">
            <v>342340.13</v>
          </cell>
          <cell r="AD102">
            <v>13123.630000000005</v>
          </cell>
          <cell r="AE102">
            <v>48879.19</v>
          </cell>
          <cell r="AF102">
            <v>391219.32</v>
          </cell>
          <cell r="AG102">
            <v>5135102</v>
          </cell>
          <cell r="AH102">
            <v>7143.1100000003353</v>
          </cell>
          <cell r="AI102">
            <v>0</v>
          </cell>
          <cell r="AJ102">
            <v>0</v>
          </cell>
          <cell r="AK102">
            <v>0</v>
          </cell>
        </row>
        <row r="103">
          <cell r="R103" t="str">
            <v>BFB</v>
          </cell>
          <cell r="S103" t="str">
            <v>FINAME TJLP</v>
          </cell>
          <cell r="T103" t="str">
            <v>18655</v>
          </cell>
          <cell r="U103">
            <v>11.25</v>
          </cell>
          <cell r="V103">
            <v>0</v>
          </cell>
          <cell r="W103">
            <v>36129</v>
          </cell>
          <cell r="X103">
            <v>21</v>
          </cell>
          <cell r="Y103">
            <v>0</v>
          </cell>
          <cell r="Z103">
            <v>13.659395999999999</v>
          </cell>
          <cell r="AA103">
            <v>0</v>
          </cell>
          <cell r="AB103">
            <v>5150761.9800000004</v>
          </cell>
          <cell r="AC103">
            <v>0</v>
          </cell>
          <cell r="AD103">
            <v>32131.89</v>
          </cell>
          <cell r="AE103">
            <v>32131.89</v>
          </cell>
          <cell r="AF103">
            <v>0</v>
          </cell>
          <cell r="AG103">
            <v>5182893.87</v>
          </cell>
          <cell r="AH103">
            <v>15659.980000000447</v>
          </cell>
          <cell r="AI103">
            <v>0</v>
          </cell>
          <cell r="AJ103">
            <v>0</v>
          </cell>
          <cell r="AK103">
            <v>0</v>
          </cell>
        </row>
        <row r="104">
          <cell r="R104" t="str">
            <v>BFB</v>
          </cell>
          <cell r="S104" t="str">
            <v>FINAME TJLP</v>
          </cell>
          <cell r="T104" t="str">
            <v>18655</v>
          </cell>
          <cell r="U104">
            <v>11.25</v>
          </cell>
          <cell r="V104">
            <v>0</v>
          </cell>
          <cell r="W104">
            <v>36138</v>
          </cell>
          <cell r="X104">
            <v>9</v>
          </cell>
          <cell r="Y104">
            <v>62</v>
          </cell>
          <cell r="Z104">
            <v>13.694127999999999</v>
          </cell>
          <cell r="AA104">
            <v>0</v>
          </cell>
          <cell r="AB104">
            <v>5163858.92</v>
          </cell>
          <cell r="AC104">
            <v>344257.26</v>
          </cell>
          <cell r="AD104">
            <v>13948.970000000001</v>
          </cell>
          <cell r="AE104">
            <v>46080.86</v>
          </cell>
          <cell r="AF104">
            <v>390338.11</v>
          </cell>
          <cell r="AG104">
            <v>4819601.67</v>
          </cell>
          <cell r="AH104">
            <v>13096.94000000041</v>
          </cell>
          <cell r="AI104">
            <v>0</v>
          </cell>
          <cell r="AJ104">
            <v>0</v>
          </cell>
          <cell r="AK104">
            <v>0</v>
          </cell>
        </row>
        <row r="105">
          <cell r="R105" t="str">
            <v>BFB</v>
          </cell>
          <cell r="S105" t="str">
            <v>FINAME TJLP</v>
          </cell>
          <cell r="T105" t="str">
            <v>18655</v>
          </cell>
          <cell r="U105">
            <v>11.25</v>
          </cell>
          <cell r="V105">
            <v>0</v>
          </cell>
          <cell r="W105">
            <v>36160</v>
          </cell>
          <cell r="X105">
            <v>22</v>
          </cell>
          <cell r="Y105">
            <v>0</v>
          </cell>
          <cell r="Z105">
            <v>13.784601</v>
          </cell>
          <cell r="AA105">
            <v>0</v>
          </cell>
          <cell r="AB105">
            <v>4851443.33</v>
          </cell>
          <cell r="AC105">
            <v>0</v>
          </cell>
          <cell r="AD105">
            <v>31710.53</v>
          </cell>
          <cell r="AE105">
            <v>31710.53</v>
          </cell>
          <cell r="AF105">
            <v>0</v>
          </cell>
          <cell r="AG105">
            <v>4883153.8600000003</v>
          </cell>
          <cell r="AH105">
            <v>31841.660000000149</v>
          </cell>
          <cell r="AI105">
            <v>0</v>
          </cell>
          <cell r="AJ105">
            <v>0</v>
          </cell>
          <cell r="AK105">
            <v>0</v>
          </cell>
        </row>
        <row r="106">
          <cell r="R106" t="str">
            <v>BFB</v>
          </cell>
          <cell r="S106" t="str">
            <v>FINAME TJLP</v>
          </cell>
          <cell r="T106" t="str">
            <v>18655</v>
          </cell>
          <cell r="U106">
            <v>11.25</v>
          </cell>
          <cell r="V106">
            <v>0</v>
          </cell>
          <cell r="W106">
            <v>36169</v>
          </cell>
          <cell r="X106">
            <v>8</v>
          </cell>
          <cell r="Y106">
            <v>63</v>
          </cell>
          <cell r="Z106">
            <v>13.807902</v>
          </cell>
          <cell r="AA106">
            <v>0</v>
          </cell>
          <cell r="AB106">
            <v>4859644.04</v>
          </cell>
          <cell r="AC106">
            <v>347117.43</v>
          </cell>
          <cell r="AD106">
            <v>11655.599999999999</v>
          </cell>
          <cell r="AE106">
            <v>43366.13</v>
          </cell>
          <cell r="AF106">
            <v>390483.55</v>
          </cell>
          <cell r="AG106">
            <v>4512526.6100000003</v>
          </cell>
          <cell r="AH106">
            <v>8200.7000000001863</v>
          </cell>
          <cell r="AI106">
            <v>0</v>
          </cell>
          <cell r="AJ106">
            <v>0</v>
          </cell>
          <cell r="AK106">
            <v>0</v>
          </cell>
        </row>
        <row r="107">
          <cell r="R107" t="str">
            <v>BFB</v>
          </cell>
          <cell r="S107" t="str">
            <v>FINAME TJLP</v>
          </cell>
          <cell r="T107" t="str">
            <v>18655</v>
          </cell>
          <cell r="U107">
            <v>11.25</v>
          </cell>
          <cell r="V107">
            <v>0</v>
          </cell>
          <cell r="W107">
            <v>36191</v>
          </cell>
          <cell r="X107">
            <v>22</v>
          </cell>
          <cell r="Y107">
            <v>0</v>
          </cell>
          <cell r="Z107">
            <v>13.860768</v>
          </cell>
          <cell r="AA107">
            <v>0</v>
          </cell>
          <cell r="AB107">
            <v>4529803.62</v>
          </cell>
          <cell r="AC107">
            <v>0</v>
          </cell>
          <cell r="AD107">
            <v>29608.19</v>
          </cell>
          <cell r="AE107">
            <v>29608.19</v>
          </cell>
          <cell r="AF107">
            <v>0</v>
          </cell>
          <cell r="AG107">
            <v>4559411.8099999996</v>
          </cell>
          <cell r="AH107">
            <v>17277.009999998845</v>
          </cell>
          <cell r="AI107">
            <v>0</v>
          </cell>
          <cell r="AJ107">
            <v>0</v>
          </cell>
          <cell r="AK107">
            <v>0</v>
          </cell>
        </row>
        <row r="108">
          <cell r="R108" t="str">
            <v>BFB</v>
          </cell>
          <cell r="S108" t="str">
            <v>FINAME TJLP</v>
          </cell>
          <cell r="T108" t="str">
            <v>18655</v>
          </cell>
          <cell r="U108">
            <v>11.25</v>
          </cell>
          <cell r="V108">
            <v>0</v>
          </cell>
          <cell r="W108">
            <v>36200</v>
          </cell>
          <cell r="X108">
            <v>8</v>
          </cell>
          <cell r="Y108">
            <v>64</v>
          </cell>
          <cell r="Z108">
            <v>13.882453</v>
          </cell>
          <cell r="AA108">
            <v>0</v>
          </cell>
          <cell r="AB108">
            <v>4536890.4400000004</v>
          </cell>
          <cell r="AC108">
            <v>348991.57</v>
          </cell>
          <cell r="AD108">
            <v>10877.780000000002</v>
          </cell>
          <cell r="AE108">
            <v>40485.97</v>
          </cell>
          <cell r="AF108">
            <v>389477.53</v>
          </cell>
          <cell r="AG108">
            <v>4187898.88</v>
          </cell>
          <cell r="AH108">
            <v>7086.820000000298</v>
          </cell>
          <cell r="AI108">
            <v>0</v>
          </cell>
          <cell r="AJ108">
            <v>0</v>
          </cell>
          <cell r="AK108">
            <v>0</v>
          </cell>
        </row>
        <row r="109">
          <cell r="R109" t="str">
            <v>BFB</v>
          </cell>
          <cell r="S109" t="str">
            <v>FINAME TJLP</v>
          </cell>
          <cell r="T109" t="str">
            <v>18655</v>
          </cell>
          <cell r="U109">
            <v>11.25</v>
          </cell>
          <cell r="V109">
            <v>0</v>
          </cell>
          <cell r="W109">
            <v>36219</v>
          </cell>
          <cell r="X109">
            <v>19</v>
          </cell>
          <cell r="Y109">
            <v>0</v>
          </cell>
          <cell r="Z109">
            <v>13.928345</v>
          </cell>
          <cell r="AA109">
            <v>0</v>
          </cell>
          <cell r="AB109">
            <v>4201743.05</v>
          </cell>
          <cell r="AC109">
            <v>0</v>
          </cell>
          <cell r="AD109">
            <v>23708.27</v>
          </cell>
          <cell r="AE109">
            <v>23708.27</v>
          </cell>
          <cell r="AF109">
            <v>0</v>
          </cell>
          <cell r="AG109">
            <v>4225451.3099999996</v>
          </cell>
          <cell r="AH109">
            <v>13844.160000000149</v>
          </cell>
          <cell r="AI109">
            <v>0</v>
          </cell>
          <cell r="AJ109">
            <v>0</v>
          </cell>
          <cell r="AK109">
            <v>0</v>
          </cell>
        </row>
        <row r="110">
          <cell r="R110" t="str">
            <v>BFB</v>
          </cell>
          <cell r="S110" t="str">
            <v>FINAME TJLP</v>
          </cell>
          <cell r="T110" t="str">
            <v>18655</v>
          </cell>
          <cell r="U110">
            <v>11.25</v>
          </cell>
          <cell r="V110">
            <v>0</v>
          </cell>
          <cell r="W110">
            <v>36228</v>
          </cell>
          <cell r="X110">
            <v>11</v>
          </cell>
          <cell r="Y110">
            <v>65</v>
          </cell>
          <cell r="Z110">
            <v>13.950136000000001</v>
          </cell>
          <cell r="AA110">
            <v>0</v>
          </cell>
          <cell r="AB110">
            <v>4208316.71</v>
          </cell>
          <cell r="AC110">
            <v>350693.05</v>
          </cell>
          <cell r="AD110">
            <v>13845.59</v>
          </cell>
          <cell r="AE110">
            <v>37553.86</v>
          </cell>
          <cell r="AF110">
            <v>388246.91</v>
          </cell>
          <cell r="AG110">
            <v>3857623.65</v>
          </cell>
          <cell r="AH110">
            <v>6573.660000000149</v>
          </cell>
          <cell r="AI110">
            <v>0</v>
          </cell>
          <cell r="AJ110">
            <v>0</v>
          </cell>
          <cell r="AK110">
            <v>0</v>
          </cell>
        </row>
        <row r="111">
          <cell r="R111" t="str">
            <v>BFB</v>
          </cell>
          <cell r="S111" t="str">
            <v>FINAME TJLP</v>
          </cell>
          <cell r="T111" t="str">
            <v>18655</v>
          </cell>
          <cell r="U111">
            <v>11.25</v>
          </cell>
          <cell r="V111">
            <v>0</v>
          </cell>
          <cell r="W111">
            <v>36250</v>
          </cell>
          <cell r="X111">
            <v>22</v>
          </cell>
          <cell r="Y111">
            <v>0</v>
          </cell>
          <cell r="Z111">
            <v>14.003546999999999</v>
          </cell>
          <cell r="AA111">
            <v>0</v>
          </cell>
          <cell r="AB111">
            <v>3872393.37</v>
          </cell>
          <cell r="AC111">
            <v>0</v>
          </cell>
          <cell r="AD111">
            <v>25311.16</v>
          </cell>
          <cell r="AE111">
            <v>25311.16</v>
          </cell>
          <cell r="AF111">
            <v>0</v>
          </cell>
          <cell r="AG111">
            <v>3897704.52</v>
          </cell>
          <cell r="AH111">
            <v>14769.709999999963</v>
          </cell>
          <cell r="AI111">
            <v>0</v>
          </cell>
          <cell r="AJ111">
            <v>0</v>
          </cell>
          <cell r="AK111">
            <v>0</v>
          </cell>
        </row>
        <row r="112">
          <cell r="R112" t="str">
            <v>BFB</v>
          </cell>
          <cell r="S112" t="str">
            <v>FINAME TJLP</v>
          </cell>
          <cell r="T112" t="str">
            <v>18655</v>
          </cell>
          <cell r="U112">
            <v>11.25</v>
          </cell>
          <cell r="V112">
            <v>0</v>
          </cell>
          <cell r="W112">
            <v>36259</v>
          </cell>
          <cell r="X112">
            <v>8</v>
          </cell>
          <cell r="Y112">
            <v>66</v>
          </cell>
          <cell r="Z112">
            <v>14.027219000000001</v>
          </cell>
          <cell r="AA112">
            <v>0</v>
          </cell>
          <cell r="AB112">
            <v>3878939.37</v>
          </cell>
          <cell r="AC112">
            <v>352630.84</v>
          </cell>
          <cell r="AD112">
            <v>9303.4299999999967</v>
          </cell>
          <cell r="AE112">
            <v>34614.589999999997</v>
          </cell>
          <cell r="AF112">
            <v>387245.43</v>
          </cell>
          <cell r="AG112">
            <v>3526308.53</v>
          </cell>
          <cell r="AH112">
            <v>6546.0099999997765</v>
          </cell>
          <cell r="AI112">
            <v>0</v>
          </cell>
          <cell r="AJ112">
            <v>0</v>
          </cell>
          <cell r="AK112">
            <v>0</v>
          </cell>
        </row>
        <row r="113">
          <cell r="R113" t="str">
            <v>BFB</v>
          </cell>
          <cell r="S113" t="str">
            <v>FINAME TJLP</v>
          </cell>
          <cell r="T113" t="str">
            <v>18655</v>
          </cell>
          <cell r="U113">
            <v>11.25</v>
          </cell>
          <cell r="V113">
            <v>0</v>
          </cell>
          <cell r="W113">
            <v>36280</v>
          </cell>
          <cell r="X113">
            <v>21</v>
          </cell>
          <cell r="Y113">
            <v>0</v>
          </cell>
          <cell r="Z113">
            <v>14.083125000000001</v>
          </cell>
          <cell r="AA113">
            <v>0</v>
          </cell>
          <cell r="AB113">
            <v>3540362.76</v>
          </cell>
          <cell r="AC113">
            <v>0</v>
          </cell>
          <cell r="AD113">
            <v>22085.77</v>
          </cell>
          <cell r="AE113">
            <v>22085.77</v>
          </cell>
          <cell r="AF113">
            <v>0</v>
          </cell>
          <cell r="AG113">
            <v>3562448.53</v>
          </cell>
          <cell r="AH113">
            <v>14054.229999999981</v>
          </cell>
          <cell r="AI113">
            <v>0</v>
          </cell>
          <cell r="AJ113">
            <v>0</v>
          </cell>
          <cell r="AK113">
            <v>0</v>
          </cell>
        </row>
        <row r="114">
          <cell r="R114" t="str">
            <v>BFB</v>
          </cell>
          <cell r="S114" t="str">
            <v>FINAME TJLP</v>
          </cell>
          <cell r="T114" t="str">
            <v>18655</v>
          </cell>
          <cell r="U114">
            <v>11.25</v>
          </cell>
          <cell r="V114">
            <v>0</v>
          </cell>
          <cell r="W114">
            <v>36289</v>
          </cell>
          <cell r="X114">
            <v>9</v>
          </cell>
          <cell r="Y114">
            <v>67</v>
          </cell>
          <cell r="Z114">
            <v>14.107151999999999</v>
          </cell>
          <cell r="AA114">
            <v>0</v>
          </cell>
          <cell r="AB114">
            <v>3546402.92</v>
          </cell>
          <cell r="AC114">
            <v>354640.28</v>
          </cell>
          <cell r="AD114">
            <v>9561.36</v>
          </cell>
          <cell r="AE114">
            <v>31647.13</v>
          </cell>
          <cell r="AF114">
            <v>386287.41</v>
          </cell>
          <cell r="AG114">
            <v>3191762.64</v>
          </cell>
          <cell r="AH114">
            <v>6040.1600000006147</v>
          </cell>
          <cell r="AI114">
            <v>0</v>
          </cell>
          <cell r="AJ114">
            <v>0</v>
          </cell>
          <cell r="AK114">
            <v>0</v>
          </cell>
        </row>
        <row r="115">
          <cell r="R115" t="str">
            <v>BFB</v>
          </cell>
          <cell r="S115" t="str">
            <v>FINAME TJLP</v>
          </cell>
          <cell r="T115" t="str">
            <v>18655</v>
          </cell>
          <cell r="U115">
            <v>11.25</v>
          </cell>
          <cell r="V115">
            <v>0</v>
          </cell>
          <cell r="W115">
            <v>36311</v>
          </cell>
          <cell r="X115">
            <v>22</v>
          </cell>
          <cell r="Y115">
            <v>0</v>
          </cell>
          <cell r="Z115">
            <v>14.16606</v>
          </cell>
          <cell r="AA115">
            <v>0</v>
          </cell>
          <cell r="AB115">
            <v>3205090.65</v>
          </cell>
          <cell r="AC115">
            <v>0</v>
          </cell>
          <cell r="AD115">
            <v>20949.46</v>
          </cell>
          <cell r="AE115">
            <v>20949.46</v>
          </cell>
          <cell r="AF115">
            <v>0</v>
          </cell>
          <cell r="AG115">
            <v>3226040.11</v>
          </cell>
          <cell r="AH115">
            <v>13328.009999999776</v>
          </cell>
          <cell r="AI115">
            <v>0</v>
          </cell>
          <cell r="AJ115">
            <v>0</v>
          </cell>
          <cell r="AK115">
            <v>0</v>
          </cell>
        </row>
        <row r="116">
          <cell r="R116" t="str">
            <v>BFB</v>
          </cell>
          <cell r="S116" t="str">
            <v>FINAME TJLP</v>
          </cell>
          <cell r="T116" t="str">
            <v>18655</v>
          </cell>
          <cell r="U116">
            <v>11.25</v>
          </cell>
          <cell r="V116">
            <v>0</v>
          </cell>
          <cell r="W116">
            <v>36320</v>
          </cell>
          <cell r="X116">
            <v>8</v>
          </cell>
          <cell r="Y116">
            <v>68</v>
          </cell>
          <cell r="Z116">
            <v>14.190229</v>
          </cell>
          <cell r="AA116">
            <v>0</v>
          </cell>
          <cell r="AB116">
            <v>3210558.92</v>
          </cell>
          <cell r="AC116">
            <v>356728.76</v>
          </cell>
          <cell r="AD116">
            <v>7700.6900000000023</v>
          </cell>
          <cell r="AE116">
            <v>28650.15</v>
          </cell>
          <cell r="AF116">
            <v>385378.91</v>
          </cell>
          <cell r="AG116">
            <v>2853830.16</v>
          </cell>
          <cell r="AH116">
            <v>5468.2700000004843</v>
          </cell>
          <cell r="AI116">
            <v>0</v>
          </cell>
          <cell r="AJ116">
            <v>0</v>
          </cell>
          <cell r="AK116">
            <v>0</v>
          </cell>
        </row>
        <row r="117">
          <cell r="R117" t="str">
            <v>BFB</v>
          </cell>
          <cell r="S117" t="str">
            <v>FINAME TJLP</v>
          </cell>
          <cell r="T117" t="str">
            <v>18655</v>
          </cell>
          <cell r="U117">
            <v>11.25</v>
          </cell>
          <cell r="V117">
            <v>0</v>
          </cell>
          <cell r="W117">
            <v>36341</v>
          </cell>
          <cell r="X117">
            <v>21</v>
          </cell>
          <cell r="Y117">
            <v>0</v>
          </cell>
          <cell r="Z117">
            <v>14.246784999999999</v>
          </cell>
          <cell r="AA117">
            <v>0</v>
          </cell>
          <cell r="AB117">
            <v>2865204.27</v>
          </cell>
          <cell r="AC117">
            <v>0</v>
          </cell>
          <cell r="AD117">
            <v>17873.939999999999</v>
          </cell>
          <cell r="AE117">
            <v>17873.939999999999</v>
          </cell>
          <cell r="AF117">
            <v>0</v>
          </cell>
          <cell r="AG117">
            <v>2883078.21</v>
          </cell>
          <cell r="AH117">
            <v>11374.10999999987</v>
          </cell>
          <cell r="AI117">
            <v>0</v>
          </cell>
          <cell r="AJ117">
            <v>0</v>
          </cell>
          <cell r="AK117">
            <v>0</v>
          </cell>
        </row>
        <row r="118">
          <cell r="R118" t="str">
            <v>BFB</v>
          </cell>
          <cell r="S118" t="str">
            <v>FINAME TJLP</v>
          </cell>
          <cell r="T118" t="str">
            <v>18655</v>
          </cell>
          <cell r="U118">
            <v>11.25</v>
          </cell>
          <cell r="V118">
            <v>0</v>
          </cell>
          <cell r="W118">
            <v>36350</v>
          </cell>
          <cell r="X118">
            <v>9</v>
          </cell>
          <cell r="Y118">
            <v>69</v>
          </cell>
          <cell r="Z118">
            <v>14.272681</v>
          </cell>
          <cell r="AA118">
            <v>0</v>
          </cell>
          <cell r="AB118">
            <v>2870412.28</v>
          </cell>
          <cell r="AC118">
            <v>358801.52</v>
          </cell>
          <cell r="AD118">
            <v>7740.8300000000017</v>
          </cell>
          <cell r="AE118">
            <v>25614.77</v>
          </cell>
          <cell r="AF118">
            <v>384416.3</v>
          </cell>
          <cell r="AG118">
            <v>2511610.75</v>
          </cell>
          <cell r="AH118">
            <v>5208.0099999997765</v>
          </cell>
          <cell r="AI118">
            <v>0</v>
          </cell>
          <cell r="AJ118">
            <v>0</v>
          </cell>
          <cell r="AK118">
            <v>0</v>
          </cell>
        </row>
        <row r="119">
          <cell r="R119" t="str">
            <v>BFB</v>
          </cell>
          <cell r="S119" t="str">
            <v>FINAME TJLP</v>
          </cell>
          <cell r="T119" t="str">
            <v>18655</v>
          </cell>
          <cell r="U119">
            <v>11.25</v>
          </cell>
          <cell r="V119">
            <v>0</v>
          </cell>
          <cell r="W119">
            <v>36372</v>
          </cell>
          <cell r="X119">
            <v>22</v>
          </cell>
          <cell r="Y119">
            <v>0</v>
          </cell>
          <cell r="Z119">
            <v>14.336668</v>
          </cell>
          <cell r="AA119">
            <v>0</v>
          </cell>
          <cell r="AB119">
            <v>2522870.7599999998</v>
          </cell>
          <cell r="AC119">
            <v>0</v>
          </cell>
          <cell r="AD119">
            <v>16490.259999999998</v>
          </cell>
          <cell r="AE119">
            <v>16490.259999999998</v>
          </cell>
          <cell r="AF119">
            <v>0</v>
          </cell>
          <cell r="AG119">
            <v>2539361.02</v>
          </cell>
          <cell r="AH119">
            <v>11260.010000000242</v>
          </cell>
          <cell r="AI119">
            <v>0</v>
          </cell>
          <cell r="AJ119">
            <v>0</v>
          </cell>
          <cell r="AK119">
            <v>0</v>
          </cell>
        </row>
        <row r="120">
          <cell r="R120" t="str">
            <v>BFB</v>
          </cell>
          <cell r="S120" t="str">
            <v>FINAME TJLP</v>
          </cell>
          <cell r="T120" t="str">
            <v>18655</v>
          </cell>
          <cell r="U120">
            <v>11.25</v>
          </cell>
          <cell r="V120">
            <v>0</v>
          </cell>
          <cell r="W120">
            <v>36381</v>
          </cell>
          <cell r="X120">
            <v>8</v>
          </cell>
          <cell r="Y120">
            <v>70</v>
          </cell>
          <cell r="Z120">
            <v>14.362928</v>
          </cell>
          <cell r="AA120">
            <v>0</v>
          </cell>
          <cell r="AB120">
            <v>2527491.81</v>
          </cell>
          <cell r="AC120">
            <v>361070.25</v>
          </cell>
          <cell r="AD120">
            <v>6064.380000000001</v>
          </cell>
          <cell r="AE120">
            <v>22554.639999999999</v>
          </cell>
          <cell r="AF120">
            <v>383624.89</v>
          </cell>
          <cell r="AG120">
            <v>2166421.5699999998</v>
          </cell>
          <cell r="AH120">
            <v>4621.0600000000559</v>
          </cell>
          <cell r="AI120">
            <v>0</v>
          </cell>
          <cell r="AJ120">
            <v>0</v>
          </cell>
          <cell r="AK120">
            <v>0</v>
          </cell>
        </row>
        <row r="121">
          <cell r="R121" t="str">
            <v>BFB</v>
          </cell>
          <cell r="S121" t="str">
            <v>FINAME TJLP</v>
          </cell>
          <cell r="T121" t="str">
            <v>18655</v>
          </cell>
          <cell r="U121">
            <v>11.25</v>
          </cell>
          <cell r="V121">
            <v>0</v>
          </cell>
          <cell r="W121">
            <v>36403</v>
          </cell>
          <cell r="X121">
            <v>22</v>
          </cell>
          <cell r="Y121">
            <v>0</v>
          </cell>
          <cell r="Z121">
            <v>14.42732</v>
          </cell>
          <cell r="AA121">
            <v>0</v>
          </cell>
          <cell r="AB121">
            <v>2176134.09</v>
          </cell>
          <cell r="AC121">
            <v>0</v>
          </cell>
          <cell r="AD121">
            <v>14223.88</v>
          </cell>
          <cell r="AE121">
            <v>14223.88</v>
          </cell>
          <cell r="AF121">
            <v>0</v>
          </cell>
          <cell r="AG121">
            <v>2190357.9700000002</v>
          </cell>
          <cell r="AH121">
            <v>9712.5200000004843</v>
          </cell>
          <cell r="AI121">
            <v>0</v>
          </cell>
          <cell r="AJ121">
            <v>0</v>
          </cell>
          <cell r="AK121">
            <v>0</v>
          </cell>
        </row>
        <row r="122">
          <cell r="R122" t="str">
            <v>BFB</v>
          </cell>
          <cell r="S122" t="str">
            <v>FINAME TJLP</v>
          </cell>
          <cell r="T122" t="str">
            <v>18655</v>
          </cell>
          <cell r="U122">
            <v>11.25</v>
          </cell>
          <cell r="V122">
            <v>0</v>
          </cell>
          <cell r="W122">
            <v>36412</v>
          </cell>
          <cell r="X122">
            <v>8</v>
          </cell>
          <cell r="Y122">
            <v>71</v>
          </cell>
          <cell r="Z122">
            <v>14.453745</v>
          </cell>
          <cell r="AA122">
            <v>0</v>
          </cell>
          <cell r="AB122">
            <v>2180119.88</v>
          </cell>
          <cell r="AC122">
            <v>363353.3</v>
          </cell>
          <cell r="AD122">
            <v>5230.9100000000017</v>
          </cell>
          <cell r="AE122">
            <v>19454.79</v>
          </cell>
          <cell r="AF122">
            <v>382808.09</v>
          </cell>
          <cell r="AG122">
            <v>1816766.58</v>
          </cell>
          <cell r="AH122">
            <v>3985.7899999995716</v>
          </cell>
          <cell r="AI122">
            <v>0</v>
          </cell>
          <cell r="AJ122">
            <v>0</v>
          </cell>
          <cell r="AK122">
            <v>0</v>
          </cell>
        </row>
        <row r="123">
          <cell r="R123" t="str">
            <v>BFB</v>
          </cell>
          <cell r="S123" t="str">
            <v>FINAME TJLP</v>
          </cell>
          <cell r="T123" t="str">
            <v>18655</v>
          </cell>
          <cell r="U123">
            <v>11.25</v>
          </cell>
          <cell r="V123">
            <v>0</v>
          </cell>
          <cell r="W123">
            <v>36433</v>
          </cell>
          <cell r="X123">
            <v>21</v>
          </cell>
          <cell r="Y123">
            <v>0</v>
          </cell>
          <cell r="Z123">
            <v>14.515593000000001</v>
          </cell>
          <cell r="AA123">
            <v>0</v>
          </cell>
          <cell r="AB123">
            <v>1824540.58</v>
          </cell>
          <cell r="AC123">
            <v>0</v>
          </cell>
          <cell r="AD123">
            <v>11381.99</v>
          </cell>
          <cell r="AE123">
            <v>11381.99</v>
          </cell>
          <cell r="AF123">
            <v>0</v>
          </cell>
          <cell r="AG123">
            <v>1835922.57</v>
          </cell>
          <cell r="AH123">
            <v>7774</v>
          </cell>
          <cell r="AI123">
            <v>0</v>
          </cell>
          <cell r="AJ123">
            <v>0</v>
          </cell>
          <cell r="AK123">
            <v>0</v>
          </cell>
        </row>
        <row r="124">
          <cell r="R124" t="str">
            <v>BFB</v>
          </cell>
          <cell r="S124" t="str">
            <v>FINAME TJLP</v>
          </cell>
          <cell r="T124" t="str">
            <v>18655</v>
          </cell>
          <cell r="U124">
            <v>11.25</v>
          </cell>
          <cell r="V124">
            <v>0</v>
          </cell>
          <cell r="W124">
            <v>36442</v>
          </cell>
          <cell r="X124">
            <v>9</v>
          </cell>
          <cell r="Y124">
            <v>72</v>
          </cell>
          <cell r="Z124">
            <v>14.537758999999999</v>
          </cell>
          <cell r="AA124">
            <v>0</v>
          </cell>
          <cell r="AB124">
            <v>1827326.74</v>
          </cell>
          <cell r="AC124">
            <v>365465.33</v>
          </cell>
          <cell r="AD124">
            <v>4924.57</v>
          </cell>
          <cell r="AE124">
            <v>16306.56</v>
          </cell>
          <cell r="AF124">
            <v>381771.89</v>
          </cell>
          <cell r="AG124">
            <v>1461861.41</v>
          </cell>
          <cell r="AH124">
            <v>2786.1599999996834</v>
          </cell>
          <cell r="AI124">
            <v>0</v>
          </cell>
          <cell r="AJ124">
            <v>0</v>
          </cell>
          <cell r="AK124">
            <v>0</v>
          </cell>
        </row>
        <row r="125">
          <cell r="R125" t="str">
            <v>BFB</v>
          </cell>
          <cell r="S125" t="str">
            <v>FINAME TJLP</v>
          </cell>
          <cell r="T125" t="str">
            <v>18655</v>
          </cell>
          <cell r="U125">
            <v>11.25</v>
          </cell>
          <cell r="V125">
            <v>0</v>
          </cell>
          <cell r="W125">
            <v>36464</v>
          </cell>
          <cell r="X125">
            <v>22</v>
          </cell>
          <cell r="Y125">
            <v>0</v>
          </cell>
          <cell r="Z125">
            <v>14.590728</v>
          </cell>
          <cell r="AA125">
            <v>0</v>
          </cell>
          <cell r="AB125">
            <v>1467187.77</v>
          </cell>
          <cell r="AC125">
            <v>0</v>
          </cell>
          <cell r="AD125">
            <v>9589.99</v>
          </cell>
          <cell r="AE125">
            <v>9589.99</v>
          </cell>
          <cell r="AF125">
            <v>0</v>
          </cell>
          <cell r="AG125">
            <v>1476777.76</v>
          </cell>
          <cell r="AH125">
            <v>5326.3600000001024</v>
          </cell>
          <cell r="AI125">
            <v>0</v>
          </cell>
          <cell r="AJ125">
            <v>0</v>
          </cell>
          <cell r="AK125">
            <v>0</v>
          </cell>
        </row>
        <row r="126">
          <cell r="R126" t="str">
            <v>BFB</v>
          </cell>
          <cell r="S126" t="str">
            <v>FINAME TJLP</v>
          </cell>
          <cell r="T126" t="str">
            <v>18655</v>
          </cell>
          <cell r="U126">
            <v>11.25</v>
          </cell>
          <cell r="V126">
            <v>0</v>
          </cell>
          <cell r="W126">
            <v>36473</v>
          </cell>
          <cell r="X126">
            <v>8</v>
          </cell>
          <cell r="Y126">
            <v>73</v>
          </cell>
          <cell r="Z126">
            <v>14.612453</v>
          </cell>
          <cell r="AA126">
            <v>0</v>
          </cell>
          <cell r="AB126">
            <v>1469372.35</v>
          </cell>
          <cell r="AC126">
            <v>367343.07</v>
          </cell>
          <cell r="AD126">
            <v>3522.2800000000007</v>
          </cell>
          <cell r="AE126">
            <v>13112.27</v>
          </cell>
          <cell r="AF126">
            <v>380455.34</v>
          </cell>
          <cell r="AG126">
            <v>1102029.29</v>
          </cell>
          <cell r="AH126">
            <v>2184.5900000000838</v>
          </cell>
          <cell r="AI126">
            <v>0</v>
          </cell>
          <cell r="AJ126">
            <v>0</v>
          </cell>
          <cell r="AK126">
            <v>0</v>
          </cell>
        </row>
        <row r="127">
          <cell r="R127" t="str">
            <v>BFB</v>
          </cell>
          <cell r="S127" t="str">
            <v>FINAME TJLP</v>
          </cell>
          <cell r="T127" t="str">
            <v>18655</v>
          </cell>
          <cell r="U127">
            <v>11.25</v>
          </cell>
          <cell r="V127">
            <v>0</v>
          </cell>
          <cell r="W127">
            <v>36494</v>
          </cell>
          <cell r="X127">
            <v>21</v>
          </cell>
          <cell r="Y127">
            <v>0</v>
          </cell>
          <cell r="Z127">
            <v>14.663271</v>
          </cell>
          <cell r="AA127">
            <v>0</v>
          </cell>
          <cell r="AB127">
            <v>1105861.83</v>
          </cell>
          <cell r="AC127">
            <v>0</v>
          </cell>
          <cell r="AD127">
            <v>6898.67</v>
          </cell>
          <cell r="AE127">
            <v>6898.67</v>
          </cell>
          <cell r="AF127">
            <v>0</v>
          </cell>
          <cell r="AG127">
            <v>1112760.51</v>
          </cell>
          <cell r="AH127">
            <v>3832.5500000000466</v>
          </cell>
          <cell r="AI127">
            <v>0</v>
          </cell>
          <cell r="AJ127">
            <v>0</v>
          </cell>
          <cell r="AK127">
            <v>0</v>
          </cell>
        </row>
        <row r="128">
          <cell r="R128" t="str">
            <v>BFB</v>
          </cell>
          <cell r="S128" t="str">
            <v>FINAME TJLP</v>
          </cell>
          <cell r="T128" t="str">
            <v>18655</v>
          </cell>
          <cell r="U128">
            <v>11.25</v>
          </cell>
          <cell r="V128">
            <v>0</v>
          </cell>
          <cell r="W128">
            <v>36503</v>
          </cell>
          <cell r="X128">
            <v>9</v>
          </cell>
          <cell r="Y128">
            <v>74</v>
          </cell>
          <cell r="Z128">
            <v>14.685104000000001</v>
          </cell>
          <cell r="AA128">
            <v>0</v>
          </cell>
          <cell r="AB128">
            <v>1107508.42</v>
          </cell>
          <cell r="AC128">
            <v>369169.44</v>
          </cell>
          <cell r="AD128">
            <v>2984.4300000000003</v>
          </cell>
          <cell r="AE128">
            <v>9883.1</v>
          </cell>
          <cell r="AF128">
            <v>379052.54</v>
          </cell>
          <cell r="AG128">
            <v>738338.97</v>
          </cell>
          <cell r="AH128">
            <v>1646.5700000000652</v>
          </cell>
          <cell r="AI128">
            <v>0</v>
          </cell>
          <cell r="AJ128">
            <v>0</v>
          </cell>
          <cell r="AK128">
            <v>0</v>
          </cell>
        </row>
        <row r="129">
          <cell r="R129" t="str">
            <v>BFB</v>
          </cell>
          <cell r="S129" t="str">
            <v>FINAME TJLP</v>
          </cell>
          <cell r="T129" t="str">
            <v>18655</v>
          </cell>
          <cell r="U129">
            <v>11.25</v>
          </cell>
          <cell r="V129">
            <v>0</v>
          </cell>
          <cell r="W129">
            <v>36525</v>
          </cell>
          <cell r="X129">
            <v>22</v>
          </cell>
          <cell r="Y129">
            <v>0</v>
          </cell>
          <cell r="Z129">
            <v>14.738611000000001</v>
          </cell>
          <cell r="AA129">
            <v>0</v>
          </cell>
          <cell r="AB129">
            <v>741029.2</v>
          </cell>
          <cell r="AC129">
            <v>0</v>
          </cell>
          <cell r="AD129">
            <v>4843.59</v>
          </cell>
          <cell r="AE129">
            <v>4843.59</v>
          </cell>
          <cell r="AF129">
            <v>0</v>
          </cell>
          <cell r="AG129">
            <v>745872.8</v>
          </cell>
          <cell r="AH129">
            <v>2690.2400000001071</v>
          </cell>
          <cell r="AI129">
            <v>0</v>
          </cell>
          <cell r="AJ129">
            <v>0</v>
          </cell>
          <cell r="AK129">
            <v>0</v>
          </cell>
        </row>
        <row r="130">
          <cell r="R130" t="str">
            <v>BFB</v>
          </cell>
          <cell r="S130" t="str">
            <v>FINAME TJLP</v>
          </cell>
          <cell r="T130" t="str">
            <v>18655</v>
          </cell>
          <cell r="U130">
            <v>11.25</v>
          </cell>
          <cell r="V130">
            <v>0</v>
          </cell>
          <cell r="W130">
            <v>36534</v>
          </cell>
          <cell r="X130">
            <v>8</v>
          </cell>
          <cell r="Y130">
            <v>75</v>
          </cell>
          <cell r="Z130">
            <v>14.759095</v>
          </cell>
          <cell r="AA130">
            <v>0</v>
          </cell>
          <cell r="AB130">
            <v>742059.1</v>
          </cell>
          <cell r="AC130">
            <v>371029.51</v>
          </cell>
          <cell r="AD130">
            <v>1778.3400000000001</v>
          </cell>
          <cell r="AE130">
            <v>6621.93</v>
          </cell>
          <cell r="AF130">
            <v>377651.44</v>
          </cell>
          <cell r="AG130">
            <v>371029.59</v>
          </cell>
          <cell r="AH130">
            <v>1029.890000000014</v>
          </cell>
          <cell r="AI130">
            <v>0</v>
          </cell>
          <cell r="AJ130">
            <v>0</v>
          </cell>
          <cell r="AK130">
            <v>0</v>
          </cell>
        </row>
        <row r="131">
          <cell r="R131" t="str">
            <v>BFB</v>
          </cell>
          <cell r="S131" t="str">
            <v>FINAME TJLP</v>
          </cell>
          <cell r="T131" t="str">
            <v>18655</v>
          </cell>
          <cell r="U131">
            <v>11.25</v>
          </cell>
          <cell r="V131">
            <v>0</v>
          </cell>
          <cell r="W131">
            <v>36556</v>
          </cell>
          <cell r="X131">
            <v>22</v>
          </cell>
          <cell r="Y131">
            <v>0</v>
          </cell>
          <cell r="Z131">
            <v>14.808839000000001</v>
          </cell>
          <cell r="AA131">
            <v>0</v>
          </cell>
          <cell r="AB131">
            <v>372280.11</v>
          </cell>
          <cell r="AC131">
            <v>0</v>
          </cell>
          <cell r="AD131">
            <v>2433.34</v>
          </cell>
          <cell r="AE131">
            <v>2433.34</v>
          </cell>
          <cell r="AF131">
            <v>0</v>
          </cell>
          <cell r="AG131">
            <v>374713.45</v>
          </cell>
          <cell r="AH131">
            <v>1250.5199999999604</v>
          </cell>
          <cell r="AI131">
            <v>0</v>
          </cell>
          <cell r="AJ131">
            <v>0</v>
          </cell>
          <cell r="AK131">
            <v>0</v>
          </cell>
        </row>
        <row r="132">
          <cell r="R132" t="str">
            <v>BFB</v>
          </cell>
          <cell r="S132" t="str">
            <v>FINAME TJLP</v>
          </cell>
          <cell r="T132" t="str">
            <v>18655</v>
          </cell>
          <cell r="U132">
            <v>11.25</v>
          </cell>
          <cell r="V132">
            <v>0</v>
          </cell>
          <cell r="W132">
            <v>36565</v>
          </cell>
          <cell r="X132">
            <v>8</v>
          </cell>
          <cell r="Y132">
            <v>76</v>
          </cell>
          <cell r="Z132">
            <v>14.829238</v>
          </cell>
          <cell r="AA132">
            <v>0</v>
          </cell>
          <cell r="AB132">
            <v>372792.92</v>
          </cell>
          <cell r="AC132">
            <v>372792.92</v>
          </cell>
          <cell r="AD132">
            <v>893.35999999999967</v>
          </cell>
          <cell r="AE132">
            <v>3326.7</v>
          </cell>
          <cell r="AF132">
            <v>376119.62</v>
          </cell>
          <cell r="AG132">
            <v>0</v>
          </cell>
          <cell r="AH132">
            <v>512.80999999999767</v>
          </cell>
          <cell r="AI132">
            <v>0</v>
          </cell>
          <cell r="AJ132">
            <v>0</v>
          </cell>
          <cell r="AK132">
            <v>0</v>
          </cell>
        </row>
        <row r="133">
          <cell r="S133" t="str">
            <v>T O T A I S  EM  R$</v>
          </cell>
          <cell r="AC133">
            <v>20732831.640000012</v>
          </cell>
          <cell r="AD133">
            <v>6426139.6999999983</v>
          </cell>
          <cell r="AF133">
            <v>27158971.34</v>
          </cell>
          <cell r="AH133">
            <v>18068560.180000003</v>
          </cell>
        </row>
        <row r="135">
          <cell r="R135" t="str">
            <v>CELPAV</v>
          </cell>
          <cell r="S135" t="str">
            <v>JAC</v>
          </cell>
          <cell r="T135" t="str">
            <v>FINANCIAMENTO INTERNO</v>
          </cell>
          <cell r="AB135" t="str">
            <v>FINAME</v>
          </cell>
        </row>
        <row r="136">
          <cell r="R136" t="str">
            <v>EMPRESA:</v>
          </cell>
          <cell r="S136">
            <v>300</v>
          </cell>
          <cell r="T136" t="str">
            <v>UNIDADE:</v>
          </cell>
          <cell r="U136">
            <v>310</v>
          </cell>
          <cell r="V136" t="str">
            <v>TIPO REG:</v>
          </cell>
          <cell r="W136">
            <v>1</v>
          </cell>
          <cell r="Z136" t="str">
            <v>MOEDA :</v>
          </cell>
          <cell r="AA136" t="str">
            <v>BRL</v>
          </cell>
          <cell r="AC136" t="str">
            <v>COD. CLIENTE/FORNECEDOR:</v>
          </cell>
          <cell r="AD136">
            <v>0</v>
          </cell>
          <cell r="AE136" t="str">
            <v>DATA INICIAL:</v>
          </cell>
          <cell r="AF136">
            <v>33616</v>
          </cell>
          <cell r="AG136" t="str">
            <v>VENCIMENTO:</v>
          </cell>
          <cell r="AH136">
            <v>36594</v>
          </cell>
        </row>
        <row r="137">
          <cell r="R137" t="str">
            <v>INSTITUIÇÃO</v>
          </cell>
          <cell r="S137" t="str">
            <v>TIPO FINANC.</v>
          </cell>
          <cell r="T137" t="str">
            <v>Nº P.A.C.</v>
          </cell>
          <cell r="U137" t="str">
            <v>Juros (%) a.a.</v>
          </cell>
          <cell r="V137" t="str">
            <v>Spread (%) a.a.</v>
          </cell>
          <cell r="W137" t="str">
            <v>Data Movimento</v>
          </cell>
          <cell r="X137" t="str">
            <v>Nº Dias</v>
          </cell>
          <cell r="Y137" t="str">
            <v>Parc</v>
          </cell>
          <cell r="Z137" t="str">
            <v>Cotação da URIP09</v>
          </cell>
          <cell r="AA137" t="str">
            <v>Liberações         R$</v>
          </cell>
          <cell r="AB137" t="str">
            <v>Saldo Principal    R$</v>
          </cell>
          <cell r="AC137" t="str">
            <v>Amortização      R$</v>
          </cell>
          <cell r="AD137" t="str">
            <v>Juros no Periodo  R$</v>
          </cell>
          <cell r="AE137" t="str">
            <v>Juros Acumulados R$</v>
          </cell>
          <cell r="AF137" t="str">
            <v>Pagto. Parcela          R$</v>
          </cell>
          <cell r="AG137" t="str">
            <v>Saldo Devedor      R$</v>
          </cell>
          <cell r="AH137" t="str">
            <v>Correc. Monet. R$</v>
          </cell>
          <cell r="AI137" t="str">
            <v>CP</v>
          </cell>
          <cell r="AJ137" t="str">
            <v>LP</v>
          </cell>
          <cell r="AK137" t="str">
            <v>Transf. LP/CP</v>
          </cell>
        </row>
        <row r="138">
          <cell r="R138" t="str">
            <v>BFB</v>
          </cell>
          <cell r="S138" t="str">
            <v>FINAME TJLP</v>
          </cell>
          <cell r="T138" t="str">
            <v>18686</v>
          </cell>
          <cell r="U138">
            <v>11.25</v>
          </cell>
          <cell r="V138">
            <v>0</v>
          </cell>
          <cell r="W138">
            <v>33764</v>
          </cell>
          <cell r="X138">
            <v>0</v>
          </cell>
          <cell r="Y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39">
          <cell r="R139" t="str">
            <v>BFB</v>
          </cell>
          <cell r="S139" t="str">
            <v>FINAME TJLP</v>
          </cell>
          <cell r="T139" t="str">
            <v>18686</v>
          </cell>
          <cell r="U139">
            <v>11.25</v>
          </cell>
          <cell r="V139">
            <v>0</v>
          </cell>
          <cell r="W139">
            <v>33764</v>
          </cell>
          <cell r="X139">
            <v>0</v>
          </cell>
          <cell r="Y139">
            <v>1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</row>
        <row r="140">
          <cell r="R140" t="str">
            <v>BFB</v>
          </cell>
          <cell r="S140" t="str">
            <v>FINAME TJLP</v>
          </cell>
          <cell r="T140" t="str">
            <v>18686</v>
          </cell>
          <cell r="U140">
            <v>11.25</v>
          </cell>
          <cell r="V140">
            <v>0</v>
          </cell>
          <cell r="W140">
            <v>33856</v>
          </cell>
          <cell r="X140">
            <v>90</v>
          </cell>
          <cell r="Y140">
            <v>2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R141" t="str">
            <v>BFB</v>
          </cell>
          <cell r="S141" t="str">
            <v>FINAME TJLP</v>
          </cell>
          <cell r="T141" t="str">
            <v>18686</v>
          </cell>
          <cell r="U141">
            <v>11.25</v>
          </cell>
          <cell r="V141">
            <v>0</v>
          </cell>
          <cell r="W141">
            <v>33947</v>
          </cell>
          <cell r="X141">
            <v>90</v>
          </cell>
          <cell r="Y141">
            <v>3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R142" t="str">
            <v>BFB</v>
          </cell>
          <cell r="S142" t="str">
            <v>FINAME TJLP</v>
          </cell>
          <cell r="T142" t="str">
            <v>18686</v>
          </cell>
          <cell r="U142">
            <v>11.25</v>
          </cell>
          <cell r="V142">
            <v>0</v>
          </cell>
          <cell r="W142">
            <v>34037</v>
          </cell>
          <cell r="X142">
            <v>90</v>
          </cell>
          <cell r="Y142">
            <v>4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R143" t="str">
            <v>BFB</v>
          </cell>
          <cell r="S143" t="str">
            <v>FINAME TJLP</v>
          </cell>
          <cell r="T143" t="str">
            <v>18686</v>
          </cell>
          <cell r="U143">
            <v>11.25</v>
          </cell>
          <cell r="V143">
            <v>0</v>
          </cell>
          <cell r="W143">
            <v>34129</v>
          </cell>
          <cell r="X143">
            <v>90</v>
          </cell>
          <cell r="Y143">
            <v>5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</row>
        <row r="144">
          <cell r="R144" t="str">
            <v>BFB</v>
          </cell>
          <cell r="S144" t="str">
            <v>FINAME TJLP</v>
          </cell>
          <cell r="T144" t="str">
            <v>18686</v>
          </cell>
          <cell r="U144">
            <v>11.25</v>
          </cell>
          <cell r="V144">
            <v>0</v>
          </cell>
          <cell r="W144">
            <v>34221</v>
          </cell>
          <cell r="X144">
            <v>90</v>
          </cell>
          <cell r="Y144">
            <v>6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5">
          <cell r="R145" t="str">
            <v>BFB</v>
          </cell>
          <cell r="S145" t="str">
            <v>FINAME TJLP</v>
          </cell>
          <cell r="T145" t="str">
            <v>18686</v>
          </cell>
          <cell r="U145">
            <v>11.25</v>
          </cell>
          <cell r="V145">
            <v>0</v>
          </cell>
          <cell r="W145">
            <v>34312</v>
          </cell>
          <cell r="X145">
            <v>90</v>
          </cell>
          <cell r="Y145">
            <v>7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R146" t="str">
            <v>BFB</v>
          </cell>
          <cell r="S146" t="str">
            <v>FINAME TJLP</v>
          </cell>
          <cell r="T146" t="str">
            <v>18686</v>
          </cell>
          <cell r="U146">
            <v>11.25</v>
          </cell>
          <cell r="V146">
            <v>0</v>
          </cell>
          <cell r="W146">
            <v>34402</v>
          </cell>
          <cell r="X146">
            <v>90</v>
          </cell>
          <cell r="Y146">
            <v>8</v>
          </cell>
          <cell r="Z146">
            <v>2.0368300000000001</v>
          </cell>
          <cell r="AA146">
            <v>0</v>
          </cell>
          <cell r="AB146">
            <v>231986.48</v>
          </cell>
          <cell r="AC146">
            <v>0</v>
          </cell>
          <cell r="AD146">
            <v>6266.14</v>
          </cell>
          <cell r="AE146">
            <v>6266.14</v>
          </cell>
          <cell r="AF146">
            <v>6266.14</v>
          </cell>
          <cell r="AG146">
            <v>231986.48</v>
          </cell>
          <cell r="AH146">
            <v>0</v>
          </cell>
        </row>
        <row r="147">
          <cell r="R147" t="str">
            <v>BFB</v>
          </cell>
          <cell r="S147" t="str">
            <v>FINAME TJLP</v>
          </cell>
          <cell r="T147" t="str">
            <v>18686</v>
          </cell>
          <cell r="U147">
            <v>11.25</v>
          </cell>
          <cell r="V147">
            <v>0</v>
          </cell>
          <cell r="W147">
            <v>34494</v>
          </cell>
          <cell r="X147">
            <v>90</v>
          </cell>
          <cell r="Y147">
            <v>9</v>
          </cell>
          <cell r="Z147">
            <v>6.2356049999999996</v>
          </cell>
          <cell r="AA147">
            <v>0</v>
          </cell>
          <cell r="AB147">
            <v>710209.51</v>
          </cell>
          <cell r="AC147">
            <v>0</v>
          </cell>
          <cell r="AD147">
            <v>19183.32</v>
          </cell>
          <cell r="AE147">
            <v>19183.32</v>
          </cell>
          <cell r="AF147">
            <v>19183.32</v>
          </cell>
          <cell r="AG147">
            <v>710209.51</v>
          </cell>
          <cell r="AH147">
            <v>478223.02999999991</v>
          </cell>
        </row>
        <row r="148">
          <cell r="R148" t="str">
            <v>BFB</v>
          </cell>
          <cell r="S148" t="str">
            <v>FINAME TJLP</v>
          </cell>
          <cell r="T148" t="str">
            <v>18686</v>
          </cell>
          <cell r="U148">
            <v>11.25</v>
          </cell>
          <cell r="V148">
            <v>0</v>
          </cell>
          <cell r="W148">
            <v>34586</v>
          </cell>
          <cell r="X148">
            <v>90</v>
          </cell>
          <cell r="Y148">
            <v>10</v>
          </cell>
          <cell r="Z148">
            <v>9.0133530000000004</v>
          </cell>
          <cell r="AA148">
            <v>0</v>
          </cell>
          <cell r="AB148">
            <v>1026583.47</v>
          </cell>
          <cell r="AC148">
            <v>0</v>
          </cell>
          <cell r="AD148">
            <v>27728.83</v>
          </cell>
          <cell r="AE148">
            <v>27728.83</v>
          </cell>
          <cell r="AF148">
            <v>27728.83</v>
          </cell>
          <cell r="AG148">
            <v>1026583.47</v>
          </cell>
          <cell r="AH148">
            <v>316373.96000000008</v>
          </cell>
        </row>
        <row r="149">
          <cell r="R149" t="str">
            <v>BFB</v>
          </cell>
          <cell r="S149" t="str">
            <v>FINAME TJLP</v>
          </cell>
          <cell r="T149" t="str">
            <v>18686</v>
          </cell>
          <cell r="U149">
            <v>11.25</v>
          </cell>
          <cell r="V149">
            <v>0</v>
          </cell>
          <cell r="W149">
            <v>34616</v>
          </cell>
          <cell r="X149">
            <v>30</v>
          </cell>
          <cell r="Y149">
            <v>11</v>
          </cell>
          <cell r="Z149">
            <v>9.2361989999999992</v>
          </cell>
          <cell r="AA149">
            <v>0</v>
          </cell>
          <cell r="AB149">
            <v>1051964.7</v>
          </cell>
          <cell r="AC149">
            <v>15938.86</v>
          </cell>
          <cell r="AD149">
            <v>9387.44</v>
          </cell>
          <cell r="AE149">
            <v>9387.44</v>
          </cell>
          <cell r="AF149">
            <v>25326.3</v>
          </cell>
          <cell r="AG149">
            <v>1036025.84</v>
          </cell>
          <cell r="AH149">
            <v>25381.229999999981</v>
          </cell>
        </row>
        <row r="150">
          <cell r="R150" t="str">
            <v>BFB</v>
          </cell>
          <cell r="S150" t="str">
            <v>FINAME TJLP</v>
          </cell>
          <cell r="T150" t="str">
            <v>18686</v>
          </cell>
          <cell r="U150">
            <v>11.25</v>
          </cell>
          <cell r="V150">
            <v>0</v>
          </cell>
          <cell r="W150">
            <v>34647</v>
          </cell>
          <cell r="X150">
            <v>30</v>
          </cell>
          <cell r="Y150">
            <v>12</v>
          </cell>
          <cell r="Z150">
            <v>9.4800439999999995</v>
          </cell>
          <cell r="AA150">
            <v>0</v>
          </cell>
          <cell r="AB150">
            <v>1063377.98</v>
          </cell>
          <cell r="AC150">
            <v>16359.66</v>
          </cell>
          <cell r="AD150">
            <v>9489.2900000000009</v>
          </cell>
          <cell r="AE150">
            <v>9489.2900000000009</v>
          </cell>
          <cell r="AF150">
            <v>25848.95</v>
          </cell>
          <cell r="AG150">
            <v>1047018.31</v>
          </cell>
          <cell r="AH150">
            <v>27352.130000000005</v>
          </cell>
        </row>
        <row r="151">
          <cell r="R151" t="str">
            <v>BFB</v>
          </cell>
          <cell r="S151" t="str">
            <v>FINAME TJLP</v>
          </cell>
          <cell r="T151" t="str">
            <v>18686</v>
          </cell>
          <cell r="U151">
            <v>11.25</v>
          </cell>
          <cell r="V151">
            <v>0</v>
          </cell>
          <cell r="W151">
            <v>34677</v>
          </cell>
          <cell r="X151">
            <v>30</v>
          </cell>
          <cell r="Y151">
            <v>13</v>
          </cell>
          <cell r="Z151">
            <v>9.7335080000000005</v>
          </cell>
          <cell r="AA151">
            <v>0</v>
          </cell>
          <cell r="AB151">
            <v>1075012.01</v>
          </cell>
          <cell r="AC151">
            <v>16797.060000000001</v>
          </cell>
          <cell r="AD151">
            <v>9593.11</v>
          </cell>
          <cell r="AE151">
            <v>9593.11</v>
          </cell>
          <cell r="AF151">
            <v>26390.17</v>
          </cell>
          <cell r="AG151">
            <v>1058214.95</v>
          </cell>
          <cell r="AH151">
            <v>27993.699999999721</v>
          </cell>
        </row>
        <row r="152">
          <cell r="R152" t="str">
            <v>BFB</v>
          </cell>
          <cell r="S152" t="str">
            <v>FINAME TJLP</v>
          </cell>
          <cell r="T152" t="str">
            <v>18686</v>
          </cell>
          <cell r="U152">
            <v>11.25</v>
          </cell>
          <cell r="V152">
            <v>0</v>
          </cell>
          <cell r="W152">
            <v>34708</v>
          </cell>
          <cell r="X152">
            <v>30</v>
          </cell>
          <cell r="Y152">
            <v>14</v>
          </cell>
          <cell r="Z152">
            <v>9.8795289999999998</v>
          </cell>
          <cell r="AA152">
            <v>0</v>
          </cell>
          <cell r="AB152">
            <v>1074090.17</v>
          </cell>
          <cell r="AC152">
            <v>17049.05</v>
          </cell>
          <cell r="AD152">
            <v>9584.89</v>
          </cell>
          <cell r="AE152">
            <v>9584.89</v>
          </cell>
          <cell r="AF152">
            <v>26633.94</v>
          </cell>
          <cell r="AG152">
            <v>1057041.1200000001</v>
          </cell>
          <cell r="AH152">
            <v>15875.220000000205</v>
          </cell>
        </row>
        <row r="153">
          <cell r="R153" t="str">
            <v>BFB</v>
          </cell>
          <cell r="S153" t="str">
            <v>FINAME TJLP</v>
          </cell>
          <cell r="T153" t="str">
            <v>18686</v>
          </cell>
          <cell r="U153">
            <v>11.25</v>
          </cell>
          <cell r="V153">
            <v>0</v>
          </cell>
          <cell r="W153">
            <v>34739</v>
          </cell>
          <cell r="X153">
            <v>30</v>
          </cell>
          <cell r="Y153">
            <v>15</v>
          </cell>
          <cell r="Z153">
            <v>10.027741000000001</v>
          </cell>
          <cell r="AA153">
            <v>0</v>
          </cell>
          <cell r="AB153">
            <v>1072898.78</v>
          </cell>
          <cell r="AC153">
            <v>17304.82</v>
          </cell>
          <cell r="AD153">
            <v>9574.25</v>
          </cell>
          <cell r="AE153">
            <v>9574.25</v>
          </cell>
          <cell r="AF153">
            <v>26879.07</v>
          </cell>
          <cell r="AG153">
            <v>1055593.96</v>
          </cell>
          <cell r="AH153">
            <v>15857.659999999916</v>
          </cell>
        </row>
        <row r="154">
          <cell r="R154" t="str">
            <v>BFB</v>
          </cell>
          <cell r="S154" t="str">
            <v>FINAME TJLP</v>
          </cell>
          <cell r="T154" t="str">
            <v>18686</v>
          </cell>
          <cell r="U154">
            <v>11.25</v>
          </cell>
          <cell r="V154">
            <v>0</v>
          </cell>
          <cell r="W154">
            <v>34767</v>
          </cell>
          <cell r="X154">
            <v>30</v>
          </cell>
          <cell r="Y154">
            <v>16</v>
          </cell>
          <cell r="Z154">
            <v>10.159250999999999</v>
          </cell>
          <cell r="AA154">
            <v>0</v>
          </cell>
          <cell r="AB154">
            <v>1069437.67</v>
          </cell>
          <cell r="AC154">
            <v>17531.759999999998</v>
          </cell>
          <cell r="AD154">
            <v>9543.3700000000008</v>
          </cell>
          <cell r="AE154">
            <v>9543.3700000000008</v>
          </cell>
          <cell r="AF154">
            <v>27075.13</v>
          </cell>
          <cell r="AG154">
            <v>1051905.8999999999</v>
          </cell>
          <cell r="AH154">
            <v>13843.699999999721</v>
          </cell>
        </row>
        <row r="155">
          <cell r="R155" t="str">
            <v>BFB</v>
          </cell>
          <cell r="S155" t="str">
            <v>FINAME TJLP</v>
          </cell>
          <cell r="T155" t="str">
            <v>18686</v>
          </cell>
          <cell r="U155">
            <v>11.25</v>
          </cell>
          <cell r="V155">
            <v>0</v>
          </cell>
          <cell r="W155">
            <v>34798</v>
          </cell>
          <cell r="X155">
            <v>30</v>
          </cell>
          <cell r="Y155">
            <v>17</v>
          </cell>
          <cell r="Z155">
            <v>10.294885000000001</v>
          </cell>
          <cell r="AA155">
            <v>0</v>
          </cell>
          <cell r="AB155">
            <v>1065949.68</v>
          </cell>
          <cell r="AC155">
            <v>17765.830000000002</v>
          </cell>
          <cell r="AD155">
            <v>9512.24</v>
          </cell>
          <cell r="AE155">
            <v>9512.24</v>
          </cell>
          <cell r="AF155">
            <v>27278.07</v>
          </cell>
          <cell r="AG155">
            <v>1048183.85</v>
          </cell>
          <cell r="AH155">
            <v>14043.780000000028</v>
          </cell>
        </row>
        <row r="156">
          <cell r="R156" t="str">
            <v>BFB</v>
          </cell>
          <cell r="S156" t="str">
            <v>FINAME TJLP</v>
          </cell>
          <cell r="T156" t="str">
            <v>18686</v>
          </cell>
          <cell r="U156">
            <v>11.25</v>
          </cell>
          <cell r="V156">
            <v>0</v>
          </cell>
          <cell r="W156">
            <v>34828</v>
          </cell>
          <cell r="X156">
            <v>30</v>
          </cell>
          <cell r="Y156">
            <v>18</v>
          </cell>
          <cell r="Z156">
            <v>10.427868</v>
          </cell>
          <cell r="AA156">
            <v>0</v>
          </cell>
          <cell r="AB156">
            <v>1061723.6399999999</v>
          </cell>
          <cell r="AC156">
            <v>17995.32</v>
          </cell>
          <cell r="AD156">
            <v>9474.5300000000007</v>
          </cell>
          <cell r="AE156">
            <v>9474.5300000000007</v>
          </cell>
          <cell r="AF156">
            <v>27469.85</v>
          </cell>
          <cell r="AG156">
            <v>1043728.33</v>
          </cell>
          <cell r="AH156">
            <v>13539.800000000047</v>
          </cell>
        </row>
        <row r="157">
          <cell r="R157" t="str">
            <v>BFB</v>
          </cell>
          <cell r="S157" t="str">
            <v>FINAME TJLP</v>
          </cell>
          <cell r="T157" t="str">
            <v>18686</v>
          </cell>
          <cell r="U157">
            <v>11.25</v>
          </cell>
          <cell r="V157">
            <v>0</v>
          </cell>
          <cell r="W157">
            <v>34859</v>
          </cell>
          <cell r="X157">
            <v>30</v>
          </cell>
          <cell r="Y157">
            <v>19</v>
          </cell>
          <cell r="Z157">
            <v>10.569131</v>
          </cell>
          <cell r="AA157">
            <v>0</v>
          </cell>
          <cell r="AB157">
            <v>1057867.3799999999</v>
          </cell>
          <cell r="AC157">
            <v>18239.09</v>
          </cell>
          <cell r="AD157">
            <v>9440.1200000000008</v>
          </cell>
          <cell r="AE157">
            <v>9440.1200000000008</v>
          </cell>
          <cell r="AF157">
            <v>27679.21</v>
          </cell>
          <cell r="AG157">
            <v>1039628.29</v>
          </cell>
          <cell r="AH157">
            <v>14139.050000000047</v>
          </cell>
        </row>
        <row r="158">
          <cell r="R158" t="str">
            <v>BFB</v>
          </cell>
          <cell r="S158" t="str">
            <v>FINAME TJLP</v>
          </cell>
          <cell r="T158" t="str">
            <v>18686</v>
          </cell>
          <cell r="U158">
            <v>11.25</v>
          </cell>
          <cell r="V158">
            <v>0</v>
          </cell>
          <cell r="W158">
            <v>34889</v>
          </cell>
          <cell r="X158">
            <v>30</v>
          </cell>
          <cell r="Y158">
            <v>20</v>
          </cell>
          <cell r="Z158">
            <v>10.713418000000001</v>
          </cell>
          <cell r="AA158">
            <v>0</v>
          </cell>
          <cell r="AB158">
            <v>1053821.02</v>
          </cell>
          <cell r="AC158">
            <v>18488.09</v>
          </cell>
          <cell r="AD158">
            <v>9404.01</v>
          </cell>
          <cell r="AE158">
            <v>9404.01</v>
          </cell>
          <cell r="AF158">
            <v>27892.1</v>
          </cell>
          <cell r="AG158">
            <v>1035332.94</v>
          </cell>
          <cell r="AH158">
            <v>14192.739999999991</v>
          </cell>
        </row>
        <row r="159">
          <cell r="R159" t="str">
            <v>BFB</v>
          </cell>
          <cell r="S159" t="str">
            <v>FINAME TJLP</v>
          </cell>
          <cell r="T159" t="str">
            <v>18686</v>
          </cell>
          <cell r="U159">
            <v>11.25</v>
          </cell>
          <cell r="V159">
            <v>0</v>
          </cell>
          <cell r="W159">
            <v>34920</v>
          </cell>
          <cell r="X159">
            <v>30</v>
          </cell>
          <cell r="Y159">
            <v>21</v>
          </cell>
          <cell r="Z159">
            <v>10.864584000000001</v>
          </cell>
          <cell r="AA159">
            <v>0</v>
          </cell>
          <cell r="AB159">
            <v>1049941.45</v>
          </cell>
          <cell r="AC159">
            <v>18748.95</v>
          </cell>
          <cell r="AD159">
            <v>9369.39</v>
          </cell>
          <cell r="AE159">
            <v>9369.39</v>
          </cell>
          <cell r="AF159">
            <v>28118.34</v>
          </cell>
          <cell r="AG159">
            <v>1031192.5</v>
          </cell>
          <cell r="AH159">
            <v>14608.510000000126</v>
          </cell>
        </row>
        <row r="160">
          <cell r="R160" t="str">
            <v>BFB</v>
          </cell>
          <cell r="S160" t="str">
            <v>FINAME TJLP</v>
          </cell>
          <cell r="T160" t="str">
            <v>18686</v>
          </cell>
          <cell r="U160">
            <v>11.25</v>
          </cell>
          <cell r="V160">
            <v>0</v>
          </cell>
          <cell r="W160">
            <v>34951</v>
          </cell>
          <cell r="X160">
            <v>30</v>
          </cell>
          <cell r="Y160">
            <v>22</v>
          </cell>
          <cell r="Z160">
            <v>11.012345</v>
          </cell>
          <cell r="AA160">
            <v>0</v>
          </cell>
          <cell r="AB160">
            <v>1045216.97</v>
          </cell>
          <cell r="AC160">
            <v>19003.939999999999</v>
          </cell>
          <cell r="AD160">
            <v>9327.23</v>
          </cell>
          <cell r="AE160">
            <v>9327.23</v>
          </cell>
          <cell r="AF160">
            <v>28331.17</v>
          </cell>
          <cell r="AG160">
            <v>1026213.02</v>
          </cell>
          <cell r="AH160">
            <v>14024.459999999963</v>
          </cell>
        </row>
        <row r="161">
          <cell r="R161" t="str">
            <v>BFB</v>
          </cell>
          <cell r="S161" t="str">
            <v>FINAME TJLP</v>
          </cell>
          <cell r="T161" t="str">
            <v>18686</v>
          </cell>
          <cell r="U161">
            <v>11.25</v>
          </cell>
          <cell r="V161">
            <v>0</v>
          </cell>
          <cell r="W161">
            <v>34981</v>
          </cell>
          <cell r="X161">
            <v>30</v>
          </cell>
          <cell r="Y161">
            <v>23</v>
          </cell>
          <cell r="Z161">
            <v>11.141658</v>
          </cell>
          <cell r="AA161">
            <v>0</v>
          </cell>
          <cell r="AB161">
            <v>1038263.38</v>
          </cell>
          <cell r="AC161">
            <v>19227.099999999999</v>
          </cell>
          <cell r="AD161">
            <v>9265.18</v>
          </cell>
          <cell r="AE161">
            <v>9265.18</v>
          </cell>
          <cell r="AF161">
            <v>28492.28</v>
          </cell>
          <cell r="AG161">
            <v>1019036.28</v>
          </cell>
          <cell r="AH161">
            <v>12050.359999999986</v>
          </cell>
        </row>
        <row r="162">
          <cell r="R162" t="str">
            <v>BFB</v>
          </cell>
          <cell r="S162" t="str">
            <v>FINAME TJLP</v>
          </cell>
          <cell r="T162" t="str">
            <v>18686</v>
          </cell>
          <cell r="U162">
            <v>11.25</v>
          </cell>
          <cell r="V162">
            <v>0</v>
          </cell>
          <cell r="W162">
            <v>35012</v>
          </cell>
          <cell r="X162">
            <v>30</v>
          </cell>
          <cell r="Y162">
            <v>24</v>
          </cell>
          <cell r="Z162">
            <v>11.276878</v>
          </cell>
          <cell r="AA162">
            <v>0</v>
          </cell>
          <cell r="AB162">
            <v>1031403.75</v>
          </cell>
          <cell r="AC162">
            <v>19460.45</v>
          </cell>
          <cell r="AD162">
            <v>9203.9599999999991</v>
          </cell>
          <cell r="AE162">
            <v>9203.9599999999991</v>
          </cell>
          <cell r="AF162">
            <v>28664.41</v>
          </cell>
          <cell r="AG162">
            <v>1011943.3</v>
          </cell>
          <cell r="AH162">
            <v>12367.470000000088</v>
          </cell>
        </row>
        <row r="163">
          <cell r="R163" t="str">
            <v>BFB</v>
          </cell>
          <cell r="S163" t="str">
            <v>FINAME TJLP</v>
          </cell>
          <cell r="T163" t="str">
            <v>18686</v>
          </cell>
          <cell r="U163">
            <v>11.25</v>
          </cell>
          <cell r="V163">
            <v>0</v>
          </cell>
          <cell r="W163">
            <v>35042</v>
          </cell>
          <cell r="X163">
            <v>30</v>
          </cell>
          <cell r="Y163">
            <v>25</v>
          </cell>
          <cell r="Z163">
            <v>11.400371</v>
          </cell>
          <cell r="AA163">
            <v>0</v>
          </cell>
          <cell r="AB163">
            <v>1023025.08</v>
          </cell>
          <cell r="AC163">
            <v>19673.560000000001</v>
          </cell>
          <cell r="AD163">
            <v>9129.19</v>
          </cell>
          <cell r="AE163">
            <v>9129.19</v>
          </cell>
          <cell r="AF163">
            <v>28802.75</v>
          </cell>
          <cell r="AG163">
            <v>1003351.53</v>
          </cell>
          <cell r="AH163">
            <v>11081.790000000037</v>
          </cell>
        </row>
        <row r="164">
          <cell r="R164" t="str">
            <v>BFB</v>
          </cell>
          <cell r="S164" t="str">
            <v>FINAME TJLP</v>
          </cell>
          <cell r="T164" t="str">
            <v>18686</v>
          </cell>
          <cell r="U164">
            <v>11.25</v>
          </cell>
          <cell r="V164">
            <v>0</v>
          </cell>
          <cell r="W164">
            <v>35064</v>
          </cell>
          <cell r="X164">
            <v>22</v>
          </cell>
          <cell r="Y164">
            <v>0</v>
          </cell>
          <cell r="Z164">
            <v>11.473667000000001</v>
          </cell>
          <cell r="AA164">
            <v>0</v>
          </cell>
          <cell r="AB164">
            <v>1009802.34</v>
          </cell>
          <cell r="AC164">
            <v>0</v>
          </cell>
          <cell r="AD164">
            <v>6600.38</v>
          </cell>
          <cell r="AE164">
            <v>6600.38</v>
          </cell>
          <cell r="AF164">
            <v>0</v>
          </cell>
          <cell r="AG164">
            <v>1016402.72</v>
          </cell>
          <cell r="AH164">
            <v>6450.8099999999395</v>
          </cell>
          <cell r="AI164">
            <v>0</v>
          </cell>
          <cell r="AJ164">
            <v>0</v>
          </cell>
          <cell r="AK164">
            <v>0</v>
          </cell>
        </row>
        <row r="165">
          <cell r="R165" t="str">
            <v>BFB</v>
          </cell>
          <cell r="S165" t="str">
            <v>FINAME TJLP</v>
          </cell>
          <cell r="T165" t="str">
            <v>18686</v>
          </cell>
          <cell r="U165">
            <v>11.25</v>
          </cell>
          <cell r="V165">
            <v>0</v>
          </cell>
          <cell r="W165">
            <v>35073</v>
          </cell>
          <cell r="X165">
            <v>8</v>
          </cell>
          <cell r="Y165">
            <v>26</v>
          </cell>
          <cell r="Z165">
            <v>11.503788</v>
          </cell>
          <cell r="AA165">
            <v>0</v>
          </cell>
          <cell r="AB165">
            <v>1012453.3</v>
          </cell>
          <cell r="AC165">
            <v>19852.02</v>
          </cell>
          <cell r="AD165">
            <v>2434.4700000000003</v>
          </cell>
          <cell r="AE165">
            <v>9034.85</v>
          </cell>
          <cell r="AF165">
            <v>28886.880000000001</v>
          </cell>
          <cell r="AG165">
            <v>992601.27</v>
          </cell>
          <cell r="AH165">
            <v>2650.9600000000792</v>
          </cell>
          <cell r="AI165">
            <v>0</v>
          </cell>
          <cell r="AJ165">
            <v>0</v>
          </cell>
          <cell r="AK165">
            <v>0</v>
          </cell>
        </row>
        <row r="166">
          <cell r="R166" t="str">
            <v>BFB</v>
          </cell>
          <cell r="S166" t="str">
            <v>FINAME TJLP</v>
          </cell>
          <cell r="T166" t="str">
            <v>18686</v>
          </cell>
          <cell r="U166">
            <v>11.25</v>
          </cell>
          <cell r="V166">
            <v>0</v>
          </cell>
          <cell r="W166">
            <v>35095</v>
          </cell>
          <cell r="X166">
            <v>22</v>
          </cell>
          <cell r="Y166">
            <v>0</v>
          </cell>
          <cell r="Z166">
            <v>11.577749000000001</v>
          </cell>
          <cell r="AA166">
            <v>0</v>
          </cell>
          <cell r="AB166">
            <v>998982.98</v>
          </cell>
          <cell r="AC166">
            <v>0</v>
          </cell>
          <cell r="AD166">
            <v>6529.66</v>
          </cell>
          <cell r="AE166">
            <v>6529.66</v>
          </cell>
          <cell r="AF166">
            <v>0</v>
          </cell>
          <cell r="AG166">
            <v>1005512.64</v>
          </cell>
          <cell r="AH166">
            <v>6381.7099999999627</v>
          </cell>
          <cell r="AI166">
            <v>0</v>
          </cell>
          <cell r="AJ166">
            <v>0</v>
          </cell>
          <cell r="AK166">
            <v>0</v>
          </cell>
        </row>
        <row r="167">
          <cell r="R167" t="str">
            <v>BFB</v>
          </cell>
          <cell r="S167" t="str">
            <v>FINAME TJLP</v>
          </cell>
          <cell r="T167" t="str">
            <v>18686</v>
          </cell>
          <cell r="U167">
            <v>11.25</v>
          </cell>
          <cell r="V167">
            <v>0</v>
          </cell>
          <cell r="W167">
            <v>35104</v>
          </cell>
          <cell r="X167">
            <v>8</v>
          </cell>
          <cell r="Y167">
            <v>27</v>
          </cell>
          <cell r="Z167">
            <v>11.608143</v>
          </cell>
          <cell r="AA167">
            <v>0</v>
          </cell>
          <cell r="AB167">
            <v>1001605.52</v>
          </cell>
          <cell r="AC167">
            <v>20032.11</v>
          </cell>
          <cell r="AD167">
            <v>2408.3899999999994</v>
          </cell>
          <cell r="AE167">
            <v>8938.0499999999993</v>
          </cell>
          <cell r="AF167">
            <v>28970.16</v>
          </cell>
          <cell r="AG167">
            <v>981573.41</v>
          </cell>
          <cell r="AH167">
            <v>2622.5400000000373</v>
          </cell>
          <cell r="AI167">
            <v>0</v>
          </cell>
          <cell r="AJ167">
            <v>0</v>
          </cell>
          <cell r="AK167">
            <v>0</v>
          </cell>
        </row>
        <row r="168">
          <cell r="R168" t="str">
            <v>BFB</v>
          </cell>
          <cell r="S168" t="str">
            <v>FINAME TJLP</v>
          </cell>
          <cell r="T168" t="str">
            <v>18686</v>
          </cell>
          <cell r="U168">
            <v>11.25</v>
          </cell>
          <cell r="V168">
            <v>0</v>
          </cell>
          <cell r="W168">
            <v>35124</v>
          </cell>
          <cell r="X168">
            <v>20</v>
          </cell>
          <cell r="Y168">
            <v>0</v>
          </cell>
          <cell r="Z168">
            <v>11.67597</v>
          </cell>
          <cell r="AA168">
            <v>0</v>
          </cell>
          <cell r="AB168">
            <v>987308.79</v>
          </cell>
          <cell r="AC168">
            <v>0</v>
          </cell>
          <cell r="AD168">
            <v>5864.95</v>
          </cell>
          <cell r="AE168">
            <v>5864.95</v>
          </cell>
          <cell r="AF168">
            <v>0</v>
          </cell>
          <cell r="AG168">
            <v>993173.74</v>
          </cell>
          <cell r="AH168">
            <v>5735.3800000000047</v>
          </cell>
          <cell r="AI168">
            <v>0</v>
          </cell>
          <cell r="AJ168">
            <v>0</v>
          </cell>
          <cell r="AK168">
            <v>0</v>
          </cell>
        </row>
        <row r="169">
          <cell r="R169" t="str">
            <v>BFB</v>
          </cell>
          <cell r="S169" t="str">
            <v>FINAME TJLP</v>
          </cell>
          <cell r="T169" t="str">
            <v>18686</v>
          </cell>
          <cell r="U169">
            <v>11.25</v>
          </cell>
          <cell r="V169">
            <v>0</v>
          </cell>
          <cell r="W169">
            <v>35133</v>
          </cell>
          <cell r="X169">
            <v>10</v>
          </cell>
          <cell r="Y169">
            <v>28</v>
          </cell>
          <cell r="Z169">
            <v>11.707989</v>
          </cell>
          <cell r="AA169">
            <v>0</v>
          </cell>
          <cell r="AB169">
            <v>990016.29</v>
          </cell>
          <cell r="AC169">
            <v>20204.41</v>
          </cell>
          <cell r="AD169">
            <v>2969.6799999999994</v>
          </cell>
          <cell r="AE169">
            <v>8834.6299999999992</v>
          </cell>
          <cell r="AF169">
            <v>29039.05</v>
          </cell>
          <cell r="AG169">
            <v>969811.88</v>
          </cell>
          <cell r="AH169">
            <v>2707.5100000000093</v>
          </cell>
          <cell r="AI169">
            <v>0</v>
          </cell>
          <cell r="AJ169">
            <v>0</v>
          </cell>
          <cell r="AK169">
            <v>0</v>
          </cell>
        </row>
        <row r="170">
          <cell r="R170" t="str">
            <v>BFB</v>
          </cell>
          <cell r="S170" t="str">
            <v>FINAME TJLP</v>
          </cell>
          <cell r="T170" t="str">
            <v>18686</v>
          </cell>
          <cell r="U170">
            <v>11.25</v>
          </cell>
          <cell r="V170">
            <v>0</v>
          </cell>
          <cell r="W170">
            <v>35155</v>
          </cell>
          <cell r="X170">
            <v>22</v>
          </cell>
          <cell r="Y170">
            <v>0</v>
          </cell>
          <cell r="Z170">
            <v>11.787046</v>
          </cell>
          <cell r="AA170">
            <v>0</v>
          </cell>
          <cell r="AB170">
            <v>976360.43</v>
          </cell>
          <cell r="AC170">
            <v>0</v>
          </cell>
          <cell r="AD170">
            <v>6381.79</v>
          </cell>
          <cell r="AE170">
            <v>6381.79</v>
          </cell>
          <cell r="AF170">
            <v>0</v>
          </cell>
          <cell r="AG170">
            <v>982742.22</v>
          </cell>
          <cell r="AH170">
            <v>6548.5499999999302</v>
          </cell>
          <cell r="AI170">
            <v>0</v>
          </cell>
          <cell r="AJ170">
            <v>0</v>
          </cell>
          <cell r="AK170">
            <v>0</v>
          </cell>
        </row>
        <row r="171">
          <cell r="R171" t="str">
            <v>BFB</v>
          </cell>
          <cell r="S171" t="str">
            <v>FINAME TJLP</v>
          </cell>
          <cell r="T171" t="str">
            <v>18686</v>
          </cell>
          <cell r="U171">
            <v>11.25</v>
          </cell>
          <cell r="V171">
            <v>0</v>
          </cell>
          <cell r="W171">
            <v>35164</v>
          </cell>
          <cell r="X171">
            <v>8</v>
          </cell>
          <cell r="Y171">
            <v>29</v>
          </cell>
          <cell r="Z171">
            <v>11.819540999999999</v>
          </cell>
          <cell r="AA171">
            <v>0</v>
          </cell>
          <cell r="AB171">
            <v>979052.1</v>
          </cell>
          <cell r="AC171">
            <v>20396.919999999998</v>
          </cell>
          <cell r="AD171">
            <v>2355.0000000000009</v>
          </cell>
          <cell r="AE171">
            <v>8736.7900000000009</v>
          </cell>
          <cell r="AF171">
            <v>29133.71</v>
          </cell>
          <cell r="AG171">
            <v>958655.18</v>
          </cell>
          <cell r="AH171">
            <v>2691.6700000000419</v>
          </cell>
          <cell r="AI171">
            <v>0</v>
          </cell>
          <cell r="AJ171">
            <v>0</v>
          </cell>
          <cell r="AK171">
            <v>0</v>
          </cell>
        </row>
        <row r="172">
          <cell r="R172" t="str">
            <v>BFB</v>
          </cell>
          <cell r="S172" t="str">
            <v>FINAME TJLP</v>
          </cell>
          <cell r="T172" t="str">
            <v>18686</v>
          </cell>
          <cell r="U172">
            <v>11.25</v>
          </cell>
          <cell r="V172">
            <v>0</v>
          </cell>
          <cell r="W172">
            <v>35185</v>
          </cell>
          <cell r="X172">
            <v>21</v>
          </cell>
          <cell r="Y172">
            <v>0</v>
          </cell>
          <cell r="Z172">
            <v>11.895712</v>
          </cell>
          <cell r="AA172">
            <v>0</v>
          </cell>
          <cell r="AB172">
            <v>964833.23</v>
          </cell>
          <cell r="AC172">
            <v>0</v>
          </cell>
          <cell r="AD172">
            <v>6018.9</v>
          </cell>
          <cell r="AE172">
            <v>6018.9</v>
          </cell>
          <cell r="AF172">
            <v>0</v>
          </cell>
          <cell r="AG172">
            <v>970852.13</v>
          </cell>
          <cell r="AH172">
            <v>6178.0499999999302</v>
          </cell>
          <cell r="AI172">
            <v>0</v>
          </cell>
          <cell r="AJ172">
            <v>0</v>
          </cell>
          <cell r="AK172">
            <v>0</v>
          </cell>
        </row>
        <row r="173">
          <cell r="R173" t="str">
            <v>BFB</v>
          </cell>
          <cell r="S173" t="str">
            <v>FINAME TJLP</v>
          </cell>
          <cell r="T173" t="str">
            <v>18686</v>
          </cell>
          <cell r="U173">
            <v>11.25</v>
          </cell>
          <cell r="V173">
            <v>0</v>
          </cell>
          <cell r="W173">
            <v>35194</v>
          </cell>
          <cell r="X173">
            <v>9</v>
          </cell>
          <cell r="Y173">
            <v>30</v>
          </cell>
          <cell r="Z173">
            <v>11.928507</v>
          </cell>
          <cell r="AA173">
            <v>0</v>
          </cell>
          <cell r="AB173">
            <v>967493.16</v>
          </cell>
          <cell r="AC173">
            <v>20584.96</v>
          </cell>
          <cell r="AD173">
            <v>2614.7399999999998</v>
          </cell>
          <cell r="AE173">
            <v>8633.64</v>
          </cell>
          <cell r="AF173">
            <v>29218.6</v>
          </cell>
          <cell r="AG173">
            <v>946908.2</v>
          </cell>
          <cell r="AH173">
            <v>2659.9299999999348</v>
          </cell>
          <cell r="AI173">
            <v>0</v>
          </cell>
          <cell r="AJ173">
            <v>0</v>
          </cell>
          <cell r="AK173">
            <v>0</v>
          </cell>
        </row>
        <row r="174">
          <cell r="R174" t="str">
            <v>BFB</v>
          </cell>
          <cell r="S174" t="str">
            <v>FINAME TJLP</v>
          </cell>
          <cell r="T174" t="str">
            <v>18686</v>
          </cell>
          <cell r="U174">
            <v>11.25</v>
          </cell>
          <cell r="V174">
            <v>0</v>
          </cell>
          <cell r="W174">
            <v>35216</v>
          </cell>
          <cell r="X174">
            <v>22</v>
          </cell>
          <cell r="Y174">
            <v>0</v>
          </cell>
          <cell r="Z174">
            <v>12.009053</v>
          </cell>
          <cell r="AA174">
            <v>0</v>
          </cell>
          <cell r="AB174">
            <v>953302.1</v>
          </cell>
          <cell r="AC174">
            <v>0</v>
          </cell>
          <cell r="AD174">
            <v>6231.08</v>
          </cell>
          <cell r="AE174">
            <v>6231.08</v>
          </cell>
          <cell r="AF174">
            <v>0</v>
          </cell>
          <cell r="AG174">
            <v>959533.17</v>
          </cell>
          <cell r="AH174">
            <v>6393.8900000001304</v>
          </cell>
          <cell r="AI174">
            <v>0</v>
          </cell>
          <cell r="AJ174">
            <v>0</v>
          </cell>
          <cell r="AK174">
            <v>0</v>
          </cell>
        </row>
        <row r="175">
          <cell r="R175" t="str">
            <v>BFB</v>
          </cell>
          <cell r="S175" t="str">
            <v>FINAME TJLP</v>
          </cell>
          <cell r="T175" t="str">
            <v>18686</v>
          </cell>
          <cell r="U175">
            <v>11.25</v>
          </cell>
          <cell r="V175">
            <v>0</v>
          </cell>
          <cell r="W175">
            <v>35225</v>
          </cell>
          <cell r="X175">
            <v>8</v>
          </cell>
          <cell r="Y175">
            <v>31</v>
          </cell>
          <cell r="Z175">
            <v>12.035523</v>
          </cell>
          <cell r="AA175">
            <v>0</v>
          </cell>
          <cell r="AB175">
            <v>955403.34</v>
          </cell>
          <cell r="AC175">
            <v>20769.64</v>
          </cell>
          <cell r="AD175">
            <v>2294.6800000000003</v>
          </cell>
          <cell r="AE175">
            <v>8525.76</v>
          </cell>
          <cell r="AF175">
            <v>29295.39</v>
          </cell>
          <cell r="AG175">
            <v>934633.7</v>
          </cell>
          <cell r="AH175">
            <v>2101.2399999998743</v>
          </cell>
          <cell r="AI175">
            <v>0</v>
          </cell>
          <cell r="AJ175">
            <v>0</v>
          </cell>
          <cell r="AK175">
            <v>0</v>
          </cell>
        </row>
        <row r="176">
          <cell r="R176" t="str">
            <v>BFB</v>
          </cell>
          <cell r="S176" t="str">
            <v>FINAME TJLP</v>
          </cell>
          <cell r="T176" t="str">
            <v>18686</v>
          </cell>
          <cell r="U176">
            <v>11.25</v>
          </cell>
          <cell r="V176">
            <v>0</v>
          </cell>
          <cell r="W176">
            <v>35246</v>
          </cell>
          <cell r="X176">
            <v>21</v>
          </cell>
          <cell r="Y176">
            <v>0</v>
          </cell>
          <cell r="Z176">
            <v>12.095567000000001</v>
          </cell>
          <cell r="AA176">
            <v>0</v>
          </cell>
          <cell r="AB176">
            <v>939296.49</v>
          </cell>
          <cell r="AC176">
            <v>0</v>
          </cell>
          <cell r="AD176">
            <v>5859.59</v>
          </cell>
          <cell r="AE176">
            <v>5859.59</v>
          </cell>
          <cell r="AF176">
            <v>0</v>
          </cell>
          <cell r="AG176">
            <v>945156.09</v>
          </cell>
          <cell r="AH176">
            <v>4662.8000000000466</v>
          </cell>
          <cell r="AI176">
            <v>0</v>
          </cell>
          <cell r="AJ176">
            <v>0</v>
          </cell>
          <cell r="AK176">
            <v>0</v>
          </cell>
        </row>
        <row r="177">
          <cell r="R177" t="str">
            <v>BFB</v>
          </cell>
          <cell r="S177" t="str">
            <v>FINAME TJLP</v>
          </cell>
          <cell r="T177" t="str">
            <v>18686</v>
          </cell>
          <cell r="U177">
            <v>11.25</v>
          </cell>
          <cell r="V177">
            <v>0</v>
          </cell>
          <cell r="W177">
            <v>35255</v>
          </cell>
          <cell r="X177">
            <v>9</v>
          </cell>
          <cell r="Y177">
            <v>32</v>
          </cell>
          <cell r="Z177">
            <v>12.121392</v>
          </cell>
          <cell r="AA177">
            <v>0</v>
          </cell>
          <cell r="AB177">
            <v>941301.97</v>
          </cell>
          <cell r="AC177">
            <v>20917.82</v>
          </cell>
          <cell r="AD177">
            <v>2540.33</v>
          </cell>
          <cell r="AE177">
            <v>8399.92</v>
          </cell>
          <cell r="AF177">
            <v>29317.74</v>
          </cell>
          <cell r="AG177">
            <v>920384.15</v>
          </cell>
          <cell r="AH177">
            <v>2005.4700000000885</v>
          </cell>
          <cell r="AI177">
            <v>0</v>
          </cell>
          <cell r="AJ177">
            <v>0</v>
          </cell>
          <cell r="AK177">
            <v>0</v>
          </cell>
        </row>
        <row r="178">
          <cell r="R178" t="str">
            <v>BFB</v>
          </cell>
          <cell r="S178" t="str">
            <v>FINAME TJLP</v>
          </cell>
          <cell r="T178" t="str">
            <v>18686</v>
          </cell>
          <cell r="U178">
            <v>11.25</v>
          </cell>
          <cell r="V178">
            <v>0</v>
          </cell>
          <cell r="W178">
            <v>35277</v>
          </cell>
          <cell r="X178">
            <v>22</v>
          </cell>
          <cell r="Y178">
            <v>0</v>
          </cell>
          <cell r="Z178">
            <v>12.184752</v>
          </cell>
          <cell r="AA178">
            <v>0</v>
          </cell>
          <cell r="AB178">
            <v>925195.11</v>
          </cell>
          <cell r="AC178">
            <v>0</v>
          </cell>
          <cell r="AD178">
            <v>6047.36</v>
          </cell>
          <cell r="AE178">
            <v>6047.36</v>
          </cell>
          <cell r="AF178">
            <v>0</v>
          </cell>
          <cell r="AG178">
            <v>931242.47</v>
          </cell>
          <cell r="AH178">
            <v>4810.9599999999627</v>
          </cell>
          <cell r="AI178">
            <v>0</v>
          </cell>
          <cell r="AJ178">
            <v>0</v>
          </cell>
          <cell r="AK178">
            <v>0</v>
          </cell>
        </row>
        <row r="179">
          <cell r="R179" t="str">
            <v>BFB</v>
          </cell>
          <cell r="S179" t="str">
            <v>FINAME TJLP</v>
          </cell>
          <cell r="T179" t="str">
            <v>18686</v>
          </cell>
          <cell r="U179">
            <v>11.25</v>
          </cell>
          <cell r="V179">
            <v>0</v>
          </cell>
          <cell r="W179">
            <v>35286</v>
          </cell>
          <cell r="X179">
            <v>8</v>
          </cell>
          <cell r="Y179">
            <v>33</v>
          </cell>
          <cell r="Z179">
            <v>12.210767000000001</v>
          </cell>
          <cell r="AA179">
            <v>0</v>
          </cell>
          <cell r="AB179">
            <v>927170.44</v>
          </cell>
          <cell r="AC179">
            <v>21072.05</v>
          </cell>
          <cell r="AD179">
            <v>2226.4499999999998</v>
          </cell>
          <cell r="AE179">
            <v>8273.81</v>
          </cell>
          <cell r="AF179">
            <v>29345.87</v>
          </cell>
          <cell r="AG179">
            <v>906098.39</v>
          </cell>
          <cell r="AH179">
            <v>1975.3400000000838</v>
          </cell>
          <cell r="AI179">
            <v>0</v>
          </cell>
          <cell r="AJ179">
            <v>0</v>
          </cell>
          <cell r="AK179">
            <v>0</v>
          </cell>
        </row>
        <row r="180">
          <cell r="R180" t="str">
            <v>BFB</v>
          </cell>
          <cell r="S180" t="str">
            <v>FINAME TJLP</v>
          </cell>
          <cell r="T180" t="str">
            <v>18686</v>
          </cell>
          <cell r="U180">
            <v>11.25</v>
          </cell>
          <cell r="V180">
            <v>0</v>
          </cell>
          <cell r="W180">
            <v>35308</v>
          </cell>
          <cell r="X180">
            <v>22</v>
          </cell>
          <cell r="Y180">
            <v>0</v>
          </cell>
          <cell r="Z180">
            <v>12.274594</v>
          </cell>
          <cell r="AA180">
            <v>0</v>
          </cell>
          <cell r="AB180">
            <v>910834.66</v>
          </cell>
          <cell r="AC180">
            <v>0</v>
          </cell>
          <cell r="AD180">
            <v>5953.5</v>
          </cell>
          <cell r="AE180">
            <v>5953.5</v>
          </cell>
          <cell r="AF180">
            <v>0</v>
          </cell>
          <cell r="AG180">
            <v>916788.16</v>
          </cell>
          <cell r="AH180">
            <v>4736.2700000000186</v>
          </cell>
          <cell r="AI180">
            <v>0</v>
          </cell>
          <cell r="AJ180">
            <v>0</v>
          </cell>
          <cell r="AK180">
            <v>0</v>
          </cell>
        </row>
        <row r="181">
          <cell r="R181" t="str">
            <v>BFB</v>
          </cell>
          <cell r="S181" t="str">
            <v>FINAME TJLP</v>
          </cell>
          <cell r="T181" t="str">
            <v>18686</v>
          </cell>
          <cell r="U181">
            <v>11.25</v>
          </cell>
          <cell r="V181">
            <v>0</v>
          </cell>
          <cell r="W181">
            <v>35317</v>
          </cell>
          <cell r="X181">
            <v>8</v>
          </cell>
          <cell r="Y181">
            <v>34</v>
          </cell>
          <cell r="Z181">
            <v>12.299685999999999</v>
          </cell>
          <cell r="AA181">
            <v>0</v>
          </cell>
          <cell r="AB181">
            <v>912696.61</v>
          </cell>
          <cell r="AC181">
            <v>21225.5</v>
          </cell>
          <cell r="AD181">
            <v>2191.1499999999996</v>
          </cell>
          <cell r="AE181">
            <v>8144.65</v>
          </cell>
          <cell r="AF181">
            <v>29370.15</v>
          </cell>
          <cell r="AG181">
            <v>891471.11</v>
          </cell>
          <cell r="AH181">
            <v>1861.9499999999534</v>
          </cell>
          <cell r="AI181">
            <v>0</v>
          </cell>
          <cell r="AJ181">
            <v>0</v>
          </cell>
          <cell r="AK181">
            <v>0</v>
          </cell>
        </row>
        <row r="182">
          <cell r="R182" t="str">
            <v>BFB</v>
          </cell>
          <cell r="S182" t="str">
            <v>FINAME TJLP</v>
          </cell>
          <cell r="T182" t="str">
            <v>18686</v>
          </cell>
          <cell r="U182">
            <v>11.25</v>
          </cell>
          <cell r="V182">
            <v>0</v>
          </cell>
          <cell r="W182">
            <v>35338</v>
          </cell>
          <cell r="X182">
            <v>21</v>
          </cell>
          <cell r="Y182">
            <v>0</v>
          </cell>
          <cell r="Z182">
            <v>12.358107</v>
          </cell>
          <cell r="AA182">
            <v>0</v>
          </cell>
          <cell r="AB182">
            <v>895705.41</v>
          </cell>
          <cell r="AC182">
            <v>0</v>
          </cell>
          <cell r="AD182">
            <v>5587.66</v>
          </cell>
          <cell r="AE182">
            <v>5587.66</v>
          </cell>
          <cell r="AF182">
            <v>0</v>
          </cell>
          <cell r="AG182">
            <v>901293.07</v>
          </cell>
          <cell r="AH182">
            <v>4234.2999999999302</v>
          </cell>
          <cell r="AI182">
            <v>0</v>
          </cell>
          <cell r="AJ182">
            <v>0</v>
          </cell>
          <cell r="AK182">
            <v>0</v>
          </cell>
        </row>
        <row r="183">
          <cell r="R183" t="str">
            <v>BFB</v>
          </cell>
          <cell r="S183" t="str">
            <v>FINAME TJLP</v>
          </cell>
          <cell r="T183" t="str">
            <v>18686</v>
          </cell>
          <cell r="U183">
            <v>11.25</v>
          </cell>
          <cell r="V183">
            <v>0</v>
          </cell>
          <cell r="W183">
            <v>35347</v>
          </cell>
          <cell r="X183">
            <v>9</v>
          </cell>
          <cell r="Y183">
            <v>35</v>
          </cell>
          <cell r="Z183">
            <v>12.383229999999999</v>
          </cell>
          <cell r="AA183">
            <v>0</v>
          </cell>
          <cell r="AB183">
            <v>897526.31</v>
          </cell>
          <cell r="AC183">
            <v>21369.67</v>
          </cell>
          <cell r="AD183">
            <v>2421.62</v>
          </cell>
          <cell r="AE183">
            <v>8009.28</v>
          </cell>
          <cell r="AF183">
            <v>29378.95</v>
          </cell>
          <cell r="AG183">
            <v>876156.63</v>
          </cell>
          <cell r="AH183">
            <v>1820.890000000014</v>
          </cell>
          <cell r="AI183">
            <v>0</v>
          </cell>
          <cell r="AJ183">
            <v>0</v>
          </cell>
          <cell r="AK183">
            <v>0</v>
          </cell>
        </row>
        <row r="184">
          <cell r="R184" t="str">
            <v>BFB</v>
          </cell>
          <cell r="S184" t="str">
            <v>FINAME TJLP</v>
          </cell>
          <cell r="T184" t="str">
            <v>18686</v>
          </cell>
          <cell r="U184">
            <v>11.25</v>
          </cell>
          <cell r="V184">
            <v>0</v>
          </cell>
          <cell r="W184">
            <v>35369</v>
          </cell>
          <cell r="X184">
            <v>22</v>
          </cell>
          <cell r="Y184">
            <v>0</v>
          </cell>
          <cell r="Z184">
            <v>12.444855</v>
          </cell>
          <cell r="AA184">
            <v>0</v>
          </cell>
          <cell r="AB184">
            <v>880516.82</v>
          </cell>
          <cell r="AC184">
            <v>0</v>
          </cell>
          <cell r="AD184">
            <v>5755.33</v>
          </cell>
          <cell r="AE184">
            <v>5755.33</v>
          </cell>
          <cell r="AF184">
            <v>0</v>
          </cell>
          <cell r="AG184">
            <v>886272.15</v>
          </cell>
          <cell r="AH184">
            <v>4360.1900000000605</v>
          </cell>
          <cell r="AI184">
            <v>0</v>
          </cell>
          <cell r="AJ184">
            <v>0</v>
          </cell>
          <cell r="AK184">
            <v>0</v>
          </cell>
        </row>
        <row r="185">
          <cell r="R185" t="str">
            <v>BFB</v>
          </cell>
          <cell r="S185" t="str">
            <v>FINAME TJLP</v>
          </cell>
          <cell r="T185" t="str">
            <v>18686</v>
          </cell>
          <cell r="U185">
            <v>11.25</v>
          </cell>
          <cell r="V185">
            <v>0</v>
          </cell>
          <cell r="W185">
            <v>35378</v>
          </cell>
          <cell r="X185">
            <v>8</v>
          </cell>
          <cell r="Y185">
            <v>36</v>
          </cell>
          <cell r="Z185">
            <v>12.470154000000001</v>
          </cell>
          <cell r="AA185">
            <v>0</v>
          </cell>
          <cell r="AB185">
            <v>882306.81</v>
          </cell>
          <cell r="AC185">
            <v>21519.68</v>
          </cell>
          <cell r="AD185">
            <v>2118.13</v>
          </cell>
          <cell r="AE185">
            <v>7873.46</v>
          </cell>
          <cell r="AF185">
            <v>29393.14</v>
          </cell>
          <cell r="AG185">
            <v>860787.13</v>
          </cell>
          <cell r="AH185">
            <v>1789.9899999999907</v>
          </cell>
          <cell r="AI185">
            <v>0</v>
          </cell>
          <cell r="AJ185">
            <v>0</v>
          </cell>
          <cell r="AK185">
            <v>0</v>
          </cell>
        </row>
        <row r="186">
          <cell r="R186" t="str">
            <v>BFB</v>
          </cell>
          <cell r="S186" t="str">
            <v>FINAME TJLP</v>
          </cell>
          <cell r="T186" t="str">
            <v>18686</v>
          </cell>
          <cell r="U186">
            <v>11.25</v>
          </cell>
          <cell r="V186">
            <v>0</v>
          </cell>
          <cell r="W186">
            <v>35399</v>
          </cell>
          <cell r="X186">
            <v>21</v>
          </cell>
          <cell r="Y186">
            <v>0</v>
          </cell>
          <cell r="Z186">
            <v>12.529384</v>
          </cell>
          <cell r="AA186">
            <v>0</v>
          </cell>
          <cell r="AB186">
            <v>864875.65</v>
          </cell>
          <cell r="AC186">
            <v>0</v>
          </cell>
          <cell r="AD186">
            <v>5395.33</v>
          </cell>
          <cell r="AE186">
            <v>5395.33</v>
          </cell>
          <cell r="AF186">
            <v>0</v>
          </cell>
          <cell r="AG186">
            <v>870270.98</v>
          </cell>
          <cell r="AH186">
            <v>4088.5200000000186</v>
          </cell>
          <cell r="AI186">
            <v>0</v>
          </cell>
          <cell r="AJ186">
            <v>0</v>
          </cell>
          <cell r="AK186">
            <v>0</v>
          </cell>
        </row>
        <row r="187">
          <cell r="R187" t="str">
            <v>BFB</v>
          </cell>
          <cell r="S187" t="str">
            <v>FINAME TJLP</v>
          </cell>
          <cell r="T187" t="str">
            <v>18686</v>
          </cell>
          <cell r="U187">
            <v>11.25</v>
          </cell>
          <cell r="V187">
            <v>0</v>
          </cell>
          <cell r="W187">
            <v>35408</v>
          </cell>
          <cell r="X187">
            <v>9</v>
          </cell>
          <cell r="Y187">
            <v>37</v>
          </cell>
          <cell r="Z187">
            <v>12.545105</v>
          </cell>
          <cell r="AA187">
            <v>0</v>
          </cell>
          <cell r="AB187">
            <v>865960.83</v>
          </cell>
          <cell r="AC187">
            <v>21649.02</v>
          </cell>
          <cell r="AD187">
            <v>2332.2700000000004</v>
          </cell>
          <cell r="AE187">
            <v>7727.6</v>
          </cell>
          <cell r="AF187">
            <v>29376.62</v>
          </cell>
          <cell r="AG187">
            <v>844311.81</v>
          </cell>
          <cell r="AH187">
            <v>1085.1800000000512</v>
          </cell>
          <cell r="AI187">
            <v>0</v>
          </cell>
          <cell r="AJ187">
            <v>0</v>
          </cell>
          <cell r="AK187">
            <v>0</v>
          </cell>
        </row>
        <row r="188">
          <cell r="R188" t="str">
            <v>BFB</v>
          </cell>
          <cell r="S188" t="str">
            <v>FINAME TJLP</v>
          </cell>
          <cell r="T188" t="str">
            <v>18686</v>
          </cell>
          <cell r="U188">
            <v>11.25</v>
          </cell>
          <cell r="V188">
            <v>0</v>
          </cell>
          <cell r="W188">
            <v>35430</v>
          </cell>
          <cell r="X188">
            <v>22</v>
          </cell>
          <cell r="Y188">
            <v>0</v>
          </cell>
          <cell r="Z188">
            <v>12.580629</v>
          </cell>
          <cell r="AA188">
            <v>0</v>
          </cell>
          <cell r="AB188">
            <v>846702.65</v>
          </cell>
          <cell r="AC188">
            <v>0</v>
          </cell>
          <cell r="AD188">
            <v>5534.31</v>
          </cell>
          <cell r="AE188">
            <v>5534.31</v>
          </cell>
          <cell r="AF188">
            <v>0</v>
          </cell>
          <cell r="AG188">
            <v>852236.96</v>
          </cell>
          <cell r="AH188">
            <v>2390.839999999851</v>
          </cell>
          <cell r="AI188">
            <v>0</v>
          </cell>
          <cell r="AJ188">
            <v>0</v>
          </cell>
          <cell r="AK188">
            <v>0</v>
          </cell>
        </row>
        <row r="189">
          <cell r="R189" t="str">
            <v>BFB</v>
          </cell>
          <cell r="S189" t="str">
            <v>FINAME TJLP</v>
          </cell>
          <cell r="T189" t="str">
            <v>18686</v>
          </cell>
          <cell r="U189">
            <v>11.25</v>
          </cell>
          <cell r="V189">
            <v>0</v>
          </cell>
          <cell r="W189">
            <v>35439</v>
          </cell>
          <cell r="X189">
            <v>8</v>
          </cell>
          <cell r="Y189">
            <v>38</v>
          </cell>
          <cell r="Z189">
            <v>12.595190000000001</v>
          </cell>
          <cell r="AA189">
            <v>0</v>
          </cell>
          <cell r="AB189">
            <v>847682.64</v>
          </cell>
          <cell r="AC189">
            <v>21735.45</v>
          </cell>
          <cell r="AD189">
            <v>2030.1799999999994</v>
          </cell>
          <cell r="AE189">
            <v>7564.49</v>
          </cell>
          <cell r="AF189">
            <v>29299.94</v>
          </cell>
          <cell r="AG189">
            <v>825947.19</v>
          </cell>
          <cell r="AH189">
            <v>979.98999999987427</v>
          </cell>
          <cell r="AI189">
            <v>0</v>
          </cell>
          <cell r="AJ189">
            <v>0</v>
          </cell>
          <cell r="AK189">
            <v>0</v>
          </cell>
        </row>
        <row r="190">
          <cell r="R190" t="str">
            <v>BFB</v>
          </cell>
          <cell r="S190" t="str">
            <v>FINAME TJLP</v>
          </cell>
          <cell r="T190" t="str">
            <v>18686</v>
          </cell>
          <cell r="U190">
            <v>11.25</v>
          </cell>
          <cell r="V190">
            <v>0</v>
          </cell>
          <cell r="W190">
            <v>35461</v>
          </cell>
          <cell r="X190">
            <v>22</v>
          </cell>
          <cell r="Y190">
            <v>0</v>
          </cell>
          <cell r="Z190">
            <v>12.630856</v>
          </cell>
          <cell r="AA190">
            <v>0</v>
          </cell>
          <cell r="AB190">
            <v>828286.04</v>
          </cell>
          <cell r="AC190">
            <v>0</v>
          </cell>
          <cell r="AD190">
            <v>5413.93</v>
          </cell>
          <cell r="AE190">
            <v>5413.93</v>
          </cell>
          <cell r="AF190">
            <v>0</v>
          </cell>
          <cell r="AG190">
            <v>833699.97</v>
          </cell>
          <cell r="AH190">
            <v>2338.8499999999767</v>
          </cell>
          <cell r="AI190">
            <v>0</v>
          </cell>
          <cell r="AJ190">
            <v>0</v>
          </cell>
          <cell r="AK190">
            <v>0</v>
          </cell>
        </row>
        <row r="191">
          <cell r="R191" t="str">
            <v>BFB</v>
          </cell>
          <cell r="S191" t="str">
            <v>FINAME TJLP</v>
          </cell>
          <cell r="T191" t="str">
            <v>18686</v>
          </cell>
          <cell r="U191">
            <v>11.25</v>
          </cell>
          <cell r="V191">
            <v>0</v>
          </cell>
          <cell r="W191">
            <v>35470</v>
          </cell>
          <cell r="X191">
            <v>8</v>
          </cell>
          <cell r="Y191">
            <v>39</v>
          </cell>
          <cell r="Z191">
            <v>12.645474999999999</v>
          </cell>
          <cell r="AA191">
            <v>0</v>
          </cell>
          <cell r="AB191">
            <v>829244.7</v>
          </cell>
          <cell r="AC191">
            <v>21822.23</v>
          </cell>
          <cell r="AD191">
            <v>1986.0199999999995</v>
          </cell>
          <cell r="AE191">
            <v>7399.95</v>
          </cell>
          <cell r="AF191">
            <v>29222.18</v>
          </cell>
          <cell r="AG191">
            <v>807422.47</v>
          </cell>
          <cell r="AH191">
            <v>958.6600000000326</v>
          </cell>
          <cell r="AI191">
            <v>0</v>
          </cell>
          <cell r="AJ191">
            <v>0</v>
          </cell>
          <cell r="AK191">
            <v>0</v>
          </cell>
        </row>
        <row r="192">
          <cell r="R192" t="str">
            <v>BFB</v>
          </cell>
          <cell r="S192" t="str">
            <v>FINAME TJLP</v>
          </cell>
          <cell r="T192" t="str">
            <v>18686</v>
          </cell>
          <cell r="U192">
            <v>11.25</v>
          </cell>
          <cell r="V192">
            <v>0</v>
          </cell>
          <cell r="W192">
            <v>35489</v>
          </cell>
          <cell r="X192">
            <v>19</v>
          </cell>
          <cell r="Y192">
            <v>0</v>
          </cell>
          <cell r="Z192">
            <v>12.676394999999999</v>
          </cell>
          <cell r="AA192">
            <v>0</v>
          </cell>
          <cell r="AB192">
            <v>809396.73</v>
          </cell>
          <cell r="AC192">
            <v>0</v>
          </cell>
          <cell r="AD192">
            <v>4567.01</v>
          </cell>
          <cell r="AE192">
            <v>4567.01</v>
          </cell>
          <cell r="AF192">
            <v>0</v>
          </cell>
          <cell r="AG192">
            <v>813963.74</v>
          </cell>
          <cell r="AH192">
            <v>1974.2600000000093</v>
          </cell>
          <cell r="AI192">
            <v>0</v>
          </cell>
          <cell r="AJ192">
            <v>0</v>
          </cell>
          <cell r="AK192">
            <v>0</v>
          </cell>
        </row>
        <row r="193">
          <cell r="R193" t="str">
            <v>BFB</v>
          </cell>
          <cell r="S193" t="str">
            <v>FINAME TJLP</v>
          </cell>
          <cell r="T193" t="str">
            <v>18686</v>
          </cell>
          <cell r="U193">
            <v>11.25</v>
          </cell>
          <cell r="V193">
            <v>0</v>
          </cell>
          <cell r="W193">
            <v>35498</v>
          </cell>
          <cell r="X193">
            <v>11</v>
          </cell>
          <cell r="Y193">
            <v>40</v>
          </cell>
          <cell r="Z193">
            <v>12.689309</v>
          </cell>
          <cell r="AA193">
            <v>0</v>
          </cell>
          <cell r="AB193">
            <v>810221.3</v>
          </cell>
          <cell r="AC193">
            <v>21897.87</v>
          </cell>
          <cell r="AD193">
            <v>2663.1799999999994</v>
          </cell>
          <cell r="AE193">
            <v>7230.19</v>
          </cell>
          <cell r="AF193">
            <v>29128.06</v>
          </cell>
          <cell r="AG193">
            <v>788323.43</v>
          </cell>
          <cell r="AH193">
            <v>824.57000000006519</v>
          </cell>
          <cell r="AI193">
            <v>0</v>
          </cell>
          <cell r="AJ193">
            <v>0</v>
          </cell>
          <cell r="AK193">
            <v>0</v>
          </cell>
        </row>
        <row r="194">
          <cell r="R194" t="str">
            <v>BFB</v>
          </cell>
          <cell r="S194" t="str">
            <v>FINAME TJLP</v>
          </cell>
          <cell r="T194" t="str">
            <v>18686</v>
          </cell>
          <cell r="U194">
            <v>11.25</v>
          </cell>
          <cell r="V194">
            <v>0</v>
          </cell>
          <cell r="W194">
            <v>35520</v>
          </cell>
          <cell r="X194">
            <v>22</v>
          </cell>
          <cell r="Y194">
            <v>0</v>
          </cell>
          <cell r="Z194">
            <v>12.720394000000001</v>
          </cell>
          <cell r="AA194">
            <v>0</v>
          </cell>
          <cell r="AB194">
            <v>790254.59</v>
          </cell>
          <cell r="AC194">
            <v>0</v>
          </cell>
          <cell r="AD194">
            <v>5165.3500000000004</v>
          </cell>
          <cell r="AE194">
            <v>5165.3500000000004</v>
          </cell>
          <cell r="AF194">
            <v>0</v>
          </cell>
          <cell r="AG194">
            <v>795419.93</v>
          </cell>
          <cell r="AH194">
            <v>1931.1500000000233</v>
          </cell>
          <cell r="AI194">
            <v>0</v>
          </cell>
          <cell r="AJ194">
            <v>0</v>
          </cell>
          <cell r="AK194">
            <v>0</v>
          </cell>
        </row>
        <row r="195">
          <cell r="R195" t="str">
            <v>BFB</v>
          </cell>
          <cell r="S195" t="str">
            <v>FINAME TJLP</v>
          </cell>
          <cell r="T195" t="str">
            <v>18686</v>
          </cell>
          <cell r="U195">
            <v>11.25</v>
          </cell>
          <cell r="V195">
            <v>0</v>
          </cell>
          <cell r="W195">
            <v>35529</v>
          </cell>
          <cell r="X195">
            <v>8</v>
          </cell>
          <cell r="Y195">
            <v>41</v>
          </cell>
          <cell r="Z195">
            <v>12.733131999999999</v>
          </cell>
          <cell r="AA195">
            <v>0</v>
          </cell>
          <cell r="AB195">
            <v>791045.93</v>
          </cell>
          <cell r="AC195">
            <v>21973.5</v>
          </cell>
          <cell r="AD195">
            <v>1893.7299999999996</v>
          </cell>
          <cell r="AE195">
            <v>7059.08</v>
          </cell>
          <cell r="AF195">
            <v>29032.57</v>
          </cell>
          <cell r="AG195">
            <v>769072.44</v>
          </cell>
          <cell r="AH195">
            <v>791.3499999998603</v>
          </cell>
          <cell r="AI195">
            <v>0</v>
          </cell>
          <cell r="AJ195">
            <v>0</v>
          </cell>
          <cell r="AK195">
            <v>0</v>
          </cell>
        </row>
        <row r="196">
          <cell r="R196" t="str">
            <v>BFB</v>
          </cell>
          <cell r="S196" t="str">
            <v>FINAME TJLP</v>
          </cell>
          <cell r="T196" t="str">
            <v>18686</v>
          </cell>
          <cell r="U196">
            <v>11.25</v>
          </cell>
          <cell r="V196">
            <v>0</v>
          </cell>
          <cell r="W196">
            <v>35550</v>
          </cell>
          <cell r="X196">
            <v>21</v>
          </cell>
          <cell r="Y196">
            <v>0</v>
          </cell>
          <cell r="Z196">
            <v>12.762905</v>
          </cell>
          <cell r="AA196">
            <v>0</v>
          </cell>
          <cell r="AB196">
            <v>770870.71</v>
          </cell>
          <cell r="AC196">
            <v>0</v>
          </cell>
          <cell r="AD196">
            <v>4808.91</v>
          </cell>
          <cell r="AE196">
            <v>4808.91</v>
          </cell>
          <cell r="AF196">
            <v>0</v>
          </cell>
          <cell r="AG196">
            <v>775679.61</v>
          </cell>
          <cell r="AH196">
            <v>1798.2600000000093</v>
          </cell>
          <cell r="AI196">
            <v>0</v>
          </cell>
          <cell r="AJ196">
            <v>0</v>
          </cell>
          <cell r="AK196">
            <v>0</v>
          </cell>
        </row>
        <row r="197">
          <cell r="R197" t="str">
            <v>BFB</v>
          </cell>
          <cell r="S197" t="str">
            <v>FINAME TJLP</v>
          </cell>
          <cell r="T197" t="str">
            <v>18686</v>
          </cell>
          <cell r="U197">
            <v>11.25</v>
          </cell>
          <cell r="V197">
            <v>0</v>
          </cell>
          <cell r="W197">
            <v>35559</v>
          </cell>
          <cell r="X197">
            <v>9</v>
          </cell>
          <cell r="Y197">
            <v>42</v>
          </cell>
          <cell r="Z197">
            <v>12.775686</v>
          </cell>
          <cell r="AA197">
            <v>0</v>
          </cell>
          <cell r="AB197">
            <v>771642.67</v>
          </cell>
          <cell r="AC197">
            <v>22046.93</v>
          </cell>
          <cell r="AD197">
            <v>2077.0200000000004</v>
          </cell>
          <cell r="AE197">
            <v>6885.93</v>
          </cell>
          <cell r="AF197">
            <v>28932.86</v>
          </cell>
          <cell r="AG197">
            <v>749595.74</v>
          </cell>
          <cell r="AH197">
            <v>771.96999999997206</v>
          </cell>
          <cell r="AI197">
            <v>0</v>
          </cell>
          <cell r="AJ197">
            <v>0</v>
          </cell>
          <cell r="AK197">
            <v>0</v>
          </cell>
        </row>
        <row r="198">
          <cell r="R198" t="str">
            <v>BFB</v>
          </cell>
          <cell r="S198" t="str">
            <v>FINAME TJLP</v>
          </cell>
          <cell r="T198" t="str">
            <v>18686</v>
          </cell>
          <cell r="U198">
            <v>11.25</v>
          </cell>
          <cell r="V198">
            <v>0</v>
          </cell>
          <cell r="W198">
            <v>35581</v>
          </cell>
          <cell r="X198">
            <v>22</v>
          </cell>
          <cell r="Y198">
            <v>0</v>
          </cell>
          <cell r="Z198">
            <v>12.806982</v>
          </cell>
          <cell r="AA198">
            <v>0</v>
          </cell>
          <cell r="AB198">
            <v>751431.99</v>
          </cell>
          <cell r="AC198">
            <v>0</v>
          </cell>
          <cell r="AD198">
            <v>4911.59</v>
          </cell>
          <cell r="AE198">
            <v>4911.59</v>
          </cell>
          <cell r="AF198">
            <v>0</v>
          </cell>
          <cell r="AG198">
            <v>756343.58</v>
          </cell>
          <cell r="AH198">
            <v>1836.25</v>
          </cell>
          <cell r="AI198">
            <v>0</v>
          </cell>
          <cell r="AJ198">
            <v>0</v>
          </cell>
          <cell r="AK198">
            <v>0</v>
          </cell>
        </row>
        <row r="199">
          <cell r="R199" t="str">
            <v>BFB</v>
          </cell>
          <cell r="S199" t="str">
            <v>FINAME TJLP</v>
          </cell>
          <cell r="T199" t="str">
            <v>18686</v>
          </cell>
          <cell r="U199">
            <v>11.25</v>
          </cell>
          <cell r="V199">
            <v>0</v>
          </cell>
          <cell r="W199">
            <v>35590</v>
          </cell>
          <cell r="X199">
            <v>8</v>
          </cell>
          <cell r="Y199">
            <v>43</v>
          </cell>
          <cell r="Z199">
            <v>12.819342000000001</v>
          </cell>
          <cell r="AA199">
            <v>0</v>
          </cell>
          <cell r="AB199">
            <v>752157.19</v>
          </cell>
          <cell r="AC199">
            <v>22122.27</v>
          </cell>
          <cell r="AD199">
            <v>1800.4499999999998</v>
          </cell>
          <cell r="AE199">
            <v>6712.04</v>
          </cell>
          <cell r="AF199">
            <v>28834.31</v>
          </cell>
          <cell r="AG199">
            <v>730034.92</v>
          </cell>
          <cell r="AH199">
            <v>725.20000000018626</v>
          </cell>
          <cell r="AI199">
            <v>0</v>
          </cell>
          <cell r="AJ199">
            <v>0</v>
          </cell>
          <cell r="AK199">
            <v>0</v>
          </cell>
        </row>
        <row r="200">
          <cell r="R200" t="str">
            <v>BFB</v>
          </cell>
          <cell r="S200" t="str">
            <v>FINAME TJLP</v>
          </cell>
          <cell r="T200" t="str">
            <v>18686</v>
          </cell>
          <cell r="U200">
            <v>11.25</v>
          </cell>
          <cell r="V200">
            <v>0</v>
          </cell>
          <cell r="W200">
            <v>35611</v>
          </cell>
          <cell r="X200">
            <v>21</v>
          </cell>
          <cell r="Y200">
            <v>0</v>
          </cell>
          <cell r="Z200">
            <v>12.848093</v>
          </cell>
          <cell r="AA200">
            <v>0</v>
          </cell>
          <cell r="AB200">
            <v>731672.23</v>
          </cell>
          <cell r="AC200">
            <v>0</v>
          </cell>
          <cell r="AD200">
            <v>4564.37</v>
          </cell>
          <cell r="AE200">
            <v>4564.37</v>
          </cell>
          <cell r="AF200">
            <v>0</v>
          </cell>
          <cell r="AG200">
            <v>736236.61</v>
          </cell>
          <cell r="AH200">
            <v>1637.3199999999488</v>
          </cell>
          <cell r="AI200">
            <v>0</v>
          </cell>
          <cell r="AJ200">
            <v>0</v>
          </cell>
          <cell r="AK200">
            <v>0</v>
          </cell>
        </row>
        <row r="201">
          <cell r="R201" t="str">
            <v>BFB</v>
          </cell>
          <cell r="S201" t="str">
            <v>FINAME TJLP</v>
          </cell>
          <cell r="T201" t="str">
            <v>18686</v>
          </cell>
          <cell r="U201">
            <v>11.25</v>
          </cell>
          <cell r="V201">
            <v>0</v>
          </cell>
          <cell r="W201">
            <v>35620</v>
          </cell>
          <cell r="X201">
            <v>9</v>
          </cell>
          <cell r="Y201">
            <v>44</v>
          </cell>
          <cell r="Z201">
            <v>12.860434</v>
          </cell>
          <cell r="AA201">
            <v>0</v>
          </cell>
          <cell r="AB201">
            <v>732375.03</v>
          </cell>
          <cell r="AC201">
            <v>22193.18</v>
          </cell>
          <cell r="AD201">
            <v>1971.1400000000003</v>
          </cell>
          <cell r="AE201">
            <v>6535.51</v>
          </cell>
          <cell r="AF201">
            <v>28728.69</v>
          </cell>
          <cell r="AG201">
            <v>710181.85</v>
          </cell>
          <cell r="AH201">
            <v>702.78999999992084</v>
          </cell>
          <cell r="AI201">
            <v>0</v>
          </cell>
          <cell r="AJ201">
            <v>0</v>
          </cell>
          <cell r="AK201">
            <v>0</v>
          </cell>
        </row>
        <row r="202">
          <cell r="R202" t="str">
            <v>BFB</v>
          </cell>
          <cell r="S202" t="str">
            <v>FINAME TJLP</v>
          </cell>
          <cell r="T202" t="str">
            <v>18686</v>
          </cell>
          <cell r="U202">
            <v>11.25</v>
          </cell>
          <cell r="V202">
            <v>0</v>
          </cell>
          <cell r="W202">
            <v>35642</v>
          </cell>
          <cell r="X202">
            <v>22</v>
          </cell>
          <cell r="Y202">
            <v>0</v>
          </cell>
          <cell r="Z202">
            <v>12.890651999999999</v>
          </cell>
          <cell r="AA202">
            <v>0</v>
          </cell>
          <cell r="AB202">
            <v>711850.55</v>
          </cell>
          <cell r="AC202">
            <v>0</v>
          </cell>
          <cell r="AD202">
            <v>4652.87</v>
          </cell>
          <cell r="AE202">
            <v>4652.87</v>
          </cell>
          <cell r="AF202">
            <v>0</v>
          </cell>
          <cell r="AG202">
            <v>716503.43</v>
          </cell>
          <cell r="AH202">
            <v>1668.7100000000792</v>
          </cell>
          <cell r="AI202">
            <v>0</v>
          </cell>
          <cell r="AJ202">
            <v>0</v>
          </cell>
          <cell r="AK202">
            <v>0</v>
          </cell>
        </row>
        <row r="203">
          <cell r="R203" t="str">
            <v>BFB</v>
          </cell>
          <cell r="S203" t="str">
            <v>FINAME TJLP</v>
          </cell>
          <cell r="T203" t="str">
            <v>18686</v>
          </cell>
          <cell r="U203">
            <v>11.25</v>
          </cell>
          <cell r="V203">
            <v>0</v>
          </cell>
          <cell r="W203">
            <v>35651</v>
          </cell>
          <cell r="X203">
            <v>8</v>
          </cell>
          <cell r="Y203">
            <v>45</v>
          </cell>
          <cell r="Z203">
            <v>12.903034</v>
          </cell>
          <cell r="AA203">
            <v>0</v>
          </cell>
          <cell r="AB203">
            <v>712534.31</v>
          </cell>
          <cell r="AC203">
            <v>22266.7</v>
          </cell>
          <cell r="AD203">
            <v>1705.5900000000001</v>
          </cell>
          <cell r="AE203">
            <v>6358.46</v>
          </cell>
          <cell r="AF203">
            <v>28625.16</v>
          </cell>
          <cell r="AG203">
            <v>690267.62</v>
          </cell>
          <cell r="AH203">
            <v>683.76000000000931</v>
          </cell>
          <cell r="AI203">
            <v>0</v>
          </cell>
          <cell r="AJ203">
            <v>0</v>
          </cell>
          <cell r="AK203">
            <v>0</v>
          </cell>
        </row>
        <row r="204">
          <cell r="R204" t="str">
            <v>BFB</v>
          </cell>
          <cell r="S204" t="str">
            <v>FINAME TJLP</v>
          </cell>
          <cell r="T204" t="str">
            <v>18686</v>
          </cell>
          <cell r="U204">
            <v>11.25</v>
          </cell>
          <cell r="V204">
            <v>0</v>
          </cell>
          <cell r="W204">
            <v>35673</v>
          </cell>
          <cell r="X204">
            <v>22</v>
          </cell>
          <cell r="Y204">
            <v>0</v>
          </cell>
          <cell r="Z204">
            <v>12.933351999999999</v>
          </cell>
          <cell r="AA204">
            <v>0</v>
          </cell>
          <cell r="AB204">
            <v>691889.52</v>
          </cell>
          <cell r="AC204">
            <v>0</v>
          </cell>
          <cell r="AD204">
            <v>4522.3999999999996</v>
          </cell>
          <cell r="AE204">
            <v>4522.3999999999996</v>
          </cell>
          <cell r="AF204">
            <v>0</v>
          </cell>
          <cell r="AG204">
            <v>696411.93</v>
          </cell>
          <cell r="AH204">
            <v>1621.9100000000326</v>
          </cell>
          <cell r="AI204">
            <v>0</v>
          </cell>
          <cell r="AJ204">
            <v>0</v>
          </cell>
          <cell r="AK204">
            <v>0</v>
          </cell>
        </row>
        <row r="205">
          <cell r="R205" t="str">
            <v>BFB</v>
          </cell>
          <cell r="S205" t="str">
            <v>FINAME TJLP</v>
          </cell>
          <cell r="T205" t="str">
            <v>18686</v>
          </cell>
          <cell r="U205">
            <v>11.25</v>
          </cell>
          <cell r="V205">
            <v>0</v>
          </cell>
          <cell r="W205">
            <v>35682</v>
          </cell>
          <cell r="X205">
            <v>8</v>
          </cell>
          <cell r="Y205">
            <v>46</v>
          </cell>
          <cell r="Z205">
            <v>12.943809999999999</v>
          </cell>
          <cell r="AA205">
            <v>0</v>
          </cell>
          <cell r="AB205">
            <v>692448.99</v>
          </cell>
          <cell r="AC205">
            <v>22337.06</v>
          </cell>
          <cell r="AD205">
            <v>1656.8200000000006</v>
          </cell>
          <cell r="AE205">
            <v>6179.22</v>
          </cell>
          <cell r="AF205">
            <v>28516.29</v>
          </cell>
          <cell r="AG205">
            <v>670111.93000000005</v>
          </cell>
          <cell r="AH205">
            <v>559.47000000008848</v>
          </cell>
          <cell r="AI205">
            <v>0</v>
          </cell>
          <cell r="AJ205">
            <v>0</v>
          </cell>
          <cell r="AK205">
            <v>0</v>
          </cell>
        </row>
        <row r="206">
          <cell r="R206" t="str">
            <v>BFB</v>
          </cell>
          <cell r="S206" t="str">
            <v>FINAME TJLP</v>
          </cell>
          <cell r="T206" t="str">
            <v>18686</v>
          </cell>
          <cell r="U206">
            <v>11.25</v>
          </cell>
          <cell r="V206">
            <v>0</v>
          </cell>
          <cell r="W206">
            <v>35703</v>
          </cell>
          <cell r="X206">
            <v>21</v>
          </cell>
          <cell r="Y206">
            <v>0</v>
          </cell>
          <cell r="Z206">
            <v>12.96767</v>
          </cell>
          <cell r="AA206">
            <v>0</v>
          </cell>
          <cell r="AB206">
            <v>671347.18</v>
          </cell>
          <cell r="AC206">
            <v>0</v>
          </cell>
          <cell r="AD206">
            <v>4188.05</v>
          </cell>
          <cell r="AE206">
            <v>4188.05</v>
          </cell>
          <cell r="AF206">
            <v>0</v>
          </cell>
          <cell r="AG206">
            <v>675535.23</v>
          </cell>
          <cell r="AH206">
            <v>1235.2499999998836</v>
          </cell>
          <cell r="AI206">
            <v>0</v>
          </cell>
          <cell r="AJ206">
            <v>0</v>
          </cell>
          <cell r="AK206">
            <v>0</v>
          </cell>
        </row>
        <row r="207">
          <cell r="R207" t="str">
            <v>BFB</v>
          </cell>
          <cell r="S207" t="str">
            <v>FINAME TJLP</v>
          </cell>
          <cell r="T207" t="str">
            <v>18686</v>
          </cell>
          <cell r="U207">
            <v>11.25</v>
          </cell>
          <cell r="V207">
            <v>0</v>
          </cell>
          <cell r="W207">
            <v>35712</v>
          </cell>
          <cell r="X207">
            <v>9</v>
          </cell>
          <cell r="Y207">
            <v>47</v>
          </cell>
          <cell r="Z207">
            <v>12.97791</v>
          </cell>
          <cell r="AA207">
            <v>0</v>
          </cell>
          <cell r="AB207">
            <v>671877.31</v>
          </cell>
          <cell r="AC207">
            <v>22395.91</v>
          </cell>
          <cell r="AD207">
            <v>1807.5999999999995</v>
          </cell>
          <cell r="AE207">
            <v>5995.65</v>
          </cell>
          <cell r="AF207">
            <v>28391.56</v>
          </cell>
          <cell r="AG207">
            <v>649481.4</v>
          </cell>
          <cell r="AH207">
            <v>530.13000000012107</v>
          </cell>
          <cell r="AI207">
            <v>0</v>
          </cell>
          <cell r="AJ207">
            <v>0</v>
          </cell>
          <cell r="AK207">
            <v>0</v>
          </cell>
        </row>
        <row r="208">
          <cell r="R208" t="str">
            <v>BFB</v>
          </cell>
          <cell r="S208" t="str">
            <v>FINAME TJLP</v>
          </cell>
          <cell r="T208" t="str">
            <v>18686</v>
          </cell>
          <cell r="U208">
            <v>11.25</v>
          </cell>
          <cell r="V208">
            <v>0</v>
          </cell>
          <cell r="W208">
            <v>35734</v>
          </cell>
          <cell r="X208">
            <v>22</v>
          </cell>
          <cell r="Y208">
            <v>0</v>
          </cell>
          <cell r="Z208">
            <v>13.002973000000001</v>
          </cell>
          <cell r="AA208">
            <v>0</v>
          </cell>
          <cell r="AB208">
            <v>650735.68999999994</v>
          </cell>
          <cell r="AC208">
            <v>0</v>
          </cell>
          <cell r="AD208">
            <v>4253.41</v>
          </cell>
          <cell r="AE208">
            <v>4253.41</v>
          </cell>
          <cell r="AF208">
            <v>0</v>
          </cell>
          <cell r="AG208">
            <v>654989.1</v>
          </cell>
          <cell r="AH208">
            <v>1254.2899999999208</v>
          </cell>
          <cell r="AI208">
            <v>0</v>
          </cell>
          <cell r="AJ208">
            <v>0</v>
          </cell>
          <cell r="AK208">
            <v>0</v>
          </cell>
        </row>
        <row r="209">
          <cell r="R209" t="str">
            <v>BFB</v>
          </cell>
          <cell r="S209" t="str">
            <v>FINAME TJLP</v>
          </cell>
          <cell r="T209" t="str">
            <v>18686</v>
          </cell>
          <cell r="U209">
            <v>11.25</v>
          </cell>
          <cell r="V209">
            <v>0</v>
          </cell>
          <cell r="W209">
            <v>35743</v>
          </cell>
          <cell r="X209">
            <v>8</v>
          </cell>
          <cell r="Y209">
            <v>48</v>
          </cell>
          <cell r="Z209">
            <v>13.013241000000001</v>
          </cell>
          <cell r="AA209">
            <v>0</v>
          </cell>
          <cell r="AB209">
            <v>651249.55000000005</v>
          </cell>
          <cell r="AC209">
            <v>22456.880000000001</v>
          </cell>
          <cell r="AD209">
            <v>1558.1599999999999</v>
          </cell>
          <cell r="AE209">
            <v>5811.57</v>
          </cell>
          <cell r="AF209">
            <v>28268.45</v>
          </cell>
          <cell r="AG209">
            <v>628792.67000000004</v>
          </cell>
          <cell r="AH209">
            <v>513.85999999998603</v>
          </cell>
          <cell r="AI209">
            <v>0</v>
          </cell>
          <cell r="AJ209">
            <v>0</v>
          </cell>
          <cell r="AK209">
            <v>0</v>
          </cell>
        </row>
        <row r="210">
          <cell r="R210" t="str">
            <v>BFB</v>
          </cell>
          <cell r="S210" t="str">
            <v>FINAME TJLP</v>
          </cell>
          <cell r="T210" t="str">
            <v>18686</v>
          </cell>
          <cell r="U210">
            <v>11.25</v>
          </cell>
          <cell r="V210">
            <v>0</v>
          </cell>
          <cell r="W210">
            <v>35764</v>
          </cell>
          <cell r="X210">
            <v>21</v>
          </cell>
          <cell r="Y210">
            <v>0</v>
          </cell>
          <cell r="Z210">
            <v>13.037229</v>
          </cell>
          <cell r="AA210">
            <v>0</v>
          </cell>
          <cell r="AB210">
            <v>629951.76</v>
          </cell>
          <cell r="AC210">
            <v>0</v>
          </cell>
          <cell r="AD210">
            <v>3929.81</v>
          </cell>
          <cell r="AE210">
            <v>3929.81</v>
          </cell>
          <cell r="AF210">
            <v>0</v>
          </cell>
          <cell r="AG210">
            <v>633881.56999999995</v>
          </cell>
          <cell r="AH210">
            <v>1159.089999999851</v>
          </cell>
          <cell r="AI210">
            <v>0</v>
          </cell>
          <cell r="AJ210">
            <v>0</v>
          </cell>
          <cell r="AK210">
            <v>0</v>
          </cell>
        </row>
        <row r="211">
          <cell r="R211" t="str">
            <v>BFB</v>
          </cell>
          <cell r="S211" t="str">
            <v>FINAME TJLP</v>
          </cell>
          <cell r="T211" t="str">
            <v>18686</v>
          </cell>
          <cell r="U211">
            <v>11.25</v>
          </cell>
          <cell r="V211">
            <v>0</v>
          </cell>
          <cell r="W211">
            <v>35773</v>
          </cell>
          <cell r="X211">
            <v>9</v>
          </cell>
          <cell r="Y211">
            <v>49</v>
          </cell>
          <cell r="Z211">
            <v>13.048819</v>
          </cell>
          <cell r="AA211">
            <v>0</v>
          </cell>
          <cell r="AB211">
            <v>630511.78</v>
          </cell>
          <cell r="AC211">
            <v>22518.28</v>
          </cell>
          <cell r="AD211">
            <v>1696.7000000000003</v>
          </cell>
          <cell r="AE211">
            <v>5626.51</v>
          </cell>
          <cell r="AF211">
            <v>28144.79</v>
          </cell>
          <cell r="AG211">
            <v>607993.5</v>
          </cell>
          <cell r="AH211">
            <v>560.02000000013504</v>
          </cell>
          <cell r="AI211">
            <v>0</v>
          </cell>
          <cell r="AJ211">
            <v>0</v>
          </cell>
          <cell r="AK211">
            <v>0</v>
          </cell>
        </row>
        <row r="212">
          <cell r="R212" t="str">
            <v>BFB</v>
          </cell>
          <cell r="S212" t="str">
            <v>FINAME TJLP</v>
          </cell>
          <cell r="T212" t="str">
            <v>18686</v>
          </cell>
          <cell r="U212">
            <v>11.25</v>
          </cell>
          <cell r="V212">
            <v>0</v>
          </cell>
          <cell r="W212">
            <v>35795</v>
          </cell>
          <cell r="X212">
            <v>22</v>
          </cell>
          <cell r="Y212">
            <v>0</v>
          </cell>
          <cell r="Z212">
            <v>13.077591</v>
          </cell>
          <cell r="AA212">
            <v>0</v>
          </cell>
          <cell r="AB212">
            <v>609334.1</v>
          </cell>
          <cell r="AC212">
            <v>0</v>
          </cell>
          <cell r="AD212">
            <v>3982.79</v>
          </cell>
          <cell r="AE212">
            <v>3982.79</v>
          </cell>
          <cell r="AF212">
            <v>0</v>
          </cell>
          <cell r="AG212">
            <v>613316.89</v>
          </cell>
          <cell r="AH212">
            <v>1340.5999999999767</v>
          </cell>
          <cell r="AI212">
            <v>0</v>
          </cell>
          <cell r="AJ212">
            <v>0</v>
          </cell>
          <cell r="AK212">
            <v>0</v>
          </cell>
        </row>
        <row r="213">
          <cell r="R213" t="str">
            <v>BFB</v>
          </cell>
          <cell r="S213" t="str">
            <v>FINAME TJLP</v>
          </cell>
          <cell r="T213" t="str">
            <v>18686</v>
          </cell>
          <cell r="U213">
            <v>11.25</v>
          </cell>
          <cell r="V213">
            <v>0</v>
          </cell>
          <cell r="W213">
            <v>35804</v>
          </cell>
          <cell r="X213">
            <v>8</v>
          </cell>
          <cell r="Y213">
            <v>50</v>
          </cell>
          <cell r="Z213">
            <v>13.089378999999999</v>
          </cell>
          <cell r="AA213">
            <v>0</v>
          </cell>
          <cell r="AB213">
            <v>609883.35</v>
          </cell>
          <cell r="AC213">
            <v>22588.27</v>
          </cell>
          <cell r="AD213">
            <v>1459.6400000000003</v>
          </cell>
          <cell r="AE213">
            <v>5442.43</v>
          </cell>
          <cell r="AF213">
            <v>28030.7</v>
          </cell>
          <cell r="AG213">
            <v>587295.07999999996</v>
          </cell>
          <cell r="AH213">
            <v>549.24999999988358</v>
          </cell>
          <cell r="AI213">
            <v>0</v>
          </cell>
          <cell r="AJ213">
            <v>0</v>
          </cell>
          <cell r="AK213">
            <v>0</v>
          </cell>
        </row>
        <row r="214">
          <cell r="R214" t="str">
            <v>BFB</v>
          </cell>
          <cell r="S214" t="str">
            <v>FINAME TJLP</v>
          </cell>
          <cell r="T214" t="str">
            <v>18686</v>
          </cell>
          <cell r="U214">
            <v>11.25</v>
          </cell>
          <cell r="V214">
            <v>0</v>
          </cell>
          <cell r="W214">
            <v>35826</v>
          </cell>
          <cell r="X214">
            <v>22</v>
          </cell>
          <cell r="Y214">
            <v>0</v>
          </cell>
          <cell r="Z214">
            <v>13.11824</v>
          </cell>
          <cell r="AA214">
            <v>0</v>
          </cell>
          <cell r="AB214">
            <v>588590.01</v>
          </cell>
          <cell r="AC214">
            <v>0</v>
          </cell>
          <cell r="AD214">
            <v>3847.2</v>
          </cell>
          <cell r="AE214">
            <v>3847.2</v>
          </cell>
          <cell r="AF214">
            <v>0</v>
          </cell>
          <cell r="AG214">
            <v>592437.22</v>
          </cell>
          <cell r="AH214">
            <v>1294.9400000000605</v>
          </cell>
          <cell r="AI214">
            <v>0</v>
          </cell>
          <cell r="AJ214">
            <v>0</v>
          </cell>
          <cell r="AK214">
            <v>0</v>
          </cell>
        </row>
        <row r="215">
          <cell r="R215" t="str">
            <v>BFB</v>
          </cell>
          <cell r="S215" t="str">
            <v>FINAME TJLP</v>
          </cell>
          <cell r="T215" t="str">
            <v>18686</v>
          </cell>
          <cell r="U215">
            <v>11.25</v>
          </cell>
          <cell r="V215">
            <v>0</v>
          </cell>
          <cell r="W215">
            <v>35835</v>
          </cell>
          <cell r="X215">
            <v>8</v>
          </cell>
          <cell r="Y215">
            <v>51</v>
          </cell>
          <cell r="Z215">
            <v>13.130065</v>
          </cell>
          <cell r="AA215">
            <v>0</v>
          </cell>
          <cell r="AB215">
            <v>589120.57999999996</v>
          </cell>
          <cell r="AC215">
            <v>22658.48</v>
          </cell>
          <cell r="AD215">
            <v>1409.9499999999998</v>
          </cell>
          <cell r="AE215">
            <v>5257.15</v>
          </cell>
          <cell r="AF215">
            <v>27915.63</v>
          </cell>
          <cell r="AG215">
            <v>566462.09</v>
          </cell>
          <cell r="AH215">
            <v>530.55000000004657</v>
          </cell>
          <cell r="AI215">
            <v>0</v>
          </cell>
          <cell r="AJ215">
            <v>0</v>
          </cell>
          <cell r="AK215">
            <v>0</v>
          </cell>
        </row>
        <row r="216">
          <cell r="R216" t="str">
            <v>BFB</v>
          </cell>
          <cell r="S216" t="str">
            <v>FINAME TJLP</v>
          </cell>
          <cell r="T216" t="str">
            <v>18686</v>
          </cell>
          <cell r="U216">
            <v>11.25</v>
          </cell>
          <cell r="V216">
            <v>0</v>
          </cell>
          <cell r="W216">
            <v>35854</v>
          </cell>
          <cell r="X216">
            <v>19</v>
          </cell>
          <cell r="Y216">
            <v>0</v>
          </cell>
          <cell r="Z216">
            <v>13.155063999999999</v>
          </cell>
          <cell r="AA216">
            <v>0</v>
          </cell>
          <cell r="AB216">
            <v>567540.61</v>
          </cell>
          <cell r="AC216">
            <v>0</v>
          </cell>
          <cell r="AD216">
            <v>3202.34</v>
          </cell>
          <cell r="AE216">
            <v>3202.34</v>
          </cell>
          <cell r="AF216">
            <v>0</v>
          </cell>
          <cell r="AG216">
            <v>570742.94999999995</v>
          </cell>
          <cell r="AH216">
            <v>1078.5200000000186</v>
          </cell>
          <cell r="AI216">
            <v>0</v>
          </cell>
          <cell r="AJ216">
            <v>0</v>
          </cell>
          <cell r="AK216">
            <v>0</v>
          </cell>
        </row>
        <row r="217">
          <cell r="R217" t="str">
            <v>BFB</v>
          </cell>
          <cell r="S217" t="str">
            <v>FINAME TJLP</v>
          </cell>
          <cell r="T217" t="str">
            <v>18686</v>
          </cell>
          <cell r="U217">
            <v>11.25</v>
          </cell>
          <cell r="V217">
            <v>0</v>
          </cell>
          <cell r="W217">
            <v>35863</v>
          </cell>
          <cell r="X217">
            <v>11</v>
          </cell>
          <cell r="Y217">
            <v>52</v>
          </cell>
          <cell r="Z217">
            <v>13.171887</v>
          </cell>
          <cell r="AA217">
            <v>0</v>
          </cell>
          <cell r="AB217">
            <v>568266.39</v>
          </cell>
          <cell r="AC217">
            <v>22730.65</v>
          </cell>
          <cell r="AD217">
            <v>1868.71</v>
          </cell>
          <cell r="AE217">
            <v>5071.05</v>
          </cell>
          <cell r="AF217">
            <v>27801.71</v>
          </cell>
          <cell r="AG217">
            <v>545535.74</v>
          </cell>
          <cell r="AH217">
            <v>725.79000000003725</v>
          </cell>
          <cell r="AI217">
            <v>0</v>
          </cell>
          <cell r="AJ217">
            <v>0</v>
          </cell>
          <cell r="AK217">
            <v>0</v>
          </cell>
        </row>
        <row r="218">
          <cell r="R218" t="str">
            <v>BFB</v>
          </cell>
          <cell r="S218" t="str">
            <v>FINAME TJLP</v>
          </cell>
          <cell r="T218" t="str">
            <v>18686</v>
          </cell>
          <cell r="U218">
            <v>11.25</v>
          </cell>
          <cell r="V218">
            <v>0</v>
          </cell>
          <cell r="W218">
            <v>35885</v>
          </cell>
          <cell r="X218">
            <v>22</v>
          </cell>
          <cell r="Y218">
            <v>0</v>
          </cell>
          <cell r="Z218">
            <v>13.214622</v>
          </cell>
          <cell r="AA218">
            <v>0</v>
          </cell>
          <cell r="AB218">
            <v>547305.68000000005</v>
          </cell>
          <cell r="AC218">
            <v>0</v>
          </cell>
          <cell r="AD218">
            <v>3577.36</v>
          </cell>
          <cell r="AE218">
            <v>3577.36</v>
          </cell>
          <cell r="AF218">
            <v>0</v>
          </cell>
          <cell r="AG218">
            <v>550883.04</v>
          </cell>
          <cell r="AH218">
            <v>1769.9400000000605</v>
          </cell>
          <cell r="AI218">
            <v>0</v>
          </cell>
          <cell r="AJ218">
            <v>0</v>
          </cell>
          <cell r="AK218">
            <v>0</v>
          </cell>
        </row>
        <row r="219">
          <cell r="R219" t="str">
            <v>BFB</v>
          </cell>
          <cell r="S219" t="str">
            <v>FINAME TJLP</v>
          </cell>
          <cell r="T219" t="str">
            <v>18686</v>
          </cell>
          <cell r="U219">
            <v>11.25</v>
          </cell>
          <cell r="V219">
            <v>0</v>
          </cell>
          <cell r="W219">
            <v>35894</v>
          </cell>
          <cell r="X219">
            <v>8</v>
          </cell>
          <cell r="Y219">
            <v>53</v>
          </cell>
          <cell r="Z219">
            <v>13.232144</v>
          </cell>
          <cell r="AA219">
            <v>0</v>
          </cell>
          <cell r="AB219">
            <v>548031.39</v>
          </cell>
          <cell r="AC219">
            <v>22834.639999999999</v>
          </cell>
          <cell r="AD219">
            <v>1313.1199999999994</v>
          </cell>
          <cell r="AE219">
            <v>4890.4799999999996</v>
          </cell>
          <cell r="AF219">
            <v>27725.119999999999</v>
          </cell>
          <cell r="AG219">
            <v>525196.75</v>
          </cell>
          <cell r="AH219">
            <v>725.70999999996275</v>
          </cell>
          <cell r="AI219">
            <v>0</v>
          </cell>
          <cell r="AJ219">
            <v>0</v>
          </cell>
          <cell r="AK219">
            <v>0</v>
          </cell>
        </row>
        <row r="220">
          <cell r="R220" t="str">
            <v>BFB</v>
          </cell>
          <cell r="S220" t="str">
            <v>FINAME TJLP</v>
          </cell>
          <cell r="T220" t="str">
            <v>18686</v>
          </cell>
          <cell r="U220">
            <v>11.25</v>
          </cell>
          <cell r="V220">
            <v>0</v>
          </cell>
          <cell r="W220">
            <v>35915</v>
          </cell>
          <cell r="X220">
            <v>21</v>
          </cell>
          <cell r="Y220">
            <v>0</v>
          </cell>
          <cell r="Z220">
            <v>13.27312</v>
          </cell>
          <cell r="AA220">
            <v>0</v>
          </cell>
          <cell r="AB220">
            <v>526823.12</v>
          </cell>
          <cell r="AC220">
            <v>0</v>
          </cell>
          <cell r="AD220">
            <v>3286.47</v>
          </cell>
          <cell r="AE220">
            <v>3286.47</v>
          </cell>
          <cell r="AF220">
            <v>0</v>
          </cell>
          <cell r="AG220">
            <v>530109.59</v>
          </cell>
          <cell r="AH220">
            <v>1626.3699999999953</v>
          </cell>
          <cell r="AI220">
            <v>0</v>
          </cell>
          <cell r="AJ220">
            <v>0</v>
          </cell>
          <cell r="AK220">
            <v>0</v>
          </cell>
        </row>
        <row r="221">
          <cell r="R221" t="str">
            <v>BFB</v>
          </cell>
          <cell r="S221" t="str">
            <v>FINAME TJLP</v>
          </cell>
          <cell r="T221" t="str">
            <v>18686</v>
          </cell>
          <cell r="U221">
            <v>11.25</v>
          </cell>
          <cell r="V221">
            <v>0</v>
          </cell>
          <cell r="W221">
            <v>35924</v>
          </cell>
          <cell r="X221">
            <v>9</v>
          </cell>
          <cell r="Y221">
            <v>54</v>
          </cell>
          <cell r="Z221">
            <v>13.29072</v>
          </cell>
          <cell r="AA221">
            <v>0</v>
          </cell>
          <cell r="AB221">
            <v>527521.68000000005</v>
          </cell>
          <cell r="AC221">
            <v>22935.72</v>
          </cell>
          <cell r="AD221">
            <v>1420.9900000000002</v>
          </cell>
          <cell r="AE221">
            <v>4707.46</v>
          </cell>
          <cell r="AF221">
            <v>27643.18</v>
          </cell>
          <cell r="AG221">
            <v>504585.96</v>
          </cell>
          <cell r="AH221">
            <v>698.56000000005588</v>
          </cell>
          <cell r="AI221">
            <v>0</v>
          </cell>
          <cell r="AJ221">
            <v>0</v>
          </cell>
          <cell r="AK221">
            <v>0</v>
          </cell>
        </row>
        <row r="222">
          <cell r="R222" t="str">
            <v>BFB</v>
          </cell>
          <cell r="S222" t="str">
            <v>FINAME TJLP</v>
          </cell>
          <cell r="T222" t="str">
            <v>18686</v>
          </cell>
          <cell r="U222">
            <v>11.25</v>
          </cell>
          <cell r="V222">
            <v>0</v>
          </cell>
          <cell r="W222">
            <v>35946</v>
          </cell>
          <cell r="X222">
            <v>22</v>
          </cell>
          <cell r="Y222">
            <v>0</v>
          </cell>
          <cell r="Z222">
            <v>13.33384</v>
          </cell>
          <cell r="AA222">
            <v>0</v>
          </cell>
          <cell r="AB222">
            <v>506223.02</v>
          </cell>
          <cell r="AC222">
            <v>0</v>
          </cell>
          <cell r="AD222">
            <v>3308.83</v>
          </cell>
          <cell r="AE222">
            <v>3308.83</v>
          </cell>
          <cell r="AF222">
            <v>0</v>
          </cell>
          <cell r="AG222">
            <v>509531.85</v>
          </cell>
          <cell r="AH222">
            <v>1637.0599999999395</v>
          </cell>
          <cell r="AI222">
            <v>0</v>
          </cell>
          <cell r="AJ222">
            <v>0</v>
          </cell>
          <cell r="AK222">
            <v>0</v>
          </cell>
        </row>
        <row r="223">
          <cell r="R223" t="str">
            <v>BFB</v>
          </cell>
          <cell r="S223" t="str">
            <v>FINAME TJLP</v>
          </cell>
          <cell r="T223" t="str">
            <v>18686</v>
          </cell>
          <cell r="U223">
            <v>11.25</v>
          </cell>
          <cell r="V223">
            <v>0</v>
          </cell>
          <cell r="W223">
            <v>35955</v>
          </cell>
          <cell r="X223">
            <v>8</v>
          </cell>
          <cell r="Y223">
            <v>55</v>
          </cell>
          <cell r="Z223">
            <v>13.348478999999999</v>
          </cell>
          <cell r="AA223">
            <v>0</v>
          </cell>
          <cell r="AB223">
            <v>506778.8</v>
          </cell>
          <cell r="AC223">
            <v>23035.4</v>
          </cell>
          <cell r="AD223">
            <v>1213.5200000000004</v>
          </cell>
          <cell r="AE223">
            <v>4522.3500000000004</v>
          </cell>
          <cell r="AF223">
            <v>27557.75</v>
          </cell>
          <cell r="AG223">
            <v>483743.4</v>
          </cell>
          <cell r="AH223">
            <v>555.78000000002794</v>
          </cell>
          <cell r="AI223">
            <v>0</v>
          </cell>
          <cell r="AJ223">
            <v>0</v>
          </cell>
          <cell r="AK223">
            <v>0</v>
          </cell>
        </row>
        <row r="224">
          <cell r="R224" t="str">
            <v>BFB</v>
          </cell>
          <cell r="S224" t="str">
            <v>FINAME TJLP</v>
          </cell>
          <cell r="T224" t="str">
            <v>18686</v>
          </cell>
          <cell r="U224">
            <v>11.25</v>
          </cell>
          <cell r="V224">
            <v>0</v>
          </cell>
          <cell r="W224">
            <v>35976</v>
          </cell>
          <cell r="X224">
            <v>21</v>
          </cell>
          <cell r="Y224">
            <v>0</v>
          </cell>
          <cell r="Z224">
            <v>13.38181</v>
          </cell>
          <cell r="AA224">
            <v>0</v>
          </cell>
          <cell r="AB224">
            <v>484951.3</v>
          </cell>
          <cell r="AC224">
            <v>0</v>
          </cell>
          <cell r="AD224">
            <v>3025.26</v>
          </cell>
          <cell r="AE224">
            <v>3025.26</v>
          </cell>
          <cell r="AF224">
            <v>0</v>
          </cell>
          <cell r="AG224">
            <v>487976.56</v>
          </cell>
          <cell r="AH224">
            <v>1207.8999999999651</v>
          </cell>
          <cell r="AI224">
            <v>0</v>
          </cell>
          <cell r="AJ224">
            <v>0</v>
          </cell>
          <cell r="AK224">
            <v>0</v>
          </cell>
        </row>
        <row r="225">
          <cell r="R225" t="str">
            <v>BFB</v>
          </cell>
          <cell r="S225" t="str">
            <v>FINAME TJLP</v>
          </cell>
          <cell r="T225" t="str">
            <v>18686</v>
          </cell>
          <cell r="U225">
            <v>11.25</v>
          </cell>
          <cell r="V225">
            <v>0</v>
          </cell>
          <cell r="W225">
            <v>35985</v>
          </cell>
          <cell r="X225">
            <v>9</v>
          </cell>
          <cell r="Y225">
            <v>56</v>
          </cell>
          <cell r="Z225">
            <v>13.39612</v>
          </cell>
          <cell r="AA225">
            <v>0</v>
          </cell>
          <cell r="AB225">
            <v>485469.89</v>
          </cell>
          <cell r="AC225">
            <v>23117.61</v>
          </cell>
          <cell r="AD225">
            <v>1306.9399999999996</v>
          </cell>
          <cell r="AE225">
            <v>4332.2</v>
          </cell>
          <cell r="AF225">
            <v>27449.81</v>
          </cell>
          <cell r="AG225">
            <v>462352.28</v>
          </cell>
          <cell r="AH225">
            <v>518.59000000002561</v>
          </cell>
          <cell r="AI225">
            <v>0</v>
          </cell>
          <cell r="AJ225">
            <v>0</v>
          </cell>
          <cell r="AK225">
            <v>0</v>
          </cell>
        </row>
        <row r="226">
          <cell r="R226" t="str">
            <v>BFB</v>
          </cell>
          <cell r="S226" t="str">
            <v>FINAME TJLP</v>
          </cell>
          <cell r="T226" t="str">
            <v>18686</v>
          </cell>
          <cell r="U226">
            <v>11.25</v>
          </cell>
          <cell r="V226">
            <v>0</v>
          </cell>
          <cell r="W226">
            <v>36007</v>
          </cell>
          <cell r="X226">
            <v>22</v>
          </cell>
          <cell r="Y226">
            <v>0</v>
          </cell>
          <cell r="Z226">
            <v>13.431165</v>
          </cell>
          <cell r="AA226">
            <v>0</v>
          </cell>
          <cell r="AB226">
            <v>463561.82</v>
          </cell>
          <cell r="AC226">
            <v>0</v>
          </cell>
          <cell r="AD226">
            <v>3029.98</v>
          </cell>
          <cell r="AE226">
            <v>3029.98</v>
          </cell>
          <cell r="AF226">
            <v>0</v>
          </cell>
          <cell r="AG226">
            <v>466591.8</v>
          </cell>
          <cell r="AH226">
            <v>1209.539999999979</v>
          </cell>
          <cell r="AI226">
            <v>0</v>
          </cell>
          <cell r="AJ226">
            <v>0</v>
          </cell>
          <cell r="AK226">
            <v>0</v>
          </cell>
        </row>
        <row r="227">
          <cell r="R227" t="str">
            <v>BFB</v>
          </cell>
          <cell r="S227" t="str">
            <v>FINAME TJLP</v>
          </cell>
          <cell r="T227" t="str">
            <v>18686</v>
          </cell>
          <cell r="U227">
            <v>11.25</v>
          </cell>
          <cell r="V227">
            <v>0</v>
          </cell>
          <cell r="W227">
            <v>36016</v>
          </cell>
          <cell r="X227">
            <v>8</v>
          </cell>
          <cell r="Y227">
            <v>57</v>
          </cell>
          <cell r="Z227">
            <v>13.445527999999999</v>
          </cell>
          <cell r="AA227">
            <v>0</v>
          </cell>
          <cell r="AB227">
            <v>464057.54</v>
          </cell>
          <cell r="AC227">
            <v>23202.880000000001</v>
          </cell>
          <cell r="AD227">
            <v>1111.1399999999999</v>
          </cell>
          <cell r="AE227">
            <v>4141.12</v>
          </cell>
          <cell r="AF227">
            <v>27344</v>
          </cell>
          <cell r="AG227">
            <v>440854.67</v>
          </cell>
          <cell r="AH227">
            <v>495.72999999998137</v>
          </cell>
          <cell r="AI227">
            <v>0</v>
          </cell>
          <cell r="AJ227">
            <v>0</v>
          </cell>
          <cell r="AK227">
            <v>0</v>
          </cell>
        </row>
        <row r="228">
          <cell r="R228" t="str">
            <v>BFB</v>
          </cell>
          <cell r="S228" t="str">
            <v>FINAME TJLP</v>
          </cell>
          <cell r="T228" t="str">
            <v>18686</v>
          </cell>
          <cell r="U228">
            <v>11.25</v>
          </cell>
          <cell r="V228">
            <v>0</v>
          </cell>
          <cell r="W228">
            <v>36038</v>
          </cell>
          <cell r="X228">
            <v>22</v>
          </cell>
          <cell r="Y228">
            <v>0</v>
          </cell>
          <cell r="Z228">
            <v>13.480702000000001</v>
          </cell>
          <cell r="AA228">
            <v>0</v>
          </cell>
          <cell r="AB228">
            <v>442007.96</v>
          </cell>
          <cell r="AC228">
            <v>0</v>
          </cell>
          <cell r="AD228">
            <v>2889.1</v>
          </cell>
          <cell r="AE228">
            <v>2889.1</v>
          </cell>
          <cell r="AF228">
            <v>0</v>
          </cell>
          <cell r="AG228">
            <v>444897.06</v>
          </cell>
          <cell r="AH228">
            <v>1153.2900000000373</v>
          </cell>
          <cell r="AI228">
            <v>0</v>
          </cell>
          <cell r="AJ228">
            <v>0</v>
          </cell>
          <cell r="AK228">
            <v>0</v>
          </cell>
        </row>
        <row r="229">
          <cell r="R229" t="str">
            <v>BFB</v>
          </cell>
          <cell r="S229" t="str">
            <v>FINAME TJLP</v>
          </cell>
          <cell r="T229" t="str">
            <v>18686</v>
          </cell>
          <cell r="U229">
            <v>11.25</v>
          </cell>
          <cell r="V229">
            <v>0</v>
          </cell>
          <cell r="W229">
            <v>36047</v>
          </cell>
          <cell r="X229">
            <v>8</v>
          </cell>
          <cell r="Y229">
            <v>58</v>
          </cell>
          <cell r="Z229">
            <v>13.497952</v>
          </cell>
          <cell r="AA229">
            <v>0</v>
          </cell>
          <cell r="AB229">
            <v>442573.55</v>
          </cell>
          <cell r="AC229">
            <v>23293.34</v>
          </cell>
          <cell r="AD229">
            <v>1060.3000000000002</v>
          </cell>
          <cell r="AE229">
            <v>3949.4</v>
          </cell>
          <cell r="AF229">
            <v>27242.75</v>
          </cell>
          <cell r="AG229">
            <v>419280.21</v>
          </cell>
          <cell r="AH229">
            <v>565.60000000003492</v>
          </cell>
          <cell r="AI229">
            <v>0</v>
          </cell>
          <cell r="AJ229">
            <v>0</v>
          </cell>
          <cell r="AK229">
            <v>0</v>
          </cell>
        </row>
        <row r="230">
          <cell r="R230" t="str">
            <v>BFB</v>
          </cell>
          <cell r="S230" t="str">
            <v>FINAME TJLP</v>
          </cell>
          <cell r="T230" t="str">
            <v>18686</v>
          </cell>
          <cell r="U230">
            <v>11.25</v>
          </cell>
          <cell r="V230">
            <v>0</v>
          </cell>
          <cell r="W230">
            <v>36068</v>
          </cell>
          <cell r="X230">
            <v>21</v>
          </cell>
          <cell r="Y230">
            <v>0</v>
          </cell>
          <cell r="Z230">
            <v>13.539114</v>
          </cell>
          <cell r="AA230">
            <v>0</v>
          </cell>
          <cell r="AB230">
            <v>420558.81</v>
          </cell>
          <cell r="AC230">
            <v>0</v>
          </cell>
          <cell r="AD230">
            <v>2623.56</v>
          </cell>
          <cell r="AE230">
            <v>2623.56</v>
          </cell>
          <cell r="AF230">
            <v>0</v>
          </cell>
          <cell r="AG230">
            <v>423182.37</v>
          </cell>
          <cell r="AH230">
            <v>1278.5999999999767</v>
          </cell>
          <cell r="AI230">
            <v>0</v>
          </cell>
          <cell r="AJ230">
            <v>0</v>
          </cell>
          <cell r="AK230">
            <v>0</v>
          </cell>
        </row>
        <row r="231">
          <cell r="R231" t="str">
            <v>BFB</v>
          </cell>
          <cell r="S231" t="str">
            <v>FINAME TJLP</v>
          </cell>
          <cell r="T231" t="str">
            <v>18686</v>
          </cell>
          <cell r="U231">
            <v>11.25</v>
          </cell>
          <cell r="V231">
            <v>0</v>
          </cell>
          <cell r="W231">
            <v>36077</v>
          </cell>
          <cell r="X231">
            <v>9</v>
          </cell>
          <cell r="Y231">
            <v>59</v>
          </cell>
          <cell r="Z231">
            <v>13.556794</v>
          </cell>
          <cell r="AA231">
            <v>0</v>
          </cell>
          <cell r="AB231">
            <v>421107.99</v>
          </cell>
          <cell r="AC231">
            <v>23394.89</v>
          </cell>
          <cell r="AD231">
            <v>1134.29</v>
          </cell>
          <cell r="AE231">
            <v>3757.85</v>
          </cell>
          <cell r="AF231">
            <v>27152.74</v>
          </cell>
          <cell r="AG231">
            <v>397713.1</v>
          </cell>
          <cell r="AH231">
            <v>549.17999999999302</v>
          </cell>
          <cell r="AI231">
            <v>0</v>
          </cell>
          <cell r="AJ231">
            <v>0</v>
          </cell>
          <cell r="AK231">
            <v>0</v>
          </cell>
        </row>
        <row r="232">
          <cell r="R232" t="str">
            <v>BFB</v>
          </cell>
          <cell r="S232" t="str">
            <v>FINAME TJLP</v>
          </cell>
          <cell r="T232" t="str">
            <v>18686</v>
          </cell>
          <cell r="U232">
            <v>11.25</v>
          </cell>
          <cell r="V232">
            <v>0</v>
          </cell>
          <cell r="W232">
            <v>36099</v>
          </cell>
          <cell r="X232">
            <v>22</v>
          </cell>
          <cell r="Y232">
            <v>0</v>
          </cell>
          <cell r="Z232">
            <v>13.600108000000001</v>
          </cell>
          <cell r="AA232">
            <v>0</v>
          </cell>
          <cell r="AB232">
            <v>398983.8</v>
          </cell>
          <cell r="AC232">
            <v>0</v>
          </cell>
          <cell r="AD232">
            <v>2607.88</v>
          </cell>
          <cell r="AE232">
            <v>2607.88</v>
          </cell>
          <cell r="AF232">
            <v>0</v>
          </cell>
          <cell r="AG232">
            <v>401591.68</v>
          </cell>
          <cell r="AH232">
            <v>1270.7000000000116</v>
          </cell>
          <cell r="AI232">
            <v>0</v>
          </cell>
          <cell r="AJ232">
            <v>0</v>
          </cell>
          <cell r="AK232">
            <v>0</v>
          </cell>
        </row>
        <row r="233">
          <cell r="R233" t="str">
            <v>BFB</v>
          </cell>
          <cell r="S233" t="str">
            <v>FINAME TJLP</v>
          </cell>
          <cell r="T233" t="str">
            <v>18686</v>
          </cell>
          <cell r="U233">
            <v>11.25</v>
          </cell>
          <cell r="V233">
            <v>0</v>
          </cell>
          <cell r="W233">
            <v>36108</v>
          </cell>
          <cell r="X233">
            <v>8</v>
          </cell>
          <cell r="Y233">
            <v>60</v>
          </cell>
          <cell r="Z233">
            <v>13.617867</v>
          </cell>
          <cell r="AA233">
            <v>0</v>
          </cell>
          <cell r="AB233">
            <v>399504.79</v>
          </cell>
          <cell r="AC233">
            <v>23500.28</v>
          </cell>
          <cell r="AD233">
            <v>957.19</v>
          </cell>
          <cell r="AE233">
            <v>3565.07</v>
          </cell>
          <cell r="AF233">
            <v>27065.35</v>
          </cell>
          <cell r="AG233">
            <v>376004.51</v>
          </cell>
          <cell r="AH233">
            <v>520.98999999999069</v>
          </cell>
          <cell r="AI233">
            <v>0</v>
          </cell>
          <cell r="AJ233">
            <v>0</v>
          </cell>
          <cell r="AK233">
            <v>0</v>
          </cell>
        </row>
        <row r="234">
          <cell r="R234" t="str">
            <v>BFB</v>
          </cell>
          <cell r="S234" t="str">
            <v>FINAME TJLP</v>
          </cell>
          <cell r="T234" t="str">
            <v>18686</v>
          </cell>
          <cell r="U234">
            <v>11.25</v>
          </cell>
          <cell r="V234">
            <v>0</v>
          </cell>
          <cell r="W234">
            <v>36129</v>
          </cell>
          <cell r="X234">
            <v>21</v>
          </cell>
          <cell r="Y234">
            <v>0</v>
          </cell>
          <cell r="Z234">
            <v>13.659395999999999</v>
          </cell>
          <cell r="AA234">
            <v>0</v>
          </cell>
          <cell r="AB234">
            <v>377151.17</v>
          </cell>
          <cell r="AC234">
            <v>0</v>
          </cell>
          <cell r="AD234">
            <v>2352.77</v>
          </cell>
          <cell r="AE234">
            <v>2352.77</v>
          </cell>
          <cell r="AF234">
            <v>0</v>
          </cell>
          <cell r="AG234">
            <v>379503.95</v>
          </cell>
          <cell r="AH234">
            <v>1146.6699999999837</v>
          </cell>
          <cell r="AI234">
            <v>0</v>
          </cell>
          <cell r="AJ234">
            <v>0</v>
          </cell>
          <cell r="AK234">
            <v>0</v>
          </cell>
        </row>
        <row r="235">
          <cell r="R235" t="str">
            <v>BFB</v>
          </cell>
          <cell r="S235" t="str">
            <v>FINAME TJLP</v>
          </cell>
          <cell r="T235" t="str">
            <v>18686</v>
          </cell>
          <cell r="U235">
            <v>11.25</v>
          </cell>
          <cell r="V235">
            <v>0</v>
          </cell>
          <cell r="W235">
            <v>36138</v>
          </cell>
          <cell r="X235">
            <v>9</v>
          </cell>
          <cell r="Y235">
            <v>61</v>
          </cell>
          <cell r="Z235">
            <v>13.694127999999999</v>
          </cell>
          <cell r="AA235">
            <v>0</v>
          </cell>
          <cell r="AB235">
            <v>378110.16</v>
          </cell>
          <cell r="AC235">
            <v>23631.88</v>
          </cell>
          <cell r="AD235">
            <v>1021.3800000000001</v>
          </cell>
          <cell r="AE235">
            <v>3374.15</v>
          </cell>
          <cell r="AF235">
            <v>27006.03</v>
          </cell>
          <cell r="AG235">
            <v>354478.28</v>
          </cell>
          <cell r="AH235">
            <v>958.98000000003958</v>
          </cell>
          <cell r="AI235">
            <v>0</v>
          </cell>
          <cell r="AJ235">
            <v>0</v>
          </cell>
          <cell r="AK235">
            <v>0</v>
          </cell>
        </row>
        <row r="236">
          <cell r="R236" t="str">
            <v>BFB</v>
          </cell>
          <cell r="S236" t="str">
            <v>FINAME TJLP</v>
          </cell>
          <cell r="T236" t="str">
            <v>18686</v>
          </cell>
          <cell r="U236">
            <v>11.25</v>
          </cell>
          <cell r="V236">
            <v>0</v>
          </cell>
          <cell r="W236">
            <v>36160</v>
          </cell>
          <cell r="X236">
            <v>22</v>
          </cell>
          <cell r="Y236">
            <v>0</v>
          </cell>
          <cell r="Z236">
            <v>13.784601</v>
          </cell>
          <cell r="AA236">
            <v>0</v>
          </cell>
          <cell r="AB236">
            <v>356820.21</v>
          </cell>
          <cell r="AC236">
            <v>0</v>
          </cell>
          <cell r="AD236">
            <v>2332.29</v>
          </cell>
          <cell r="AE236">
            <v>2332.29</v>
          </cell>
          <cell r="AF236">
            <v>0</v>
          </cell>
          <cell r="AG236">
            <v>359152.5</v>
          </cell>
          <cell r="AH236">
            <v>2341.929999999993</v>
          </cell>
          <cell r="AI236">
            <v>0</v>
          </cell>
          <cell r="AJ236">
            <v>0</v>
          </cell>
          <cell r="AK236">
            <v>0</v>
          </cell>
        </row>
        <row r="237">
          <cell r="R237" t="str">
            <v>BFB</v>
          </cell>
          <cell r="S237" t="str">
            <v>FINAME TJLP</v>
          </cell>
          <cell r="T237" t="str">
            <v>18686</v>
          </cell>
          <cell r="U237">
            <v>11.25</v>
          </cell>
          <cell r="V237">
            <v>0</v>
          </cell>
          <cell r="W237">
            <v>36169</v>
          </cell>
          <cell r="X237">
            <v>8</v>
          </cell>
          <cell r="Y237">
            <v>62</v>
          </cell>
          <cell r="Z237">
            <v>13.807902</v>
          </cell>
          <cell r="AA237">
            <v>0</v>
          </cell>
          <cell r="AB237">
            <v>357423.37</v>
          </cell>
          <cell r="AC237">
            <v>23828.22</v>
          </cell>
          <cell r="AD237">
            <v>857.26000000000022</v>
          </cell>
          <cell r="AE237">
            <v>3189.55</v>
          </cell>
          <cell r="AF237">
            <v>27017.77</v>
          </cell>
          <cell r="AG237">
            <v>333595.15000000002</v>
          </cell>
          <cell r="AH237">
            <v>603.1600000000326</v>
          </cell>
          <cell r="AI237">
            <v>0</v>
          </cell>
          <cell r="AJ237">
            <v>0</v>
          </cell>
          <cell r="AK237">
            <v>0</v>
          </cell>
        </row>
        <row r="238">
          <cell r="R238" t="str">
            <v>BFB</v>
          </cell>
          <cell r="S238" t="str">
            <v>FINAME TJLP</v>
          </cell>
          <cell r="T238" t="str">
            <v>18686</v>
          </cell>
          <cell r="U238">
            <v>11.25</v>
          </cell>
          <cell r="V238">
            <v>0</v>
          </cell>
          <cell r="W238">
            <v>36191</v>
          </cell>
          <cell r="X238">
            <v>22</v>
          </cell>
          <cell r="Y238">
            <v>0</v>
          </cell>
          <cell r="Z238">
            <v>13.860768</v>
          </cell>
          <cell r="AA238">
            <v>0</v>
          </cell>
          <cell r="AB238">
            <v>334872.38</v>
          </cell>
          <cell r="AC238">
            <v>0</v>
          </cell>
          <cell r="AD238">
            <v>2188.83</v>
          </cell>
          <cell r="AE238">
            <v>2188.83</v>
          </cell>
          <cell r="AF238">
            <v>0</v>
          </cell>
          <cell r="AG238">
            <v>337061.2</v>
          </cell>
          <cell r="AH238">
            <v>1277.2199999999721</v>
          </cell>
          <cell r="AI238">
            <v>0</v>
          </cell>
          <cell r="AJ238">
            <v>0</v>
          </cell>
          <cell r="AK238">
            <v>0</v>
          </cell>
        </row>
        <row r="239">
          <cell r="R239" t="str">
            <v>BFB</v>
          </cell>
          <cell r="S239" t="str">
            <v>FINAME TJLP</v>
          </cell>
          <cell r="T239" t="str">
            <v>18686</v>
          </cell>
          <cell r="U239">
            <v>11.25</v>
          </cell>
          <cell r="V239">
            <v>0</v>
          </cell>
          <cell r="W239">
            <v>36200</v>
          </cell>
          <cell r="X239">
            <v>8</v>
          </cell>
          <cell r="Y239">
            <v>63</v>
          </cell>
          <cell r="Z239">
            <v>13.882453</v>
          </cell>
          <cell r="AA239">
            <v>0</v>
          </cell>
          <cell r="AB239">
            <v>335396.28000000003</v>
          </cell>
          <cell r="AC239">
            <v>23956.87</v>
          </cell>
          <cell r="AD239">
            <v>804.15000000000009</v>
          </cell>
          <cell r="AE239">
            <v>2992.98</v>
          </cell>
          <cell r="AF239">
            <v>26949.86</v>
          </cell>
          <cell r="AG239">
            <v>311439.40000000002</v>
          </cell>
          <cell r="AH239">
            <v>523.90999999997439</v>
          </cell>
          <cell r="AI239">
            <v>0</v>
          </cell>
          <cell r="AJ239">
            <v>0</v>
          </cell>
          <cell r="AK239">
            <v>0</v>
          </cell>
        </row>
        <row r="240">
          <cell r="R240" t="str">
            <v>BFB</v>
          </cell>
          <cell r="S240" t="str">
            <v>FINAME TJLP</v>
          </cell>
          <cell r="T240" t="str">
            <v>18686</v>
          </cell>
          <cell r="U240">
            <v>11.25</v>
          </cell>
          <cell r="V240">
            <v>0</v>
          </cell>
          <cell r="W240">
            <v>36219</v>
          </cell>
          <cell r="X240">
            <v>19</v>
          </cell>
          <cell r="Y240">
            <v>0</v>
          </cell>
          <cell r="Z240">
            <v>13.928345</v>
          </cell>
          <cell r="AA240">
            <v>0</v>
          </cell>
          <cell r="AB240">
            <v>312468.95</v>
          </cell>
          <cell r="AC240">
            <v>0</v>
          </cell>
          <cell r="AD240">
            <v>1763.1</v>
          </cell>
          <cell r="AE240">
            <v>1763.1</v>
          </cell>
          <cell r="AF240">
            <v>0</v>
          </cell>
          <cell r="AG240">
            <v>314232.05</v>
          </cell>
          <cell r="AH240">
            <v>1029.5499999999884</v>
          </cell>
          <cell r="AI240">
            <v>0</v>
          </cell>
          <cell r="AJ240">
            <v>0</v>
          </cell>
          <cell r="AK240">
            <v>0</v>
          </cell>
        </row>
        <row r="241">
          <cell r="R241" t="str">
            <v>BFB</v>
          </cell>
          <cell r="S241" t="str">
            <v>FINAME TJLP</v>
          </cell>
          <cell r="T241" t="str">
            <v>18686</v>
          </cell>
          <cell r="U241">
            <v>11.25</v>
          </cell>
          <cell r="V241">
            <v>0</v>
          </cell>
          <cell r="W241">
            <v>36228</v>
          </cell>
          <cell r="X241">
            <v>11</v>
          </cell>
          <cell r="Y241">
            <v>64</v>
          </cell>
          <cell r="Z241">
            <v>13.950136000000001</v>
          </cell>
          <cell r="AA241">
            <v>0</v>
          </cell>
          <cell r="AB241">
            <v>312957.81</v>
          </cell>
          <cell r="AC241">
            <v>24073.67</v>
          </cell>
          <cell r="AD241">
            <v>1029.6500000000001</v>
          </cell>
          <cell r="AE241">
            <v>2792.75</v>
          </cell>
          <cell r="AF241">
            <v>26866.42</v>
          </cell>
          <cell r="AG241">
            <v>288884.13</v>
          </cell>
          <cell r="AH241">
            <v>488.84999999997672</v>
          </cell>
          <cell r="AI241">
            <v>0</v>
          </cell>
          <cell r="AJ241">
            <v>0</v>
          </cell>
          <cell r="AK241">
            <v>0</v>
          </cell>
        </row>
        <row r="242">
          <cell r="R242" t="str">
            <v>BFB</v>
          </cell>
          <cell r="S242" t="str">
            <v>FINAME TJLP</v>
          </cell>
          <cell r="T242" t="str">
            <v>18686</v>
          </cell>
          <cell r="U242">
            <v>11.25</v>
          </cell>
          <cell r="V242">
            <v>0</v>
          </cell>
          <cell r="W242">
            <v>36250</v>
          </cell>
          <cell r="X242">
            <v>22</v>
          </cell>
          <cell r="Y242">
            <v>0</v>
          </cell>
          <cell r="Z242">
            <v>14.003546999999999</v>
          </cell>
          <cell r="AA242">
            <v>0</v>
          </cell>
          <cell r="AB242">
            <v>289990.19</v>
          </cell>
          <cell r="AC242">
            <v>0</v>
          </cell>
          <cell r="AD242">
            <v>1895.46</v>
          </cell>
          <cell r="AE242">
            <v>1895.46</v>
          </cell>
          <cell r="AF242">
            <v>0</v>
          </cell>
          <cell r="AG242">
            <v>291885.65000000002</v>
          </cell>
          <cell r="AH242">
            <v>1106.0599999999977</v>
          </cell>
          <cell r="AI242">
            <v>0</v>
          </cell>
          <cell r="AJ242">
            <v>0</v>
          </cell>
          <cell r="AK242">
            <v>0</v>
          </cell>
        </row>
        <row r="243">
          <cell r="R243" t="str">
            <v>BFB</v>
          </cell>
          <cell r="S243" t="str">
            <v>FINAME TJLP</v>
          </cell>
          <cell r="T243" t="str">
            <v>18686</v>
          </cell>
          <cell r="U243">
            <v>11.25</v>
          </cell>
          <cell r="V243">
            <v>0</v>
          </cell>
          <cell r="W243">
            <v>36259</v>
          </cell>
          <cell r="X243">
            <v>8</v>
          </cell>
          <cell r="Y243">
            <v>65</v>
          </cell>
          <cell r="Z243">
            <v>14.027219000000001</v>
          </cell>
          <cell r="AA243">
            <v>0</v>
          </cell>
          <cell r="AB243">
            <v>290480.39</v>
          </cell>
          <cell r="AC243">
            <v>24206.7</v>
          </cell>
          <cell r="AD243">
            <v>696.71</v>
          </cell>
          <cell r="AE243">
            <v>2592.17</v>
          </cell>
          <cell r="AF243">
            <v>26798.86</v>
          </cell>
          <cell r="AG243">
            <v>266273.7</v>
          </cell>
          <cell r="AH243">
            <v>490.19999999995343</v>
          </cell>
          <cell r="AI243">
            <v>0</v>
          </cell>
          <cell r="AJ243">
            <v>0</v>
          </cell>
          <cell r="AK243">
            <v>0</v>
          </cell>
        </row>
        <row r="244">
          <cell r="R244" t="str">
            <v>BFB</v>
          </cell>
          <cell r="S244" t="str">
            <v>FINAME TJLP</v>
          </cell>
          <cell r="T244" t="str">
            <v>18686</v>
          </cell>
          <cell r="U244">
            <v>11.25</v>
          </cell>
          <cell r="V244">
            <v>0</v>
          </cell>
          <cell r="W244">
            <v>36280</v>
          </cell>
          <cell r="X244">
            <v>21</v>
          </cell>
          <cell r="Y244">
            <v>0</v>
          </cell>
          <cell r="Z244">
            <v>14.083125000000001</v>
          </cell>
          <cell r="AA244">
            <v>0</v>
          </cell>
          <cell r="AB244">
            <v>267334.94</v>
          </cell>
          <cell r="AC244">
            <v>0</v>
          </cell>
          <cell r="AD244">
            <v>1667.71</v>
          </cell>
          <cell r="AE244">
            <v>1667.71</v>
          </cell>
          <cell r="AF244">
            <v>0</v>
          </cell>
          <cell r="AG244">
            <v>269002.65000000002</v>
          </cell>
          <cell r="AH244">
            <v>1061.2399999999907</v>
          </cell>
          <cell r="AI244">
            <v>0</v>
          </cell>
          <cell r="AJ244">
            <v>0</v>
          </cell>
          <cell r="AK244">
            <v>0</v>
          </cell>
        </row>
        <row r="245">
          <cell r="R245" t="str">
            <v>BFB</v>
          </cell>
          <cell r="S245" t="str">
            <v>FINAME TJLP</v>
          </cell>
          <cell r="T245" t="str">
            <v>18686</v>
          </cell>
          <cell r="U245">
            <v>11.25</v>
          </cell>
          <cell r="V245">
            <v>0</v>
          </cell>
          <cell r="W245">
            <v>36289</v>
          </cell>
          <cell r="X245">
            <v>9</v>
          </cell>
          <cell r="Y245">
            <v>66</v>
          </cell>
          <cell r="Z245">
            <v>14.107151999999999</v>
          </cell>
          <cell r="AA245">
            <v>0</v>
          </cell>
          <cell r="AB245">
            <v>267791.03999999998</v>
          </cell>
          <cell r="AC245">
            <v>24344.639999999999</v>
          </cell>
          <cell r="AD245">
            <v>721.98</v>
          </cell>
          <cell r="AE245">
            <v>2389.69</v>
          </cell>
          <cell r="AF245">
            <v>26734.33</v>
          </cell>
          <cell r="AG245">
            <v>243446.39999999999</v>
          </cell>
          <cell r="AH245">
            <v>456.09999999997672</v>
          </cell>
          <cell r="AI245">
            <v>0</v>
          </cell>
          <cell r="AJ245">
            <v>0</v>
          </cell>
          <cell r="AK245">
            <v>0</v>
          </cell>
        </row>
        <row r="246">
          <cell r="R246" t="str">
            <v>BFB</v>
          </cell>
          <cell r="S246" t="str">
            <v>FINAME TJLP</v>
          </cell>
          <cell r="T246" t="str">
            <v>18686</v>
          </cell>
          <cell r="U246">
            <v>11.25</v>
          </cell>
          <cell r="V246">
            <v>0</v>
          </cell>
          <cell r="W246">
            <v>36311</v>
          </cell>
          <cell r="X246">
            <v>22</v>
          </cell>
          <cell r="Y246">
            <v>0</v>
          </cell>
          <cell r="Z246">
            <v>14.16606</v>
          </cell>
          <cell r="AA246">
            <v>0</v>
          </cell>
          <cell r="AB246">
            <v>244462.97</v>
          </cell>
          <cell r="AC246">
            <v>0</v>
          </cell>
          <cell r="AD246">
            <v>1597.88</v>
          </cell>
          <cell r="AE246">
            <v>1597.88</v>
          </cell>
          <cell r="AF246">
            <v>0</v>
          </cell>
          <cell r="AG246">
            <v>246060.86</v>
          </cell>
          <cell r="AH246">
            <v>1016.5799999999872</v>
          </cell>
          <cell r="AI246">
            <v>0</v>
          </cell>
          <cell r="AJ246">
            <v>0</v>
          </cell>
          <cell r="AK246">
            <v>0</v>
          </cell>
        </row>
        <row r="247">
          <cell r="R247" t="str">
            <v>BFB</v>
          </cell>
          <cell r="S247" t="str">
            <v>FINAME TJLP</v>
          </cell>
          <cell r="T247" t="str">
            <v>18686</v>
          </cell>
          <cell r="U247">
            <v>11.25</v>
          </cell>
          <cell r="V247">
            <v>0</v>
          </cell>
          <cell r="W247">
            <v>36320</v>
          </cell>
          <cell r="X247">
            <v>8</v>
          </cell>
          <cell r="Y247">
            <v>67</v>
          </cell>
          <cell r="Z247">
            <v>14.190229</v>
          </cell>
          <cell r="AA247">
            <v>0</v>
          </cell>
          <cell r="AB247">
            <v>244880.06</v>
          </cell>
          <cell r="AC247">
            <v>24488</v>
          </cell>
          <cell r="AD247">
            <v>587.35999999999967</v>
          </cell>
          <cell r="AE247">
            <v>2185.2399999999998</v>
          </cell>
          <cell r="AF247">
            <v>26673.24</v>
          </cell>
          <cell r="AG247">
            <v>220392.06</v>
          </cell>
          <cell r="AH247">
            <v>417.0800000000163</v>
          </cell>
          <cell r="AI247">
            <v>0</v>
          </cell>
          <cell r="AJ247">
            <v>0</v>
          </cell>
          <cell r="AK247">
            <v>0</v>
          </cell>
        </row>
        <row r="248">
          <cell r="R248" t="str">
            <v>BFB</v>
          </cell>
          <cell r="S248" t="str">
            <v>FINAME TJLP</v>
          </cell>
          <cell r="T248" t="str">
            <v>18686</v>
          </cell>
          <cell r="U248">
            <v>11.25</v>
          </cell>
          <cell r="V248">
            <v>0</v>
          </cell>
          <cell r="W248">
            <v>36341</v>
          </cell>
          <cell r="X248">
            <v>21</v>
          </cell>
          <cell r="Y248">
            <v>0</v>
          </cell>
          <cell r="Z248">
            <v>14.246784999999999</v>
          </cell>
          <cell r="AA248">
            <v>0</v>
          </cell>
          <cell r="AB248">
            <v>221270.44</v>
          </cell>
          <cell r="AC248">
            <v>0</v>
          </cell>
          <cell r="AD248">
            <v>1380.35</v>
          </cell>
          <cell r="AE248">
            <v>1380.35</v>
          </cell>
          <cell r="AF248">
            <v>0</v>
          </cell>
          <cell r="AG248">
            <v>222650.79</v>
          </cell>
          <cell r="AH248">
            <v>878.38000000000466</v>
          </cell>
          <cell r="AI248">
            <v>0</v>
          </cell>
          <cell r="AJ248">
            <v>0</v>
          </cell>
          <cell r="AK248">
            <v>0</v>
          </cell>
        </row>
        <row r="249">
          <cell r="R249" t="str">
            <v>BFB</v>
          </cell>
          <cell r="S249" t="str">
            <v>FINAME TJLP</v>
          </cell>
          <cell r="T249" t="str">
            <v>18686</v>
          </cell>
          <cell r="U249">
            <v>11.25</v>
          </cell>
          <cell r="V249">
            <v>0</v>
          </cell>
          <cell r="W249">
            <v>36350</v>
          </cell>
          <cell r="X249">
            <v>9</v>
          </cell>
          <cell r="Y249">
            <v>68</v>
          </cell>
          <cell r="Z249">
            <v>14.272681</v>
          </cell>
          <cell r="AA249">
            <v>0</v>
          </cell>
          <cell r="AB249">
            <v>221672.64</v>
          </cell>
          <cell r="AC249">
            <v>24630.29</v>
          </cell>
          <cell r="AD249">
            <v>597.79000000000019</v>
          </cell>
          <cell r="AE249">
            <v>1978.14</v>
          </cell>
          <cell r="AF249">
            <v>26608.43</v>
          </cell>
          <cell r="AG249">
            <v>197042.35</v>
          </cell>
          <cell r="AH249">
            <v>402.19999999998254</v>
          </cell>
          <cell r="AI249">
            <v>0</v>
          </cell>
          <cell r="AJ249">
            <v>0</v>
          </cell>
          <cell r="AK249">
            <v>0</v>
          </cell>
        </row>
        <row r="250">
          <cell r="R250" t="str">
            <v>BFB</v>
          </cell>
          <cell r="S250" t="str">
            <v>FINAME TJLP</v>
          </cell>
          <cell r="T250" t="str">
            <v>18686</v>
          </cell>
          <cell r="U250">
            <v>11.25</v>
          </cell>
          <cell r="V250">
            <v>0</v>
          </cell>
          <cell r="W250">
            <v>36372</v>
          </cell>
          <cell r="X250">
            <v>22</v>
          </cell>
          <cell r="Y250">
            <v>0</v>
          </cell>
          <cell r="Z250">
            <v>14.336668</v>
          </cell>
          <cell r="AA250">
            <v>0</v>
          </cell>
          <cell r="AB250">
            <v>197925.73</v>
          </cell>
          <cell r="AC250">
            <v>0</v>
          </cell>
          <cell r="AD250">
            <v>1293.7</v>
          </cell>
          <cell r="AE250">
            <v>1293.7</v>
          </cell>
          <cell r="AF250">
            <v>0</v>
          </cell>
          <cell r="AG250">
            <v>199219.43</v>
          </cell>
          <cell r="AH250">
            <v>883.37999999997555</v>
          </cell>
          <cell r="AI250">
            <v>0</v>
          </cell>
          <cell r="AJ250">
            <v>0</v>
          </cell>
          <cell r="AK250">
            <v>0</v>
          </cell>
        </row>
        <row r="251">
          <cell r="R251" t="str">
            <v>BFB</v>
          </cell>
          <cell r="S251" t="str">
            <v>FINAME TJLP</v>
          </cell>
          <cell r="T251" t="str">
            <v>18686</v>
          </cell>
          <cell r="U251">
            <v>11.25</v>
          </cell>
          <cell r="V251">
            <v>0</v>
          </cell>
          <cell r="W251">
            <v>36381</v>
          </cell>
          <cell r="X251">
            <v>8</v>
          </cell>
          <cell r="Y251">
            <v>69</v>
          </cell>
          <cell r="Z251">
            <v>14.362928</v>
          </cell>
          <cell r="AA251">
            <v>0</v>
          </cell>
          <cell r="AB251">
            <v>198288.26</v>
          </cell>
          <cell r="AC251">
            <v>24786.03</v>
          </cell>
          <cell r="AD251">
            <v>475.77</v>
          </cell>
          <cell r="AE251">
            <v>1769.47</v>
          </cell>
          <cell r="AF251">
            <v>26555.5</v>
          </cell>
          <cell r="AG251">
            <v>173502.23</v>
          </cell>
          <cell r="AH251">
            <v>362.53000000002794</v>
          </cell>
          <cell r="AI251">
            <v>0</v>
          </cell>
          <cell r="AJ251">
            <v>0</v>
          </cell>
          <cell r="AK251">
            <v>0</v>
          </cell>
        </row>
        <row r="252">
          <cell r="R252" t="str">
            <v>BFB</v>
          </cell>
          <cell r="S252" t="str">
            <v>FINAME TJLP</v>
          </cell>
          <cell r="T252" t="str">
            <v>18686</v>
          </cell>
          <cell r="U252">
            <v>11.25</v>
          </cell>
          <cell r="V252">
            <v>0</v>
          </cell>
          <cell r="W252">
            <v>36403</v>
          </cell>
          <cell r="X252">
            <v>22</v>
          </cell>
          <cell r="Y252">
            <v>0</v>
          </cell>
          <cell r="Z252">
            <v>14.42732</v>
          </cell>
          <cell r="AA252">
            <v>0</v>
          </cell>
          <cell r="AB252">
            <v>174280.08</v>
          </cell>
          <cell r="AC252">
            <v>0</v>
          </cell>
          <cell r="AD252">
            <v>1139.1500000000001</v>
          </cell>
          <cell r="AE252">
            <v>1139.1500000000001</v>
          </cell>
          <cell r="AF252">
            <v>0</v>
          </cell>
          <cell r="AG252">
            <v>175419.23</v>
          </cell>
          <cell r="AH252">
            <v>777.85000000000582</v>
          </cell>
          <cell r="AI252">
            <v>0</v>
          </cell>
          <cell r="AJ252">
            <v>0</v>
          </cell>
          <cell r="AK252">
            <v>0</v>
          </cell>
        </row>
        <row r="253">
          <cell r="R253" t="str">
            <v>BFB</v>
          </cell>
          <cell r="S253" t="str">
            <v>FINAME TJLP</v>
          </cell>
          <cell r="T253" t="str">
            <v>18686</v>
          </cell>
          <cell r="U253">
            <v>11.25</v>
          </cell>
          <cell r="V253">
            <v>0</v>
          </cell>
          <cell r="W253">
            <v>36412</v>
          </cell>
          <cell r="X253">
            <v>8</v>
          </cell>
          <cell r="Y253">
            <v>70</v>
          </cell>
          <cell r="Z253">
            <v>14.453745</v>
          </cell>
          <cell r="AA253">
            <v>0</v>
          </cell>
          <cell r="AB253">
            <v>174599.29</v>
          </cell>
          <cell r="AC253">
            <v>24942.75</v>
          </cell>
          <cell r="AD253">
            <v>418.91999999999985</v>
          </cell>
          <cell r="AE253">
            <v>1558.07</v>
          </cell>
          <cell r="AF253">
            <v>26500.82</v>
          </cell>
          <cell r="AG253">
            <v>149656.54</v>
          </cell>
          <cell r="AH253">
            <v>319.20999999999185</v>
          </cell>
          <cell r="AI253">
            <v>0</v>
          </cell>
          <cell r="AJ253">
            <v>0</v>
          </cell>
          <cell r="AK253">
            <v>0</v>
          </cell>
        </row>
        <row r="254">
          <cell r="R254" t="str">
            <v>BFB</v>
          </cell>
          <cell r="S254" t="str">
            <v>FINAME TJLP</v>
          </cell>
          <cell r="T254" t="str">
            <v>18686</v>
          </cell>
          <cell r="U254">
            <v>11.25</v>
          </cell>
          <cell r="V254">
            <v>0</v>
          </cell>
          <cell r="W254">
            <v>36433</v>
          </cell>
          <cell r="X254">
            <v>21</v>
          </cell>
          <cell r="Y254">
            <v>0</v>
          </cell>
          <cell r="Z254">
            <v>14.515593000000001</v>
          </cell>
          <cell r="AA254">
            <v>0</v>
          </cell>
          <cell r="AB254">
            <v>150296.92000000001</v>
          </cell>
          <cell r="AC254">
            <v>0</v>
          </cell>
          <cell r="AD254">
            <v>937.59</v>
          </cell>
          <cell r="AE254">
            <v>937.59</v>
          </cell>
          <cell r="AF254">
            <v>0</v>
          </cell>
          <cell r="AG254">
            <v>151234.51999999999</v>
          </cell>
          <cell r="AH254">
            <v>640.38999999998487</v>
          </cell>
          <cell r="AI254">
            <v>0</v>
          </cell>
          <cell r="AJ254">
            <v>0</v>
          </cell>
          <cell r="AK254">
            <v>0</v>
          </cell>
        </row>
        <row r="255">
          <cell r="R255" t="str">
            <v>BFB</v>
          </cell>
          <cell r="S255" t="str">
            <v>FINAME TJLP</v>
          </cell>
          <cell r="T255" t="str">
            <v>18686</v>
          </cell>
          <cell r="U255">
            <v>11.25</v>
          </cell>
          <cell r="V255">
            <v>0</v>
          </cell>
          <cell r="W255">
            <v>36442</v>
          </cell>
          <cell r="X255">
            <v>9</v>
          </cell>
          <cell r="Y255">
            <v>71</v>
          </cell>
          <cell r="Z255">
            <v>14.537758999999999</v>
          </cell>
          <cell r="AA255">
            <v>0</v>
          </cell>
          <cell r="AB255">
            <v>150526.44</v>
          </cell>
          <cell r="AC255">
            <v>25087.73</v>
          </cell>
          <cell r="AD255">
            <v>405.66999999999996</v>
          </cell>
          <cell r="AE255">
            <v>1343.26</v>
          </cell>
          <cell r="AF255">
            <v>26430.99</v>
          </cell>
          <cell r="AG255">
            <v>125438.7</v>
          </cell>
          <cell r="AH255">
            <v>229.5</v>
          </cell>
          <cell r="AI255">
            <v>0</v>
          </cell>
          <cell r="AJ255">
            <v>0</v>
          </cell>
          <cell r="AK255">
            <v>0</v>
          </cell>
        </row>
        <row r="256">
          <cell r="R256" t="str">
            <v>BFB</v>
          </cell>
          <cell r="S256" t="str">
            <v>FINAME TJLP</v>
          </cell>
          <cell r="T256" t="str">
            <v>18686</v>
          </cell>
          <cell r="U256">
            <v>11.25</v>
          </cell>
          <cell r="V256">
            <v>0</v>
          </cell>
          <cell r="W256">
            <v>36464</v>
          </cell>
          <cell r="X256">
            <v>22</v>
          </cell>
          <cell r="Y256">
            <v>0</v>
          </cell>
          <cell r="Z256">
            <v>14.590728</v>
          </cell>
          <cell r="AA256">
            <v>0</v>
          </cell>
          <cell r="AB256">
            <v>125895.74</v>
          </cell>
          <cell r="AC256">
            <v>0</v>
          </cell>
          <cell r="AD256">
            <v>822.89</v>
          </cell>
          <cell r="AE256">
            <v>822.89</v>
          </cell>
          <cell r="AF256">
            <v>0</v>
          </cell>
          <cell r="AG256">
            <v>126718.64</v>
          </cell>
          <cell r="AH256">
            <v>457.05000000000291</v>
          </cell>
          <cell r="AI256">
            <v>0</v>
          </cell>
          <cell r="AJ256">
            <v>0</v>
          </cell>
          <cell r="AK256">
            <v>0</v>
          </cell>
        </row>
        <row r="257">
          <cell r="R257" t="str">
            <v>BFB</v>
          </cell>
          <cell r="S257" t="str">
            <v>FINAME TJLP</v>
          </cell>
          <cell r="T257" t="str">
            <v>18686</v>
          </cell>
          <cell r="U257">
            <v>11.25</v>
          </cell>
          <cell r="V257">
            <v>0</v>
          </cell>
          <cell r="W257">
            <v>36473</v>
          </cell>
          <cell r="X257">
            <v>8</v>
          </cell>
          <cell r="Y257">
            <v>72</v>
          </cell>
          <cell r="Z257">
            <v>14.612453</v>
          </cell>
          <cell r="AA257">
            <v>0</v>
          </cell>
          <cell r="AB257">
            <v>126083.2</v>
          </cell>
          <cell r="AC257">
            <v>25216.63</v>
          </cell>
          <cell r="AD257">
            <v>302.24000000000012</v>
          </cell>
          <cell r="AE257">
            <v>1125.1300000000001</v>
          </cell>
          <cell r="AF257">
            <v>26341.759999999998</v>
          </cell>
          <cell r="AG257">
            <v>100866.57</v>
          </cell>
          <cell r="AH257">
            <v>187.44999999999709</v>
          </cell>
          <cell r="AI257">
            <v>0</v>
          </cell>
          <cell r="AJ257">
            <v>0</v>
          </cell>
          <cell r="AK257">
            <v>0</v>
          </cell>
        </row>
        <row r="258">
          <cell r="R258" t="str">
            <v>BFB</v>
          </cell>
          <cell r="S258" t="str">
            <v>FINAME TJLP</v>
          </cell>
          <cell r="T258" t="str">
            <v>18686</v>
          </cell>
          <cell r="U258">
            <v>11.25</v>
          </cell>
          <cell r="V258">
            <v>0</v>
          </cell>
          <cell r="W258">
            <v>36494</v>
          </cell>
          <cell r="X258">
            <v>21</v>
          </cell>
          <cell r="Y258">
            <v>0</v>
          </cell>
          <cell r="Z258">
            <v>14.663271</v>
          </cell>
          <cell r="AA258">
            <v>0</v>
          </cell>
          <cell r="AB258">
            <v>101217.35</v>
          </cell>
          <cell r="AC258">
            <v>0</v>
          </cell>
          <cell r="AD258">
            <v>631.41999999999996</v>
          </cell>
          <cell r="AE258">
            <v>631.41999999999996</v>
          </cell>
          <cell r="AF258">
            <v>0</v>
          </cell>
          <cell r="AG258">
            <v>101848.77</v>
          </cell>
          <cell r="AH258">
            <v>350.77999999999884</v>
          </cell>
          <cell r="AI258">
            <v>0</v>
          </cell>
          <cell r="AJ258">
            <v>0</v>
          </cell>
          <cell r="AK258">
            <v>0</v>
          </cell>
        </row>
        <row r="259">
          <cell r="R259" t="str">
            <v>BFB</v>
          </cell>
          <cell r="S259" t="str">
            <v>FINAME TJLP</v>
          </cell>
          <cell r="T259" t="str">
            <v>18686</v>
          </cell>
          <cell r="U259">
            <v>11.25</v>
          </cell>
          <cell r="V259">
            <v>0</v>
          </cell>
          <cell r="W259">
            <v>36503</v>
          </cell>
          <cell r="X259">
            <v>9</v>
          </cell>
          <cell r="Y259">
            <v>73</v>
          </cell>
          <cell r="Z259">
            <v>14.685104000000001</v>
          </cell>
          <cell r="AA259">
            <v>0</v>
          </cell>
          <cell r="AB259">
            <v>101368.06</v>
          </cell>
          <cell r="AC259">
            <v>25342</v>
          </cell>
          <cell r="AD259">
            <v>273.16000000000008</v>
          </cell>
          <cell r="AE259">
            <v>904.58</v>
          </cell>
          <cell r="AF259">
            <v>26246.58</v>
          </cell>
          <cell r="AG259">
            <v>76026.06</v>
          </cell>
          <cell r="AH259">
            <v>150.70999999999185</v>
          </cell>
          <cell r="AI259">
            <v>0</v>
          </cell>
          <cell r="AJ259">
            <v>0</v>
          </cell>
          <cell r="AK259">
            <v>0</v>
          </cell>
        </row>
        <row r="260">
          <cell r="R260" t="str">
            <v>BFB</v>
          </cell>
          <cell r="S260" t="str">
            <v>FINAME TJLP</v>
          </cell>
          <cell r="T260" t="str">
            <v>18686</v>
          </cell>
          <cell r="U260">
            <v>11.25</v>
          </cell>
          <cell r="V260">
            <v>0</v>
          </cell>
          <cell r="W260">
            <v>36525</v>
          </cell>
          <cell r="X260">
            <v>22</v>
          </cell>
          <cell r="Y260">
            <v>0</v>
          </cell>
          <cell r="Z260">
            <v>14.738611000000001</v>
          </cell>
          <cell r="AA260">
            <v>0</v>
          </cell>
          <cell r="AB260">
            <v>76303.070000000007</v>
          </cell>
          <cell r="AC260">
            <v>0</v>
          </cell>
          <cell r="AD260">
            <v>498.74</v>
          </cell>
          <cell r="AE260">
            <v>498.74</v>
          </cell>
          <cell r="AF260">
            <v>0</v>
          </cell>
          <cell r="AG260">
            <v>76801.81</v>
          </cell>
          <cell r="AH260">
            <v>277.00999999999476</v>
          </cell>
          <cell r="AI260">
            <v>0</v>
          </cell>
          <cell r="AJ260">
            <v>0</v>
          </cell>
          <cell r="AK260">
            <v>0</v>
          </cell>
        </row>
        <row r="261">
          <cell r="R261" t="str">
            <v>BFB</v>
          </cell>
          <cell r="S261" t="str">
            <v>FINAME TJLP</v>
          </cell>
          <cell r="T261" t="str">
            <v>18686</v>
          </cell>
          <cell r="U261">
            <v>11.25</v>
          </cell>
          <cell r="V261">
            <v>0</v>
          </cell>
          <cell r="W261">
            <v>36534</v>
          </cell>
          <cell r="X261">
            <v>8</v>
          </cell>
          <cell r="Y261">
            <v>74</v>
          </cell>
          <cell r="Z261">
            <v>14.759095</v>
          </cell>
          <cell r="AA261">
            <v>0</v>
          </cell>
          <cell r="AB261">
            <v>76409.11</v>
          </cell>
          <cell r="AC261">
            <v>25469.69</v>
          </cell>
          <cell r="AD261">
            <v>183.11</v>
          </cell>
          <cell r="AE261">
            <v>681.85</v>
          </cell>
          <cell r="AF261">
            <v>26151.54</v>
          </cell>
          <cell r="AG261">
            <v>50939.42</v>
          </cell>
          <cell r="AH261">
            <v>106.0399999999936</v>
          </cell>
          <cell r="AI261">
            <v>0</v>
          </cell>
          <cell r="AJ261">
            <v>0</v>
          </cell>
          <cell r="AK261">
            <v>0</v>
          </cell>
        </row>
        <row r="262">
          <cell r="R262" t="str">
            <v>BFB</v>
          </cell>
          <cell r="S262" t="str">
            <v>FINAME TJLP</v>
          </cell>
          <cell r="T262" t="str">
            <v>18686</v>
          </cell>
          <cell r="U262">
            <v>11.25</v>
          </cell>
          <cell r="V262">
            <v>0</v>
          </cell>
          <cell r="W262">
            <v>36556</v>
          </cell>
          <cell r="X262">
            <v>22</v>
          </cell>
          <cell r="Y262">
            <v>0</v>
          </cell>
          <cell r="Z262">
            <v>14.808839000000001</v>
          </cell>
          <cell r="AA262">
            <v>0</v>
          </cell>
          <cell r="AB262">
            <v>51111.11</v>
          </cell>
          <cell r="AC262">
            <v>0</v>
          </cell>
          <cell r="AD262">
            <v>334.08</v>
          </cell>
          <cell r="AE262">
            <v>334.08</v>
          </cell>
          <cell r="AF262">
            <v>0</v>
          </cell>
          <cell r="AG262">
            <v>51445.19</v>
          </cell>
          <cell r="AH262">
            <v>171.69000000000233</v>
          </cell>
          <cell r="AI262">
            <v>0</v>
          </cell>
          <cell r="AJ262">
            <v>0</v>
          </cell>
          <cell r="AK262">
            <v>0</v>
          </cell>
        </row>
        <row r="263">
          <cell r="R263" t="str">
            <v>BFB</v>
          </cell>
          <cell r="S263" t="str">
            <v>FINAME TJLP</v>
          </cell>
          <cell r="T263" t="str">
            <v>18686</v>
          </cell>
          <cell r="U263">
            <v>11.25</v>
          </cell>
          <cell r="V263">
            <v>0</v>
          </cell>
          <cell r="W263">
            <v>36565</v>
          </cell>
          <cell r="X263">
            <v>8</v>
          </cell>
          <cell r="Y263">
            <v>75</v>
          </cell>
          <cell r="Z263">
            <v>14.829238</v>
          </cell>
          <cell r="AA263">
            <v>0</v>
          </cell>
          <cell r="AB263">
            <v>51181.51</v>
          </cell>
          <cell r="AC263">
            <v>25590.74</v>
          </cell>
          <cell r="AD263">
            <v>122.65000000000003</v>
          </cell>
          <cell r="AE263">
            <v>456.73</v>
          </cell>
          <cell r="AF263">
            <v>26047.46</v>
          </cell>
          <cell r="AG263">
            <v>25590.78</v>
          </cell>
          <cell r="AH263">
            <v>70.399999999994179</v>
          </cell>
          <cell r="AI263">
            <v>0</v>
          </cell>
          <cell r="AJ263">
            <v>0</v>
          </cell>
          <cell r="AK263">
            <v>0</v>
          </cell>
        </row>
        <row r="264">
          <cell r="R264" t="str">
            <v>BFB</v>
          </cell>
          <cell r="S264" t="str">
            <v>FINAME TJLP</v>
          </cell>
          <cell r="T264" t="str">
            <v>18686</v>
          </cell>
          <cell r="U264">
            <v>11.25</v>
          </cell>
          <cell r="V264">
            <v>0</v>
          </cell>
          <cell r="W264">
            <v>36585</v>
          </cell>
          <cell r="X264">
            <v>20</v>
          </cell>
          <cell r="Y264">
            <v>0</v>
          </cell>
          <cell r="Z264">
            <v>14.874668</v>
          </cell>
          <cell r="AA264">
            <v>0</v>
          </cell>
          <cell r="AB264">
            <v>25669.18</v>
          </cell>
          <cell r="AC264">
            <v>0</v>
          </cell>
          <cell r="AD264">
            <v>152.47999999999999</v>
          </cell>
          <cell r="AE264">
            <v>152.47999999999999</v>
          </cell>
          <cell r="AF264">
            <v>0</v>
          </cell>
          <cell r="AG264">
            <v>25821.66</v>
          </cell>
          <cell r="AH264">
            <v>78.400000000001455</v>
          </cell>
          <cell r="AI264">
            <v>0</v>
          </cell>
          <cell r="AJ264">
            <v>0</v>
          </cell>
          <cell r="AK264">
            <v>0</v>
          </cell>
        </row>
        <row r="265">
          <cell r="R265" t="str">
            <v>BFB</v>
          </cell>
          <cell r="S265" t="str">
            <v>FINAME TJLP</v>
          </cell>
          <cell r="T265" t="str">
            <v>18686</v>
          </cell>
          <cell r="U265">
            <v>11.25</v>
          </cell>
          <cell r="V265">
            <v>0</v>
          </cell>
          <cell r="W265">
            <v>36594</v>
          </cell>
          <cell r="X265">
            <v>22</v>
          </cell>
          <cell r="Y265">
            <v>76</v>
          </cell>
          <cell r="Z265">
            <v>14.895156999999999</v>
          </cell>
          <cell r="AA265">
            <v>0</v>
          </cell>
          <cell r="AB265">
            <v>25704.54</v>
          </cell>
          <cell r="AC265">
            <v>25704.54</v>
          </cell>
          <cell r="AD265">
            <v>15.530000000000001</v>
          </cell>
          <cell r="AE265">
            <v>168.01</v>
          </cell>
          <cell r="AF265">
            <v>25872.55</v>
          </cell>
          <cell r="AG265">
            <v>0</v>
          </cell>
          <cell r="AH265">
            <v>35.360000000000582</v>
          </cell>
          <cell r="AI265">
            <v>0</v>
          </cell>
          <cell r="AJ265">
            <v>0</v>
          </cell>
          <cell r="AK265">
            <v>0</v>
          </cell>
        </row>
        <row r="266">
          <cell r="S266" t="str">
            <v>T O T A I S  EM  R$</v>
          </cell>
          <cell r="AC266">
            <v>1433536.14</v>
          </cell>
          <cell r="AD266">
            <v>454105.86000000004</v>
          </cell>
          <cell r="AF266">
            <v>1887642.0300000003</v>
          </cell>
          <cell r="AH266">
            <v>1201549.6899999995</v>
          </cell>
        </row>
        <row r="268">
          <cell r="R268" t="str">
            <v>CELPAV</v>
          </cell>
          <cell r="S268" t="str">
            <v>JAC</v>
          </cell>
          <cell r="T268" t="str">
            <v>FINANCIAMENTO INTERNO</v>
          </cell>
          <cell r="AB268" t="str">
            <v>FINAME</v>
          </cell>
        </row>
        <row r="269">
          <cell r="R269" t="str">
            <v>EMPRESA:</v>
          </cell>
          <cell r="S269">
            <v>300</v>
          </cell>
          <cell r="T269" t="str">
            <v>UNIDADE:</v>
          </cell>
          <cell r="U269">
            <v>310</v>
          </cell>
          <cell r="V269" t="str">
            <v>TIPO REG:</v>
          </cell>
          <cell r="W269">
            <v>1</v>
          </cell>
          <cell r="Z269" t="str">
            <v>MOEDA :</v>
          </cell>
          <cell r="AA269" t="str">
            <v>BRL</v>
          </cell>
          <cell r="AC269" t="str">
            <v>COD. CLIENTE/FORNECEDOR:</v>
          </cell>
          <cell r="AD269">
            <v>0</v>
          </cell>
          <cell r="AE269" t="str">
            <v>DATA INICIAL:</v>
          </cell>
          <cell r="AF269">
            <v>34689</v>
          </cell>
          <cell r="AG269" t="str">
            <v>VENCIMENTO:</v>
          </cell>
          <cell r="AH269">
            <v>36448</v>
          </cell>
        </row>
        <row r="270">
          <cell r="R270" t="str">
            <v>INSTITUIÇÃO</v>
          </cell>
          <cell r="S270" t="str">
            <v>TIPO FINANC.</v>
          </cell>
          <cell r="T270" t="str">
            <v>Nº P.A.C.</v>
          </cell>
          <cell r="U270" t="str">
            <v>Juros (%) a.a.</v>
          </cell>
          <cell r="V270" t="str">
            <v>Spread (%) a.a.</v>
          </cell>
          <cell r="W270" t="str">
            <v>Data Movimento</v>
          </cell>
          <cell r="X270" t="str">
            <v>Nº Dias</v>
          </cell>
          <cell r="Y270" t="str">
            <v>Parc</v>
          </cell>
          <cell r="Z270" t="str">
            <v>Cotação da URTJ15</v>
          </cell>
          <cell r="AA270" t="str">
            <v>Liberações         R$</v>
          </cell>
          <cell r="AB270" t="str">
            <v>Saldo Principal    R$</v>
          </cell>
          <cell r="AC270" t="str">
            <v>Amortização      R$</v>
          </cell>
          <cell r="AD270" t="str">
            <v>Juros no Periodo  R$</v>
          </cell>
          <cell r="AE270" t="str">
            <v>Juros Acumulados R$</v>
          </cell>
          <cell r="AF270" t="str">
            <v>Pagto. Parcela          R$</v>
          </cell>
          <cell r="AG270" t="str">
            <v>Saldo Devedor      R$</v>
          </cell>
          <cell r="AH270" t="str">
            <v>Correc. Monet. R$</v>
          </cell>
          <cell r="AI270" t="str">
            <v>CP</v>
          </cell>
          <cell r="AJ270" t="str">
            <v>LP</v>
          </cell>
          <cell r="AK270" t="str">
            <v>Transf. LP/CP</v>
          </cell>
        </row>
        <row r="271">
          <cell r="R271" t="str">
            <v>BNL</v>
          </cell>
          <cell r="S271" t="str">
            <v>FINAME TJLP</v>
          </cell>
          <cell r="T271" t="str">
            <v>00036</v>
          </cell>
          <cell r="U271">
            <v>10.75</v>
          </cell>
          <cell r="V271">
            <v>0</v>
          </cell>
          <cell r="W271">
            <v>34288</v>
          </cell>
          <cell r="X271">
            <v>0</v>
          </cell>
          <cell r="Y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R272" t="str">
            <v>BNL</v>
          </cell>
          <cell r="S272" t="str">
            <v>FINAME TJLP</v>
          </cell>
          <cell r="T272" t="str">
            <v>00036</v>
          </cell>
          <cell r="U272">
            <v>10.75</v>
          </cell>
          <cell r="V272">
            <v>0</v>
          </cell>
          <cell r="W272">
            <v>34288</v>
          </cell>
          <cell r="X272">
            <v>0</v>
          </cell>
          <cell r="Y272">
            <v>1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3">
          <cell r="R273" t="str">
            <v>BNL</v>
          </cell>
          <cell r="S273" t="str">
            <v>FINAME TJLP</v>
          </cell>
          <cell r="T273" t="str">
            <v>00036</v>
          </cell>
          <cell r="U273">
            <v>10.75</v>
          </cell>
          <cell r="V273">
            <v>0</v>
          </cell>
          <cell r="W273">
            <v>34380</v>
          </cell>
          <cell r="X273">
            <v>90</v>
          </cell>
          <cell r="Y273">
            <v>2</v>
          </cell>
          <cell r="Z273">
            <v>0.53540399999999999</v>
          </cell>
          <cell r="AA273">
            <v>0</v>
          </cell>
          <cell r="AB273">
            <v>85258.07</v>
          </cell>
          <cell r="AC273">
            <v>0</v>
          </cell>
          <cell r="AD273">
            <v>2204.34</v>
          </cell>
          <cell r="AE273">
            <v>2204.34</v>
          </cell>
          <cell r="AF273">
            <v>2204.34</v>
          </cell>
          <cell r="AG273">
            <v>85258.07</v>
          </cell>
          <cell r="AH273">
            <v>0</v>
          </cell>
        </row>
        <row r="274">
          <cell r="R274" t="str">
            <v>BNL</v>
          </cell>
          <cell r="S274" t="str">
            <v>FINAME TJLP</v>
          </cell>
          <cell r="T274" t="str">
            <v>00036</v>
          </cell>
          <cell r="U274">
            <v>10.75</v>
          </cell>
          <cell r="V274">
            <v>0</v>
          </cell>
          <cell r="W274">
            <v>34469</v>
          </cell>
          <cell r="X274">
            <v>90</v>
          </cell>
          <cell r="Y274">
            <v>3</v>
          </cell>
          <cell r="Z274">
            <v>1.559544</v>
          </cell>
          <cell r="AA274">
            <v>0</v>
          </cell>
          <cell r="AB274">
            <v>248342.76</v>
          </cell>
          <cell r="AC274">
            <v>0</v>
          </cell>
          <cell r="AD274">
            <v>6420.88</v>
          </cell>
          <cell r="AE274">
            <v>6420.88</v>
          </cell>
          <cell r="AF274">
            <v>6420.88</v>
          </cell>
          <cell r="AG274">
            <v>248342.76</v>
          </cell>
          <cell r="AH274">
            <v>163084.69</v>
          </cell>
        </row>
        <row r="275">
          <cell r="R275" t="str">
            <v>BNL</v>
          </cell>
          <cell r="S275" t="str">
            <v>FINAME TJLP</v>
          </cell>
          <cell r="T275" t="str">
            <v>00036</v>
          </cell>
          <cell r="U275">
            <v>10.75</v>
          </cell>
          <cell r="V275">
            <v>0</v>
          </cell>
          <cell r="W275">
            <v>34561</v>
          </cell>
          <cell r="X275">
            <v>90</v>
          </cell>
          <cell r="Y275">
            <v>4</v>
          </cell>
          <cell r="Z275">
            <v>3.023342</v>
          </cell>
          <cell r="AA275">
            <v>0</v>
          </cell>
          <cell r="AB275">
            <v>481438.86</v>
          </cell>
          <cell r="AC275">
            <v>0</v>
          </cell>
          <cell r="AD275">
            <v>12447.55</v>
          </cell>
          <cell r="AE275">
            <v>12447.55</v>
          </cell>
          <cell r="AF275">
            <v>12447.55</v>
          </cell>
          <cell r="AG275">
            <v>481438.86</v>
          </cell>
          <cell r="AH275">
            <v>233096.09999999998</v>
          </cell>
        </row>
        <row r="276">
          <cell r="R276" t="str">
            <v>BNL</v>
          </cell>
          <cell r="S276" t="str">
            <v>FINAME TJLP</v>
          </cell>
          <cell r="T276" t="str">
            <v>00036</v>
          </cell>
          <cell r="U276">
            <v>10.75</v>
          </cell>
          <cell r="V276">
            <v>0</v>
          </cell>
          <cell r="W276">
            <v>34653</v>
          </cell>
          <cell r="X276">
            <v>90</v>
          </cell>
          <cell r="Y276">
            <v>5</v>
          </cell>
          <cell r="Z276">
            <v>3.2595149999999999</v>
          </cell>
          <cell r="AA276">
            <v>0</v>
          </cell>
          <cell r="AB276">
            <v>519047.2</v>
          </cell>
          <cell r="AC276">
            <v>0</v>
          </cell>
          <cell r="AD276">
            <v>13419.91</v>
          </cell>
          <cell r="AE276">
            <v>13419.91</v>
          </cell>
          <cell r="AF276">
            <v>13419.91</v>
          </cell>
          <cell r="AG276">
            <v>519047.2</v>
          </cell>
          <cell r="AH276">
            <v>37608.340000000026</v>
          </cell>
        </row>
        <row r="277">
          <cell r="R277" t="str">
            <v>BNL</v>
          </cell>
          <cell r="S277" t="str">
            <v>FINAME TJLP</v>
          </cell>
          <cell r="T277" t="str">
            <v>00036</v>
          </cell>
          <cell r="U277">
            <v>10.75</v>
          </cell>
          <cell r="V277">
            <v>0</v>
          </cell>
          <cell r="W277">
            <v>34745</v>
          </cell>
          <cell r="X277">
            <v>30</v>
          </cell>
          <cell r="Y277">
            <v>6</v>
          </cell>
          <cell r="Z277">
            <v>3.4357899999999999</v>
          </cell>
          <cell r="AA277">
            <v>0</v>
          </cell>
          <cell r="AB277">
            <v>547117.34</v>
          </cell>
          <cell r="AC277">
            <v>0</v>
          </cell>
          <cell r="AD277">
            <v>4675.16</v>
          </cell>
          <cell r="AE277">
            <v>4675.16</v>
          </cell>
          <cell r="AF277">
            <v>4675.16</v>
          </cell>
          <cell r="AG277">
            <v>547117.34</v>
          </cell>
          <cell r="AH277">
            <v>28070.140000000014</v>
          </cell>
        </row>
        <row r="278">
          <cell r="R278" t="str">
            <v>BNL</v>
          </cell>
          <cell r="S278" t="str">
            <v>FINAME TJLP</v>
          </cell>
          <cell r="T278" t="str">
            <v>00036</v>
          </cell>
          <cell r="U278">
            <v>10.75</v>
          </cell>
          <cell r="V278">
            <v>0</v>
          </cell>
          <cell r="W278">
            <v>34773</v>
          </cell>
          <cell r="X278">
            <v>30</v>
          </cell>
          <cell r="Y278">
            <v>7</v>
          </cell>
          <cell r="Z278">
            <v>3.4797530000000001</v>
          </cell>
          <cell r="AA278">
            <v>0</v>
          </cell>
          <cell r="AB278">
            <v>554118.03</v>
          </cell>
          <cell r="AC278">
            <v>8395.73</v>
          </cell>
          <cell r="AD278">
            <v>4734.9799999999996</v>
          </cell>
          <cell r="AE278">
            <v>4734.9799999999996</v>
          </cell>
          <cell r="AF278">
            <v>13130.71</v>
          </cell>
          <cell r="AG278">
            <v>545722.31000000006</v>
          </cell>
          <cell r="AH278">
            <v>7000.7000000000698</v>
          </cell>
        </row>
        <row r="279">
          <cell r="R279" t="str">
            <v>BNL</v>
          </cell>
          <cell r="S279" t="str">
            <v>FINAME TJLP</v>
          </cell>
          <cell r="T279" t="str">
            <v>00036</v>
          </cell>
          <cell r="U279">
            <v>10.75</v>
          </cell>
          <cell r="V279">
            <v>0</v>
          </cell>
          <cell r="W279">
            <v>34804</v>
          </cell>
          <cell r="X279">
            <v>30</v>
          </cell>
          <cell r="Y279">
            <v>8</v>
          </cell>
          <cell r="Z279">
            <v>3.5262099999999998</v>
          </cell>
          <cell r="AA279">
            <v>0</v>
          </cell>
          <cell r="AB279">
            <v>553008.06000000006</v>
          </cell>
          <cell r="AC279">
            <v>8507.82</v>
          </cell>
          <cell r="AD279">
            <v>4725.49</v>
          </cell>
          <cell r="AE279">
            <v>4725.49</v>
          </cell>
          <cell r="AF279">
            <v>13233.31</v>
          </cell>
          <cell r="AG279">
            <v>544500.24</v>
          </cell>
          <cell r="AH279">
            <v>7285.75</v>
          </cell>
        </row>
        <row r="280">
          <cell r="R280" t="str">
            <v>BNL</v>
          </cell>
          <cell r="S280" t="str">
            <v>FINAME TJLP</v>
          </cell>
          <cell r="T280" t="str">
            <v>00036</v>
          </cell>
          <cell r="U280">
            <v>10.75</v>
          </cell>
          <cell r="V280">
            <v>0</v>
          </cell>
          <cell r="W280">
            <v>34834</v>
          </cell>
          <cell r="X280">
            <v>30</v>
          </cell>
          <cell r="Y280">
            <v>9</v>
          </cell>
          <cell r="Z280">
            <v>3.5717590000000001</v>
          </cell>
          <cell r="AA280">
            <v>0</v>
          </cell>
          <cell r="AB280">
            <v>551533.69999999995</v>
          </cell>
          <cell r="AC280">
            <v>8617.7099999999991</v>
          </cell>
          <cell r="AD280">
            <v>4712.8900000000003</v>
          </cell>
          <cell r="AE280">
            <v>4712.8900000000003</v>
          </cell>
          <cell r="AF280">
            <v>13330.61</v>
          </cell>
          <cell r="AG280">
            <v>542915.98</v>
          </cell>
          <cell r="AH280">
            <v>7033.4599999999627</v>
          </cell>
        </row>
        <row r="281">
          <cell r="R281" t="str">
            <v>BNL</v>
          </cell>
          <cell r="S281" t="str">
            <v>FINAME TJLP</v>
          </cell>
          <cell r="T281" t="str">
            <v>00036</v>
          </cell>
          <cell r="U281">
            <v>10.75</v>
          </cell>
          <cell r="V281">
            <v>0</v>
          </cell>
          <cell r="W281">
            <v>34865</v>
          </cell>
          <cell r="X281">
            <v>30</v>
          </cell>
          <cell r="Y281">
            <v>10</v>
          </cell>
          <cell r="Z281">
            <v>3.6206700000000001</v>
          </cell>
          <cell r="AA281">
            <v>86488.09</v>
          </cell>
          <cell r="AB281">
            <v>636838.67000000004</v>
          </cell>
          <cell r="AC281">
            <v>8735.7199999999993</v>
          </cell>
          <cell r="AD281">
            <v>4702.78</v>
          </cell>
          <cell r="AE281">
            <v>4702.78</v>
          </cell>
          <cell r="AF281">
            <v>13438.51</v>
          </cell>
          <cell r="AG281">
            <v>628102.93999999994</v>
          </cell>
          <cell r="AH281">
            <v>7434.5999999999767</v>
          </cell>
        </row>
        <row r="282">
          <cell r="R282" t="str">
            <v>BNL</v>
          </cell>
          <cell r="S282" t="str">
            <v>FINAME TJLP</v>
          </cell>
          <cell r="T282" t="str">
            <v>00036</v>
          </cell>
          <cell r="U282">
            <v>10.75</v>
          </cell>
          <cell r="V282">
            <v>0</v>
          </cell>
          <cell r="W282">
            <v>34895</v>
          </cell>
          <cell r="X282">
            <v>30</v>
          </cell>
          <cell r="Y282">
            <v>11</v>
          </cell>
          <cell r="Z282">
            <v>3.6700979999999999</v>
          </cell>
          <cell r="AA282">
            <v>0</v>
          </cell>
          <cell r="AB282">
            <v>636677.56000000006</v>
          </cell>
          <cell r="AC282">
            <v>10268.99</v>
          </cell>
          <cell r="AD282">
            <v>5440.45</v>
          </cell>
          <cell r="AE282">
            <v>5440.45</v>
          </cell>
          <cell r="AF282">
            <v>15709.45</v>
          </cell>
          <cell r="AG282">
            <v>626408.56999999995</v>
          </cell>
          <cell r="AH282">
            <v>8574.6300000000047</v>
          </cell>
        </row>
        <row r="283">
          <cell r="R283" t="str">
            <v>BNL</v>
          </cell>
          <cell r="S283" t="str">
            <v>FINAME TJLP</v>
          </cell>
          <cell r="T283" t="str">
            <v>00036</v>
          </cell>
          <cell r="U283">
            <v>10.75</v>
          </cell>
          <cell r="V283">
            <v>0</v>
          </cell>
          <cell r="W283">
            <v>34926</v>
          </cell>
          <cell r="X283">
            <v>30</v>
          </cell>
          <cell r="Y283">
            <v>12</v>
          </cell>
          <cell r="Z283">
            <v>3.7218830000000001</v>
          </cell>
          <cell r="AA283">
            <v>0</v>
          </cell>
          <cell r="AB283">
            <v>635247.18000000005</v>
          </cell>
          <cell r="AC283">
            <v>10413.89</v>
          </cell>
          <cell r="AD283">
            <v>5428.23</v>
          </cell>
          <cell r="AE283">
            <v>5428.23</v>
          </cell>
          <cell r="AF283">
            <v>15842.12</v>
          </cell>
          <cell r="AG283">
            <v>624833.29</v>
          </cell>
          <cell r="AH283">
            <v>8838.6100000001024</v>
          </cell>
        </row>
        <row r="284">
          <cell r="R284" t="str">
            <v>BNL</v>
          </cell>
          <cell r="S284" t="str">
            <v>FINAME TJLP</v>
          </cell>
          <cell r="T284" t="str">
            <v>00036</v>
          </cell>
          <cell r="U284">
            <v>10.75</v>
          </cell>
          <cell r="V284">
            <v>0</v>
          </cell>
          <cell r="W284">
            <v>34957</v>
          </cell>
          <cell r="X284">
            <v>30</v>
          </cell>
          <cell r="Y284">
            <v>13</v>
          </cell>
          <cell r="Z284">
            <v>3.7710789999999998</v>
          </cell>
          <cell r="AA284">
            <v>0</v>
          </cell>
          <cell r="AB284">
            <v>633092.36</v>
          </cell>
          <cell r="AC284">
            <v>10551.54</v>
          </cell>
          <cell r="AD284">
            <v>5409.82</v>
          </cell>
          <cell r="AE284">
            <v>5409.82</v>
          </cell>
          <cell r="AF284">
            <v>15961.36</v>
          </cell>
          <cell r="AG284">
            <v>622540.81999999995</v>
          </cell>
          <cell r="AH284">
            <v>8259.0699999999488</v>
          </cell>
        </row>
        <row r="285">
          <cell r="R285" t="str">
            <v>BNL</v>
          </cell>
          <cell r="S285" t="str">
            <v>FINAME TJLP</v>
          </cell>
          <cell r="T285" t="str">
            <v>00036</v>
          </cell>
          <cell r="U285">
            <v>10.75</v>
          </cell>
          <cell r="V285">
            <v>0</v>
          </cell>
          <cell r="W285">
            <v>34987</v>
          </cell>
          <cell r="X285">
            <v>30</v>
          </cell>
          <cell r="Y285">
            <v>14</v>
          </cell>
          <cell r="Z285">
            <v>3.8153619999999999</v>
          </cell>
          <cell r="AA285">
            <v>0</v>
          </cell>
          <cell r="AB285">
            <v>629851.18999999994</v>
          </cell>
          <cell r="AC285">
            <v>10675.44</v>
          </cell>
          <cell r="AD285">
            <v>5382.12</v>
          </cell>
          <cell r="AE285">
            <v>5382.12</v>
          </cell>
          <cell r="AF285">
            <v>16057.57</v>
          </cell>
          <cell r="AG285">
            <v>619175.75</v>
          </cell>
          <cell r="AH285">
            <v>7310.3800000000047</v>
          </cell>
        </row>
        <row r="286">
          <cell r="R286" t="str">
            <v>BNL</v>
          </cell>
          <cell r="S286" t="str">
            <v>FINAME TJLP</v>
          </cell>
          <cell r="T286" t="str">
            <v>00036</v>
          </cell>
          <cell r="U286">
            <v>10.75</v>
          </cell>
          <cell r="V286">
            <v>0</v>
          </cell>
          <cell r="W286">
            <v>35018</v>
          </cell>
          <cell r="X286">
            <v>30</v>
          </cell>
          <cell r="Y286">
            <v>15</v>
          </cell>
          <cell r="Z286">
            <v>3.861666</v>
          </cell>
          <cell r="AA286">
            <v>0</v>
          </cell>
          <cell r="AB286">
            <v>626690.18999999994</v>
          </cell>
          <cell r="AC286">
            <v>10805</v>
          </cell>
          <cell r="AD286">
            <v>5355.11</v>
          </cell>
          <cell r="AE286">
            <v>5355.11</v>
          </cell>
          <cell r="AF286">
            <v>16160.12</v>
          </cell>
          <cell r="AG286">
            <v>615885.18999999994</v>
          </cell>
          <cell r="AH286">
            <v>7514.4499999999534</v>
          </cell>
        </row>
        <row r="287">
          <cell r="R287" t="str">
            <v>BNL</v>
          </cell>
          <cell r="S287" t="str">
            <v>FINAME TJLP</v>
          </cell>
          <cell r="T287" t="str">
            <v>00036</v>
          </cell>
          <cell r="U287">
            <v>10.75</v>
          </cell>
          <cell r="V287">
            <v>0</v>
          </cell>
          <cell r="W287">
            <v>35048</v>
          </cell>
          <cell r="X287">
            <v>30</v>
          </cell>
          <cell r="Y287">
            <v>16</v>
          </cell>
          <cell r="Z287">
            <v>3.9016639999999998</v>
          </cell>
          <cell r="AA287">
            <v>0</v>
          </cell>
          <cell r="AB287">
            <v>622264.34</v>
          </cell>
          <cell r="AC287">
            <v>10916.92</v>
          </cell>
          <cell r="AD287">
            <v>5317.29</v>
          </cell>
          <cell r="AE287">
            <v>5317.29</v>
          </cell>
          <cell r="AF287">
            <v>16234.21</v>
          </cell>
          <cell r="AG287">
            <v>611347.43000000005</v>
          </cell>
          <cell r="AH287">
            <v>6379.1600000000326</v>
          </cell>
        </row>
        <row r="288">
          <cell r="R288" t="str">
            <v>BNL</v>
          </cell>
          <cell r="S288" t="str">
            <v>FINAME TJLP</v>
          </cell>
          <cell r="T288" t="str">
            <v>00036</v>
          </cell>
          <cell r="U288">
            <v>10.75</v>
          </cell>
          <cell r="V288">
            <v>0</v>
          </cell>
          <cell r="W288">
            <v>35064</v>
          </cell>
          <cell r="X288">
            <v>16</v>
          </cell>
          <cell r="Y288">
            <v>0</v>
          </cell>
          <cell r="Z288">
            <v>3.9198919999999999</v>
          </cell>
          <cell r="AA288">
            <v>0</v>
          </cell>
          <cell r="AB288">
            <v>614203.55000000005</v>
          </cell>
          <cell r="AC288">
            <v>0</v>
          </cell>
          <cell r="AD288">
            <v>2793.6</v>
          </cell>
          <cell r="AE288">
            <v>2793.6</v>
          </cell>
          <cell r="AF288">
            <v>0</v>
          </cell>
          <cell r="AG288">
            <v>616997.15</v>
          </cell>
          <cell r="AH288">
            <v>2856.1199999999953</v>
          </cell>
          <cell r="AI288">
            <v>0</v>
          </cell>
          <cell r="AJ288">
            <v>0</v>
          </cell>
          <cell r="AK288">
            <v>0</v>
          </cell>
        </row>
        <row r="289">
          <cell r="R289" t="str">
            <v>BNL</v>
          </cell>
          <cell r="S289" t="str">
            <v>FINAME TJLP</v>
          </cell>
          <cell r="T289" t="str">
            <v>00036</v>
          </cell>
          <cell r="U289">
            <v>10.75</v>
          </cell>
          <cell r="V289">
            <v>0</v>
          </cell>
          <cell r="W289">
            <v>35079</v>
          </cell>
          <cell r="X289">
            <v>14</v>
          </cell>
          <cell r="Y289">
            <v>17</v>
          </cell>
          <cell r="Z289">
            <v>3.9370579999999999</v>
          </cell>
          <cell r="AA289">
            <v>0</v>
          </cell>
          <cell r="AB289">
            <v>616893.27</v>
          </cell>
          <cell r="AC289">
            <v>11015.95</v>
          </cell>
          <cell r="AD289">
            <v>2477.7999999999997</v>
          </cell>
          <cell r="AE289">
            <v>5271.4</v>
          </cell>
          <cell r="AF289">
            <v>16287.35</v>
          </cell>
          <cell r="AG289">
            <v>605877.31999999995</v>
          </cell>
          <cell r="AH289">
            <v>2689.7199999998556</v>
          </cell>
          <cell r="AI289">
            <v>0</v>
          </cell>
          <cell r="AJ289">
            <v>0</v>
          </cell>
          <cell r="AK289">
            <v>0</v>
          </cell>
        </row>
        <row r="290">
          <cell r="R290" t="str">
            <v>BNL</v>
          </cell>
          <cell r="S290" t="str">
            <v>FINAME TJLP</v>
          </cell>
          <cell r="T290" t="str">
            <v>00036</v>
          </cell>
          <cell r="U290">
            <v>10.75</v>
          </cell>
          <cell r="V290">
            <v>0</v>
          </cell>
          <cell r="W290">
            <v>35095</v>
          </cell>
          <cell r="X290">
            <v>16</v>
          </cell>
          <cell r="Y290">
            <v>0</v>
          </cell>
          <cell r="Z290">
            <v>3.9554510000000001</v>
          </cell>
          <cell r="AA290">
            <v>0</v>
          </cell>
          <cell r="AB290">
            <v>608707.83999999997</v>
          </cell>
          <cell r="AC290">
            <v>0</v>
          </cell>
          <cell r="AD290">
            <v>2768.6</v>
          </cell>
          <cell r="AE290">
            <v>2768.6</v>
          </cell>
          <cell r="AF290">
            <v>0</v>
          </cell>
          <cell r="AG290">
            <v>611476.43999999994</v>
          </cell>
          <cell r="AH290">
            <v>2830.5200000000186</v>
          </cell>
          <cell r="AI290">
            <v>0</v>
          </cell>
          <cell r="AJ290">
            <v>0</v>
          </cell>
          <cell r="AK290">
            <v>0</v>
          </cell>
        </row>
        <row r="291">
          <cell r="R291" t="str">
            <v>BNL</v>
          </cell>
          <cell r="S291" t="str">
            <v>FINAME TJLP</v>
          </cell>
          <cell r="T291" t="str">
            <v>00036</v>
          </cell>
          <cell r="U291">
            <v>10.75</v>
          </cell>
          <cell r="V291">
            <v>0</v>
          </cell>
          <cell r="W291">
            <v>35110</v>
          </cell>
          <cell r="X291">
            <v>14</v>
          </cell>
          <cell r="Y291">
            <v>18</v>
          </cell>
          <cell r="Z291">
            <v>3.972772</v>
          </cell>
          <cell r="AA291">
            <v>0</v>
          </cell>
          <cell r="AB291">
            <v>611373.38</v>
          </cell>
          <cell r="AC291">
            <v>11115.88</v>
          </cell>
          <cell r="AD291">
            <v>2455.6299999999997</v>
          </cell>
          <cell r="AE291">
            <v>5224.2299999999996</v>
          </cell>
          <cell r="AF291">
            <v>16340.11</v>
          </cell>
          <cell r="AG291">
            <v>600257.5</v>
          </cell>
          <cell r="AH291">
            <v>2665.5400000000373</v>
          </cell>
          <cell r="AI291">
            <v>0</v>
          </cell>
          <cell r="AJ291">
            <v>0</v>
          </cell>
          <cell r="AK291">
            <v>0</v>
          </cell>
        </row>
        <row r="292">
          <cell r="R292" t="str">
            <v>BNL</v>
          </cell>
          <cell r="S292" t="str">
            <v>FINAME TJLP</v>
          </cell>
          <cell r="T292" t="str">
            <v>00036</v>
          </cell>
          <cell r="U292">
            <v>10.75</v>
          </cell>
          <cell r="V292">
            <v>0</v>
          </cell>
          <cell r="W292">
            <v>35124</v>
          </cell>
          <cell r="X292">
            <v>14</v>
          </cell>
          <cell r="Y292">
            <v>0</v>
          </cell>
          <cell r="Z292">
            <v>3.989007</v>
          </cell>
          <cell r="AA292">
            <v>0</v>
          </cell>
          <cell r="AB292">
            <v>602710.49</v>
          </cell>
          <cell r="AC292">
            <v>0</v>
          </cell>
          <cell r="AD292">
            <v>2397.98</v>
          </cell>
          <cell r="AE292">
            <v>2397.98</v>
          </cell>
          <cell r="AF292">
            <v>0</v>
          </cell>
          <cell r="AG292">
            <v>605108.47</v>
          </cell>
          <cell r="AH292">
            <v>2452.9899999999907</v>
          </cell>
          <cell r="AI292">
            <v>0</v>
          </cell>
          <cell r="AJ292">
            <v>0</v>
          </cell>
          <cell r="AK292">
            <v>0</v>
          </cell>
        </row>
        <row r="293">
          <cell r="R293" t="str">
            <v>BNL</v>
          </cell>
          <cell r="S293" t="str">
            <v>FINAME TJLP</v>
          </cell>
          <cell r="T293" t="str">
            <v>00036</v>
          </cell>
          <cell r="U293">
            <v>10.75</v>
          </cell>
          <cell r="V293">
            <v>0</v>
          </cell>
          <cell r="W293">
            <v>35139</v>
          </cell>
          <cell r="X293">
            <v>16</v>
          </cell>
          <cell r="Y293">
            <v>19</v>
          </cell>
          <cell r="Z293">
            <v>4.0072939999999999</v>
          </cell>
          <cell r="AA293">
            <v>0</v>
          </cell>
          <cell r="AB293">
            <v>605473.53</v>
          </cell>
          <cell r="AC293">
            <v>11212.47</v>
          </cell>
          <cell r="AD293">
            <v>2775.8300000000004</v>
          </cell>
          <cell r="AE293">
            <v>5173.8100000000004</v>
          </cell>
          <cell r="AF293">
            <v>16386.29</v>
          </cell>
          <cell r="AG293">
            <v>594261.06000000006</v>
          </cell>
          <cell r="AH293">
            <v>2763.050000000163</v>
          </cell>
          <cell r="AI293">
            <v>0</v>
          </cell>
          <cell r="AJ293">
            <v>0</v>
          </cell>
          <cell r="AK293">
            <v>0</v>
          </cell>
        </row>
        <row r="294">
          <cell r="R294" t="str">
            <v>BNL</v>
          </cell>
          <cell r="S294" t="str">
            <v>FINAME TJLP</v>
          </cell>
          <cell r="T294" t="str">
            <v>00036</v>
          </cell>
          <cell r="U294">
            <v>10.75</v>
          </cell>
          <cell r="V294">
            <v>0</v>
          </cell>
          <cell r="W294">
            <v>35155</v>
          </cell>
          <cell r="X294">
            <v>16</v>
          </cell>
          <cell r="Y294">
            <v>0</v>
          </cell>
          <cell r="Z294">
            <v>4.0269560000000002</v>
          </cell>
          <cell r="AA294">
            <v>0</v>
          </cell>
          <cell r="AB294">
            <v>597176.82999999996</v>
          </cell>
          <cell r="AC294">
            <v>0</v>
          </cell>
          <cell r="AD294">
            <v>2716.15</v>
          </cell>
          <cell r="AE294">
            <v>2716.15</v>
          </cell>
          <cell r="AF294">
            <v>0</v>
          </cell>
          <cell r="AG294">
            <v>599892.98</v>
          </cell>
          <cell r="AH294">
            <v>2915.7699999999022</v>
          </cell>
          <cell r="AI294">
            <v>0</v>
          </cell>
          <cell r="AJ294">
            <v>0</v>
          </cell>
          <cell r="AK294">
            <v>0</v>
          </cell>
        </row>
        <row r="295">
          <cell r="R295" t="str">
            <v>BNL</v>
          </cell>
          <cell r="S295" t="str">
            <v>FINAME TJLP</v>
          </cell>
          <cell r="T295" t="str">
            <v>00036</v>
          </cell>
          <cell r="U295">
            <v>10.75</v>
          </cell>
          <cell r="V295">
            <v>0</v>
          </cell>
          <cell r="W295">
            <v>35170</v>
          </cell>
          <cell r="X295">
            <v>14</v>
          </cell>
          <cell r="Y295">
            <v>20</v>
          </cell>
          <cell r="Z295">
            <v>4.0454749999999997</v>
          </cell>
          <cell r="AA295">
            <v>0</v>
          </cell>
          <cell r="AB295">
            <v>599923.1</v>
          </cell>
          <cell r="AC295">
            <v>11319.3</v>
          </cell>
          <cell r="AD295">
            <v>2410.2400000000002</v>
          </cell>
          <cell r="AE295">
            <v>5126.3900000000003</v>
          </cell>
          <cell r="AF295">
            <v>16445.689999999999</v>
          </cell>
          <cell r="AG295">
            <v>588603.80000000005</v>
          </cell>
          <cell r="AH295">
            <v>2746.2700000000186</v>
          </cell>
          <cell r="AI295">
            <v>0</v>
          </cell>
          <cell r="AJ295">
            <v>0</v>
          </cell>
          <cell r="AK295">
            <v>0</v>
          </cell>
        </row>
        <row r="296">
          <cell r="R296" t="str">
            <v>BNL</v>
          </cell>
          <cell r="S296" t="str">
            <v>FINAME TJLP</v>
          </cell>
          <cell r="T296" t="str">
            <v>00036</v>
          </cell>
          <cell r="U296">
            <v>10.75</v>
          </cell>
          <cell r="V296">
            <v>0</v>
          </cell>
          <cell r="W296">
            <v>35185</v>
          </cell>
          <cell r="X296">
            <v>15</v>
          </cell>
          <cell r="Y296">
            <v>0</v>
          </cell>
          <cell r="Z296">
            <v>4.0640809999999998</v>
          </cell>
          <cell r="AA296">
            <v>0</v>
          </cell>
          <cell r="AB296">
            <v>591310.91</v>
          </cell>
          <cell r="AC296">
            <v>0</v>
          </cell>
          <cell r="AD296">
            <v>2521.02</v>
          </cell>
          <cell r="AE296">
            <v>2521.02</v>
          </cell>
          <cell r="AF296">
            <v>0</v>
          </cell>
          <cell r="AG296">
            <v>593831.93000000005</v>
          </cell>
          <cell r="AH296">
            <v>2707.109999999986</v>
          </cell>
          <cell r="AI296">
            <v>0</v>
          </cell>
          <cell r="AJ296">
            <v>0</v>
          </cell>
          <cell r="AK296">
            <v>0</v>
          </cell>
        </row>
        <row r="297">
          <cell r="R297" t="str">
            <v>BNL</v>
          </cell>
          <cell r="S297" t="str">
            <v>FINAME TJLP</v>
          </cell>
          <cell r="T297" t="str">
            <v>00036</v>
          </cell>
          <cell r="U297">
            <v>10.75</v>
          </cell>
          <cell r="V297">
            <v>0</v>
          </cell>
          <cell r="W297">
            <v>35200</v>
          </cell>
          <cell r="X297">
            <v>15</v>
          </cell>
          <cell r="Y297">
            <v>21</v>
          </cell>
          <cell r="Z297">
            <v>4.0827710000000002</v>
          </cell>
          <cell r="AA297">
            <v>0</v>
          </cell>
          <cell r="AB297">
            <v>594030.25</v>
          </cell>
          <cell r="AC297">
            <v>11423.66</v>
          </cell>
          <cell r="AD297">
            <v>2555.0099999999998</v>
          </cell>
          <cell r="AE297">
            <v>5076.03</v>
          </cell>
          <cell r="AF297">
            <v>16499.689999999999</v>
          </cell>
          <cell r="AG297">
            <v>582606.59</v>
          </cell>
          <cell r="AH297">
            <v>2719.339999999851</v>
          </cell>
          <cell r="AI297">
            <v>0</v>
          </cell>
          <cell r="AJ297">
            <v>0</v>
          </cell>
          <cell r="AK297">
            <v>0</v>
          </cell>
        </row>
        <row r="298">
          <cell r="R298" t="str">
            <v>BNL</v>
          </cell>
          <cell r="S298" t="str">
            <v>FINAME TJLP</v>
          </cell>
          <cell r="T298" t="str">
            <v>00036</v>
          </cell>
          <cell r="U298">
            <v>10.75</v>
          </cell>
          <cell r="V298">
            <v>0</v>
          </cell>
          <cell r="W298">
            <v>35216</v>
          </cell>
          <cell r="X298">
            <v>16</v>
          </cell>
          <cell r="Y298">
            <v>0</v>
          </cell>
          <cell r="Z298">
            <v>4.1028029999999998</v>
          </cell>
          <cell r="AA298">
            <v>0</v>
          </cell>
          <cell r="AB298">
            <v>585465.13</v>
          </cell>
          <cell r="AC298">
            <v>0</v>
          </cell>
          <cell r="AD298">
            <v>2662.88</v>
          </cell>
          <cell r="AE298">
            <v>2662.88</v>
          </cell>
          <cell r="AF298">
            <v>0</v>
          </cell>
          <cell r="AG298">
            <v>588128.02</v>
          </cell>
          <cell r="AH298">
            <v>2858.5500000000466</v>
          </cell>
          <cell r="AI298">
            <v>0</v>
          </cell>
          <cell r="AJ298">
            <v>0</v>
          </cell>
          <cell r="AK298">
            <v>0</v>
          </cell>
        </row>
        <row r="299">
          <cell r="R299" t="str">
            <v>BNL</v>
          </cell>
          <cell r="S299" t="str">
            <v>FINAME TJLP</v>
          </cell>
          <cell r="T299" t="str">
            <v>00036</v>
          </cell>
          <cell r="U299">
            <v>10.75</v>
          </cell>
          <cell r="V299">
            <v>0</v>
          </cell>
          <cell r="W299">
            <v>35231</v>
          </cell>
          <cell r="X299">
            <v>14</v>
          </cell>
          <cell r="Y299">
            <v>22</v>
          </cell>
          <cell r="Z299">
            <v>4.1176959999999996</v>
          </cell>
          <cell r="AA299">
            <v>0</v>
          </cell>
          <cell r="AB299">
            <v>587590.35</v>
          </cell>
          <cell r="AC299">
            <v>11521.38</v>
          </cell>
          <cell r="AD299">
            <v>2358.12</v>
          </cell>
          <cell r="AE299">
            <v>5021</v>
          </cell>
          <cell r="AF299">
            <v>16542.38</v>
          </cell>
          <cell r="AG299">
            <v>576068.97</v>
          </cell>
          <cell r="AH299">
            <v>2125.2099999999627</v>
          </cell>
          <cell r="AI299">
            <v>0</v>
          </cell>
          <cell r="AJ299">
            <v>0</v>
          </cell>
          <cell r="AK299">
            <v>0</v>
          </cell>
        </row>
        <row r="300">
          <cell r="R300" t="str">
            <v>BNL</v>
          </cell>
          <cell r="S300" t="str">
            <v>FINAME TJLP</v>
          </cell>
          <cell r="T300" t="str">
            <v>00036</v>
          </cell>
          <cell r="U300">
            <v>10.75</v>
          </cell>
          <cell r="V300">
            <v>0</v>
          </cell>
          <cell r="W300">
            <v>35246</v>
          </cell>
          <cell r="X300">
            <v>15</v>
          </cell>
          <cell r="Y300">
            <v>0</v>
          </cell>
          <cell r="Z300">
            <v>4.1323600000000003</v>
          </cell>
          <cell r="AA300">
            <v>0</v>
          </cell>
          <cell r="AB300">
            <v>578120.47</v>
          </cell>
          <cell r="AC300">
            <v>0</v>
          </cell>
          <cell r="AD300">
            <v>2464.79</v>
          </cell>
          <cell r="AE300">
            <v>2464.79</v>
          </cell>
          <cell r="AF300">
            <v>0</v>
          </cell>
          <cell r="AG300">
            <v>580585.26</v>
          </cell>
          <cell r="AH300">
            <v>2051.5</v>
          </cell>
          <cell r="AI300">
            <v>0</v>
          </cell>
          <cell r="AJ300">
            <v>0</v>
          </cell>
          <cell r="AK300">
            <v>0</v>
          </cell>
        </row>
        <row r="301">
          <cell r="R301" t="str">
            <v>BNL</v>
          </cell>
          <cell r="S301" t="str">
            <v>FINAME TJLP</v>
          </cell>
          <cell r="T301" t="str">
            <v>00036</v>
          </cell>
          <cell r="U301">
            <v>10.75</v>
          </cell>
          <cell r="V301">
            <v>0</v>
          </cell>
          <cell r="W301">
            <v>35261</v>
          </cell>
          <cell r="X301">
            <v>15</v>
          </cell>
          <cell r="Y301">
            <v>23</v>
          </cell>
          <cell r="Z301">
            <v>4.1470750000000001</v>
          </cell>
          <cell r="AA301">
            <v>0</v>
          </cell>
          <cell r="AB301">
            <v>580179.11</v>
          </cell>
          <cell r="AC301">
            <v>11603.58</v>
          </cell>
          <cell r="AD301">
            <v>2492.88</v>
          </cell>
          <cell r="AE301">
            <v>4957.67</v>
          </cell>
          <cell r="AF301">
            <v>16561.25</v>
          </cell>
          <cell r="AG301">
            <v>568575.53</v>
          </cell>
          <cell r="AH301">
            <v>2058.640000000014</v>
          </cell>
          <cell r="AI301">
            <v>0</v>
          </cell>
          <cell r="AJ301">
            <v>0</v>
          </cell>
          <cell r="AK301">
            <v>0</v>
          </cell>
        </row>
        <row r="302">
          <cell r="R302" t="str">
            <v>BNL</v>
          </cell>
          <cell r="S302" t="str">
            <v>FINAME TJLP</v>
          </cell>
          <cell r="T302" t="str">
            <v>00036</v>
          </cell>
          <cell r="U302">
            <v>10.75</v>
          </cell>
          <cell r="V302">
            <v>0</v>
          </cell>
          <cell r="W302">
            <v>35277</v>
          </cell>
          <cell r="X302">
            <v>16</v>
          </cell>
          <cell r="Y302">
            <v>0</v>
          </cell>
          <cell r="Z302">
            <v>4.1628290000000003</v>
          </cell>
          <cell r="AA302">
            <v>0</v>
          </cell>
          <cell r="AB302">
            <v>570735.44999999995</v>
          </cell>
          <cell r="AC302">
            <v>0</v>
          </cell>
          <cell r="AD302">
            <v>2595.89</v>
          </cell>
          <cell r="AE302">
            <v>2595.89</v>
          </cell>
          <cell r="AF302">
            <v>0</v>
          </cell>
          <cell r="AG302">
            <v>573331.34</v>
          </cell>
          <cell r="AH302">
            <v>2159.9199999999255</v>
          </cell>
          <cell r="AI302">
            <v>0</v>
          </cell>
          <cell r="AJ302">
            <v>0</v>
          </cell>
          <cell r="AK302">
            <v>0</v>
          </cell>
        </row>
        <row r="303">
          <cell r="R303" t="str">
            <v>BNL</v>
          </cell>
          <cell r="S303" t="str">
            <v>FINAME TJLP</v>
          </cell>
          <cell r="T303" t="str">
            <v>00036</v>
          </cell>
          <cell r="U303">
            <v>10.75</v>
          </cell>
          <cell r="V303">
            <v>0</v>
          </cell>
          <cell r="W303">
            <v>35292</v>
          </cell>
          <cell r="X303">
            <v>14</v>
          </cell>
          <cell r="Y303">
            <v>24</v>
          </cell>
          <cell r="Z303">
            <v>4.1776530000000003</v>
          </cell>
          <cell r="AA303">
            <v>0</v>
          </cell>
          <cell r="AB303">
            <v>572767.86</v>
          </cell>
          <cell r="AC303">
            <v>11689.14</v>
          </cell>
          <cell r="AD303">
            <v>2298.4500000000003</v>
          </cell>
          <cell r="AE303">
            <v>4894.34</v>
          </cell>
          <cell r="AF303">
            <v>16583.48</v>
          </cell>
          <cell r="AG303">
            <v>561078.72</v>
          </cell>
          <cell r="AH303">
            <v>2032.4100000000326</v>
          </cell>
          <cell r="AI303">
            <v>0</v>
          </cell>
          <cell r="AJ303">
            <v>0</v>
          </cell>
          <cell r="AK303">
            <v>0</v>
          </cell>
        </row>
        <row r="304">
          <cell r="R304" t="str">
            <v>BNL</v>
          </cell>
          <cell r="S304" t="str">
            <v>FINAME TJLP</v>
          </cell>
          <cell r="T304" t="str">
            <v>00036</v>
          </cell>
          <cell r="U304">
            <v>10.75</v>
          </cell>
          <cell r="V304">
            <v>0</v>
          </cell>
          <cell r="W304">
            <v>35308</v>
          </cell>
          <cell r="X304">
            <v>16</v>
          </cell>
          <cell r="Y304">
            <v>0</v>
          </cell>
          <cell r="Z304">
            <v>4.1935229999999999</v>
          </cell>
          <cell r="AA304">
            <v>0</v>
          </cell>
          <cell r="AB304">
            <v>563210.13</v>
          </cell>
          <cell r="AC304">
            <v>0</v>
          </cell>
          <cell r="AD304">
            <v>2561.66</v>
          </cell>
          <cell r="AE304">
            <v>2561.66</v>
          </cell>
          <cell r="AF304">
            <v>0</v>
          </cell>
          <cell r="AG304">
            <v>565771.80000000005</v>
          </cell>
          <cell r="AH304">
            <v>2131.4200000000419</v>
          </cell>
          <cell r="AI304">
            <v>0</v>
          </cell>
          <cell r="AJ304">
            <v>0</v>
          </cell>
          <cell r="AK304">
            <v>0</v>
          </cell>
        </row>
        <row r="305">
          <cell r="R305" t="str">
            <v>BNL</v>
          </cell>
          <cell r="S305" t="str">
            <v>FINAME TJLP</v>
          </cell>
          <cell r="T305" t="str">
            <v>00036</v>
          </cell>
          <cell r="U305">
            <v>10.75</v>
          </cell>
          <cell r="V305">
            <v>0</v>
          </cell>
          <cell r="W305">
            <v>35323</v>
          </cell>
          <cell r="X305">
            <v>14</v>
          </cell>
          <cell r="Y305">
            <v>25</v>
          </cell>
          <cell r="Z305">
            <v>4.2077879999999999</v>
          </cell>
          <cell r="AA305">
            <v>0</v>
          </cell>
          <cell r="AB305">
            <v>565125.99</v>
          </cell>
          <cell r="AC305">
            <v>11773.46</v>
          </cell>
          <cell r="AD305">
            <v>2267.38</v>
          </cell>
          <cell r="AE305">
            <v>4829.04</v>
          </cell>
          <cell r="AF305">
            <v>16602.5</v>
          </cell>
          <cell r="AG305">
            <v>553352.53</v>
          </cell>
          <cell r="AH305">
            <v>1915.8499999999767</v>
          </cell>
          <cell r="AI305">
            <v>0</v>
          </cell>
          <cell r="AJ305">
            <v>0</v>
          </cell>
          <cell r="AK305">
            <v>0</v>
          </cell>
        </row>
        <row r="306">
          <cell r="R306" t="str">
            <v>BNL</v>
          </cell>
          <cell r="S306" t="str">
            <v>FINAME TJLP</v>
          </cell>
          <cell r="T306" t="str">
            <v>00036</v>
          </cell>
          <cell r="U306">
            <v>10.75</v>
          </cell>
          <cell r="V306">
            <v>0</v>
          </cell>
          <cell r="W306">
            <v>35338</v>
          </cell>
          <cell r="X306">
            <v>15</v>
          </cell>
          <cell r="Y306">
            <v>0</v>
          </cell>
          <cell r="Z306">
            <v>4.222054</v>
          </cell>
          <cell r="AA306">
            <v>0</v>
          </cell>
          <cell r="AB306">
            <v>555228.61</v>
          </cell>
          <cell r="AC306">
            <v>0</v>
          </cell>
          <cell r="AD306">
            <v>2367.19</v>
          </cell>
          <cell r="AE306">
            <v>2367.19</v>
          </cell>
          <cell r="AF306">
            <v>0</v>
          </cell>
          <cell r="AG306">
            <v>557595.80000000005</v>
          </cell>
          <cell r="AH306">
            <v>1876.0800000000745</v>
          </cell>
          <cell r="AI306">
            <v>0</v>
          </cell>
          <cell r="AJ306">
            <v>0</v>
          </cell>
          <cell r="AK306">
            <v>0</v>
          </cell>
        </row>
        <row r="307">
          <cell r="R307" t="str">
            <v>BNL</v>
          </cell>
          <cell r="S307" t="str">
            <v>FINAME TJLP</v>
          </cell>
          <cell r="T307" t="str">
            <v>00036</v>
          </cell>
          <cell r="U307">
            <v>10.75</v>
          </cell>
          <cell r="V307">
            <v>0</v>
          </cell>
          <cell r="W307">
            <v>35353</v>
          </cell>
          <cell r="X307">
            <v>15</v>
          </cell>
          <cell r="Y307">
            <v>26</v>
          </cell>
          <cell r="Z307">
            <v>4.2363689999999998</v>
          </cell>
          <cell r="AA307">
            <v>0</v>
          </cell>
          <cell r="AB307">
            <v>557111.13</v>
          </cell>
          <cell r="AC307">
            <v>11853.43</v>
          </cell>
          <cell r="AD307">
            <v>2393.36</v>
          </cell>
          <cell r="AE307">
            <v>4760.55</v>
          </cell>
          <cell r="AF307">
            <v>16613.98</v>
          </cell>
          <cell r="AG307">
            <v>545257.69999999995</v>
          </cell>
          <cell r="AH307">
            <v>1882.5199999999022</v>
          </cell>
          <cell r="AI307">
            <v>0</v>
          </cell>
          <cell r="AJ307">
            <v>0</v>
          </cell>
          <cell r="AK307">
            <v>0</v>
          </cell>
        </row>
        <row r="308">
          <cell r="R308" t="str">
            <v>BNL</v>
          </cell>
          <cell r="S308" t="str">
            <v>FINAME TJLP</v>
          </cell>
          <cell r="T308" t="str">
            <v>00036</v>
          </cell>
          <cell r="U308">
            <v>10.75</v>
          </cell>
          <cell r="V308">
            <v>0</v>
          </cell>
          <cell r="W308">
            <v>35369</v>
          </cell>
          <cell r="X308">
            <v>16</v>
          </cell>
          <cell r="Y308">
            <v>0</v>
          </cell>
          <cell r="Z308">
            <v>4.2516910000000001</v>
          </cell>
          <cell r="AA308">
            <v>0</v>
          </cell>
          <cell r="AB308">
            <v>547229.78</v>
          </cell>
          <cell r="AC308">
            <v>0</v>
          </cell>
          <cell r="AD308">
            <v>2488.98</v>
          </cell>
          <cell r="AE308">
            <v>2488.98</v>
          </cell>
          <cell r="AF308">
            <v>0</v>
          </cell>
          <cell r="AG308">
            <v>549718.75</v>
          </cell>
          <cell r="AH308">
            <v>1972.0700000000652</v>
          </cell>
          <cell r="AI308">
            <v>0</v>
          </cell>
          <cell r="AJ308">
            <v>0</v>
          </cell>
          <cell r="AK308">
            <v>0</v>
          </cell>
        </row>
        <row r="309">
          <cell r="R309" t="str">
            <v>BNL</v>
          </cell>
          <cell r="S309" t="str">
            <v>FINAME TJLP</v>
          </cell>
          <cell r="T309" t="str">
            <v>00036</v>
          </cell>
          <cell r="U309">
            <v>10.75</v>
          </cell>
          <cell r="V309">
            <v>0</v>
          </cell>
          <cell r="W309">
            <v>35384</v>
          </cell>
          <cell r="X309">
            <v>14</v>
          </cell>
          <cell r="Y309">
            <v>27</v>
          </cell>
          <cell r="Z309">
            <v>4.2661059999999997</v>
          </cell>
          <cell r="AA309">
            <v>0</v>
          </cell>
          <cell r="AB309">
            <v>549085.11</v>
          </cell>
          <cell r="AC309">
            <v>11936.63</v>
          </cell>
          <cell r="AD309">
            <v>2202.9900000000002</v>
          </cell>
          <cell r="AE309">
            <v>4691.97</v>
          </cell>
          <cell r="AF309">
            <v>16628.599999999999</v>
          </cell>
          <cell r="AG309">
            <v>537148.48</v>
          </cell>
          <cell r="AH309">
            <v>1855.3399999999674</v>
          </cell>
          <cell r="AI309">
            <v>0</v>
          </cell>
          <cell r="AJ309">
            <v>0</v>
          </cell>
          <cell r="AK309">
            <v>0</v>
          </cell>
        </row>
        <row r="310">
          <cell r="R310" t="str">
            <v>BNL</v>
          </cell>
          <cell r="S310" t="str">
            <v>FINAME TJLP</v>
          </cell>
          <cell r="T310" t="str">
            <v>00036</v>
          </cell>
          <cell r="U310">
            <v>10.75</v>
          </cell>
          <cell r="V310">
            <v>0</v>
          </cell>
          <cell r="W310">
            <v>35399</v>
          </cell>
          <cell r="X310">
            <v>15</v>
          </cell>
          <cell r="Y310">
            <v>0</v>
          </cell>
          <cell r="Z310">
            <v>4.28057</v>
          </cell>
          <cell r="AA310">
            <v>0</v>
          </cell>
          <cell r="AB310">
            <v>538969.65</v>
          </cell>
          <cell r="AC310">
            <v>0</v>
          </cell>
          <cell r="AD310">
            <v>2297.87</v>
          </cell>
          <cell r="AE310">
            <v>2297.87</v>
          </cell>
          <cell r="AF310">
            <v>0</v>
          </cell>
          <cell r="AG310">
            <v>541267.52</v>
          </cell>
          <cell r="AH310">
            <v>1821.1700000000419</v>
          </cell>
          <cell r="AI310">
            <v>0</v>
          </cell>
          <cell r="AJ310">
            <v>0</v>
          </cell>
          <cell r="AK310">
            <v>0</v>
          </cell>
        </row>
        <row r="311">
          <cell r="R311" t="str">
            <v>BNL</v>
          </cell>
          <cell r="S311" t="str">
            <v>FINAME TJLP</v>
          </cell>
          <cell r="T311" t="str">
            <v>00036</v>
          </cell>
          <cell r="U311">
            <v>10.75</v>
          </cell>
          <cell r="V311">
            <v>0</v>
          </cell>
          <cell r="W311">
            <v>35414</v>
          </cell>
          <cell r="X311">
            <v>15</v>
          </cell>
          <cell r="Y311">
            <v>28</v>
          </cell>
          <cell r="Z311">
            <v>4.2892469999999996</v>
          </cell>
          <cell r="AA311">
            <v>0</v>
          </cell>
          <cell r="AB311">
            <v>540062.18000000005</v>
          </cell>
          <cell r="AC311">
            <v>12001.38</v>
          </cell>
          <cell r="AD311">
            <v>2317</v>
          </cell>
          <cell r="AE311">
            <v>4614.87</v>
          </cell>
          <cell r="AF311">
            <v>16616.25</v>
          </cell>
          <cell r="AG311">
            <v>528060.80000000005</v>
          </cell>
          <cell r="AH311">
            <v>1092.5300000000279</v>
          </cell>
          <cell r="AI311">
            <v>0</v>
          </cell>
          <cell r="AJ311">
            <v>0</v>
          </cell>
          <cell r="AK311">
            <v>0</v>
          </cell>
        </row>
        <row r="312">
          <cell r="R312" t="str">
            <v>BNL</v>
          </cell>
          <cell r="S312" t="str">
            <v>FINAME TJLP</v>
          </cell>
          <cell r="T312" t="str">
            <v>00036</v>
          </cell>
          <cell r="U312">
            <v>10.75</v>
          </cell>
          <cell r="V312">
            <v>0</v>
          </cell>
          <cell r="W312">
            <v>35430</v>
          </cell>
          <cell r="X312">
            <v>16</v>
          </cell>
          <cell r="Y312">
            <v>0</v>
          </cell>
          <cell r="Z312">
            <v>4.2980770000000001</v>
          </cell>
          <cell r="AA312">
            <v>0</v>
          </cell>
          <cell r="AB312">
            <v>529147.88</v>
          </cell>
          <cell r="AC312">
            <v>0</v>
          </cell>
          <cell r="AD312">
            <v>2406.73</v>
          </cell>
          <cell r="AE312">
            <v>2406.73</v>
          </cell>
          <cell r="AF312">
            <v>0</v>
          </cell>
          <cell r="AG312">
            <v>531554.62</v>
          </cell>
          <cell r="AH312">
            <v>1087.0899999999674</v>
          </cell>
          <cell r="AI312">
            <v>0</v>
          </cell>
          <cell r="AJ312">
            <v>0</v>
          </cell>
          <cell r="AK312">
            <v>0</v>
          </cell>
        </row>
        <row r="313">
          <cell r="R313" t="str">
            <v>BNL</v>
          </cell>
          <cell r="S313" t="str">
            <v>FINAME TJLP</v>
          </cell>
          <cell r="T313" t="str">
            <v>00036</v>
          </cell>
          <cell r="U313">
            <v>10.75</v>
          </cell>
          <cell r="V313">
            <v>0</v>
          </cell>
          <cell r="W313">
            <v>35445</v>
          </cell>
          <cell r="X313">
            <v>14</v>
          </cell>
          <cell r="Y313">
            <v>29</v>
          </cell>
          <cell r="Z313">
            <v>4.3063719999999996</v>
          </cell>
          <cell r="AA313">
            <v>0</v>
          </cell>
          <cell r="AB313">
            <v>530169.1</v>
          </cell>
          <cell r="AC313">
            <v>12049.3</v>
          </cell>
          <cell r="AD313">
            <v>2123.6</v>
          </cell>
          <cell r="AE313">
            <v>4530.33</v>
          </cell>
          <cell r="AF313">
            <v>16579.63</v>
          </cell>
          <cell r="AG313">
            <v>518119.8</v>
          </cell>
          <cell r="AH313">
            <v>1021.2099999999627</v>
          </cell>
          <cell r="AI313">
            <v>0</v>
          </cell>
          <cell r="AJ313">
            <v>0</v>
          </cell>
          <cell r="AK313">
            <v>0</v>
          </cell>
        </row>
        <row r="314">
          <cell r="R314" t="str">
            <v>BNL</v>
          </cell>
          <cell r="S314" t="str">
            <v>FINAME TJLP</v>
          </cell>
          <cell r="T314" t="str">
            <v>00036</v>
          </cell>
          <cell r="U314">
            <v>10.75</v>
          </cell>
          <cell r="V314">
            <v>0</v>
          </cell>
          <cell r="W314">
            <v>35461</v>
          </cell>
          <cell r="X314">
            <v>16</v>
          </cell>
          <cell r="Y314">
            <v>0</v>
          </cell>
          <cell r="Z314">
            <v>4.3152369999999998</v>
          </cell>
          <cell r="AA314">
            <v>0</v>
          </cell>
          <cell r="AB314">
            <v>519186.39</v>
          </cell>
          <cell r="AC314">
            <v>0</v>
          </cell>
          <cell r="AD314">
            <v>2361.4299999999998</v>
          </cell>
          <cell r="AE314">
            <v>2361.4299999999998</v>
          </cell>
          <cell r="AF314">
            <v>0</v>
          </cell>
          <cell r="AG314">
            <v>521547.82</v>
          </cell>
          <cell r="AH314">
            <v>1066.5900000000256</v>
          </cell>
          <cell r="AI314">
            <v>0</v>
          </cell>
          <cell r="AJ314">
            <v>0</v>
          </cell>
          <cell r="AK314">
            <v>0</v>
          </cell>
        </row>
        <row r="315">
          <cell r="R315" t="str">
            <v>BNL</v>
          </cell>
          <cell r="S315" t="str">
            <v>FINAME TJLP</v>
          </cell>
          <cell r="T315" t="str">
            <v>00036</v>
          </cell>
          <cell r="U315">
            <v>10.75</v>
          </cell>
          <cell r="V315">
            <v>0</v>
          </cell>
          <cell r="W315">
            <v>35476</v>
          </cell>
          <cell r="X315">
            <v>14</v>
          </cell>
          <cell r="Y315">
            <v>30</v>
          </cell>
          <cell r="Z315">
            <v>4.3235650000000003</v>
          </cell>
          <cell r="AA315">
            <v>0</v>
          </cell>
          <cell r="AB315">
            <v>520188.38</v>
          </cell>
          <cell r="AC315">
            <v>12097.4</v>
          </cell>
          <cell r="AD315">
            <v>2083.6200000000003</v>
          </cell>
          <cell r="AE315">
            <v>4445.05</v>
          </cell>
          <cell r="AF315">
            <v>16542.45</v>
          </cell>
          <cell r="AG315">
            <v>508090.97</v>
          </cell>
          <cell r="AH315">
            <v>1001.9799999999232</v>
          </cell>
          <cell r="AI315">
            <v>0</v>
          </cell>
          <cell r="AJ315">
            <v>0</v>
          </cell>
          <cell r="AK315">
            <v>0</v>
          </cell>
        </row>
        <row r="316">
          <cell r="R316" t="str">
            <v>BNL</v>
          </cell>
          <cell r="S316" t="str">
            <v>FINAME TJLP</v>
          </cell>
          <cell r="T316" t="str">
            <v>00036</v>
          </cell>
          <cell r="U316">
            <v>10.75</v>
          </cell>
          <cell r="V316">
            <v>0</v>
          </cell>
          <cell r="W316">
            <v>35489</v>
          </cell>
          <cell r="X316">
            <v>13</v>
          </cell>
          <cell r="Y316">
            <v>0</v>
          </cell>
          <cell r="Z316">
            <v>4.3307950000000002</v>
          </cell>
          <cell r="AA316">
            <v>0</v>
          </cell>
          <cell r="AB316">
            <v>508940.62</v>
          </cell>
          <cell r="AC316">
            <v>0</v>
          </cell>
          <cell r="AD316">
            <v>1880</v>
          </cell>
          <cell r="AE316">
            <v>1880</v>
          </cell>
          <cell r="AF316">
            <v>0</v>
          </cell>
          <cell r="AG316">
            <v>510820.61</v>
          </cell>
          <cell r="AH316">
            <v>849.64000000001397</v>
          </cell>
          <cell r="AI316">
            <v>0</v>
          </cell>
          <cell r="AJ316">
            <v>0</v>
          </cell>
          <cell r="AK316">
            <v>0</v>
          </cell>
        </row>
        <row r="317">
          <cell r="R317" t="str">
            <v>BNL</v>
          </cell>
          <cell r="S317" t="str">
            <v>FINAME TJLP</v>
          </cell>
          <cell r="T317" t="str">
            <v>00036</v>
          </cell>
          <cell r="U317">
            <v>10.75</v>
          </cell>
          <cell r="V317">
            <v>0</v>
          </cell>
          <cell r="W317">
            <v>35504</v>
          </cell>
          <cell r="X317">
            <v>17</v>
          </cell>
          <cell r="Y317">
            <v>31</v>
          </cell>
          <cell r="Z317">
            <v>4.338101</v>
          </cell>
          <cell r="AA317">
            <v>0</v>
          </cell>
          <cell r="AB317">
            <v>509799.19</v>
          </cell>
          <cell r="AC317">
            <v>12138.08</v>
          </cell>
          <cell r="AD317">
            <v>2476.2700000000004</v>
          </cell>
          <cell r="AE317">
            <v>4356.2700000000004</v>
          </cell>
          <cell r="AF317">
            <v>16494.349999999999</v>
          </cell>
          <cell r="AG317">
            <v>497661.12</v>
          </cell>
          <cell r="AH317">
            <v>858.5899999999674</v>
          </cell>
          <cell r="AI317">
            <v>0</v>
          </cell>
          <cell r="AJ317">
            <v>0</v>
          </cell>
          <cell r="AK317">
            <v>0</v>
          </cell>
        </row>
        <row r="318">
          <cell r="R318" t="str">
            <v>BNL</v>
          </cell>
          <cell r="S318" t="str">
            <v>FINAME TJLP</v>
          </cell>
          <cell r="T318" t="str">
            <v>00036</v>
          </cell>
          <cell r="U318">
            <v>10.75</v>
          </cell>
          <cell r="V318">
            <v>0</v>
          </cell>
          <cell r="W318">
            <v>35520</v>
          </cell>
          <cell r="X318">
            <v>16</v>
          </cell>
          <cell r="Y318">
            <v>0</v>
          </cell>
          <cell r="Z318">
            <v>4.3458269999999999</v>
          </cell>
          <cell r="AA318">
            <v>0</v>
          </cell>
          <cell r="AB318">
            <v>498547.43</v>
          </cell>
          <cell r="AC318">
            <v>0</v>
          </cell>
          <cell r="AD318">
            <v>2267.5500000000002</v>
          </cell>
          <cell r="AE318">
            <v>2267.5500000000002</v>
          </cell>
          <cell r="AF318">
            <v>0</v>
          </cell>
          <cell r="AG318">
            <v>500814.99</v>
          </cell>
          <cell r="AH318">
            <v>886.32000000000698</v>
          </cell>
          <cell r="AI318">
            <v>0</v>
          </cell>
          <cell r="AJ318">
            <v>0</v>
          </cell>
          <cell r="AK318">
            <v>0</v>
          </cell>
        </row>
        <row r="319">
          <cell r="R319" t="str">
            <v>BNL</v>
          </cell>
          <cell r="S319" t="str">
            <v>FINAME TJLP</v>
          </cell>
          <cell r="T319" t="str">
            <v>00036</v>
          </cell>
          <cell r="U319">
            <v>10.75</v>
          </cell>
          <cell r="V319">
            <v>0</v>
          </cell>
          <cell r="W319">
            <v>35535</v>
          </cell>
          <cell r="X319">
            <v>14</v>
          </cell>
          <cell r="Y319">
            <v>32</v>
          </cell>
          <cell r="Z319">
            <v>4.3530829999999998</v>
          </cell>
          <cell r="AA319">
            <v>0</v>
          </cell>
          <cell r="AB319">
            <v>499379.83</v>
          </cell>
          <cell r="AC319">
            <v>12180</v>
          </cell>
          <cell r="AD319">
            <v>1999.6899999999996</v>
          </cell>
          <cell r="AE319">
            <v>4267.24</v>
          </cell>
          <cell r="AF319">
            <v>16447.23</v>
          </cell>
          <cell r="AG319">
            <v>487199.84</v>
          </cell>
          <cell r="AH319">
            <v>832.39000000001397</v>
          </cell>
          <cell r="AI319">
            <v>0</v>
          </cell>
          <cell r="AJ319">
            <v>0</v>
          </cell>
          <cell r="AK319">
            <v>0</v>
          </cell>
        </row>
        <row r="320">
          <cell r="R320" t="str">
            <v>BNL</v>
          </cell>
          <cell r="S320" t="str">
            <v>FINAME TJLP</v>
          </cell>
          <cell r="T320" t="str">
            <v>00036</v>
          </cell>
          <cell r="U320">
            <v>10.75</v>
          </cell>
          <cell r="V320">
            <v>0</v>
          </cell>
          <cell r="W320">
            <v>35550</v>
          </cell>
          <cell r="X320">
            <v>15</v>
          </cell>
          <cell r="Y320">
            <v>0</v>
          </cell>
          <cell r="Z320">
            <v>4.3603500000000004</v>
          </cell>
          <cell r="AA320">
            <v>0</v>
          </cell>
          <cell r="AB320">
            <v>488013.16</v>
          </cell>
          <cell r="AC320">
            <v>0</v>
          </cell>
          <cell r="AD320">
            <v>2080.62</v>
          </cell>
          <cell r="AE320">
            <v>2080.62</v>
          </cell>
          <cell r="AF320">
            <v>0</v>
          </cell>
          <cell r="AG320">
            <v>490093.78</v>
          </cell>
          <cell r="AH320">
            <v>813.32000000000698</v>
          </cell>
          <cell r="AI320">
            <v>0</v>
          </cell>
          <cell r="AJ320">
            <v>0</v>
          </cell>
          <cell r="AK320">
            <v>0</v>
          </cell>
        </row>
        <row r="321">
          <cell r="R321" t="str">
            <v>BNL</v>
          </cell>
          <cell r="S321" t="str">
            <v>FINAME TJLP</v>
          </cell>
          <cell r="T321" t="str">
            <v>00036</v>
          </cell>
          <cell r="U321">
            <v>10.75</v>
          </cell>
          <cell r="V321">
            <v>0</v>
          </cell>
          <cell r="W321">
            <v>35565</v>
          </cell>
          <cell r="X321">
            <v>15</v>
          </cell>
          <cell r="Y321">
            <v>33</v>
          </cell>
          <cell r="Z321">
            <v>4.3676300000000001</v>
          </cell>
          <cell r="AA321">
            <v>0</v>
          </cell>
          <cell r="AB321">
            <v>488827.95</v>
          </cell>
          <cell r="AC321">
            <v>12220.7</v>
          </cell>
          <cell r="AD321">
            <v>2096.4499999999998</v>
          </cell>
          <cell r="AE321">
            <v>4177.07</v>
          </cell>
          <cell r="AF321">
            <v>16397.77</v>
          </cell>
          <cell r="AG321">
            <v>476607.25</v>
          </cell>
          <cell r="AH321">
            <v>814.78999999997905</v>
          </cell>
          <cell r="AI321">
            <v>0</v>
          </cell>
          <cell r="AJ321">
            <v>0</v>
          </cell>
          <cell r="AK321">
            <v>0</v>
          </cell>
        </row>
        <row r="322">
          <cell r="R322" t="str">
            <v>BNL</v>
          </cell>
          <cell r="S322" t="str">
            <v>FINAME TJLP</v>
          </cell>
          <cell r="T322" t="str">
            <v>00036</v>
          </cell>
          <cell r="U322">
            <v>10.75</v>
          </cell>
          <cell r="V322">
            <v>0</v>
          </cell>
          <cell r="W322">
            <v>35581</v>
          </cell>
          <cell r="X322">
            <v>16</v>
          </cell>
          <cell r="Y322">
            <v>0</v>
          </cell>
          <cell r="Z322">
            <v>4.3754090000000003</v>
          </cell>
          <cell r="AA322">
            <v>0</v>
          </cell>
          <cell r="AB322">
            <v>477456.11</v>
          </cell>
          <cell r="AC322">
            <v>0</v>
          </cell>
          <cell r="AD322">
            <v>2171.62</v>
          </cell>
          <cell r="AE322">
            <v>2171.62</v>
          </cell>
          <cell r="AF322">
            <v>0</v>
          </cell>
          <cell r="AG322">
            <v>479627.74</v>
          </cell>
          <cell r="AH322">
            <v>848.86999999999534</v>
          </cell>
          <cell r="AI322">
            <v>0</v>
          </cell>
          <cell r="AJ322">
            <v>0</v>
          </cell>
          <cell r="AK322">
            <v>0</v>
          </cell>
        </row>
        <row r="323">
          <cell r="R323" t="str">
            <v>BNL</v>
          </cell>
          <cell r="S323" t="str">
            <v>FINAME TJLP</v>
          </cell>
          <cell r="T323" t="str">
            <v>00036</v>
          </cell>
          <cell r="U323">
            <v>10.75</v>
          </cell>
          <cell r="V323">
            <v>0</v>
          </cell>
          <cell r="W323">
            <v>35596</v>
          </cell>
          <cell r="X323">
            <v>14</v>
          </cell>
          <cell r="Y323">
            <v>34</v>
          </cell>
          <cell r="Z323">
            <v>4.3824360000000002</v>
          </cell>
          <cell r="AA323">
            <v>0</v>
          </cell>
          <cell r="AB323">
            <v>478222.92</v>
          </cell>
          <cell r="AC323">
            <v>12262.13</v>
          </cell>
          <cell r="AD323">
            <v>1914.83</v>
          </cell>
          <cell r="AE323">
            <v>4086.45</v>
          </cell>
          <cell r="AF323">
            <v>16348.57</v>
          </cell>
          <cell r="AG323">
            <v>465960.79</v>
          </cell>
          <cell r="AH323">
            <v>766.78999999997905</v>
          </cell>
          <cell r="AI323">
            <v>0</v>
          </cell>
          <cell r="AJ323">
            <v>0</v>
          </cell>
          <cell r="AK323">
            <v>0</v>
          </cell>
        </row>
        <row r="324">
          <cell r="R324" t="str">
            <v>BNL</v>
          </cell>
          <cell r="S324" t="str">
            <v>FINAME TJLP</v>
          </cell>
          <cell r="T324" t="str">
            <v>00036</v>
          </cell>
          <cell r="U324">
            <v>10.75</v>
          </cell>
          <cell r="V324">
            <v>0</v>
          </cell>
          <cell r="W324">
            <v>35611</v>
          </cell>
          <cell r="X324">
            <v>15</v>
          </cell>
          <cell r="Y324">
            <v>0</v>
          </cell>
          <cell r="Z324">
            <v>4.3894539999999997</v>
          </cell>
          <cell r="AA324">
            <v>0</v>
          </cell>
          <cell r="AB324">
            <v>466706.98</v>
          </cell>
          <cell r="AC324">
            <v>0</v>
          </cell>
          <cell r="AD324">
            <v>1989.78</v>
          </cell>
          <cell r="AE324">
            <v>1989.78</v>
          </cell>
          <cell r="AF324">
            <v>0</v>
          </cell>
          <cell r="AG324">
            <v>468696.76</v>
          </cell>
          <cell r="AH324">
            <v>746.19000000000233</v>
          </cell>
          <cell r="AI324">
            <v>0</v>
          </cell>
          <cell r="AJ324">
            <v>0</v>
          </cell>
          <cell r="AK324">
            <v>0</v>
          </cell>
        </row>
        <row r="325">
          <cell r="R325" t="str">
            <v>BNL</v>
          </cell>
          <cell r="S325" t="str">
            <v>FINAME TJLP</v>
          </cell>
          <cell r="T325" t="str">
            <v>00036</v>
          </cell>
          <cell r="U325">
            <v>10.75</v>
          </cell>
          <cell r="V325">
            <v>0</v>
          </cell>
          <cell r="W325">
            <v>35626</v>
          </cell>
          <cell r="X325">
            <v>15</v>
          </cell>
          <cell r="Y325">
            <v>35</v>
          </cell>
          <cell r="Z325">
            <v>4.3964840000000001</v>
          </cell>
          <cell r="AA325">
            <v>0</v>
          </cell>
          <cell r="AB325">
            <v>467454.44</v>
          </cell>
          <cell r="AC325">
            <v>12301.43</v>
          </cell>
          <cell r="AD325">
            <v>2004.6499999999999</v>
          </cell>
          <cell r="AE325">
            <v>3994.43</v>
          </cell>
          <cell r="AF325">
            <v>16295.86</v>
          </cell>
          <cell r="AG325">
            <v>455153.01</v>
          </cell>
          <cell r="AH325">
            <v>747.45999999996275</v>
          </cell>
          <cell r="AI325">
            <v>0</v>
          </cell>
          <cell r="AJ325">
            <v>0</v>
          </cell>
          <cell r="AK325">
            <v>0</v>
          </cell>
        </row>
        <row r="326">
          <cell r="R326" t="str">
            <v>BNL</v>
          </cell>
          <cell r="S326" t="str">
            <v>FINAME TJLP</v>
          </cell>
          <cell r="T326" t="str">
            <v>00036</v>
          </cell>
          <cell r="U326">
            <v>10.75</v>
          </cell>
          <cell r="V326">
            <v>0</v>
          </cell>
          <cell r="W326">
            <v>35642</v>
          </cell>
          <cell r="X326">
            <v>16</v>
          </cell>
          <cell r="Y326">
            <v>0</v>
          </cell>
          <cell r="Z326">
            <v>4.403994</v>
          </cell>
          <cell r="AA326">
            <v>0</v>
          </cell>
          <cell r="AB326">
            <v>455930.49</v>
          </cell>
          <cell r="AC326">
            <v>0</v>
          </cell>
          <cell r="AD326">
            <v>2073.7199999999998</v>
          </cell>
          <cell r="AE326">
            <v>2073.7199999999998</v>
          </cell>
          <cell r="AF326">
            <v>0</v>
          </cell>
          <cell r="AG326">
            <v>458004.21</v>
          </cell>
          <cell r="AH326">
            <v>777.48000000003958</v>
          </cell>
          <cell r="AI326">
            <v>0</v>
          </cell>
          <cell r="AJ326">
            <v>0</v>
          </cell>
          <cell r="AK326">
            <v>0</v>
          </cell>
        </row>
        <row r="327">
          <cell r="R327" t="str">
            <v>BNL</v>
          </cell>
          <cell r="S327" t="str">
            <v>FINAME TJLP</v>
          </cell>
          <cell r="T327" t="str">
            <v>00036</v>
          </cell>
          <cell r="U327">
            <v>10.75</v>
          </cell>
          <cell r="V327">
            <v>0</v>
          </cell>
          <cell r="W327">
            <v>35657</v>
          </cell>
          <cell r="X327">
            <v>14</v>
          </cell>
          <cell r="Y327">
            <v>36</v>
          </cell>
          <cell r="Z327">
            <v>4.4110469999999999</v>
          </cell>
          <cell r="AA327">
            <v>0</v>
          </cell>
          <cell r="AB327">
            <v>456660.66</v>
          </cell>
          <cell r="AC327">
            <v>12342.18</v>
          </cell>
          <cell r="AD327">
            <v>1828.48</v>
          </cell>
          <cell r="AE327">
            <v>3902.2</v>
          </cell>
          <cell r="AF327">
            <v>16244.38</v>
          </cell>
          <cell r="AG327">
            <v>444318.48</v>
          </cell>
          <cell r="AH327">
            <v>730.1699999999837</v>
          </cell>
          <cell r="AI327">
            <v>0</v>
          </cell>
          <cell r="AJ327">
            <v>0</v>
          </cell>
          <cell r="AK327">
            <v>0</v>
          </cell>
        </row>
        <row r="328">
          <cell r="R328" t="str">
            <v>BNL</v>
          </cell>
          <cell r="S328" t="str">
            <v>FINAME TJLP</v>
          </cell>
          <cell r="T328" t="str">
            <v>00036</v>
          </cell>
          <cell r="U328">
            <v>10.75</v>
          </cell>
          <cell r="V328">
            <v>0</v>
          </cell>
          <cell r="W328">
            <v>35673</v>
          </cell>
          <cell r="X328">
            <v>16</v>
          </cell>
          <cell r="Y328">
            <v>0</v>
          </cell>
          <cell r="Z328">
            <v>4.4185819999999998</v>
          </cell>
          <cell r="AA328">
            <v>0</v>
          </cell>
          <cell r="AB328">
            <v>445077.47</v>
          </cell>
          <cell r="AC328">
            <v>0</v>
          </cell>
          <cell r="AD328">
            <v>2024.36</v>
          </cell>
          <cell r="AE328">
            <v>2024.36</v>
          </cell>
          <cell r="AF328">
            <v>0</v>
          </cell>
          <cell r="AG328">
            <v>447101.83</v>
          </cell>
          <cell r="AH328">
            <v>758.99000000004889</v>
          </cell>
          <cell r="AI328">
            <v>0</v>
          </cell>
          <cell r="AJ328">
            <v>0</v>
          </cell>
          <cell r="AK328">
            <v>0</v>
          </cell>
        </row>
        <row r="329">
          <cell r="R329" t="str">
            <v>BNL</v>
          </cell>
          <cell r="S329" t="str">
            <v>FINAME TJLP</v>
          </cell>
          <cell r="T329" t="str">
            <v>00036</v>
          </cell>
          <cell r="U329">
            <v>10.75</v>
          </cell>
          <cell r="V329">
            <v>0</v>
          </cell>
          <cell r="W329">
            <v>35688</v>
          </cell>
          <cell r="X329">
            <v>14</v>
          </cell>
          <cell r="Y329">
            <v>37</v>
          </cell>
          <cell r="Z329">
            <v>4.4244830000000004</v>
          </cell>
          <cell r="AA329">
            <v>0</v>
          </cell>
          <cell r="AB329">
            <v>445671.87</v>
          </cell>
          <cell r="AC329">
            <v>12379.77</v>
          </cell>
          <cell r="AD329">
            <v>1783.9400000000003</v>
          </cell>
          <cell r="AE329">
            <v>3808.3</v>
          </cell>
          <cell r="AF329">
            <v>16188.07</v>
          </cell>
          <cell r="AG329">
            <v>433292.1</v>
          </cell>
          <cell r="AH329">
            <v>594.39999999996508</v>
          </cell>
          <cell r="AI329">
            <v>0</v>
          </cell>
          <cell r="AJ329">
            <v>0</v>
          </cell>
          <cell r="AK329">
            <v>0</v>
          </cell>
        </row>
        <row r="330">
          <cell r="R330" t="str">
            <v>BNL</v>
          </cell>
          <cell r="S330" t="str">
            <v>FINAME TJLP</v>
          </cell>
          <cell r="T330" t="str">
            <v>00036</v>
          </cell>
          <cell r="U330">
            <v>10.75</v>
          </cell>
          <cell r="V330">
            <v>0</v>
          </cell>
          <cell r="W330">
            <v>35703</v>
          </cell>
          <cell r="X330">
            <v>15</v>
          </cell>
          <cell r="Y330">
            <v>0</v>
          </cell>
          <cell r="Z330">
            <v>4.430307</v>
          </cell>
          <cell r="AA330">
            <v>0</v>
          </cell>
          <cell r="AB330">
            <v>433862.45</v>
          </cell>
          <cell r="AC330">
            <v>0</v>
          </cell>
          <cell r="AD330">
            <v>1849.75</v>
          </cell>
          <cell r="AE330">
            <v>1849.75</v>
          </cell>
          <cell r="AF330">
            <v>0</v>
          </cell>
          <cell r="AG330">
            <v>435712.2</v>
          </cell>
          <cell r="AH330">
            <v>570.35000000003492</v>
          </cell>
          <cell r="AI330">
            <v>0</v>
          </cell>
          <cell r="AJ330">
            <v>0</v>
          </cell>
          <cell r="AK330">
            <v>0</v>
          </cell>
        </row>
        <row r="331">
          <cell r="R331" t="str">
            <v>BNL</v>
          </cell>
          <cell r="S331" t="str">
            <v>FINAME TJLP</v>
          </cell>
          <cell r="T331" t="str">
            <v>00036</v>
          </cell>
          <cell r="U331">
            <v>10.75</v>
          </cell>
          <cell r="V331">
            <v>0</v>
          </cell>
          <cell r="W331">
            <v>35718</v>
          </cell>
          <cell r="X331">
            <v>15</v>
          </cell>
          <cell r="Y331">
            <v>38</v>
          </cell>
          <cell r="Z331">
            <v>4.4361389999999998</v>
          </cell>
          <cell r="AA331">
            <v>0</v>
          </cell>
          <cell r="AB331">
            <v>434433.58</v>
          </cell>
          <cell r="AC331">
            <v>12412.39</v>
          </cell>
          <cell r="AD331">
            <v>1862.52</v>
          </cell>
          <cell r="AE331">
            <v>3712.27</v>
          </cell>
          <cell r="AF331">
            <v>16124.65</v>
          </cell>
          <cell r="AG331">
            <v>422021.19</v>
          </cell>
          <cell r="AH331">
            <v>571.11999999999534</v>
          </cell>
          <cell r="AI331">
            <v>0</v>
          </cell>
          <cell r="AJ331">
            <v>0</v>
          </cell>
          <cell r="AK331">
            <v>0</v>
          </cell>
        </row>
        <row r="332">
          <cell r="R332" t="str">
            <v>BNL</v>
          </cell>
          <cell r="S332" t="str">
            <v>FINAME TJLP</v>
          </cell>
          <cell r="T332" t="str">
            <v>00036</v>
          </cell>
          <cell r="U332">
            <v>10.75</v>
          </cell>
          <cell r="V332">
            <v>0</v>
          </cell>
          <cell r="W332">
            <v>35734</v>
          </cell>
          <cell r="X332">
            <v>16</v>
          </cell>
          <cell r="Y332">
            <v>0</v>
          </cell>
          <cell r="Z332">
            <v>4.4423680000000001</v>
          </cell>
          <cell r="AA332">
            <v>0</v>
          </cell>
          <cell r="AB332">
            <v>422613.77</v>
          </cell>
          <cell r="AC332">
            <v>0</v>
          </cell>
          <cell r="AD332">
            <v>1922.18</v>
          </cell>
          <cell r="AE332">
            <v>1922.18</v>
          </cell>
          <cell r="AF332">
            <v>0</v>
          </cell>
          <cell r="AG332">
            <v>424535.95</v>
          </cell>
          <cell r="AH332">
            <v>592.5800000000163</v>
          </cell>
          <cell r="AI332">
            <v>0</v>
          </cell>
          <cell r="AJ332">
            <v>0</v>
          </cell>
          <cell r="AK332">
            <v>0</v>
          </cell>
        </row>
        <row r="333">
          <cell r="R333" t="str">
            <v>BNL</v>
          </cell>
          <cell r="S333" t="str">
            <v>FINAME TJLP</v>
          </cell>
          <cell r="T333" t="str">
            <v>00036</v>
          </cell>
          <cell r="U333">
            <v>10.75</v>
          </cell>
          <cell r="V333">
            <v>0</v>
          </cell>
          <cell r="W333">
            <v>35749</v>
          </cell>
          <cell r="X333">
            <v>14</v>
          </cell>
          <cell r="Y333">
            <v>39</v>
          </cell>
          <cell r="Z333">
            <v>4.4482160000000004</v>
          </cell>
          <cell r="AA333">
            <v>0</v>
          </cell>
          <cell r="AB333">
            <v>423170.11</v>
          </cell>
          <cell r="AC333">
            <v>12446.18</v>
          </cell>
          <cell r="AD333">
            <v>1693.84</v>
          </cell>
          <cell r="AE333">
            <v>3616.02</v>
          </cell>
          <cell r="AF333">
            <v>16062.2</v>
          </cell>
          <cell r="AG333">
            <v>410723.93</v>
          </cell>
          <cell r="AH333">
            <v>556.3399999999674</v>
          </cell>
          <cell r="AI333">
            <v>0</v>
          </cell>
          <cell r="AJ333">
            <v>0</v>
          </cell>
          <cell r="AK333">
            <v>0</v>
          </cell>
        </row>
        <row r="334">
          <cell r="R334" t="str">
            <v>BNL</v>
          </cell>
          <cell r="S334" t="str">
            <v>FINAME TJLP</v>
          </cell>
          <cell r="T334" t="str">
            <v>00036</v>
          </cell>
          <cell r="U334">
            <v>10.75</v>
          </cell>
          <cell r="V334">
            <v>0</v>
          </cell>
          <cell r="W334">
            <v>35764</v>
          </cell>
          <cell r="X334">
            <v>15</v>
          </cell>
          <cell r="Y334">
            <v>0</v>
          </cell>
          <cell r="Z334">
            <v>4.4540709999999999</v>
          </cell>
          <cell r="AA334">
            <v>0</v>
          </cell>
          <cell r="AB334">
            <v>411264.54</v>
          </cell>
          <cell r="AC334">
            <v>0</v>
          </cell>
          <cell r="AD334">
            <v>1753.4</v>
          </cell>
          <cell r="AE334">
            <v>1753.4</v>
          </cell>
          <cell r="AF334">
            <v>0</v>
          </cell>
          <cell r="AG334">
            <v>413017.95</v>
          </cell>
          <cell r="AH334">
            <v>540.61999999999534</v>
          </cell>
          <cell r="AI334">
            <v>0</v>
          </cell>
          <cell r="AJ334">
            <v>0</v>
          </cell>
          <cell r="AK334">
            <v>0</v>
          </cell>
        </row>
        <row r="335">
          <cell r="R335" t="str">
            <v>BNL</v>
          </cell>
          <cell r="S335" t="str">
            <v>FINAME TJLP</v>
          </cell>
          <cell r="T335" t="str">
            <v>00036</v>
          </cell>
          <cell r="U335">
            <v>10.75</v>
          </cell>
          <cell r="V335">
            <v>0</v>
          </cell>
          <cell r="W335">
            <v>35779</v>
          </cell>
          <cell r="X335">
            <v>15</v>
          </cell>
          <cell r="Y335">
            <v>40</v>
          </cell>
          <cell r="Z335">
            <v>4.4607089999999996</v>
          </cell>
          <cell r="AA335">
            <v>0</v>
          </cell>
          <cell r="AB335">
            <v>411877.46</v>
          </cell>
          <cell r="AC335">
            <v>12481.14</v>
          </cell>
          <cell r="AD335">
            <v>1766.12</v>
          </cell>
          <cell r="AE335">
            <v>3519.52</v>
          </cell>
          <cell r="AF335">
            <v>16000.66</v>
          </cell>
          <cell r="AG335">
            <v>399396.33</v>
          </cell>
          <cell r="AH335">
            <v>612.9199999999837</v>
          </cell>
          <cell r="AI335">
            <v>0</v>
          </cell>
          <cell r="AJ335">
            <v>0</v>
          </cell>
          <cell r="AK335">
            <v>0</v>
          </cell>
        </row>
        <row r="336">
          <cell r="R336" t="str">
            <v>BNL</v>
          </cell>
          <cell r="S336" t="str">
            <v>FINAME TJLP</v>
          </cell>
          <cell r="T336" t="str">
            <v>00036</v>
          </cell>
          <cell r="U336">
            <v>10.75</v>
          </cell>
          <cell r="V336">
            <v>0</v>
          </cell>
          <cell r="W336">
            <v>35795</v>
          </cell>
          <cell r="X336">
            <v>16</v>
          </cell>
          <cell r="Y336">
            <v>0</v>
          </cell>
          <cell r="Z336">
            <v>4.4678599999999999</v>
          </cell>
          <cell r="AA336">
            <v>0</v>
          </cell>
          <cell r="AB336">
            <v>400036.6</v>
          </cell>
          <cell r="AC336">
            <v>0</v>
          </cell>
          <cell r="AD336">
            <v>1819.5</v>
          </cell>
          <cell r="AE336">
            <v>1819.5</v>
          </cell>
          <cell r="AF336">
            <v>0</v>
          </cell>
          <cell r="AG336">
            <v>401856.1</v>
          </cell>
          <cell r="AH336">
            <v>640.26999999996042</v>
          </cell>
          <cell r="AI336">
            <v>0</v>
          </cell>
          <cell r="AJ336">
            <v>0</v>
          </cell>
          <cell r="AK336">
            <v>0</v>
          </cell>
        </row>
        <row r="337">
          <cell r="R337" t="str">
            <v>BNL</v>
          </cell>
          <cell r="S337" t="str">
            <v>FINAME TJLP</v>
          </cell>
          <cell r="T337" t="str">
            <v>00036</v>
          </cell>
          <cell r="U337">
            <v>10.75</v>
          </cell>
          <cell r="V337">
            <v>0</v>
          </cell>
          <cell r="W337">
            <v>35810</v>
          </cell>
          <cell r="X337">
            <v>14</v>
          </cell>
          <cell r="Y337">
            <v>41</v>
          </cell>
          <cell r="Z337">
            <v>4.4745749999999997</v>
          </cell>
          <cell r="AA337">
            <v>0</v>
          </cell>
          <cell r="AB337">
            <v>400637.84</v>
          </cell>
          <cell r="AC337">
            <v>12519.93</v>
          </cell>
          <cell r="AD337">
            <v>1603.98</v>
          </cell>
          <cell r="AE337">
            <v>3423.48</v>
          </cell>
          <cell r="AF337">
            <v>15943.41</v>
          </cell>
          <cell r="AG337">
            <v>388117.91</v>
          </cell>
          <cell r="AH337">
            <v>601.23999999999069</v>
          </cell>
          <cell r="AI337">
            <v>0</v>
          </cell>
          <cell r="AJ337">
            <v>0</v>
          </cell>
          <cell r="AK337">
            <v>0</v>
          </cell>
        </row>
        <row r="338">
          <cell r="R338" t="str">
            <v>BNL</v>
          </cell>
          <cell r="S338" t="str">
            <v>FINAME TJLP</v>
          </cell>
          <cell r="T338" t="str">
            <v>00036</v>
          </cell>
          <cell r="U338">
            <v>10.75</v>
          </cell>
          <cell r="V338">
            <v>0</v>
          </cell>
          <cell r="W338">
            <v>35826</v>
          </cell>
          <cell r="X338">
            <v>16</v>
          </cell>
          <cell r="Y338">
            <v>0</v>
          </cell>
          <cell r="Z338">
            <v>4.4817479999999996</v>
          </cell>
          <cell r="AA338">
            <v>0</v>
          </cell>
          <cell r="AB338">
            <v>388740.08</v>
          </cell>
          <cell r="AC338">
            <v>0</v>
          </cell>
          <cell r="AD338">
            <v>1768.12</v>
          </cell>
          <cell r="AE338">
            <v>1768.12</v>
          </cell>
          <cell r="AF338">
            <v>0</v>
          </cell>
          <cell r="AG338">
            <v>390508.2</v>
          </cell>
          <cell r="AH338">
            <v>622.17000000004191</v>
          </cell>
          <cell r="AI338">
            <v>0</v>
          </cell>
          <cell r="AJ338">
            <v>0</v>
          </cell>
          <cell r="AK338">
            <v>0</v>
          </cell>
        </row>
        <row r="339">
          <cell r="R339" t="str">
            <v>BNL</v>
          </cell>
          <cell r="S339" t="str">
            <v>FINAME TJLP</v>
          </cell>
          <cell r="T339" t="str">
            <v>00036</v>
          </cell>
          <cell r="U339">
            <v>10.75</v>
          </cell>
          <cell r="V339">
            <v>0</v>
          </cell>
          <cell r="W339">
            <v>35841</v>
          </cell>
          <cell r="X339">
            <v>14</v>
          </cell>
          <cell r="Y339">
            <v>42</v>
          </cell>
          <cell r="Z339">
            <v>4.4884829999999996</v>
          </cell>
          <cell r="AA339">
            <v>0</v>
          </cell>
          <cell r="AB339">
            <v>389324.27</v>
          </cell>
          <cell r="AC339">
            <v>12558.85</v>
          </cell>
          <cell r="AD339">
            <v>1558.6800000000003</v>
          </cell>
          <cell r="AE339">
            <v>3326.8</v>
          </cell>
          <cell r="AF339">
            <v>15885.65</v>
          </cell>
          <cell r="AG339">
            <v>376765.42</v>
          </cell>
          <cell r="AH339">
            <v>584.19000000000233</v>
          </cell>
          <cell r="AI339">
            <v>0</v>
          </cell>
          <cell r="AJ339">
            <v>0</v>
          </cell>
          <cell r="AK339">
            <v>0</v>
          </cell>
        </row>
        <row r="340">
          <cell r="R340" t="str">
            <v>BNL</v>
          </cell>
          <cell r="S340" t="str">
            <v>FINAME TJLP</v>
          </cell>
          <cell r="T340" t="str">
            <v>00036</v>
          </cell>
          <cell r="U340">
            <v>10.75</v>
          </cell>
          <cell r="V340">
            <v>0</v>
          </cell>
          <cell r="W340">
            <v>35854</v>
          </cell>
          <cell r="X340">
            <v>13</v>
          </cell>
          <cell r="Y340">
            <v>0</v>
          </cell>
          <cell r="Z340">
            <v>4.4943289999999996</v>
          </cell>
          <cell r="AA340">
            <v>0</v>
          </cell>
          <cell r="AB340">
            <v>377256.13</v>
          </cell>
          <cell r="AC340">
            <v>0</v>
          </cell>
          <cell r="AD340">
            <v>1393.56</v>
          </cell>
          <cell r="AE340">
            <v>1393.56</v>
          </cell>
          <cell r="AF340">
            <v>0</v>
          </cell>
          <cell r="AG340">
            <v>378649.7</v>
          </cell>
          <cell r="AH340">
            <v>490.72000000003027</v>
          </cell>
          <cell r="AI340">
            <v>0</v>
          </cell>
          <cell r="AJ340">
            <v>0</v>
          </cell>
          <cell r="AK340">
            <v>0</v>
          </cell>
        </row>
        <row r="341">
          <cell r="R341" t="str">
            <v>BNL</v>
          </cell>
          <cell r="S341" t="str">
            <v>FINAME TJLP</v>
          </cell>
          <cell r="T341" t="str">
            <v>00036</v>
          </cell>
          <cell r="U341">
            <v>10.75</v>
          </cell>
          <cell r="V341">
            <v>0</v>
          </cell>
          <cell r="W341">
            <v>35869</v>
          </cell>
          <cell r="X341">
            <v>17</v>
          </cell>
          <cell r="Y341">
            <v>43</v>
          </cell>
          <cell r="Z341">
            <v>4.5040529999999999</v>
          </cell>
          <cell r="AA341">
            <v>0</v>
          </cell>
          <cell r="AB341">
            <v>378072.37</v>
          </cell>
          <cell r="AC341">
            <v>12602.41</v>
          </cell>
          <cell r="AD341">
            <v>1837.0900000000001</v>
          </cell>
          <cell r="AE341">
            <v>3230.65</v>
          </cell>
          <cell r="AF341">
            <v>15833.07</v>
          </cell>
          <cell r="AG341">
            <v>365469.96</v>
          </cell>
          <cell r="AH341">
            <v>816.23999999999069</v>
          </cell>
          <cell r="AI341">
            <v>0</v>
          </cell>
          <cell r="AJ341">
            <v>0</v>
          </cell>
          <cell r="AK341">
            <v>0</v>
          </cell>
        </row>
        <row r="342">
          <cell r="R342" t="str">
            <v>BNL</v>
          </cell>
          <cell r="S342" t="str">
            <v>FINAME TJLP</v>
          </cell>
          <cell r="T342" t="str">
            <v>00036</v>
          </cell>
          <cell r="U342">
            <v>10.75</v>
          </cell>
          <cell r="V342">
            <v>0</v>
          </cell>
          <cell r="W342">
            <v>35885</v>
          </cell>
          <cell r="X342">
            <v>16</v>
          </cell>
          <cell r="Y342">
            <v>0</v>
          </cell>
          <cell r="Z342">
            <v>4.5146759999999997</v>
          </cell>
          <cell r="AA342">
            <v>0</v>
          </cell>
          <cell r="AB342">
            <v>366331.94</v>
          </cell>
          <cell r="AC342">
            <v>0</v>
          </cell>
          <cell r="AD342">
            <v>1666.2</v>
          </cell>
          <cell r="AE342">
            <v>1666.2</v>
          </cell>
          <cell r="AF342">
            <v>0</v>
          </cell>
          <cell r="AG342">
            <v>367998.13</v>
          </cell>
          <cell r="AH342">
            <v>861.96999999997206</v>
          </cell>
          <cell r="AI342">
            <v>0</v>
          </cell>
          <cell r="AJ342">
            <v>0</v>
          </cell>
          <cell r="AK342">
            <v>0</v>
          </cell>
        </row>
        <row r="343">
          <cell r="R343" t="str">
            <v>BNL</v>
          </cell>
          <cell r="S343" t="str">
            <v>FINAME TJLP</v>
          </cell>
          <cell r="T343" t="str">
            <v>00036</v>
          </cell>
          <cell r="U343">
            <v>10.75</v>
          </cell>
          <cell r="V343">
            <v>0</v>
          </cell>
          <cell r="W343">
            <v>35900</v>
          </cell>
          <cell r="X343">
            <v>14</v>
          </cell>
          <cell r="Y343">
            <v>44</v>
          </cell>
          <cell r="Z343">
            <v>4.5246579999999996</v>
          </cell>
          <cell r="AA343">
            <v>0</v>
          </cell>
          <cell r="AB343">
            <v>367141.9</v>
          </cell>
          <cell r="AC343">
            <v>12660.07</v>
          </cell>
          <cell r="AD343">
            <v>1471.05</v>
          </cell>
          <cell r="AE343">
            <v>3137.25</v>
          </cell>
          <cell r="AF343">
            <v>15797.32</v>
          </cell>
          <cell r="AG343">
            <v>354481.83</v>
          </cell>
          <cell r="AH343">
            <v>809.97000000003027</v>
          </cell>
          <cell r="AI343">
            <v>0</v>
          </cell>
          <cell r="AJ343">
            <v>0</v>
          </cell>
          <cell r="AK343">
            <v>0</v>
          </cell>
        </row>
        <row r="344">
          <cell r="R344" t="str">
            <v>BNL</v>
          </cell>
          <cell r="S344" t="str">
            <v>FINAME TJLP</v>
          </cell>
          <cell r="T344" t="str">
            <v>00036</v>
          </cell>
          <cell r="U344">
            <v>10.75</v>
          </cell>
          <cell r="V344">
            <v>0</v>
          </cell>
          <cell r="W344">
            <v>35915</v>
          </cell>
          <cell r="X344">
            <v>15</v>
          </cell>
          <cell r="Y344">
            <v>0</v>
          </cell>
          <cell r="Z344">
            <v>4.534662</v>
          </cell>
          <cell r="AA344">
            <v>0</v>
          </cell>
          <cell r="AB344">
            <v>355265.59</v>
          </cell>
          <cell r="AC344">
            <v>0</v>
          </cell>
          <cell r="AD344">
            <v>1514.66</v>
          </cell>
          <cell r="AE344">
            <v>1514.66</v>
          </cell>
          <cell r="AF344">
            <v>0</v>
          </cell>
          <cell r="AG344">
            <v>356780.25</v>
          </cell>
          <cell r="AH344">
            <v>783.76000000000931</v>
          </cell>
          <cell r="AI344">
            <v>0</v>
          </cell>
          <cell r="AJ344">
            <v>0</v>
          </cell>
          <cell r="AK344">
            <v>0</v>
          </cell>
        </row>
        <row r="345">
          <cell r="R345" t="str">
            <v>BNL</v>
          </cell>
          <cell r="S345" t="str">
            <v>FINAME TJLP</v>
          </cell>
          <cell r="T345" t="str">
            <v>00036</v>
          </cell>
          <cell r="U345">
            <v>10.75</v>
          </cell>
          <cell r="V345">
            <v>0</v>
          </cell>
          <cell r="W345">
            <v>35930</v>
          </cell>
          <cell r="X345">
            <v>15</v>
          </cell>
          <cell r="Y345">
            <v>45</v>
          </cell>
          <cell r="Z345">
            <v>4.5446869999999997</v>
          </cell>
          <cell r="AA345">
            <v>0</v>
          </cell>
          <cell r="AB345">
            <v>356051</v>
          </cell>
          <cell r="AC345">
            <v>12716.11</v>
          </cell>
          <cell r="AD345">
            <v>1527.82</v>
          </cell>
          <cell r="AE345">
            <v>3042.48</v>
          </cell>
          <cell r="AF345">
            <v>15758.59</v>
          </cell>
          <cell r="AG345">
            <v>343334.89</v>
          </cell>
          <cell r="AH345">
            <v>785.4100000000326</v>
          </cell>
          <cell r="AI345">
            <v>0</v>
          </cell>
          <cell r="AJ345">
            <v>0</v>
          </cell>
          <cell r="AK345">
            <v>0</v>
          </cell>
        </row>
        <row r="346">
          <cell r="R346" t="str">
            <v>BNL</v>
          </cell>
          <cell r="S346" t="str">
            <v>FINAME TJLP</v>
          </cell>
          <cell r="T346" t="str">
            <v>00036</v>
          </cell>
          <cell r="U346">
            <v>10.75</v>
          </cell>
          <cell r="V346">
            <v>0</v>
          </cell>
          <cell r="W346">
            <v>35946</v>
          </cell>
          <cell r="X346">
            <v>16</v>
          </cell>
          <cell r="Y346">
            <v>0</v>
          </cell>
          <cell r="Z346">
            <v>4.5554059999999996</v>
          </cell>
          <cell r="AA346">
            <v>0</v>
          </cell>
          <cell r="AB346">
            <v>344144.67</v>
          </cell>
          <cell r="AC346">
            <v>0</v>
          </cell>
          <cell r="AD346">
            <v>1565.28</v>
          </cell>
          <cell r="AE346">
            <v>1565.28</v>
          </cell>
          <cell r="AF346">
            <v>0</v>
          </cell>
          <cell r="AG346">
            <v>345709.95</v>
          </cell>
          <cell r="AH346">
            <v>809.77999999996973</v>
          </cell>
          <cell r="AI346">
            <v>0</v>
          </cell>
          <cell r="AJ346">
            <v>0</v>
          </cell>
          <cell r="AK346">
            <v>0</v>
          </cell>
        </row>
        <row r="347">
          <cell r="R347" t="str">
            <v>BNL</v>
          </cell>
          <cell r="S347" t="str">
            <v>FINAME TJLP</v>
          </cell>
          <cell r="T347" t="str">
            <v>00036</v>
          </cell>
          <cell r="U347">
            <v>10.75</v>
          </cell>
          <cell r="V347">
            <v>0</v>
          </cell>
          <cell r="W347">
            <v>35961</v>
          </cell>
          <cell r="X347">
            <v>14</v>
          </cell>
          <cell r="Y347">
            <v>46</v>
          </cell>
          <cell r="Z347">
            <v>4.5636580000000002</v>
          </cell>
          <cell r="AA347">
            <v>0</v>
          </cell>
          <cell r="AB347">
            <v>344768.08</v>
          </cell>
          <cell r="AC347">
            <v>12769.19</v>
          </cell>
          <cell r="AD347">
            <v>1380.7900000000002</v>
          </cell>
          <cell r="AE347">
            <v>2946.07</v>
          </cell>
          <cell r="AF347">
            <v>15715.26</v>
          </cell>
          <cell r="AG347">
            <v>331998.89</v>
          </cell>
          <cell r="AH347">
            <v>623.4100000000326</v>
          </cell>
          <cell r="AI347">
            <v>0</v>
          </cell>
          <cell r="AJ347">
            <v>0</v>
          </cell>
          <cell r="AK347">
            <v>0</v>
          </cell>
        </row>
        <row r="348">
          <cell r="R348" t="str">
            <v>BNL</v>
          </cell>
          <cell r="S348" t="str">
            <v>FINAME TJLP</v>
          </cell>
          <cell r="T348" t="str">
            <v>00036</v>
          </cell>
          <cell r="U348">
            <v>10.75</v>
          </cell>
          <cell r="V348">
            <v>0</v>
          </cell>
          <cell r="W348">
            <v>35976</v>
          </cell>
          <cell r="X348">
            <v>15</v>
          </cell>
          <cell r="Y348">
            <v>0</v>
          </cell>
          <cell r="Z348">
            <v>4.5717949999999998</v>
          </cell>
          <cell r="AA348">
            <v>0</v>
          </cell>
          <cell r="AB348">
            <v>332590.84999999998</v>
          </cell>
          <cell r="AC348">
            <v>0</v>
          </cell>
          <cell r="AD348">
            <v>1417.98</v>
          </cell>
          <cell r="AE348">
            <v>1417.98</v>
          </cell>
          <cell r="AF348">
            <v>0</v>
          </cell>
          <cell r="AG348">
            <v>334008.83</v>
          </cell>
          <cell r="AH348">
            <v>591.96000000002095</v>
          </cell>
          <cell r="AI348">
            <v>0</v>
          </cell>
          <cell r="AJ348">
            <v>0</v>
          </cell>
          <cell r="AK348">
            <v>0</v>
          </cell>
        </row>
        <row r="349">
          <cell r="R349" t="str">
            <v>BNL</v>
          </cell>
          <cell r="S349" t="str">
            <v>FINAME TJLP</v>
          </cell>
          <cell r="T349" t="str">
            <v>00036</v>
          </cell>
          <cell r="U349">
            <v>10.75</v>
          </cell>
          <cell r="V349">
            <v>0</v>
          </cell>
          <cell r="W349">
            <v>35991</v>
          </cell>
          <cell r="X349">
            <v>15</v>
          </cell>
          <cell r="Y349">
            <v>47</v>
          </cell>
          <cell r="Z349">
            <v>4.5799459999999996</v>
          </cell>
          <cell r="AA349">
            <v>0</v>
          </cell>
          <cell r="AB349">
            <v>333183.82</v>
          </cell>
          <cell r="AC349">
            <v>12814.76</v>
          </cell>
          <cell r="AD349">
            <v>1429.1</v>
          </cell>
          <cell r="AE349">
            <v>2847.08</v>
          </cell>
          <cell r="AF349">
            <v>15661.84</v>
          </cell>
          <cell r="AG349">
            <v>320369.06</v>
          </cell>
          <cell r="AH349">
            <v>592.97000000003027</v>
          </cell>
          <cell r="AI349">
            <v>0</v>
          </cell>
          <cell r="AJ349">
            <v>0</v>
          </cell>
          <cell r="AK349">
            <v>0</v>
          </cell>
        </row>
        <row r="350">
          <cell r="R350" t="str">
            <v>BNL</v>
          </cell>
          <cell r="S350" t="str">
            <v>FINAME TJLP</v>
          </cell>
          <cell r="T350" t="str">
            <v>00036</v>
          </cell>
          <cell r="U350">
            <v>10.75</v>
          </cell>
          <cell r="V350">
            <v>0</v>
          </cell>
          <cell r="W350">
            <v>36007</v>
          </cell>
          <cell r="X350">
            <v>16</v>
          </cell>
          <cell r="Y350">
            <v>0</v>
          </cell>
          <cell r="Z350">
            <v>4.5886570000000004</v>
          </cell>
          <cell r="AA350">
            <v>0</v>
          </cell>
          <cell r="AB350">
            <v>320978.39</v>
          </cell>
          <cell r="AC350">
            <v>0</v>
          </cell>
          <cell r="AD350">
            <v>1459.91</v>
          </cell>
          <cell r="AE350">
            <v>1459.91</v>
          </cell>
          <cell r="AF350">
            <v>0</v>
          </cell>
          <cell r="AG350">
            <v>322438.31</v>
          </cell>
          <cell r="AH350">
            <v>609.34000000002561</v>
          </cell>
          <cell r="AI350">
            <v>0</v>
          </cell>
          <cell r="AJ350">
            <v>0</v>
          </cell>
          <cell r="AK350">
            <v>0</v>
          </cell>
        </row>
        <row r="351">
          <cell r="R351" t="str">
            <v>BNL</v>
          </cell>
          <cell r="S351" t="str">
            <v>FINAME TJLP</v>
          </cell>
          <cell r="T351" t="str">
            <v>00036</v>
          </cell>
          <cell r="U351">
            <v>10.75</v>
          </cell>
          <cell r="V351">
            <v>0</v>
          </cell>
          <cell r="W351">
            <v>36022</v>
          </cell>
          <cell r="X351">
            <v>14</v>
          </cell>
          <cell r="Y351">
            <v>48</v>
          </cell>
          <cell r="Z351">
            <v>4.596838</v>
          </cell>
          <cell r="AA351">
            <v>0</v>
          </cell>
          <cell r="AB351">
            <v>321550.65999999997</v>
          </cell>
          <cell r="AC351">
            <v>12862.03</v>
          </cell>
          <cell r="AD351">
            <v>1287.76</v>
          </cell>
          <cell r="AE351">
            <v>2747.67</v>
          </cell>
          <cell r="AF351">
            <v>15609.7</v>
          </cell>
          <cell r="AG351">
            <v>308688.63</v>
          </cell>
          <cell r="AH351">
            <v>572.26000000000931</v>
          </cell>
          <cell r="AI351">
            <v>0</v>
          </cell>
          <cell r="AJ351">
            <v>0</v>
          </cell>
          <cell r="AK351">
            <v>0</v>
          </cell>
        </row>
        <row r="352">
          <cell r="R352" t="str">
            <v>BNL</v>
          </cell>
          <cell r="S352" t="str">
            <v>FINAME TJLP</v>
          </cell>
          <cell r="T352" t="str">
            <v>00036</v>
          </cell>
          <cell r="U352">
            <v>10.75</v>
          </cell>
          <cell r="V352">
            <v>0</v>
          </cell>
          <cell r="W352">
            <v>36038</v>
          </cell>
          <cell r="X352">
            <v>16</v>
          </cell>
          <cell r="Y352">
            <v>0</v>
          </cell>
          <cell r="Z352">
            <v>4.6055809999999999</v>
          </cell>
          <cell r="AA352">
            <v>0</v>
          </cell>
          <cell r="AB352">
            <v>309275.75</v>
          </cell>
          <cell r="AC352">
            <v>0</v>
          </cell>
          <cell r="AD352">
            <v>1406.69</v>
          </cell>
          <cell r="AE352">
            <v>1406.69</v>
          </cell>
          <cell r="AF352">
            <v>0</v>
          </cell>
          <cell r="AG352">
            <v>310682.43</v>
          </cell>
          <cell r="AH352">
            <v>587.10999999998603</v>
          </cell>
          <cell r="AI352">
            <v>0</v>
          </cell>
          <cell r="AJ352">
            <v>0</v>
          </cell>
          <cell r="AK352">
            <v>0</v>
          </cell>
        </row>
        <row r="353">
          <cell r="R353" t="str">
            <v>BNL</v>
          </cell>
          <cell r="S353" t="str">
            <v>FINAME TJLP</v>
          </cell>
          <cell r="T353" t="str">
            <v>00036</v>
          </cell>
          <cell r="U353">
            <v>10.75</v>
          </cell>
          <cell r="V353">
            <v>0</v>
          </cell>
          <cell r="W353">
            <v>36053</v>
          </cell>
          <cell r="X353">
            <v>14</v>
          </cell>
          <cell r="Y353">
            <v>49</v>
          </cell>
          <cell r="Z353">
            <v>4.6154869999999999</v>
          </cell>
          <cell r="AA353">
            <v>0</v>
          </cell>
          <cell r="AB353">
            <v>309940.96000000002</v>
          </cell>
          <cell r="AC353">
            <v>12914.21</v>
          </cell>
          <cell r="AD353">
            <v>1241.7799999999997</v>
          </cell>
          <cell r="AE353">
            <v>2648.47</v>
          </cell>
          <cell r="AF353">
            <v>15562.67</v>
          </cell>
          <cell r="AG353">
            <v>297026.75</v>
          </cell>
          <cell r="AH353">
            <v>665.20999999996275</v>
          </cell>
          <cell r="AI353">
            <v>0</v>
          </cell>
          <cell r="AJ353">
            <v>0</v>
          </cell>
          <cell r="AK353">
            <v>0</v>
          </cell>
        </row>
        <row r="354">
          <cell r="R354" t="str">
            <v>BNL</v>
          </cell>
          <cell r="S354" t="str">
            <v>FINAME TJLP</v>
          </cell>
          <cell r="T354" t="str">
            <v>00036</v>
          </cell>
          <cell r="U354">
            <v>10.75</v>
          </cell>
          <cell r="V354">
            <v>0</v>
          </cell>
          <cell r="W354">
            <v>36068</v>
          </cell>
          <cell r="X354">
            <v>15</v>
          </cell>
          <cell r="Y354">
            <v>0</v>
          </cell>
          <cell r="Z354">
            <v>4.6255369999999996</v>
          </cell>
          <cell r="AA354">
            <v>0</v>
          </cell>
          <cell r="AB354">
            <v>297673.51</v>
          </cell>
          <cell r="AC354">
            <v>0</v>
          </cell>
          <cell r="AD354">
            <v>1269.1199999999999</v>
          </cell>
          <cell r="AE354">
            <v>1269.1199999999999</v>
          </cell>
          <cell r="AF354">
            <v>0</v>
          </cell>
          <cell r="AG354">
            <v>298942.63</v>
          </cell>
          <cell r="AH354">
            <v>646.76000000000931</v>
          </cell>
          <cell r="AI354">
            <v>0</v>
          </cell>
          <cell r="AJ354">
            <v>0</v>
          </cell>
          <cell r="AK354">
            <v>0</v>
          </cell>
        </row>
        <row r="355">
          <cell r="R355" t="str">
            <v>BNL</v>
          </cell>
          <cell r="S355" t="str">
            <v>FINAME TJLP</v>
          </cell>
          <cell r="T355" t="str">
            <v>00036</v>
          </cell>
          <cell r="U355">
            <v>10.75</v>
          </cell>
          <cell r="V355">
            <v>0</v>
          </cell>
          <cell r="W355">
            <v>36083</v>
          </cell>
          <cell r="X355">
            <v>15</v>
          </cell>
          <cell r="Y355">
            <v>50</v>
          </cell>
          <cell r="Z355">
            <v>4.6356080000000004</v>
          </cell>
          <cell r="AA355">
            <v>0</v>
          </cell>
          <cell r="AB355">
            <v>298321.62</v>
          </cell>
          <cell r="AC355">
            <v>12970.51</v>
          </cell>
          <cell r="AD355">
            <v>1280.06</v>
          </cell>
          <cell r="AE355">
            <v>2549.1799999999998</v>
          </cell>
          <cell r="AF355">
            <v>15519.68</v>
          </cell>
          <cell r="AG355">
            <v>285351.12</v>
          </cell>
          <cell r="AH355">
            <v>648.10999999998603</v>
          </cell>
          <cell r="AI355">
            <v>0</v>
          </cell>
          <cell r="AJ355">
            <v>0</v>
          </cell>
          <cell r="AK355">
            <v>0</v>
          </cell>
        </row>
        <row r="356">
          <cell r="R356" t="str">
            <v>BNL</v>
          </cell>
          <cell r="S356" t="str">
            <v>FINAME TJLP</v>
          </cell>
          <cell r="T356" t="str">
            <v>00036</v>
          </cell>
          <cell r="U356">
            <v>10.75</v>
          </cell>
          <cell r="V356">
            <v>0</v>
          </cell>
          <cell r="W356">
            <v>36099</v>
          </cell>
          <cell r="X356">
            <v>16</v>
          </cell>
          <cell r="Y356">
            <v>0</v>
          </cell>
          <cell r="Z356">
            <v>4.6463749999999999</v>
          </cell>
          <cell r="AA356">
            <v>0</v>
          </cell>
          <cell r="AB356">
            <v>286013.90000000002</v>
          </cell>
          <cell r="AC356">
            <v>0</v>
          </cell>
          <cell r="AD356">
            <v>1300.8800000000001</v>
          </cell>
          <cell r="AE356">
            <v>1300.8800000000001</v>
          </cell>
          <cell r="AF356">
            <v>0</v>
          </cell>
          <cell r="AG356">
            <v>287314.78000000003</v>
          </cell>
          <cell r="AH356">
            <v>662.78000000002794</v>
          </cell>
          <cell r="AI356">
            <v>0</v>
          </cell>
          <cell r="AJ356">
            <v>0</v>
          </cell>
          <cell r="AK356">
            <v>0</v>
          </cell>
        </row>
        <row r="357">
          <cell r="R357" t="str">
            <v>BNL</v>
          </cell>
          <cell r="S357" t="str">
            <v>FINAME TJLP</v>
          </cell>
          <cell r="T357" t="str">
            <v>00036</v>
          </cell>
          <cell r="U357">
            <v>10.75</v>
          </cell>
          <cell r="V357">
            <v>0</v>
          </cell>
          <cell r="W357">
            <v>36114</v>
          </cell>
          <cell r="X357">
            <v>14</v>
          </cell>
          <cell r="Y357">
            <v>51</v>
          </cell>
          <cell r="Z357">
            <v>4.6564909999999999</v>
          </cell>
          <cell r="AA357">
            <v>0</v>
          </cell>
          <cell r="AB357">
            <v>286636.59999999998</v>
          </cell>
          <cell r="AC357">
            <v>13028.94</v>
          </cell>
          <cell r="AD357">
            <v>1148.4499999999998</v>
          </cell>
          <cell r="AE357">
            <v>2449.33</v>
          </cell>
          <cell r="AF357">
            <v>15478.27</v>
          </cell>
          <cell r="AG357">
            <v>273607.65999999997</v>
          </cell>
          <cell r="AH357">
            <v>622.69999999995343</v>
          </cell>
          <cell r="AI357">
            <v>0</v>
          </cell>
          <cell r="AJ357">
            <v>0</v>
          </cell>
          <cell r="AK357">
            <v>0</v>
          </cell>
        </row>
        <row r="358">
          <cell r="R358" t="str">
            <v>BNL</v>
          </cell>
          <cell r="S358" t="str">
            <v>FINAME TJLP</v>
          </cell>
          <cell r="T358" t="str">
            <v>00036</v>
          </cell>
          <cell r="U358">
            <v>10.75</v>
          </cell>
          <cell r="V358">
            <v>0</v>
          </cell>
          <cell r="W358">
            <v>36129</v>
          </cell>
          <cell r="X358">
            <v>15</v>
          </cell>
          <cell r="Y358">
            <v>0</v>
          </cell>
          <cell r="Z358">
            <v>4.6666299999999996</v>
          </cell>
          <cell r="AA358">
            <v>0</v>
          </cell>
          <cell r="AB358">
            <v>274203.40999999997</v>
          </cell>
          <cell r="AC358">
            <v>0</v>
          </cell>
          <cell r="AD358">
            <v>1169.05</v>
          </cell>
          <cell r="AE358">
            <v>1169.05</v>
          </cell>
          <cell r="AF358">
            <v>0</v>
          </cell>
          <cell r="AG358">
            <v>275372.46999999997</v>
          </cell>
          <cell r="AH358">
            <v>595.76000000000931</v>
          </cell>
          <cell r="AI358">
            <v>0</v>
          </cell>
          <cell r="AJ358">
            <v>0</v>
          </cell>
          <cell r="AK358">
            <v>0</v>
          </cell>
        </row>
        <row r="359">
          <cell r="R359" t="str">
            <v>BNL</v>
          </cell>
          <cell r="S359" t="str">
            <v>FINAME TJLP</v>
          </cell>
          <cell r="T359" t="str">
            <v>00036</v>
          </cell>
          <cell r="U359">
            <v>10.75</v>
          </cell>
          <cell r="V359">
            <v>0</v>
          </cell>
          <cell r="W359">
            <v>36144</v>
          </cell>
          <cell r="X359">
            <v>15</v>
          </cell>
          <cell r="Y359">
            <v>52</v>
          </cell>
          <cell r="Z359">
            <v>4.6869050000000003</v>
          </cell>
          <cell r="AA359">
            <v>0</v>
          </cell>
          <cell r="AB359">
            <v>275394.74</v>
          </cell>
          <cell r="AC359">
            <v>13114.04</v>
          </cell>
          <cell r="AD359">
            <v>1184.22</v>
          </cell>
          <cell r="AE359">
            <v>2353.27</v>
          </cell>
          <cell r="AF359">
            <v>15467.3</v>
          </cell>
          <cell r="AG359">
            <v>262280.71000000002</v>
          </cell>
          <cell r="AH359">
            <v>1191.3200000000652</v>
          </cell>
          <cell r="AI359">
            <v>0</v>
          </cell>
          <cell r="AJ359">
            <v>0</v>
          </cell>
          <cell r="AK359">
            <v>0</v>
          </cell>
        </row>
        <row r="360">
          <cell r="R360" t="str">
            <v>BNL</v>
          </cell>
          <cell r="S360" t="str">
            <v>FINAME TJLP</v>
          </cell>
          <cell r="T360" t="str">
            <v>00036</v>
          </cell>
          <cell r="U360">
            <v>10.75</v>
          </cell>
          <cell r="V360">
            <v>0</v>
          </cell>
          <cell r="W360">
            <v>36160</v>
          </cell>
          <cell r="X360">
            <v>16</v>
          </cell>
          <cell r="Y360">
            <v>0</v>
          </cell>
          <cell r="Z360">
            <v>4.7094050000000003</v>
          </cell>
          <cell r="AA360">
            <v>0</v>
          </cell>
          <cell r="AB360">
            <v>263539.81</v>
          </cell>
          <cell r="AC360">
            <v>0</v>
          </cell>
          <cell r="AD360">
            <v>1198.6600000000001</v>
          </cell>
          <cell r="AE360">
            <v>1198.6600000000001</v>
          </cell>
          <cell r="AF360">
            <v>0</v>
          </cell>
          <cell r="AG360">
            <v>264738.48</v>
          </cell>
          <cell r="AH360">
            <v>1259.109999999986</v>
          </cell>
          <cell r="AI360">
            <v>0</v>
          </cell>
          <cell r="AJ360">
            <v>0</v>
          </cell>
          <cell r="AK360">
            <v>0</v>
          </cell>
        </row>
        <row r="361">
          <cell r="R361" t="str">
            <v>BNL</v>
          </cell>
          <cell r="S361" t="str">
            <v>FINAME TJLP</v>
          </cell>
          <cell r="T361" t="str">
            <v>00036</v>
          </cell>
          <cell r="U361">
            <v>10.75</v>
          </cell>
          <cell r="V361">
            <v>0</v>
          </cell>
          <cell r="W361">
            <v>36175</v>
          </cell>
          <cell r="X361">
            <v>14</v>
          </cell>
          <cell r="Y361">
            <v>53</v>
          </cell>
          <cell r="Z361">
            <v>4.7222850000000003</v>
          </cell>
          <cell r="AA361">
            <v>0</v>
          </cell>
          <cell r="AB361">
            <v>264260.58</v>
          </cell>
          <cell r="AC361">
            <v>13213.03</v>
          </cell>
          <cell r="AD361">
            <v>1059.4599999999998</v>
          </cell>
          <cell r="AE361">
            <v>2258.12</v>
          </cell>
          <cell r="AF361">
            <v>15471.15</v>
          </cell>
          <cell r="AG361">
            <v>251047.55</v>
          </cell>
          <cell r="AH361">
            <v>720.76000000000931</v>
          </cell>
          <cell r="AI361">
            <v>0</v>
          </cell>
          <cell r="AJ361">
            <v>0</v>
          </cell>
          <cell r="AK361">
            <v>0</v>
          </cell>
        </row>
        <row r="362">
          <cell r="R362" t="str">
            <v>BNL</v>
          </cell>
          <cell r="S362" t="str">
            <v>FINAME TJLP</v>
          </cell>
          <cell r="T362" t="str">
            <v>00036</v>
          </cell>
          <cell r="U362">
            <v>10.75</v>
          </cell>
          <cell r="V362">
            <v>0</v>
          </cell>
          <cell r="W362">
            <v>36191</v>
          </cell>
          <cell r="X362">
            <v>16</v>
          </cell>
          <cell r="Y362">
            <v>0</v>
          </cell>
          <cell r="Z362">
            <v>4.7354269999999996</v>
          </cell>
          <cell r="AA362">
            <v>0</v>
          </cell>
          <cell r="AB362">
            <v>251746.21</v>
          </cell>
          <cell r="AC362">
            <v>0</v>
          </cell>
          <cell r="AD362">
            <v>1145.02</v>
          </cell>
          <cell r="AE362">
            <v>1145.02</v>
          </cell>
          <cell r="AF362">
            <v>0</v>
          </cell>
          <cell r="AG362">
            <v>252891.23</v>
          </cell>
          <cell r="AH362">
            <v>698.6600000000326</v>
          </cell>
          <cell r="AI362">
            <v>0</v>
          </cell>
          <cell r="AJ362">
            <v>0</v>
          </cell>
          <cell r="AK362">
            <v>0</v>
          </cell>
        </row>
        <row r="363">
          <cell r="R363" t="str">
            <v>BNL</v>
          </cell>
          <cell r="S363" t="str">
            <v>FINAME TJLP</v>
          </cell>
          <cell r="T363" t="str">
            <v>00036</v>
          </cell>
          <cell r="U363">
            <v>10.75</v>
          </cell>
          <cell r="V363">
            <v>0</v>
          </cell>
          <cell r="W363">
            <v>36206</v>
          </cell>
          <cell r="X363">
            <v>14</v>
          </cell>
          <cell r="Y363">
            <v>54</v>
          </cell>
          <cell r="Z363">
            <v>4.7477809999999998</v>
          </cell>
          <cell r="AA363">
            <v>0</v>
          </cell>
          <cell r="AB363">
            <v>252402.98</v>
          </cell>
          <cell r="AC363">
            <v>13284.37</v>
          </cell>
          <cell r="AD363">
            <v>1011.7800000000002</v>
          </cell>
          <cell r="AE363">
            <v>2156.8000000000002</v>
          </cell>
          <cell r="AF363">
            <v>15441.17</v>
          </cell>
          <cell r="AG363">
            <v>239118.61</v>
          </cell>
          <cell r="AH363">
            <v>656.76999999998952</v>
          </cell>
          <cell r="AI363">
            <v>0</v>
          </cell>
          <cell r="AJ363">
            <v>0</v>
          </cell>
          <cell r="AK363">
            <v>0</v>
          </cell>
        </row>
        <row r="364">
          <cell r="R364" t="str">
            <v>BNL</v>
          </cell>
          <cell r="S364" t="str">
            <v>FINAME TJLP</v>
          </cell>
          <cell r="T364" t="str">
            <v>00036</v>
          </cell>
          <cell r="U364">
            <v>10.75</v>
          </cell>
          <cell r="V364">
            <v>0</v>
          </cell>
          <cell r="W364">
            <v>36219</v>
          </cell>
          <cell r="X364">
            <v>13</v>
          </cell>
          <cell r="Y364">
            <v>0</v>
          </cell>
          <cell r="Z364">
            <v>4.7585139999999999</v>
          </cell>
          <cell r="AA364">
            <v>0</v>
          </cell>
          <cell r="AB364">
            <v>239659.17</v>
          </cell>
          <cell r="AC364">
            <v>0</v>
          </cell>
          <cell r="AD364">
            <v>885.29</v>
          </cell>
          <cell r="AE364">
            <v>885.29</v>
          </cell>
          <cell r="AF364">
            <v>0</v>
          </cell>
          <cell r="AG364">
            <v>240544.46</v>
          </cell>
          <cell r="AH364">
            <v>540.55999999999767</v>
          </cell>
          <cell r="AI364">
            <v>0</v>
          </cell>
          <cell r="AJ364">
            <v>0</v>
          </cell>
          <cell r="AK364">
            <v>0</v>
          </cell>
        </row>
        <row r="365">
          <cell r="R365" t="str">
            <v>BNL</v>
          </cell>
          <cell r="S365" t="str">
            <v>FINAME TJLP</v>
          </cell>
          <cell r="T365" t="str">
            <v>00036</v>
          </cell>
          <cell r="U365">
            <v>10.75</v>
          </cell>
          <cell r="V365">
            <v>0</v>
          </cell>
          <cell r="W365">
            <v>36234</v>
          </cell>
          <cell r="X365">
            <v>17</v>
          </cell>
          <cell r="Y365">
            <v>55</v>
          </cell>
          <cell r="Z365">
            <v>4.7709289999999998</v>
          </cell>
          <cell r="AA365">
            <v>0</v>
          </cell>
          <cell r="AB365">
            <v>240284.44</v>
          </cell>
          <cell r="AC365">
            <v>13349.14</v>
          </cell>
          <cell r="AD365">
            <v>1167.96</v>
          </cell>
          <cell r="AE365">
            <v>2053.25</v>
          </cell>
          <cell r="AF365">
            <v>15402.38</v>
          </cell>
          <cell r="AG365">
            <v>226935.31</v>
          </cell>
          <cell r="AH365">
            <v>625.27000000001863</v>
          </cell>
          <cell r="AI365">
            <v>0</v>
          </cell>
          <cell r="AJ365">
            <v>0</v>
          </cell>
          <cell r="AK365">
            <v>0</v>
          </cell>
        </row>
        <row r="366">
          <cell r="R366" t="str">
            <v>BNL</v>
          </cell>
          <cell r="S366" t="str">
            <v>FINAME TJLP</v>
          </cell>
          <cell r="T366" t="str">
            <v>00036</v>
          </cell>
          <cell r="U366">
            <v>10.75</v>
          </cell>
          <cell r="V366">
            <v>0</v>
          </cell>
          <cell r="W366">
            <v>36250</v>
          </cell>
          <cell r="X366">
            <v>16</v>
          </cell>
          <cell r="Y366">
            <v>0</v>
          </cell>
          <cell r="Z366">
            <v>4.7842060000000002</v>
          </cell>
          <cell r="AA366">
            <v>0</v>
          </cell>
          <cell r="AB366">
            <v>227566.85</v>
          </cell>
          <cell r="AC366">
            <v>0</v>
          </cell>
          <cell r="AD366">
            <v>1035.05</v>
          </cell>
          <cell r="AE366">
            <v>1035.05</v>
          </cell>
          <cell r="AF366">
            <v>0</v>
          </cell>
          <cell r="AG366">
            <v>228601.89</v>
          </cell>
          <cell r="AH366">
            <v>631.53000000002794</v>
          </cell>
          <cell r="AI366">
            <v>0</v>
          </cell>
          <cell r="AJ366">
            <v>0</v>
          </cell>
          <cell r="AK366">
            <v>0</v>
          </cell>
        </row>
        <row r="367">
          <cell r="R367" t="str">
            <v>BNL</v>
          </cell>
          <cell r="S367" t="str">
            <v>FINAME TJLP</v>
          </cell>
          <cell r="T367" t="str">
            <v>00036</v>
          </cell>
          <cell r="U367">
            <v>10.75</v>
          </cell>
          <cell r="V367">
            <v>0</v>
          </cell>
          <cell r="W367">
            <v>36265</v>
          </cell>
          <cell r="X367">
            <v>14</v>
          </cell>
          <cell r="Y367">
            <v>56</v>
          </cell>
          <cell r="Z367">
            <v>4.7977429999999996</v>
          </cell>
          <cell r="AA367">
            <v>0</v>
          </cell>
          <cell r="AB367">
            <v>228210.75</v>
          </cell>
          <cell r="AC367">
            <v>13424.16</v>
          </cell>
          <cell r="AD367">
            <v>915.03</v>
          </cell>
          <cell r="AE367">
            <v>1950.08</v>
          </cell>
          <cell r="AF367">
            <v>15374.24</v>
          </cell>
          <cell r="AG367">
            <v>214786.59</v>
          </cell>
          <cell r="AH367">
            <v>643.90999999997439</v>
          </cell>
          <cell r="AI367">
            <v>0</v>
          </cell>
          <cell r="AJ367">
            <v>0</v>
          </cell>
          <cell r="AK367">
            <v>0</v>
          </cell>
        </row>
        <row r="368">
          <cell r="R368" t="str">
            <v>BNL</v>
          </cell>
          <cell r="S368" t="str">
            <v>FINAME TJLP</v>
          </cell>
          <cell r="T368" t="str">
            <v>00036</v>
          </cell>
          <cell r="U368">
            <v>10.75</v>
          </cell>
          <cell r="V368">
            <v>0</v>
          </cell>
          <cell r="W368">
            <v>36280</v>
          </cell>
          <cell r="X368">
            <v>15</v>
          </cell>
          <cell r="Y368">
            <v>0</v>
          </cell>
          <cell r="Z368">
            <v>4.8113939999999999</v>
          </cell>
          <cell r="AA368">
            <v>0</v>
          </cell>
          <cell r="AB368">
            <v>215397.72</v>
          </cell>
          <cell r="AC368">
            <v>0</v>
          </cell>
          <cell r="AD368">
            <v>918.34</v>
          </cell>
          <cell r="AE368">
            <v>918.34</v>
          </cell>
          <cell r="AF368">
            <v>0</v>
          </cell>
          <cell r="AG368">
            <v>216316.06</v>
          </cell>
          <cell r="AH368">
            <v>611.13000000000466</v>
          </cell>
          <cell r="AI368">
            <v>0</v>
          </cell>
          <cell r="AJ368">
            <v>0</v>
          </cell>
          <cell r="AK368">
            <v>0</v>
          </cell>
        </row>
        <row r="369">
          <cell r="R369" t="str">
            <v>BNL</v>
          </cell>
          <cell r="S369" t="str">
            <v>FINAME TJLP</v>
          </cell>
          <cell r="T369" t="str">
            <v>00036</v>
          </cell>
          <cell r="U369">
            <v>10.75</v>
          </cell>
          <cell r="V369">
            <v>0</v>
          </cell>
          <cell r="W369">
            <v>36295</v>
          </cell>
          <cell r="X369">
            <v>15</v>
          </cell>
          <cell r="Y369">
            <v>57</v>
          </cell>
          <cell r="Z369">
            <v>4.8250830000000002</v>
          </cell>
          <cell r="AA369">
            <v>0</v>
          </cell>
          <cell r="AB369">
            <v>216010.55</v>
          </cell>
          <cell r="AC369">
            <v>13500.66</v>
          </cell>
          <cell r="AD369">
            <v>927.4799999999999</v>
          </cell>
          <cell r="AE369">
            <v>1845.82</v>
          </cell>
          <cell r="AF369">
            <v>15346.48</v>
          </cell>
          <cell r="AG369">
            <v>202509.89</v>
          </cell>
          <cell r="AH369">
            <v>612.8300000000163</v>
          </cell>
          <cell r="AI369">
            <v>0</v>
          </cell>
          <cell r="AJ369">
            <v>0</v>
          </cell>
          <cell r="AK369">
            <v>0</v>
          </cell>
        </row>
        <row r="370">
          <cell r="R370" t="str">
            <v>BNL</v>
          </cell>
          <cell r="S370" t="str">
            <v>FINAME TJLP</v>
          </cell>
          <cell r="T370" t="str">
            <v>00036</v>
          </cell>
          <cell r="U370">
            <v>10.75</v>
          </cell>
          <cell r="V370">
            <v>0</v>
          </cell>
          <cell r="W370">
            <v>36311</v>
          </cell>
          <cell r="X370">
            <v>16</v>
          </cell>
          <cell r="Y370">
            <v>0</v>
          </cell>
          <cell r="Z370">
            <v>4.839728</v>
          </cell>
          <cell r="AA370">
            <v>0</v>
          </cell>
          <cell r="AB370">
            <v>203124.55</v>
          </cell>
          <cell r="AC370">
            <v>0</v>
          </cell>
          <cell r="AD370">
            <v>923.88</v>
          </cell>
          <cell r="AE370">
            <v>923.88</v>
          </cell>
          <cell r="AF370">
            <v>0</v>
          </cell>
          <cell r="AG370">
            <v>204048.42</v>
          </cell>
          <cell r="AH370">
            <v>614.64999999999418</v>
          </cell>
          <cell r="AI370">
            <v>0</v>
          </cell>
          <cell r="AJ370">
            <v>0</v>
          </cell>
          <cell r="AK370">
            <v>0</v>
          </cell>
        </row>
        <row r="371">
          <cell r="R371" t="str">
            <v>BNL</v>
          </cell>
          <cell r="S371" t="str">
            <v>FINAME TJLP</v>
          </cell>
          <cell r="T371" t="str">
            <v>00036</v>
          </cell>
          <cell r="U371">
            <v>10.75</v>
          </cell>
          <cell r="V371">
            <v>0</v>
          </cell>
          <cell r="W371">
            <v>36326</v>
          </cell>
          <cell r="X371">
            <v>14</v>
          </cell>
          <cell r="Y371">
            <v>58</v>
          </cell>
          <cell r="Z371">
            <v>4.8534980000000001</v>
          </cell>
          <cell r="AA371">
            <v>0</v>
          </cell>
          <cell r="AB371">
            <v>203702.48</v>
          </cell>
          <cell r="AC371">
            <v>13580.17</v>
          </cell>
          <cell r="AD371">
            <v>816.7700000000001</v>
          </cell>
          <cell r="AE371">
            <v>1740.65</v>
          </cell>
          <cell r="AF371">
            <v>15320.82</v>
          </cell>
          <cell r="AG371">
            <v>190122.31</v>
          </cell>
          <cell r="AH371">
            <v>577.94000000000233</v>
          </cell>
          <cell r="AI371">
            <v>0</v>
          </cell>
          <cell r="AJ371">
            <v>0</v>
          </cell>
          <cell r="AK371">
            <v>0</v>
          </cell>
        </row>
        <row r="372">
          <cell r="R372" t="str">
            <v>BNL</v>
          </cell>
          <cell r="S372" t="str">
            <v>FINAME TJLP</v>
          </cell>
          <cell r="T372" t="str">
            <v>00036</v>
          </cell>
          <cell r="U372">
            <v>10.75</v>
          </cell>
          <cell r="V372">
            <v>0</v>
          </cell>
          <cell r="W372">
            <v>36341</v>
          </cell>
          <cell r="X372">
            <v>15</v>
          </cell>
          <cell r="Y372">
            <v>0</v>
          </cell>
          <cell r="Z372">
            <v>4.8673070000000003</v>
          </cell>
          <cell r="AA372">
            <v>0</v>
          </cell>
          <cell r="AB372">
            <v>190663.24</v>
          </cell>
          <cell r="AC372">
            <v>0</v>
          </cell>
          <cell r="AD372">
            <v>812.88</v>
          </cell>
          <cell r="AE372">
            <v>812.88</v>
          </cell>
          <cell r="AF372">
            <v>0</v>
          </cell>
          <cell r="AG372">
            <v>191476.12</v>
          </cell>
          <cell r="AH372">
            <v>540.92999999999302</v>
          </cell>
          <cell r="AI372">
            <v>0</v>
          </cell>
          <cell r="AJ372">
            <v>0</v>
          </cell>
          <cell r="AK372">
            <v>0</v>
          </cell>
        </row>
        <row r="373">
          <cell r="R373" t="str">
            <v>BNL</v>
          </cell>
          <cell r="S373" t="str">
            <v>FINAME TJLP</v>
          </cell>
          <cell r="T373" t="str">
            <v>00036</v>
          </cell>
          <cell r="U373">
            <v>10.75</v>
          </cell>
          <cell r="V373">
            <v>0</v>
          </cell>
          <cell r="W373">
            <v>36356</v>
          </cell>
          <cell r="X373">
            <v>15</v>
          </cell>
          <cell r="Y373">
            <v>59</v>
          </cell>
          <cell r="Z373">
            <v>4.8821060000000003</v>
          </cell>
          <cell r="AA373">
            <v>0</v>
          </cell>
          <cell r="AB373">
            <v>191242.95</v>
          </cell>
          <cell r="AC373">
            <v>13660.21</v>
          </cell>
          <cell r="AD373">
            <v>821.30000000000007</v>
          </cell>
          <cell r="AE373">
            <v>1634.18</v>
          </cell>
          <cell r="AF373">
            <v>15294.4</v>
          </cell>
          <cell r="AG373">
            <v>177582.74</v>
          </cell>
          <cell r="AH373">
            <v>579.72000000000116</v>
          </cell>
          <cell r="AI373">
            <v>0</v>
          </cell>
          <cell r="AJ373">
            <v>0</v>
          </cell>
          <cell r="AK373">
            <v>0</v>
          </cell>
        </row>
        <row r="374">
          <cell r="R374" t="str">
            <v>BNL</v>
          </cell>
          <cell r="S374" t="str">
            <v>FINAME TJLP</v>
          </cell>
          <cell r="T374" t="str">
            <v>00036</v>
          </cell>
          <cell r="U374">
            <v>10.75</v>
          </cell>
          <cell r="V374">
            <v>0</v>
          </cell>
          <cell r="W374">
            <v>36372</v>
          </cell>
          <cell r="X374">
            <v>16</v>
          </cell>
          <cell r="Y374">
            <v>0</v>
          </cell>
          <cell r="Z374">
            <v>4.898015</v>
          </cell>
          <cell r="AA374">
            <v>0</v>
          </cell>
          <cell r="AB374">
            <v>178161.42</v>
          </cell>
          <cell r="AC374">
            <v>0</v>
          </cell>
          <cell r="AD374">
            <v>810.34</v>
          </cell>
          <cell r="AE374">
            <v>810.34</v>
          </cell>
          <cell r="AF374">
            <v>0</v>
          </cell>
          <cell r="AG374">
            <v>178971.75</v>
          </cell>
          <cell r="AH374">
            <v>578.67000000001281</v>
          </cell>
          <cell r="AI374">
            <v>0</v>
          </cell>
          <cell r="AJ374">
            <v>0</v>
          </cell>
          <cell r="AK374">
            <v>0</v>
          </cell>
        </row>
        <row r="375">
          <cell r="R375" t="str">
            <v>BNL</v>
          </cell>
          <cell r="S375" t="str">
            <v>FINAME TJLP</v>
          </cell>
          <cell r="T375" t="str">
            <v>00036</v>
          </cell>
          <cell r="U375">
            <v>10.75</v>
          </cell>
          <cell r="V375">
            <v>0</v>
          </cell>
          <cell r="W375">
            <v>36387</v>
          </cell>
          <cell r="X375">
            <v>14</v>
          </cell>
          <cell r="Y375">
            <v>60</v>
          </cell>
          <cell r="Z375">
            <v>4.9129759999999996</v>
          </cell>
          <cell r="AA375">
            <v>0</v>
          </cell>
          <cell r="AB375">
            <v>178705.61</v>
          </cell>
          <cell r="AC375">
            <v>13746.59</v>
          </cell>
          <cell r="AD375">
            <v>716.70999999999992</v>
          </cell>
          <cell r="AE375">
            <v>1527.05</v>
          </cell>
          <cell r="AF375">
            <v>15273.64</v>
          </cell>
          <cell r="AG375">
            <v>164959.03</v>
          </cell>
          <cell r="AH375">
            <v>544.20999999999185</v>
          </cell>
          <cell r="AI375">
            <v>0</v>
          </cell>
          <cell r="AJ375">
            <v>0</v>
          </cell>
          <cell r="AK375">
            <v>0</v>
          </cell>
        </row>
        <row r="376">
          <cell r="R376" t="str">
            <v>BNL</v>
          </cell>
          <cell r="S376" t="str">
            <v>FINAME TJLP</v>
          </cell>
          <cell r="T376" t="str">
            <v>00036</v>
          </cell>
          <cell r="U376">
            <v>10.75</v>
          </cell>
          <cell r="V376">
            <v>0</v>
          </cell>
          <cell r="W376">
            <v>36403</v>
          </cell>
          <cell r="X376">
            <v>16</v>
          </cell>
          <cell r="Y376">
            <v>0</v>
          </cell>
          <cell r="Z376">
            <v>4.9289849999999999</v>
          </cell>
          <cell r="AA376">
            <v>0</v>
          </cell>
          <cell r="AB376">
            <v>165496.54999999999</v>
          </cell>
          <cell r="AC376">
            <v>0</v>
          </cell>
          <cell r="AD376">
            <v>752.73</v>
          </cell>
          <cell r="AE376">
            <v>752.73</v>
          </cell>
          <cell r="AF376">
            <v>0</v>
          </cell>
          <cell r="AG376">
            <v>166249.28</v>
          </cell>
          <cell r="AH376">
            <v>537.51999999998952</v>
          </cell>
          <cell r="AI376">
            <v>0</v>
          </cell>
          <cell r="AJ376">
            <v>0</v>
          </cell>
          <cell r="AK376">
            <v>0</v>
          </cell>
        </row>
        <row r="377">
          <cell r="R377" t="str">
            <v>BNL</v>
          </cell>
          <cell r="S377" t="str">
            <v>FINAME TJLP</v>
          </cell>
          <cell r="T377" t="str">
            <v>00036</v>
          </cell>
          <cell r="U377">
            <v>10.75</v>
          </cell>
          <cell r="V377">
            <v>0</v>
          </cell>
          <cell r="W377">
            <v>36418</v>
          </cell>
          <cell r="X377">
            <v>14</v>
          </cell>
          <cell r="Y377">
            <v>61</v>
          </cell>
          <cell r="Z377">
            <v>4.9440410000000004</v>
          </cell>
          <cell r="AA377">
            <v>0</v>
          </cell>
          <cell r="AB377">
            <v>166002.07</v>
          </cell>
          <cell r="AC377">
            <v>13833.51</v>
          </cell>
          <cell r="AD377">
            <v>665.77</v>
          </cell>
          <cell r="AE377">
            <v>1418.5</v>
          </cell>
          <cell r="AF377">
            <v>15252.01</v>
          </cell>
          <cell r="AG377">
            <v>152168.57</v>
          </cell>
          <cell r="AH377">
            <v>505.53000000002794</v>
          </cell>
          <cell r="AI377">
            <v>0</v>
          </cell>
          <cell r="AJ377">
            <v>0</v>
          </cell>
          <cell r="AK377">
            <v>0</v>
          </cell>
        </row>
        <row r="378">
          <cell r="R378" t="str">
            <v>BNL</v>
          </cell>
          <cell r="S378" t="str">
            <v>FINAME TJLP</v>
          </cell>
          <cell r="T378" t="str">
            <v>00036</v>
          </cell>
          <cell r="U378">
            <v>10.75</v>
          </cell>
          <cell r="V378">
            <v>0</v>
          </cell>
          <cell r="W378">
            <v>36433</v>
          </cell>
          <cell r="X378">
            <v>15</v>
          </cell>
          <cell r="Y378">
            <v>0</v>
          </cell>
          <cell r="Z378">
            <v>4.9591430000000001</v>
          </cell>
          <cell r="AA378">
            <v>0</v>
          </cell>
          <cell r="AB378">
            <v>152633.38</v>
          </cell>
          <cell r="AC378">
            <v>0</v>
          </cell>
          <cell r="AD378">
            <v>650.74</v>
          </cell>
          <cell r="AE378">
            <v>650.74</v>
          </cell>
          <cell r="AF378">
            <v>0</v>
          </cell>
          <cell r="AG378">
            <v>153284.12</v>
          </cell>
          <cell r="AH378">
            <v>464.80999999999767</v>
          </cell>
          <cell r="AI378">
            <v>0</v>
          </cell>
          <cell r="AJ378">
            <v>0</v>
          </cell>
          <cell r="AK378">
            <v>0</v>
          </cell>
        </row>
        <row r="379">
          <cell r="R379" t="str">
            <v>BNL</v>
          </cell>
          <cell r="S379" t="str">
            <v>FINAME TJLP</v>
          </cell>
          <cell r="T379" t="str">
            <v>00036</v>
          </cell>
          <cell r="U379">
            <v>10.75</v>
          </cell>
          <cell r="V379">
            <v>0</v>
          </cell>
          <cell r="W379">
            <v>36448</v>
          </cell>
          <cell r="X379">
            <v>15</v>
          </cell>
          <cell r="Y379">
            <v>62</v>
          </cell>
          <cell r="Z379">
            <v>4.9716449999999996</v>
          </cell>
          <cell r="AA379">
            <v>0</v>
          </cell>
          <cell r="AB379">
            <v>153018.17000000001</v>
          </cell>
          <cell r="AC379">
            <v>13910.74</v>
          </cell>
          <cell r="AD379">
            <v>656.81</v>
          </cell>
          <cell r="AE379">
            <v>1307.55</v>
          </cell>
          <cell r="AF379">
            <v>15218.29</v>
          </cell>
          <cell r="AG379">
            <v>139107.42000000001</v>
          </cell>
          <cell r="AH379">
            <v>384.78000000002794</v>
          </cell>
          <cell r="AI379">
            <v>0</v>
          </cell>
          <cell r="AJ379">
            <v>0</v>
          </cell>
          <cell r="AK379">
            <v>0</v>
          </cell>
        </row>
        <row r="380">
          <cell r="R380" t="str">
            <v>BNL</v>
          </cell>
          <cell r="S380" t="str">
            <v>FINAME TJLP</v>
          </cell>
          <cell r="T380" t="str">
            <v>00036</v>
          </cell>
          <cell r="U380">
            <v>10.75</v>
          </cell>
          <cell r="V380">
            <v>0</v>
          </cell>
          <cell r="W380">
            <v>36464</v>
          </cell>
          <cell r="X380">
            <v>16</v>
          </cell>
          <cell r="Y380">
            <v>0</v>
          </cell>
          <cell r="Z380">
            <v>4.9848129999999999</v>
          </cell>
          <cell r="AA380">
            <v>0</v>
          </cell>
          <cell r="AB380">
            <v>139475.87</v>
          </cell>
          <cell r="AC380">
            <v>0</v>
          </cell>
          <cell r="AD380">
            <v>634.38</v>
          </cell>
          <cell r="AE380">
            <v>634.38</v>
          </cell>
          <cell r="AF380">
            <v>0</v>
          </cell>
          <cell r="AG380">
            <v>140110.25</v>
          </cell>
          <cell r="AH380">
            <v>368.44999999998254</v>
          </cell>
          <cell r="AI380">
            <v>0</v>
          </cell>
          <cell r="AJ380">
            <v>0</v>
          </cell>
          <cell r="AK380">
            <v>0</v>
          </cell>
        </row>
        <row r="381">
          <cell r="R381" t="str">
            <v>BNL</v>
          </cell>
          <cell r="S381" t="str">
            <v>FINAME TJLP</v>
          </cell>
          <cell r="T381" t="str">
            <v>00036</v>
          </cell>
          <cell r="U381">
            <v>10.75</v>
          </cell>
          <cell r="V381">
            <v>0</v>
          </cell>
          <cell r="W381">
            <v>36479</v>
          </cell>
          <cell r="X381">
            <v>14</v>
          </cell>
          <cell r="Y381">
            <v>63</v>
          </cell>
          <cell r="Z381">
            <v>4.9971889999999997</v>
          </cell>
          <cell r="AA381">
            <v>0</v>
          </cell>
          <cell r="AB381">
            <v>139822.15</v>
          </cell>
          <cell r="AC381">
            <v>13982.21</v>
          </cell>
          <cell r="AD381">
            <v>560.41</v>
          </cell>
          <cell r="AE381">
            <v>1194.79</v>
          </cell>
          <cell r="AF381">
            <v>15177</v>
          </cell>
          <cell r="AG381">
            <v>125839.93</v>
          </cell>
          <cell r="AH381">
            <v>346.26999999998952</v>
          </cell>
          <cell r="AI381">
            <v>0</v>
          </cell>
          <cell r="AJ381">
            <v>0</v>
          </cell>
          <cell r="AK381">
            <v>0</v>
          </cell>
        </row>
        <row r="382">
          <cell r="R382" t="str">
            <v>BNL</v>
          </cell>
          <cell r="S382" t="str">
            <v>FINAME TJLP</v>
          </cell>
          <cell r="T382" t="str">
            <v>00036</v>
          </cell>
          <cell r="U382">
            <v>10.75</v>
          </cell>
          <cell r="V382">
            <v>0</v>
          </cell>
          <cell r="W382">
            <v>36494</v>
          </cell>
          <cell r="X382">
            <v>15</v>
          </cell>
          <cell r="Y382">
            <v>0</v>
          </cell>
          <cell r="Z382">
            <v>5.0095960000000002</v>
          </cell>
          <cell r="AA382">
            <v>0</v>
          </cell>
          <cell r="AB382">
            <v>126152.37</v>
          </cell>
          <cell r="AC382">
            <v>0</v>
          </cell>
          <cell r="AD382">
            <v>537.84</v>
          </cell>
          <cell r="AE382">
            <v>537.84</v>
          </cell>
          <cell r="AF382">
            <v>0</v>
          </cell>
          <cell r="AG382">
            <v>126690.21</v>
          </cell>
          <cell r="AH382">
            <v>312.44000000001688</v>
          </cell>
          <cell r="AI382">
            <v>0</v>
          </cell>
          <cell r="AJ382">
            <v>0</v>
          </cell>
          <cell r="AK382">
            <v>0</v>
          </cell>
        </row>
        <row r="383">
          <cell r="R383" t="str">
            <v>BNL</v>
          </cell>
          <cell r="S383" t="str">
            <v>FINAME TJLP</v>
          </cell>
          <cell r="T383" t="str">
            <v>00036</v>
          </cell>
          <cell r="U383">
            <v>10.75</v>
          </cell>
          <cell r="V383">
            <v>0</v>
          </cell>
          <cell r="W383">
            <v>36509</v>
          </cell>
          <cell r="X383">
            <v>15</v>
          </cell>
          <cell r="Y383">
            <v>64</v>
          </cell>
          <cell r="Z383">
            <v>5.0220339999999997</v>
          </cell>
          <cell r="AA383">
            <v>0</v>
          </cell>
          <cell r="AB383">
            <v>126465.58</v>
          </cell>
          <cell r="AC383">
            <v>14051.73</v>
          </cell>
          <cell r="AD383">
            <v>542.82000000000005</v>
          </cell>
          <cell r="AE383">
            <v>1080.6600000000001</v>
          </cell>
          <cell r="AF383">
            <v>15132.39</v>
          </cell>
          <cell r="AG383">
            <v>112413.85</v>
          </cell>
          <cell r="AH383">
            <v>313.20999999999185</v>
          </cell>
          <cell r="AI383">
            <v>0</v>
          </cell>
          <cell r="AJ383">
            <v>0</v>
          </cell>
          <cell r="AK383">
            <v>0</v>
          </cell>
        </row>
        <row r="384">
          <cell r="R384" t="str">
            <v>BNL</v>
          </cell>
          <cell r="S384" t="str">
            <v>FINAME TJLP</v>
          </cell>
          <cell r="T384" t="str">
            <v>00036</v>
          </cell>
          <cell r="U384">
            <v>10.75</v>
          </cell>
          <cell r="V384">
            <v>0</v>
          </cell>
          <cell r="W384">
            <v>36525</v>
          </cell>
          <cell r="X384">
            <v>16</v>
          </cell>
          <cell r="Y384">
            <v>0</v>
          </cell>
          <cell r="Z384">
            <v>5.0353349999999999</v>
          </cell>
          <cell r="AA384">
            <v>0</v>
          </cell>
          <cell r="AB384">
            <v>112711.58</v>
          </cell>
          <cell r="AC384">
            <v>0</v>
          </cell>
          <cell r="AD384">
            <v>512.65</v>
          </cell>
          <cell r="AE384">
            <v>512.65</v>
          </cell>
          <cell r="AF384">
            <v>0</v>
          </cell>
          <cell r="AG384">
            <v>113224.23</v>
          </cell>
          <cell r="AH384">
            <v>297.72999999999593</v>
          </cell>
          <cell r="AI384">
            <v>0</v>
          </cell>
          <cell r="AJ384">
            <v>0</v>
          </cell>
          <cell r="AK384">
            <v>0</v>
          </cell>
        </row>
        <row r="385">
          <cell r="R385" t="str">
            <v>BNL</v>
          </cell>
          <cell r="S385" t="str">
            <v>FINAME TJLP</v>
          </cell>
          <cell r="T385" t="str">
            <v>00036</v>
          </cell>
          <cell r="U385">
            <v>10.75</v>
          </cell>
          <cell r="V385">
            <v>0</v>
          </cell>
          <cell r="W385">
            <v>36540</v>
          </cell>
          <cell r="X385">
            <v>14</v>
          </cell>
          <cell r="Y385">
            <v>65</v>
          </cell>
          <cell r="Z385">
            <v>5.0469629999999999</v>
          </cell>
          <cell r="AA385">
            <v>0</v>
          </cell>
          <cell r="AB385">
            <v>112971.87</v>
          </cell>
          <cell r="AC385">
            <v>14121.48</v>
          </cell>
          <cell r="AD385">
            <v>452.70000000000005</v>
          </cell>
          <cell r="AE385">
            <v>965.35</v>
          </cell>
          <cell r="AF385">
            <v>15086.84</v>
          </cell>
          <cell r="AG385">
            <v>98850.38</v>
          </cell>
          <cell r="AH385">
            <v>260.29000000000815</v>
          </cell>
          <cell r="AI385">
            <v>0</v>
          </cell>
          <cell r="AJ385">
            <v>0</v>
          </cell>
          <cell r="AK385">
            <v>0</v>
          </cell>
        </row>
        <row r="386">
          <cell r="R386" t="str">
            <v>BNL</v>
          </cell>
          <cell r="S386" t="str">
            <v>FINAME TJLP</v>
          </cell>
          <cell r="T386" t="str">
            <v>00036</v>
          </cell>
          <cell r="U386">
            <v>10.75</v>
          </cell>
          <cell r="V386">
            <v>0</v>
          </cell>
          <cell r="W386">
            <v>36556</v>
          </cell>
          <cell r="X386">
            <v>16</v>
          </cell>
          <cell r="Y386">
            <v>0</v>
          </cell>
          <cell r="Z386">
            <v>5.059329</v>
          </cell>
          <cell r="AA386">
            <v>0</v>
          </cell>
          <cell r="AB386">
            <v>99092.59</v>
          </cell>
          <cell r="AC386">
            <v>0</v>
          </cell>
          <cell r="AD386">
            <v>450.7</v>
          </cell>
          <cell r="AE386">
            <v>450.7</v>
          </cell>
          <cell r="AF386">
            <v>0</v>
          </cell>
          <cell r="AG386">
            <v>99543.29</v>
          </cell>
          <cell r="AH386">
            <v>242.20999999999185</v>
          </cell>
          <cell r="AI386">
            <v>0</v>
          </cell>
          <cell r="AJ386">
            <v>0</v>
          </cell>
          <cell r="AK386">
            <v>0</v>
          </cell>
        </row>
        <row r="387">
          <cell r="R387" t="str">
            <v>BNL</v>
          </cell>
          <cell r="S387" t="str">
            <v>FINAME TJLP</v>
          </cell>
          <cell r="T387" t="str">
            <v>00036</v>
          </cell>
          <cell r="U387">
            <v>10.75</v>
          </cell>
          <cell r="V387">
            <v>0</v>
          </cell>
          <cell r="W387">
            <v>36571</v>
          </cell>
          <cell r="X387">
            <v>14</v>
          </cell>
          <cell r="Y387">
            <v>66</v>
          </cell>
          <cell r="Z387">
            <v>5.0709489999999997</v>
          </cell>
          <cell r="AA387">
            <v>0</v>
          </cell>
          <cell r="AB387">
            <v>99320.18</v>
          </cell>
          <cell r="AC387">
            <v>14188.6</v>
          </cell>
          <cell r="AD387">
            <v>398.00000000000006</v>
          </cell>
          <cell r="AE387">
            <v>848.7</v>
          </cell>
          <cell r="AF387">
            <v>15037.29</v>
          </cell>
          <cell r="AG387">
            <v>85131.58</v>
          </cell>
          <cell r="AH387">
            <v>227.58000000000175</v>
          </cell>
          <cell r="AI387">
            <v>0</v>
          </cell>
          <cell r="AJ387">
            <v>0</v>
          </cell>
          <cell r="AK387">
            <v>0</v>
          </cell>
        </row>
        <row r="388">
          <cell r="R388" t="str">
            <v>BNL</v>
          </cell>
          <cell r="S388" t="str">
            <v>FINAME TJLP</v>
          </cell>
          <cell r="T388" t="str">
            <v>00036</v>
          </cell>
          <cell r="U388">
            <v>10.75</v>
          </cell>
          <cell r="V388">
            <v>0</v>
          </cell>
          <cell r="W388">
            <v>36585</v>
          </cell>
          <cell r="X388">
            <v>14</v>
          </cell>
          <cell r="Y388">
            <v>0</v>
          </cell>
          <cell r="Z388">
            <v>5.0818180000000002</v>
          </cell>
          <cell r="AA388">
            <v>0</v>
          </cell>
          <cell r="AB388">
            <v>85314.05</v>
          </cell>
          <cell r="AC388">
            <v>0</v>
          </cell>
          <cell r="AD388">
            <v>339.43</v>
          </cell>
          <cell r="AE388">
            <v>339.43</v>
          </cell>
          <cell r="AF388">
            <v>0</v>
          </cell>
          <cell r="AG388">
            <v>85653.48</v>
          </cell>
          <cell r="AH388">
            <v>182.47000000000116</v>
          </cell>
          <cell r="AI388">
            <v>0</v>
          </cell>
          <cell r="AJ388">
            <v>0</v>
          </cell>
          <cell r="AK388">
            <v>0</v>
          </cell>
        </row>
        <row r="389">
          <cell r="R389" t="str">
            <v>BNL</v>
          </cell>
          <cell r="S389" t="str">
            <v>FINAME TJLP</v>
          </cell>
          <cell r="T389" t="str">
            <v>00036</v>
          </cell>
          <cell r="U389">
            <v>10.75</v>
          </cell>
          <cell r="V389">
            <v>0</v>
          </cell>
          <cell r="W389">
            <v>36600</v>
          </cell>
          <cell r="X389">
            <v>16</v>
          </cell>
          <cell r="Y389">
            <v>67</v>
          </cell>
          <cell r="Z389">
            <v>5.0934900000000001</v>
          </cell>
          <cell r="AA389">
            <v>0</v>
          </cell>
          <cell r="AB389">
            <v>85510</v>
          </cell>
          <cell r="AC389">
            <v>14251.67</v>
          </cell>
          <cell r="AD389">
            <v>391.26000000000005</v>
          </cell>
          <cell r="AE389">
            <v>730.69</v>
          </cell>
          <cell r="AF389">
            <v>14982.36</v>
          </cell>
          <cell r="AG389">
            <v>71258.33</v>
          </cell>
          <cell r="AH389">
            <v>195.95000000001164</v>
          </cell>
          <cell r="AI389">
            <v>0</v>
          </cell>
          <cell r="AJ389">
            <v>0</v>
          </cell>
          <cell r="AK389">
            <v>0</v>
          </cell>
        </row>
        <row r="390">
          <cell r="R390" t="str">
            <v>BNL</v>
          </cell>
          <cell r="S390" t="str">
            <v>FINAME TJLP</v>
          </cell>
          <cell r="T390" t="str">
            <v>00036</v>
          </cell>
          <cell r="U390">
            <v>10.75</v>
          </cell>
          <cell r="V390">
            <v>0</v>
          </cell>
          <cell r="W390">
            <v>36616</v>
          </cell>
          <cell r="X390">
            <v>16</v>
          </cell>
          <cell r="Y390">
            <v>0</v>
          </cell>
          <cell r="Z390">
            <v>5.1059700000000001</v>
          </cell>
          <cell r="AA390">
            <v>0</v>
          </cell>
          <cell r="AB390">
            <v>71432.929999999993</v>
          </cell>
          <cell r="AC390">
            <v>0</v>
          </cell>
          <cell r="AD390">
            <v>324.89999999999998</v>
          </cell>
          <cell r="AE390">
            <v>324.89999999999998</v>
          </cell>
          <cell r="AF390">
            <v>0</v>
          </cell>
          <cell r="AG390">
            <v>71757.83</v>
          </cell>
          <cell r="AH390">
            <v>174.60000000000582</v>
          </cell>
          <cell r="AI390">
            <v>0</v>
          </cell>
          <cell r="AJ390">
            <v>0</v>
          </cell>
          <cell r="AK390">
            <v>0</v>
          </cell>
        </row>
        <row r="391">
          <cell r="R391" t="str">
            <v>BNL</v>
          </cell>
          <cell r="S391" t="str">
            <v>FINAME TJLP</v>
          </cell>
          <cell r="T391" t="str">
            <v>00036</v>
          </cell>
          <cell r="U391">
            <v>10.75</v>
          </cell>
          <cell r="V391">
            <v>0</v>
          </cell>
          <cell r="W391">
            <v>36631</v>
          </cell>
          <cell r="X391">
            <v>14</v>
          </cell>
          <cell r="Y391">
            <v>68</v>
          </cell>
          <cell r="Z391">
            <v>5.1159119999999998</v>
          </cell>
          <cell r="AA391">
            <v>0</v>
          </cell>
          <cell r="AB391">
            <v>71572.02</v>
          </cell>
          <cell r="AC391">
            <v>14314.4</v>
          </cell>
          <cell r="AD391">
            <v>286.69000000000005</v>
          </cell>
          <cell r="AE391">
            <v>611.59</v>
          </cell>
          <cell r="AF391">
            <v>14925.99</v>
          </cell>
          <cell r="AG391">
            <v>57257.62</v>
          </cell>
          <cell r="AH391">
            <v>139.08999999999651</v>
          </cell>
          <cell r="AI391">
            <v>0</v>
          </cell>
          <cell r="AJ391">
            <v>0</v>
          </cell>
          <cell r="AK391">
            <v>0</v>
          </cell>
        </row>
        <row r="392">
          <cell r="R392" t="str">
            <v>BNL</v>
          </cell>
          <cell r="S392" t="str">
            <v>FINAME TJLP</v>
          </cell>
          <cell r="T392" t="str">
            <v>00036</v>
          </cell>
          <cell r="U392">
            <v>10.75</v>
          </cell>
          <cell r="V392">
            <v>0</v>
          </cell>
          <cell r="W392">
            <v>36646</v>
          </cell>
          <cell r="X392">
            <v>15</v>
          </cell>
          <cell r="Y392">
            <v>0</v>
          </cell>
          <cell r="Z392">
            <v>5.1257469999999996</v>
          </cell>
          <cell r="AA392">
            <v>0</v>
          </cell>
          <cell r="AB392">
            <v>57367.69</v>
          </cell>
          <cell r="AC392">
            <v>0</v>
          </cell>
          <cell r="AD392">
            <v>244.58</v>
          </cell>
          <cell r="AE392">
            <v>244.58</v>
          </cell>
          <cell r="AF392">
            <v>0</v>
          </cell>
          <cell r="AG392">
            <v>57612.27</v>
          </cell>
          <cell r="AH392">
            <v>110.06999999999243</v>
          </cell>
          <cell r="AI392">
            <v>0</v>
          </cell>
          <cell r="AJ392">
            <v>0</v>
          </cell>
          <cell r="AK392">
            <v>0</v>
          </cell>
        </row>
        <row r="393">
          <cell r="R393" t="str">
            <v>BNL</v>
          </cell>
          <cell r="S393" t="str">
            <v>FINAME TJLP</v>
          </cell>
          <cell r="T393" t="str">
            <v>00036</v>
          </cell>
          <cell r="U393">
            <v>10.75</v>
          </cell>
          <cell r="V393">
            <v>0</v>
          </cell>
          <cell r="W393">
            <v>36661</v>
          </cell>
          <cell r="X393">
            <v>15</v>
          </cell>
          <cell r="Y393">
            <v>69</v>
          </cell>
          <cell r="Z393">
            <v>5.1356000000000002</v>
          </cell>
          <cell r="AA393">
            <v>0</v>
          </cell>
          <cell r="AB393">
            <v>57477.97</v>
          </cell>
          <cell r="AC393">
            <v>14369.49</v>
          </cell>
          <cell r="AD393">
            <v>246.56999999999996</v>
          </cell>
          <cell r="AE393">
            <v>491.15</v>
          </cell>
          <cell r="AF393">
            <v>14860.64</v>
          </cell>
          <cell r="AG393">
            <v>43108.47</v>
          </cell>
          <cell r="AH393">
            <v>110.27000000000407</v>
          </cell>
          <cell r="AI393">
            <v>0</v>
          </cell>
          <cell r="AJ393">
            <v>0</v>
          </cell>
          <cell r="AK393">
            <v>0</v>
          </cell>
        </row>
        <row r="394">
          <cell r="R394" t="str">
            <v>BNL</v>
          </cell>
          <cell r="S394" t="str">
            <v>FINAME TJLP</v>
          </cell>
          <cell r="T394" t="str">
            <v>00036</v>
          </cell>
          <cell r="U394">
            <v>10.75</v>
          </cell>
          <cell r="V394">
            <v>0</v>
          </cell>
          <cell r="W394">
            <v>36677</v>
          </cell>
          <cell r="X394">
            <v>16</v>
          </cell>
          <cell r="Y394">
            <v>0</v>
          </cell>
          <cell r="Z394">
            <v>5.1461309999999996</v>
          </cell>
          <cell r="AA394">
            <v>0</v>
          </cell>
          <cell r="AB394">
            <v>43196.87</v>
          </cell>
          <cell r="AC394">
            <v>0</v>
          </cell>
          <cell r="AD394">
            <v>196.47</v>
          </cell>
          <cell r="AE394">
            <v>196.47</v>
          </cell>
          <cell r="AF394">
            <v>0</v>
          </cell>
          <cell r="AG394">
            <v>43393.35</v>
          </cell>
          <cell r="AH394">
            <v>88.409999999996217</v>
          </cell>
          <cell r="AI394">
            <v>0</v>
          </cell>
          <cell r="AJ394">
            <v>0</v>
          </cell>
          <cell r="AK394">
            <v>0</v>
          </cell>
        </row>
        <row r="395">
          <cell r="R395" t="str">
            <v>BNL</v>
          </cell>
          <cell r="S395" t="str">
            <v>FINAME TJLP</v>
          </cell>
          <cell r="T395" t="str">
            <v>00036</v>
          </cell>
          <cell r="U395">
            <v>10.75</v>
          </cell>
          <cell r="V395">
            <v>0</v>
          </cell>
          <cell r="W395">
            <v>36692</v>
          </cell>
          <cell r="X395">
            <v>14</v>
          </cell>
          <cell r="Y395">
            <v>70</v>
          </cell>
          <cell r="Z395">
            <v>5.1560240000000004</v>
          </cell>
          <cell r="AA395">
            <v>0</v>
          </cell>
          <cell r="AB395">
            <v>43279.91</v>
          </cell>
          <cell r="AC395">
            <v>14426.64</v>
          </cell>
          <cell r="AD395">
            <v>173.35999999999999</v>
          </cell>
          <cell r="AE395">
            <v>369.83</v>
          </cell>
          <cell r="AF395">
            <v>14796.47</v>
          </cell>
          <cell r="AG395">
            <v>28853.279999999999</v>
          </cell>
          <cell r="AH395">
            <v>83.040000000000873</v>
          </cell>
          <cell r="AI395">
            <v>0</v>
          </cell>
          <cell r="AJ395">
            <v>0</v>
          </cell>
          <cell r="AK395">
            <v>0</v>
          </cell>
        </row>
        <row r="396">
          <cell r="R396" t="str">
            <v>BNL</v>
          </cell>
          <cell r="S396" t="str">
            <v>FINAME TJLP</v>
          </cell>
          <cell r="T396" t="str">
            <v>00036</v>
          </cell>
          <cell r="U396">
            <v>10.75</v>
          </cell>
          <cell r="V396">
            <v>0</v>
          </cell>
          <cell r="W396">
            <v>36707</v>
          </cell>
          <cell r="X396">
            <v>15</v>
          </cell>
          <cell r="Y396">
            <v>0</v>
          </cell>
          <cell r="Z396">
            <v>5.1659350000000002</v>
          </cell>
          <cell r="AA396">
            <v>0</v>
          </cell>
          <cell r="AB396">
            <v>28908.74</v>
          </cell>
          <cell r="AC396">
            <v>0</v>
          </cell>
          <cell r="AD396">
            <v>123.25</v>
          </cell>
          <cell r="AE396">
            <v>123.25</v>
          </cell>
          <cell r="AF396">
            <v>0</v>
          </cell>
          <cell r="AG396">
            <v>29031.99</v>
          </cell>
          <cell r="AH396">
            <v>55.460000000002765</v>
          </cell>
          <cell r="AI396">
            <v>0</v>
          </cell>
          <cell r="AJ396">
            <v>0</v>
          </cell>
          <cell r="AK396">
            <v>0</v>
          </cell>
        </row>
        <row r="397">
          <cell r="R397" t="str">
            <v>BNL</v>
          </cell>
          <cell r="S397" t="str">
            <v>FINAME TJLP</v>
          </cell>
          <cell r="T397" t="str">
            <v>00036</v>
          </cell>
          <cell r="U397">
            <v>10.75</v>
          </cell>
          <cell r="V397">
            <v>0</v>
          </cell>
          <cell r="W397">
            <v>36722</v>
          </cell>
          <cell r="X397">
            <v>15</v>
          </cell>
          <cell r="Y397">
            <v>71</v>
          </cell>
          <cell r="Z397">
            <v>5.1745010000000002</v>
          </cell>
          <cell r="AA397">
            <v>0</v>
          </cell>
          <cell r="AB397">
            <v>28956.67</v>
          </cell>
          <cell r="AC397">
            <v>14478.34</v>
          </cell>
          <cell r="AD397">
            <v>124.19</v>
          </cell>
          <cell r="AE397">
            <v>247.44</v>
          </cell>
          <cell r="AF397">
            <v>14725.77</v>
          </cell>
          <cell r="AG397">
            <v>14478.34</v>
          </cell>
          <cell r="AH397">
            <v>47.930000000000291</v>
          </cell>
          <cell r="AI397">
            <v>0</v>
          </cell>
          <cell r="AJ397">
            <v>0</v>
          </cell>
          <cell r="AK397">
            <v>0</v>
          </cell>
        </row>
        <row r="398">
          <cell r="R398" t="str">
            <v>BNL</v>
          </cell>
          <cell r="S398" t="str">
            <v>FINAME TJLP</v>
          </cell>
          <cell r="T398" t="str">
            <v>00036</v>
          </cell>
          <cell r="U398">
            <v>10.75</v>
          </cell>
          <cell r="V398">
            <v>0</v>
          </cell>
          <cell r="W398">
            <v>36738</v>
          </cell>
          <cell r="X398">
            <v>16</v>
          </cell>
          <cell r="Y398">
            <v>0</v>
          </cell>
          <cell r="Z398">
            <v>5.1835500000000003</v>
          </cell>
          <cell r="AA398">
            <v>0</v>
          </cell>
          <cell r="AB398">
            <v>14503.66</v>
          </cell>
          <cell r="AC398">
            <v>0</v>
          </cell>
          <cell r="AD398">
            <v>65.97</v>
          </cell>
          <cell r="AE398">
            <v>65.97</v>
          </cell>
          <cell r="AF398">
            <v>0</v>
          </cell>
          <cell r="AG398">
            <v>14569.62</v>
          </cell>
          <cell r="AH398">
            <v>25.31000000000131</v>
          </cell>
          <cell r="AI398">
            <v>0</v>
          </cell>
          <cell r="AJ398">
            <v>0</v>
          </cell>
          <cell r="AK398">
            <v>0</v>
          </cell>
        </row>
        <row r="399">
          <cell r="R399" t="str">
            <v>BNL</v>
          </cell>
          <cell r="S399" t="str">
            <v>FINAME TJLP</v>
          </cell>
          <cell r="T399" t="str">
            <v>00036</v>
          </cell>
          <cell r="U399">
            <v>10.75</v>
          </cell>
          <cell r="V399">
            <v>0</v>
          </cell>
          <cell r="W399">
            <v>36753</v>
          </cell>
          <cell r="X399">
            <v>14</v>
          </cell>
          <cell r="Y399">
            <v>72</v>
          </cell>
          <cell r="Z399">
            <v>5.1920469999999996</v>
          </cell>
          <cell r="AA399">
            <v>0</v>
          </cell>
          <cell r="AB399">
            <v>14527.43</v>
          </cell>
          <cell r="AC399">
            <v>14527.43</v>
          </cell>
          <cell r="AD399">
            <v>58.17</v>
          </cell>
          <cell r="AE399">
            <v>124.14</v>
          </cell>
          <cell r="AF399">
            <v>14651.57</v>
          </cell>
          <cell r="AG399">
            <v>0</v>
          </cell>
          <cell r="AH399">
            <v>23.779999999998836</v>
          </cell>
          <cell r="AI399">
            <v>0</v>
          </cell>
          <cell r="AJ399">
            <v>0</v>
          </cell>
          <cell r="AK399">
            <v>0</v>
          </cell>
        </row>
        <row r="400">
          <cell r="S400" t="str">
            <v>T O T A I S  EM  R$</v>
          </cell>
          <cell r="AC400">
            <v>815411.34000000008</v>
          </cell>
          <cell r="AD400">
            <v>257691.51999999993</v>
          </cell>
          <cell r="AF400">
            <v>1073102.8599999999</v>
          </cell>
          <cell r="AH400">
            <v>643665.17999999959</v>
          </cell>
        </row>
        <row r="402">
          <cell r="R402" t="str">
            <v>CELPAV</v>
          </cell>
          <cell r="S402" t="str">
            <v>JAC</v>
          </cell>
          <cell r="T402" t="str">
            <v>FINANCIAMENTO INTERNO</v>
          </cell>
          <cell r="AB402" t="str">
            <v>FINAME</v>
          </cell>
        </row>
        <row r="403">
          <cell r="R403" t="str">
            <v>EMPRESA:</v>
          </cell>
          <cell r="S403">
            <v>300</v>
          </cell>
          <cell r="T403" t="str">
            <v>UNIDADE:</v>
          </cell>
          <cell r="U403">
            <v>310</v>
          </cell>
          <cell r="V403" t="str">
            <v>TIPO REG:</v>
          </cell>
          <cell r="W403">
            <v>1</v>
          </cell>
          <cell r="Z403" t="str">
            <v>MOEDA :</v>
          </cell>
          <cell r="AA403" t="str">
            <v>BRL</v>
          </cell>
          <cell r="AC403" t="str">
            <v>COD. CLIENTE/FORNECEDOR:</v>
          </cell>
          <cell r="AD403">
            <v>0</v>
          </cell>
          <cell r="AE403" t="str">
            <v>DATA INICIAL:</v>
          </cell>
          <cell r="AF403">
            <v>34689</v>
          </cell>
          <cell r="AG403" t="str">
            <v>VENCIMENTO:</v>
          </cell>
          <cell r="AH403">
            <v>36448</v>
          </cell>
        </row>
        <row r="404">
          <cell r="R404" t="str">
            <v>INSTITUIÇÃO</v>
          </cell>
          <cell r="S404" t="str">
            <v>TIPO FINANC.</v>
          </cell>
          <cell r="T404" t="str">
            <v>Nº P.A.C.</v>
          </cell>
          <cell r="U404" t="str">
            <v>Juros (%) a.a.</v>
          </cell>
          <cell r="V404" t="str">
            <v>Spread (%) a.a.</v>
          </cell>
          <cell r="W404" t="str">
            <v>Data Movimento</v>
          </cell>
          <cell r="X404" t="str">
            <v>Nº Dias</v>
          </cell>
          <cell r="Y404" t="str">
            <v>Parc</v>
          </cell>
          <cell r="Z404" t="str">
            <v>Cotação da URTJ15</v>
          </cell>
          <cell r="AA404" t="str">
            <v>Liberações         R$</v>
          </cell>
          <cell r="AB404" t="str">
            <v>Saldo Principal    R$</v>
          </cell>
          <cell r="AC404" t="str">
            <v>Amortização      R$</v>
          </cell>
          <cell r="AD404" t="str">
            <v>Juros no Periodo  R$</v>
          </cell>
          <cell r="AE404" t="str">
            <v>Juros Acumulados R$</v>
          </cell>
          <cell r="AF404" t="str">
            <v>Pagto. Parcela          R$</v>
          </cell>
          <cell r="AG404" t="str">
            <v>Saldo Devedor      R$</v>
          </cell>
          <cell r="AH404" t="str">
            <v>Correc. Monet. R$</v>
          </cell>
          <cell r="AI404" t="str">
            <v>CP</v>
          </cell>
          <cell r="AJ404" t="str">
            <v>LP</v>
          </cell>
          <cell r="AK404" t="str">
            <v>Transf. LP/CP</v>
          </cell>
        </row>
        <row r="405">
          <cell r="R405" t="str">
            <v>BNL</v>
          </cell>
          <cell r="S405" t="str">
            <v>FINAME TJLP</v>
          </cell>
          <cell r="T405" t="str">
            <v>00037</v>
          </cell>
          <cell r="U405">
            <v>10.75</v>
          </cell>
          <cell r="V405">
            <v>0</v>
          </cell>
          <cell r="W405">
            <v>34288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</row>
        <row r="406">
          <cell r="R406" t="str">
            <v>BNL</v>
          </cell>
          <cell r="S406" t="str">
            <v>FINAME TJLP</v>
          </cell>
          <cell r="T406" t="str">
            <v>00037</v>
          </cell>
          <cell r="U406">
            <v>10.75</v>
          </cell>
          <cell r="V406">
            <v>0</v>
          </cell>
          <cell r="W406">
            <v>34288</v>
          </cell>
          <cell r="X406">
            <v>0</v>
          </cell>
          <cell r="Y406">
            <v>1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</row>
        <row r="407">
          <cell r="R407" t="str">
            <v>BNL</v>
          </cell>
          <cell r="S407" t="str">
            <v>FINAME TJLP</v>
          </cell>
          <cell r="T407" t="str">
            <v>00037</v>
          </cell>
          <cell r="U407">
            <v>10.75</v>
          </cell>
          <cell r="V407">
            <v>0</v>
          </cell>
          <cell r="W407">
            <v>34380</v>
          </cell>
          <cell r="X407">
            <v>90</v>
          </cell>
          <cell r="Y407">
            <v>2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</row>
        <row r="408">
          <cell r="R408" t="str">
            <v>BNL</v>
          </cell>
          <cell r="S408" t="str">
            <v>FINAME TJLP</v>
          </cell>
          <cell r="T408" t="str">
            <v>00037</v>
          </cell>
          <cell r="U408">
            <v>10.75</v>
          </cell>
          <cell r="V408">
            <v>0</v>
          </cell>
          <cell r="W408">
            <v>34469</v>
          </cell>
          <cell r="X408">
            <v>90</v>
          </cell>
          <cell r="Y408">
            <v>3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</row>
        <row r="409">
          <cell r="R409" t="str">
            <v>BNL</v>
          </cell>
          <cell r="S409" t="str">
            <v>FINAME TJLP</v>
          </cell>
          <cell r="T409" t="str">
            <v>00037</v>
          </cell>
          <cell r="U409">
            <v>10.75</v>
          </cell>
          <cell r="V409">
            <v>0</v>
          </cell>
          <cell r="W409">
            <v>34561</v>
          </cell>
          <cell r="X409">
            <v>90</v>
          </cell>
          <cell r="Y409">
            <v>4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</row>
        <row r="410">
          <cell r="R410" t="str">
            <v>BNL</v>
          </cell>
          <cell r="S410" t="str">
            <v>FINAME TJLP</v>
          </cell>
          <cell r="T410" t="str">
            <v>00037</v>
          </cell>
          <cell r="U410">
            <v>10.75</v>
          </cell>
          <cell r="V410">
            <v>0</v>
          </cell>
          <cell r="W410">
            <v>34653</v>
          </cell>
          <cell r="X410">
            <v>90</v>
          </cell>
          <cell r="Y410">
            <v>5</v>
          </cell>
          <cell r="Z410">
            <v>3.2595149999999999</v>
          </cell>
          <cell r="AA410">
            <v>0</v>
          </cell>
          <cell r="AB410">
            <v>67647.960000000006</v>
          </cell>
          <cell r="AC410">
            <v>0</v>
          </cell>
          <cell r="AD410">
            <v>1749.03</v>
          </cell>
          <cell r="AE410">
            <v>1749.03</v>
          </cell>
          <cell r="AF410">
            <v>1749.03</v>
          </cell>
          <cell r="AG410">
            <v>67647.960000000006</v>
          </cell>
          <cell r="AH410">
            <v>0</v>
          </cell>
        </row>
        <row r="411">
          <cell r="R411" t="str">
            <v>BNL</v>
          </cell>
          <cell r="S411" t="str">
            <v>FINAME TJLP</v>
          </cell>
          <cell r="T411" t="str">
            <v>00037</v>
          </cell>
          <cell r="U411">
            <v>10.75</v>
          </cell>
          <cell r="V411">
            <v>0</v>
          </cell>
          <cell r="W411">
            <v>34745</v>
          </cell>
          <cell r="X411">
            <v>30</v>
          </cell>
          <cell r="Y411">
            <v>6</v>
          </cell>
          <cell r="Z411">
            <v>3.4357899999999999</v>
          </cell>
          <cell r="AA411">
            <v>0</v>
          </cell>
          <cell r="AB411">
            <v>71306.37</v>
          </cell>
          <cell r="AC411">
            <v>0</v>
          </cell>
          <cell r="AD411">
            <v>609.32000000000005</v>
          </cell>
          <cell r="AE411">
            <v>609.32000000000005</v>
          </cell>
          <cell r="AF411">
            <v>609.32000000000005</v>
          </cell>
          <cell r="AG411">
            <v>71306.37</v>
          </cell>
          <cell r="AH411">
            <v>3658.4099999999889</v>
          </cell>
        </row>
        <row r="412">
          <cell r="R412" t="str">
            <v>BNL</v>
          </cell>
          <cell r="S412" t="str">
            <v>FINAME TJLP</v>
          </cell>
          <cell r="T412" t="str">
            <v>00037</v>
          </cell>
          <cell r="U412">
            <v>10.75</v>
          </cell>
          <cell r="V412">
            <v>0</v>
          </cell>
          <cell r="W412">
            <v>34773</v>
          </cell>
          <cell r="X412">
            <v>30</v>
          </cell>
          <cell r="Y412">
            <v>7</v>
          </cell>
          <cell r="Z412">
            <v>3.4797530000000001</v>
          </cell>
          <cell r="AA412">
            <v>0</v>
          </cell>
          <cell r="AB412">
            <v>72218.78</v>
          </cell>
          <cell r="AC412">
            <v>1094.22</v>
          </cell>
          <cell r="AD412">
            <v>617.11</v>
          </cell>
          <cell r="AE412">
            <v>617.11</v>
          </cell>
          <cell r="AF412">
            <v>1711.34</v>
          </cell>
          <cell r="AG412">
            <v>71124.55</v>
          </cell>
          <cell r="AH412">
            <v>912.41000000000349</v>
          </cell>
        </row>
        <row r="413">
          <cell r="R413" t="str">
            <v>BNL</v>
          </cell>
          <cell r="S413" t="str">
            <v>FINAME TJLP</v>
          </cell>
          <cell r="T413" t="str">
            <v>00037</v>
          </cell>
          <cell r="U413">
            <v>10.75</v>
          </cell>
          <cell r="V413">
            <v>0</v>
          </cell>
          <cell r="W413">
            <v>34804</v>
          </cell>
          <cell r="X413">
            <v>30</v>
          </cell>
          <cell r="Y413">
            <v>8</v>
          </cell>
          <cell r="Z413">
            <v>3.5262099999999998</v>
          </cell>
          <cell r="AA413">
            <v>0</v>
          </cell>
          <cell r="AB413">
            <v>72074.11</v>
          </cell>
          <cell r="AC413">
            <v>1108.83</v>
          </cell>
          <cell r="AD413">
            <v>615.88</v>
          </cell>
          <cell r="AE413">
            <v>615.88</v>
          </cell>
          <cell r="AF413">
            <v>1724.71</v>
          </cell>
          <cell r="AG413">
            <v>70965.279999999999</v>
          </cell>
          <cell r="AH413">
            <v>949.55999999999767</v>
          </cell>
        </row>
        <row r="414">
          <cell r="R414" t="str">
            <v>BNL</v>
          </cell>
          <cell r="S414" t="str">
            <v>FINAME TJLP</v>
          </cell>
          <cell r="T414" t="str">
            <v>00037</v>
          </cell>
          <cell r="U414">
            <v>10.75</v>
          </cell>
          <cell r="V414">
            <v>0</v>
          </cell>
          <cell r="W414">
            <v>34834</v>
          </cell>
          <cell r="X414">
            <v>30</v>
          </cell>
          <cell r="Y414">
            <v>9</v>
          </cell>
          <cell r="Z414">
            <v>3.5717590000000001</v>
          </cell>
          <cell r="AA414">
            <v>0</v>
          </cell>
          <cell r="AB414">
            <v>71881.960000000006</v>
          </cell>
          <cell r="AC414">
            <v>1123.1600000000001</v>
          </cell>
          <cell r="AD414">
            <v>614.24</v>
          </cell>
          <cell r="AE414">
            <v>614.24</v>
          </cell>
          <cell r="AF414">
            <v>1737.39</v>
          </cell>
          <cell r="AG414">
            <v>70758.8</v>
          </cell>
          <cell r="AH414">
            <v>916.66999999999825</v>
          </cell>
        </row>
        <row r="415">
          <cell r="R415" t="str">
            <v>BNL</v>
          </cell>
          <cell r="S415" t="str">
            <v>FINAME TJLP</v>
          </cell>
          <cell r="T415" t="str">
            <v>00037</v>
          </cell>
          <cell r="U415">
            <v>10.75</v>
          </cell>
          <cell r="V415">
            <v>0</v>
          </cell>
          <cell r="W415">
            <v>34865</v>
          </cell>
          <cell r="X415">
            <v>30</v>
          </cell>
          <cell r="Y415">
            <v>10</v>
          </cell>
          <cell r="Z415">
            <v>3.6206700000000001</v>
          </cell>
          <cell r="AA415">
            <v>0</v>
          </cell>
          <cell r="AB415">
            <v>71727.759999999995</v>
          </cell>
          <cell r="AC415">
            <v>1138.54</v>
          </cell>
          <cell r="AD415">
            <v>612.91999999999996</v>
          </cell>
          <cell r="AE415">
            <v>612.91999999999996</v>
          </cell>
          <cell r="AF415">
            <v>1751.45</v>
          </cell>
          <cell r="AG415">
            <v>70589.22</v>
          </cell>
          <cell r="AH415">
            <v>968.94999999999709</v>
          </cell>
        </row>
        <row r="416">
          <cell r="R416" t="str">
            <v>BNL</v>
          </cell>
          <cell r="S416" t="str">
            <v>FINAME TJLP</v>
          </cell>
          <cell r="T416" t="str">
            <v>00037</v>
          </cell>
          <cell r="U416">
            <v>10.75</v>
          </cell>
          <cell r="V416">
            <v>0</v>
          </cell>
          <cell r="W416">
            <v>34895</v>
          </cell>
          <cell r="X416">
            <v>30</v>
          </cell>
          <cell r="Y416">
            <v>11</v>
          </cell>
          <cell r="Z416">
            <v>3.6700979999999999</v>
          </cell>
          <cell r="AA416">
            <v>0</v>
          </cell>
          <cell r="AB416">
            <v>71552.88</v>
          </cell>
          <cell r="AC416">
            <v>1154.08</v>
          </cell>
          <cell r="AD416">
            <v>611.41999999999996</v>
          </cell>
          <cell r="AE416">
            <v>611.41999999999996</v>
          </cell>
          <cell r="AF416">
            <v>1765.5</v>
          </cell>
          <cell r="AG416">
            <v>70398.8</v>
          </cell>
          <cell r="AH416">
            <v>963.66000000000349</v>
          </cell>
        </row>
        <row r="417">
          <cell r="R417" t="str">
            <v>BNL</v>
          </cell>
          <cell r="S417" t="str">
            <v>FINAME TJLP</v>
          </cell>
          <cell r="T417" t="str">
            <v>00037</v>
          </cell>
          <cell r="U417">
            <v>10.75</v>
          </cell>
          <cell r="V417">
            <v>0</v>
          </cell>
          <cell r="W417">
            <v>34926</v>
          </cell>
          <cell r="X417">
            <v>30</v>
          </cell>
          <cell r="Y417">
            <v>12</v>
          </cell>
          <cell r="Z417">
            <v>3.7218830000000001</v>
          </cell>
          <cell r="AA417">
            <v>0</v>
          </cell>
          <cell r="AB417">
            <v>71392.13</v>
          </cell>
          <cell r="AC417">
            <v>1170.3599999999999</v>
          </cell>
          <cell r="AD417">
            <v>610.04999999999995</v>
          </cell>
          <cell r="AE417">
            <v>610.04999999999995</v>
          </cell>
          <cell r="AF417">
            <v>1780.41</v>
          </cell>
          <cell r="AG417">
            <v>70221.77</v>
          </cell>
          <cell r="AH417">
            <v>993.33000000000175</v>
          </cell>
        </row>
        <row r="418">
          <cell r="R418" t="str">
            <v>BNL</v>
          </cell>
          <cell r="S418" t="str">
            <v>FINAME TJLP</v>
          </cell>
          <cell r="T418" t="str">
            <v>00037</v>
          </cell>
          <cell r="U418">
            <v>10.75</v>
          </cell>
          <cell r="V418">
            <v>0</v>
          </cell>
          <cell r="W418">
            <v>34957</v>
          </cell>
          <cell r="X418">
            <v>30</v>
          </cell>
          <cell r="Y418">
            <v>13</v>
          </cell>
          <cell r="Z418">
            <v>3.7710789999999998</v>
          </cell>
          <cell r="AA418">
            <v>0</v>
          </cell>
          <cell r="AB418">
            <v>71149.960000000006</v>
          </cell>
          <cell r="AC418">
            <v>1185.83</v>
          </cell>
          <cell r="AD418">
            <v>607.98</v>
          </cell>
          <cell r="AE418">
            <v>607.98</v>
          </cell>
          <cell r="AF418">
            <v>1793.81</v>
          </cell>
          <cell r="AG418">
            <v>69964.13</v>
          </cell>
          <cell r="AH418">
            <v>928.19000000000233</v>
          </cell>
        </row>
        <row r="419">
          <cell r="R419" t="str">
            <v>BNL</v>
          </cell>
          <cell r="S419" t="str">
            <v>FINAME TJLP</v>
          </cell>
          <cell r="T419" t="str">
            <v>00037</v>
          </cell>
          <cell r="U419">
            <v>10.75</v>
          </cell>
          <cell r="V419">
            <v>0</v>
          </cell>
          <cell r="W419">
            <v>34987</v>
          </cell>
          <cell r="X419">
            <v>30</v>
          </cell>
          <cell r="Y419">
            <v>14</v>
          </cell>
          <cell r="Z419">
            <v>3.8153619999999999</v>
          </cell>
          <cell r="AA419">
            <v>0</v>
          </cell>
          <cell r="AB419">
            <v>70785.7</v>
          </cell>
          <cell r="AC419">
            <v>1199.76</v>
          </cell>
          <cell r="AD419">
            <v>604.87</v>
          </cell>
          <cell r="AE419">
            <v>604.87</v>
          </cell>
          <cell r="AF419">
            <v>1804.63</v>
          </cell>
          <cell r="AG419">
            <v>69585.94</v>
          </cell>
          <cell r="AH419">
            <v>821.57000000000698</v>
          </cell>
        </row>
        <row r="420">
          <cell r="R420" t="str">
            <v>BNL</v>
          </cell>
          <cell r="S420" t="str">
            <v>FINAME TJLP</v>
          </cell>
          <cell r="T420" t="str">
            <v>00037</v>
          </cell>
          <cell r="U420">
            <v>10.75</v>
          </cell>
          <cell r="V420">
            <v>0</v>
          </cell>
          <cell r="W420">
            <v>35018</v>
          </cell>
          <cell r="X420">
            <v>30</v>
          </cell>
          <cell r="Y420">
            <v>15</v>
          </cell>
          <cell r="Z420">
            <v>3.861666</v>
          </cell>
          <cell r="AA420">
            <v>0</v>
          </cell>
          <cell r="AB420">
            <v>70430.45</v>
          </cell>
          <cell r="AC420">
            <v>1214.32</v>
          </cell>
          <cell r="AD420">
            <v>601.83000000000004</v>
          </cell>
          <cell r="AE420">
            <v>601.83000000000004</v>
          </cell>
          <cell r="AF420">
            <v>1816.15</v>
          </cell>
          <cell r="AG420">
            <v>69216.14</v>
          </cell>
          <cell r="AH420">
            <v>844.51999999998952</v>
          </cell>
        </row>
        <row r="421">
          <cell r="R421" t="str">
            <v>BNL</v>
          </cell>
          <cell r="S421" t="str">
            <v>FINAME TJLP</v>
          </cell>
          <cell r="T421" t="str">
            <v>00037</v>
          </cell>
          <cell r="U421">
            <v>10.75</v>
          </cell>
          <cell r="V421">
            <v>0</v>
          </cell>
          <cell r="W421">
            <v>35048</v>
          </cell>
          <cell r="X421">
            <v>30</v>
          </cell>
          <cell r="Y421">
            <v>16</v>
          </cell>
          <cell r="Z421">
            <v>3.9016639999999998</v>
          </cell>
          <cell r="AA421">
            <v>0</v>
          </cell>
          <cell r="AB421">
            <v>69933.06</v>
          </cell>
          <cell r="AC421">
            <v>1226.9000000000001</v>
          </cell>
          <cell r="AD421">
            <v>597.58000000000004</v>
          </cell>
          <cell r="AE421">
            <v>597.58000000000004</v>
          </cell>
          <cell r="AF421">
            <v>1824.48</v>
          </cell>
          <cell r="AG421">
            <v>68706.16</v>
          </cell>
          <cell r="AH421">
            <v>716.91999999999825</v>
          </cell>
        </row>
        <row r="422">
          <cell r="R422" t="str">
            <v>BNL</v>
          </cell>
          <cell r="S422" t="str">
            <v>FINAME TJLP</v>
          </cell>
          <cell r="T422" t="str">
            <v>00037</v>
          </cell>
          <cell r="U422">
            <v>10.75</v>
          </cell>
          <cell r="V422">
            <v>0</v>
          </cell>
          <cell r="W422">
            <v>35064</v>
          </cell>
          <cell r="X422">
            <v>16</v>
          </cell>
          <cell r="Y422">
            <v>0</v>
          </cell>
          <cell r="Z422">
            <v>3.9198919999999999</v>
          </cell>
          <cell r="AA422">
            <v>0</v>
          </cell>
          <cell r="AB422">
            <v>69027.149999999994</v>
          </cell>
          <cell r="AC422">
            <v>0</v>
          </cell>
          <cell r="AD422">
            <v>313.95999999999998</v>
          </cell>
          <cell r="AE422">
            <v>313.95999999999998</v>
          </cell>
          <cell r="AF422">
            <v>0</v>
          </cell>
          <cell r="AG422">
            <v>69341.100000000006</v>
          </cell>
          <cell r="AH422">
            <v>320.97999999999593</v>
          </cell>
          <cell r="AI422">
            <v>0</v>
          </cell>
          <cell r="AJ422">
            <v>0</v>
          </cell>
          <cell r="AK422">
            <v>0</v>
          </cell>
        </row>
        <row r="423">
          <cell r="R423" t="str">
            <v>BNL</v>
          </cell>
          <cell r="S423" t="str">
            <v>FINAME TJLP</v>
          </cell>
          <cell r="T423" t="str">
            <v>00037</v>
          </cell>
          <cell r="U423">
            <v>10.75</v>
          </cell>
          <cell r="V423">
            <v>0</v>
          </cell>
          <cell r="W423">
            <v>35079</v>
          </cell>
          <cell r="X423">
            <v>14</v>
          </cell>
          <cell r="Y423">
            <v>17</v>
          </cell>
          <cell r="Z423">
            <v>3.9370579999999999</v>
          </cell>
          <cell r="AA423">
            <v>0</v>
          </cell>
          <cell r="AB423">
            <v>69329.429999999993</v>
          </cell>
          <cell r="AC423">
            <v>1238.03</v>
          </cell>
          <cell r="AD423">
            <v>278.45999999999998</v>
          </cell>
          <cell r="AE423">
            <v>592.41999999999996</v>
          </cell>
          <cell r="AF423">
            <v>1830.45</v>
          </cell>
          <cell r="AG423">
            <v>68091.399999999994</v>
          </cell>
          <cell r="AH423">
            <v>302.28999999997905</v>
          </cell>
          <cell r="AI423">
            <v>0</v>
          </cell>
          <cell r="AJ423">
            <v>0</v>
          </cell>
          <cell r="AK423">
            <v>0</v>
          </cell>
        </row>
        <row r="424">
          <cell r="R424" t="str">
            <v>BNL</v>
          </cell>
          <cell r="S424" t="str">
            <v>FINAME TJLP</v>
          </cell>
          <cell r="T424" t="str">
            <v>00037</v>
          </cell>
          <cell r="U424">
            <v>10.75</v>
          </cell>
          <cell r="V424">
            <v>0</v>
          </cell>
          <cell r="W424">
            <v>35095</v>
          </cell>
          <cell r="X424">
            <v>16</v>
          </cell>
          <cell r="Y424">
            <v>0</v>
          </cell>
          <cell r="Z424">
            <v>3.9554510000000001</v>
          </cell>
          <cell r="AA424">
            <v>0</v>
          </cell>
          <cell r="AB424">
            <v>68409.509999999995</v>
          </cell>
          <cell r="AC424">
            <v>0</v>
          </cell>
          <cell r="AD424">
            <v>311.14999999999998</v>
          </cell>
          <cell r="AE424">
            <v>311.14999999999998</v>
          </cell>
          <cell r="AF424">
            <v>0</v>
          </cell>
          <cell r="AG424">
            <v>68720.66</v>
          </cell>
          <cell r="AH424">
            <v>318.11000000001513</v>
          </cell>
          <cell r="AI424">
            <v>0</v>
          </cell>
          <cell r="AJ424">
            <v>0</v>
          </cell>
          <cell r="AK424">
            <v>0</v>
          </cell>
        </row>
        <row r="425">
          <cell r="R425" t="str">
            <v>BNL</v>
          </cell>
          <cell r="S425" t="str">
            <v>FINAME TJLP</v>
          </cell>
          <cell r="T425" t="str">
            <v>00037</v>
          </cell>
          <cell r="U425">
            <v>10.75</v>
          </cell>
          <cell r="V425">
            <v>0</v>
          </cell>
          <cell r="W425">
            <v>35110</v>
          </cell>
          <cell r="X425">
            <v>14</v>
          </cell>
          <cell r="Y425">
            <v>18</v>
          </cell>
          <cell r="Z425">
            <v>3.972772</v>
          </cell>
          <cell r="AA425">
            <v>0</v>
          </cell>
          <cell r="AB425">
            <v>68709.08</v>
          </cell>
          <cell r="AC425">
            <v>1249.26</v>
          </cell>
          <cell r="AD425">
            <v>275.97000000000003</v>
          </cell>
          <cell r="AE425">
            <v>587.12</v>
          </cell>
          <cell r="AF425">
            <v>1836.38</v>
          </cell>
          <cell r="AG425">
            <v>67459.820000000007</v>
          </cell>
          <cell r="AH425">
            <v>299.57000000000698</v>
          </cell>
          <cell r="AI425">
            <v>0</v>
          </cell>
          <cell r="AJ425">
            <v>0</v>
          </cell>
          <cell r="AK425">
            <v>0</v>
          </cell>
        </row>
        <row r="426">
          <cell r="R426" t="str">
            <v>BNL</v>
          </cell>
          <cell r="S426" t="str">
            <v>FINAME TJLP</v>
          </cell>
          <cell r="T426" t="str">
            <v>00037</v>
          </cell>
          <cell r="U426">
            <v>10.75</v>
          </cell>
          <cell r="V426">
            <v>0</v>
          </cell>
          <cell r="W426">
            <v>35124</v>
          </cell>
          <cell r="X426">
            <v>14</v>
          </cell>
          <cell r="Y426">
            <v>0</v>
          </cell>
          <cell r="Z426">
            <v>3.989007</v>
          </cell>
          <cell r="AA426">
            <v>0</v>
          </cell>
          <cell r="AB426">
            <v>67735.5</v>
          </cell>
          <cell r="AC426">
            <v>0</v>
          </cell>
          <cell r="AD426">
            <v>269.5</v>
          </cell>
          <cell r="AE426">
            <v>269.5</v>
          </cell>
          <cell r="AF426">
            <v>0</v>
          </cell>
          <cell r="AG426">
            <v>68005</v>
          </cell>
          <cell r="AH426">
            <v>275.67999999999302</v>
          </cell>
          <cell r="AI426">
            <v>0</v>
          </cell>
          <cell r="AJ426">
            <v>0</v>
          </cell>
          <cell r="AK426">
            <v>0</v>
          </cell>
        </row>
        <row r="427">
          <cell r="R427" t="str">
            <v>BNL</v>
          </cell>
          <cell r="S427" t="str">
            <v>FINAME TJLP</v>
          </cell>
          <cell r="T427" t="str">
            <v>00037</v>
          </cell>
          <cell r="U427">
            <v>10.75</v>
          </cell>
          <cell r="V427">
            <v>0</v>
          </cell>
          <cell r="W427">
            <v>35139</v>
          </cell>
          <cell r="X427">
            <v>16</v>
          </cell>
          <cell r="Y427">
            <v>19</v>
          </cell>
          <cell r="Z427">
            <v>4.0072939999999999</v>
          </cell>
          <cell r="AA427">
            <v>0</v>
          </cell>
          <cell r="AB427">
            <v>68046.02</v>
          </cell>
          <cell r="AC427">
            <v>1260.1099999999999</v>
          </cell>
          <cell r="AD427">
            <v>311.96000000000004</v>
          </cell>
          <cell r="AE427">
            <v>581.46</v>
          </cell>
          <cell r="AF427">
            <v>1841.57</v>
          </cell>
          <cell r="AG427">
            <v>66785.91</v>
          </cell>
          <cell r="AH427">
            <v>310.52000000000407</v>
          </cell>
          <cell r="AI427">
            <v>0</v>
          </cell>
          <cell r="AJ427">
            <v>0</v>
          </cell>
          <cell r="AK427">
            <v>0</v>
          </cell>
        </row>
        <row r="428">
          <cell r="R428" t="str">
            <v>BNL</v>
          </cell>
          <cell r="S428" t="str">
            <v>FINAME TJLP</v>
          </cell>
          <cell r="T428" t="str">
            <v>00037</v>
          </cell>
          <cell r="U428">
            <v>10.75</v>
          </cell>
          <cell r="V428">
            <v>0</v>
          </cell>
          <cell r="W428">
            <v>35155</v>
          </cell>
          <cell r="X428">
            <v>16</v>
          </cell>
          <cell r="Y428">
            <v>0</v>
          </cell>
          <cell r="Z428">
            <v>4.0269560000000002</v>
          </cell>
          <cell r="AA428">
            <v>0</v>
          </cell>
          <cell r="AB428">
            <v>67113.600000000006</v>
          </cell>
          <cell r="AC428">
            <v>0</v>
          </cell>
          <cell r="AD428">
            <v>305.25</v>
          </cell>
          <cell r="AE428">
            <v>305.25</v>
          </cell>
          <cell r="AF428">
            <v>0</v>
          </cell>
          <cell r="AG428">
            <v>67418.86</v>
          </cell>
          <cell r="AH428">
            <v>327.69999999999709</v>
          </cell>
          <cell r="AI428">
            <v>0</v>
          </cell>
          <cell r="AJ428">
            <v>0</v>
          </cell>
          <cell r="AK428">
            <v>0</v>
          </cell>
        </row>
        <row r="429">
          <cell r="R429" t="str">
            <v>BNL</v>
          </cell>
          <cell r="S429" t="str">
            <v>FINAME TJLP</v>
          </cell>
          <cell r="T429" t="str">
            <v>00037</v>
          </cell>
          <cell r="U429">
            <v>10.75</v>
          </cell>
          <cell r="V429">
            <v>0</v>
          </cell>
          <cell r="W429">
            <v>35170</v>
          </cell>
          <cell r="X429">
            <v>14</v>
          </cell>
          <cell r="Y429">
            <v>20</v>
          </cell>
          <cell r="Z429">
            <v>4.0454749999999997</v>
          </cell>
          <cell r="AA429">
            <v>0</v>
          </cell>
          <cell r="AB429">
            <v>67422.240000000005</v>
          </cell>
          <cell r="AC429">
            <v>1272.1199999999999</v>
          </cell>
          <cell r="AD429">
            <v>270.88</v>
          </cell>
          <cell r="AE429">
            <v>576.13</v>
          </cell>
          <cell r="AF429">
            <v>1848.24</v>
          </cell>
          <cell r="AG429">
            <v>66150.12</v>
          </cell>
          <cell r="AH429">
            <v>308.61999999999534</v>
          </cell>
          <cell r="AI429">
            <v>0</v>
          </cell>
          <cell r="AJ429">
            <v>0</v>
          </cell>
          <cell r="AK429">
            <v>0</v>
          </cell>
        </row>
        <row r="430">
          <cell r="R430" t="str">
            <v>BNL</v>
          </cell>
          <cell r="S430" t="str">
            <v>FINAME TJLP</v>
          </cell>
          <cell r="T430" t="str">
            <v>00037</v>
          </cell>
          <cell r="U430">
            <v>10.75</v>
          </cell>
          <cell r="V430">
            <v>0</v>
          </cell>
          <cell r="W430">
            <v>35185</v>
          </cell>
          <cell r="X430">
            <v>15</v>
          </cell>
          <cell r="Y430">
            <v>0</v>
          </cell>
          <cell r="Z430">
            <v>4.0640809999999998</v>
          </cell>
          <cell r="AA430">
            <v>0</v>
          </cell>
          <cell r="AB430">
            <v>66454.36</v>
          </cell>
          <cell r="AC430">
            <v>0</v>
          </cell>
          <cell r="AD430">
            <v>283.32</v>
          </cell>
          <cell r="AE430">
            <v>283.32</v>
          </cell>
          <cell r="AF430">
            <v>0</v>
          </cell>
          <cell r="AG430">
            <v>66737.69</v>
          </cell>
          <cell r="AH430">
            <v>304.25</v>
          </cell>
          <cell r="AI430">
            <v>0</v>
          </cell>
          <cell r="AJ430">
            <v>0</v>
          </cell>
          <cell r="AK430">
            <v>0</v>
          </cell>
        </row>
        <row r="431">
          <cell r="R431" t="str">
            <v>BNL</v>
          </cell>
          <cell r="S431" t="str">
            <v>FINAME TJLP</v>
          </cell>
          <cell r="T431" t="str">
            <v>00037</v>
          </cell>
          <cell r="U431">
            <v>10.75</v>
          </cell>
          <cell r="V431">
            <v>0</v>
          </cell>
          <cell r="W431">
            <v>35200</v>
          </cell>
          <cell r="X431">
            <v>15</v>
          </cell>
          <cell r="Y431">
            <v>21</v>
          </cell>
          <cell r="Z431">
            <v>4.0827710000000002</v>
          </cell>
          <cell r="AA431">
            <v>0</v>
          </cell>
          <cell r="AB431">
            <v>66759.97</v>
          </cell>
          <cell r="AC431">
            <v>1283.8499999999999</v>
          </cell>
          <cell r="AD431">
            <v>287.15000000000003</v>
          </cell>
          <cell r="AE431">
            <v>570.47</v>
          </cell>
          <cell r="AF431">
            <v>1854.31</v>
          </cell>
          <cell r="AG431">
            <v>65476.13</v>
          </cell>
          <cell r="AH431">
            <v>305.60000000000582</v>
          </cell>
          <cell r="AI431">
            <v>0</v>
          </cell>
          <cell r="AJ431">
            <v>0</v>
          </cell>
          <cell r="AK431">
            <v>0</v>
          </cell>
        </row>
        <row r="432">
          <cell r="R432" t="str">
            <v>BNL</v>
          </cell>
          <cell r="S432" t="str">
            <v>FINAME TJLP</v>
          </cell>
          <cell r="T432" t="str">
            <v>00037</v>
          </cell>
          <cell r="U432">
            <v>10.75</v>
          </cell>
          <cell r="V432">
            <v>0</v>
          </cell>
          <cell r="W432">
            <v>35216</v>
          </cell>
          <cell r="X432">
            <v>16</v>
          </cell>
          <cell r="Y432">
            <v>0</v>
          </cell>
          <cell r="Z432">
            <v>4.1028029999999998</v>
          </cell>
          <cell r="AA432">
            <v>0</v>
          </cell>
          <cell r="AB432">
            <v>65797.39</v>
          </cell>
          <cell r="AC432">
            <v>0</v>
          </cell>
          <cell r="AD432">
            <v>299.27</v>
          </cell>
          <cell r="AE432">
            <v>299.27</v>
          </cell>
          <cell r="AF432">
            <v>0</v>
          </cell>
          <cell r="AG432">
            <v>66096.649999999994</v>
          </cell>
          <cell r="AH432">
            <v>321.25</v>
          </cell>
          <cell r="AI432">
            <v>0</v>
          </cell>
          <cell r="AJ432">
            <v>0</v>
          </cell>
          <cell r="AK432">
            <v>0</v>
          </cell>
        </row>
        <row r="433">
          <cell r="R433" t="str">
            <v>BNL</v>
          </cell>
          <cell r="S433" t="str">
            <v>FINAME TJLP</v>
          </cell>
          <cell r="T433" t="str">
            <v>00037</v>
          </cell>
          <cell r="U433">
            <v>10.75</v>
          </cell>
          <cell r="V433">
            <v>0</v>
          </cell>
          <cell r="W433">
            <v>35231</v>
          </cell>
          <cell r="X433">
            <v>14</v>
          </cell>
          <cell r="Y433">
            <v>22</v>
          </cell>
          <cell r="Z433">
            <v>4.1176959999999996</v>
          </cell>
          <cell r="AA433">
            <v>0</v>
          </cell>
          <cell r="AB433">
            <v>66036.23</v>
          </cell>
          <cell r="AC433">
            <v>1294.83</v>
          </cell>
          <cell r="AD433">
            <v>265.01</v>
          </cell>
          <cell r="AE433">
            <v>564.28</v>
          </cell>
          <cell r="AF433">
            <v>1859.11</v>
          </cell>
          <cell r="AG433">
            <v>64741.4</v>
          </cell>
          <cell r="AH433">
            <v>238.85000000000582</v>
          </cell>
          <cell r="AI433">
            <v>0</v>
          </cell>
          <cell r="AJ433">
            <v>0</v>
          </cell>
          <cell r="AK433">
            <v>0</v>
          </cell>
        </row>
        <row r="434">
          <cell r="R434" t="str">
            <v>BNL</v>
          </cell>
          <cell r="S434" t="str">
            <v>FINAME TJLP</v>
          </cell>
          <cell r="T434" t="str">
            <v>00037</v>
          </cell>
          <cell r="U434">
            <v>10.75</v>
          </cell>
          <cell r="V434">
            <v>0</v>
          </cell>
          <cell r="W434">
            <v>35246</v>
          </cell>
          <cell r="X434">
            <v>15</v>
          </cell>
          <cell r="Y434">
            <v>0</v>
          </cell>
          <cell r="Z434">
            <v>4.1323600000000003</v>
          </cell>
          <cell r="AA434">
            <v>0</v>
          </cell>
          <cell r="AB434">
            <v>64971.96</v>
          </cell>
          <cell r="AC434">
            <v>0</v>
          </cell>
          <cell r="AD434">
            <v>277</v>
          </cell>
          <cell r="AE434">
            <v>277</v>
          </cell>
          <cell r="AF434">
            <v>0</v>
          </cell>
          <cell r="AG434">
            <v>65248.959999999999</v>
          </cell>
          <cell r="AH434">
            <v>230.55999999999767</v>
          </cell>
          <cell r="AI434">
            <v>0</v>
          </cell>
          <cell r="AJ434">
            <v>0</v>
          </cell>
          <cell r="AK434">
            <v>0</v>
          </cell>
        </row>
        <row r="435">
          <cell r="R435" t="str">
            <v>BNL</v>
          </cell>
          <cell r="S435" t="str">
            <v>FINAME TJLP</v>
          </cell>
          <cell r="T435" t="str">
            <v>00037</v>
          </cell>
          <cell r="U435">
            <v>10.75</v>
          </cell>
          <cell r="V435">
            <v>0</v>
          </cell>
          <cell r="W435">
            <v>35261</v>
          </cell>
          <cell r="X435">
            <v>15</v>
          </cell>
          <cell r="Y435">
            <v>23</v>
          </cell>
          <cell r="Z435">
            <v>4.1470750000000001</v>
          </cell>
          <cell r="AA435">
            <v>0</v>
          </cell>
          <cell r="AB435">
            <v>65203.32</v>
          </cell>
          <cell r="AC435">
            <v>1304.07</v>
          </cell>
          <cell r="AD435">
            <v>280.16999999999996</v>
          </cell>
          <cell r="AE435">
            <v>557.16999999999996</v>
          </cell>
          <cell r="AF435">
            <v>1861.23</v>
          </cell>
          <cell r="AG435">
            <v>63899.25</v>
          </cell>
          <cell r="AH435">
            <v>231.34999999999854</v>
          </cell>
          <cell r="AI435">
            <v>0</v>
          </cell>
          <cell r="AJ435">
            <v>0</v>
          </cell>
          <cell r="AK435">
            <v>0</v>
          </cell>
        </row>
        <row r="436">
          <cell r="R436" t="str">
            <v>BNL</v>
          </cell>
          <cell r="S436" t="str">
            <v>FINAME TJLP</v>
          </cell>
          <cell r="T436" t="str">
            <v>00037</v>
          </cell>
          <cell r="U436">
            <v>10.75</v>
          </cell>
          <cell r="V436">
            <v>0</v>
          </cell>
          <cell r="W436">
            <v>35277</v>
          </cell>
          <cell r="X436">
            <v>16</v>
          </cell>
          <cell r="Y436">
            <v>0</v>
          </cell>
          <cell r="Z436">
            <v>4.1628290000000003</v>
          </cell>
          <cell r="AA436">
            <v>0</v>
          </cell>
          <cell r="AB436">
            <v>64141.99</v>
          </cell>
          <cell r="AC436">
            <v>0</v>
          </cell>
          <cell r="AD436">
            <v>291.74</v>
          </cell>
          <cell r="AE436">
            <v>291.74</v>
          </cell>
          <cell r="AF436">
            <v>0</v>
          </cell>
          <cell r="AG436">
            <v>64433.73</v>
          </cell>
          <cell r="AH436">
            <v>242.74000000000524</v>
          </cell>
          <cell r="AI436">
            <v>0</v>
          </cell>
          <cell r="AJ436">
            <v>0</v>
          </cell>
          <cell r="AK436">
            <v>0</v>
          </cell>
        </row>
        <row r="437">
          <cell r="R437" t="str">
            <v>BNL</v>
          </cell>
          <cell r="S437" t="str">
            <v>FINAME TJLP</v>
          </cell>
          <cell r="T437" t="str">
            <v>00037</v>
          </cell>
          <cell r="U437">
            <v>10.75</v>
          </cell>
          <cell r="V437">
            <v>0</v>
          </cell>
          <cell r="W437">
            <v>35292</v>
          </cell>
          <cell r="X437">
            <v>14</v>
          </cell>
          <cell r="Y437">
            <v>24</v>
          </cell>
          <cell r="Z437">
            <v>4.1776530000000003</v>
          </cell>
          <cell r="AA437">
            <v>0</v>
          </cell>
          <cell r="AB437">
            <v>64370.41</v>
          </cell>
          <cell r="AC437">
            <v>1313.68</v>
          </cell>
          <cell r="AD437">
            <v>258.30999999999995</v>
          </cell>
          <cell r="AE437">
            <v>550.04999999999995</v>
          </cell>
          <cell r="AF437">
            <v>1863.73</v>
          </cell>
          <cell r="AG437">
            <v>63056.72</v>
          </cell>
          <cell r="AH437">
            <v>228.41000000000349</v>
          </cell>
          <cell r="AI437">
            <v>0</v>
          </cell>
          <cell r="AJ437">
            <v>0</v>
          </cell>
          <cell r="AK437">
            <v>0</v>
          </cell>
        </row>
        <row r="438">
          <cell r="R438" t="str">
            <v>BNL</v>
          </cell>
          <cell r="S438" t="str">
            <v>FINAME TJLP</v>
          </cell>
          <cell r="T438" t="str">
            <v>00037</v>
          </cell>
          <cell r="U438">
            <v>10.75</v>
          </cell>
          <cell r="V438">
            <v>0</v>
          </cell>
          <cell r="W438">
            <v>35308</v>
          </cell>
          <cell r="X438">
            <v>16</v>
          </cell>
          <cell r="Y438">
            <v>0</v>
          </cell>
          <cell r="Z438">
            <v>4.1935229999999999</v>
          </cell>
          <cell r="AA438">
            <v>0</v>
          </cell>
          <cell r="AB438">
            <v>63296.26</v>
          </cell>
          <cell r="AC438">
            <v>0</v>
          </cell>
          <cell r="AD438">
            <v>287.89</v>
          </cell>
          <cell r="AE438">
            <v>287.89</v>
          </cell>
          <cell r="AF438">
            <v>0</v>
          </cell>
          <cell r="AG438">
            <v>63584.15</v>
          </cell>
          <cell r="AH438">
            <v>239.54000000000087</v>
          </cell>
          <cell r="AI438">
            <v>0</v>
          </cell>
          <cell r="AJ438">
            <v>0</v>
          </cell>
          <cell r="AK438">
            <v>0</v>
          </cell>
        </row>
        <row r="439">
          <cell r="R439" t="str">
            <v>BNL</v>
          </cell>
          <cell r="S439" t="str">
            <v>FINAME TJLP</v>
          </cell>
          <cell r="T439" t="str">
            <v>00037</v>
          </cell>
          <cell r="U439">
            <v>10.75</v>
          </cell>
          <cell r="V439">
            <v>0</v>
          </cell>
          <cell r="W439">
            <v>35323</v>
          </cell>
          <cell r="X439">
            <v>14</v>
          </cell>
          <cell r="Y439">
            <v>25</v>
          </cell>
          <cell r="Z439">
            <v>4.2077879999999999</v>
          </cell>
          <cell r="AA439">
            <v>0</v>
          </cell>
          <cell r="AB439">
            <v>63511.58</v>
          </cell>
          <cell r="AC439">
            <v>1323.16</v>
          </cell>
          <cell r="AD439">
            <v>254.82000000000005</v>
          </cell>
          <cell r="AE439">
            <v>542.71</v>
          </cell>
          <cell r="AF439">
            <v>1865.87</v>
          </cell>
          <cell r="AG439">
            <v>62188.42</v>
          </cell>
          <cell r="AH439">
            <v>215.31999999999971</v>
          </cell>
          <cell r="AI439">
            <v>0</v>
          </cell>
          <cell r="AJ439">
            <v>0</v>
          </cell>
          <cell r="AK439">
            <v>0</v>
          </cell>
        </row>
        <row r="440">
          <cell r="R440" t="str">
            <v>BNL</v>
          </cell>
          <cell r="S440" t="str">
            <v>FINAME TJLP</v>
          </cell>
          <cell r="T440" t="str">
            <v>00037</v>
          </cell>
          <cell r="U440">
            <v>10.75</v>
          </cell>
          <cell r="V440">
            <v>0</v>
          </cell>
          <cell r="W440">
            <v>35338</v>
          </cell>
          <cell r="X440">
            <v>15</v>
          </cell>
          <cell r="Y440">
            <v>0</v>
          </cell>
          <cell r="Z440">
            <v>4.222054</v>
          </cell>
          <cell r="AA440">
            <v>0</v>
          </cell>
          <cell r="AB440">
            <v>62399.26</v>
          </cell>
          <cell r="AC440">
            <v>0</v>
          </cell>
          <cell r="AD440">
            <v>266.04000000000002</v>
          </cell>
          <cell r="AE440">
            <v>266.04000000000002</v>
          </cell>
          <cell r="AF440">
            <v>0</v>
          </cell>
          <cell r="AG440">
            <v>62665.3</v>
          </cell>
          <cell r="AH440">
            <v>210.84000000000378</v>
          </cell>
          <cell r="AI440">
            <v>0</v>
          </cell>
          <cell r="AJ440">
            <v>0</v>
          </cell>
          <cell r="AK440">
            <v>0</v>
          </cell>
        </row>
        <row r="441">
          <cell r="R441" t="str">
            <v>BNL</v>
          </cell>
          <cell r="S441" t="str">
            <v>FINAME TJLP</v>
          </cell>
          <cell r="T441" t="str">
            <v>00037</v>
          </cell>
          <cell r="U441">
            <v>10.75</v>
          </cell>
          <cell r="V441">
            <v>0</v>
          </cell>
          <cell r="W441">
            <v>35353</v>
          </cell>
          <cell r="X441">
            <v>15</v>
          </cell>
          <cell r="Y441">
            <v>26</v>
          </cell>
          <cell r="Z441">
            <v>4.2363689999999998</v>
          </cell>
          <cell r="AA441">
            <v>0</v>
          </cell>
          <cell r="AB441">
            <v>62610.83</v>
          </cell>
          <cell r="AC441">
            <v>1332.14</v>
          </cell>
          <cell r="AD441">
            <v>268.96999999999997</v>
          </cell>
          <cell r="AE441">
            <v>535.01</v>
          </cell>
          <cell r="AF441">
            <v>1867.16</v>
          </cell>
          <cell r="AG441">
            <v>61278.68</v>
          </cell>
          <cell r="AH441">
            <v>211.56999999999971</v>
          </cell>
          <cell r="AI441">
            <v>0</v>
          </cell>
          <cell r="AJ441">
            <v>0</v>
          </cell>
          <cell r="AK441">
            <v>0</v>
          </cell>
        </row>
        <row r="442">
          <cell r="R442" t="str">
            <v>BNL</v>
          </cell>
          <cell r="S442" t="str">
            <v>FINAME TJLP</v>
          </cell>
          <cell r="T442" t="str">
            <v>00037</v>
          </cell>
          <cell r="U442">
            <v>10.75</v>
          </cell>
          <cell r="V442">
            <v>0</v>
          </cell>
          <cell r="W442">
            <v>35369</v>
          </cell>
          <cell r="X442">
            <v>16</v>
          </cell>
          <cell r="Y442">
            <v>0</v>
          </cell>
          <cell r="Z442">
            <v>4.2516910000000001</v>
          </cell>
          <cell r="AA442">
            <v>0</v>
          </cell>
          <cell r="AB442">
            <v>61500.31</v>
          </cell>
          <cell r="AC442">
            <v>0</v>
          </cell>
          <cell r="AD442">
            <v>279.72000000000003</v>
          </cell>
          <cell r="AE442">
            <v>279.72000000000003</v>
          </cell>
          <cell r="AF442">
            <v>0</v>
          </cell>
          <cell r="AG442">
            <v>61780.04</v>
          </cell>
          <cell r="AH442">
            <v>221.63999999999942</v>
          </cell>
          <cell r="AI442">
            <v>0</v>
          </cell>
          <cell r="AJ442">
            <v>0</v>
          </cell>
          <cell r="AK442">
            <v>0</v>
          </cell>
        </row>
        <row r="443">
          <cell r="R443" t="str">
            <v>BNL</v>
          </cell>
          <cell r="S443" t="str">
            <v>FINAME TJLP</v>
          </cell>
          <cell r="T443" t="str">
            <v>00037</v>
          </cell>
          <cell r="U443">
            <v>10.75</v>
          </cell>
          <cell r="V443">
            <v>0</v>
          </cell>
          <cell r="W443">
            <v>35384</v>
          </cell>
          <cell r="X443">
            <v>14</v>
          </cell>
          <cell r="Y443">
            <v>27</v>
          </cell>
          <cell r="Z443">
            <v>4.2661059999999997</v>
          </cell>
          <cell r="AA443">
            <v>0</v>
          </cell>
          <cell r="AB443">
            <v>61708.83</v>
          </cell>
          <cell r="AC443">
            <v>1341.5</v>
          </cell>
          <cell r="AD443">
            <v>247.58999999999992</v>
          </cell>
          <cell r="AE443">
            <v>527.30999999999995</v>
          </cell>
          <cell r="AF443">
            <v>1868.8</v>
          </cell>
          <cell r="AG443">
            <v>60367.33</v>
          </cell>
          <cell r="AH443">
            <v>208.50000000000728</v>
          </cell>
          <cell r="AI443">
            <v>0</v>
          </cell>
          <cell r="AJ443">
            <v>0</v>
          </cell>
          <cell r="AK443">
            <v>0</v>
          </cell>
        </row>
        <row r="444">
          <cell r="R444" t="str">
            <v>BNL</v>
          </cell>
          <cell r="S444" t="str">
            <v>FINAME TJLP</v>
          </cell>
          <cell r="T444" t="str">
            <v>00037</v>
          </cell>
          <cell r="U444">
            <v>10.75</v>
          </cell>
          <cell r="V444">
            <v>0</v>
          </cell>
          <cell r="W444">
            <v>35399</v>
          </cell>
          <cell r="X444">
            <v>15</v>
          </cell>
          <cell r="Y444">
            <v>0</v>
          </cell>
          <cell r="Z444">
            <v>4.28057</v>
          </cell>
          <cell r="AA444">
            <v>0</v>
          </cell>
          <cell r="AB444">
            <v>60572</v>
          </cell>
          <cell r="AC444">
            <v>0</v>
          </cell>
          <cell r="AD444">
            <v>258.25</v>
          </cell>
          <cell r="AE444">
            <v>258.25</v>
          </cell>
          <cell r="AF444">
            <v>0</v>
          </cell>
          <cell r="AG444">
            <v>60830.25</v>
          </cell>
          <cell r="AH444">
            <v>204.66999999999825</v>
          </cell>
          <cell r="AI444">
            <v>0</v>
          </cell>
          <cell r="AJ444">
            <v>0</v>
          </cell>
          <cell r="AK444">
            <v>0</v>
          </cell>
        </row>
        <row r="445">
          <cell r="R445" t="str">
            <v>BNL</v>
          </cell>
          <cell r="S445" t="str">
            <v>FINAME TJLP</v>
          </cell>
          <cell r="T445" t="str">
            <v>00037</v>
          </cell>
          <cell r="U445">
            <v>10.75</v>
          </cell>
          <cell r="V445">
            <v>0</v>
          </cell>
          <cell r="W445">
            <v>35414</v>
          </cell>
          <cell r="X445">
            <v>15</v>
          </cell>
          <cell r="Y445">
            <v>28</v>
          </cell>
          <cell r="Z445">
            <v>4.2892469999999996</v>
          </cell>
          <cell r="AA445">
            <v>0</v>
          </cell>
          <cell r="AB445">
            <v>60694.79</v>
          </cell>
          <cell r="AC445">
            <v>1348.77</v>
          </cell>
          <cell r="AD445">
            <v>260.39</v>
          </cell>
          <cell r="AE445">
            <v>518.64</v>
          </cell>
          <cell r="AF445">
            <v>1867.41</v>
          </cell>
          <cell r="AG445">
            <v>59346.01</v>
          </cell>
          <cell r="AH445">
            <v>122.78000000000611</v>
          </cell>
          <cell r="AI445">
            <v>0</v>
          </cell>
          <cell r="AJ445">
            <v>0</v>
          </cell>
          <cell r="AK445">
            <v>0</v>
          </cell>
        </row>
        <row r="446">
          <cell r="R446" t="str">
            <v>BNL</v>
          </cell>
          <cell r="S446" t="str">
            <v>FINAME TJLP</v>
          </cell>
          <cell r="T446" t="str">
            <v>00037</v>
          </cell>
          <cell r="U446">
            <v>10.75</v>
          </cell>
          <cell r="V446">
            <v>0</v>
          </cell>
          <cell r="W446">
            <v>35430</v>
          </cell>
          <cell r="X446">
            <v>16</v>
          </cell>
          <cell r="Y446">
            <v>0</v>
          </cell>
          <cell r="Z446">
            <v>4.2980770000000001</v>
          </cell>
          <cell r="AA446">
            <v>0</v>
          </cell>
          <cell r="AB446">
            <v>59468.18</v>
          </cell>
          <cell r="AC446">
            <v>0</v>
          </cell>
          <cell r="AD446">
            <v>270.48</v>
          </cell>
          <cell r="AE446">
            <v>270.48</v>
          </cell>
          <cell r="AF446">
            <v>0</v>
          </cell>
          <cell r="AG446">
            <v>59738.66</v>
          </cell>
          <cell r="AH446">
            <v>122.16999999999825</v>
          </cell>
          <cell r="AI446">
            <v>0</v>
          </cell>
          <cell r="AJ446">
            <v>0</v>
          </cell>
          <cell r="AK446">
            <v>0</v>
          </cell>
        </row>
        <row r="447">
          <cell r="R447" t="str">
            <v>BNL</v>
          </cell>
          <cell r="S447" t="str">
            <v>FINAME TJLP</v>
          </cell>
          <cell r="T447" t="str">
            <v>00037</v>
          </cell>
          <cell r="U447">
            <v>10.75</v>
          </cell>
          <cell r="V447">
            <v>0</v>
          </cell>
          <cell r="W447">
            <v>35445</v>
          </cell>
          <cell r="X447">
            <v>14</v>
          </cell>
          <cell r="Y447">
            <v>29</v>
          </cell>
          <cell r="Z447">
            <v>4.3063719999999996</v>
          </cell>
          <cell r="AA447">
            <v>0</v>
          </cell>
          <cell r="AB447">
            <v>59582.95</v>
          </cell>
          <cell r="AC447">
            <v>1354.16</v>
          </cell>
          <cell r="AD447">
            <v>238.65999999999997</v>
          </cell>
          <cell r="AE447">
            <v>509.14</v>
          </cell>
          <cell r="AF447">
            <v>1863.3</v>
          </cell>
          <cell r="AG447">
            <v>58228.800000000003</v>
          </cell>
          <cell r="AH447">
            <v>114.77999999999884</v>
          </cell>
          <cell r="AI447">
            <v>0</v>
          </cell>
          <cell r="AJ447">
            <v>0</v>
          </cell>
          <cell r="AK447">
            <v>0</v>
          </cell>
        </row>
        <row r="448">
          <cell r="R448" t="str">
            <v>BNL</v>
          </cell>
          <cell r="S448" t="str">
            <v>FINAME TJLP</v>
          </cell>
          <cell r="T448" t="str">
            <v>00037</v>
          </cell>
          <cell r="U448">
            <v>10.75</v>
          </cell>
          <cell r="V448">
            <v>0</v>
          </cell>
          <cell r="W448">
            <v>35461</v>
          </cell>
          <cell r="X448">
            <v>16</v>
          </cell>
          <cell r="Y448">
            <v>0</v>
          </cell>
          <cell r="Z448">
            <v>4.3152369999999998</v>
          </cell>
          <cell r="AA448">
            <v>0</v>
          </cell>
          <cell r="AB448">
            <v>58348.67</v>
          </cell>
          <cell r="AC448">
            <v>0</v>
          </cell>
          <cell r="AD448">
            <v>265.39</v>
          </cell>
          <cell r="AE448">
            <v>265.39</v>
          </cell>
          <cell r="AF448">
            <v>0</v>
          </cell>
          <cell r="AG448">
            <v>58614.05</v>
          </cell>
          <cell r="AH448">
            <v>119.86000000000058</v>
          </cell>
          <cell r="AI448">
            <v>0</v>
          </cell>
          <cell r="AJ448">
            <v>0</v>
          </cell>
          <cell r="AK448">
            <v>0</v>
          </cell>
        </row>
        <row r="449">
          <cell r="R449" t="str">
            <v>BNL</v>
          </cell>
          <cell r="S449" t="str">
            <v>FINAME TJLP</v>
          </cell>
          <cell r="T449" t="str">
            <v>00037</v>
          </cell>
          <cell r="U449">
            <v>10.75</v>
          </cell>
          <cell r="V449">
            <v>0</v>
          </cell>
          <cell r="W449">
            <v>35476</v>
          </cell>
          <cell r="X449">
            <v>14</v>
          </cell>
          <cell r="Y449">
            <v>30</v>
          </cell>
          <cell r="Z449">
            <v>4.3235650000000003</v>
          </cell>
          <cell r="AA449">
            <v>0</v>
          </cell>
          <cell r="AB449">
            <v>58461.27</v>
          </cell>
          <cell r="AC449">
            <v>1359.56</v>
          </cell>
          <cell r="AD449">
            <v>234.17000000000002</v>
          </cell>
          <cell r="AE449">
            <v>499.56</v>
          </cell>
          <cell r="AF449">
            <v>1859.12</v>
          </cell>
          <cell r="AG449">
            <v>57101.71</v>
          </cell>
          <cell r="AH449">
            <v>112.61000000000058</v>
          </cell>
          <cell r="AI449">
            <v>0</v>
          </cell>
          <cell r="AJ449">
            <v>0</v>
          </cell>
          <cell r="AK449">
            <v>0</v>
          </cell>
        </row>
        <row r="450">
          <cell r="R450" t="str">
            <v>BNL</v>
          </cell>
          <cell r="S450" t="str">
            <v>FINAME TJLP</v>
          </cell>
          <cell r="T450" t="str">
            <v>00037</v>
          </cell>
          <cell r="U450">
            <v>10.75</v>
          </cell>
          <cell r="V450">
            <v>0</v>
          </cell>
          <cell r="W450">
            <v>35489</v>
          </cell>
          <cell r="X450">
            <v>13</v>
          </cell>
          <cell r="Y450">
            <v>0</v>
          </cell>
          <cell r="Z450">
            <v>4.3307950000000002</v>
          </cell>
          <cell r="AA450">
            <v>0</v>
          </cell>
          <cell r="AB450">
            <v>57197.2</v>
          </cell>
          <cell r="AC450">
            <v>0</v>
          </cell>
          <cell r="AD450">
            <v>211.28</v>
          </cell>
          <cell r="AE450">
            <v>211.28</v>
          </cell>
          <cell r="AF450">
            <v>0</v>
          </cell>
          <cell r="AG450">
            <v>57408.480000000003</v>
          </cell>
          <cell r="AH450">
            <v>95.490000000005239</v>
          </cell>
          <cell r="AI450">
            <v>0</v>
          </cell>
          <cell r="AJ450">
            <v>0</v>
          </cell>
          <cell r="AK450">
            <v>0</v>
          </cell>
        </row>
        <row r="451">
          <cell r="R451" t="str">
            <v>BNL</v>
          </cell>
          <cell r="S451" t="str">
            <v>FINAME TJLP</v>
          </cell>
          <cell r="T451" t="str">
            <v>00037</v>
          </cell>
          <cell r="U451">
            <v>10.75</v>
          </cell>
          <cell r="V451">
            <v>0</v>
          </cell>
          <cell r="W451">
            <v>35504</v>
          </cell>
          <cell r="X451">
            <v>17</v>
          </cell>
          <cell r="Y451">
            <v>31</v>
          </cell>
          <cell r="Z451">
            <v>4.338101</v>
          </cell>
          <cell r="AA451">
            <v>0</v>
          </cell>
          <cell r="AB451">
            <v>57293.69</v>
          </cell>
          <cell r="AC451">
            <v>1364.13</v>
          </cell>
          <cell r="AD451">
            <v>278.29999999999995</v>
          </cell>
          <cell r="AE451">
            <v>489.58</v>
          </cell>
          <cell r="AF451">
            <v>1853.71</v>
          </cell>
          <cell r="AG451">
            <v>55929.55</v>
          </cell>
          <cell r="AH451">
            <v>96.479999999995925</v>
          </cell>
          <cell r="AI451">
            <v>0</v>
          </cell>
          <cell r="AJ451">
            <v>0</v>
          </cell>
          <cell r="AK451">
            <v>0</v>
          </cell>
        </row>
        <row r="452">
          <cell r="R452" t="str">
            <v>BNL</v>
          </cell>
          <cell r="S452" t="str">
            <v>FINAME TJLP</v>
          </cell>
          <cell r="T452" t="str">
            <v>00037</v>
          </cell>
          <cell r="U452">
            <v>10.75</v>
          </cell>
          <cell r="V452">
            <v>0</v>
          </cell>
          <cell r="W452">
            <v>35520</v>
          </cell>
          <cell r="X452">
            <v>16</v>
          </cell>
          <cell r="Y452">
            <v>0</v>
          </cell>
          <cell r="Z452">
            <v>4.3458269999999999</v>
          </cell>
          <cell r="AA452">
            <v>0</v>
          </cell>
          <cell r="AB452">
            <v>56029.16</v>
          </cell>
          <cell r="AC452">
            <v>0</v>
          </cell>
          <cell r="AD452">
            <v>254.84</v>
          </cell>
          <cell r="AE452">
            <v>254.84</v>
          </cell>
          <cell r="AF452">
            <v>0</v>
          </cell>
          <cell r="AG452">
            <v>56284</v>
          </cell>
          <cell r="AH452">
            <v>99.610000000000582</v>
          </cell>
          <cell r="AI452">
            <v>0</v>
          </cell>
          <cell r="AJ452">
            <v>0</v>
          </cell>
          <cell r="AK452">
            <v>0</v>
          </cell>
        </row>
        <row r="453">
          <cell r="R453" t="str">
            <v>BNL</v>
          </cell>
          <cell r="S453" t="str">
            <v>FINAME TJLP</v>
          </cell>
          <cell r="T453" t="str">
            <v>00037</v>
          </cell>
          <cell r="U453">
            <v>10.75</v>
          </cell>
          <cell r="V453">
            <v>0</v>
          </cell>
          <cell r="W453">
            <v>35535</v>
          </cell>
          <cell r="X453">
            <v>14</v>
          </cell>
          <cell r="Y453">
            <v>32</v>
          </cell>
          <cell r="Z453">
            <v>4.3530829999999998</v>
          </cell>
          <cell r="AA453">
            <v>0</v>
          </cell>
          <cell r="AB453">
            <v>56122.71</v>
          </cell>
          <cell r="AC453">
            <v>1368.85</v>
          </cell>
          <cell r="AD453">
            <v>224.73</v>
          </cell>
          <cell r="AE453">
            <v>479.57</v>
          </cell>
          <cell r="AF453">
            <v>1848.42</v>
          </cell>
          <cell r="AG453">
            <v>54753.86</v>
          </cell>
          <cell r="AH453">
            <v>93.549999999995634</v>
          </cell>
          <cell r="AI453">
            <v>0</v>
          </cell>
          <cell r="AJ453">
            <v>0</v>
          </cell>
          <cell r="AK453">
            <v>0</v>
          </cell>
        </row>
        <row r="454">
          <cell r="R454" t="str">
            <v>BNL</v>
          </cell>
          <cell r="S454" t="str">
            <v>FINAME TJLP</v>
          </cell>
          <cell r="T454" t="str">
            <v>00037</v>
          </cell>
          <cell r="U454">
            <v>10.75</v>
          </cell>
          <cell r="V454">
            <v>0</v>
          </cell>
          <cell r="W454">
            <v>35550</v>
          </cell>
          <cell r="X454">
            <v>15</v>
          </cell>
          <cell r="Y454">
            <v>0</v>
          </cell>
          <cell r="Z454">
            <v>4.3603500000000004</v>
          </cell>
          <cell r="AA454">
            <v>0</v>
          </cell>
          <cell r="AB454">
            <v>54845.27</v>
          </cell>
          <cell r="AC454">
            <v>0</v>
          </cell>
          <cell r="AD454">
            <v>233.83</v>
          </cell>
          <cell r="AE454">
            <v>233.83</v>
          </cell>
          <cell r="AF454">
            <v>0</v>
          </cell>
          <cell r="AG454">
            <v>55079.1</v>
          </cell>
          <cell r="AH454">
            <v>91.409999999996217</v>
          </cell>
          <cell r="AI454">
            <v>0</v>
          </cell>
          <cell r="AJ454">
            <v>0</v>
          </cell>
          <cell r="AK454">
            <v>0</v>
          </cell>
        </row>
        <row r="455">
          <cell r="R455" t="str">
            <v>BNL</v>
          </cell>
          <cell r="S455" t="str">
            <v>FINAME TJLP</v>
          </cell>
          <cell r="T455" t="str">
            <v>00037</v>
          </cell>
          <cell r="U455">
            <v>10.75</v>
          </cell>
          <cell r="V455">
            <v>0</v>
          </cell>
          <cell r="W455">
            <v>35565</v>
          </cell>
          <cell r="X455">
            <v>15</v>
          </cell>
          <cell r="Y455">
            <v>33</v>
          </cell>
          <cell r="Z455">
            <v>4.3676300000000001</v>
          </cell>
          <cell r="AA455">
            <v>0</v>
          </cell>
          <cell r="AB455">
            <v>54936.84</v>
          </cell>
          <cell r="AC455">
            <v>1373.42</v>
          </cell>
          <cell r="AD455">
            <v>235.60999999999999</v>
          </cell>
          <cell r="AE455">
            <v>469.44</v>
          </cell>
          <cell r="AF455">
            <v>1842.86</v>
          </cell>
          <cell r="AG455">
            <v>53563.42</v>
          </cell>
          <cell r="AH455">
            <v>91.569999999999709</v>
          </cell>
          <cell r="AI455">
            <v>0</v>
          </cell>
          <cell r="AJ455">
            <v>0</v>
          </cell>
          <cell r="AK455">
            <v>0</v>
          </cell>
        </row>
        <row r="456">
          <cell r="R456" t="str">
            <v>BNL</v>
          </cell>
          <cell r="S456" t="str">
            <v>FINAME TJLP</v>
          </cell>
          <cell r="T456" t="str">
            <v>00037</v>
          </cell>
          <cell r="U456">
            <v>10.75</v>
          </cell>
          <cell r="V456">
            <v>0</v>
          </cell>
          <cell r="W456">
            <v>35581</v>
          </cell>
          <cell r="X456">
            <v>16</v>
          </cell>
          <cell r="Y456">
            <v>0</v>
          </cell>
          <cell r="Z456">
            <v>4.3754090000000003</v>
          </cell>
          <cell r="AA456">
            <v>0</v>
          </cell>
          <cell r="AB456">
            <v>53658.82</v>
          </cell>
          <cell r="AC456">
            <v>0</v>
          </cell>
          <cell r="AD456">
            <v>244.06</v>
          </cell>
          <cell r="AE456">
            <v>244.06</v>
          </cell>
          <cell r="AF456">
            <v>0</v>
          </cell>
          <cell r="AG456">
            <v>53902.87</v>
          </cell>
          <cell r="AH456">
            <v>95.390000000006694</v>
          </cell>
          <cell r="AI456">
            <v>0</v>
          </cell>
          <cell r="AJ456">
            <v>0</v>
          </cell>
          <cell r="AK456">
            <v>0</v>
          </cell>
        </row>
        <row r="457">
          <cell r="R457" t="str">
            <v>BNL</v>
          </cell>
          <cell r="S457" t="str">
            <v>FINAME TJLP</v>
          </cell>
          <cell r="T457" t="str">
            <v>00037</v>
          </cell>
          <cell r="U457">
            <v>10.75</v>
          </cell>
          <cell r="V457">
            <v>0</v>
          </cell>
          <cell r="W457">
            <v>35596</v>
          </cell>
          <cell r="X457">
            <v>14</v>
          </cell>
          <cell r="Y457">
            <v>34</v>
          </cell>
          <cell r="Z457">
            <v>4.3824360000000002</v>
          </cell>
          <cell r="AA457">
            <v>0</v>
          </cell>
          <cell r="AB457">
            <v>53744.99</v>
          </cell>
          <cell r="AC457">
            <v>1378.08</v>
          </cell>
          <cell r="AD457">
            <v>215.19</v>
          </cell>
          <cell r="AE457">
            <v>459.25</v>
          </cell>
          <cell r="AF457">
            <v>1837.33</v>
          </cell>
          <cell r="AG457">
            <v>52366.92</v>
          </cell>
          <cell r="AH457">
            <v>86.189999999995052</v>
          </cell>
          <cell r="AI457">
            <v>0</v>
          </cell>
          <cell r="AJ457">
            <v>0</v>
          </cell>
          <cell r="AK457">
            <v>0</v>
          </cell>
        </row>
        <row r="458">
          <cell r="R458" t="str">
            <v>BNL</v>
          </cell>
          <cell r="S458" t="str">
            <v>FINAME TJLP</v>
          </cell>
          <cell r="T458" t="str">
            <v>00037</v>
          </cell>
          <cell r="U458">
            <v>10.75</v>
          </cell>
          <cell r="V458">
            <v>0</v>
          </cell>
          <cell r="W458">
            <v>35611</v>
          </cell>
          <cell r="X458">
            <v>15</v>
          </cell>
          <cell r="Y458">
            <v>0</v>
          </cell>
          <cell r="Z458">
            <v>4.3894539999999997</v>
          </cell>
          <cell r="AA458">
            <v>0</v>
          </cell>
          <cell r="AB458">
            <v>52450.78</v>
          </cell>
          <cell r="AC458">
            <v>0</v>
          </cell>
          <cell r="AD458">
            <v>223.62</v>
          </cell>
          <cell r="AE458">
            <v>223.62</v>
          </cell>
          <cell r="AF458">
            <v>0</v>
          </cell>
          <cell r="AG458">
            <v>52674.400000000001</v>
          </cell>
          <cell r="AH458">
            <v>83.860000000000582</v>
          </cell>
          <cell r="AI458">
            <v>0</v>
          </cell>
          <cell r="AJ458">
            <v>0</v>
          </cell>
          <cell r="AK458">
            <v>0</v>
          </cell>
        </row>
        <row r="459">
          <cell r="R459" t="str">
            <v>BNL</v>
          </cell>
          <cell r="S459" t="str">
            <v>FINAME TJLP</v>
          </cell>
          <cell r="T459" t="str">
            <v>00037</v>
          </cell>
          <cell r="U459">
            <v>10.75</v>
          </cell>
          <cell r="V459">
            <v>0</v>
          </cell>
          <cell r="W459">
            <v>35626</v>
          </cell>
          <cell r="X459">
            <v>15</v>
          </cell>
          <cell r="Y459">
            <v>35</v>
          </cell>
          <cell r="Z459">
            <v>4.3964840000000001</v>
          </cell>
          <cell r="AA459">
            <v>0</v>
          </cell>
          <cell r="AB459">
            <v>52534.78</v>
          </cell>
          <cell r="AC459">
            <v>1382.49</v>
          </cell>
          <cell r="AD459">
            <v>225.29000000000002</v>
          </cell>
          <cell r="AE459">
            <v>448.91</v>
          </cell>
          <cell r="AF459">
            <v>1831.41</v>
          </cell>
          <cell r="AG459">
            <v>51152.29</v>
          </cell>
          <cell r="AH459">
            <v>84.010000000002037</v>
          </cell>
          <cell r="AI459">
            <v>0</v>
          </cell>
          <cell r="AJ459">
            <v>0</v>
          </cell>
          <cell r="AK459">
            <v>0</v>
          </cell>
        </row>
        <row r="460">
          <cell r="R460" t="str">
            <v>BNL</v>
          </cell>
          <cell r="S460" t="str">
            <v>FINAME TJLP</v>
          </cell>
          <cell r="T460" t="str">
            <v>00037</v>
          </cell>
          <cell r="U460">
            <v>10.75</v>
          </cell>
          <cell r="V460">
            <v>0</v>
          </cell>
          <cell r="W460">
            <v>35642</v>
          </cell>
          <cell r="X460">
            <v>16</v>
          </cell>
          <cell r="Y460">
            <v>0</v>
          </cell>
          <cell r="Z460">
            <v>4.403994</v>
          </cell>
          <cell r="AA460">
            <v>0</v>
          </cell>
          <cell r="AB460">
            <v>51239.67</v>
          </cell>
          <cell r="AC460">
            <v>0</v>
          </cell>
          <cell r="AD460">
            <v>233.05</v>
          </cell>
          <cell r="AE460">
            <v>233.05</v>
          </cell>
          <cell r="AF460">
            <v>0</v>
          </cell>
          <cell r="AG460">
            <v>51472.72</v>
          </cell>
          <cell r="AH460">
            <v>87.379999999997381</v>
          </cell>
          <cell r="AI460">
            <v>0</v>
          </cell>
          <cell r="AJ460">
            <v>0</v>
          </cell>
          <cell r="AK460">
            <v>0</v>
          </cell>
        </row>
        <row r="461">
          <cell r="R461" t="str">
            <v>BNL</v>
          </cell>
          <cell r="S461" t="str">
            <v>FINAME TJLP</v>
          </cell>
          <cell r="T461" t="str">
            <v>00037</v>
          </cell>
          <cell r="U461">
            <v>10.75</v>
          </cell>
          <cell r="V461">
            <v>0</v>
          </cell>
          <cell r="W461">
            <v>35657</v>
          </cell>
          <cell r="X461">
            <v>14</v>
          </cell>
          <cell r="Y461">
            <v>36</v>
          </cell>
          <cell r="Z461">
            <v>4.4110469999999999</v>
          </cell>
          <cell r="AA461">
            <v>0</v>
          </cell>
          <cell r="AB461">
            <v>51321.73</v>
          </cell>
          <cell r="AC461">
            <v>1387.07</v>
          </cell>
          <cell r="AD461">
            <v>205.5</v>
          </cell>
          <cell r="AE461">
            <v>438.55</v>
          </cell>
          <cell r="AF461">
            <v>1825.62</v>
          </cell>
          <cell r="AG461">
            <v>49934.65</v>
          </cell>
          <cell r="AH461">
            <v>82.05000000000291</v>
          </cell>
          <cell r="AI461">
            <v>0</v>
          </cell>
          <cell r="AJ461">
            <v>0</v>
          </cell>
          <cell r="AK461">
            <v>0</v>
          </cell>
        </row>
        <row r="462">
          <cell r="R462" t="str">
            <v>BNL</v>
          </cell>
          <cell r="S462" t="str">
            <v>FINAME TJLP</v>
          </cell>
          <cell r="T462" t="str">
            <v>00037</v>
          </cell>
          <cell r="U462">
            <v>10.75</v>
          </cell>
          <cell r="V462">
            <v>0</v>
          </cell>
          <cell r="W462">
            <v>35673</v>
          </cell>
          <cell r="X462">
            <v>16</v>
          </cell>
          <cell r="Y462">
            <v>0</v>
          </cell>
          <cell r="Z462">
            <v>4.4185819999999998</v>
          </cell>
          <cell r="AA462">
            <v>0</v>
          </cell>
          <cell r="AB462">
            <v>50019.95</v>
          </cell>
          <cell r="AC462">
            <v>0</v>
          </cell>
          <cell r="AD462">
            <v>227.51</v>
          </cell>
          <cell r="AE462">
            <v>227.51</v>
          </cell>
          <cell r="AF462">
            <v>0</v>
          </cell>
          <cell r="AG462">
            <v>50247.46</v>
          </cell>
          <cell r="AH462">
            <v>85.299999999995634</v>
          </cell>
          <cell r="AI462">
            <v>0</v>
          </cell>
          <cell r="AJ462">
            <v>0</v>
          </cell>
          <cell r="AK462">
            <v>0</v>
          </cell>
        </row>
        <row r="463">
          <cell r="R463" t="str">
            <v>BNL</v>
          </cell>
          <cell r="S463" t="str">
            <v>FINAME TJLP</v>
          </cell>
          <cell r="T463" t="str">
            <v>00037</v>
          </cell>
          <cell r="U463">
            <v>10.75</v>
          </cell>
          <cell r="V463">
            <v>0</v>
          </cell>
          <cell r="W463">
            <v>35688</v>
          </cell>
          <cell r="X463">
            <v>14</v>
          </cell>
          <cell r="Y463">
            <v>37</v>
          </cell>
          <cell r="Z463">
            <v>4.4244830000000004</v>
          </cell>
          <cell r="AA463">
            <v>0</v>
          </cell>
          <cell r="AB463">
            <v>50086.75</v>
          </cell>
          <cell r="AC463">
            <v>1391.3</v>
          </cell>
          <cell r="AD463">
            <v>200.48000000000002</v>
          </cell>
          <cell r="AE463">
            <v>427.99</v>
          </cell>
          <cell r="AF463">
            <v>1819.29</v>
          </cell>
          <cell r="AG463">
            <v>48695.45</v>
          </cell>
          <cell r="AH463">
            <v>66.799999999995634</v>
          </cell>
          <cell r="AI463">
            <v>0</v>
          </cell>
          <cell r="AJ463">
            <v>0</v>
          </cell>
          <cell r="AK463">
            <v>0</v>
          </cell>
        </row>
        <row r="464">
          <cell r="R464" t="str">
            <v>BNL</v>
          </cell>
          <cell r="S464" t="str">
            <v>FINAME TJLP</v>
          </cell>
          <cell r="T464" t="str">
            <v>00037</v>
          </cell>
          <cell r="U464">
            <v>10.75</v>
          </cell>
          <cell r="V464">
            <v>0</v>
          </cell>
          <cell r="W464">
            <v>35703</v>
          </cell>
          <cell r="X464">
            <v>15</v>
          </cell>
          <cell r="Y464">
            <v>0</v>
          </cell>
          <cell r="Z464">
            <v>4.430307</v>
          </cell>
          <cell r="AA464">
            <v>0</v>
          </cell>
          <cell r="AB464">
            <v>48759.55</v>
          </cell>
          <cell r="AC464">
            <v>0</v>
          </cell>
          <cell r="AD464">
            <v>207.88</v>
          </cell>
          <cell r="AE464">
            <v>207.88</v>
          </cell>
          <cell r="AF464">
            <v>0</v>
          </cell>
          <cell r="AG464">
            <v>48967.44</v>
          </cell>
          <cell r="AH464">
            <v>64.110000000007858</v>
          </cell>
          <cell r="AI464">
            <v>0</v>
          </cell>
          <cell r="AJ464">
            <v>0</v>
          </cell>
          <cell r="AK464">
            <v>0</v>
          </cell>
        </row>
        <row r="465">
          <cell r="R465" t="str">
            <v>BNL</v>
          </cell>
          <cell r="S465" t="str">
            <v>FINAME TJLP</v>
          </cell>
          <cell r="T465" t="str">
            <v>00037</v>
          </cell>
          <cell r="U465">
            <v>10.75</v>
          </cell>
          <cell r="V465">
            <v>0</v>
          </cell>
          <cell r="W465">
            <v>35718</v>
          </cell>
          <cell r="X465">
            <v>15</v>
          </cell>
          <cell r="Y465">
            <v>38</v>
          </cell>
          <cell r="Z465">
            <v>4.4361389999999998</v>
          </cell>
          <cell r="AA465">
            <v>0</v>
          </cell>
          <cell r="AB465">
            <v>48823.74</v>
          </cell>
          <cell r="AC465">
            <v>1394.96</v>
          </cell>
          <cell r="AD465">
            <v>209.32</v>
          </cell>
          <cell r="AE465">
            <v>417.2</v>
          </cell>
          <cell r="AF465">
            <v>1812.17</v>
          </cell>
          <cell r="AG465">
            <v>47428.78</v>
          </cell>
          <cell r="AH465">
            <v>64.189999999995052</v>
          </cell>
          <cell r="AI465">
            <v>0</v>
          </cell>
          <cell r="AJ465">
            <v>0</v>
          </cell>
          <cell r="AK465">
            <v>0</v>
          </cell>
        </row>
        <row r="466">
          <cell r="R466" t="str">
            <v>BNL</v>
          </cell>
          <cell r="S466" t="str">
            <v>FINAME TJLP</v>
          </cell>
          <cell r="T466" t="str">
            <v>00037</v>
          </cell>
          <cell r="U466">
            <v>10.75</v>
          </cell>
          <cell r="V466">
            <v>0</v>
          </cell>
          <cell r="W466">
            <v>35734</v>
          </cell>
          <cell r="X466">
            <v>16</v>
          </cell>
          <cell r="Y466">
            <v>0</v>
          </cell>
          <cell r="Z466">
            <v>4.4423680000000001</v>
          </cell>
          <cell r="AA466">
            <v>0</v>
          </cell>
          <cell r="AB466">
            <v>47495.37</v>
          </cell>
          <cell r="AC466">
            <v>0</v>
          </cell>
          <cell r="AD466">
            <v>216.02</v>
          </cell>
          <cell r="AE466">
            <v>216.02</v>
          </cell>
          <cell r="AF466">
            <v>0</v>
          </cell>
          <cell r="AG466">
            <v>47711.4</v>
          </cell>
          <cell r="AH466">
            <v>66.600000000005821</v>
          </cell>
          <cell r="AI466">
            <v>0</v>
          </cell>
          <cell r="AJ466">
            <v>0</v>
          </cell>
          <cell r="AK466">
            <v>0</v>
          </cell>
        </row>
        <row r="467">
          <cell r="R467" t="str">
            <v>BNL</v>
          </cell>
          <cell r="S467" t="str">
            <v>FINAME TJLP</v>
          </cell>
          <cell r="T467" t="str">
            <v>00037</v>
          </cell>
          <cell r="U467">
            <v>10.75</v>
          </cell>
          <cell r="V467">
            <v>0</v>
          </cell>
          <cell r="W467">
            <v>35749</v>
          </cell>
          <cell r="X467">
            <v>14</v>
          </cell>
          <cell r="Y467">
            <v>39</v>
          </cell>
          <cell r="Z467">
            <v>4.4482160000000004</v>
          </cell>
          <cell r="AA467">
            <v>0</v>
          </cell>
          <cell r="AB467">
            <v>47557.9</v>
          </cell>
          <cell r="AC467">
            <v>1398.76</v>
          </cell>
          <cell r="AD467">
            <v>190.36999999999998</v>
          </cell>
          <cell r="AE467">
            <v>406.39</v>
          </cell>
          <cell r="AF467">
            <v>1805.15</v>
          </cell>
          <cell r="AG467">
            <v>46159.14</v>
          </cell>
          <cell r="AH467">
            <v>62.519999999996799</v>
          </cell>
          <cell r="AI467">
            <v>0</v>
          </cell>
          <cell r="AJ467">
            <v>0</v>
          </cell>
          <cell r="AK467">
            <v>0</v>
          </cell>
        </row>
        <row r="468">
          <cell r="R468" t="str">
            <v>BNL</v>
          </cell>
          <cell r="S468" t="str">
            <v>FINAME TJLP</v>
          </cell>
          <cell r="T468" t="str">
            <v>00037</v>
          </cell>
          <cell r="U468">
            <v>10.75</v>
          </cell>
          <cell r="V468">
            <v>0</v>
          </cell>
          <cell r="W468">
            <v>35764</v>
          </cell>
          <cell r="X468">
            <v>15</v>
          </cell>
          <cell r="Y468">
            <v>0</v>
          </cell>
          <cell r="Z468">
            <v>4.4540709999999999</v>
          </cell>
          <cell r="AA468">
            <v>0</v>
          </cell>
          <cell r="AB468">
            <v>46219.89</v>
          </cell>
          <cell r="AC468">
            <v>0</v>
          </cell>
          <cell r="AD468">
            <v>197.06</v>
          </cell>
          <cell r="AE468">
            <v>197.06</v>
          </cell>
          <cell r="AF468">
            <v>0</v>
          </cell>
          <cell r="AG468">
            <v>46416.95</v>
          </cell>
          <cell r="AH468">
            <v>60.75</v>
          </cell>
          <cell r="AI468">
            <v>0</v>
          </cell>
          <cell r="AJ468">
            <v>0</v>
          </cell>
          <cell r="AK468">
            <v>0</v>
          </cell>
        </row>
        <row r="469">
          <cell r="R469" t="str">
            <v>BNL</v>
          </cell>
          <cell r="S469" t="str">
            <v>FINAME TJLP</v>
          </cell>
          <cell r="T469" t="str">
            <v>00037</v>
          </cell>
          <cell r="U469">
            <v>10.75</v>
          </cell>
          <cell r="V469">
            <v>0</v>
          </cell>
          <cell r="W469">
            <v>35779</v>
          </cell>
          <cell r="X469">
            <v>15</v>
          </cell>
          <cell r="Y469">
            <v>40</v>
          </cell>
          <cell r="Z469">
            <v>4.4607089999999996</v>
          </cell>
          <cell r="AA469">
            <v>0</v>
          </cell>
          <cell r="AB469">
            <v>46288.78</v>
          </cell>
          <cell r="AC469">
            <v>1402.69</v>
          </cell>
          <cell r="AD469">
            <v>198.48000000000002</v>
          </cell>
          <cell r="AE469">
            <v>395.54</v>
          </cell>
          <cell r="AF469">
            <v>1798.23</v>
          </cell>
          <cell r="AG469">
            <v>44886.09</v>
          </cell>
          <cell r="AH469">
            <v>68.889999999999418</v>
          </cell>
          <cell r="AI469">
            <v>0</v>
          </cell>
          <cell r="AJ469">
            <v>0</v>
          </cell>
          <cell r="AK469">
            <v>0</v>
          </cell>
        </row>
        <row r="470">
          <cell r="R470" t="str">
            <v>BNL</v>
          </cell>
          <cell r="S470" t="str">
            <v>FINAME TJLP</v>
          </cell>
          <cell r="T470" t="str">
            <v>00037</v>
          </cell>
          <cell r="U470">
            <v>10.75</v>
          </cell>
          <cell r="V470">
            <v>0</v>
          </cell>
          <cell r="W470">
            <v>35795</v>
          </cell>
          <cell r="X470">
            <v>16</v>
          </cell>
          <cell r="Y470">
            <v>0</v>
          </cell>
          <cell r="Z470">
            <v>4.4678599999999999</v>
          </cell>
          <cell r="AA470">
            <v>0</v>
          </cell>
          <cell r="AB470">
            <v>44958.04</v>
          </cell>
          <cell r="AC470">
            <v>0</v>
          </cell>
          <cell r="AD470">
            <v>204.48</v>
          </cell>
          <cell r="AE470">
            <v>204.48</v>
          </cell>
          <cell r="AF470">
            <v>0</v>
          </cell>
          <cell r="AG470">
            <v>45162.53</v>
          </cell>
          <cell r="AH470">
            <v>71.959999999999127</v>
          </cell>
          <cell r="AI470">
            <v>0</v>
          </cell>
          <cell r="AJ470">
            <v>0</v>
          </cell>
          <cell r="AK470">
            <v>0</v>
          </cell>
        </row>
        <row r="471">
          <cell r="R471" t="str">
            <v>BNL</v>
          </cell>
          <cell r="S471" t="str">
            <v>FINAME TJLP</v>
          </cell>
          <cell r="T471" t="str">
            <v>00037</v>
          </cell>
          <cell r="U471">
            <v>10.75</v>
          </cell>
          <cell r="V471">
            <v>0</v>
          </cell>
          <cell r="W471">
            <v>35810</v>
          </cell>
          <cell r="X471">
            <v>14</v>
          </cell>
          <cell r="Y471">
            <v>41</v>
          </cell>
          <cell r="Z471">
            <v>4.4745749999999997</v>
          </cell>
          <cell r="AA471">
            <v>0</v>
          </cell>
          <cell r="AB471">
            <v>45025.61</v>
          </cell>
          <cell r="AC471">
            <v>1407.05</v>
          </cell>
          <cell r="AD471">
            <v>180.27</v>
          </cell>
          <cell r="AE471">
            <v>384.75</v>
          </cell>
          <cell r="AF471">
            <v>1791.8</v>
          </cell>
          <cell r="AG471">
            <v>43618.559999999998</v>
          </cell>
          <cell r="AH471">
            <v>67.560000000004948</v>
          </cell>
          <cell r="AI471">
            <v>0</v>
          </cell>
          <cell r="AJ471">
            <v>0</v>
          </cell>
          <cell r="AK471">
            <v>0</v>
          </cell>
        </row>
        <row r="472">
          <cell r="R472" t="str">
            <v>BNL</v>
          </cell>
          <cell r="S472" t="str">
            <v>FINAME TJLP</v>
          </cell>
          <cell r="T472" t="str">
            <v>00037</v>
          </cell>
          <cell r="U472">
            <v>10.75</v>
          </cell>
          <cell r="V472">
            <v>0</v>
          </cell>
          <cell r="W472">
            <v>35826</v>
          </cell>
          <cell r="X472">
            <v>16</v>
          </cell>
          <cell r="Y472">
            <v>0</v>
          </cell>
          <cell r="Z472">
            <v>4.4817479999999996</v>
          </cell>
          <cell r="AA472">
            <v>0</v>
          </cell>
          <cell r="AB472">
            <v>43688.49</v>
          </cell>
          <cell r="AC472">
            <v>0</v>
          </cell>
          <cell r="AD472">
            <v>198.71</v>
          </cell>
          <cell r="AE472">
            <v>198.71</v>
          </cell>
          <cell r="AF472">
            <v>0</v>
          </cell>
          <cell r="AG472">
            <v>43887.199999999997</v>
          </cell>
          <cell r="AH472">
            <v>69.930000000000291</v>
          </cell>
          <cell r="AI472">
            <v>0</v>
          </cell>
          <cell r="AJ472">
            <v>0</v>
          </cell>
          <cell r="AK472">
            <v>0</v>
          </cell>
        </row>
        <row r="473">
          <cell r="R473" t="str">
            <v>BNL</v>
          </cell>
          <cell r="S473" t="str">
            <v>FINAME TJLP</v>
          </cell>
          <cell r="T473" t="str">
            <v>00037</v>
          </cell>
          <cell r="U473">
            <v>10.75</v>
          </cell>
          <cell r="V473">
            <v>0</v>
          </cell>
          <cell r="W473">
            <v>35841</v>
          </cell>
          <cell r="X473">
            <v>14</v>
          </cell>
          <cell r="Y473">
            <v>42</v>
          </cell>
          <cell r="Z473">
            <v>4.4884829999999996</v>
          </cell>
          <cell r="AA473">
            <v>0</v>
          </cell>
          <cell r="AB473">
            <v>43754.14</v>
          </cell>
          <cell r="AC473">
            <v>1411.42</v>
          </cell>
          <cell r="AD473">
            <v>175.17</v>
          </cell>
          <cell r="AE473">
            <v>373.88</v>
          </cell>
          <cell r="AF473">
            <v>1785.3</v>
          </cell>
          <cell r="AG473">
            <v>42342.720000000001</v>
          </cell>
          <cell r="AH473">
            <v>65.650000000008731</v>
          </cell>
          <cell r="AI473">
            <v>0</v>
          </cell>
          <cell r="AJ473">
            <v>0</v>
          </cell>
          <cell r="AK473">
            <v>0</v>
          </cell>
        </row>
        <row r="474">
          <cell r="R474" t="str">
            <v>BNL</v>
          </cell>
          <cell r="S474" t="str">
            <v>FINAME TJLP</v>
          </cell>
          <cell r="T474" t="str">
            <v>00037</v>
          </cell>
          <cell r="U474">
            <v>10.75</v>
          </cell>
          <cell r="V474">
            <v>0</v>
          </cell>
          <cell r="W474">
            <v>35854</v>
          </cell>
          <cell r="X474">
            <v>13</v>
          </cell>
          <cell r="Y474">
            <v>0</v>
          </cell>
          <cell r="Z474">
            <v>4.4943289999999996</v>
          </cell>
          <cell r="AA474">
            <v>0</v>
          </cell>
          <cell r="AB474">
            <v>42397.87</v>
          </cell>
          <cell r="AC474">
            <v>0</v>
          </cell>
          <cell r="AD474">
            <v>156.61000000000001</v>
          </cell>
          <cell r="AE474">
            <v>156.61000000000001</v>
          </cell>
          <cell r="AF474">
            <v>0</v>
          </cell>
          <cell r="AG474">
            <v>42554.48</v>
          </cell>
          <cell r="AH474">
            <v>55.150000000001455</v>
          </cell>
          <cell r="AI474">
            <v>0</v>
          </cell>
          <cell r="AJ474">
            <v>0</v>
          </cell>
          <cell r="AK474">
            <v>0</v>
          </cell>
        </row>
        <row r="475">
          <cell r="R475" t="str">
            <v>BNL</v>
          </cell>
          <cell r="S475" t="str">
            <v>FINAME TJLP</v>
          </cell>
          <cell r="T475" t="str">
            <v>00037</v>
          </cell>
          <cell r="U475">
            <v>10.75</v>
          </cell>
          <cell r="V475">
            <v>0</v>
          </cell>
          <cell r="W475">
            <v>35869</v>
          </cell>
          <cell r="X475">
            <v>17</v>
          </cell>
          <cell r="Y475">
            <v>43</v>
          </cell>
          <cell r="Z475">
            <v>4.5040529999999999</v>
          </cell>
          <cell r="AA475">
            <v>0</v>
          </cell>
          <cell r="AB475">
            <v>42489.599999999999</v>
          </cell>
          <cell r="AC475">
            <v>1416.32</v>
          </cell>
          <cell r="AD475">
            <v>206.46999999999997</v>
          </cell>
          <cell r="AE475">
            <v>363.08</v>
          </cell>
          <cell r="AF475">
            <v>1779.4</v>
          </cell>
          <cell r="AG475">
            <v>41073.279999999999</v>
          </cell>
          <cell r="AH475">
            <v>91.729999999995925</v>
          </cell>
          <cell r="AI475">
            <v>0</v>
          </cell>
          <cell r="AJ475">
            <v>0</v>
          </cell>
          <cell r="AK475">
            <v>0</v>
          </cell>
        </row>
        <row r="476">
          <cell r="R476" t="str">
            <v>BNL</v>
          </cell>
          <cell r="S476" t="str">
            <v>FINAME TJLP</v>
          </cell>
          <cell r="T476" t="str">
            <v>00037</v>
          </cell>
          <cell r="U476">
            <v>10.75</v>
          </cell>
          <cell r="V476">
            <v>0</v>
          </cell>
          <cell r="W476">
            <v>35885</v>
          </cell>
          <cell r="X476">
            <v>16</v>
          </cell>
          <cell r="Y476">
            <v>0</v>
          </cell>
          <cell r="Z476">
            <v>4.5146759999999997</v>
          </cell>
          <cell r="AA476">
            <v>0</v>
          </cell>
          <cell r="AB476">
            <v>41170.15</v>
          </cell>
          <cell r="AC476">
            <v>0</v>
          </cell>
          <cell r="AD476">
            <v>187.25</v>
          </cell>
          <cell r="AE476">
            <v>187.25</v>
          </cell>
          <cell r="AF476">
            <v>0</v>
          </cell>
          <cell r="AG476">
            <v>41357.410000000003</v>
          </cell>
          <cell r="AH476">
            <v>96.880000000004657</v>
          </cell>
          <cell r="AI476">
            <v>0</v>
          </cell>
          <cell r="AJ476">
            <v>0</v>
          </cell>
          <cell r="AK476">
            <v>0</v>
          </cell>
        </row>
        <row r="477">
          <cell r="R477" t="str">
            <v>BNL</v>
          </cell>
          <cell r="S477" t="str">
            <v>FINAME TJLP</v>
          </cell>
          <cell r="T477" t="str">
            <v>00037</v>
          </cell>
          <cell r="U477">
            <v>10.75</v>
          </cell>
          <cell r="V477">
            <v>0</v>
          </cell>
          <cell r="W477">
            <v>35900</v>
          </cell>
          <cell r="X477">
            <v>14</v>
          </cell>
          <cell r="Y477">
            <v>44</v>
          </cell>
          <cell r="Z477">
            <v>4.5246579999999996</v>
          </cell>
          <cell r="AA477">
            <v>0</v>
          </cell>
          <cell r="AB477">
            <v>41261.18</v>
          </cell>
          <cell r="AC477">
            <v>1422.8</v>
          </cell>
          <cell r="AD477">
            <v>165.32999999999998</v>
          </cell>
          <cell r="AE477">
            <v>352.58</v>
          </cell>
          <cell r="AF477">
            <v>1775.38</v>
          </cell>
          <cell r="AG477">
            <v>39838.379999999997</v>
          </cell>
          <cell r="AH477">
            <v>91.019999999989523</v>
          </cell>
          <cell r="AI477">
            <v>0</v>
          </cell>
          <cell r="AJ477">
            <v>0</v>
          </cell>
          <cell r="AK477">
            <v>0</v>
          </cell>
        </row>
        <row r="478">
          <cell r="R478" t="str">
            <v>BNL</v>
          </cell>
          <cell r="S478" t="str">
            <v>FINAME TJLP</v>
          </cell>
          <cell r="T478" t="str">
            <v>00037</v>
          </cell>
          <cell r="U478">
            <v>10.75</v>
          </cell>
          <cell r="V478">
            <v>0</v>
          </cell>
          <cell r="W478">
            <v>35915</v>
          </cell>
          <cell r="X478">
            <v>15</v>
          </cell>
          <cell r="Y478">
            <v>0</v>
          </cell>
          <cell r="Z478">
            <v>4.534662</v>
          </cell>
          <cell r="AA478">
            <v>0</v>
          </cell>
          <cell r="AB478">
            <v>39926.46</v>
          </cell>
          <cell r="AC478">
            <v>0</v>
          </cell>
          <cell r="AD478">
            <v>170.22</v>
          </cell>
          <cell r="AE478">
            <v>170.22</v>
          </cell>
          <cell r="AF478">
            <v>0</v>
          </cell>
          <cell r="AG478">
            <v>40096.69</v>
          </cell>
          <cell r="AH478">
            <v>88.090000000003783</v>
          </cell>
          <cell r="AI478">
            <v>0</v>
          </cell>
          <cell r="AJ478">
            <v>0</v>
          </cell>
          <cell r="AK478">
            <v>0</v>
          </cell>
        </row>
        <row r="479">
          <cell r="R479" t="str">
            <v>BNL</v>
          </cell>
          <cell r="S479" t="str">
            <v>FINAME TJLP</v>
          </cell>
          <cell r="T479" t="str">
            <v>00037</v>
          </cell>
          <cell r="U479">
            <v>10.75</v>
          </cell>
          <cell r="V479">
            <v>0</v>
          </cell>
          <cell r="W479">
            <v>35930</v>
          </cell>
          <cell r="X479">
            <v>15</v>
          </cell>
          <cell r="Y479">
            <v>45</v>
          </cell>
          <cell r="Z479">
            <v>4.5446869999999997</v>
          </cell>
          <cell r="AA479">
            <v>0</v>
          </cell>
          <cell r="AB479">
            <v>40014.730000000003</v>
          </cell>
          <cell r="AC479">
            <v>1429.1</v>
          </cell>
          <cell r="AD479">
            <v>171.71</v>
          </cell>
          <cell r="AE479">
            <v>341.93</v>
          </cell>
          <cell r="AF479">
            <v>1771.02</v>
          </cell>
          <cell r="AG479">
            <v>38585.629999999997</v>
          </cell>
          <cell r="AH479">
            <v>88.249999999992724</v>
          </cell>
          <cell r="AI479">
            <v>0</v>
          </cell>
          <cell r="AJ479">
            <v>0</v>
          </cell>
          <cell r="AK479">
            <v>0</v>
          </cell>
        </row>
        <row r="480">
          <cell r="R480" t="str">
            <v>BNL</v>
          </cell>
          <cell r="S480" t="str">
            <v>FINAME TJLP</v>
          </cell>
          <cell r="T480" t="str">
            <v>00037</v>
          </cell>
          <cell r="U480">
            <v>10.75</v>
          </cell>
          <cell r="V480">
            <v>0</v>
          </cell>
          <cell r="W480">
            <v>35946</v>
          </cell>
          <cell r="X480">
            <v>16</v>
          </cell>
          <cell r="Y480">
            <v>0</v>
          </cell>
          <cell r="Z480">
            <v>4.5554059999999996</v>
          </cell>
          <cell r="AA480">
            <v>0</v>
          </cell>
          <cell r="AB480">
            <v>38676.639999999999</v>
          </cell>
          <cell r="AC480">
            <v>0</v>
          </cell>
          <cell r="AD480">
            <v>175.91</v>
          </cell>
          <cell r="AE480">
            <v>175.91</v>
          </cell>
          <cell r="AF480">
            <v>0</v>
          </cell>
          <cell r="AG480">
            <v>38852.550000000003</v>
          </cell>
          <cell r="AH480">
            <v>91.010000000002037</v>
          </cell>
          <cell r="AI480">
            <v>0</v>
          </cell>
          <cell r="AJ480">
            <v>0</v>
          </cell>
          <cell r="AK480">
            <v>0</v>
          </cell>
        </row>
        <row r="481">
          <cell r="R481" t="str">
            <v>BNL</v>
          </cell>
          <cell r="S481" t="str">
            <v>FINAME TJLP</v>
          </cell>
          <cell r="T481" t="str">
            <v>00037</v>
          </cell>
          <cell r="U481">
            <v>10.75</v>
          </cell>
          <cell r="V481">
            <v>0</v>
          </cell>
          <cell r="W481">
            <v>35961</v>
          </cell>
          <cell r="X481">
            <v>14</v>
          </cell>
          <cell r="Y481">
            <v>46</v>
          </cell>
          <cell r="Z481">
            <v>4.5636580000000002</v>
          </cell>
          <cell r="AA481">
            <v>0</v>
          </cell>
          <cell r="AB481">
            <v>38746.699999999997</v>
          </cell>
          <cell r="AC481">
            <v>1435.06</v>
          </cell>
          <cell r="AD481">
            <v>155.17999999999998</v>
          </cell>
          <cell r="AE481">
            <v>331.09</v>
          </cell>
          <cell r="AF481">
            <v>1766.15</v>
          </cell>
          <cell r="AG481">
            <v>37311.64</v>
          </cell>
          <cell r="AH481">
            <v>70.059999999997672</v>
          </cell>
          <cell r="AI481">
            <v>0</v>
          </cell>
          <cell r="AJ481">
            <v>0</v>
          </cell>
          <cell r="AK481">
            <v>0</v>
          </cell>
        </row>
        <row r="482">
          <cell r="R482" t="str">
            <v>BNL</v>
          </cell>
          <cell r="S482" t="str">
            <v>FINAME TJLP</v>
          </cell>
          <cell r="T482" t="str">
            <v>00037</v>
          </cell>
          <cell r="U482">
            <v>10.75</v>
          </cell>
          <cell r="V482">
            <v>0</v>
          </cell>
          <cell r="W482">
            <v>35976</v>
          </cell>
          <cell r="X482">
            <v>15</v>
          </cell>
          <cell r="Y482">
            <v>0</v>
          </cell>
          <cell r="Z482">
            <v>4.5717949999999998</v>
          </cell>
          <cell r="AA482">
            <v>0</v>
          </cell>
          <cell r="AB482">
            <v>37378.17</v>
          </cell>
          <cell r="AC482">
            <v>0</v>
          </cell>
          <cell r="AD482">
            <v>159.36000000000001</v>
          </cell>
          <cell r="AE482">
            <v>159.36000000000001</v>
          </cell>
          <cell r="AF482">
            <v>0</v>
          </cell>
          <cell r="AG482">
            <v>37537.53</v>
          </cell>
          <cell r="AH482">
            <v>66.529999999998836</v>
          </cell>
          <cell r="AI482">
            <v>0</v>
          </cell>
          <cell r="AJ482">
            <v>0</v>
          </cell>
          <cell r="AK482">
            <v>0</v>
          </cell>
        </row>
        <row r="483">
          <cell r="R483" t="str">
            <v>BNL</v>
          </cell>
          <cell r="S483" t="str">
            <v>FINAME TJLP</v>
          </cell>
          <cell r="T483" t="str">
            <v>00037</v>
          </cell>
          <cell r="U483">
            <v>10.75</v>
          </cell>
          <cell r="V483">
            <v>0</v>
          </cell>
          <cell r="W483">
            <v>35991</v>
          </cell>
          <cell r="X483">
            <v>15</v>
          </cell>
          <cell r="Y483">
            <v>47</v>
          </cell>
          <cell r="Z483">
            <v>4.5799459999999996</v>
          </cell>
          <cell r="AA483">
            <v>0</v>
          </cell>
          <cell r="AB483">
            <v>37444.81</v>
          </cell>
          <cell r="AC483">
            <v>1440.18</v>
          </cell>
          <cell r="AD483">
            <v>160.61000000000001</v>
          </cell>
          <cell r="AE483">
            <v>319.97000000000003</v>
          </cell>
          <cell r="AF483">
            <v>1760.15</v>
          </cell>
          <cell r="AG483">
            <v>36004.620000000003</v>
          </cell>
          <cell r="AH483">
            <v>66.630000000004657</v>
          </cell>
          <cell r="AI483">
            <v>0</v>
          </cell>
          <cell r="AJ483">
            <v>0</v>
          </cell>
          <cell r="AK483">
            <v>0</v>
          </cell>
        </row>
        <row r="484">
          <cell r="R484" t="str">
            <v>BNL</v>
          </cell>
          <cell r="S484" t="str">
            <v>FINAME TJLP</v>
          </cell>
          <cell r="T484" t="str">
            <v>00037</v>
          </cell>
          <cell r="U484">
            <v>10.75</v>
          </cell>
          <cell r="V484">
            <v>0</v>
          </cell>
          <cell r="W484">
            <v>36007</v>
          </cell>
          <cell r="X484">
            <v>16</v>
          </cell>
          <cell r="Y484">
            <v>0</v>
          </cell>
          <cell r="Z484">
            <v>4.5886570000000004</v>
          </cell>
          <cell r="AA484">
            <v>0</v>
          </cell>
          <cell r="AB484">
            <v>36073.1</v>
          </cell>
          <cell r="AC484">
            <v>0</v>
          </cell>
          <cell r="AD484">
            <v>164.07</v>
          </cell>
          <cell r="AE484">
            <v>164.07</v>
          </cell>
          <cell r="AF484">
            <v>0</v>
          </cell>
          <cell r="AG484">
            <v>36237.18</v>
          </cell>
          <cell r="AH484">
            <v>68.489999999997963</v>
          </cell>
          <cell r="AI484">
            <v>0</v>
          </cell>
          <cell r="AJ484">
            <v>0</v>
          </cell>
          <cell r="AK484">
            <v>0</v>
          </cell>
        </row>
        <row r="485">
          <cell r="R485" t="str">
            <v>BNL</v>
          </cell>
          <cell r="S485" t="str">
            <v>FINAME TJLP</v>
          </cell>
          <cell r="T485" t="str">
            <v>00037</v>
          </cell>
          <cell r="U485">
            <v>10.75</v>
          </cell>
          <cell r="V485">
            <v>0</v>
          </cell>
          <cell r="W485">
            <v>36022</v>
          </cell>
          <cell r="X485">
            <v>14</v>
          </cell>
          <cell r="Y485">
            <v>48</v>
          </cell>
          <cell r="Z485">
            <v>4.596838</v>
          </cell>
          <cell r="AA485">
            <v>0</v>
          </cell>
          <cell r="AB485">
            <v>36137.42</v>
          </cell>
          <cell r="AC485">
            <v>1445.5</v>
          </cell>
          <cell r="AD485">
            <v>144.73000000000002</v>
          </cell>
          <cell r="AE485">
            <v>308.8</v>
          </cell>
          <cell r="AF485">
            <v>1754.29</v>
          </cell>
          <cell r="AG485">
            <v>34691.919999999998</v>
          </cell>
          <cell r="AH485">
            <v>64.299999999995634</v>
          </cell>
          <cell r="AI485">
            <v>0</v>
          </cell>
          <cell r="AJ485">
            <v>0</v>
          </cell>
          <cell r="AK485">
            <v>0</v>
          </cell>
        </row>
        <row r="486">
          <cell r="R486" t="str">
            <v>BNL</v>
          </cell>
          <cell r="S486" t="str">
            <v>FINAME TJLP</v>
          </cell>
          <cell r="T486" t="str">
            <v>00037</v>
          </cell>
          <cell r="U486">
            <v>10.75</v>
          </cell>
          <cell r="V486">
            <v>0</v>
          </cell>
          <cell r="W486">
            <v>36038</v>
          </cell>
          <cell r="X486">
            <v>16</v>
          </cell>
          <cell r="Y486">
            <v>0</v>
          </cell>
          <cell r="Z486">
            <v>4.6055809999999999</v>
          </cell>
          <cell r="AA486">
            <v>0</v>
          </cell>
          <cell r="AB486">
            <v>34757.910000000003</v>
          </cell>
          <cell r="AC486">
            <v>0</v>
          </cell>
          <cell r="AD486">
            <v>158.09</v>
          </cell>
          <cell r="AE486">
            <v>158.09</v>
          </cell>
          <cell r="AF486">
            <v>0</v>
          </cell>
          <cell r="AG486">
            <v>34916</v>
          </cell>
          <cell r="AH486">
            <v>65.990000000005239</v>
          </cell>
          <cell r="AI486">
            <v>0</v>
          </cell>
          <cell r="AJ486">
            <v>0</v>
          </cell>
          <cell r="AK486">
            <v>0</v>
          </cell>
        </row>
        <row r="487">
          <cell r="R487" t="str">
            <v>BNL</v>
          </cell>
          <cell r="S487" t="str">
            <v>FINAME TJLP</v>
          </cell>
          <cell r="T487" t="str">
            <v>00037</v>
          </cell>
          <cell r="U487">
            <v>10.75</v>
          </cell>
          <cell r="V487">
            <v>0</v>
          </cell>
          <cell r="W487">
            <v>36053</v>
          </cell>
          <cell r="X487">
            <v>14</v>
          </cell>
          <cell r="Y487">
            <v>49</v>
          </cell>
          <cell r="Z487">
            <v>4.6154869999999999</v>
          </cell>
          <cell r="AA487">
            <v>0</v>
          </cell>
          <cell r="AB487">
            <v>34832.660000000003</v>
          </cell>
          <cell r="AC487">
            <v>1451.36</v>
          </cell>
          <cell r="AD487">
            <v>139.55999999999997</v>
          </cell>
          <cell r="AE487">
            <v>297.64999999999998</v>
          </cell>
          <cell r="AF487">
            <v>1749.01</v>
          </cell>
          <cell r="AG487">
            <v>33381.300000000003</v>
          </cell>
          <cell r="AH487">
            <v>74.750000000007276</v>
          </cell>
          <cell r="AI487">
            <v>0</v>
          </cell>
          <cell r="AJ487">
            <v>0</v>
          </cell>
          <cell r="AK487">
            <v>0</v>
          </cell>
        </row>
        <row r="488">
          <cell r="R488" t="str">
            <v>BNL</v>
          </cell>
          <cell r="S488" t="str">
            <v>FINAME TJLP</v>
          </cell>
          <cell r="T488" t="str">
            <v>00037</v>
          </cell>
          <cell r="U488">
            <v>10.75</v>
          </cell>
          <cell r="V488">
            <v>0</v>
          </cell>
          <cell r="W488">
            <v>36068</v>
          </cell>
          <cell r="X488">
            <v>15</v>
          </cell>
          <cell r="Y488">
            <v>0</v>
          </cell>
          <cell r="Z488">
            <v>4.6255369999999996</v>
          </cell>
          <cell r="AA488">
            <v>0</v>
          </cell>
          <cell r="AB488">
            <v>33453.99</v>
          </cell>
          <cell r="AC488">
            <v>0</v>
          </cell>
          <cell r="AD488">
            <v>142.63</v>
          </cell>
          <cell r="AE488">
            <v>142.63</v>
          </cell>
          <cell r="AF488">
            <v>0</v>
          </cell>
          <cell r="AG488">
            <v>33596.620000000003</v>
          </cell>
          <cell r="AH488">
            <v>72.690000000002328</v>
          </cell>
          <cell r="AI488">
            <v>0</v>
          </cell>
          <cell r="AJ488">
            <v>0</v>
          </cell>
          <cell r="AK488">
            <v>0</v>
          </cell>
        </row>
        <row r="489">
          <cell r="R489" t="str">
            <v>BNL</v>
          </cell>
          <cell r="S489" t="str">
            <v>FINAME TJLP</v>
          </cell>
          <cell r="T489" t="str">
            <v>00037</v>
          </cell>
          <cell r="U489">
            <v>10.75</v>
          </cell>
          <cell r="V489">
            <v>0</v>
          </cell>
          <cell r="W489">
            <v>36083</v>
          </cell>
          <cell r="X489">
            <v>15</v>
          </cell>
          <cell r="Y489">
            <v>50</v>
          </cell>
          <cell r="Z489">
            <v>4.6356080000000004</v>
          </cell>
          <cell r="AA489">
            <v>0</v>
          </cell>
          <cell r="AB489">
            <v>33526.83</v>
          </cell>
          <cell r="AC489">
            <v>1457.69</v>
          </cell>
          <cell r="AD489">
            <v>143.86000000000001</v>
          </cell>
          <cell r="AE489">
            <v>286.49</v>
          </cell>
          <cell r="AF489">
            <v>1744.18</v>
          </cell>
          <cell r="AG489">
            <v>32069.14</v>
          </cell>
          <cell r="AH489">
            <v>72.839999999996508</v>
          </cell>
          <cell r="AI489">
            <v>0</v>
          </cell>
          <cell r="AJ489">
            <v>0</v>
          </cell>
          <cell r="AK489">
            <v>0</v>
          </cell>
        </row>
        <row r="490">
          <cell r="R490" t="str">
            <v>BNL</v>
          </cell>
          <cell r="S490" t="str">
            <v>FINAME TJLP</v>
          </cell>
          <cell r="T490" t="str">
            <v>00037</v>
          </cell>
          <cell r="U490">
            <v>10.75</v>
          </cell>
          <cell r="V490">
            <v>0</v>
          </cell>
          <cell r="W490">
            <v>36099</v>
          </cell>
          <cell r="X490">
            <v>16</v>
          </cell>
          <cell r="Y490">
            <v>0</v>
          </cell>
          <cell r="Z490">
            <v>4.6463749999999999</v>
          </cell>
          <cell r="AA490">
            <v>0</v>
          </cell>
          <cell r="AB490">
            <v>32143.63</v>
          </cell>
          <cell r="AC490">
            <v>0</v>
          </cell>
          <cell r="AD490">
            <v>146.19999999999999</v>
          </cell>
          <cell r="AE490">
            <v>146.19999999999999</v>
          </cell>
          <cell r="AF490">
            <v>0</v>
          </cell>
          <cell r="AG490">
            <v>32289.83</v>
          </cell>
          <cell r="AH490">
            <v>74.490000000001601</v>
          </cell>
          <cell r="AI490">
            <v>0</v>
          </cell>
          <cell r="AJ490">
            <v>0</v>
          </cell>
          <cell r="AK490">
            <v>0</v>
          </cell>
        </row>
        <row r="491">
          <cell r="R491" t="str">
            <v>BNL</v>
          </cell>
          <cell r="S491" t="str">
            <v>FINAME TJLP</v>
          </cell>
          <cell r="T491" t="str">
            <v>00037</v>
          </cell>
          <cell r="U491">
            <v>10.75</v>
          </cell>
          <cell r="V491">
            <v>0</v>
          </cell>
          <cell r="W491">
            <v>36114</v>
          </cell>
          <cell r="X491">
            <v>14</v>
          </cell>
          <cell r="Y491">
            <v>51</v>
          </cell>
          <cell r="Z491">
            <v>4.6564909999999999</v>
          </cell>
          <cell r="AA491">
            <v>0</v>
          </cell>
          <cell r="AB491">
            <v>32213.61</v>
          </cell>
          <cell r="AC491">
            <v>1464.25</v>
          </cell>
          <cell r="AD491">
            <v>129.07</v>
          </cell>
          <cell r="AE491">
            <v>275.27</v>
          </cell>
          <cell r="AF491">
            <v>1739.52</v>
          </cell>
          <cell r="AG491">
            <v>30749.360000000001</v>
          </cell>
          <cell r="AH491">
            <v>69.979999999999563</v>
          </cell>
          <cell r="AI491">
            <v>0</v>
          </cell>
          <cell r="AJ491">
            <v>0</v>
          </cell>
          <cell r="AK491">
            <v>0</v>
          </cell>
        </row>
        <row r="492">
          <cell r="R492" t="str">
            <v>BNL</v>
          </cell>
          <cell r="S492" t="str">
            <v>FINAME TJLP</v>
          </cell>
          <cell r="T492" t="str">
            <v>00037</v>
          </cell>
          <cell r="U492">
            <v>10.75</v>
          </cell>
          <cell r="V492">
            <v>0</v>
          </cell>
          <cell r="W492">
            <v>36129</v>
          </cell>
          <cell r="X492">
            <v>15</v>
          </cell>
          <cell r="Y492">
            <v>0</v>
          </cell>
          <cell r="Z492">
            <v>4.6666299999999996</v>
          </cell>
          <cell r="AA492">
            <v>0</v>
          </cell>
          <cell r="AB492">
            <v>30816.31</v>
          </cell>
          <cell r="AC492">
            <v>0</v>
          </cell>
          <cell r="AD492">
            <v>131.38</v>
          </cell>
          <cell r="AE492">
            <v>131.38</v>
          </cell>
          <cell r="AF492">
            <v>0</v>
          </cell>
          <cell r="AG492">
            <v>30947.69</v>
          </cell>
          <cell r="AH492">
            <v>66.94999999999709</v>
          </cell>
          <cell r="AI492">
            <v>0</v>
          </cell>
          <cell r="AJ492">
            <v>0</v>
          </cell>
          <cell r="AK492">
            <v>0</v>
          </cell>
        </row>
        <row r="493">
          <cell r="R493" t="str">
            <v>BNL</v>
          </cell>
          <cell r="S493" t="str">
            <v>FINAME TJLP</v>
          </cell>
          <cell r="T493" t="str">
            <v>00037</v>
          </cell>
          <cell r="U493">
            <v>10.75</v>
          </cell>
          <cell r="V493">
            <v>0</v>
          </cell>
          <cell r="W493">
            <v>36144</v>
          </cell>
          <cell r="X493">
            <v>15</v>
          </cell>
          <cell r="Y493">
            <v>52</v>
          </cell>
          <cell r="Z493">
            <v>4.6869050000000003</v>
          </cell>
          <cell r="AA493">
            <v>0</v>
          </cell>
          <cell r="AB493">
            <v>30950.2</v>
          </cell>
          <cell r="AC493">
            <v>1473.82</v>
          </cell>
          <cell r="AD493">
            <v>133.09000000000003</v>
          </cell>
          <cell r="AE493">
            <v>264.47000000000003</v>
          </cell>
          <cell r="AF493">
            <v>1738.29</v>
          </cell>
          <cell r="AG493">
            <v>29476.38</v>
          </cell>
          <cell r="AH493">
            <v>133.89000000000306</v>
          </cell>
          <cell r="AI493">
            <v>0</v>
          </cell>
          <cell r="AJ493">
            <v>0</v>
          </cell>
          <cell r="AK493">
            <v>0</v>
          </cell>
        </row>
        <row r="494">
          <cell r="R494" t="str">
            <v>BNL</v>
          </cell>
          <cell r="S494" t="str">
            <v>FINAME TJLP</v>
          </cell>
          <cell r="T494" t="str">
            <v>00037</v>
          </cell>
          <cell r="U494">
            <v>10.75</v>
          </cell>
          <cell r="V494">
            <v>0</v>
          </cell>
          <cell r="W494">
            <v>36160</v>
          </cell>
          <cell r="X494">
            <v>16</v>
          </cell>
          <cell r="Y494">
            <v>0</v>
          </cell>
          <cell r="Z494">
            <v>4.7094050000000003</v>
          </cell>
          <cell r="AA494">
            <v>0</v>
          </cell>
          <cell r="AB494">
            <v>29617.88</v>
          </cell>
          <cell r="AC494">
            <v>0</v>
          </cell>
          <cell r="AD494">
            <v>134.71</v>
          </cell>
          <cell r="AE494">
            <v>134.71</v>
          </cell>
          <cell r="AF494">
            <v>0</v>
          </cell>
          <cell r="AG494">
            <v>29752.59</v>
          </cell>
          <cell r="AH494">
            <v>141.5</v>
          </cell>
          <cell r="AI494">
            <v>0</v>
          </cell>
          <cell r="AJ494">
            <v>0</v>
          </cell>
          <cell r="AK494">
            <v>0</v>
          </cell>
        </row>
        <row r="495">
          <cell r="R495" t="str">
            <v>BNL</v>
          </cell>
          <cell r="S495" t="str">
            <v>FINAME TJLP</v>
          </cell>
          <cell r="T495" t="str">
            <v>00037</v>
          </cell>
          <cell r="U495">
            <v>10.75</v>
          </cell>
          <cell r="V495">
            <v>0</v>
          </cell>
          <cell r="W495">
            <v>36175</v>
          </cell>
          <cell r="X495">
            <v>14</v>
          </cell>
          <cell r="Y495">
            <v>53</v>
          </cell>
          <cell r="Z495">
            <v>4.7222850000000003</v>
          </cell>
          <cell r="AA495">
            <v>0</v>
          </cell>
          <cell r="AB495">
            <v>29698.89</v>
          </cell>
          <cell r="AC495">
            <v>1484.94</v>
          </cell>
          <cell r="AD495">
            <v>119.07</v>
          </cell>
          <cell r="AE495">
            <v>253.78</v>
          </cell>
          <cell r="AF495">
            <v>1738.72</v>
          </cell>
          <cell r="AG495">
            <v>28213.94</v>
          </cell>
          <cell r="AH495">
            <v>81</v>
          </cell>
          <cell r="AI495">
            <v>0</v>
          </cell>
          <cell r="AJ495">
            <v>0</v>
          </cell>
          <cell r="AK495">
            <v>0</v>
          </cell>
        </row>
        <row r="496">
          <cell r="R496" t="str">
            <v>BNL</v>
          </cell>
          <cell r="S496" t="str">
            <v>FINAME TJLP</v>
          </cell>
          <cell r="T496" t="str">
            <v>00037</v>
          </cell>
          <cell r="U496">
            <v>10.75</v>
          </cell>
          <cell r="V496">
            <v>0</v>
          </cell>
          <cell r="W496">
            <v>36191</v>
          </cell>
          <cell r="X496">
            <v>16</v>
          </cell>
          <cell r="Y496">
            <v>0</v>
          </cell>
          <cell r="Z496">
            <v>4.7354269999999996</v>
          </cell>
          <cell r="AA496">
            <v>0</v>
          </cell>
          <cell r="AB496">
            <v>28292.46</v>
          </cell>
          <cell r="AC496">
            <v>0</v>
          </cell>
          <cell r="AD496">
            <v>128.68</v>
          </cell>
          <cell r="AE496">
            <v>128.68</v>
          </cell>
          <cell r="AF496">
            <v>0</v>
          </cell>
          <cell r="AG496">
            <v>28421.14</v>
          </cell>
          <cell r="AH496">
            <v>78.520000000000437</v>
          </cell>
          <cell r="AI496">
            <v>0</v>
          </cell>
          <cell r="AJ496">
            <v>0</v>
          </cell>
          <cell r="AK496">
            <v>0</v>
          </cell>
        </row>
        <row r="497">
          <cell r="R497" t="str">
            <v>BNL</v>
          </cell>
          <cell r="S497" t="str">
            <v>FINAME TJLP</v>
          </cell>
          <cell r="T497" t="str">
            <v>00037</v>
          </cell>
          <cell r="U497">
            <v>10.75</v>
          </cell>
          <cell r="V497">
            <v>0</v>
          </cell>
          <cell r="W497">
            <v>36206</v>
          </cell>
          <cell r="X497">
            <v>14</v>
          </cell>
          <cell r="Y497">
            <v>54</v>
          </cell>
          <cell r="Z497">
            <v>4.7477809999999998</v>
          </cell>
          <cell r="AA497">
            <v>0</v>
          </cell>
          <cell r="AB497">
            <v>28366.27</v>
          </cell>
          <cell r="AC497">
            <v>1492.96</v>
          </cell>
          <cell r="AD497">
            <v>113.70999999999998</v>
          </cell>
          <cell r="AE497">
            <v>242.39</v>
          </cell>
          <cell r="AF497">
            <v>1735.35</v>
          </cell>
          <cell r="AG497">
            <v>26873.31</v>
          </cell>
          <cell r="AH497">
            <v>73.81000000000131</v>
          </cell>
          <cell r="AI497">
            <v>0</v>
          </cell>
          <cell r="AJ497">
            <v>0</v>
          </cell>
          <cell r="AK497">
            <v>0</v>
          </cell>
        </row>
        <row r="498">
          <cell r="R498" t="str">
            <v>BNL</v>
          </cell>
          <cell r="S498" t="str">
            <v>FINAME TJLP</v>
          </cell>
          <cell r="T498" t="str">
            <v>00037</v>
          </cell>
          <cell r="U498">
            <v>10.75</v>
          </cell>
          <cell r="V498">
            <v>0</v>
          </cell>
          <cell r="W498">
            <v>36219</v>
          </cell>
          <cell r="X498">
            <v>13</v>
          </cell>
          <cell r="Y498">
            <v>0</v>
          </cell>
          <cell r="Z498">
            <v>4.7585139999999999</v>
          </cell>
          <cell r="AA498">
            <v>0</v>
          </cell>
          <cell r="AB498">
            <v>26934.06</v>
          </cell>
          <cell r="AC498">
            <v>0</v>
          </cell>
          <cell r="AD498">
            <v>99.49</v>
          </cell>
          <cell r="AE498">
            <v>99.49</v>
          </cell>
          <cell r="AF498">
            <v>0</v>
          </cell>
          <cell r="AG498">
            <v>27033.56</v>
          </cell>
          <cell r="AH498">
            <v>60.759999999998399</v>
          </cell>
          <cell r="AI498">
            <v>0</v>
          </cell>
          <cell r="AJ498">
            <v>0</v>
          </cell>
          <cell r="AK498">
            <v>0</v>
          </cell>
        </row>
        <row r="499">
          <cell r="R499" t="str">
            <v>BNL</v>
          </cell>
          <cell r="S499" t="str">
            <v>FINAME TJLP</v>
          </cell>
          <cell r="T499" t="str">
            <v>00037</v>
          </cell>
          <cell r="U499">
            <v>10.75</v>
          </cell>
          <cell r="V499">
            <v>0</v>
          </cell>
          <cell r="W499">
            <v>36234</v>
          </cell>
          <cell r="X499">
            <v>17</v>
          </cell>
          <cell r="Y499">
            <v>55</v>
          </cell>
          <cell r="Z499">
            <v>4.7709289999999998</v>
          </cell>
          <cell r="AA499">
            <v>0</v>
          </cell>
          <cell r="AB499">
            <v>27004.33</v>
          </cell>
          <cell r="AC499">
            <v>1500.24</v>
          </cell>
          <cell r="AD499">
            <v>131.26</v>
          </cell>
          <cell r="AE499">
            <v>230.75</v>
          </cell>
          <cell r="AF499">
            <v>1730.99</v>
          </cell>
          <cell r="AG499">
            <v>25504.09</v>
          </cell>
          <cell r="AH499">
            <v>70.260000000002037</v>
          </cell>
          <cell r="AI499">
            <v>0</v>
          </cell>
          <cell r="AJ499">
            <v>0</v>
          </cell>
          <cell r="AK499">
            <v>0</v>
          </cell>
        </row>
        <row r="500">
          <cell r="R500" t="str">
            <v>BNL</v>
          </cell>
          <cell r="S500" t="str">
            <v>FINAME TJLP</v>
          </cell>
          <cell r="T500" t="str">
            <v>00037</v>
          </cell>
          <cell r="U500">
            <v>10.75</v>
          </cell>
          <cell r="V500">
            <v>0</v>
          </cell>
          <cell r="W500">
            <v>36250</v>
          </cell>
          <cell r="X500">
            <v>16</v>
          </cell>
          <cell r="Y500">
            <v>0</v>
          </cell>
          <cell r="Z500">
            <v>4.7842060000000002</v>
          </cell>
          <cell r="AA500">
            <v>0</v>
          </cell>
          <cell r="AB500">
            <v>25575.07</v>
          </cell>
          <cell r="AC500">
            <v>0</v>
          </cell>
          <cell r="AD500">
            <v>116.32</v>
          </cell>
          <cell r="AE500">
            <v>116.32</v>
          </cell>
          <cell r="AF500">
            <v>0</v>
          </cell>
          <cell r="AG500">
            <v>25691.39</v>
          </cell>
          <cell r="AH500">
            <v>70.979999999999563</v>
          </cell>
          <cell r="AI500">
            <v>0</v>
          </cell>
          <cell r="AJ500">
            <v>0</v>
          </cell>
          <cell r="AK500">
            <v>0</v>
          </cell>
        </row>
        <row r="501">
          <cell r="R501" t="str">
            <v>BNL</v>
          </cell>
          <cell r="S501" t="str">
            <v>FINAME TJLP</v>
          </cell>
          <cell r="T501" t="str">
            <v>00037</v>
          </cell>
          <cell r="U501">
            <v>10.75</v>
          </cell>
          <cell r="V501">
            <v>0</v>
          </cell>
          <cell r="W501">
            <v>36265</v>
          </cell>
          <cell r="X501">
            <v>14</v>
          </cell>
          <cell r="Y501">
            <v>56</v>
          </cell>
          <cell r="Z501">
            <v>4.7977429999999996</v>
          </cell>
          <cell r="AA501">
            <v>0</v>
          </cell>
          <cell r="AB501">
            <v>25647.43</v>
          </cell>
          <cell r="AC501">
            <v>1508.67</v>
          </cell>
          <cell r="AD501">
            <v>102.84</v>
          </cell>
          <cell r="AE501">
            <v>219.16</v>
          </cell>
          <cell r="AF501">
            <v>1727.83</v>
          </cell>
          <cell r="AG501">
            <v>24138.76</v>
          </cell>
          <cell r="AH501">
            <v>72.359999999996944</v>
          </cell>
          <cell r="AI501">
            <v>0</v>
          </cell>
          <cell r="AJ501">
            <v>0</v>
          </cell>
          <cell r="AK501">
            <v>0</v>
          </cell>
        </row>
        <row r="502">
          <cell r="R502" t="str">
            <v>BNL</v>
          </cell>
          <cell r="S502" t="str">
            <v>FINAME TJLP</v>
          </cell>
          <cell r="T502" t="str">
            <v>00037</v>
          </cell>
          <cell r="U502">
            <v>10.75</v>
          </cell>
          <cell r="V502">
            <v>0</v>
          </cell>
          <cell r="W502">
            <v>36280</v>
          </cell>
          <cell r="X502">
            <v>15</v>
          </cell>
          <cell r="Y502">
            <v>0</v>
          </cell>
          <cell r="Z502">
            <v>4.8113939999999999</v>
          </cell>
          <cell r="AA502">
            <v>0</v>
          </cell>
          <cell r="AB502">
            <v>24207.45</v>
          </cell>
          <cell r="AC502">
            <v>0</v>
          </cell>
          <cell r="AD502">
            <v>103.21</v>
          </cell>
          <cell r="AE502">
            <v>103.21</v>
          </cell>
          <cell r="AF502">
            <v>0</v>
          </cell>
          <cell r="AG502">
            <v>24310.65</v>
          </cell>
          <cell r="AH502">
            <v>68.680000000003929</v>
          </cell>
          <cell r="AI502">
            <v>0</v>
          </cell>
          <cell r="AJ502">
            <v>0</v>
          </cell>
          <cell r="AK502">
            <v>0</v>
          </cell>
        </row>
        <row r="503">
          <cell r="R503" t="str">
            <v>BNL</v>
          </cell>
          <cell r="S503" t="str">
            <v>FINAME TJLP</v>
          </cell>
          <cell r="T503" t="str">
            <v>00037</v>
          </cell>
          <cell r="U503">
            <v>10.75</v>
          </cell>
          <cell r="V503">
            <v>0</v>
          </cell>
          <cell r="W503">
            <v>36295</v>
          </cell>
          <cell r="X503">
            <v>15</v>
          </cell>
          <cell r="Y503">
            <v>57</v>
          </cell>
          <cell r="Z503">
            <v>4.8250830000000002</v>
          </cell>
          <cell r="AA503">
            <v>0</v>
          </cell>
          <cell r="AB503">
            <v>24276.32</v>
          </cell>
          <cell r="AC503">
            <v>1517.27</v>
          </cell>
          <cell r="AD503">
            <v>104.23</v>
          </cell>
          <cell r="AE503">
            <v>207.44</v>
          </cell>
          <cell r="AF503">
            <v>1724.71</v>
          </cell>
          <cell r="AG503">
            <v>22759.05</v>
          </cell>
          <cell r="AH503">
            <v>68.879999999997381</v>
          </cell>
          <cell r="AI503">
            <v>0</v>
          </cell>
          <cell r="AJ503">
            <v>0</v>
          </cell>
          <cell r="AK503">
            <v>0</v>
          </cell>
        </row>
        <row r="504">
          <cell r="R504" t="str">
            <v>BNL</v>
          </cell>
          <cell r="S504" t="str">
            <v>FINAME TJLP</v>
          </cell>
          <cell r="T504" t="str">
            <v>00037</v>
          </cell>
          <cell r="U504">
            <v>10.75</v>
          </cell>
          <cell r="V504">
            <v>0</v>
          </cell>
          <cell r="W504">
            <v>36311</v>
          </cell>
          <cell r="X504">
            <v>16</v>
          </cell>
          <cell r="Y504">
            <v>0</v>
          </cell>
          <cell r="Z504">
            <v>4.839728</v>
          </cell>
          <cell r="AA504">
            <v>0</v>
          </cell>
          <cell r="AB504">
            <v>22828.13</v>
          </cell>
          <cell r="AC504">
            <v>0</v>
          </cell>
          <cell r="AD504">
            <v>103.83</v>
          </cell>
          <cell r="AE504">
            <v>103.83</v>
          </cell>
          <cell r="AF504">
            <v>0</v>
          </cell>
          <cell r="AG504">
            <v>22931.96</v>
          </cell>
          <cell r="AH504">
            <v>69.079999999998108</v>
          </cell>
          <cell r="AI504">
            <v>0</v>
          </cell>
          <cell r="AJ504">
            <v>0</v>
          </cell>
          <cell r="AK504">
            <v>0</v>
          </cell>
        </row>
        <row r="505">
          <cell r="R505" t="str">
            <v>BNL</v>
          </cell>
          <cell r="S505" t="str">
            <v>FINAME TJLP</v>
          </cell>
          <cell r="T505" t="str">
            <v>00037</v>
          </cell>
          <cell r="U505">
            <v>10.75</v>
          </cell>
          <cell r="V505">
            <v>0</v>
          </cell>
          <cell r="W505">
            <v>36326</v>
          </cell>
          <cell r="X505">
            <v>14</v>
          </cell>
          <cell r="Y505">
            <v>58</v>
          </cell>
          <cell r="Z505">
            <v>4.8534980000000001</v>
          </cell>
          <cell r="AA505">
            <v>0</v>
          </cell>
          <cell r="AB505">
            <v>22893.08</v>
          </cell>
          <cell r="AC505">
            <v>1526.2</v>
          </cell>
          <cell r="AD505">
            <v>91.79</v>
          </cell>
          <cell r="AE505">
            <v>195.62</v>
          </cell>
          <cell r="AF505">
            <v>1721.83</v>
          </cell>
          <cell r="AG505">
            <v>21366.87</v>
          </cell>
          <cell r="AH505">
            <v>64.94999999999709</v>
          </cell>
          <cell r="AI505">
            <v>0</v>
          </cell>
          <cell r="AJ505">
            <v>0</v>
          </cell>
          <cell r="AK505">
            <v>0</v>
          </cell>
        </row>
        <row r="506">
          <cell r="R506" t="str">
            <v>BNL</v>
          </cell>
          <cell r="S506" t="str">
            <v>FINAME TJLP</v>
          </cell>
          <cell r="T506" t="str">
            <v>00037</v>
          </cell>
          <cell r="U506">
            <v>10.75</v>
          </cell>
          <cell r="V506">
            <v>0</v>
          </cell>
          <cell r="W506">
            <v>36341</v>
          </cell>
          <cell r="X506">
            <v>15</v>
          </cell>
          <cell r="Y506">
            <v>0</v>
          </cell>
          <cell r="Z506">
            <v>4.8673070000000003</v>
          </cell>
          <cell r="AA506">
            <v>0</v>
          </cell>
          <cell r="AB506">
            <v>21427.67</v>
          </cell>
          <cell r="AC506">
            <v>0</v>
          </cell>
          <cell r="AD506">
            <v>91.36</v>
          </cell>
          <cell r="AE506">
            <v>91.36</v>
          </cell>
          <cell r="AF506">
            <v>0</v>
          </cell>
          <cell r="AG506">
            <v>21519.02</v>
          </cell>
          <cell r="AH506">
            <v>60.790000000000873</v>
          </cell>
          <cell r="AI506">
            <v>0</v>
          </cell>
          <cell r="AJ506">
            <v>0</v>
          </cell>
          <cell r="AK506">
            <v>0</v>
          </cell>
        </row>
        <row r="507">
          <cell r="R507" t="str">
            <v>BNL</v>
          </cell>
          <cell r="S507" t="str">
            <v>FINAME TJLP</v>
          </cell>
          <cell r="T507" t="str">
            <v>00037</v>
          </cell>
          <cell r="U507">
            <v>10.75</v>
          </cell>
          <cell r="V507">
            <v>0</v>
          </cell>
          <cell r="W507">
            <v>36356</v>
          </cell>
          <cell r="X507">
            <v>15</v>
          </cell>
          <cell r="Y507">
            <v>59</v>
          </cell>
          <cell r="Z507">
            <v>4.8821060000000003</v>
          </cell>
          <cell r="AA507">
            <v>0</v>
          </cell>
          <cell r="AB507">
            <v>21492.82</v>
          </cell>
          <cell r="AC507">
            <v>1535.2</v>
          </cell>
          <cell r="AD507">
            <v>92.3</v>
          </cell>
          <cell r="AE507">
            <v>183.66</v>
          </cell>
          <cell r="AF507">
            <v>1718.86</v>
          </cell>
          <cell r="AG507">
            <v>19957.62</v>
          </cell>
          <cell r="AH507">
            <v>65.159999999999854</v>
          </cell>
          <cell r="AI507">
            <v>0</v>
          </cell>
          <cell r="AJ507">
            <v>0</v>
          </cell>
          <cell r="AK507">
            <v>0</v>
          </cell>
        </row>
        <row r="508">
          <cell r="R508" t="str">
            <v>BNL</v>
          </cell>
          <cell r="S508" t="str">
            <v>FINAME TJLP</v>
          </cell>
          <cell r="T508" t="str">
            <v>00037</v>
          </cell>
          <cell r="U508">
            <v>10.75</v>
          </cell>
          <cell r="V508">
            <v>0</v>
          </cell>
          <cell r="W508">
            <v>36372</v>
          </cell>
          <cell r="X508">
            <v>16</v>
          </cell>
          <cell r="Y508">
            <v>0</v>
          </cell>
          <cell r="Z508">
            <v>4.898015</v>
          </cell>
          <cell r="AA508">
            <v>0</v>
          </cell>
          <cell r="AB508">
            <v>20022.650000000001</v>
          </cell>
          <cell r="AC508">
            <v>0</v>
          </cell>
          <cell r="AD508">
            <v>91.07</v>
          </cell>
          <cell r="AE508">
            <v>91.07</v>
          </cell>
          <cell r="AF508">
            <v>0</v>
          </cell>
          <cell r="AG508">
            <v>20113.72</v>
          </cell>
          <cell r="AH508">
            <v>65.030000000002474</v>
          </cell>
          <cell r="AI508">
            <v>0</v>
          </cell>
          <cell r="AJ508">
            <v>0</v>
          </cell>
          <cell r="AK508">
            <v>0</v>
          </cell>
        </row>
        <row r="509">
          <cell r="R509" t="str">
            <v>BNL</v>
          </cell>
          <cell r="S509" t="str">
            <v>FINAME TJLP</v>
          </cell>
          <cell r="T509" t="str">
            <v>00037</v>
          </cell>
          <cell r="U509">
            <v>10.75</v>
          </cell>
          <cell r="V509">
            <v>0</v>
          </cell>
          <cell r="W509">
            <v>36387</v>
          </cell>
          <cell r="X509">
            <v>14</v>
          </cell>
          <cell r="Y509">
            <v>60</v>
          </cell>
          <cell r="Z509">
            <v>4.9129759999999996</v>
          </cell>
          <cell r="AA509">
            <v>0</v>
          </cell>
          <cell r="AB509">
            <v>20083.810000000001</v>
          </cell>
          <cell r="AC509">
            <v>1544.91</v>
          </cell>
          <cell r="AD509">
            <v>80.550000000000011</v>
          </cell>
          <cell r="AE509">
            <v>171.62</v>
          </cell>
          <cell r="AF509">
            <v>1716.52</v>
          </cell>
          <cell r="AG509">
            <v>18538.900000000001</v>
          </cell>
          <cell r="AH509">
            <v>61.150000000001455</v>
          </cell>
          <cell r="AI509">
            <v>0</v>
          </cell>
          <cell r="AJ509">
            <v>0</v>
          </cell>
          <cell r="AK509">
            <v>0</v>
          </cell>
        </row>
        <row r="510">
          <cell r="R510" t="str">
            <v>BNL</v>
          </cell>
          <cell r="S510" t="str">
            <v>FINAME TJLP</v>
          </cell>
          <cell r="T510" t="str">
            <v>00037</v>
          </cell>
          <cell r="U510">
            <v>10.75</v>
          </cell>
          <cell r="V510">
            <v>0</v>
          </cell>
          <cell r="W510">
            <v>36403</v>
          </cell>
          <cell r="X510">
            <v>16</v>
          </cell>
          <cell r="Y510">
            <v>0</v>
          </cell>
          <cell r="Z510">
            <v>4.9289849999999999</v>
          </cell>
          <cell r="AA510">
            <v>0</v>
          </cell>
          <cell r="AB510">
            <v>18599.310000000001</v>
          </cell>
          <cell r="AC510">
            <v>0</v>
          </cell>
          <cell r="AD510">
            <v>84.6</v>
          </cell>
          <cell r="AE510">
            <v>84.6</v>
          </cell>
          <cell r="AF510">
            <v>0</v>
          </cell>
          <cell r="AG510">
            <v>18683.91</v>
          </cell>
          <cell r="AH510">
            <v>60.409999999999854</v>
          </cell>
          <cell r="AI510">
            <v>0</v>
          </cell>
          <cell r="AJ510">
            <v>0</v>
          </cell>
          <cell r="AK510">
            <v>0</v>
          </cell>
        </row>
        <row r="511">
          <cell r="R511" t="str">
            <v>BNL</v>
          </cell>
          <cell r="S511" t="str">
            <v>FINAME TJLP</v>
          </cell>
          <cell r="T511" t="str">
            <v>00037</v>
          </cell>
          <cell r="U511">
            <v>10.75</v>
          </cell>
          <cell r="V511">
            <v>0</v>
          </cell>
          <cell r="W511">
            <v>36418</v>
          </cell>
          <cell r="X511">
            <v>14</v>
          </cell>
          <cell r="Y511">
            <v>61</v>
          </cell>
          <cell r="Z511">
            <v>4.9440410000000004</v>
          </cell>
          <cell r="AA511">
            <v>0</v>
          </cell>
          <cell r="AB511">
            <v>18656.13</v>
          </cell>
          <cell r="AC511">
            <v>1554.68</v>
          </cell>
          <cell r="AD511">
            <v>74.819999999999993</v>
          </cell>
          <cell r="AE511">
            <v>159.41999999999999</v>
          </cell>
          <cell r="AF511">
            <v>1714.09</v>
          </cell>
          <cell r="AG511">
            <v>17101.45</v>
          </cell>
          <cell r="AH511">
            <v>56.81000000000131</v>
          </cell>
          <cell r="AI511">
            <v>0</v>
          </cell>
          <cell r="AJ511">
            <v>0</v>
          </cell>
          <cell r="AK511">
            <v>0</v>
          </cell>
        </row>
        <row r="512">
          <cell r="R512" t="str">
            <v>BNL</v>
          </cell>
          <cell r="S512" t="str">
            <v>FINAME TJLP</v>
          </cell>
          <cell r="T512" t="str">
            <v>00037</v>
          </cell>
          <cell r="U512">
            <v>10.75</v>
          </cell>
          <cell r="V512">
            <v>0</v>
          </cell>
          <cell r="W512">
            <v>36433</v>
          </cell>
          <cell r="X512">
            <v>15</v>
          </cell>
          <cell r="Y512">
            <v>0</v>
          </cell>
          <cell r="Z512">
            <v>4.9591430000000001</v>
          </cell>
          <cell r="AA512">
            <v>0</v>
          </cell>
          <cell r="AB512">
            <v>17153.689999999999</v>
          </cell>
          <cell r="AC512">
            <v>0</v>
          </cell>
          <cell r="AD512">
            <v>73.13</v>
          </cell>
          <cell r="AE512">
            <v>73.13</v>
          </cell>
          <cell r="AF512">
            <v>0</v>
          </cell>
          <cell r="AG512">
            <v>17226.82</v>
          </cell>
          <cell r="AH512">
            <v>52.239999999997963</v>
          </cell>
          <cell r="AI512">
            <v>0</v>
          </cell>
          <cell r="AJ512">
            <v>0</v>
          </cell>
          <cell r="AK512">
            <v>0</v>
          </cell>
        </row>
        <row r="513">
          <cell r="R513" t="str">
            <v>BNL</v>
          </cell>
          <cell r="S513" t="str">
            <v>FINAME TJLP</v>
          </cell>
          <cell r="T513" t="str">
            <v>00037</v>
          </cell>
          <cell r="U513">
            <v>10.75</v>
          </cell>
          <cell r="V513">
            <v>0</v>
          </cell>
          <cell r="W513">
            <v>36448</v>
          </cell>
          <cell r="X513">
            <v>15</v>
          </cell>
          <cell r="Y513">
            <v>62</v>
          </cell>
          <cell r="Z513">
            <v>4.9716449999999996</v>
          </cell>
          <cell r="AA513">
            <v>0</v>
          </cell>
          <cell r="AB513">
            <v>17196.93</v>
          </cell>
          <cell r="AC513">
            <v>1563.36</v>
          </cell>
          <cell r="AD513">
            <v>73.819999999999993</v>
          </cell>
          <cell r="AE513">
            <v>146.94999999999999</v>
          </cell>
          <cell r="AF513">
            <v>1710.3</v>
          </cell>
          <cell r="AG513">
            <v>15633.58</v>
          </cell>
          <cell r="AH513">
            <v>43.240000000001601</v>
          </cell>
          <cell r="AI513">
            <v>0</v>
          </cell>
          <cell r="AJ513">
            <v>0</v>
          </cell>
          <cell r="AK513">
            <v>0</v>
          </cell>
        </row>
        <row r="514">
          <cell r="R514" t="str">
            <v>BNL</v>
          </cell>
          <cell r="S514" t="str">
            <v>FINAME TJLP</v>
          </cell>
          <cell r="T514" t="str">
            <v>00037</v>
          </cell>
          <cell r="U514">
            <v>10.75</v>
          </cell>
          <cell r="V514">
            <v>0</v>
          </cell>
          <cell r="W514">
            <v>36464</v>
          </cell>
          <cell r="X514">
            <v>16</v>
          </cell>
          <cell r="Y514">
            <v>0</v>
          </cell>
          <cell r="Z514">
            <v>4.9848129999999999</v>
          </cell>
          <cell r="AA514">
            <v>0</v>
          </cell>
          <cell r="AB514">
            <v>15674.99</v>
          </cell>
          <cell r="AC514">
            <v>0</v>
          </cell>
          <cell r="AD514">
            <v>71.290000000000006</v>
          </cell>
          <cell r="AE514">
            <v>71.290000000000006</v>
          </cell>
          <cell r="AF514">
            <v>0</v>
          </cell>
          <cell r="AG514">
            <v>15746.28</v>
          </cell>
          <cell r="AH514">
            <v>41.409999999999854</v>
          </cell>
          <cell r="AI514">
            <v>0</v>
          </cell>
          <cell r="AJ514">
            <v>0</v>
          </cell>
          <cell r="AK514">
            <v>0</v>
          </cell>
        </row>
        <row r="515">
          <cell r="R515" t="str">
            <v>BNL</v>
          </cell>
          <cell r="S515" t="str">
            <v>FINAME TJLP</v>
          </cell>
          <cell r="T515" t="str">
            <v>00037</v>
          </cell>
          <cell r="U515">
            <v>10.75</v>
          </cell>
          <cell r="V515">
            <v>0</v>
          </cell>
          <cell r="W515">
            <v>36479</v>
          </cell>
          <cell r="X515">
            <v>14</v>
          </cell>
          <cell r="Y515">
            <v>63</v>
          </cell>
          <cell r="Z515">
            <v>4.9971889999999997</v>
          </cell>
          <cell r="AA515">
            <v>0</v>
          </cell>
          <cell r="AB515">
            <v>15713.9</v>
          </cell>
          <cell r="AC515">
            <v>1571.39</v>
          </cell>
          <cell r="AD515">
            <v>62.989999999999995</v>
          </cell>
          <cell r="AE515">
            <v>134.28</v>
          </cell>
          <cell r="AF515">
            <v>1705.66</v>
          </cell>
          <cell r="AG515">
            <v>14142.51</v>
          </cell>
          <cell r="AH515">
            <v>38.899999999999636</v>
          </cell>
          <cell r="AI515">
            <v>0</v>
          </cell>
          <cell r="AJ515">
            <v>0</v>
          </cell>
          <cell r="AK515">
            <v>0</v>
          </cell>
        </row>
        <row r="516">
          <cell r="R516" t="str">
            <v>BNL</v>
          </cell>
          <cell r="S516" t="str">
            <v>FINAME TJLP</v>
          </cell>
          <cell r="T516" t="str">
            <v>00037</v>
          </cell>
          <cell r="U516">
            <v>10.75</v>
          </cell>
          <cell r="V516">
            <v>0</v>
          </cell>
          <cell r="W516">
            <v>36494</v>
          </cell>
          <cell r="X516">
            <v>15</v>
          </cell>
          <cell r="Y516">
            <v>0</v>
          </cell>
          <cell r="Z516">
            <v>5.0095960000000002</v>
          </cell>
          <cell r="AA516">
            <v>0</v>
          </cell>
          <cell r="AB516">
            <v>14177.63</v>
          </cell>
          <cell r="AC516">
            <v>0</v>
          </cell>
          <cell r="AD516">
            <v>60.45</v>
          </cell>
          <cell r="AE516">
            <v>60.45</v>
          </cell>
          <cell r="AF516">
            <v>0</v>
          </cell>
          <cell r="AG516">
            <v>14238.07</v>
          </cell>
          <cell r="AH516">
            <v>35.109999999998763</v>
          </cell>
          <cell r="AI516">
            <v>0</v>
          </cell>
          <cell r="AJ516">
            <v>0</v>
          </cell>
          <cell r="AK516">
            <v>0</v>
          </cell>
        </row>
        <row r="517">
          <cell r="R517" t="str">
            <v>BNL</v>
          </cell>
          <cell r="S517" t="str">
            <v>FINAME TJLP</v>
          </cell>
          <cell r="T517" t="str">
            <v>00037</v>
          </cell>
          <cell r="U517">
            <v>10.75</v>
          </cell>
          <cell r="V517">
            <v>0</v>
          </cell>
          <cell r="W517">
            <v>36509</v>
          </cell>
          <cell r="X517">
            <v>15</v>
          </cell>
          <cell r="Y517">
            <v>64</v>
          </cell>
          <cell r="Z517">
            <v>5.0220339999999997</v>
          </cell>
          <cell r="AA517">
            <v>0</v>
          </cell>
          <cell r="AB517">
            <v>14212.83</v>
          </cell>
          <cell r="AC517">
            <v>1579.2</v>
          </cell>
          <cell r="AD517">
            <v>61</v>
          </cell>
          <cell r="AE517">
            <v>121.45</v>
          </cell>
          <cell r="AF517">
            <v>1700.65</v>
          </cell>
          <cell r="AG517">
            <v>12633.63</v>
          </cell>
          <cell r="AH517">
            <v>35.209999999999127</v>
          </cell>
          <cell r="AI517">
            <v>0</v>
          </cell>
          <cell r="AJ517">
            <v>0</v>
          </cell>
          <cell r="AK517">
            <v>0</v>
          </cell>
        </row>
        <row r="518">
          <cell r="R518" t="str">
            <v>BNL</v>
          </cell>
          <cell r="S518" t="str">
            <v>FINAME TJLP</v>
          </cell>
          <cell r="T518" t="str">
            <v>00037</v>
          </cell>
          <cell r="U518">
            <v>10.75</v>
          </cell>
          <cell r="V518">
            <v>0</v>
          </cell>
          <cell r="W518">
            <v>36525</v>
          </cell>
          <cell r="X518">
            <v>16</v>
          </cell>
          <cell r="Y518">
            <v>0</v>
          </cell>
          <cell r="Z518">
            <v>5.0353349999999999</v>
          </cell>
          <cell r="AA518">
            <v>0</v>
          </cell>
          <cell r="AB518">
            <v>12667.09</v>
          </cell>
          <cell r="AC518">
            <v>0</v>
          </cell>
          <cell r="AD518">
            <v>57.61</v>
          </cell>
          <cell r="AE518">
            <v>57.61</v>
          </cell>
          <cell r="AF518">
            <v>0</v>
          </cell>
          <cell r="AG518">
            <v>12724.7</v>
          </cell>
          <cell r="AH518">
            <v>33.460000000000946</v>
          </cell>
          <cell r="AI518">
            <v>0</v>
          </cell>
          <cell r="AJ518">
            <v>0</v>
          </cell>
          <cell r="AK518">
            <v>0</v>
          </cell>
        </row>
        <row r="519">
          <cell r="R519" t="str">
            <v>BNL</v>
          </cell>
          <cell r="S519" t="str">
            <v>FINAME TJLP</v>
          </cell>
          <cell r="T519" t="str">
            <v>00037</v>
          </cell>
          <cell r="U519">
            <v>10.75</v>
          </cell>
          <cell r="V519">
            <v>0</v>
          </cell>
          <cell r="W519">
            <v>36540</v>
          </cell>
          <cell r="X519">
            <v>14</v>
          </cell>
          <cell r="Y519">
            <v>65</v>
          </cell>
          <cell r="Z519">
            <v>5.0469629999999999</v>
          </cell>
          <cell r="AA519">
            <v>0</v>
          </cell>
          <cell r="AB519">
            <v>12696.34</v>
          </cell>
          <cell r="AC519">
            <v>1587.04</v>
          </cell>
          <cell r="AD519">
            <v>50.879999999999995</v>
          </cell>
          <cell r="AE519">
            <v>108.49</v>
          </cell>
          <cell r="AF519">
            <v>1695.53</v>
          </cell>
          <cell r="AG519">
            <v>11109.3</v>
          </cell>
          <cell r="AH519">
            <v>29.25</v>
          </cell>
          <cell r="AI519">
            <v>0</v>
          </cell>
          <cell r="AJ519">
            <v>0</v>
          </cell>
          <cell r="AK519">
            <v>0</v>
          </cell>
        </row>
        <row r="520">
          <cell r="R520" t="str">
            <v>BNL</v>
          </cell>
          <cell r="S520" t="str">
            <v>FINAME TJLP</v>
          </cell>
          <cell r="T520" t="str">
            <v>00037</v>
          </cell>
          <cell r="U520">
            <v>10.75</v>
          </cell>
          <cell r="V520">
            <v>0</v>
          </cell>
          <cell r="W520">
            <v>36556</v>
          </cell>
          <cell r="X520">
            <v>16</v>
          </cell>
          <cell r="Y520">
            <v>0</v>
          </cell>
          <cell r="Z520">
            <v>5.059329</v>
          </cell>
          <cell r="AA520">
            <v>0</v>
          </cell>
          <cell r="AB520">
            <v>11136.52</v>
          </cell>
          <cell r="AC520">
            <v>0</v>
          </cell>
          <cell r="AD520">
            <v>50.65</v>
          </cell>
          <cell r="AE520">
            <v>50.65</v>
          </cell>
          <cell r="AF520">
            <v>0</v>
          </cell>
          <cell r="AG520">
            <v>11187.17</v>
          </cell>
          <cell r="AH520">
            <v>27.220000000001164</v>
          </cell>
          <cell r="AI520">
            <v>0</v>
          </cell>
          <cell r="AJ520">
            <v>0</v>
          </cell>
          <cell r="AK520">
            <v>0</v>
          </cell>
        </row>
        <row r="521">
          <cell r="R521" t="str">
            <v>BNL</v>
          </cell>
          <cell r="S521" t="str">
            <v>FINAME TJLP</v>
          </cell>
          <cell r="T521" t="str">
            <v>00037</v>
          </cell>
          <cell r="U521">
            <v>10.75</v>
          </cell>
          <cell r="V521">
            <v>0</v>
          </cell>
          <cell r="W521">
            <v>36571</v>
          </cell>
          <cell r="X521">
            <v>14</v>
          </cell>
          <cell r="Y521">
            <v>66</v>
          </cell>
          <cell r="Z521">
            <v>5.0709489999999997</v>
          </cell>
          <cell r="AA521">
            <v>0</v>
          </cell>
          <cell r="AB521">
            <v>11162.1</v>
          </cell>
          <cell r="AC521">
            <v>1594.58</v>
          </cell>
          <cell r="AD521">
            <v>44.73</v>
          </cell>
          <cell r="AE521">
            <v>95.38</v>
          </cell>
          <cell r="AF521">
            <v>1689.96</v>
          </cell>
          <cell r="AG521">
            <v>9567.52</v>
          </cell>
          <cell r="AH521">
            <v>25.579999999999927</v>
          </cell>
          <cell r="AI521">
            <v>0</v>
          </cell>
          <cell r="AJ521">
            <v>0</v>
          </cell>
          <cell r="AK521">
            <v>0</v>
          </cell>
        </row>
        <row r="522">
          <cell r="R522" t="str">
            <v>BNL</v>
          </cell>
          <cell r="S522" t="str">
            <v>FINAME TJLP</v>
          </cell>
          <cell r="T522" t="str">
            <v>00037</v>
          </cell>
          <cell r="U522">
            <v>10.75</v>
          </cell>
          <cell r="V522">
            <v>0</v>
          </cell>
          <cell r="W522">
            <v>36585</v>
          </cell>
          <cell r="X522">
            <v>14</v>
          </cell>
          <cell r="Y522">
            <v>0</v>
          </cell>
          <cell r="Z522">
            <v>5.0818180000000002</v>
          </cell>
          <cell r="AA522">
            <v>0</v>
          </cell>
          <cell r="AB522">
            <v>9588.02</v>
          </cell>
          <cell r="AC522">
            <v>0</v>
          </cell>
          <cell r="AD522">
            <v>38.15</v>
          </cell>
          <cell r="AE522">
            <v>38.15</v>
          </cell>
          <cell r="AF522">
            <v>0</v>
          </cell>
          <cell r="AG522">
            <v>9626.17</v>
          </cell>
          <cell r="AH522">
            <v>20.5</v>
          </cell>
          <cell r="AI522">
            <v>0</v>
          </cell>
          <cell r="AJ522">
            <v>0</v>
          </cell>
          <cell r="AK522">
            <v>0</v>
          </cell>
        </row>
        <row r="523">
          <cell r="R523" t="str">
            <v>BNL</v>
          </cell>
          <cell r="S523" t="str">
            <v>FINAME TJLP</v>
          </cell>
          <cell r="T523" t="str">
            <v>00037</v>
          </cell>
          <cell r="U523">
            <v>10.75</v>
          </cell>
          <cell r="V523">
            <v>0</v>
          </cell>
          <cell r="W523">
            <v>36600</v>
          </cell>
          <cell r="X523">
            <v>16</v>
          </cell>
          <cell r="Y523">
            <v>67</v>
          </cell>
          <cell r="Z523">
            <v>5.0934900000000001</v>
          </cell>
          <cell r="AA523">
            <v>0</v>
          </cell>
          <cell r="AB523">
            <v>9610.0400000000009</v>
          </cell>
          <cell r="AC523">
            <v>1601.67</v>
          </cell>
          <cell r="AD523">
            <v>43.970000000000006</v>
          </cell>
          <cell r="AE523">
            <v>82.12</v>
          </cell>
          <cell r="AF523">
            <v>1683.79</v>
          </cell>
          <cell r="AG523">
            <v>8008.37</v>
          </cell>
          <cell r="AH523">
            <v>22.020000000000437</v>
          </cell>
          <cell r="AI523">
            <v>0</v>
          </cell>
          <cell r="AJ523">
            <v>0</v>
          </cell>
          <cell r="AK523">
            <v>0</v>
          </cell>
        </row>
        <row r="524">
          <cell r="R524" t="str">
            <v>BNL</v>
          </cell>
          <cell r="S524" t="str">
            <v>FINAME TJLP</v>
          </cell>
          <cell r="T524" t="str">
            <v>00037</v>
          </cell>
          <cell r="U524">
            <v>10.75</v>
          </cell>
          <cell r="V524">
            <v>0</v>
          </cell>
          <cell r="W524">
            <v>36616</v>
          </cell>
          <cell r="X524">
            <v>16</v>
          </cell>
          <cell r="Y524">
            <v>0</v>
          </cell>
          <cell r="Z524">
            <v>5.1059700000000001</v>
          </cell>
          <cell r="AA524">
            <v>0</v>
          </cell>
          <cell r="AB524">
            <v>8028</v>
          </cell>
          <cell r="AC524">
            <v>0</v>
          </cell>
          <cell r="AD524">
            <v>36.51</v>
          </cell>
          <cell r="AE524">
            <v>36.51</v>
          </cell>
          <cell r="AF524">
            <v>0</v>
          </cell>
          <cell r="AG524">
            <v>8064.51</v>
          </cell>
          <cell r="AH524">
            <v>19.630000000000109</v>
          </cell>
          <cell r="AI524">
            <v>0</v>
          </cell>
          <cell r="AJ524">
            <v>0</v>
          </cell>
          <cell r="AK524">
            <v>0</v>
          </cell>
        </row>
        <row r="525">
          <cell r="R525" t="str">
            <v>BNL</v>
          </cell>
          <cell r="S525" t="str">
            <v>FINAME TJLP</v>
          </cell>
          <cell r="T525" t="str">
            <v>00037</v>
          </cell>
          <cell r="U525">
            <v>10.75</v>
          </cell>
          <cell r="V525">
            <v>0</v>
          </cell>
          <cell r="W525">
            <v>36631</v>
          </cell>
          <cell r="X525">
            <v>14</v>
          </cell>
          <cell r="Y525">
            <v>68</v>
          </cell>
          <cell r="Z525">
            <v>5.1159119999999998</v>
          </cell>
          <cell r="AA525">
            <v>0</v>
          </cell>
          <cell r="AB525">
            <v>8043.63</v>
          </cell>
          <cell r="AC525">
            <v>1608.72</v>
          </cell>
          <cell r="AD525">
            <v>32.220000000000006</v>
          </cell>
          <cell r="AE525">
            <v>68.73</v>
          </cell>
          <cell r="AF525">
            <v>1677.45</v>
          </cell>
          <cell r="AG525">
            <v>6434.91</v>
          </cell>
          <cell r="AH525">
            <v>15.6299999999992</v>
          </cell>
          <cell r="AI525">
            <v>0</v>
          </cell>
          <cell r="AJ525">
            <v>0</v>
          </cell>
          <cell r="AK525">
            <v>0</v>
          </cell>
        </row>
        <row r="526">
          <cell r="R526" t="str">
            <v>BNL</v>
          </cell>
          <cell r="S526" t="str">
            <v>FINAME TJLP</v>
          </cell>
          <cell r="T526" t="str">
            <v>00037</v>
          </cell>
          <cell r="U526">
            <v>10.75</v>
          </cell>
          <cell r="V526">
            <v>0</v>
          </cell>
          <cell r="W526">
            <v>36646</v>
          </cell>
          <cell r="X526">
            <v>15</v>
          </cell>
          <cell r="Y526">
            <v>0</v>
          </cell>
          <cell r="Z526">
            <v>5.1257469999999996</v>
          </cell>
          <cell r="AA526">
            <v>0</v>
          </cell>
          <cell r="AB526">
            <v>6447.28</v>
          </cell>
          <cell r="AC526">
            <v>0</v>
          </cell>
          <cell r="AD526">
            <v>27.49</v>
          </cell>
          <cell r="AE526">
            <v>27.49</v>
          </cell>
          <cell r="AF526">
            <v>0</v>
          </cell>
          <cell r="AG526">
            <v>6474.76</v>
          </cell>
          <cell r="AH526">
            <v>12.360000000000582</v>
          </cell>
          <cell r="AI526">
            <v>0</v>
          </cell>
          <cell r="AJ526">
            <v>0</v>
          </cell>
          <cell r="AK526">
            <v>0</v>
          </cell>
        </row>
        <row r="527">
          <cell r="R527" t="str">
            <v>BNL</v>
          </cell>
          <cell r="S527" t="str">
            <v>FINAME TJLP</v>
          </cell>
          <cell r="T527" t="str">
            <v>00037</v>
          </cell>
          <cell r="U527">
            <v>10.75</v>
          </cell>
          <cell r="V527">
            <v>0</v>
          </cell>
          <cell r="W527">
            <v>36661</v>
          </cell>
          <cell r="X527">
            <v>15</v>
          </cell>
          <cell r="Y527">
            <v>69</v>
          </cell>
          <cell r="Z527">
            <v>5.1356000000000002</v>
          </cell>
          <cell r="AA527">
            <v>0</v>
          </cell>
          <cell r="AB527">
            <v>6459.67</v>
          </cell>
          <cell r="AC527">
            <v>1614.91</v>
          </cell>
          <cell r="AD527">
            <v>27.710000000000004</v>
          </cell>
          <cell r="AE527">
            <v>55.2</v>
          </cell>
          <cell r="AF527">
            <v>1670.11</v>
          </cell>
          <cell r="AG527">
            <v>4844.76</v>
          </cell>
          <cell r="AH527">
            <v>12.399999999999636</v>
          </cell>
          <cell r="AI527">
            <v>0</v>
          </cell>
          <cell r="AJ527">
            <v>0</v>
          </cell>
          <cell r="AK527">
            <v>0</v>
          </cell>
        </row>
        <row r="528">
          <cell r="R528" t="str">
            <v>BNL</v>
          </cell>
          <cell r="S528" t="str">
            <v>FINAME TJLP</v>
          </cell>
          <cell r="T528" t="str">
            <v>00037</v>
          </cell>
          <cell r="U528">
            <v>10.75</v>
          </cell>
          <cell r="V528">
            <v>0</v>
          </cell>
          <cell r="W528">
            <v>36677</v>
          </cell>
          <cell r="X528">
            <v>16</v>
          </cell>
          <cell r="Y528">
            <v>0</v>
          </cell>
          <cell r="Z528">
            <v>5.1461309999999996</v>
          </cell>
          <cell r="AA528">
            <v>0</v>
          </cell>
          <cell r="AB528">
            <v>4854.6899999999996</v>
          </cell>
          <cell r="AC528">
            <v>0</v>
          </cell>
          <cell r="AD528">
            <v>22.08</v>
          </cell>
          <cell r="AE528">
            <v>22.08</v>
          </cell>
          <cell r="AF528">
            <v>0</v>
          </cell>
          <cell r="AG528">
            <v>4876.7700000000004</v>
          </cell>
          <cell r="AH528">
            <v>9.930000000000291</v>
          </cell>
          <cell r="AI528">
            <v>0</v>
          </cell>
          <cell r="AJ528">
            <v>0</v>
          </cell>
          <cell r="AK528">
            <v>0</v>
          </cell>
        </row>
        <row r="529">
          <cell r="R529" t="str">
            <v>BNL</v>
          </cell>
          <cell r="S529" t="str">
            <v>FINAME TJLP</v>
          </cell>
          <cell r="T529" t="str">
            <v>00037</v>
          </cell>
          <cell r="U529">
            <v>10.75</v>
          </cell>
          <cell r="V529">
            <v>0</v>
          </cell>
          <cell r="W529">
            <v>36692</v>
          </cell>
          <cell r="X529">
            <v>14</v>
          </cell>
          <cell r="Y529">
            <v>70</v>
          </cell>
          <cell r="Z529">
            <v>5.1560240000000004</v>
          </cell>
          <cell r="AA529">
            <v>0</v>
          </cell>
          <cell r="AB529">
            <v>4864.03</v>
          </cell>
          <cell r="AC529">
            <v>1621.33</v>
          </cell>
          <cell r="AD529">
            <v>19.480000000000004</v>
          </cell>
          <cell r="AE529">
            <v>41.56</v>
          </cell>
          <cell r="AF529">
            <v>1662.9</v>
          </cell>
          <cell r="AG529">
            <v>3242.69</v>
          </cell>
          <cell r="AH529">
            <v>9.3400000000001455</v>
          </cell>
          <cell r="AI529">
            <v>0</v>
          </cell>
          <cell r="AJ529">
            <v>0</v>
          </cell>
          <cell r="AK529">
            <v>0</v>
          </cell>
        </row>
        <row r="530">
          <cell r="R530" t="str">
            <v>BNL</v>
          </cell>
          <cell r="S530" t="str">
            <v>FINAME TJLP</v>
          </cell>
          <cell r="T530" t="str">
            <v>00037</v>
          </cell>
          <cell r="U530">
            <v>10.75</v>
          </cell>
          <cell r="V530">
            <v>0</v>
          </cell>
          <cell r="W530">
            <v>36707</v>
          </cell>
          <cell r="X530">
            <v>15</v>
          </cell>
          <cell r="Y530">
            <v>0</v>
          </cell>
          <cell r="Z530">
            <v>5.1659350000000002</v>
          </cell>
          <cell r="AA530">
            <v>0</v>
          </cell>
          <cell r="AB530">
            <v>3248.92</v>
          </cell>
          <cell r="AC530">
            <v>0</v>
          </cell>
          <cell r="AD530">
            <v>13.85</v>
          </cell>
          <cell r="AE530">
            <v>13.85</v>
          </cell>
          <cell r="AF530">
            <v>0</v>
          </cell>
          <cell r="AG530">
            <v>3262.78</v>
          </cell>
          <cell r="AH530">
            <v>6.2400000000002365</v>
          </cell>
          <cell r="AI530">
            <v>0</v>
          </cell>
          <cell r="AJ530">
            <v>0</v>
          </cell>
          <cell r="AK530">
            <v>0</v>
          </cell>
        </row>
        <row r="531">
          <cell r="R531" t="str">
            <v>BNL</v>
          </cell>
          <cell r="S531" t="str">
            <v>FINAME TJLP</v>
          </cell>
          <cell r="T531" t="str">
            <v>00037</v>
          </cell>
          <cell r="U531">
            <v>10.75</v>
          </cell>
          <cell r="V531">
            <v>0</v>
          </cell>
          <cell r="W531">
            <v>36722</v>
          </cell>
          <cell r="X531">
            <v>15</v>
          </cell>
          <cell r="Y531">
            <v>71</v>
          </cell>
          <cell r="Z531">
            <v>5.1745010000000002</v>
          </cell>
          <cell r="AA531">
            <v>0</v>
          </cell>
          <cell r="AB531">
            <v>3254.31</v>
          </cell>
          <cell r="AC531">
            <v>1627.14</v>
          </cell>
          <cell r="AD531">
            <v>13.959999999999999</v>
          </cell>
          <cell r="AE531">
            <v>27.81</v>
          </cell>
          <cell r="AF531">
            <v>1654.95</v>
          </cell>
          <cell r="AG531">
            <v>1627.17</v>
          </cell>
          <cell r="AH531">
            <v>5.3799999999996544</v>
          </cell>
          <cell r="AI531">
            <v>0</v>
          </cell>
          <cell r="AJ531">
            <v>0</v>
          </cell>
          <cell r="AK531">
            <v>0</v>
          </cell>
        </row>
        <row r="532">
          <cell r="R532" t="str">
            <v>BNL</v>
          </cell>
          <cell r="S532" t="str">
            <v>FINAME TJLP</v>
          </cell>
          <cell r="T532" t="str">
            <v>00037</v>
          </cell>
          <cell r="U532">
            <v>10.75</v>
          </cell>
          <cell r="V532">
            <v>0</v>
          </cell>
          <cell r="W532">
            <v>36738</v>
          </cell>
          <cell r="X532">
            <v>16</v>
          </cell>
          <cell r="Y532">
            <v>0</v>
          </cell>
          <cell r="Z532">
            <v>5.1835500000000003</v>
          </cell>
          <cell r="AA532">
            <v>0</v>
          </cell>
          <cell r="AB532">
            <v>1630.01</v>
          </cell>
          <cell r="AC532">
            <v>0</v>
          </cell>
          <cell r="AD532">
            <v>7.41</v>
          </cell>
          <cell r="AE532">
            <v>7.41</v>
          </cell>
          <cell r="AF532">
            <v>0</v>
          </cell>
          <cell r="AG532">
            <v>1637.43</v>
          </cell>
          <cell r="AH532">
            <v>2.8499999999999091</v>
          </cell>
          <cell r="AI532">
            <v>0</v>
          </cell>
          <cell r="AJ532">
            <v>0</v>
          </cell>
          <cell r="AK532">
            <v>0</v>
          </cell>
        </row>
        <row r="533">
          <cell r="R533" t="str">
            <v>BNL</v>
          </cell>
          <cell r="S533" t="str">
            <v>FINAME TJLP</v>
          </cell>
          <cell r="T533" t="str">
            <v>00037</v>
          </cell>
          <cell r="U533">
            <v>10.75</v>
          </cell>
          <cell r="V533">
            <v>0</v>
          </cell>
          <cell r="W533">
            <v>36753</v>
          </cell>
          <cell r="X533">
            <v>14</v>
          </cell>
          <cell r="Y533">
            <v>72</v>
          </cell>
          <cell r="Z533">
            <v>5.1920469999999996</v>
          </cell>
          <cell r="AA533">
            <v>0</v>
          </cell>
          <cell r="AB533">
            <v>1632.68</v>
          </cell>
          <cell r="AC533">
            <v>1632.68</v>
          </cell>
          <cell r="AD533">
            <v>6.5399999999999991</v>
          </cell>
          <cell r="AE533">
            <v>13.95</v>
          </cell>
          <cell r="AF533">
            <v>1646.64</v>
          </cell>
          <cell r="AG533">
            <v>0</v>
          </cell>
          <cell r="AH533">
            <v>2.6700000000000728</v>
          </cell>
          <cell r="AI533">
            <v>0</v>
          </cell>
          <cell r="AJ533">
            <v>0</v>
          </cell>
          <cell r="AK533">
            <v>0</v>
          </cell>
        </row>
        <row r="534">
          <cell r="S534" t="str">
            <v>T O T A I S  EM  R$</v>
          </cell>
          <cell r="AC534">
            <v>92254.62999999999</v>
          </cell>
          <cell r="AD534">
            <v>27255.840000000007</v>
          </cell>
          <cell r="AF534">
            <v>119510.42000000003</v>
          </cell>
          <cell r="AH534">
            <v>24606.620000000017</v>
          </cell>
        </row>
        <row r="536">
          <cell r="R536" t="str">
            <v>CELPAV</v>
          </cell>
          <cell r="S536" t="str">
            <v>JAC</v>
          </cell>
          <cell r="T536" t="str">
            <v>FINANCIAMENTO INTERNO</v>
          </cell>
          <cell r="AB536" t="str">
            <v>FINAME</v>
          </cell>
        </row>
        <row r="537">
          <cell r="R537" t="str">
            <v>EMPRESA:</v>
          </cell>
          <cell r="S537">
            <v>300</v>
          </cell>
          <cell r="T537" t="str">
            <v>UNIDADE:</v>
          </cell>
          <cell r="U537">
            <v>310</v>
          </cell>
          <cell r="V537" t="str">
            <v>TIPO REG:</v>
          </cell>
          <cell r="W537">
            <v>1</v>
          </cell>
          <cell r="Z537" t="str">
            <v>MOEDA :</v>
          </cell>
          <cell r="AA537" t="str">
            <v>BRL</v>
          </cell>
          <cell r="AC537" t="str">
            <v>COD. CLIENTE/FORNECEDOR:</v>
          </cell>
          <cell r="AD537">
            <v>0</v>
          </cell>
          <cell r="AE537" t="str">
            <v>DATA INICIAL:</v>
          </cell>
          <cell r="AF537">
            <v>34689</v>
          </cell>
          <cell r="AG537" t="str">
            <v>VENCIMENTO:</v>
          </cell>
          <cell r="AH537">
            <v>36448</v>
          </cell>
        </row>
        <row r="538">
          <cell r="R538" t="str">
            <v>INSTITUIÇÃO</v>
          </cell>
          <cell r="S538" t="str">
            <v>TIPO FINANC.</v>
          </cell>
          <cell r="T538" t="str">
            <v>Nº P.A.C.</v>
          </cell>
          <cell r="U538" t="str">
            <v>Juros (%) a.a.</v>
          </cell>
          <cell r="V538" t="str">
            <v>Spread (%) a.a.</v>
          </cell>
          <cell r="W538" t="str">
            <v>Data Movimento</v>
          </cell>
          <cell r="X538" t="str">
            <v>Nº Dias</v>
          </cell>
          <cell r="Y538" t="str">
            <v>Parc</v>
          </cell>
          <cell r="Z538" t="str">
            <v>Cotação da URTJ15</v>
          </cell>
          <cell r="AA538" t="str">
            <v>Liberações         R$</v>
          </cell>
          <cell r="AB538" t="str">
            <v>Saldo Principal    R$</v>
          </cell>
          <cell r="AC538" t="str">
            <v>Amortização      R$</v>
          </cell>
          <cell r="AD538" t="str">
            <v>Juros no Periodo  R$</v>
          </cell>
          <cell r="AE538" t="str">
            <v>Juros Acumulados R$</v>
          </cell>
          <cell r="AF538" t="str">
            <v>Pagto. Parcela          R$</v>
          </cell>
          <cell r="AG538" t="str">
            <v>Saldo Devedor      R$</v>
          </cell>
          <cell r="AH538" t="str">
            <v>Correc. Monet. R$</v>
          </cell>
          <cell r="AI538" t="str">
            <v>CP</v>
          </cell>
          <cell r="AJ538" t="str">
            <v>LP</v>
          </cell>
          <cell r="AK538" t="str">
            <v>Transf. LP/CP</v>
          </cell>
        </row>
        <row r="539">
          <cell r="R539" t="str">
            <v>BNL</v>
          </cell>
          <cell r="S539" t="str">
            <v>FINAME TJLP</v>
          </cell>
          <cell r="T539" t="str">
            <v>00039</v>
          </cell>
          <cell r="U539">
            <v>10.75</v>
          </cell>
          <cell r="V539">
            <v>0</v>
          </cell>
          <cell r="W539">
            <v>34288</v>
          </cell>
          <cell r="X539">
            <v>0</v>
          </cell>
          <cell r="Y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</row>
        <row r="540">
          <cell r="R540" t="str">
            <v>BNL</v>
          </cell>
          <cell r="S540" t="str">
            <v>FINAME TJLP</v>
          </cell>
          <cell r="T540" t="str">
            <v>00039</v>
          </cell>
          <cell r="U540">
            <v>10.75</v>
          </cell>
          <cell r="V540">
            <v>0</v>
          </cell>
          <cell r="W540">
            <v>34288</v>
          </cell>
          <cell r="X540">
            <v>0</v>
          </cell>
          <cell r="Y540">
            <v>1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</row>
        <row r="541">
          <cell r="R541" t="str">
            <v>BNL</v>
          </cell>
          <cell r="S541" t="str">
            <v>FINAME TJLP</v>
          </cell>
          <cell r="T541" t="str">
            <v>00039</v>
          </cell>
          <cell r="U541">
            <v>10.75</v>
          </cell>
          <cell r="V541">
            <v>0</v>
          </cell>
          <cell r="W541">
            <v>34380</v>
          </cell>
          <cell r="X541">
            <v>90</v>
          </cell>
          <cell r="Y541">
            <v>2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</row>
        <row r="542">
          <cell r="R542" t="str">
            <v>BNL</v>
          </cell>
          <cell r="S542" t="str">
            <v>FINAME TJLP</v>
          </cell>
          <cell r="T542" t="str">
            <v>00039</v>
          </cell>
          <cell r="U542">
            <v>10.75</v>
          </cell>
          <cell r="V542">
            <v>0</v>
          </cell>
          <cell r="W542">
            <v>34469</v>
          </cell>
          <cell r="X542">
            <v>90</v>
          </cell>
          <cell r="Y542">
            <v>3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</row>
        <row r="543">
          <cell r="R543" t="str">
            <v>BNL</v>
          </cell>
          <cell r="S543" t="str">
            <v>FINAME TJLP</v>
          </cell>
          <cell r="T543" t="str">
            <v>00039</v>
          </cell>
          <cell r="U543">
            <v>10.75</v>
          </cell>
          <cell r="V543">
            <v>0</v>
          </cell>
          <cell r="W543">
            <v>34561</v>
          </cell>
          <cell r="X543">
            <v>90</v>
          </cell>
          <cell r="Y543">
            <v>4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</row>
        <row r="544">
          <cell r="R544" t="str">
            <v>BNL</v>
          </cell>
          <cell r="S544" t="str">
            <v>FINAME TJLP</v>
          </cell>
          <cell r="T544" t="str">
            <v>00039</v>
          </cell>
          <cell r="U544">
            <v>10.75</v>
          </cell>
          <cell r="V544">
            <v>0</v>
          </cell>
          <cell r="W544">
            <v>34653</v>
          </cell>
          <cell r="X544">
            <v>90</v>
          </cell>
          <cell r="Y544">
            <v>5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</row>
        <row r="545">
          <cell r="R545" t="str">
            <v>BNL</v>
          </cell>
          <cell r="S545" t="str">
            <v>FINAME TJLP</v>
          </cell>
          <cell r="T545" t="str">
            <v>00039</v>
          </cell>
          <cell r="U545">
            <v>10.75</v>
          </cell>
          <cell r="V545">
            <v>0</v>
          </cell>
          <cell r="W545">
            <v>34745</v>
          </cell>
          <cell r="X545">
            <v>30</v>
          </cell>
          <cell r="Y545">
            <v>6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</row>
        <row r="546">
          <cell r="R546" t="str">
            <v>BNL</v>
          </cell>
          <cell r="S546" t="str">
            <v>FINAME TJLP</v>
          </cell>
          <cell r="T546" t="str">
            <v>00039</v>
          </cell>
          <cell r="U546">
            <v>10.75</v>
          </cell>
          <cell r="V546">
            <v>0</v>
          </cell>
          <cell r="W546">
            <v>34773</v>
          </cell>
          <cell r="X546">
            <v>30</v>
          </cell>
          <cell r="Y546">
            <v>7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</row>
        <row r="547">
          <cell r="R547" t="str">
            <v>BNL</v>
          </cell>
          <cell r="S547" t="str">
            <v>FINAME TJLP</v>
          </cell>
          <cell r="T547" t="str">
            <v>00039</v>
          </cell>
          <cell r="U547">
            <v>10.75</v>
          </cell>
          <cell r="V547">
            <v>0</v>
          </cell>
          <cell r="W547">
            <v>34804</v>
          </cell>
          <cell r="X547">
            <v>30</v>
          </cell>
          <cell r="Y547">
            <v>8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</row>
        <row r="548">
          <cell r="R548" t="str">
            <v>BNL</v>
          </cell>
          <cell r="S548" t="str">
            <v>FINAME TJLP</v>
          </cell>
          <cell r="T548" t="str">
            <v>00039</v>
          </cell>
          <cell r="U548">
            <v>10.75</v>
          </cell>
          <cell r="V548">
            <v>0</v>
          </cell>
          <cell r="W548">
            <v>34834</v>
          </cell>
          <cell r="X548">
            <v>30</v>
          </cell>
          <cell r="Y548">
            <v>9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</row>
        <row r="549">
          <cell r="R549" t="str">
            <v>BNL</v>
          </cell>
          <cell r="S549" t="str">
            <v>FINAME TJLP</v>
          </cell>
          <cell r="T549" t="str">
            <v>00039</v>
          </cell>
          <cell r="U549">
            <v>10.75</v>
          </cell>
          <cell r="V549">
            <v>0</v>
          </cell>
          <cell r="W549">
            <v>34865</v>
          </cell>
          <cell r="X549">
            <v>30</v>
          </cell>
          <cell r="Y549">
            <v>10</v>
          </cell>
          <cell r="Z549">
            <v>3.6206700000000001</v>
          </cell>
          <cell r="AA549">
            <v>0</v>
          </cell>
          <cell r="AB549">
            <v>123022.59</v>
          </cell>
          <cell r="AC549">
            <v>1952.74</v>
          </cell>
          <cell r="AD549">
            <v>1051.24</v>
          </cell>
          <cell r="AE549">
            <v>1051.24</v>
          </cell>
          <cell r="AF549">
            <v>3003.98</v>
          </cell>
          <cell r="AG549">
            <v>121069.85</v>
          </cell>
          <cell r="AH549">
            <v>0</v>
          </cell>
        </row>
        <row r="550">
          <cell r="R550" t="str">
            <v>BNL</v>
          </cell>
          <cell r="S550" t="str">
            <v>FINAME TJLP</v>
          </cell>
          <cell r="T550" t="str">
            <v>00039</v>
          </cell>
          <cell r="U550">
            <v>10.75</v>
          </cell>
          <cell r="V550">
            <v>0</v>
          </cell>
          <cell r="W550">
            <v>34895</v>
          </cell>
          <cell r="X550">
            <v>30</v>
          </cell>
          <cell r="Y550">
            <v>11</v>
          </cell>
          <cell r="Z550">
            <v>3.6700979999999999</v>
          </cell>
          <cell r="AA550">
            <v>0</v>
          </cell>
          <cell r="AB550">
            <v>122722.65</v>
          </cell>
          <cell r="AC550">
            <v>1979.4</v>
          </cell>
          <cell r="AD550">
            <v>1048.67</v>
          </cell>
          <cell r="AE550">
            <v>1048.67</v>
          </cell>
          <cell r="AF550">
            <v>3028.07</v>
          </cell>
          <cell r="AG550">
            <v>120743.26</v>
          </cell>
          <cell r="AH550">
            <v>1652.8099999999977</v>
          </cell>
        </row>
        <row r="551">
          <cell r="R551" t="str">
            <v>BNL</v>
          </cell>
          <cell r="S551" t="str">
            <v>FINAME TJLP</v>
          </cell>
          <cell r="T551" t="str">
            <v>00039</v>
          </cell>
          <cell r="U551">
            <v>10.75</v>
          </cell>
          <cell r="V551">
            <v>0</v>
          </cell>
          <cell r="W551">
            <v>34926</v>
          </cell>
          <cell r="X551">
            <v>30</v>
          </cell>
          <cell r="Y551">
            <v>12</v>
          </cell>
          <cell r="Z551">
            <v>3.7218830000000001</v>
          </cell>
          <cell r="AA551">
            <v>0</v>
          </cell>
          <cell r="AB551">
            <v>122446.94</v>
          </cell>
          <cell r="AC551">
            <v>2007.33</v>
          </cell>
          <cell r="AD551">
            <v>1046.32</v>
          </cell>
          <cell r="AE551">
            <v>1046.32</v>
          </cell>
          <cell r="AF551">
            <v>3053.64</v>
          </cell>
          <cell r="AG551">
            <v>120439.61</v>
          </cell>
          <cell r="AH551">
            <v>1703.6699999999983</v>
          </cell>
        </row>
        <row r="552">
          <cell r="R552" t="str">
            <v>BNL</v>
          </cell>
          <cell r="S552" t="str">
            <v>FINAME TJLP</v>
          </cell>
          <cell r="T552" t="str">
            <v>00039</v>
          </cell>
          <cell r="U552">
            <v>10.75</v>
          </cell>
          <cell r="V552">
            <v>0</v>
          </cell>
          <cell r="W552">
            <v>34957</v>
          </cell>
          <cell r="X552">
            <v>30</v>
          </cell>
          <cell r="Y552">
            <v>13</v>
          </cell>
          <cell r="Z552">
            <v>3.7710789999999998</v>
          </cell>
          <cell r="AA552">
            <v>0</v>
          </cell>
          <cell r="AB552">
            <v>122031.59</v>
          </cell>
          <cell r="AC552">
            <v>2033.86</v>
          </cell>
          <cell r="AD552">
            <v>1042.77</v>
          </cell>
          <cell r="AE552">
            <v>1042.77</v>
          </cell>
          <cell r="AF552">
            <v>3076.63</v>
          </cell>
          <cell r="AG552">
            <v>119997.73</v>
          </cell>
          <cell r="AH552">
            <v>1591.9799999999959</v>
          </cell>
        </row>
        <row r="553">
          <cell r="R553" t="str">
            <v>BNL</v>
          </cell>
          <cell r="S553" t="str">
            <v>FINAME TJLP</v>
          </cell>
          <cell r="T553" t="str">
            <v>00039</v>
          </cell>
          <cell r="U553">
            <v>10.75</v>
          </cell>
          <cell r="V553">
            <v>0</v>
          </cell>
          <cell r="W553">
            <v>34987</v>
          </cell>
          <cell r="X553">
            <v>30</v>
          </cell>
          <cell r="Y553">
            <v>14</v>
          </cell>
          <cell r="Z553">
            <v>3.8153619999999999</v>
          </cell>
          <cell r="AA553">
            <v>0</v>
          </cell>
          <cell r="AB553">
            <v>121406.84</v>
          </cell>
          <cell r="AC553">
            <v>2057.7399999999998</v>
          </cell>
          <cell r="AD553">
            <v>1037.43</v>
          </cell>
          <cell r="AE553">
            <v>1037.43</v>
          </cell>
          <cell r="AF553">
            <v>3095.17</v>
          </cell>
          <cell r="AG553">
            <v>119349.1</v>
          </cell>
          <cell r="AH553">
            <v>1409.1100000000151</v>
          </cell>
        </row>
        <row r="554">
          <cell r="R554" t="str">
            <v>BNL</v>
          </cell>
          <cell r="S554" t="str">
            <v>FINAME TJLP</v>
          </cell>
          <cell r="T554" t="str">
            <v>00039</v>
          </cell>
          <cell r="U554">
            <v>10.75</v>
          </cell>
          <cell r="V554">
            <v>0</v>
          </cell>
          <cell r="W554">
            <v>35018</v>
          </cell>
          <cell r="X554">
            <v>30</v>
          </cell>
          <cell r="Y554">
            <v>15</v>
          </cell>
          <cell r="Z554">
            <v>3.861666</v>
          </cell>
          <cell r="AA554">
            <v>0</v>
          </cell>
          <cell r="AB554">
            <v>120797.54</v>
          </cell>
          <cell r="AC554">
            <v>2082.7199999999998</v>
          </cell>
          <cell r="AD554">
            <v>1032.22</v>
          </cell>
          <cell r="AE554">
            <v>1032.22</v>
          </cell>
          <cell r="AF554">
            <v>3114.94</v>
          </cell>
          <cell r="AG554">
            <v>118714.82</v>
          </cell>
          <cell r="AH554">
            <v>1448.4400000000023</v>
          </cell>
        </row>
        <row r="555">
          <cell r="R555" t="str">
            <v>BNL</v>
          </cell>
          <cell r="S555" t="str">
            <v>FINAME TJLP</v>
          </cell>
          <cell r="T555" t="str">
            <v>00039</v>
          </cell>
          <cell r="U555">
            <v>10.75</v>
          </cell>
          <cell r="V555">
            <v>0</v>
          </cell>
          <cell r="W555">
            <v>35048</v>
          </cell>
          <cell r="X555">
            <v>30</v>
          </cell>
          <cell r="Y555">
            <v>16</v>
          </cell>
          <cell r="Z555">
            <v>3.9016639999999998</v>
          </cell>
          <cell r="AA555">
            <v>0</v>
          </cell>
          <cell r="AB555">
            <v>119944.44</v>
          </cell>
          <cell r="AC555">
            <v>2104.29</v>
          </cell>
          <cell r="AD555">
            <v>1024.93</v>
          </cell>
          <cell r="AE555">
            <v>1024.93</v>
          </cell>
          <cell r="AF555">
            <v>3129.22</v>
          </cell>
          <cell r="AG555">
            <v>117840.15</v>
          </cell>
          <cell r="AH555">
            <v>1229.6199999999953</v>
          </cell>
        </row>
        <row r="556">
          <cell r="R556" t="str">
            <v>BNL</v>
          </cell>
          <cell r="S556" t="str">
            <v>FINAME TJLP</v>
          </cell>
          <cell r="T556" t="str">
            <v>00039</v>
          </cell>
          <cell r="U556">
            <v>10.75</v>
          </cell>
          <cell r="V556">
            <v>0</v>
          </cell>
          <cell r="W556">
            <v>35064</v>
          </cell>
          <cell r="X556">
            <v>16</v>
          </cell>
          <cell r="Y556">
            <v>0</v>
          </cell>
          <cell r="Z556">
            <v>3.9198919999999999</v>
          </cell>
          <cell r="AA556">
            <v>0</v>
          </cell>
          <cell r="AB556">
            <v>118390.68</v>
          </cell>
          <cell r="AC556">
            <v>0</v>
          </cell>
          <cell r="AD556">
            <v>538.48</v>
          </cell>
          <cell r="AE556">
            <v>538.48</v>
          </cell>
          <cell r="AF556">
            <v>0</v>
          </cell>
          <cell r="AG556">
            <v>118929.16</v>
          </cell>
          <cell r="AH556">
            <v>550.53000000001339</v>
          </cell>
          <cell r="AI556">
            <v>0</v>
          </cell>
          <cell r="AJ556">
            <v>0</v>
          </cell>
          <cell r="AK556">
            <v>0</v>
          </cell>
        </row>
        <row r="557">
          <cell r="R557" t="str">
            <v>BNL</v>
          </cell>
          <cell r="S557" t="str">
            <v>FINAME TJLP</v>
          </cell>
          <cell r="T557" t="str">
            <v>00039</v>
          </cell>
          <cell r="U557">
            <v>10.75</v>
          </cell>
          <cell r="V557">
            <v>0</v>
          </cell>
          <cell r="W557">
            <v>35079</v>
          </cell>
          <cell r="X557">
            <v>14</v>
          </cell>
          <cell r="Y557">
            <v>17</v>
          </cell>
          <cell r="Z557">
            <v>3.9370579999999999</v>
          </cell>
          <cell r="AA557">
            <v>0</v>
          </cell>
          <cell r="AB557">
            <v>118909.14</v>
          </cell>
          <cell r="AC557">
            <v>2123.38</v>
          </cell>
          <cell r="AD557">
            <v>477.61</v>
          </cell>
          <cell r="AE557">
            <v>1016.09</v>
          </cell>
          <cell r="AF557">
            <v>3139.46</v>
          </cell>
          <cell r="AG557">
            <v>116785.76</v>
          </cell>
          <cell r="AH557">
            <v>518.44999999999709</v>
          </cell>
          <cell r="AI557">
            <v>0</v>
          </cell>
          <cell r="AJ557">
            <v>0</v>
          </cell>
          <cell r="AK557">
            <v>0</v>
          </cell>
        </row>
        <row r="558">
          <cell r="R558" t="str">
            <v>BNL</v>
          </cell>
          <cell r="S558" t="str">
            <v>FINAME TJLP</v>
          </cell>
          <cell r="T558" t="str">
            <v>00039</v>
          </cell>
          <cell r="U558">
            <v>10.75</v>
          </cell>
          <cell r="V558">
            <v>0</v>
          </cell>
          <cell r="W558">
            <v>35095</v>
          </cell>
          <cell r="X558">
            <v>16</v>
          </cell>
          <cell r="Y558">
            <v>0</v>
          </cell>
          <cell r="Z558">
            <v>3.9554510000000001</v>
          </cell>
          <cell r="AA558">
            <v>0</v>
          </cell>
          <cell r="AB558">
            <v>117331.36</v>
          </cell>
          <cell r="AC558">
            <v>0</v>
          </cell>
          <cell r="AD558">
            <v>533.66</v>
          </cell>
          <cell r="AE558">
            <v>533.66</v>
          </cell>
          <cell r="AF558">
            <v>0</v>
          </cell>
          <cell r="AG558">
            <v>117865.02</v>
          </cell>
          <cell r="AH558">
            <v>545.60000000000582</v>
          </cell>
          <cell r="AI558">
            <v>0</v>
          </cell>
          <cell r="AJ558">
            <v>0</v>
          </cell>
          <cell r="AK558">
            <v>0</v>
          </cell>
        </row>
        <row r="559">
          <cell r="R559" t="str">
            <v>BNL</v>
          </cell>
          <cell r="S559" t="str">
            <v>FINAME TJLP</v>
          </cell>
          <cell r="T559" t="str">
            <v>00039</v>
          </cell>
          <cell r="U559">
            <v>10.75</v>
          </cell>
          <cell r="V559">
            <v>0</v>
          </cell>
          <cell r="W559">
            <v>35110</v>
          </cell>
          <cell r="X559">
            <v>14</v>
          </cell>
          <cell r="Y559">
            <v>18</v>
          </cell>
          <cell r="Z559">
            <v>3.972772</v>
          </cell>
          <cell r="AA559">
            <v>0</v>
          </cell>
          <cell r="AB559">
            <v>117845.15</v>
          </cell>
          <cell r="AC559">
            <v>2142.64</v>
          </cell>
          <cell r="AD559">
            <v>473.33000000000004</v>
          </cell>
          <cell r="AE559">
            <v>1006.99</v>
          </cell>
          <cell r="AF559">
            <v>3149.63</v>
          </cell>
          <cell r="AG559">
            <v>115702.51</v>
          </cell>
          <cell r="AH559">
            <v>513.7899999999936</v>
          </cell>
          <cell r="AI559">
            <v>0</v>
          </cell>
          <cell r="AJ559">
            <v>0</v>
          </cell>
          <cell r="AK559">
            <v>0</v>
          </cell>
        </row>
        <row r="560">
          <cell r="R560" t="str">
            <v>BNL</v>
          </cell>
          <cell r="S560" t="str">
            <v>FINAME TJLP</v>
          </cell>
          <cell r="T560" t="str">
            <v>00039</v>
          </cell>
          <cell r="U560">
            <v>10.75</v>
          </cell>
          <cell r="V560">
            <v>0</v>
          </cell>
          <cell r="W560">
            <v>35124</v>
          </cell>
          <cell r="X560">
            <v>14</v>
          </cell>
          <cell r="Y560">
            <v>0</v>
          </cell>
          <cell r="Z560">
            <v>3.989007</v>
          </cell>
          <cell r="AA560">
            <v>0</v>
          </cell>
          <cell r="AB560">
            <v>116175.34</v>
          </cell>
          <cell r="AC560">
            <v>0</v>
          </cell>
          <cell r="AD560">
            <v>462.22</v>
          </cell>
          <cell r="AE560">
            <v>462.22</v>
          </cell>
          <cell r="AF560">
            <v>0</v>
          </cell>
          <cell r="AG560">
            <v>116637.56</v>
          </cell>
          <cell r="AH560">
            <v>472.83000000000175</v>
          </cell>
          <cell r="AI560">
            <v>0</v>
          </cell>
          <cell r="AJ560">
            <v>0</v>
          </cell>
          <cell r="AK560">
            <v>0</v>
          </cell>
        </row>
        <row r="561">
          <cell r="R561" t="str">
            <v>BNL</v>
          </cell>
          <cell r="S561" t="str">
            <v>FINAME TJLP</v>
          </cell>
          <cell r="T561" t="str">
            <v>00039</v>
          </cell>
          <cell r="U561">
            <v>10.75</v>
          </cell>
          <cell r="V561">
            <v>0</v>
          </cell>
          <cell r="W561">
            <v>35139</v>
          </cell>
          <cell r="X561">
            <v>16</v>
          </cell>
          <cell r="Y561">
            <v>19</v>
          </cell>
          <cell r="Z561">
            <v>4.0072939999999999</v>
          </cell>
          <cell r="AA561">
            <v>0</v>
          </cell>
          <cell r="AB561">
            <v>116707.93</v>
          </cell>
          <cell r="AC561">
            <v>2161.2600000000002</v>
          </cell>
          <cell r="AD561">
            <v>535.05999999999995</v>
          </cell>
          <cell r="AE561">
            <v>997.28</v>
          </cell>
          <cell r="AF561">
            <v>3158.53</v>
          </cell>
          <cell r="AG561">
            <v>114546.67</v>
          </cell>
          <cell r="AH561">
            <v>532.58000000000175</v>
          </cell>
          <cell r="AI561">
            <v>0</v>
          </cell>
          <cell r="AJ561">
            <v>0</v>
          </cell>
          <cell r="AK561">
            <v>0</v>
          </cell>
        </row>
        <row r="562">
          <cell r="R562" t="str">
            <v>BNL</v>
          </cell>
          <cell r="S562" t="str">
            <v>FINAME TJLP</v>
          </cell>
          <cell r="T562" t="str">
            <v>00039</v>
          </cell>
          <cell r="U562">
            <v>10.75</v>
          </cell>
          <cell r="V562">
            <v>0</v>
          </cell>
          <cell r="W562">
            <v>35155</v>
          </cell>
          <cell r="X562">
            <v>16</v>
          </cell>
          <cell r="Y562">
            <v>0</v>
          </cell>
          <cell r="Z562">
            <v>4.0269560000000002</v>
          </cell>
          <cell r="AA562">
            <v>0</v>
          </cell>
          <cell r="AB562">
            <v>115108.7</v>
          </cell>
          <cell r="AC562">
            <v>0</v>
          </cell>
          <cell r="AD562">
            <v>523.54999999999995</v>
          </cell>
          <cell r="AE562">
            <v>523.54999999999995</v>
          </cell>
          <cell r="AF562">
            <v>0</v>
          </cell>
          <cell r="AG562">
            <v>115632.25</v>
          </cell>
          <cell r="AH562">
            <v>562.02999999999884</v>
          </cell>
          <cell r="AI562">
            <v>0</v>
          </cell>
          <cell r="AJ562">
            <v>0</v>
          </cell>
          <cell r="AK562">
            <v>0</v>
          </cell>
        </row>
        <row r="563">
          <cell r="R563" t="str">
            <v>BNL</v>
          </cell>
          <cell r="S563" t="str">
            <v>FINAME TJLP</v>
          </cell>
          <cell r="T563" t="str">
            <v>00039</v>
          </cell>
          <cell r="U563">
            <v>10.75</v>
          </cell>
          <cell r="V563">
            <v>0</v>
          </cell>
          <cell r="W563">
            <v>35170</v>
          </cell>
          <cell r="X563">
            <v>14</v>
          </cell>
          <cell r="Y563">
            <v>20</v>
          </cell>
          <cell r="Z563">
            <v>4.0454749999999997</v>
          </cell>
          <cell r="AA563">
            <v>0</v>
          </cell>
          <cell r="AB563">
            <v>115638.06</v>
          </cell>
          <cell r="AC563">
            <v>2181.85</v>
          </cell>
          <cell r="AD563">
            <v>464.59000000000003</v>
          </cell>
          <cell r="AE563">
            <v>988.14</v>
          </cell>
          <cell r="AF563">
            <v>3169.99</v>
          </cell>
          <cell r="AG563">
            <v>113456.21</v>
          </cell>
          <cell r="AH563">
            <v>529.36000000001513</v>
          </cell>
          <cell r="AI563">
            <v>0</v>
          </cell>
          <cell r="AJ563">
            <v>0</v>
          </cell>
          <cell r="AK563">
            <v>0</v>
          </cell>
        </row>
        <row r="564">
          <cell r="R564" t="str">
            <v>BNL</v>
          </cell>
          <cell r="S564" t="str">
            <v>FINAME TJLP</v>
          </cell>
          <cell r="T564" t="str">
            <v>00039</v>
          </cell>
          <cell r="U564">
            <v>10.75</v>
          </cell>
          <cell r="V564">
            <v>0</v>
          </cell>
          <cell r="W564">
            <v>35185</v>
          </cell>
          <cell r="X564">
            <v>15</v>
          </cell>
          <cell r="Y564">
            <v>0</v>
          </cell>
          <cell r="Z564">
            <v>4.0640809999999998</v>
          </cell>
          <cell r="AA564">
            <v>0</v>
          </cell>
          <cell r="AB564">
            <v>113978.01</v>
          </cell>
          <cell r="AC564">
            <v>0</v>
          </cell>
          <cell r="AD564">
            <v>485.94</v>
          </cell>
          <cell r="AE564">
            <v>485.94</v>
          </cell>
          <cell r="AF564">
            <v>0</v>
          </cell>
          <cell r="AG564">
            <v>114463.95</v>
          </cell>
          <cell r="AH564">
            <v>521.79999999998836</v>
          </cell>
          <cell r="AI564">
            <v>0</v>
          </cell>
          <cell r="AJ564">
            <v>0</v>
          </cell>
          <cell r="AK564">
            <v>0</v>
          </cell>
        </row>
        <row r="565">
          <cell r="R565" t="str">
            <v>BNL</v>
          </cell>
          <cell r="S565" t="str">
            <v>FINAME TJLP</v>
          </cell>
          <cell r="T565" t="str">
            <v>00039</v>
          </cell>
          <cell r="U565">
            <v>10.75</v>
          </cell>
          <cell r="V565">
            <v>0</v>
          </cell>
          <cell r="W565">
            <v>35200</v>
          </cell>
          <cell r="X565">
            <v>15</v>
          </cell>
          <cell r="Y565">
            <v>21</v>
          </cell>
          <cell r="Z565">
            <v>4.0827710000000002</v>
          </cell>
          <cell r="AA565">
            <v>0</v>
          </cell>
          <cell r="AB565">
            <v>114502.18</v>
          </cell>
          <cell r="AC565">
            <v>2201.96</v>
          </cell>
          <cell r="AD565">
            <v>492.48999999999995</v>
          </cell>
          <cell r="AE565">
            <v>978.43</v>
          </cell>
          <cell r="AF565">
            <v>3180.39</v>
          </cell>
          <cell r="AG565">
            <v>112300.21</v>
          </cell>
          <cell r="AH565">
            <v>524.16000000000349</v>
          </cell>
          <cell r="AI565">
            <v>0</v>
          </cell>
          <cell r="AJ565">
            <v>0</v>
          </cell>
          <cell r="AK565">
            <v>0</v>
          </cell>
        </row>
        <row r="566">
          <cell r="R566" t="str">
            <v>BNL</v>
          </cell>
          <cell r="S566" t="str">
            <v>FINAME TJLP</v>
          </cell>
          <cell r="T566" t="str">
            <v>00039</v>
          </cell>
          <cell r="U566">
            <v>10.75</v>
          </cell>
          <cell r="V566">
            <v>0</v>
          </cell>
          <cell r="W566">
            <v>35216</v>
          </cell>
          <cell r="X566">
            <v>16</v>
          </cell>
          <cell r="Y566">
            <v>0</v>
          </cell>
          <cell r="Z566">
            <v>4.1028029999999998</v>
          </cell>
          <cell r="AA566">
            <v>0</v>
          </cell>
          <cell r="AB566">
            <v>112851.21</v>
          </cell>
          <cell r="AC566">
            <v>0</v>
          </cell>
          <cell r="AD566">
            <v>513.28</v>
          </cell>
          <cell r="AE566">
            <v>513.28</v>
          </cell>
          <cell r="AF566">
            <v>0</v>
          </cell>
          <cell r="AG566">
            <v>113364.5</v>
          </cell>
          <cell r="AH566">
            <v>551.00999999999476</v>
          </cell>
          <cell r="AI566">
            <v>0</v>
          </cell>
          <cell r="AJ566">
            <v>0</v>
          </cell>
          <cell r="AK566">
            <v>0</v>
          </cell>
        </row>
        <row r="567">
          <cell r="R567" t="str">
            <v>BNL</v>
          </cell>
          <cell r="S567" t="str">
            <v>FINAME TJLP</v>
          </cell>
          <cell r="T567" t="str">
            <v>00039</v>
          </cell>
          <cell r="U567">
            <v>10.75</v>
          </cell>
          <cell r="V567">
            <v>0</v>
          </cell>
          <cell r="W567">
            <v>35231</v>
          </cell>
          <cell r="X567">
            <v>14</v>
          </cell>
          <cell r="Y567">
            <v>22</v>
          </cell>
          <cell r="Z567">
            <v>4.1176959999999996</v>
          </cell>
          <cell r="AA567">
            <v>0</v>
          </cell>
          <cell r="AB567">
            <v>113260.86</v>
          </cell>
          <cell r="AC567">
            <v>2220.8000000000002</v>
          </cell>
          <cell r="AD567">
            <v>454.54000000000008</v>
          </cell>
          <cell r="AE567">
            <v>967.82</v>
          </cell>
          <cell r="AF567">
            <v>3188.62</v>
          </cell>
          <cell r="AG567">
            <v>111040.06</v>
          </cell>
          <cell r="AH567">
            <v>409.63999999999942</v>
          </cell>
          <cell r="AI567">
            <v>0</v>
          </cell>
          <cell r="AJ567">
            <v>0</v>
          </cell>
          <cell r="AK567">
            <v>0</v>
          </cell>
        </row>
        <row r="568">
          <cell r="R568" t="str">
            <v>BNL</v>
          </cell>
          <cell r="S568" t="str">
            <v>FINAME TJLP</v>
          </cell>
          <cell r="T568" t="str">
            <v>00039</v>
          </cell>
          <cell r="U568">
            <v>10.75</v>
          </cell>
          <cell r="V568">
            <v>0</v>
          </cell>
          <cell r="W568">
            <v>35246</v>
          </cell>
          <cell r="X568">
            <v>15</v>
          </cell>
          <cell r="Y568">
            <v>0</v>
          </cell>
          <cell r="Z568">
            <v>4.1323600000000003</v>
          </cell>
          <cell r="AA568">
            <v>0</v>
          </cell>
          <cell r="AB568">
            <v>111435.49</v>
          </cell>
          <cell r="AC568">
            <v>0</v>
          </cell>
          <cell r="AD568">
            <v>475.1</v>
          </cell>
          <cell r="AE568">
            <v>475.1</v>
          </cell>
          <cell r="AF568">
            <v>0</v>
          </cell>
          <cell r="AG568">
            <v>111910.59</v>
          </cell>
          <cell r="AH568">
            <v>395.42999999999302</v>
          </cell>
          <cell r="AI568">
            <v>0</v>
          </cell>
          <cell r="AJ568">
            <v>0</v>
          </cell>
          <cell r="AK568">
            <v>0</v>
          </cell>
        </row>
        <row r="569">
          <cell r="R569" t="str">
            <v>BNL</v>
          </cell>
          <cell r="S569" t="str">
            <v>FINAME TJLP</v>
          </cell>
          <cell r="T569" t="str">
            <v>00039</v>
          </cell>
          <cell r="U569">
            <v>10.75</v>
          </cell>
          <cell r="V569">
            <v>0</v>
          </cell>
          <cell r="W569">
            <v>35261</v>
          </cell>
          <cell r="X569">
            <v>15</v>
          </cell>
          <cell r="Y569">
            <v>23</v>
          </cell>
          <cell r="Z569">
            <v>4.1470750000000001</v>
          </cell>
          <cell r="AA569">
            <v>0</v>
          </cell>
          <cell r="AB569">
            <v>111832.31</v>
          </cell>
          <cell r="AC569">
            <v>2236.65</v>
          </cell>
          <cell r="AD569">
            <v>480.51</v>
          </cell>
          <cell r="AE569">
            <v>955.61</v>
          </cell>
          <cell r="AF569">
            <v>3192.26</v>
          </cell>
          <cell r="AG569">
            <v>109595.66</v>
          </cell>
          <cell r="AH569">
            <v>396.82000000000698</v>
          </cell>
          <cell r="AI569">
            <v>0</v>
          </cell>
          <cell r="AJ569">
            <v>0</v>
          </cell>
          <cell r="AK569">
            <v>0</v>
          </cell>
        </row>
        <row r="570">
          <cell r="R570" t="str">
            <v>BNL</v>
          </cell>
          <cell r="S570" t="str">
            <v>FINAME TJLP</v>
          </cell>
          <cell r="T570" t="str">
            <v>00039</v>
          </cell>
          <cell r="U570">
            <v>10.75</v>
          </cell>
          <cell r="V570">
            <v>0</v>
          </cell>
          <cell r="W570">
            <v>35277</v>
          </cell>
          <cell r="X570">
            <v>16</v>
          </cell>
          <cell r="Y570">
            <v>0</v>
          </cell>
          <cell r="Z570">
            <v>4.1628290000000003</v>
          </cell>
          <cell r="AA570">
            <v>0</v>
          </cell>
          <cell r="AB570">
            <v>110012</v>
          </cell>
          <cell r="AC570">
            <v>0</v>
          </cell>
          <cell r="AD570">
            <v>500.37</v>
          </cell>
          <cell r="AE570">
            <v>500.37</v>
          </cell>
          <cell r="AF570">
            <v>0</v>
          </cell>
          <cell r="AG570">
            <v>110512.37</v>
          </cell>
          <cell r="AH570">
            <v>416.33999999999651</v>
          </cell>
          <cell r="AI570">
            <v>0</v>
          </cell>
          <cell r="AJ570">
            <v>0</v>
          </cell>
          <cell r="AK570">
            <v>0</v>
          </cell>
        </row>
        <row r="571">
          <cell r="R571" t="str">
            <v>BNL</v>
          </cell>
          <cell r="S571" t="str">
            <v>FINAME TJLP</v>
          </cell>
          <cell r="T571" t="str">
            <v>00039</v>
          </cell>
          <cell r="U571">
            <v>10.75</v>
          </cell>
          <cell r="V571">
            <v>0</v>
          </cell>
          <cell r="W571">
            <v>35292</v>
          </cell>
          <cell r="X571">
            <v>14</v>
          </cell>
          <cell r="Y571">
            <v>24</v>
          </cell>
          <cell r="Z571">
            <v>4.1776530000000003</v>
          </cell>
          <cell r="AA571">
            <v>0</v>
          </cell>
          <cell r="AB571">
            <v>110403.75</v>
          </cell>
          <cell r="AC571">
            <v>2253.14</v>
          </cell>
          <cell r="AD571">
            <v>443.03999999999996</v>
          </cell>
          <cell r="AE571">
            <v>943.41</v>
          </cell>
          <cell r="AF571">
            <v>3196.55</v>
          </cell>
          <cell r="AG571">
            <v>108150.61</v>
          </cell>
          <cell r="AH571">
            <v>391.75000000001455</v>
          </cell>
          <cell r="AI571">
            <v>0</v>
          </cell>
          <cell r="AJ571">
            <v>0</v>
          </cell>
          <cell r="AK571">
            <v>0</v>
          </cell>
        </row>
        <row r="572">
          <cell r="R572" t="str">
            <v>BNL</v>
          </cell>
          <cell r="S572" t="str">
            <v>FINAME TJLP</v>
          </cell>
          <cell r="T572" t="str">
            <v>00039</v>
          </cell>
          <cell r="U572">
            <v>10.75</v>
          </cell>
          <cell r="V572">
            <v>0</v>
          </cell>
          <cell r="W572">
            <v>35308</v>
          </cell>
          <cell r="X572">
            <v>16</v>
          </cell>
          <cell r="Y572">
            <v>0</v>
          </cell>
          <cell r="Z572">
            <v>4.1935229999999999</v>
          </cell>
          <cell r="AA572">
            <v>0</v>
          </cell>
          <cell r="AB572">
            <v>108561.46</v>
          </cell>
          <cell r="AC572">
            <v>0</v>
          </cell>
          <cell r="AD572">
            <v>493.77</v>
          </cell>
          <cell r="AE572">
            <v>493.77</v>
          </cell>
          <cell r="AF572">
            <v>0</v>
          </cell>
          <cell r="AG572">
            <v>109055.23</v>
          </cell>
          <cell r="AH572">
            <v>410.84999999999127</v>
          </cell>
          <cell r="AI572">
            <v>0</v>
          </cell>
          <cell r="AJ572">
            <v>0</v>
          </cell>
          <cell r="AK572">
            <v>0</v>
          </cell>
        </row>
        <row r="573">
          <cell r="R573" t="str">
            <v>BNL</v>
          </cell>
          <cell r="S573" t="str">
            <v>FINAME TJLP</v>
          </cell>
          <cell r="T573" t="str">
            <v>00039</v>
          </cell>
          <cell r="U573">
            <v>10.75</v>
          </cell>
          <cell r="V573">
            <v>0</v>
          </cell>
          <cell r="W573">
            <v>35323</v>
          </cell>
          <cell r="X573">
            <v>14</v>
          </cell>
          <cell r="Y573">
            <v>25</v>
          </cell>
          <cell r="Z573">
            <v>4.2077879999999999</v>
          </cell>
          <cell r="AA573">
            <v>0</v>
          </cell>
          <cell r="AB573">
            <v>108930.75</v>
          </cell>
          <cell r="AC573">
            <v>2269.39</v>
          </cell>
          <cell r="AD573">
            <v>437.05000000000007</v>
          </cell>
          <cell r="AE573">
            <v>930.82</v>
          </cell>
          <cell r="AF573">
            <v>3200.21</v>
          </cell>
          <cell r="AG573">
            <v>106661.36</v>
          </cell>
          <cell r="AH573">
            <v>369.29000000000815</v>
          </cell>
          <cell r="AI573">
            <v>0</v>
          </cell>
          <cell r="AJ573">
            <v>0</v>
          </cell>
          <cell r="AK573">
            <v>0</v>
          </cell>
        </row>
        <row r="574">
          <cell r="R574" t="str">
            <v>BNL</v>
          </cell>
          <cell r="S574" t="str">
            <v>FINAME TJLP</v>
          </cell>
          <cell r="T574" t="str">
            <v>00039</v>
          </cell>
          <cell r="U574">
            <v>10.75</v>
          </cell>
          <cell r="V574">
            <v>0</v>
          </cell>
          <cell r="W574">
            <v>35338</v>
          </cell>
          <cell r="X574">
            <v>15</v>
          </cell>
          <cell r="Y574">
            <v>0</v>
          </cell>
          <cell r="Z574">
            <v>4.222054</v>
          </cell>
          <cell r="AA574">
            <v>0</v>
          </cell>
          <cell r="AB574">
            <v>107022.98</v>
          </cell>
          <cell r="AC574">
            <v>0</v>
          </cell>
          <cell r="AD574">
            <v>456.29</v>
          </cell>
          <cell r="AE574">
            <v>456.29</v>
          </cell>
          <cell r="AF574">
            <v>0</v>
          </cell>
          <cell r="AG574">
            <v>107479.26</v>
          </cell>
          <cell r="AH574">
            <v>361.61000000000058</v>
          </cell>
          <cell r="AI574">
            <v>0</v>
          </cell>
          <cell r="AJ574">
            <v>0</v>
          </cell>
          <cell r="AK574">
            <v>0</v>
          </cell>
        </row>
        <row r="575">
          <cell r="R575" t="str">
            <v>BNL</v>
          </cell>
          <cell r="S575" t="str">
            <v>FINAME TJLP</v>
          </cell>
          <cell r="T575" t="str">
            <v>00039</v>
          </cell>
          <cell r="U575">
            <v>10.75</v>
          </cell>
          <cell r="V575">
            <v>0</v>
          </cell>
          <cell r="W575">
            <v>35353</v>
          </cell>
          <cell r="X575">
            <v>15</v>
          </cell>
          <cell r="Y575">
            <v>26</v>
          </cell>
          <cell r="Z575">
            <v>4.2363689999999998</v>
          </cell>
          <cell r="AA575">
            <v>0</v>
          </cell>
          <cell r="AB575">
            <v>107385.84</v>
          </cell>
          <cell r="AC575">
            <v>2284.81</v>
          </cell>
          <cell r="AD575">
            <v>461.33</v>
          </cell>
          <cell r="AE575">
            <v>917.62</v>
          </cell>
          <cell r="AF575">
            <v>3202.42</v>
          </cell>
          <cell r="AG575">
            <v>105101.04</v>
          </cell>
          <cell r="AH575">
            <v>362.86999999999534</v>
          </cell>
          <cell r="AI575">
            <v>0</v>
          </cell>
          <cell r="AJ575">
            <v>0</v>
          </cell>
          <cell r="AK575">
            <v>0</v>
          </cell>
        </row>
        <row r="576">
          <cell r="R576" t="str">
            <v>BNL</v>
          </cell>
          <cell r="S576" t="str">
            <v>FINAME TJLP</v>
          </cell>
          <cell r="T576" t="str">
            <v>00039</v>
          </cell>
          <cell r="U576">
            <v>10.75</v>
          </cell>
          <cell r="V576">
            <v>0</v>
          </cell>
          <cell r="W576">
            <v>35369</v>
          </cell>
          <cell r="X576">
            <v>16</v>
          </cell>
          <cell r="Y576">
            <v>0</v>
          </cell>
          <cell r="Z576">
            <v>4.2516910000000001</v>
          </cell>
          <cell r="AA576">
            <v>0</v>
          </cell>
          <cell r="AB576">
            <v>105481.16</v>
          </cell>
          <cell r="AC576">
            <v>0</v>
          </cell>
          <cell r="AD576">
            <v>479.76</v>
          </cell>
          <cell r="AE576">
            <v>479.76</v>
          </cell>
          <cell r="AF576">
            <v>0</v>
          </cell>
          <cell r="AG576">
            <v>105960.93</v>
          </cell>
          <cell r="AH576">
            <v>380.13000000000466</v>
          </cell>
          <cell r="AI576">
            <v>0</v>
          </cell>
          <cell r="AJ576">
            <v>0</v>
          </cell>
          <cell r="AK576">
            <v>0</v>
          </cell>
        </row>
        <row r="577">
          <cell r="R577" t="str">
            <v>BNL</v>
          </cell>
          <cell r="S577" t="str">
            <v>FINAME TJLP</v>
          </cell>
          <cell r="T577" t="str">
            <v>00039</v>
          </cell>
          <cell r="U577">
            <v>10.75</v>
          </cell>
          <cell r="V577">
            <v>0</v>
          </cell>
          <cell r="W577">
            <v>35384</v>
          </cell>
          <cell r="X577">
            <v>14</v>
          </cell>
          <cell r="Y577">
            <v>27</v>
          </cell>
          <cell r="Z577">
            <v>4.2661059999999997</v>
          </cell>
          <cell r="AA577">
            <v>0</v>
          </cell>
          <cell r="AB577">
            <v>105838.79</v>
          </cell>
          <cell r="AC577">
            <v>2300.84</v>
          </cell>
          <cell r="AD577">
            <v>424.64</v>
          </cell>
          <cell r="AE577">
            <v>904.4</v>
          </cell>
          <cell r="AF577">
            <v>3205.24</v>
          </cell>
          <cell r="AG577">
            <v>103537.95</v>
          </cell>
          <cell r="AH577">
            <v>357.6200000000099</v>
          </cell>
          <cell r="AI577">
            <v>0</v>
          </cell>
          <cell r="AJ577">
            <v>0</v>
          </cell>
          <cell r="AK577">
            <v>0</v>
          </cell>
        </row>
        <row r="578">
          <cell r="R578" t="str">
            <v>BNL</v>
          </cell>
          <cell r="S578" t="str">
            <v>FINAME TJLP</v>
          </cell>
          <cell r="T578" t="str">
            <v>00039</v>
          </cell>
          <cell r="U578">
            <v>10.75</v>
          </cell>
          <cell r="V578">
            <v>0</v>
          </cell>
          <cell r="W578">
            <v>35399</v>
          </cell>
          <cell r="X578">
            <v>15</v>
          </cell>
          <cell r="Y578">
            <v>0</v>
          </cell>
          <cell r="Z578">
            <v>4.28057</v>
          </cell>
          <cell r="AA578">
            <v>0</v>
          </cell>
          <cell r="AB578">
            <v>103888.99</v>
          </cell>
          <cell r="AC578">
            <v>0</v>
          </cell>
          <cell r="AD578">
            <v>442.93</v>
          </cell>
          <cell r="AE578">
            <v>442.93</v>
          </cell>
          <cell r="AF578">
            <v>0</v>
          </cell>
          <cell r="AG578">
            <v>104331.91</v>
          </cell>
          <cell r="AH578">
            <v>351.03000000001339</v>
          </cell>
          <cell r="AI578">
            <v>0</v>
          </cell>
          <cell r="AJ578">
            <v>0</v>
          </cell>
          <cell r="AK578">
            <v>0</v>
          </cell>
        </row>
        <row r="579">
          <cell r="R579" t="str">
            <v>BNL</v>
          </cell>
          <cell r="S579" t="str">
            <v>FINAME TJLP</v>
          </cell>
          <cell r="T579" t="str">
            <v>00039</v>
          </cell>
          <cell r="U579">
            <v>10.75</v>
          </cell>
          <cell r="V579">
            <v>0</v>
          </cell>
          <cell r="W579">
            <v>35414</v>
          </cell>
          <cell r="X579">
            <v>15</v>
          </cell>
          <cell r="Y579">
            <v>28</v>
          </cell>
          <cell r="Z579">
            <v>4.2892469999999996</v>
          </cell>
          <cell r="AA579">
            <v>0</v>
          </cell>
          <cell r="AB579">
            <v>104099.58</v>
          </cell>
          <cell r="AC579">
            <v>2313.3200000000002</v>
          </cell>
          <cell r="AD579">
            <v>446.60999999999996</v>
          </cell>
          <cell r="AE579">
            <v>889.54</v>
          </cell>
          <cell r="AF579">
            <v>3202.86</v>
          </cell>
          <cell r="AG579">
            <v>101786.25</v>
          </cell>
          <cell r="AH579">
            <v>210.58999999999651</v>
          </cell>
          <cell r="AI579">
            <v>0</v>
          </cell>
          <cell r="AJ579">
            <v>0</v>
          </cell>
          <cell r="AK579">
            <v>0</v>
          </cell>
        </row>
        <row r="580">
          <cell r="R580" t="str">
            <v>BNL</v>
          </cell>
          <cell r="S580" t="str">
            <v>FINAME TJLP</v>
          </cell>
          <cell r="T580" t="str">
            <v>00039</v>
          </cell>
          <cell r="U580">
            <v>10.75</v>
          </cell>
          <cell r="V580">
            <v>0</v>
          </cell>
          <cell r="W580">
            <v>35430</v>
          </cell>
          <cell r="X580">
            <v>16</v>
          </cell>
          <cell r="Y580">
            <v>0</v>
          </cell>
          <cell r="Z580">
            <v>4.2980770000000001</v>
          </cell>
          <cell r="AA580">
            <v>0</v>
          </cell>
          <cell r="AB580">
            <v>101995.79</v>
          </cell>
          <cell r="AC580">
            <v>0</v>
          </cell>
          <cell r="AD580">
            <v>463.91</v>
          </cell>
          <cell r="AE580">
            <v>463.91</v>
          </cell>
          <cell r="AF580">
            <v>0</v>
          </cell>
          <cell r="AG580">
            <v>102459.7</v>
          </cell>
          <cell r="AH580">
            <v>209.5399999999936</v>
          </cell>
          <cell r="AI580">
            <v>0</v>
          </cell>
          <cell r="AJ580">
            <v>0</v>
          </cell>
          <cell r="AK580">
            <v>0</v>
          </cell>
        </row>
        <row r="581">
          <cell r="R581" t="str">
            <v>BNL</v>
          </cell>
          <cell r="S581" t="str">
            <v>FINAME TJLP</v>
          </cell>
          <cell r="T581" t="str">
            <v>00039</v>
          </cell>
          <cell r="U581">
            <v>10.75</v>
          </cell>
          <cell r="V581">
            <v>0</v>
          </cell>
          <cell r="W581">
            <v>35445</v>
          </cell>
          <cell r="X581">
            <v>14</v>
          </cell>
          <cell r="Y581">
            <v>29</v>
          </cell>
          <cell r="Z581">
            <v>4.3063719999999996</v>
          </cell>
          <cell r="AA581">
            <v>0</v>
          </cell>
          <cell r="AB581">
            <v>102192.64</v>
          </cell>
          <cell r="AC581">
            <v>2322.56</v>
          </cell>
          <cell r="AD581">
            <v>409.33</v>
          </cell>
          <cell r="AE581">
            <v>873.24</v>
          </cell>
          <cell r="AF581">
            <v>3195.8</v>
          </cell>
          <cell r="AG581">
            <v>99870.080000000002</v>
          </cell>
          <cell r="AH581">
            <v>196.85000000000582</v>
          </cell>
          <cell r="AI581">
            <v>0</v>
          </cell>
          <cell r="AJ581">
            <v>0</v>
          </cell>
          <cell r="AK581">
            <v>0</v>
          </cell>
        </row>
        <row r="582">
          <cell r="R582" t="str">
            <v>BNL</v>
          </cell>
          <cell r="S582" t="str">
            <v>FINAME TJLP</v>
          </cell>
          <cell r="T582" t="str">
            <v>00039</v>
          </cell>
          <cell r="U582">
            <v>10.75</v>
          </cell>
          <cell r="V582">
            <v>0</v>
          </cell>
          <cell r="W582">
            <v>35461</v>
          </cell>
          <cell r="X582">
            <v>16</v>
          </cell>
          <cell r="Y582">
            <v>0</v>
          </cell>
          <cell r="Z582">
            <v>4.3152369999999998</v>
          </cell>
          <cell r="AA582">
            <v>0</v>
          </cell>
          <cell r="AB582">
            <v>100075.67</v>
          </cell>
          <cell r="AC582">
            <v>0</v>
          </cell>
          <cell r="AD582">
            <v>455.18</v>
          </cell>
          <cell r="AE582">
            <v>455.18</v>
          </cell>
          <cell r="AF582">
            <v>0</v>
          </cell>
          <cell r="AG582">
            <v>100530.84</v>
          </cell>
          <cell r="AH582">
            <v>205.58000000000175</v>
          </cell>
          <cell r="AI582">
            <v>0</v>
          </cell>
          <cell r="AJ582">
            <v>0</v>
          </cell>
          <cell r="AK582">
            <v>0</v>
          </cell>
        </row>
        <row r="583">
          <cell r="R583" t="str">
            <v>BNL</v>
          </cell>
          <cell r="S583" t="str">
            <v>FINAME TJLP</v>
          </cell>
          <cell r="T583" t="str">
            <v>00039</v>
          </cell>
          <cell r="U583">
            <v>10.75</v>
          </cell>
          <cell r="V583">
            <v>0</v>
          </cell>
          <cell r="W583">
            <v>35476</v>
          </cell>
          <cell r="X583">
            <v>14</v>
          </cell>
          <cell r="Y583">
            <v>30</v>
          </cell>
          <cell r="Z583">
            <v>4.3235650000000003</v>
          </cell>
          <cell r="AA583">
            <v>0</v>
          </cell>
          <cell r="AB583">
            <v>100268.81</v>
          </cell>
          <cell r="AC583">
            <v>2331.83</v>
          </cell>
          <cell r="AD583">
            <v>401.61999999999995</v>
          </cell>
          <cell r="AE583">
            <v>856.8</v>
          </cell>
          <cell r="AF583">
            <v>3188.64</v>
          </cell>
          <cell r="AG583">
            <v>97936.97</v>
          </cell>
          <cell r="AH583">
            <v>193.15000000000873</v>
          </cell>
          <cell r="AI583">
            <v>0</v>
          </cell>
          <cell r="AJ583">
            <v>0</v>
          </cell>
          <cell r="AK583">
            <v>0</v>
          </cell>
        </row>
        <row r="584">
          <cell r="R584" t="str">
            <v>BNL</v>
          </cell>
          <cell r="S584" t="str">
            <v>FINAME TJLP</v>
          </cell>
          <cell r="T584" t="str">
            <v>00039</v>
          </cell>
          <cell r="U584">
            <v>10.75</v>
          </cell>
          <cell r="V584">
            <v>0</v>
          </cell>
          <cell r="W584">
            <v>35489</v>
          </cell>
          <cell r="X584">
            <v>13</v>
          </cell>
          <cell r="Y584">
            <v>0</v>
          </cell>
          <cell r="Z584">
            <v>4.3307950000000002</v>
          </cell>
          <cell r="AA584">
            <v>0</v>
          </cell>
          <cell r="AB584">
            <v>98100.75</v>
          </cell>
          <cell r="AC584">
            <v>0</v>
          </cell>
          <cell r="AD584">
            <v>362.38</v>
          </cell>
          <cell r="AE584">
            <v>362.38</v>
          </cell>
          <cell r="AF584">
            <v>0</v>
          </cell>
          <cell r="AG584">
            <v>98463.12</v>
          </cell>
          <cell r="AH584">
            <v>163.76999999998952</v>
          </cell>
          <cell r="AI584">
            <v>0</v>
          </cell>
          <cell r="AJ584">
            <v>0</v>
          </cell>
          <cell r="AK584">
            <v>0</v>
          </cell>
        </row>
        <row r="585">
          <cell r="R585" t="str">
            <v>BNL</v>
          </cell>
          <cell r="S585" t="str">
            <v>FINAME TJLP</v>
          </cell>
          <cell r="T585" t="str">
            <v>00039</v>
          </cell>
          <cell r="U585">
            <v>10.75</v>
          </cell>
          <cell r="V585">
            <v>0</v>
          </cell>
          <cell r="W585">
            <v>35504</v>
          </cell>
          <cell r="X585">
            <v>17</v>
          </cell>
          <cell r="Y585">
            <v>31</v>
          </cell>
          <cell r="Z585">
            <v>4.338101</v>
          </cell>
          <cell r="AA585">
            <v>0</v>
          </cell>
          <cell r="AB585">
            <v>98266.240000000005</v>
          </cell>
          <cell r="AC585">
            <v>2339.67</v>
          </cell>
          <cell r="AD585">
            <v>477.31000000000006</v>
          </cell>
          <cell r="AE585">
            <v>839.69</v>
          </cell>
          <cell r="AF585">
            <v>3179.36</v>
          </cell>
          <cell r="AG585">
            <v>95926.57</v>
          </cell>
          <cell r="AH585">
            <v>165.50000000001455</v>
          </cell>
          <cell r="AI585">
            <v>0</v>
          </cell>
          <cell r="AJ585">
            <v>0</v>
          </cell>
          <cell r="AK585">
            <v>0</v>
          </cell>
        </row>
        <row r="586">
          <cell r="R586" t="str">
            <v>BNL</v>
          </cell>
          <cell r="S586" t="str">
            <v>FINAME TJLP</v>
          </cell>
          <cell r="T586" t="str">
            <v>00039</v>
          </cell>
          <cell r="U586">
            <v>10.75</v>
          </cell>
          <cell r="V586">
            <v>0</v>
          </cell>
          <cell r="W586">
            <v>35520</v>
          </cell>
          <cell r="X586">
            <v>16</v>
          </cell>
          <cell r="Y586">
            <v>0</v>
          </cell>
          <cell r="Z586">
            <v>4.3458269999999999</v>
          </cell>
          <cell r="AA586">
            <v>0</v>
          </cell>
          <cell r="AB586">
            <v>96097.41</v>
          </cell>
          <cell r="AC586">
            <v>0</v>
          </cell>
          <cell r="AD586">
            <v>437.08</v>
          </cell>
          <cell r="AE586">
            <v>437.08</v>
          </cell>
          <cell r="AF586">
            <v>0</v>
          </cell>
          <cell r="AG586">
            <v>96534.49</v>
          </cell>
          <cell r="AH586">
            <v>170.83999999999651</v>
          </cell>
          <cell r="AI586">
            <v>0</v>
          </cell>
          <cell r="AJ586">
            <v>0</v>
          </cell>
          <cell r="AK586">
            <v>0</v>
          </cell>
        </row>
        <row r="587">
          <cell r="R587" t="str">
            <v>BNL</v>
          </cell>
          <cell r="S587" t="str">
            <v>FINAME TJLP</v>
          </cell>
          <cell r="T587" t="str">
            <v>00039</v>
          </cell>
          <cell r="U587">
            <v>10.75</v>
          </cell>
          <cell r="V587">
            <v>0</v>
          </cell>
          <cell r="W587">
            <v>35535</v>
          </cell>
          <cell r="X587">
            <v>14</v>
          </cell>
          <cell r="Y587">
            <v>32</v>
          </cell>
          <cell r="Z587">
            <v>4.3530829999999998</v>
          </cell>
          <cell r="AA587">
            <v>0</v>
          </cell>
          <cell r="AB587">
            <v>96257.86</v>
          </cell>
          <cell r="AC587">
            <v>2347.75</v>
          </cell>
          <cell r="AD587">
            <v>385.45</v>
          </cell>
          <cell r="AE587">
            <v>822.53</v>
          </cell>
          <cell r="AF587">
            <v>3170.28</v>
          </cell>
          <cell r="AG587">
            <v>93910.11</v>
          </cell>
          <cell r="AH587">
            <v>160.44999999999709</v>
          </cell>
          <cell r="AI587">
            <v>0</v>
          </cell>
          <cell r="AJ587">
            <v>0</v>
          </cell>
          <cell r="AK587">
            <v>0</v>
          </cell>
        </row>
        <row r="588">
          <cell r="R588" t="str">
            <v>BNL</v>
          </cell>
          <cell r="S588" t="str">
            <v>FINAME TJLP</v>
          </cell>
          <cell r="T588" t="str">
            <v>00039</v>
          </cell>
          <cell r="U588">
            <v>10.75</v>
          </cell>
          <cell r="V588">
            <v>0</v>
          </cell>
          <cell r="W588">
            <v>35550</v>
          </cell>
          <cell r="X588">
            <v>15</v>
          </cell>
          <cell r="Y588">
            <v>0</v>
          </cell>
          <cell r="Z588">
            <v>4.3603500000000004</v>
          </cell>
          <cell r="AA588">
            <v>0</v>
          </cell>
          <cell r="AB588">
            <v>94066.880000000005</v>
          </cell>
          <cell r="AC588">
            <v>0</v>
          </cell>
          <cell r="AD588">
            <v>401.05</v>
          </cell>
          <cell r="AE588">
            <v>401.05</v>
          </cell>
          <cell r="AF588">
            <v>0</v>
          </cell>
          <cell r="AG588">
            <v>94467.93</v>
          </cell>
          <cell r="AH588">
            <v>156.76999999998952</v>
          </cell>
          <cell r="AI588">
            <v>0</v>
          </cell>
          <cell r="AJ588">
            <v>0</v>
          </cell>
          <cell r="AK588">
            <v>0</v>
          </cell>
        </row>
        <row r="589">
          <cell r="R589" t="str">
            <v>BNL</v>
          </cell>
          <cell r="S589" t="str">
            <v>FINAME TJLP</v>
          </cell>
          <cell r="T589" t="str">
            <v>00039</v>
          </cell>
          <cell r="U589">
            <v>10.75</v>
          </cell>
          <cell r="V589">
            <v>0</v>
          </cell>
          <cell r="W589">
            <v>35565</v>
          </cell>
          <cell r="X589">
            <v>15</v>
          </cell>
          <cell r="Y589">
            <v>33</v>
          </cell>
          <cell r="Z589">
            <v>4.3676300000000001</v>
          </cell>
          <cell r="AA589">
            <v>0</v>
          </cell>
          <cell r="AB589">
            <v>94223.93</v>
          </cell>
          <cell r="AC589">
            <v>2355.6</v>
          </cell>
          <cell r="AD589">
            <v>404.09999999999997</v>
          </cell>
          <cell r="AE589">
            <v>805.15</v>
          </cell>
          <cell r="AF589">
            <v>3160.75</v>
          </cell>
          <cell r="AG589">
            <v>91868.33</v>
          </cell>
          <cell r="AH589">
            <v>157.05000000000291</v>
          </cell>
          <cell r="AI589">
            <v>0</v>
          </cell>
          <cell r="AJ589">
            <v>0</v>
          </cell>
          <cell r="AK589">
            <v>0</v>
          </cell>
        </row>
        <row r="590">
          <cell r="R590" t="str">
            <v>BNL</v>
          </cell>
          <cell r="S590" t="str">
            <v>FINAME TJLP</v>
          </cell>
          <cell r="T590" t="str">
            <v>00039</v>
          </cell>
          <cell r="U590">
            <v>10.75</v>
          </cell>
          <cell r="V590">
            <v>0</v>
          </cell>
          <cell r="W590">
            <v>35581</v>
          </cell>
          <cell r="X590">
            <v>16</v>
          </cell>
          <cell r="Y590">
            <v>0</v>
          </cell>
          <cell r="Z590">
            <v>4.3754090000000003</v>
          </cell>
          <cell r="AA590">
            <v>0</v>
          </cell>
          <cell r="AB590">
            <v>92031.96</v>
          </cell>
          <cell r="AC590">
            <v>0</v>
          </cell>
          <cell r="AD590">
            <v>418.59</v>
          </cell>
          <cell r="AE590">
            <v>418.59</v>
          </cell>
          <cell r="AF590">
            <v>0</v>
          </cell>
          <cell r="AG590">
            <v>92450.55</v>
          </cell>
          <cell r="AH590">
            <v>163.63000000000466</v>
          </cell>
          <cell r="AI590">
            <v>0</v>
          </cell>
          <cell r="AJ590">
            <v>0</v>
          </cell>
          <cell r="AK590">
            <v>0</v>
          </cell>
        </row>
        <row r="591">
          <cell r="R591" t="str">
            <v>BNL</v>
          </cell>
          <cell r="S591" t="str">
            <v>FINAME TJLP</v>
          </cell>
          <cell r="T591" t="str">
            <v>00039</v>
          </cell>
          <cell r="U591">
            <v>10.75</v>
          </cell>
          <cell r="V591">
            <v>0</v>
          </cell>
          <cell r="W591">
            <v>35596</v>
          </cell>
          <cell r="X591">
            <v>14</v>
          </cell>
          <cell r="Y591">
            <v>34</v>
          </cell>
          <cell r="Z591">
            <v>4.3824360000000002</v>
          </cell>
          <cell r="AA591">
            <v>0</v>
          </cell>
          <cell r="AB591">
            <v>92179.76</v>
          </cell>
          <cell r="AC591">
            <v>2363.58</v>
          </cell>
          <cell r="AD591">
            <v>369.09</v>
          </cell>
          <cell r="AE591">
            <v>787.68</v>
          </cell>
          <cell r="AF591">
            <v>3151.27</v>
          </cell>
          <cell r="AG591">
            <v>89816.18</v>
          </cell>
          <cell r="AH591">
            <v>147.80999999999767</v>
          </cell>
          <cell r="AI591">
            <v>0</v>
          </cell>
          <cell r="AJ591">
            <v>0</v>
          </cell>
          <cell r="AK591">
            <v>0</v>
          </cell>
        </row>
        <row r="592">
          <cell r="R592" t="str">
            <v>BNL</v>
          </cell>
          <cell r="S592" t="str">
            <v>FINAME TJLP</v>
          </cell>
          <cell r="T592" t="str">
            <v>00039</v>
          </cell>
          <cell r="U592">
            <v>10.75</v>
          </cell>
          <cell r="V592">
            <v>0</v>
          </cell>
          <cell r="W592">
            <v>35611</v>
          </cell>
          <cell r="X592">
            <v>15</v>
          </cell>
          <cell r="Y592">
            <v>0</v>
          </cell>
          <cell r="Z592">
            <v>4.3894539999999997</v>
          </cell>
          <cell r="AA592">
            <v>0</v>
          </cell>
          <cell r="AB592">
            <v>89960.01</v>
          </cell>
          <cell r="AC592">
            <v>0</v>
          </cell>
          <cell r="AD592">
            <v>383.54</v>
          </cell>
          <cell r="AE592">
            <v>383.54</v>
          </cell>
          <cell r="AF592">
            <v>0</v>
          </cell>
          <cell r="AG592">
            <v>90343.55</v>
          </cell>
          <cell r="AH592">
            <v>143.8300000000163</v>
          </cell>
          <cell r="AI592">
            <v>0</v>
          </cell>
          <cell r="AJ592">
            <v>0</v>
          </cell>
          <cell r="AK592">
            <v>0</v>
          </cell>
        </row>
        <row r="593">
          <cell r="R593" t="str">
            <v>BNL</v>
          </cell>
          <cell r="S593" t="str">
            <v>FINAME TJLP</v>
          </cell>
          <cell r="T593" t="str">
            <v>00039</v>
          </cell>
          <cell r="U593">
            <v>10.75</v>
          </cell>
          <cell r="V593">
            <v>0</v>
          </cell>
          <cell r="W593">
            <v>35626</v>
          </cell>
          <cell r="X593">
            <v>15</v>
          </cell>
          <cell r="Y593">
            <v>35</v>
          </cell>
          <cell r="Z593">
            <v>4.3964840000000001</v>
          </cell>
          <cell r="AA593">
            <v>0</v>
          </cell>
          <cell r="AB593">
            <v>90104.09</v>
          </cell>
          <cell r="AC593">
            <v>2371.16</v>
          </cell>
          <cell r="AD593">
            <v>386.41</v>
          </cell>
          <cell r="AE593">
            <v>769.95</v>
          </cell>
          <cell r="AF593">
            <v>3141.11</v>
          </cell>
          <cell r="AG593">
            <v>87732.93</v>
          </cell>
          <cell r="AH593">
            <v>144.07999999998719</v>
          </cell>
          <cell r="AI593">
            <v>0</v>
          </cell>
          <cell r="AJ593">
            <v>0</v>
          </cell>
          <cell r="AK593">
            <v>0</v>
          </cell>
        </row>
        <row r="594">
          <cell r="R594" t="str">
            <v>BNL</v>
          </cell>
          <cell r="S594" t="str">
            <v>FINAME TJLP</v>
          </cell>
          <cell r="T594" t="str">
            <v>00039</v>
          </cell>
          <cell r="U594">
            <v>10.75</v>
          </cell>
          <cell r="V594">
            <v>0</v>
          </cell>
          <cell r="W594">
            <v>35642</v>
          </cell>
          <cell r="X594">
            <v>16</v>
          </cell>
          <cell r="Y594">
            <v>0</v>
          </cell>
          <cell r="Z594">
            <v>4.403994</v>
          </cell>
          <cell r="AA594">
            <v>0</v>
          </cell>
          <cell r="AB594">
            <v>87882.79</v>
          </cell>
          <cell r="AC594">
            <v>0</v>
          </cell>
          <cell r="AD594">
            <v>399.72</v>
          </cell>
          <cell r="AE594">
            <v>399.72</v>
          </cell>
          <cell r="AF594">
            <v>0</v>
          </cell>
          <cell r="AG594">
            <v>88282.51</v>
          </cell>
          <cell r="AH594">
            <v>149.86000000000058</v>
          </cell>
          <cell r="AI594">
            <v>0</v>
          </cell>
          <cell r="AJ594">
            <v>0</v>
          </cell>
          <cell r="AK594">
            <v>0</v>
          </cell>
        </row>
        <row r="595">
          <cell r="R595" t="str">
            <v>BNL</v>
          </cell>
          <cell r="S595" t="str">
            <v>FINAME TJLP</v>
          </cell>
          <cell r="T595" t="str">
            <v>00039</v>
          </cell>
          <cell r="U595">
            <v>10.75</v>
          </cell>
          <cell r="V595">
            <v>0</v>
          </cell>
          <cell r="W595">
            <v>35657</v>
          </cell>
          <cell r="X595">
            <v>14</v>
          </cell>
          <cell r="Y595">
            <v>36</v>
          </cell>
          <cell r="Z595">
            <v>4.4110469999999999</v>
          </cell>
          <cell r="AA595">
            <v>0</v>
          </cell>
          <cell r="AB595">
            <v>88023.53</v>
          </cell>
          <cell r="AC595">
            <v>2379.0100000000002</v>
          </cell>
          <cell r="AD595">
            <v>352.44999999999993</v>
          </cell>
          <cell r="AE595">
            <v>752.17</v>
          </cell>
          <cell r="AF595">
            <v>3131.18</v>
          </cell>
          <cell r="AG595">
            <v>85644.52</v>
          </cell>
          <cell r="AH595">
            <v>140.74000000000524</v>
          </cell>
          <cell r="AI595">
            <v>0</v>
          </cell>
          <cell r="AJ595">
            <v>0</v>
          </cell>
          <cell r="AK595">
            <v>0</v>
          </cell>
        </row>
        <row r="596">
          <cell r="R596" t="str">
            <v>BNL</v>
          </cell>
          <cell r="S596" t="str">
            <v>FINAME TJLP</v>
          </cell>
          <cell r="T596" t="str">
            <v>00039</v>
          </cell>
          <cell r="U596">
            <v>10.75</v>
          </cell>
          <cell r="V596">
            <v>0</v>
          </cell>
          <cell r="W596">
            <v>35673</v>
          </cell>
          <cell r="X596">
            <v>16</v>
          </cell>
          <cell r="Y596">
            <v>0</v>
          </cell>
          <cell r="Z596">
            <v>4.4185819999999998</v>
          </cell>
          <cell r="AA596">
            <v>0</v>
          </cell>
          <cell r="AB596">
            <v>85790.82</v>
          </cell>
          <cell r="AC596">
            <v>0</v>
          </cell>
          <cell r="AD596">
            <v>390.2</v>
          </cell>
          <cell r="AE596">
            <v>390.2</v>
          </cell>
          <cell r="AF596">
            <v>0</v>
          </cell>
          <cell r="AG596">
            <v>86181.02</v>
          </cell>
          <cell r="AH596">
            <v>146.30000000000291</v>
          </cell>
          <cell r="AI596">
            <v>0</v>
          </cell>
          <cell r="AJ596">
            <v>0</v>
          </cell>
          <cell r="AK596">
            <v>0</v>
          </cell>
        </row>
        <row r="597">
          <cell r="R597" t="str">
            <v>BNL</v>
          </cell>
          <cell r="S597" t="str">
            <v>FINAME TJLP</v>
          </cell>
          <cell r="T597" t="str">
            <v>00039</v>
          </cell>
          <cell r="U597">
            <v>10.75</v>
          </cell>
          <cell r="V597">
            <v>0</v>
          </cell>
          <cell r="W597">
            <v>35688</v>
          </cell>
          <cell r="X597">
            <v>14</v>
          </cell>
          <cell r="Y597">
            <v>37</v>
          </cell>
          <cell r="Z597">
            <v>4.4244830000000004</v>
          </cell>
          <cell r="AA597">
            <v>0</v>
          </cell>
          <cell r="AB597">
            <v>85905.39</v>
          </cell>
          <cell r="AC597">
            <v>2386.2600000000002</v>
          </cell>
          <cell r="AD597">
            <v>343.87000000000006</v>
          </cell>
          <cell r="AE597">
            <v>734.07</v>
          </cell>
          <cell r="AF597">
            <v>3120.33</v>
          </cell>
          <cell r="AG597">
            <v>83519.13</v>
          </cell>
          <cell r="AH597">
            <v>114.57000000000698</v>
          </cell>
          <cell r="AI597">
            <v>0</v>
          </cell>
          <cell r="AJ597">
            <v>0</v>
          </cell>
          <cell r="AK597">
            <v>0</v>
          </cell>
        </row>
        <row r="598">
          <cell r="R598" t="str">
            <v>BNL</v>
          </cell>
          <cell r="S598" t="str">
            <v>FINAME TJLP</v>
          </cell>
          <cell r="T598" t="str">
            <v>00039</v>
          </cell>
          <cell r="U598">
            <v>10.75</v>
          </cell>
          <cell r="V598">
            <v>0</v>
          </cell>
          <cell r="W598">
            <v>35703</v>
          </cell>
          <cell r="X598">
            <v>15</v>
          </cell>
          <cell r="Y598">
            <v>0</v>
          </cell>
          <cell r="Z598">
            <v>4.430307</v>
          </cell>
          <cell r="AA598">
            <v>0</v>
          </cell>
          <cell r="AB598">
            <v>83629.070000000007</v>
          </cell>
          <cell r="AC598">
            <v>0</v>
          </cell>
          <cell r="AD598">
            <v>356.55</v>
          </cell>
          <cell r="AE598">
            <v>356.55</v>
          </cell>
          <cell r="AF598">
            <v>0</v>
          </cell>
          <cell r="AG598">
            <v>83985.62</v>
          </cell>
          <cell r="AH598">
            <v>109.93999999998778</v>
          </cell>
          <cell r="AI598">
            <v>0</v>
          </cell>
          <cell r="AJ598">
            <v>0</v>
          </cell>
          <cell r="AK598">
            <v>0</v>
          </cell>
        </row>
        <row r="599">
          <cell r="R599" t="str">
            <v>BNL</v>
          </cell>
          <cell r="S599" t="str">
            <v>FINAME TJLP</v>
          </cell>
          <cell r="T599" t="str">
            <v>00039</v>
          </cell>
          <cell r="U599">
            <v>10.75</v>
          </cell>
          <cell r="V599">
            <v>0</v>
          </cell>
          <cell r="W599">
            <v>35718</v>
          </cell>
          <cell r="X599">
            <v>15</v>
          </cell>
          <cell r="Y599">
            <v>38</v>
          </cell>
          <cell r="Z599">
            <v>4.4361389999999998</v>
          </cell>
          <cell r="AA599">
            <v>0</v>
          </cell>
          <cell r="AB599">
            <v>83739.16</v>
          </cell>
          <cell r="AC599">
            <v>2392.5500000000002</v>
          </cell>
          <cell r="AD599">
            <v>359.00999999999993</v>
          </cell>
          <cell r="AE599">
            <v>715.56</v>
          </cell>
          <cell r="AF599">
            <v>3108.1</v>
          </cell>
          <cell r="AG599">
            <v>81346.61</v>
          </cell>
          <cell r="AH599">
            <v>110.0800000000163</v>
          </cell>
          <cell r="AI599">
            <v>0</v>
          </cell>
          <cell r="AJ599">
            <v>0</v>
          </cell>
          <cell r="AK599">
            <v>0</v>
          </cell>
        </row>
        <row r="600">
          <cell r="R600" t="str">
            <v>BNL</v>
          </cell>
          <cell r="S600" t="str">
            <v>FINAME TJLP</v>
          </cell>
          <cell r="T600" t="str">
            <v>00039</v>
          </cell>
          <cell r="U600">
            <v>10.75</v>
          </cell>
          <cell r="V600">
            <v>0</v>
          </cell>
          <cell r="W600">
            <v>35734</v>
          </cell>
          <cell r="X600">
            <v>16</v>
          </cell>
          <cell r="Y600">
            <v>0</v>
          </cell>
          <cell r="Z600">
            <v>4.4423680000000001</v>
          </cell>
          <cell r="AA600">
            <v>0</v>
          </cell>
          <cell r="AB600">
            <v>81460.83</v>
          </cell>
          <cell r="AC600">
            <v>0</v>
          </cell>
          <cell r="AD600">
            <v>370.51</v>
          </cell>
          <cell r="AE600">
            <v>370.51</v>
          </cell>
          <cell r="AF600">
            <v>0</v>
          </cell>
          <cell r="AG600">
            <v>81831.34</v>
          </cell>
          <cell r="AH600">
            <v>114.22000000000116</v>
          </cell>
          <cell r="AI600">
            <v>0</v>
          </cell>
          <cell r="AJ600">
            <v>0</v>
          </cell>
          <cell r="AK600">
            <v>0</v>
          </cell>
        </row>
        <row r="601">
          <cell r="R601" t="str">
            <v>BNL</v>
          </cell>
          <cell r="S601" t="str">
            <v>FINAME TJLP</v>
          </cell>
          <cell r="T601" t="str">
            <v>00039</v>
          </cell>
          <cell r="U601">
            <v>10.75</v>
          </cell>
          <cell r="V601">
            <v>0</v>
          </cell>
          <cell r="W601">
            <v>35749</v>
          </cell>
          <cell r="X601">
            <v>14</v>
          </cell>
          <cell r="Y601">
            <v>39</v>
          </cell>
          <cell r="Z601">
            <v>4.4482160000000004</v>
          </cell>
          <cell r="AA601">
            <v>0</v>
          </cell>
          <cell r="AB601">
            <v>81568.070000000007</v>
          </cell>
          <cell r="AC601">
            <v>2399.06</v>
          </cell>
          <cell r="AD601">
            <v>326.49</v>
          </cell>
          <cell r="AE601">
            <v>697</v>
          </cell>
          <cell r="AF601">
            <v>3096.07</v>
          </cell>
          <cell r="AG601">
            <v>79169.009999999995</v>
          </cell>
          <cell r="AH601">
            <v>107.25</v>
          </cell>
          <cell r="AI601">
            <v>0</v>
          </cell>
          <cell r="AJ601">
            <v>0</v>
          </cell>
          <cell r="AK601">
            <v>0</v>
          </cell>
        </row>
        <row r="602">
          <cell r="R602" t="str">
            <v>BNL</v>
          </cell>
          <cell r="S602" t="str">
            <v>FINAME TJLP</v>
          </cell>
          <cell r="T602" t="str">
            <v>00039</v>
          </cell>
          <cell r="U602">
            <v>10.75</v>
          </cell>
          <cell r="V602">
            <v>0</v>
          </cell>
          <cell r="W602">
            <v>35764</v>
          </cell>
          <cell r="X602">
            <v>15</v>
          </cell>
          <cell r="Y602">
            <v>0</v>
          </cell>
          <cell r="Z602">
            <v>4.4540709999999999</v>
          </cell>
          <cell r="AA602">
            <v>0</v>
          </cell>
          <cell r="AB602">
            <v>79273.210000000006</v>
          </cell>
          <cell r="AC602">
            <v>0</v>
          </cell>
          <cell r="AD602">
            <v>337.98</v>
          </cell>
          <cell r="AE602">
            <v>337.98</v>
          </cell>
          <cell r="AF602">
            <v>0</v>
          </cell>
          <cell r="AG602">
            <v>79611.19</v>
          </cell>
          <cell r="AH602">
            <v>104.20000000001164</v>
          </cell>
          <cell r="AI602">
            <v>0</v>
          </cell>
          <cell r="AJ602">
            <v>0</v>
          </cell>
          <cell r="AK602">
            <v>0</v>
          </cell>
        </row>
        <row r="603">
          <cell r="R603" t="str">
            <v>BNL</v>
          </cell>
          <cell r="S603" t="str">
            <v>FINAME TJLP</v>
          </cell>
          <cell r="T603" t="str">
            <v>00039</v>
          </cell>
          <cell r="U603">
            <v>10.75</v>
          </cell>
          <cell r="V603">
            <v>0</v>
          </cell>
          <cell r="W603">
            <v>35779</v>
          </cell>
          <cell r="X603">
            <v>15</v>
          </cell>
          <cell r="Y603">
            <v>40</v>
          </cell>
          <cell r="Z603">
            <v>4.4607089999999996</v>
          </cell>
          <cell r="AA603">
            <v>0</v>
          </cell>
          <cell r="AB603">
            <v>79391.360000000001</v>
          </cell>
          <cell r="AC603">
            <v>2405.8000000000002</v>
          </cell>
          <cell r="AD603">
            <v>340.41999999999996</v>
          </cell>
          <cell r="AE603">
            <v>678.4</v>
          </cell>
          <cell r="AF603">
            <v>3084.2</v>
          </cell>
          <cell r="AG603">
            <v>76985.56</v>
          </cell>
          <cell r="AH603">
            <v>118.14999999999418</v>
          </cell>
          <cell r="AI603">
            <v>0</v>
          </cell>
          <cell r="AJ603">
            <v>0</v>
          </cell>
          <cell r="AK603">
            <v>0</v>
          </cell>
        </row>
        <row r="604">
          <cell r="R604" t="str">
            <v>BNL</v>
          </cell>
          <cell r="S604" t="str">
            <v>FINAME TJLP</v>
          </cell>
          <cell r="T604" t="str">
            <v>00039</v>
          </cell>
          <cell r="U604">
            <v>10.75</v>
          </cell>
          <cell r="V604">
            <v>0</v>
          </cell>
          <cell r="W604">
            <v>35795</v>
          </cell>
          <cell r="X604">
            <v>16</v>
          </cell>
          <cell r="Y604">
            <v>0</v>
          </cell>
          <cell r="Z604">
            <v>4.4678599999999999</v>
          </cell>
          <cell r="AA604">
            <v>0</v>
          </cell>
          <cell r="AB604">
            <v>77108.97</v>
          </cell>
          <cell r="AC604">
            <v>0</v>
          </cell>
          <cell r="AD604">
            <v>350.72</v>
          </cell>
          <cell r="AE604">
            <v>350.72</v>
          </cell>
          <cell r="AF604">
            <v>0</v>
          </cell>
          <cell r="AG604">
            <v>77459.69</v>
          </cell>
          <cell r="AH604">
            <v>123.41000000000349</v>
          </cell>
          <cell r="AI604">
            <v>0</v>
          </cell>
          <cell r="AJ604">
            <v>0</v>
          </cell>
          <cell r="AK604">
            <v>0</v>
          </cell>
        </row>
        <row r="605">
          <cell r="R605" t="str">
            <v>BNL</v>
          </cell>
          <cell r="S605" t="str">
            <v>FINAME TJLP</v>
          </cell>
          <cell r="T605" t="str">
            <v>00039</v>
          </cell>
          <cell r="U605">
            <v>10.75</v>
          </cell>
          <cell r="V605">
            <v>0</v>
          </cell>
          <cell r="W605">
            <v>35810</v>
          </cell>
          <cell r="X605">
            <v>14</v>
          </cell>
          <cell r="Y605">
            <v>41</v>
          </cell>
          <cell r="Z605">
            <v>4.4745749999999997</v>
          </cell>
          <cell r="AA605">
            <v>0</v>
          </cell>
          <cell r="AB605">
            <v>77224.87</v>
          </cell>
          <cell r="AC605">
            <v>2413.2800000000002</v>
          </cell>
          <cell r="AD605">
            <v>309.16999999999996</v>
          </cell>
          <cell r="AE605">
            <v>659.89</v>
          </cell>
          <cell r="AF605">
            <v>3073.17</v>
          </cell>
          <cell r="AG605">
            <v>74811.59</v>
          </cell>
          <cell r="AH605">
            <v>115.89999999999418</v>
          </cell>
          <cell r="AI605">
            <v>0</v>
          </cell>
          <cell r="AJ605">
            <v>0</v>
          </cell>
          <cell r="AK605">
            <v>0</v>
          </cell>
        </row>
        <row r="606">
          <cell r="R606" t="str">
            <v>BNL</v>
          </cell>
          <cell r="S606" t="str">
            <v>FINAME TJLP</v>
          </cell>
          <cell r="T606" t="str">
            <v>00039</v>
          </cell>
          <cell r="U606">
            <v>10.75</v>
          </cell>
          <cell r="V606">
            <v>0</v>
          </cell>
          <cell r="W606">
            <v>35826</v>
          </cell>
          <cell r="X606">
            <v>16</v>
          </cell>
          <cell r="Y606">
            <v>0</v>
          </cell>
          <cell r="Z606">
            <v>4.4817479999999996</v>
          </cell>
          <cell r="AA606">
            <v>0</v>
          </cell>
          <cell r="AB606">
            <v>74931.520000000004</v>
          </cell>
          <cell r="AC606">
            <v>0</v>
          </cell>
          <cell r="AD606">
            <v>340.81</v>
          </cell>
          <cell r="AE606">
            <v>340.81</v>
          </cell>
          <cell r="AF606">
            <v>0</v>
          </cell>
          <cell r="AG606">
            <v>75272.33</v>
          </cell>
          <cell r="AH606">
            <v>119.93000000000757</v>
          </cell>
          <cell r="AI606">
            <v>0</v>
          </cell>
          <cell r="AJ606">
            <v>0</v>
          </cell>
          <cell r="AK606">
            <v>0</v>
          </cell>
        </row>
        <row r="607">
          <cell r="R607" t="str">
            <v>BNL</v>
          </cell>
          <cell r="S607" t="str">
            <v>FINAME TJLP</v>
          </cell>
          <cell r="T607" t="str">
            <v>00039</v>
          </cell>
          <cell r="U607">
            <v>10.75</v>
          </cell>
          <cell r="V607">
            <v>0</v>
          </cell>
          <cell r="W607">
            <v>35841</v>
          </cell>
          <cell r="X607">
            <v>14</v>
          </cell>
          <cell r="Y607">
            <v>42</v>
          </cell>
          <cell r="Z607">
            <v>4.4884829999999996</v>
          </cell>
          <cell r="AA607">
            <v>0</v>
          </cell>
          <cell r="AB607">
            <v>75044.12</v>
          </cell>
          <cell r="AC607">
            <v>2420.7800000000002</v>
          </cell>
          <cell r="AD607">
            <v>300.45</v>
          </cell>
          <cell r="AE607">
            <v>641.26</v>
          </cell>
          <cell r="AF607">
            <v>3062.03</v>
          </cell>
          <cell r="AG607">
            <v>72623.34</v>
          </cell>
          <cell r="AH607">
            <v>112.58999999999651</v>
          </cell>
          <cell r="AI607">
            <v>0</v>
          </cell>
          <cell r="AJ607">
            <v>0</v>
          </cell>
          <cell r="AK607">
            <v>0</v>
          </cell>
        </row>
        <row r="608">
          <cell r="R608" t="str">
            <v>BNL</v>
          </cell>
          <cell r="S608" t="str">
            <v>FINAME TJLP</v>
          </cell>
          <cell r="T608" t="str">
            <v>00039</v>
          </cell>
          <cell r="U608">
            <v>10.75</v>
          </cell>
          <cell r="V608">
            <v>0</v>
          </cell>
          <cell r="W608">
            <v>35854</v>
          </cell>
          <cell r="X608">
            <v>13</v>
          </cell>
          <cell r="Y608">
            <v>0</v>
          </cell>
          <cell r="Z608">
            <v>4.4943289999999996</v>
          </cell>
          <cell r="AA608">
            <v>0</v>
          </cell>
          <cell r="AB608">
            <v>72717.929999999993</v>
          </cell>
          <cell r="AC608">
            <v>0</v>
          </cell>
          <cell r="AD608">
            <v>268.62</v>
          </cell>
          <cell r="AE608">
            <v>268.62</v>
          </cell>
          <cell r="AF608">
            <v>0</v>
          </cell>
          <cell r="AG608">
            <v>72986.55</v>
          </cell>
          <cell r="AH608">
            <v>94.590000000011059</v>
          </cell>
          <cell r="AI608">
            <v>0</v>
          </cell>
          <cell r="AJ608">
            <v>0</v>
          </cell>
          <cell r="AK608">
            <v>0</v>
          </cell>
        </row>
        <row r="609">
          <cell r="R609" t="str">
            <v>BNL</v>
          </cell>
          <cell r="S609" t="str">
            <v>FINAME TJLP</v>
          </cell>
          <cell r="T609" t="str">
            <v>00039</v>
          </cell>
          <cell r="U609">
            <v>10.75</v>
          </cell>
          <cell r="V609">
            <v>0</v>
          </cell>
          <cell r="W609">
            <v>35869</v>
          </cell>
          <cell r="X609">
            <v>17</v>
          </cell>
          <cell r="Y609">
            <v>43</v>
          </cell>
          <cell r="Z609">
            <v>4.5040529999999999</v>
          </cell>
          <cell r="AA609">
            <v>0</v>
          </cell>
          <cell r="AB609">
            <v>72875.259999999995</v>
          </cell>
          <cell r="AC609">
            <v>2429.1799999999998</v>
          </cell>
          <cell r="AD609">
            <v>354.1</v>
          </cell>
          <cell r="AE609">
            <v>622.72</v>
          </cell>
          <cell r="AF609">
            <v>3051.9</v>
          </cell>
          <cell r="AG609">
            <v>70446.09</v>
          </cell>
          <cell r="AH609">
            <v>157.33999999998196</v>
          </cell>
          <cell r="AI609">
            <v>0</v>
          </cell>
          <cell r="AJ609">
            <v>0</v>
          </cell>
          <cell r="AK609">
            <v>0</v>
          </cell>
        </row>
        <row r="610">
          <cell r="R610" t="str">
            <v>BNL</v>
          </cell>
          <cell r="S610" t="str">
            <v>FINAME TJLP</v>
          </cell>
          <cell r="T610" t="str">
            <v>00039</v>
          </cell>
          <cell r="U610">
            <v>10.75</v>
          </cell>
          <cell r="V610">
            <v>0</v>
          </cell>
          <cell r="W610">
            <v>35885</v>
          </cell>
          <cell r="X610">
            <v>16</v>
          </cell>
          <cell r="Y610">
            <v>0</v>
          </cell>
          <cell r="Z610">
            <v>4.5146759999999997</v>
          </cell>
          <cell r="AA610">
            <v>0</v>
          </cell>
          <cell r="AB610">
            <v>70612.240000000005</v>
          </cell>
          <cell r="AC610">
            <v>0</v>
          </cell>
          <cell r="AD610">
            <v>321.17</v>
          </cell>
          <cell r="AE610">
            <v>321.17</v>
          </cell>
          <cell r="AF610">
            <v>0</v>
          </cell>
          <cell r="AG610">
            <v>70933.41</v>
          </cell>
          <cell r="AH610">
            <v>166.15000000000873</v>
          </cell>
          <cell r="AI610">
            <v>0</v>
          </cell>
          <cell r="AJ610">
            <v>0</v>
          </cell>
          <cell r="AK610">
            <v>0</v>
          </cell>
        </row>
        <row r="611">
          <cell r="R611" t="str">
            <v>BNL</v>
          </cell>
          <cell r="S611" t="str">
            <v>FINAME TJLP</v>
          </cell>
          <cell r="T611" t="str">
            <v>00039</v>
          </cell>
          <cell r="U611">
            <v>10.75</v>
          </cell>
          <cell r="V611">
            <v>0</v>
          </cell>
          <cell r="W611">
            <v>35900</v>
          </cell>
          <cell r="X611">
            <v>14</v>
          </cell>
          <cell r="Y611">
            <v>44</v>
          </cell>
          <cell r="Z611">
            <v>4.5246579999999996</v>
          </cell>
          <cell r="AA611">
            <v>0</v>
          </cell>
          <cell r="AB611">
            <v>70768.36</v>
          </cell>
          <cell r="AC611">
            <v>2440.29</v>
          </cell>
          <cell r="AD611">
            <v>283.55</v>
          </cell>
          <cell r="AE611">
            <v>604.72</v>
          </cell>
          <cell r="AF611">
            <v>3045.01</v>
          </cell>
          <cell r="AG611">
            <v>68328.070000000007</v>
          </cell>
          <cell r="AH611">
            <v>156.11999999999534</v>
          </cell>
          <cell r="AI611">
            <v>0</v>
          </cell>
          <cell r="AJ611">
            <v>0</v>
          </cell>
          <cell r="AK611">
            <v>0</v>
          </cell>
        </row>
        <row r="612">
          <cell r="R612" t="str">
            <v>BNL</v>
          </cell>
          <cell r="S612" t="str">
            <v>FINAME TJLP</v>
          </cell>
          <cell r="T612" t="str">
            <v>00039</v>
          </cell>
          <cell r="U612">
            <v>10.75</v>
          </cell>
          <cell r="V612">
            <v>0</v>
          </cell>
          <cell r="W612">
            <v>35915</v>
          </cell>
          <cell r="X612">
            <v>15</v>
          </cell>
          <cell r="Y612">
            <v>0</v>
          </cell>
          <cell r="Z612">
            <v>4.534662</v>
          </cell>
          <cell r="AA612">
            <v>0</v>
          </cell>
          <cell r="AB612">
            <v>68479.149999999994</v>
          </cell>
          <cell r="AC612">
            <v>0</v>
          </cell>
          <cell r="AD612">
            <v>291.95999999999998</v>
          </cell>
          <cell r="AE612">
            <v>291.95999999999998</v>
          </cell>
          <cell r="AF612">
            <v>0</v>
          </cell>
          <cell r="AG612">
            <v>68771.100000000006</v>
          </cell>
          <cell r="AH612">
            <v>151.06999999999243</v>
          </cell>
          <cell r="AI612">
            <v>0</v>
          </cell>
          <cell r="AJ612">
            <v>0</v>
          </cell>
          <cell r="AK612">
            <v>0</v>
          </cell>
        </row>
        <row r="613">
          <cell r="R613" t="str">
            <v>BNL</v>
          </cell>
          <cell r="S613" t="str">
            <v>FINAME TJLP</v>
          </cell>
          <cell r="T613" t="str">
            <v>00039</v>
          </cell>
          <cell r="U613">
            <v>10.75</v>
          </cell>
          <cell r="V613">
            <v>0</v>
          </cell>
          <cell r="W613">
            <v>35930</v>
          </cell>
          <cell r="X613">
            <v>15</v>
          </cell>
          <cell r="Y613">
            <v>45</v>
          </cell>
          <cell r="Z613">
            <v>4.5446869999999997</v>
          </cell>
          <cell r="AA613">
            <v>0</v>
          </cell>
          <cell r="AB613">
            <v>68630.539999999994</v>
          </cell>
          <cell r="AC613">
            <v>2451.09</v>
          </cell>
          <cell r="AD613">
            <v>294.49000000000007</v>
          </cell>
          <cell r="AE613">
            <v>586.45000000000005</v>
          </cell>
          <cell r="AF613">
            <v>3037.54</v>
          </cell>
          <cell r="AG613">
            <v>66179.45</v>
          </cell>
          <cell r="AH613">
            <v>151.39999999997963</v>
          </cell>
          <cell r="AI613">
            <v>0</v>
          </cell>
          <cell r="AJ613">
            <v>0</v>
          </cell>
          <cell r="AK613">
            <v>0</v>
          </cell>
        </row>
        <row r="614">
          <cell r="R614" t="str">
            <v>BNL</v>
          </cell>
          <cell r="S614" t="str">
            <v>FINAME TJLP</v>
          </cell>
          <cell r="T614" t="str">
            <v>00039</v>
          </cell>
          <cell r="U614">
            <v>10.75</v>
          </cell>
          <cell r="V614">
            <v>0</v>
          </cell>
          <cell r="W614">
            <v>35946</v>
          </cell>
          <cell r="X614">
            <v>16</v>
          </cell>
          <cell r="Y614">
            <v>0</v>
          </cell>
          <cell r="Z614">
            <v>4.5554059999999996</v>
          </cell>
          <cell r="AA614">
            <v>0</v>
          </cell>
          <cell r="AB614">
            <v>66335.539999999994</v>
          </cell>
          <cell r="AC614">
            <v>0</v>
          </cell>
          <cell r="AD614">
            <v>301.72000000000003</v>
          </cell>
          <cell r="AE614">
            <v>301.72000000000003</v>
          </cell>
          <cell r="AF614">
            <v>0</v>
          </cell>
          <cell r="AG614">
            <v>66637.25</v>
          </cell>
          <cell r="AH614">
            <v>156.08000000000175</v>
          </cell>
          <cell r="AI614">
            <v>0</v>
          </cell>
          <cell r="AJ614">
            <v>0</v>
          </cell>
          <cell r="AK614">
            <v>0</v>
          </cell>
        </row>
        <row r="615">
          <cell r="R615" t="str">
            <v>BNL</v>
          </cell>
          <cell r="S615" t="str">
            <v>FINAME TJLP</v>
          </cell>
          <cell r="T615" t="str">
            <v>00039</v>
          </cell>
          <cell r="U615">
            <v>10.75</v>
          </cell>
          <cell r="V615">
            <v>0</v>
          </cell>
          <cell r="W615">
            <v>35961</v>
          </cell>
          <cell r="X615">
            <v>14</v>
          </cell>
          <cell r="Y615">
            <v>46</v>
          </cell>
          <cell r="Z615">
            <v>4.5636580000000002</v>
          </cell>
          <cell r="AA615">
            <v>0</v>
          </cell>
          <cell r="AB615">
            <v>66455.7</v>
          </cell>
          <cell r="AC615">
            <v>2461.3200000000002</v>
          </cell>
          <cell r="AD615">
            <v>266.14999999999998</v>
          </cell>
          <cell r="AE615">
            <v>567.87</v>
          </cell>
          <cell r="AF615">
            <v>3029.19</v>
          </cell>
          <cell r="AG615">
            <v>63994.38</v>
          </cell>
          <cell r="AH615">
            <v>120.16999999999825</v>
          </cell>
          <cell r="AI615">
            <v>0</v>
          </cell>
          <cell r="AJ615">
            <v>0</v>
          </cell>
          <cell r="AK615">
            <v>0</v>
          </cell>
        </row>
        <row r="616">
          <cell r="R616" t="str">
            <v>BNL</v>
          </cell>
          <cell r="S616" t="str">
            <v>FINAME TJLP</v>
          </cell>
          <cell r="T616" t="str">
            <v>00039</v>
          </cell>
          <cell r="U616">
            <v>10.75</v>
          </cell>
          <cell r="V616">
            <v>0</v>
          </cell>
          <cell r="W616">
            <v>35976</v>
          </cell>
          <cell r="X616">
            <v>15</v>
          </cell>
          <cell r="Y616">
            <v>0</v>
          </cell>
          <cell r="Z616">
            <v>4.5717949999999998</v>
          </cell>
          <cell r="AA616">
            <v>0</v>
          </cell>
          <cell r="AB616">
            <v>64108.480000000003</v>
          </cell>
          <cell r="AC616">
            <v>0</v>
          </cell>
          <cell r="AD616">
            <v>273.32</v>
          </cell>
          <cell r="AE616">
            <v>273.32</v>
          </cell>
          <cell r="AF616">
            <v>0</v>
          </cell>
          <cell r="AG616">
            <v>64381.8</v>
          </cell>
          <cell r="AH616">
            <v>114.10000000000582</v>
          </cell>
          <cell r="AI616">
            <v>0</v>
          </cell>
          <cell r="AJ616">
            <v>0</v>
          </cell>
          <cell r="AK616">
            <v>0</v>
          </cell>
        </row>
        <row r="617">
          <cell r="R617" t="str">
            <v>BNL</v>
          </cell>
          <cell r="S617" t="str">
            <v>FINAME TJLP</v>
          </cell>
          <cell r="T617" t="str">
            <v>00039</v>
          </cell>
          <cell r="U617">
            <v>10.75</v>
          </cell>
          <cell r="V617">
            <v>0</v>
          </cell>
          <cell r="W617">
            <v>35991</v>
          </cell>
          <cell r="X617">
            <v>15</v>
          </cell>
          <cell r="Y617">
            <v>47</v>
          </cell>
          <cell r="Z617">
            <v>4.5799459999999996</v>
          </cell>
          <cell r="AA617">
            <v>0</v>
          </cell>
          <cell r="AB617">
            <v>64222.78</v>
          </cell>
          <cell r="AC617">
            <v>2470.11</v>
          </cell>
          <cell r="AD617">
            <v>275.46999999999997</v>
          </cell>
          <cell r="AE617">
            <v>548.79</v>
          </cell>
          <cell r="AF617">
            <v>3018.89</v>
          </cell>
          <cell r="AG617">
            <v>61752.67</v>
          </cell>
          <cell r="AH617">
            <v>114.2899999999936</v>
          </cell>
          <cell r="AI617">
            <v>0</v>
          </cell>
          <cell r="AJ617">
            <v>0</v>
          </cell>
          <cell r="AK617">
            <v>0</v>
          </cell>
        </row>
        <row r="618">
          <cell r="R618" t="str">
            <v>BNL</v>
          </cell>
          <cell r="S618" t="str">
            <v>FINAME TJLP</v>
          </cell>
          <cell r="T618" t="str">
            <v>00039</v>
          </cell>
          <cell r="U618">
            <v>10.75</v>
          </cell>
          <cell r="V618">
            <v>0</v>
          </cell>
          <cell r="W618">
            <v>36007</v>
          </cell>
          <cell r="X618">
            <v>16</v>
          </cell>
          <cell r="Y618">
            <v>0</v>
          </cell>
          <cell r="Z618">
            <v>4.5886570000000004</v>
          </cell>
          <cell r="AA618">
            <v>0</v>
          </cell>
          <cell r="AB618">
            <v>61870.13</v>
          </cell>
          <cell r="AC618">
            <v>0</v>
          </cell>
          <cell r="AD618">
            <v>281.39999999999998</v>
          </cell>
          <cell r="AE618">
            <v>281.39999999999998</v>
          </cell>
          <cell r="AF618">
            <v>0</v>
          </cell>
          <cell r="AG618">
            <v>62151.53</v>
          </cell>
          <cell r="AH618">
            <v>117.45999999999913</v>
          </cell>
          <cell r="AI618">
            <v>0</v>
          </cell>
          <cell r="AJ618">
            <v>0</v>
          </cell>
          <cell r="AK618">
            <v>0</v>
          </cell>
        </row>
        <row r="619">
          <cell r="R619" t="str">
            <v>BNL</v>
          </cell>
          <cell r="S619" t="str">
            <v>FINAME TJLP</v>
          </cell>
          <cell r="T619" t="str">
            <v>00039</v>
          </cell>
          <cell r="U619">
            <v>10.75</v>
          </cell>
          <cell r="V619">
            <v>0</v>
          </cell>
          <cell r="W619">
            <v>36022</v>
          </cell>
          <cell r="X619">
            <v>14</v>
          </cell>
          <cell r="Y619">
            <v>48</v>
          </cell>
          <cell r="Z619">
            <v>4.596838</v>
          </cell>
          <cell r="AA619">
            <v>0</v>
          </cell>
          <cell r="AB619">
            <v>61980.43</v>
          </cell>
          <cell r="AC619">
            <v>2479.2199999999998</v>
          </cell>
          <cell r="AD619">
            <v>248.23000000000002</v>
          </cell>
          <cell r="AE619">
            <v>529.63</v>
          </cell>
          <cell r="AF619">
            <v>3008.84</v>
          </cell>
          <cell r="AG619">
            <v>59501.22</v>
          </cell>
          <cell r="AH619">
            <v>110.29999999999563</v>
          </cell>
          <cell r="AI619">
            <v>0</v>
          </cell>
          <cell r="AJ619">
            <v>0</v>
          </cell>
          <cell r="AK619">
            <v>0</v>
          </cell>
        </row>
        <row r="620">
          <cell r="R620" t="str">
            <v>BNL</v>
          </cell>
          <cell r="S620" t="str">
            <v>FINAME TJLP</v>
          </cell>
          <cell r="T620" t="str">
            <v>00039</v>
          </cell>
          <cell r="U620">
            <v>10.75</v>
          </cell>
          <cell r="V620">
            <v>0</v>
          </cell>
          <cell r="W620">
            <v>36038</v>
          </cell>
          <cell r="X620">
            <v>16</v>
          </cell>
          <cell r="Y620">
            <v>0</v>
          </cell>
          <cell r="Z620">
            <v>4.6055809999999999</v>
          </cell>
          <cell r="AA620">
            <v>0</v>
          </cell>
          <cell r="AB620">
            <v>59614.38</v>
          </cell>
          <cell r="AC620">
            <v>0</v>
          </cell>
          <cell r="AD620">
            <v>271.14999999999998</v>
          </cell>
          <cell r="AE620">
            <v>271.14999999999998</v>
          </cell>
          <cell r="AF620">
            <v>0</v>
          </cell>
          <cell r="AG620">
            <v>59885.53</v>
          </cell>
          <cell r="AH620">
            <v>113.15999999999622</v>
          </cell>
          <cell r="AI620">
            <v>0</v>
          </cell>
          <cell r="AJ620">
            <v>0</v>
          </cell>
          <cell r="AK620">
            <v>0</v>
          </cell>
        </row>
        <row r="621">
          <cell r="R621" t="str">
            <v>BNL</v>
          </cell>
          <cell r="S621" t="str">
            <v>FINAME TJLP</v>
          </cell>
          <cell r="T621" t="str">
            <v>00039</v>
          </cell>
          <cell r="U621">
            <v>10.75</v>
          </cell>
          <cell r="V621">
            <v>0</v>
          </cell>
          <cell r="W621">
            <v>36053</v>
          </cell>
          <cell r="X621">
            <v>14</v>
          </cell>
          <cell r="Y621">
            <v>49</v>
          </cell>
          <cell r="Z621">
            <v>4.6154869999999999</v>
          </cell>
          <cell r="AA621">
            <v>0</v>
          </cell>
          <cell r="AB621">
            <v>59742.61</v>
          </cell>
          <cell r="AC621">
            <v>2489.2800000000002</v>
          </cell>
          <cell r="AD621">
            <v>239.35000000000002</v>
          </cell>
          <cell r="AE621">
            <v>510.5</v>
          </cell>
          <cell r="AF621">
            <v>2999.78</v>
          </cell>
          <cell r="AG621">
            <v>57253.33</v>
          </cell>
          <cell r="AH621">
            <v>128.2300000000032</v>
          </cell>
          <cell r="AI621">
            <v>0</v>
          </cell>
          <cell r="AJ621">
            <v>0</v>
          </cell>
          <cell r="AK621">
            <v>0</v>
          </cell>
        </row>
        <row r="622">
          <cell r="R622" t="str">
            <v>BNL</v>
          </cell>
          <cell r="S622" t="str">
            <v>FINAME TJLP</v>
          </cell>
          <cell r="T622" t="str">
            <v>00039</v>
          </cell>
          <cell r="U622">
            <v>10.75</v>
          </cell>
          <cell r="V622">
            <v>0</v>
          </cell>
          <cell r="W622">
            <v>36068</v>
          </cell>
          <cell r="X622">
            <v>15</v>
          </cell>
          <cell r="Y622">
            <v>0</v>
          </cell>
          <cell r="Z622">
            <v>4.6255369999999996</v>
          </cell>
          <cell r="AA622">
            <v>0</v>
          </cell>
          <cell r="AB622">
            <v>57378</v>
          </cell>
          <cell r="AC622">
            <v>0</v>
          </cell>
          <cell r="AD622">
            <v>244.63</v>
          </cell>
          <cell r="AE622">
            <v>244.63</v>
          </cell>
          <cell r="AF622">
            <v>0</v>
          </cell>
          <cell r="AG622">
            <v>57622.63</v>
          </cell>
          <cell r="AH622">
            <v>124.66999999999825</v>
          </cell>
          <cell r="AI622">
            <v>0</v>
          </cell>
          <cell r="AJ622">
            <v>0</v>
          </cell>
          <cell r="AK622">
            <v>0</v>
          </cell>
        </row>
        <row r="623">
          <cell r="R623" t="str">
            <v>BNL</v>
          </cell>
          <cell r="S623" t="str">
            <v>FINAME TJLP</v>
          </cell>
          <cell r="T623" t="str">
            <v>00039</v>
          </cell>
          <cell r="U623">
            <v>10.75</v>
          </cell>
          <cell r="V623">
            <v>0</v>
          </cell>
          <cell r="W623">
            <v>36083</v>
          </cell>
          <cell r="X623">
            <v>15</v>
          </cell>
          <cell r="Y623">
            <v>50</v>
          </cell>
          <cell r="Z623">
            <v>4.6356080000000004</v>
          </cell>
          <cell r="AA623">
            <v>0</v>
          </cell>
          <cell r="AB623">
            <v>57502.93</v>
          </cell>
          <cell r="AC623">
            <v>2500.13</v>
          </cell>
          <cell r="AD623">
            <v>246.74</v>
          </cell>
          <cell r="AE623">
            <v>491.37</v>
          </cell>
          <cell r="AF623">
            <v>2991.49</v>
          </cell>
          <cell r="AG623">
            <v>55002.8</v>
          </cell>
          <cell r="AH623">
            <v>124.92000000000553</v>
          </cell>
          <cell r="AI623">
            <v>0</v>
          </cell>
          <cell r="AJ623">
            <v>0</v>
          </cell>
          <cell r="AK623">
            <v>0</v>
          </cell>
        </row>
        <row r="624">
          <cell r="R624" t="str">
            <v>BNL</v>
          </cell>
          <cell r="S624" t="str">
            <v>FINAME TJLP</v>
          </cell>
          <cell r="T624" t="str">
            <v>00039</v>
          </cell>
          <cell r="U624">
            <v>10.75</v>
          </cell>
          <cell r="V624">
            <v>0</v>
          </cell>
          <cell r="W624">
            <v>36099</v>
          </cell>
          <cell r="X624">
            <v>16</v>
          </cell>
          <cell r="Y624">
            <v>0</v>
          </cell>
          <cell r="Z624">
            <v>4.6463749999999999</v>
          </cell>
          <cell r="AA624">
            <v>0</v>
          </cell>
          <cell r="AB624">
            <v>55130.55</v>
          </cell>
          <cell r="AC624">
            <v>0</v>
          </cell>
          <cell r="AD624">
            <v>250.75</v>
          </cell>
          <cell r="AE624">
            <v>250.75</v>
          </cell>
          <cell r="AF624">
            <v>0</v>
          </cell>
          <cell r="AG624">
            <v>55381.3</v>
          </cell>
          <cell r="AH624">
            <v>127.75</v>
          </cell>
          <cell r="AI624">
            <v>0</v>
          </cell>
          <cell r="AJ624">
            <v>0</v>
          </cell>
          <cell r="AK624">
            <v>0</v>
          </cell>
        </row>
        <row r="625">
          <cell r="R625" t="str">
            <v>BNL</v>
          </cell>
          <cell r="S625" t="str">
            <v>FINAME TJLP</v>
          </cell>
          <cell r="T625" t="str">
            <v>00039</v>
          </cell>
          <cell r="U625">
            <v>10.75</v>
          </cell>
          <cell r="V625">
            <v>0</v>
          </cell>
          <cell r="W625">
            <v>36114</v>
          </cell>
          <cell r="X625">
            <v>14</v>
          </cell>
          <cell r="Y625">
            <v>51</v>
          </cell>
          <cell r="Z625">
            <v>4.6564909999999999</v>
          </cell>
          <cell r="AA625">
            <v>0</v>
          </cell>
          <cell r="AB625">
            <v>55250.58</v>
          </cell>
          <cell r="AC625">
            <v>2511.39</v>
          </cell>
          <cell r="AD625">
            <v>221.37</v>
          </cell>
          <cell r="AE625">
            <v>472.12</v>
          </cell>
          <cell r="AF625">
            <v>2983.51</v>
          </cell>
          <cell r="AG625">
            <v>52739.19</v>
          </cell>
          <cell r="AH625">
            <v>120.02999999999884</v>
          </cell>
          <cell r="AI625">
            <v>0</v>
          </cell>
          <cell r="AJ625">
            <v>0</v>
          </cell>
          <cell r="AK625">
            <v>0</v>
          </cell>
        </row>
        <row r="626">
          <cell r="R626" t="str">
            <v>BNL</v>
          </cell>
          <cell r="S626" t="str">
            <v>FINAME TJLP</v>
          </cell>
          <cell r="T626" t="str">
            <v>00039</v>
          </cell>
          <cell r="U626">
            <v>10.75</v>
          </cell>
          <cell r="V626">
            <v>0</v>
          </cell>
          <cell r="W626">
            <v>36129</v>
          </cell>
          <cell r="X626">
            <v>15</v>
          </cell>
          <cell r="Y626">
            <v>0</v>
          </cell>
          <cell r="Z626">
            <v>4.6666299999999996</v>
          </cell>
          <cell r="AA626">
            <v>0</v>
          </cell>
          <cell r="AB626">
            <v>52854.02</v>
          </cell>
          <cell r="AC626">
            <v>0</v>
          </cell>
          <cell r="AD626">
            <v>225.34</v>
          </cell>
          <cell r="AE626">
            <v>225.34</v>
          </cell>
          <cell r="AF626">
            <v>0</v>
          </cell>
          <cell r="AG626">
            <v>53079.360000000001</v>
          </cell>
          <cell r="AH626">
            <v>114.83000000000175</v>
          </cell>
          <cell r="AI626">
            <v>0</v>
          </cell>
          <cell r="AJ626">
            <v>0</v>
          </cell>
          <cell r="AK626">
            <v>0</v>
          </cell>
        </row>
        <row r="627">
          <cell r="R627" t="str">
            <v>BNL</v>
          </cell>
          <cell r="S627" t="str">
            <v>FINAME TJLP</v>
          </cell>
          <cell r="T627" t="str">
            <v>00039</v>
          </cell>
          <cell r="U627">
            <v>10.75</v>
          </cell>
          <cell r="V627">
            <v>0</v>
          </cell>
          <cell r="W627">
            <v>36144</v>
          </cell>
          <cell r="X627">
            <v>15</v>
          </cell>
          <cell r="Y627">
            <v>52</v>
          </cell>
          <cell r="Z627">
            <v>4.6869050000000003</v>
          </cell>
          <cell r="AA627">
            <v>0</v>
          </cell>
          <cell r="AB627">
            <v>53083.66</v>
          </cell>
          <cell r="AC627">
            <v>2527.79</v>
          </cell>
          <cell r="AD627">
            <v>228.26000000000002</v>
          </cell>
          <cell r="AE627">
            <v>453.6</v>
          </cell>
          <cell r="AF627">
            <v>2981.4</v>
          </cell>
          <cell r="AG627">
            <v>50555.87</v>
          </cell>
          <cell r="AH627">
            <v>229.65000000000146</v>
          </cell>
          <cell r="AI627">
            <v>0</v>
          </cell>
          <cell r="AJ627">
            <v>0</v>
          </cell>
          <cell r="AK627">
            <v>0</v>
          </cell>
        </row>
        <row r="628">
          <cell r="R628" t="str">
            <v>BNL</v>
          </cell>
          <cell r="S628" t="str">
            <v>FINAME TJLP</v>
          </cell>
          <cell r="T628" t="str">
            <v>00039</v>
          </cell>
          <cell r="U628">
            <v>10.75</v>
          </cell>
          <cell r="V628">
            <v>0</v>
          </cell>
          <cell r="W628">
            <v>36160</v>
          </cell>
          <cell r="X628">
            <v>16</v>
          </cell>
          <cell r="Y628">
            <v>0</v>
          </cell>
          <cell r="Z628">
            <v>4.7094050000000003</v>
          </cell>
          <cell r="AA628">
            <v>0</v>
          </cell>
          <cell r="AB628">
            <v>50798.559999999998</v>
          </cell>
          <cell r="AC628">
            <v>0</v>
          </cell>
          <cell r="AD628">
            <v>231.05</v>
          </cell>
          <cell r="AE628">
            <v>231.05</v>
          </cell>
          <cell r="AF628">
            <v>0</v>
          </cell>
          <cell r="AG628">
            <v>51029.61</v>
          </cell>
          <cell r="AH628">
            <v>242.68999999999505</v>
          </cell>
          <cell r="AI628">
            <v>0</v>
          </cell>
          <cell r="AJ628">
            <v>0</v>
          </cell>
          <cell r="AK628">
            <v>0</v>
          </cell>
        </row>
        <row r="629">
          <cell r="R629" t="str">
            <v>BNL</v>
          </cell>
          <cell r="S629" t="str">
            <v>FINAME TJLP</v>
          </cell>
          <cell r="T629" t="str">
            <v>00039</v>
          </cell>
          <cell r="U629">
            <v>10.75</v>
          </cell>
          <cell r="V629">
            <v>0</v>
          </cell>
          <cell r="W629">
            <v>36175</v>
          </cell>
          <cell r="X629">
            <v>14</v>
          </cell>
          <cell r="Y629">
            <v>53</v>
          </cell>
          <cell r="Z629">
            <v>4.7222850000000003</v>
          </cell>
          <cell r="AA629">
            <v>0</v>
          </cell>
          <cell r="AB629">
            <v>50937.5</v>
          </cell>
          <cell r="AC629">
            <v>2546.87</v>
          </cell>
          <cell r="AD629">
            <v>204.20999999999998</v>
          </cell>
          <cell r="AE629">
            <v>435.26</v>
          </cell>
          <cell r="AF629">
            <v>2982.14</v>
          </cell>
          <cell r="AG629">
            <v>48390.62</v>
          </cell>
          <cell r="AH629">
            <v>138.94000000000233</v>
          </cell>
          <cell r="AI629">
            <v>0</v>
          </cell>
          <cell r="AJ629">
            <v>0</v>
          </cell>
          <cell r="AK629">
            <v>0</v>
          </cell>
        </row>
        <row r="630">
          <cell r="R630" t="str">
            <v>BNL</v>
          </cell>
          <cell r="S630" t="str">
            <v>FINAME TJLP</v>
          </cell>
          <cell r="T630" t="str">
            <v>00039</v>
          </cell>
          <cell r="U630">
            <v>10.75</v>
          </cell>
          <cell r="V630">
            <v>0</v>
          </cell>
          <cell r="W630">
            <v>36191</v>
          </cell>
          <cell r="X630">
            <v>16</v>
          </cell>
          <cell r="Y630">
            <v>0</v>
          </cell>
          <cell r="Z630">
            <v>4.7354269999999996</v>
          </cell>
          <cell r="AA630">
            <v>0</v>
          </cell>
          <cell r="AB630">
            <v>48525.29</v>
          </cell>
          <cell r="AC630">
            <v>0</v>
          </cell>
          <cell r="AD630">
            <v>220.71</v>
          </cell>
          <cell r="AE630">
            <v>220.71</v>
          </cell>
          <cell r="AF630">
            <v>0</v>
          </cell>
          <cell r="AG630">
            <v>48746</v>
          </cell>
          <cell r="AH630">
            <v>134.66999999999825</v>
          </cell>
          <cell r="AI630">
            <v>0</v>
          </cell>
          <cell r="AJ630">
            <v>0</v>
          </cell>
          <cell r="AK630">
            <v>0</v>
          </cell>
        </row>
        <row r="631">
          <cell r="R631" t="str">
            <v>BNL</v>
          </cell>
          <cell r="S631" t="str">
            <v>FINAME TJLP</v>
          </cell>
          <cell r="T631" t="str">
            <v>00039</v>
          </cell>
          <cell r="U631">
            <v>10.75</v>
          </cell>
          <cell r="V631">
            <v>0</v>
          </cell>
          <cell r="W631">
            <v>36206</v>
          </cell>
          <cell r="X631">
            <v>14</v>
          </cell>
          <cell r="Y631">
            <v>54</v>
          </cell>
          <cell r="Z631">
            <v>4.7477809999999998</v>
          </cell>
          <cell r="AA631">
            <v>0</v>
          </cell>
          <cell r="AB631">
            <v>48651.89</v>
          </cell>
          <cell r="AC631">
            <v>2560.63</v>
          </cell>
          <cell r="AD631">
            <v>195.02</v>
          </cell>
          <cell r="AE631">
            <v>415.73</v>
          </cell>
          <cell r="AF631">
            <v>2976.36</v>
          </cell>
          <cell r="AG631">
            <v>46091.26</v>
          </cell>
          <cell r="AH631">
            <v>126.60000000000582</v>
          </cell>
          <cell r="AI631">
            <v>0</v>
          </cell>
          <cell r="AJ631">
            <v>0</v>
          </cell>
          <cell r="AK631">
            <v>0</v>
          </cell>
        </row>
        <row r="632">
          <cell r="R632" t="str">
            <v>BNL</v>
          </cell>
          <cell r="S632" t="str">
            <v>FINAME TJLP</v>
          </cell>
          <cell r="T632" t="str">
            <v>00039</v>
          </cell>
          <cell r="U632">
            <v>10.75</v>
          </cell>
          <cell r="V632">
            <v>0</v>
          </cell>
          <cell r="W632">
            <v>36219</v>
          </cell>
          <cell r="X632">
            <v>13</v>
          </cell>
          <cell r="Y632">
            <v>0</v>
          </cell>
          <cell r="Z632">
            <v>4.7585139999999999</v>
          </cell>
          <cell r="AA632">
            <v>0</v>
          </cell>
          <cell r="AB632">
            <v>46195.46</v>
          </cell>
          <cell r="AC632">
            <v>0</v>
          </cell>
          <cell r="AD632">
            <v>170.64</v>
          </cell>
          <cell r="AE632">
            <v>170.64</v>
          </cell>
          <cell r="AF632">
            <v>0</v>
          </cell>
          <cell r="AG632">
            <v>46366.1</v>
          </cell>
          <cell r="AH632">
            <v>104.19999999999709</v>
          </cell>
          <cell r="AI632">
            <v>0</v>
          </cell>
          <cell r="AJ632">
            <v>0</v>
          </cell>
          <cell r="AK632">
            <v>0</v>
          </cell>
        </row>
        <row r="633">
          <cell r="R633" t="str">
            <v>BNL</v>
          </cell>
          <cell r="S633" t="str">
            <v>FINAME TJLP</v>
          </cell>
          <cell r="T633" t="str">
            <v>00039</v>
          </cell>
          <cell r="U633">
            <v>10.75</v>
          </cell>
          <cell r="V633">
            <v>0</v>
          </cell>
          <cell r="W633">
            <v>36234</v>
          </cell>
          <cell r="X633">
            <v>17</v>
          </cell>
          <cell r="Y633">
            <v>55</v>
          </cell>
          <cell r="Z633">
            <v>4.7709289999999998</v>
          </cell>
          <cell r="AA633">
            <v>0</v>
          </cell>
          <cell r="AB633">
            <v>46315.98</v>
          </cell>
          <cell r="AC633">
            <v>2573.11</v>
          </cell>
          <cell r="AD633">
            <v>225.13</v>
          </cell>
          <cell r="AE633">
            <v>395.77</v>
          </cell>
          <cell r="AF633">
            <v>2968.88</v>
          </cell>
          <cell r="AG633">
            <v>43742.87</v>
          </cell>
          <cell r="AH633">
            <v>120.52000000000407</v>
          </cell>
          <cell r="AI633">
            <v>0</v>
          </cell>
          <cell r="AJ633">
            <v>0</v>
          </cell>
          <cell r="AK633">
            <v>0</v>
          </cell>
        </row>
        <row r="634">
          <cell r="R634" t="str">
            <v>BNL</v>
          </cell>
          <cell r="S634" t="str">
            <v>FINAME TJLP</v>
          </cell>
          <cell r="T634" t="str">
            <v>00039</v>
          </cell>
          <cell r="U634">
            <v>10.75</v>
          </cell>
          <cell r="V634">
            <v>0</v>
          </cell>
          <cell r="W634">
            <v>36250</v>
          </cell>
          <cell r="X634">
            <v>16</v>
          </cell>
          <cell r="Y634">
            <v>0</v>
          </cell>
          <cell r="Z634">
            <v>4.7842060000000002</v>
          </cell>
          <cell r="AA634">
            <v>0</v>
          </cell>
          <cell r="AB634">
            <v>43864.6</v>
          </cell>
          <cell r="AC634">
            <v>0</v>
          </cell>
          <cell r="AD634">
            <v>199.51</v>
          </cell>
          <cell r="AE634">
            <v>199.51</v>
          </cell>
          <cell r="AF634">
            <v>0</v>
          </cell>
          <cell r="AG634">
            <v>44064.11</v>
          </cell>
          <cell r="AH634">
            <v>121.72999999999593</v>
          </cell>
          <cell r="AI634">
            <v>0</v>
          </cell>
          <cell r="AJ634">
            <v>0</v>
          </cell>
          <cell r="AK634">
            <v>0</v>
          </cell>
        </row>
        <row r="635">
          <cell r="R635" t="str">
            <v>BNL</v>
          </cell>
          <cell r="S635" t="str">
            <v>FINAME TJLP</v>
          </cell>
          <cell r="T635" t="str">
            <v>00039</v>
          </cell>
          <cell r="U635">
            <v>10.75</v>
          </cell>
          <cell r="V635">
            <v>0</v>
          </cell>
          <cell r="W635">
            <v>36265</v>
          </cell>
          <cell r="X635">
            <v>14</v>
          </cell>
          <cell r="Y635">
            <v>56</v>
          </cell>
          <cell r="Z635">
            <v>4.7977429999999996</v>
          </cell>
          <cell r="AA635">
            <v>0</v>
          </cell>
          <cell r="AB635">
            <v>43988.72</v>
          </cell>
          <cell r="AC635">
            <v>2587.5700000000002</v>
          </cell>
          <cell r="AD635">
            <v>176.38</v>
          </cell>
          <cell r="AE635">
            <v>375.89</v>
          </cell>
          <cell r="AF635">
            <v>2963.46</v>
          </cell>
          <cell r="AG635">
            <v>41401.15</v>
          </cell>
          <cell r="AH635">
            <v>124.12000000000262</v>
          </cell>
          <cell r="AI635">
            <v>0</v>
          </cell>
          <cell r="AJ635">
            <v>0</v>
          </cell>
          <cell r="AK635">
            <v>0</v>
          </cell>
        </row>
        <row r="636">
          <cell r="R636" t="str">
            <v>BNL</v>
          </cell>
          <cell r="S636" t="str">
            <v>FINAME TJLP</v>
          </cell>
          <cell r="T636" t="str">
            <v>00039</v>
          </cell>
          <cell r="U636">
            <v>10.75</v>
          </cell>
          <cell r="V636">
            <v>0</v>
          </cell>
          <cell r="W636">
            <v>36280</v>
          </cell>
          <cell r="X636">
            <v>15</v>
          </cell>
          <cell r="Y636">
            <v>0</v>
          </cell>
          <cell r="Z636">
            <v>4.8113939999999999</v>
          </cell>
          <cell r="AA636">
            <v>0</v>
          </cell>
          <cell r="AB636">
            <v>41518.94</v>
          </cell>
          <cell r="AC636">
            <v>0</v>
          </cell>
          <cell r="AD636">
            <v>177.01</v>
          </cell>
          <cell r="AE636">
            <v>177.01</v>
          </cell>
          <cell r="AF636">
            <v>0</v>
          </cell>
          <cell r="AG636">
            <v>41695.96</v>
          </cell>
          <cell r="AH636">
            <v>117.79999999999563</v>
          </cell>
          <cell r="AI636">
            <v>0</v>
          </cell>
          <cell r="AJ636">
            <v>0</v>
          </cell>
          <cell r="AK636">
            <v>0</v>
          </cell>
        </row>
        <row r="637">
          <cell r="R637" t="str">
            <v>BNL</v>
          </cell>
          <cell r="S637" t="str">
            <v>FINAME TJLP</v>
          </cell>
          <cell r="T637" t="str">
            <v>00039</v>
          </cell>
          <cell r="U637">
            <v>10.75</v>
          </cell>
          <cell r="V637">
            <v>0</v>
          </cell>
          <cell r="W637">
            <v>36295</v>
          </cell>
          <cell r="X637">
            <v>15</v>
          </cell>
          <cell r="Y637">
            <v>57</v>
          </cell>
          <cell r="Z637">
            <v>4.8250830000000002</v>
          </cell>
          <cell r="AA637">
            <v>0</v>
          </cell>
          <cell r="AB637">
            <v>41637.07</v>
          </cell>
          <cell r="AC637">
            <v>2602.3200000000002</v>
          </cell>
          <cell r="AD637">
            <v>178.78000000000003</v>
          </cell>
          <cell r="AE637">
            <v>355.79</v>
          </cell>
          <cell r="AF637">
            <v>2958.11</v>
          </cell>
          <cell r="AG637">
            <v>39034.75</v>
          </cell>
          <cell r="AH637">
            <v>118.12000000000262</v>
          </cell>
          <cell r="AI637">
            <v>0</v>
          </cell>
          <cell r="AJ637">
            <v>0</v>
          </cell>
          <cell r="AK637">
            <v>0</v>
          </cell>
        </row>
        <row r="638">
          <cell r="R638" t="str">
            <v>BNL</v>
          </cell>
          <cell r="S638" t="str">
            <v>FINAME TJLP</v>
          </cell>
          <cell r="T638" t="str">
            <v>00039</v>
          </cell>
          <cell r="U638">
            <v>10.75</v>
          </cell>
          <cell r="V638">
            <v>0</v>
          </cell>
          <cell r="W638">
            <v>36311</v>
          </cell>
          <cell r="X638">
            <v>16</v>
          </cell>
          <cell r="Y638">
            <v>0</v>
          </cell>
          <cell r="Z638">
            <v>4.839728</v>
          </cell>
          <cell r="AA638">
            <v>0</v>
          </cell>
          <cell r="AB638">
            <v>39153.230000000003</v>
          </cell>
          <cell r="AC638">
            <v>0</v>
          </cell>
          <cell r="AD638">
            <v>178.08</v>
          </cell>
          <cell r="AE638">
            <v>178.08</v>
          </cell>
          <cell r="AF638">
            <v>0</v>
          </cell>
          <cell r="AG638">
            <v>39331.31</v>
          </cell>
          <cell r="AH638">
            <v>118.47999999999593</v>
          </cell>
          <cell r="AI638">
            <v>0</v>
          </cell>
          <cell r="AJ638">
            <v>0</v>
          </cell>
          <cell r="AK638">
            <v>0</v>
          </cell>
        </row>
        <row r="639">
          <cell r="R639" t="str">
            <v>BNL</v>
          </cell>
          <cell r="S639" t="str">
            <v>FINAME TJLP</v>
          </cell>
          <cell r="T639" t="str">
            <v>00039</v>
          </cell>
          <cell r="U639">
            <v>10.75</v>
          </cell>
          <cell r="V639">
            <v>0</v>
          </cell>
          <cell r="W639">
            <v>36326</v>
          </cell>
          <cell r="X639">
            <v>14</v>
          </cell>
          <cell r="Y639">
            <v>58</v>
          </cell>
          <cell r="Z639">
            <v>4.8534980000000001</v>
          </cell>
          <cell r="AA639">
            <v>0</v>
          </cell>
          <cell r="AB639">
            <v>39264.629999999997</v>
          </cell>
          <cell r="AC639">
            <v>2617.64</v>
          </cell>
          <cell r="AD639">
            <v>157.43999999999997</v>
          </cell>
          <cell r="AE639">
            <v>335.52</v>
          </cell>
          <cell r="AF639">
            <v>2953.16</v>
          </cell>
          <cell r="AG639">
            <v>36646.99</v>
          </cell>
          <cell r="AH639">
            <v>111.39999999999418</v>
          </cell>
          <cell r="AI639">
            <v>0</v>
          </cell>
          <cell r="AJ639">
            <v>0</v>
          </cell>
          <cell r="AK639">
            <v>0</v>
          </cell>
        </row>
        <row r="640">
          <cell r="R640" t="str">
            <v>BNL</v>
          </cell>
          <cell r="S640" t="str">
            <v>FINAME TJLP</v>
          </cell>
          <cell r="T640" t="str">
            <v>00039</v>
          </cell>
          <cell r="U640">
            <v>10.75</v>
          </cell>
          <cell r="V640">
            <v>0</v>
          </cell>
          <cell r="W640">
            <v>36341</v>
          </cell>
          <cell r="X640">
            <v>15</v>
          </cell>
          <cell r="Y640">
            <v>0</v>
          </cell>
          <cell r="Z640">
            <v>4.8673070000000003</v>
          </cell>
          <cell r="AA640">
            <v>0</v>
          </cell>
          <cell r="AB640">
            <v>36751.26</v>
          </cell>
          <cell r="AC640">
            <v>0</v>
          </cell>
          <cell r="AD640">
            <v>156.69</v>
          </cell>
          <cell r="AE640">
            <v>156.69</v>
          </cell>
          <cell r="AF640">
            <v>0</v>
          </cell>
          <cell r="AG640">
            <v>36907.94</v>
          </cell>
          <cell r="AH640">
            <v>104.26000000000204</v>
          </cell>
          <cell r="AI640">
            <v>0</v>
          </cell>
          <cell r="AJ640">
            <v>0</v>
          </cell>
          <cell r="AK640">
            <v>0</v>
          </cell>
        </row>
        <row r="641">
          <cell r="R641" t="str">
            <v>BNL</v>
          </cell>
          <cell r="S641" t="str">
            <v>FINAME TJLP</v>
          </cell>
          <cell r="T641" t="str">
            <v>00039</v>
          </cell>
          <cell r="U641">
            <v>10.75</v>
          </cell>
          <cell r="V641">
            <v>0</v>
          </cell>
          <cell r="W641">
            <v>36356</v>
          </cell>
          <cell r="X641">
            <v>15</v>
          </cell>
          <cell r="Y641">
            <v>59</v>
          </cell>
          <cell r="Z641">
            <v>4.8821060000000003</v>
          </cell>
          <cell r="AA641">
            <v>0</v>
          </cell>
          <cell r="AB641">
            <v>36863</v>
          </cell>
          <cell r="AC641">
            <v>2633.07</v>
          </cell>
          <cell r="AD641">
            <v>158.31</v>
          </cell>
          <cell r="AE641">
            <v>315</v>
          </cell>
          <cell r="AF641">
            <v>2948.07</v>
          </cell>
          <cell r="AG641">
            <v>34229.93</v>
          </cell>
          <cell r="AH641">
            <v>111.75</v>
          </cell>
          <cell r="AI641">
            <v>0</v>
          </cell>
          <cell r="AJ641">
            <v>0</v>
          </cell>
          <cell r="AK641">
            <v>0</v>
          </cell>
        </row>
        <row r="642">
          <cell r="R642" t="str">
            <v>BNL</v>
          </cell>
          <cell r="S642" t="str">
            <v>FINAME TJLP</v>
          </cell>
          <cell r="T642" t="str">
            <v>00039</v>
          </cell>
          <cell r="U642">
            <v>10.75</v>
          </cell>
          <cell r="V642">
            <v>0</v>
          </cell>
          <cell r="W642">
            <v>36372</v>
          </cell>
          <cell r="X642">
            <v>16</v>
          </cell>
          <cell r="Y642">
            <v>0</v>
          </cell>
          <cell r="Z642">
            <v>4.898015</v>
          </cell>
          <cell r="AA642">
            <v>0</v>
          </cell>
          <cell r="AB642">
            <v>34341.47</v>
          </cell>
          <cell r="AC642">
            <v>0</v>
          </cell>
          <cell r="AD642">
            <v>156.19999999999999</v>
          </cell>
          <cell r="AE642">
            <v>156.19999999999999</v>
          </cell>
          <cell r="AF642">
            <v>0</v>
          </cell>
          <cell r="AG642">
            <v>34497.660000000003</v>
          </cell>
          <cell r="AH642">
            <v>111.53000000000611</v>
          </cell>
          <cell r="AI642">
            <v>0</v>
          </cell>
          <cell r="AJ642">
            <v>0</v>
          </cell>
          <cell r="AK642">
            <v>0</v>
          </cell>
        </row>
        <row r="643">
          <cell r="R643" t="str">
            <v>BNL</v>
          </cell>
          <cell r="S643" t="str">
            <v>FINAME TJLP</v>
          </cell>
          <cell r="T643" t="str">
            <v>00039</v>
          </cell>
          <cell r="U643">
            <v>10.75</v>
          </cell>
          <cell r="V643">
            <v>0</v>
          </cell>
          <cell r="W643">
            <v>36387</v>
          </cell>
          <cell r="X643">
            <v>14</v>
          </cell>
          <cell r="Y643">
            <v>60</v>
          </cell>
          <cell r="Z643">
            <v>4.9129759999999996</v>
          </cell>
          <cell r="AA643">
            <v>0</v>
          </cell>
          <cell r="AB643">
            <v>34446.370000000003</v>
          </cell>
          <cell r="AC643">
            <v>2649.72</v>
          </cell>
          <cell r="AD643">
            <v>138.15000000000003</v>
          </cell>
          <cell r="AE643">
            <v>294.35000000000002</v>
          </cell>
          <cell r="AF643">
            <v>2944.07</v>
          </cell>
          <cell r="AG643">
            <v>31796.65</v>
          </cell>
          <cell r="AH643">
            <v>104.90999999999622</v>
          </cell>
          <cell r="AI643">
            <v>0</v>
          </cell>
          <cell r="AJ643">
            <v>0</v>
          </cell>
          <cell r="AK643">
            <v>0</v>
          </cell>
        </row>
        <row r="644">
          <cell r="R644" t="str">
            <v>BNL</v>
          </cell>
          <cell r="S644" t="str">
            <v>FINAME TJLP</v>
          </cell>
          <cell r="T644" t="str">
            <v>00039</v>
          </cell>
          <cell r="U644">
            <v>10.75</v>
          </cell>
          <cell r="V644">
            <v>0</v>
          </cell>
          <cell r="W644">
            <v>36403</v>
          </cell>
          <cell r="X644">
            <v>16</v>
          </cell>
          <cell r="Y644">
            <v>0</v>
          </cell>
          <cell r="Z644">
            <v>4.9289849999999999</v>
          </cell>
          <cell r="AA644">
            <v>0</v>
          </cell>
          <cell r="AB644">
            <v>31900.25</v>
          </cell>
          <cell r="AC644">
            <v>0</v>
          </cell>
          <cell r="AD644">
            <v>145.09</v>
          </cell>
          <cell r="AE644">
            <v>145.09</v>
          </cell>
          <cell r="AF644">
            <v>0</v>
          </cell>
          <cell r="AG644">
            <v>32045.35</v>
          </cell>
          <cell r="AH644">
            <v>103.60999999999694</v>
          </cell>
          <cell r="AI644">
            <v>0</v>
          </cell>
          <cell r="AJ644">
            <v>0</v>
          </cell>
          <cell r="AK644">
            <v>0</v>
          </cell>
        </row>
        <row r="645">
          <cell r="R645" t="str">
            <v>BNL</v>
          </cell>
          <cell r="S645" t="str">
            <v>FINAME TJLP</v>
          </cell>
          <cell r="T645" t="str">
            <v>00039</v>
          </cell>
          <cell r="U645">
            <v>10.75</v>
          </cell>
          <cell r="V645">
            <v>0</v>
          </cell>
          <cell r="W645">
            <v>36418</v>
          </cell>
          <cell r="X645">
            <v>14</v>
          </cell>
          <cell r="Y645">
            <v>61</v>
          </cell>
          <cell r="Z645">
            <v>4.9440410000000004</v>
          </cell>
          <cell r="AA645">
            <v>0</v>
          </cell>
          <cell r="AB645">
            <v>31997.7</v>
          </cell>
          <cell r="AC645">
            <v>2666.47</v>
          </cell>
          <cell r="AD645">
            <v>128.33000000000001</v>
          </cell>
          <cell r="AE645">
            <v>273.42</v>
          </cell>
          <cell r="AF645">
            <v>2939.9</v>
          </cell>
          <cell r="AG645">
            <v>29331.22</v>
          </cell>
          <cell r="AH645">
            <v>97.440000000002328</v>
          </cell>
          <cell r="AI645">
            <v>0</v>
          </cell>
          <cell r="AJ645">
            <v>0</v>
          </cell>
          <cell r="AK645">
            <v>0</v>
          </cell>
        </row>
        <row r="646">
          <cell r="R646" t="str">
            <v>BNL</v>
          </cell>
          <cell r="S646" t="str">
            <v>FINAME TJLP</v>
          </cell>
          <cell r="T646" t="str">
            <v>00039</v>
          </cell>
          <cell r="U646">
            <v>10.75</v>
          </cell>
          <cell r="V646">
            <v>0</v>
          </cell>
          <cell r="W646">
            <v>36433</v>
          </cell>
          <cell r="X646">
            <v>15</v>
          </cell>
          <cell r="Y646">
            <v>0</v>
          </cell>
          <cell r="Z646">
            <v>4.9591430000000001</v>
          </cell>
          <cell r="AA646">
            <v>0</v>
          </cell>
          <cell r="AB646">
            <v>29420.82</v>
          </cell>
          <cell r="AC646">
            <v>0</v>
          </cell>
          <cell r="AD646">
            <v>125.43</v>
          </cell>
          <cell r="AE646">
            <v>125.43</v>
          </cell>
          <cell r="AF646">
            <v>0</v>
          </cell>
          <cell r="AG646">
            <v>29546.25</v>
          </cell>
          <cell r="AH646">
            <v>89.599999999998545</v>
          </cell>
          <cell r="AI646">
            <v>0</v>
          </cell>
          <cell r="AJ646">
            <v>0</v>
          </cell>
          <cell r="AK646">
            <v>0</v>
          </cell>
        </row>
        <row r="647">
          <cell r="R647" t="str">
            <v>BNL</v>
          </cell>
          <cell r="S647" t="str">
            <v>FINAME TJLP</v>
          </cell>
          <cell r="T647" t="str">
            <v>00039</v>
          </cell>
          <cell r="U647">
            <v>10.75</v>
          </cell>
          <cell r="V647">
            <v>0</v>
          </cell>
          <cell r="W647">
            <v>36448</v>
          </cell>
          <cell r="X647">
            <v>15</v>
          </cell>
          <cell r="Y647">
            <v>62</v>
          </cell>
          <cell r="Z647">
            <v>4.9716449999999996</v>
          </cell>
          <cell r="AA647">
            <v>0</v>
          </cell>
          <cell r="AB647">
            <v>29494.99</v>
          </cell>
          <cell r="AC647">
            <v>2681.36</v>
          </cell>
          <cell r="AD647">
            <v>126.60999999999999</v>
          </cell>
          <cell r="AE647">
            <v>252.04</v>
          </cell>
          <cell r="AF647">
            <v>2933.4</v>
          </cell>
          <cell r="AG647">
            <v>26813.62</v>
          </cell>
          <cell r="AH647">
            <v>74.159999999999854</v>
          </cell>
          <cell r="AI647">
            <v>0</v>
          </cell>
          <cell r="AJ647">
            <v>0</v>
          </cell>
          <cell r="AK647">
            <v>0</v>
          </cell>
        </row>
        <row r="648">
          <cell r="R648" t="str">
            <v>BNL</v>
          </cell>
          <cell r="S648" t="str">
            <v>FINAME TJLP</v>
          </cell>
          <cell r="T648" t="str">
            <v>00039</v>
          </cell>
          <cell r="U648">
            <v>10.75</v>
          </cell>
          <cell r="V648">
            <v>0</v>
          </cell>
          <cell r="W648">
            <v>36464</v>
          </cell>
          <cell r="X648">
            <v>16</v>
          </cell>
          <cell r="Y648">
            <v>0</v>
          </cell>
          <cell r="Z648">
            <v>4.9848129999999999</v>
          </cell>
          <cell r="AA648">
            <v>0</v>
          </cell>
          <cell r="AB648">
            <v>26884.639999999999</v>
          </cell>
          <cell r="AC648">
            <v>0</v>
          </cell>
          <cell r="AD648">
            <v>122.28</v>
          </cell>
          <cell r="AE648">
            <v>122.28</v>
          </cell>
          <cell r="AF648">
            <v>0</v>
          </cell>
          <cell r="AG648">
            <v>27006.92</v>
          </cell>
          <cell r="AH648">
            <v>71.020000000000437</v>
          </cell>
          <cell r="AI648">
            <v>0</v>
          </cell>
          <cell r="AJ648">
            <v>0</v>
          </cell>
          <cell r="AK648">
            <v>0</v>
          </cell>
        </row>
        <row r="649">
          <cell r="R649" t="str">
            <v>BNL</v>
          </cell>
          <cell r="S649" t="str">
            <v>FINAME TJLP</v>
          </cell>
          <cell r="T649" t="str">
            <v>00039</v>
          </cell>
          <cell r="U649">
            <v>10.75</v>
          </cell>
          <cell r="V649">
            <v>0</v>
          </cell>
          <cell r="W649">
            <v>36479</v>
          </cell>
          <cell r="X649">
            <v>14</v>
          </cell>
          <cell r="Y649">
            <v>63</v>
          </cell>
          <cell r="Z649">
            <v>4.9971889999999997</v>
          </cell>
          <cell r="AA649">
            <v>0</v>
          </cell>
          <cell r="AB649">
            <v>26951.39</v>
          </cell>
          <cell r="AC649">
            <v>2695.14</v>
          </cell>
          <cell r="AD649">
            <v>108.02000000000001</v>
          </cell>
          <cell r="AE649">
            <v>230.3</v>
          </cell>
          <cell r="AF649">
            <v>2925.44</v>
          </cell>
          <cell r="AG649">
            <v>24256.25</v>
          </cell>
          <cell r="AH649">
            <v>66.75</v>
          </cell>
          <cell r="AI649">
            <v>0</v>
          </cell>
          <cell r="AJ649">
            <v>0</v>
          </cell>
          <cell r="AK649">
            <v>0</v>
          </cell>
        </row>
        <row r="650">
          <cell r="R650" t="str">
            <v>BNL</v>
          </cell>
          <cell r="S650" t="str">
            <v>FINAME TJLP</v>
          </cell>
          <cell r="T650" t="str">
            <v>00039</v>
          </cell>
          <cell r="U650">
            <v>10.75</v>
          </cell>
          <cell r="V650">
            <v>0</v>
          </cell>
          <cell r="W650">
            <v>36494</v>
          </cell>
          <cell r="X650">
            <v>15</v>
          </cell>
          <cell r="Y650">
            <v>0</v>
          </cell>
          <cell r="Z650">
            <v>5.0095960000000002</v>
          </cell>
          <cell r="AA650">
            <v>0</v>
          </cell>
          <cell r="AB650">
            <v>24316.48</v>
          </cell>
          <cell r="AC650">
            <v>0</v>
          </cell>
          <cell r="AD650">
            <v>103.67</v>
          </cell>
          <cell r="AE650">
            <v>103.67</v>
          </cell>
          <cell r="AF650">
            <v>0</v>
          </cell>
          <cell r="AG650">
            <v>24420.15</v>
          </cell>
          <cell r="AH650">
            <v>60.230000000003201</v>
          </cell>
          <cell r="AI650">
            <v>0</v>
          </cell>
          <cell r="AJ650">
            <v>0</v>
          </cell>
          <cell r="AK650">
            <v>0</v>
          </cell>
        </row>
        <row r="651">
          <cell r="R651" t="str">
            <v>BNL</v>
          </cell>
          <cell r="S651" t="str">
            <v>FINAME TJLP</v>
          </cell>
          <cell r="T651" t="str">
            <v>00039</v>
          </cell>
          <cell r="U651">
            <v>10.75</v>
          </cell>
          <cell r="V651">
            <v>0</v>
          </cell>
          <cell r="W651">
            <v>36509</v>
          </cell>
          <cell r="X651">
            <v>15</v>
          </cell>
          <cell r="Y651">
            <v>64</v>
          </cell>
          <cell r="Z651">
            <v>5.0220339999999997</v>
          </cell>
          <cell r="AA651">
            <v>0</v>
          </cell>
          <cell r="AB651">
            <v>24376.85</v>
          </cell>
          <cell r="AC651">
            <v>2708.54</v>
          </cell>
          <cell r="AD651">
            <v>104.63000000000001</v>
          </cell>
          <cell r="AE651">
            <v>208.3</v>
          </cell>
          <cell r="AF651">
            <v>2916.84</v>
          </cell>
          <cell r="AG651">
            <v>21668.31</v>
          </cell>
          <cell r="AH651">
            <v>60.369999999998981</v>
          </cell>
          <cell r="AI651">
            <v>0</v>
          </cell>
          <cell r="AJ651">
            <v>0</v>
          </cell>
          <cell r="AK651">
            <v>0</v>
          </cell>
        </row>
        <row r="652">
          <cell r="R652" t="str">
            <v>BNL</v>
          </cell>
          <cell r="S652" t="str">
            <v>FINAME TJLP</v>
          </cell>
          <cell r="T652" t="str">
            <v>00039</v>
          </cell>
          <cell r="U652">
            <v>10.75</v>
          </cell>
          <cell r="V652">
            <v>0</v>
          </cell>
          <cell r="W652">
            <v>36525</v>
          </cell>
          <cell r="X652">
            <v>16</v>
          </cell>
          <cell r="Y652">
            <v>0</v>
          </cell>
          <cell r="Z652">
            <v>5.0353349999999999</v>
          </cell>
          <cell r="AA652">
            <v>0</v>
          </cell>
          <cell r="AB652">
            <v>21725.7</v>
          </cell>
          <cell r="AC652">
            <v>0</v>
          </cell>
          <cell r="AD652">
            <v>98.82</v>
          </cell>
          <cell r="AE652">
            <v>98.82</v>
          </cell>
          <cell r="AF652">
            <v>0</v>
          </cell>
          <cell r="AG652">
            <v>21824.52</v>
          </cell>
          <cell r="AH652">
            <v>57.389999999999418</v>
          </cell>
          <cell r="AI652">
            <v>0</v>
          </cell>
          <cell r="AJ652">
            <v>0</v>
          </cell>
          <cell r="AK652">
            <v>0</v>
          </cell>
        </row>
        <row r="653">
          <cell r="R653" t="str">
            <v>BNL</v>
          </cell>
          <cell r="S653" t="str">
            <v>FINAME TJLP</v>
          </cell>
          <cell r="T653" t="str">
            <v>00039</v>
          </cell>
          <cell r="U653">
            <v>10.75</v>
          </cell>
          <cell r="V653">
            <v>0</v>
          </cell>
          <cell r="W653">
            <v>36540</v>
          </cell>
          <cell r="X653">
            <v>14</v>
          </cell>
          <cell r="Y653">
            <v>65</v>
          </cell>
          <cell r="Z653">
            <v>5.0469629999999999</v>
          </cell>
          <cell r="AA653">
            <v>0</v>
          </cell>
          <cell r="AB653">
            <v>21775.87</v>
          </cell>
          <cell r="AC653">
            <v>2721.98</v>
          </cell>
          <cell r="AD653">
            <v>87.260000000000019</v>
          </cell>
          <cell r="AE653">
            <v>186.08</v>
          </cell>
          <cell r="AF653">
            <v>2908.06</v>
          </cell>
          <cell r="AG653">
            <v>19053.89</v>
          </cell>
          <cell r="AH653">
            <v>50.170000000001892</v>
          </cell>
          <cell r="AI653">
            <v>0</v>
          </cell>
          <cell r="AJ653">
            <v>0</v>
          </cell>
          <cell r="AK653">
            <v>0</v>
          </cell>
        </row>
        <row r="654">
          <cell r="R654" t="str">
            <v>BNL</v>
          </cell>
          <cell r="S654" t="str">
            <v>FINAME TJLP</v>
          </cell>
          <cell r="T654" t="str">
            <v>00039</v>
          </cell>
          <cell r="U654">
            <v>10.75</v>
          </cell>
          <cell r="V654">
            <v>0</v>
          </cell>
          <cell r="W654">
            <v>36556</v>
          </cell>
          <cell r="X654">
            <v>16</v>
          </cell>
          <cell r="Y654">
            <v>0</v>
          </cell>
          <cell r="Z654">
            <v>5.059329</v>
          </cell>
          <cell r="AA654">
            <v>0</v>
          </cell>
          <cell r="AB654">
            <v>19100.57</v>
          </cell>
          <cell r="AC654">
            <v>0</v>
          </cell>
          <cell r="AD654">
            <v>86.88</v>
          </cell>
          <cell r="AE654">
            <v>86.88</v>
          </cell>
          <cell r="AF654">
            <v>0</v>
          </cell>
          <cell r="AG654">
            <v>19187.45</v>
          </cell>
          <cell r="AH654">
            <v>46.680000000000291</v>
          </cell>
          <cell r="AI654">
            <v>0</v>
          </cell>
          <cell r="AJ654">
            <v>0</v>
          </cell>
          <cell r="AK654">
            <v>0</v>
          </cell>
        </row>
        <row r="655">
          <cell r="R655" t="str">
            <v>BNL</v>
          </cell>
          <cell r="S655" t="str">
            <v>FINAME TJLP</v>
          </cell>
          <cell r="T655" t="str">
            <v>00039</v>
          </cell>
          <cell r="U655">
            <v>10.75</v>
          </cell>
          <cell r="V655">
            <v>0</v>
          </cell>
          <cell r="W655">
            <v>36571</v>
          </cell>
          <cell r="X655">
            <v>14</v>
          </cell>
          <cell r="Y655">
            <v>66</v>
          </cell>
          <cell r="Z655">
            <v>5.0709489999999997</v>
          </cell>
          <cell r="AA655">
            <v>0</v>
          </cell>
          <cell r="AB655">
            <v>19144.439999999999</v>
          </cell>
          <cell r="AC655">
            <v>2734.92</v>
          </cell>
          <cell r="AD655">
            <v>76.710000000000008</v>
          </cell>
          <cell r="AE655">
            <v>163.59</v>
          </cell>
          <cell r="AF655">
            <v>2898.51</v>
          </cell>
          <cell r="AG655">
            <v>16409.52</v>
          </cell>
          <cell r="AH655">
            <v>43.869999999998981</v>
          </cell>
          <cell r="AI655">
            <v>0</v>
          </cell>
          <cell r="AJ655">
            <v>0</v>
          </cell>
          <cell r="AK655">
            <v>0</v>
          </cell>
        </row>
        <row r="656">
          <cell r="R656" t="str">
            <v>BNL</v>
          </cell>
          <cell r="S656" t="str">
            <v>FINAME TJLP</v>
          </cell>
          <cell r="T656" t="str">
            <v>00039</v>
          </cell>
          <cell r="U656">
            <v>10.75</v>
          </cell>
          <cell r="V656">
            <v>0</v>
          </cell>
          <cell r="W656">
            <v>36585</v>
          </cell>
          <cell r="X656">
            <v>14</v>
          </cell>
          <cell r="Y656">
            <v>0</v>
          </cell>
          <cell r="Z656">
            <v>5.0818180000000002</v>
          </cell>
          <cell r="AA656">
            <v>0</v>
          </cell>
          <cell r="AB656">
            <v>16444.689999999999</v>
          </cell>
          <cell r="AC656">
            <v>0</v>
          </cell>
          <cell r="AD656">
            <v>65.430000000000007</v>
          </cell>
          <cell r="AE656">
            <v>65.430000000000007</v>
          </cell>
          <cell r="AF656">
            <v>0</v>
          </cell>
          <cell r="AG656">
            <v>16510.12</v>
          </cell>
          <cell r="AH656">
            <v>35.169999999998254</v>
          </cell>
          <cell r="AI656">
            <v>0</v>
          </cell>
          <cell r="AJ656">
            <v>0</v>
          </cell>
          <cell r="AK656">
            <v>0</v>
          </cell>
        </row>
        <row r="657">
          <cell r="R657" t="str">
            <v>BNL</v>
          </cell>
          <cell r="S657" t="str">
            <v>FINAME TJLP</v>
          </cell>
          <cell r="T657" t="str">
            <v>00039</v>
          </cell>
          <cell r="U657">
            <v>10.75</v>
          </cell>
          <cell r="V657">
            <v>0</v>
          </cell>
          <cell r="W657">
            <v>36600</v>
          </cell>
          <cell r="X657">
            <v>16</v>
          </cell>
          <cell r="Y657">
            <v>67</v>
          </cell>
          <cell r="Z657">
            <v>5.0934900000000001</v>
          </cell>
          <cell r="AA657">
            <v>0</v>
          </cell>
          <cell r="AB657">
            <v>16482.46</v>
          </cell>
          <cell r="AC657">
            <v>2747.08</v>
          </cell>
          <cell r="AD657">
            <v>75.41</v>
          </cell>
          <cell r="AE657">
            <v>140.84</v>
          </cell>
          <cell r="AF657">
            <v>2887.92</v>
          </cell>
          <cell r="AG657">
            <v>13735.39</v>
          </cell>
          <cell r="AH657">
            <v>37.779999999998836</v>
          </cell>
          <cell r="AI657">
            <v>0</v>
          </cell>
          <cell r="AJ657">
            <v>0</v>
          </cell>
          <cell r="AK657">
            <v>0</v>
          </cell>
        </row>
        <row r="658">
          <cell r="R658" t="str">
            <v>BNL</v>
          </cell>
          <cell r="S658" t="str">
            <v>FINAME TJLP</v>
          </cell>
          <cell r="T658" t="str">
            <v>00039</v>
          </cell>
          <cell r="U658">
            <v>10.75</v>
          </cell>
          <cell r="V658">
            <v>0</v>
          </cell>
          <cell r="W658">
            <v>36616</v>
          </cell>
          <cell r="X658">
            <v>16</v>
          </cell>
          <cell r="Y658">
            <v>0</v>
          </cell>
          <cell r="Z658">
            <v>5.1059700000000001</v>
          </cell>
          <cell r="AA658">
            <v>0</v>
          </cell>
          <cell r="AB658">
            <v>13769.04</v>
          </cell>
          <cell r="AC658">
            <v>0</v>
          </cell>
          <cell r="AD658">
            <v>62.63</v>
          </cell>
          <cell r="AE658">
            <v>62.63</v>
          </cell>
          <cell r="AF658">
            <v>0</v>
          </cell>
          <cell r="AG658">
            <v>13831.67</v>
          </cell>
          <cell r="AH658">
            <v>33.650000000001455</v>
          </cell>
          <cell r="AI658">
            <v>0</v>
          </cell>
          <cell r="AJ658">
            <v>0</v>
          </cell>
          <cell r="AK658">
            <v>0</v>
          </cell>
        </row>
        <row r="659">
          <cell r="R659" t="str">
            <v>BNL</v>
          </cell>
          <cell r="S659" t="str">
            <v>FINAME TJLP</v>
          </cell>
          <cell r="T659" t="str">
            <v>00039</v>
          </cell>
          <cell r="U659">
            <v>10.75</v>
          </cell>
          <cell r="V659">
            <v>0</v>
          </cell>
          <cell r="W659">
            <v>36631</v>
          </cell>
          <cell r="X659">
            <v>14</v>
          </cell>
          <cell r="Y659">
            <v>68</v>
          </cell>
          <cell r="Z659">
            <v>5.1159119999999998</v>
          </cell>
          <cell r="AA659">
            <v>0</v>
          </cell>
          <cell r="AB659">
            <v>13795.85</v>
          </cell>
          <cell r="AC659">
            <v>2759.17</v>
          </cell>
          <cell r="AD659">
            <v>55.26</v>
          </cell>
          <cell r="AE659">
            <v>117.89</v>
          </cell>
          <cell r="AF659">
            <v>2877.06</v>
          </cell>
          <cell r="AG659">
            <v>11036.68</v>
          </cell>
          <cell r="AH659">
            <v>26.809999999999491</v>
          </cell>
          <cell r="AI659">
            <v>0</v>
          </cell>
          <cell r="AJ659">
            <v>0</v>
          </cell>
          <cell r="AK659">
            <v>0</v>
          </cell>
        </row>
        <row r="660">
          <cell r="R660" t="str">
            <v>BNL</v>
          </cell>
          <cell r="S660" t="str">
            <v>FINAME TJLP</v>
          </cell>
          <cell r="T660" t="str">
            <v>00039</v>
          </cell>
          <cell r="U660">
            <v>10.75</v>
          </cell>
          <cell r="V660">
            <v>0</v>
          </cell>
          <cell r="W660">
            <v>36646</v>
          </cell>
          <cell r="X660">
            <v>15</v>
          </cell>
          <cell r="Y660">
            <v>0</v>
          </cell>
          <cell r="Z660">
            <v>5.1257469999999996</v>
          </cell>
          <cell r="AA660">
            <v>0</v>
          </cell>
          <cell r="AB660">
            <v>11057.9</v>
          </cell>
          <cell r="AC660">
            <v>0</v>
          </cell>
          <cell r="AD660">
            <v>47.14</v>
          </cell>
          <cell r="AE660">
            <v>47.14</v>
          </cell>
          <cell r="AF660">
            <v>0</v>
          </cell>
          <cell r="AG660">
            <v>11105.04</v>
          </cell>
          <cell r="AH660">
            <v>21.220000000001164</v>
          </cell>
          <cell r="AI660">
            <v>0</v>
          </cell>
          <cell r="AJ660">
            <v>0</v>
          </cell>
          <cell r="AK660">
            <v>0</v>
          </cell>
        </row>
        <row r="661">
          <cell r="R661" t="str">
            <v>BNL</v>
          </cell>
          <cell r="S661" t="str">
            <v>FINAME TJLP</v>
          </cell>
          <cell r="T661" t="str">
            <v>00039</v>
          </cell>
          <cell r="U661">
            <v>10.75</v>
          </cell>
          <cell r="V661">
            <v>0</v>
          </cell>
          <cell r="W661">
            <v>36661</v>
          </cell>
          <cell r="X661">
            <v>15</v>
          </cell>
          <cell r="Y661">
            <v>69</v>
          </cell>
          <cell r="Z661">
            <v>5.1356000000000002</v>
          </cell>
          <cell r="AA661">
            <v>0</v>
          </cell>
          <cell r="AB661">
            <v>11079.16</v>
          </cell>
          <cell r="AC661">
            <v>2769.79</v>
          </cell>
          <cell r="AD661">
            <v>47.53</v>
          </cell>
          <cell r="AE661">
            <v>94.67</v>
          </cell>
          <cell r="AF661">
            <v>2864.46</v>
          </cell>
          <cell r="AG661">
            <v>8309.3700000000008</v>
          </cell>
          <cell r="AH661">
            <v>21.260000000000218</v>
          </cell>
          <cell r="AI661">
            <v>0</v>
          </cell>
          <cell r="AJ661">
            <v>0</v>
          </cell>
          <cell r="AK661">
            <v>0</v>
          </cell>
        </row>
        <row r="662">
          <cell r="R662" t="str">
            <v>BNL</v>
          </cell>
          <cell r="S662" t="str">
            <v>FINAME TJLP</v>
          </cell>
          <cell r="T662" t="str">
            <v>00039</v>
          </cell>
          <cell r="U662">
            <v>10.75</v>
          </cell>
          <cell r="V662">
            <v>0</v>
          </cell>
          <cell r="W662">
            <v>36677</v>
          </cell>
          <cell r="X662">
            <v>16</v>
          </cell>
          <cell r="Y662">
            <v>0</v>
          </cell>
          <cell r="Z662">
            <v>5.1461309999999996</v>
          </cell>
          <cell r="AA662">
            <v>0</v>
          </cell>
          <cell r="AB662">
            <v>8326.41</v>
          </cell>
          <cell r="AC662">
            <v>0</v>
          </cell>
          <cell r="AD662">
            <v>37.869999999999997</v>
          </cell>
          <cell r="AE662">
            <v>37.869999999999997</v>
          </cell>
          <cell r="AF662">
            <v>0</v>
          </cell>
          <cell r="AG662">
            <v>8364.2800000000007</v>
          </cell>
          <cell r="AH662">
            <v>17.039999999999054</v>
          </cell>
          <cell r="AI662">
            <v>0</v>
          </cell>
          <cell r="AJ662">
            <v>0</v>
          </cell>
          <cell r="AK662">
            <v>0</v>
          </cell>
        </row>
        <row r="663">
          <cell r="R663" t="str">
            <v>BNL</v>
          </cell>
          <cell r="S663" t="str">
            <v>FINAME TJLP</v>
          </cell>
          <cell r="T663" t="str">
            <v>00039</v>
          </cell>
          <cell r="U663">
            <v>10.75</v>
          </cell>
          <cell r="V663">
            <v>0</v>
          </cell>
          <cell r="W663">
            <v>36692</v>
          </cell>
          <cell r="X663">
            <v>14</v>
          </cell>
          <cell r="Y663">
            <v>70</v>
          </cell>
          <cell r="Z663">
            <v>5.1560240000000004</v>
          </cell>
          <cell r="AA663">
            <v>0</v>
          </cell>
          <cell r="AB663">
            <v>8342.41</v>
          </cell>
          <cell r="AC663">
            <v>2780.8</v>
          </cell>
          <cell r="AD663">
            <v>33.420000000000009</v>
          </cell>
          <cell r="AE663">
            <v>71.290000000000006</v>
          </cell>
          <cell r="AF663">
            <v>2852.09</v>
          </cell>
          <cell r="AG663">
            <v>5561.61</v>
          </cell>
          <cell r="AH663">
            <v>16</v>
          </cell>
          <cell r="AI663">
            <v>0</v>
          </cell>
          <cell r="AJ663">
            <v>0</v>
          </cell>
          <cell r="AK663">
            <v>0</v>
          </cell>
        </row>
        <row r="664">
          <cell r="R664" t="str">
            <v>BNL</v>
          </cell>
          <cell r="S664" t="str">
            <v>FINAME TJLP</v>
          </cell>
          <cell r="T664" t="str">
            <v>00039</v>
          </cell>
          <cell r="U664">
            <v>10.75</v>
          </cell>
          <cell r="V664">
            <v>0</v>
          </cell>
          <cell r="W664">
            <v>36707</v>
          </cell>
          <cell r="X664">
            <v>15</v>
          </cell>
          <cell r="Y664">
            <v>0</v>
          </cell>
          <cell r="Z664">
            <v>5.1659350000000002</v>
          </cell>
          <cell r="AA664">
            <v>0</v>
          </cell>
          <cell r="AB664">
            <v>5572.3</v>
          </cell>
          <cell r="AC664">
            <v>0</v>
          </cell>
          <cell r="AD664">
            <v>23.76</v>
          </cell>
          <cell r="AE664">
            <v>23.76</v>
          </cell>
          <cell r="AF664">
            <v>0</v>
          </cell>
          <cell r="AG664">
            <v>5596.06</v>
          </cell>
          <cell r="AH664">
            <v>10.690000000000509</v>
          </cell>
          <cell r="AI664">
            <v>0</v>
          </cell>
          <cell r="AJ664">
            <v>0</v>
          </cell>
          <cell r="AK664">
            <v>0</v>
          </cell>
        </row>
        <row r="665">
          <cell r="R665" t="str">
            <v>BNL</v>
          </cell>
          <cell r="S665" t="str">
            <v>FINAME TJLP</v>
          </cell>
          <cell r="T665" t="str">
            <v>00039</v>
          </cell>
          <cell r="U665">
            <v>10.75</v>
          </cell>
          <cell r="V665">
            <v>0</v>
          </cell>
          <cell r="W665">
            <v>36722</v>
          </cell>
          <cell r="X665">
            <v>15</v>
          </cell>
          <cell r="Y665">
            <v>71</v>
          </cell>
          <cell r="Z665">
            <v>5.1745010000000002</v>
          </cell>
          <cell r="AA665">
            <v>0</v>
          </cell>
          <cell r="AB665">
            <v>5581.54</v>
          </cell>
          <cell r="AC665">
            <v>2790.77</v>
          </cell>
          <cell r="AD665">
            <v>23.929999999999996</v>
          </cell>
          <cell r="AE665">
            <v>47.69</v>
          </cell>
          <cell r="AF665">
            <v>2838.46</v>
          </cell>
          <cell r="AG665">
            <v>2790.77</v>
          </cell>
          <cell r="AH665">
            <v>9.2399999999988722</v>
          </cell>
          <cell r="AI665">
            <v>0</v>
          </cell>
          <cell r="AJ665">
            <v>0</v>
          </cell>
          <cell r="AK665">
            <v>0</v>
          </cell>
        </row>
        <row r="666">
          <cell r="R666" t="str">
            <v>BNL</v>
          </cell>
          <cell r="S666" t="str">
            <v>FINAME TJLP</v>
          </cell>
          <cell r="T666" t="str">
            <v>00039</v>
          </cell>
          <cell r="U666">
            <v>10.75</v>
          </cell>
          <cell r="V666">
            <v>0</v>
          </cell>
          <cell r="W666">
            <v>36738</v>
          </cell>
          <cell r="X666">
            <v>16</v>
          </cell>
          <cell r="Y666">
            <v>0</v>
          </cell>
          <cell r="Z666">
            <v>5.1835500000000003</v>
          </cell>
          <cell r="AA666">
            <v>0</v>
          </cell>
          <cell r="AB666">
            <v>2795.65</v>
          </cell>
          <cell r="AC666">
            <v>0</v>
          </cell>
          <cell r="AD666">
            <v>12.72</v>
          </cell>
          <cell r="AE666">
            <v>12.72</v>
          </cell>
          <cell r="AF666">
            <v>0</v>
          </cell>
          <cell r="AG666">
            <v>2808.37</v>
          </cell>
          <cell r="AH666">
            <v>4.8800000000001091</v>
          </cell>
          <cell r="AI666">
            <v>0</v>
          </cell>
          <cell r="AJ666">
            <v>0</v>
          </cell>
          <cell r="AK666">
            <v>0</v>
          </cell>
        </row>
        <row r="667">
          <cell r="R667" t="str">
            <v>BNL</v>
          </cell>
          <cell r="S667" t="str">
            <v>FINAME TJLP</v>
          </cell>
          <cell r="T667" t="str">
            <v>00039</v>
          </cell>
          <cell r="U667">
            <v>10.75</v>
          </cell>
          <cell r="V667">
            <v>0</v>
          </cell>
          <cell r="W667">
            <v>36753</v>
          </cell>
          <cell r="X667">
            <v>14</v>
          </cell>
          <cell r="Y667">
            <v>72</v>
          </cell>
          <cell r="Z667">
            <v>5.1920469999999996</v>
          </cell>
          <cell r="AA667">
            <v>0</v>
          </cell>
          <cell r="AB667">
            <v>2800.23</v>
          </cell>
          <cell r="AC667">
            <v>2800.23</v>
          </cell>
          <cell r="AD667">
            <v>11.209999999999999</v>
          </cell>
          <cell r="AE667">
            <v>23.93</v>
          </cell>
          <cell r="AF667">
            <v>2824.16</v>
          </cell>
          <cell r="AG667">
            <v>0</v>
          </cell>
          <cell r="AH667">
            <v>4.5799999999999272</v>
          </cell>
          <cell r="AI667">
            <v>0</v>
          </cell>
          <cell r="AJ667">
            <v>0</v>
          </cell>
          <cell r="AK667">
            <v>0</v>
          </cell>
        </row>
        <row r="668">
          <cell r="S668" t="str">
            <v>T O T A I S  EM  R$</v>
          </cell>
          <cell r="AC668">
            <v>152523.99000000002</v>
          </cell>
          <cell r="AD668">
            <v>39534.239999999998</v>
          </cell>
          <cell r="AF668">
            <v>192058.19999999998</v>
          </cell>
          <cell r="AH668">
            <v>29501.370000000046</v>
          </cell>
        </row>
        <row r="670">
          <cell r="R670" t="str">
            <v>CELPAV</v>
          </cell>
          <cell r="S670" t="str">
            <v>JAC</v>
          </cell>
          <cell r="T670" t="str">
            <v>FINANCIAMENTO INTERNO</v>
          </cell>
          <cell r="AB670" t="str">
            <v>FINAME</v>
          </cell>
        </row>
        <row r="671">
          <cell r="R671" t="str">
            <v>EMPRESA:</v>
          </cell>
          <cell r="S671">
            <v>300</v>
          </cell>
          <cell r="T671" t="str">
            <v>UNIDADE:</v>
          </cell>
          <cell r="U671">
            <v>310</v>
          </cell>
          <cell r="V671" t="str">
            <v>TIPO REG:</v>
          </cell>
          <cell r="W671">
            <v>1</v>
          </cell>
          <cell r="Z671" t="str">
            <v>MOEDA :</v>
          </cell>
          <cell r="AA671" t="str">
            <v>BRL</v>
          </cell>
          <cell r="AC671" t="str">
            <v>COD. CLIENTE/FORNECEDOR:</v>
          </cell>
          <cell r="AD671">
            <v>0</v>
          </cell>
          <cell r="AE671" t="str">
            <v>DATA INICIAL:</v>
          </cell>
          <cell r="AF671">
            <v>34689</v>
          </cell>
          <cell r="AG671" t="str">
            <v>VENCIMENTO:</v>
          </cell>
          <cell r="AH671">
            <v>36448</v>
          </cell>
        </row>
        <row r="672">
          <cell r="R672" t="str">
            <v>INSTITUIÇÃO</v>
          </cell>
          <cell r="S672" t="str">
            <v>TIPO FINANC.</v>
          </cell>
          <cell r="T672" t="str">
            <v>Nº P.A.C.</v>
          </cell>
          <cell r="U672" t="str">
            <v>Juros (%) a.a.</v>
          </cell>
          <cell r="V672" t="str">
            <v>Spread (%) a.a.</v>
          </cell>
          <cell r="W672" t="str">
            <v>Data Movimento</v>
          </cell>
          <cell r="X672" t="str">
            <v>Nº Dias</v>
          </cell>
          <cell r="Y672" t="str">
            <v>Parc</v>
          </cell>
          <cell r="Z672" t="str">
            <v>Cotação da URTJ15</v>
          </cell>
          <cell r="AA672" t="str">
            <v>Liberações         R$</v>
          </cell>
          <cell r="AB672" t="str">
            <v>Saldo Principal    R$</v>
          </cell>
          <cell r="AC672" t="str">
            <v>Amortização      R$</v>
          </cell>
          <cell r="AD672" t="str">
            <v>Juros no Periodo  R$</v>
          </cell>
          <cell r="AE672" t="str">
            <v>Juros Acumulados R$</v>
          </cell>
          <cell r="AF672" t="str">
            <v>Pagto. Parcela          R$</v>
          </cell>
          <cell r="AG672" t="str">
            <v>Saldo Devedor      R$</v>
          </cell>
          <cell r="AH672" t="str">
            <v>Correc. Monet. R$</v>
          </cell>
          <cell r="AI672" t="str">
            <v>CP</v>
          </cell>
          <cell r="AJ672" t="str">
            <v>LP</v>
          </cell>
          <cell r="AK672" t="str">
            <v>Transf. LP/CP</v>
          </cell>
        </row>
        <row r="673">
          <cell r="R673" t="str">
            <v>BNL</v>
          </cell>
          <cell r="S673" t="str">
            <v>FINAME TJLP</v>
          </cell>
          <cell r="T673" t="str">
            <v>00084</v>
          </cell>
          <cell r="U673">
            <v>10.75</v>
          </cell>
          <cell r="V673">
            <v>0</v>
          </cell>
          <cell r="W673">
            <v>34318</v>
          </cell>
          <cell r="X673">
            <v>0</v>
          </cell>
          <cell r="Y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</row>
        <row r="674">
          <cell r="R674" t="str">
            <v>BNL</v>
          </cell>
          <cell r="S674" t="str">
            <v>FINAME TJLP</v>
          </cell>
          <cell r="T674" t="str">
            <v>00084</v>
          </cell>
          <cell r="U674">
            <v>10.75</v>
          </cell>
          <cell r="V674">
            <v>0</v>
          </cell>
          <cell r="W674">
            <v>34318</v>
          </cell>
          <cell r="X674">
            <v>0</v>
          </cell>
          <cell r="Y674">
            <v>1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</row>
        <row r="675">
          <cell r="R675" t="str">
            <v>BNL</v>
          </cell>
          <cell r="S675" t="str">
            <v>FINAME TJLP</v>
          </cell>
          <cell r="T675" t="str">
            <v>00084</v>
          </cell>
          <cell r="U675">
            <v>10.75</v>
          </cell>
          <cell r="V675">
            <v>0</v>
          </cell>
          <cell r="W675">
            <v>34408</v>
          </cell>
          <cell r="X675">
            <v>90</v>
          </cell>
          <cell r="Y675">
            <v>2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</row>
        <row r="676">
          <cell r="R676" t="str">
            <v>BNL</v>
          </cell>
          <cell r="S676" t="str">
            <v>FINAME TJLP</v>
          </cell>
          <cell r="T676" t="str">
            <v>00084</v>
          </cell>
          <cell r="U676">
            <v>10.75</v>
          </cell>
          <cell r="V676">
            <v>0</v>
          </cell>
          <cell r="W676">
            <v>34500</v>
          </cell>
          <cell r="X676">
            <v>90</v>
          </cell>
          <cell r="Y676">
            <v>3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</row>
        <row r="677">
          <cell r="R677" t="str">
            <v>BNL</v>
          </cell>
          <cell r="S677" t="str">
            <v>FINAME TJLP</v>
          </cell>
          <cell r="T677" t="str">
            <v>00084</v>
          </cell>
          <cell r="U677">
            <v>10.75</v>
          </cell>
          <cell r="V677">
            <v>0</v>
          </cell>
          <cell r="W677">
            <v>34592</v>
          </cell>
          <cell r="X677">
            <v>90</v>
          </cell>
          <cell r="Y677">
            <v>4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</row>
        <row r="678">
          <cell r="R678" t="str">
            <v>BNL</v>
          </cell>
          <cell r="S678" t="str">
            <v>FINAME TJLP</v>
          </cell>
          <cell r="T678" t="str">
            <v>00084</v>
          </cell>
          <cell r="U678">
            <v>10.75</v>
          </cell>
          <cell r="V678">
            <v>0</v>
          </cell>
          <cell r="W678">
            <v>34683</v>
          </cell>
          <cell r="X678">
            <v>90</v>
          </cell>
          <cell r="Y678">
            <v>5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</row>
        <row r="679">
          <cell r="R679" t="str">
            <v>BNL</v>
          </cell>
          <cell r="S679" t="str">
            <v>FINAME TJLP</v>
          </cell>
          <cell r="T679" t="str">
            <v>00084</v>
          </cell>
          <cell r="U679">
            <v>10.75</v>
          </cell>
          <cell r="V679">
            <v>0</v>
          </cell>
          <cell r="W679">
            <v>34773</v>
          </cell>
          <cell r="X679">
            <v>90</v>
          </cell>
          <cell r="Y679">
            <v>6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</row>
        <row r="680">
          <cell r="R680" t="str">
            <v>BNL</v>
          </cell>
          <cell r="S680" t="str">
            <v>FINAME TJLP</v>
          </cell>
          <cell r="T680" t="str">
            <v>00084</v>
          </cell>
          <cell r="U680">
            <v>10.75</v>
          </cell>
          <cell r="V680">
            <v>0</v>
          </cell>
          <cell r="W680">
            <v>34804</v>
          </cell>
          <cell r="X680">
            <v>30</v>
          </cell>
          <cell r="Y680">
            <v>7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</row>
        <row r="681">
          <cell r="R681" t="str">
            <v>BNL</v>
          </cell>
          <cell r="S681" t="str">
            <v>FINAME TJLP</v>
          </cell>
          <cell r="T681" t="str">
            <v>00084</v>
          </cell>
          <cell r="U681">
            <v>10.75</v>
          </cell>
          <cell r="V681">
            <v>0</v>
          </cell>
          <cell r="W681">
            <v>34834</v>
          </cell>
          <cell r="X681">
            <v>30</v>
          </cell>
          <cell r="Y681">
            <v>8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</row>
        <row r="682">
          <cell r="R682" t="str">
            <v>BNL</v>
          </cell>
          <cell r="S682" t="str">
            <v>FINAME TJLP</v>
          </cell>
          <cell r="T682" t="str">
            <v>00084</v>
          </cell>
          <cell r="U682">
            <v>10.75</v>
          </cell>
          <cell r="V682">
            <v>0</v>
          </cell>
          <cell r="W682">
            <v>34865</v>
          </cell>
          <cell r="X682">
            <v>30</v>
          </cell>
          <cell r="Y682">
            <v>9</v>
          </cell>
          <cell r="Z682">
            <v>3.6206700000000001</v>
          </cell>
          <cell r="AA682">
            <v>0</v>
          </cell>
          <cell r="AB682">
            <v>116678.44</v>
          </cell>
          <cell r="AC682">
            <v>1823.1</v>
          </cell>
          <cell r="AD682">
            <v>997.03</v>
          </cell>
          <cell r="AE682">
            <v>997.03</v>
          </cell>
          <cell r="AF682">
            <v>2820.13</v>
          </cell>
          <cell r="AG682">
            <v>114855.34</v>
          </cell>
          <cell r="AH682">
            <v>0</v>
          </cell>
        </row>
        <row r="683">
          <cell r="R683" t="str">
            <v>BNL</v>
          </cell>
          <cell r="S683" t="str">
            <v>FINAME TJLP</v>
          </cell>
          <cell r="T683" t="str">
            <v>00084</v>
          </cell>
          <cell r="U683">
            <v>10.75</v>
          </cell>
          <cell r="V683">
            <v>0</v>
          </cell>
          <cell r="W683">
            <v>34895</v>
          </cell>
          <cell r="X683">
            <v>30</v>
          </cell>
          <cell r="Y683">
            <v>10</v>
          </cell>
          <cell r="Z683">
            <v>3.6700979999999999</v>
          </cell>
          <cell r="AA683">
            <v>0</v>
          </cell>
          <cell r="AB683">
            <v>116423.3</v>
          </cell>
          <cell r="AC683">
            <v>1847.99</v>
          </cell>
          <cell r="AD683">
            <v>994.85</v>
          </cell>
          <cell r="AE683">
            <v>994.85</v>
          </cell>
          <cell r="AF683">
            <v>2842.83</v>
          </cell>
          <cell r="AG683">
            <v>114575.31</v>
          </cell>
          <cell r="AH683">
            <v>1567.9499999999971</v>
          </cell>
        </row>
        <row r="684">
          <cell r="R684" t="str">
            <v>BNL</v>
          </cell>
          <cell r="S684" t="str">
            <v>FINAME TJLP</v>
          </cell>
          <cell r="T684" t="str">
            <v>00084</v>
          </cell>
          <cell r="U684">
            <v>10.75</v>
          </cell>
          <cell r="V684">
            <v>0</v>
          </cell>
          <cell r="W684">
            <v>34926</v>
          </cell>
          <cell r="X684">
            <v>30</v>
          </cell>
          <cell r="Y684">
            <v>11</v>
          </cell>
          <cell r="Z684">
            <v>3.7218830000000001</v>
          </cell>
          <cell r="AA684">
            <v>0</v>
          </cell>
          <cell r="AB684">
            <v>116191.97</v>
          </cell>
          <cell r="AC684">
            <v>1874.06</v>
          </cell>
          <cell r="AD684">
            <v>992.87</v>
          </cell>
          <cell r="AE684">
            <v>992.87</v>
          </cell>
          <cell r="AF684">
            <v>2866.93</v>
          </cell>
          <cell r="AG684">
            <v>114317.9</v>
          </cell>
          <cell r="AH684">
            <v>1616.6499999999942</v>
          </cell>
        </row>
        <row r="685">
          <cell r="R685" t="str">
            <v>BNL</v>
          </cell>
          <cell r="S685" t="str">
            <v>FINAME TJLP</v>
          </cell>
          <cell r="T685" t="str">
            <v>00084</v>
          </cell>
          <cell r="U685">
            <v>10.75</v>
          </cell>
          <cell r="V685">
            <v>0</v>
          </cell>
          <cell r="W685">
            <v>34957</v>
          </cell>
          <cell r="X685">
            <v>30</v>
          </cell>
          <cell r="Y685">
            <v>12</v>
          </cell>
          <cell r="Z685">
            <v>3.7710789999999998</v>
          </cell>
          <cell r="AA685">
            <v>0</v>
          </cell>
          <cell r="AB685">
            <v>115828.96</v>
          </cell>
          <cell r="AC685">
            <v>1898.84</v>
          </cell>
          <cell r="AD685">
            <v>989.77</v>
          </cell>
          <cell r="AE685">
            <v>989.77</v>
          </cell>
          <cell r="AF685">
            <v>2888.6</v>
          </cell>
          <cell r="AG685">
            <v>113930.13</v>
          </cell>
          <cell r="AH685">
            <v>1511.0600000000122</v>
          </cell>
        </row>
        <row r="686">
          <cell r="R686" t="str">
            <v>BNL</v>
          </cell>
          <cell r="S686" t="str">
            <v>FINAME TJLP</v>
          </cell>
          <cell r="T686" t="str">
            <v>00084</v>
          </cell>
          <cell r="U686">
            <v>10.75</v>
          </cell>
          <cell r="V686">
            <v>0</v>
          </cell>
          <cell r="W686">
            <v>34987</v>
          </cell>
          <cell r="X686">
            <v>30</v>
          </cell>
          <cell r="Y686">
            <v>13</v>
          </cell>
          <cell r="Z686">
            <v>3.8153619999999999</v>
          </cell>
          <cell r="AA686">
            <v>0</v>
          </cell>
          <cell r="AB686">
            <v>115267.98</v>
          </cell>
          <cell r="AC686">
            <v>1921.13</v>
          </cell>
          <cell r="AD686">
            <v>984.97</v>
          </cell>
          <cell r="AE686">
            <v>984.97</v>
          </cell>
          <cell r="AF686">
            <v>2906.11</v>
          </cell>
          <cell r="AG686">
            <v>113346.85</v>
          </cell>
          <cell r="AH686">
            <v>1337.8600000000006</v>
          </cell>
        </row>
        <row r="687">
          <cell r="R687" t="str">
            <v>BNL</v>
          </cell>
          <cell r="S687" t="str">
            <v>FINAME TJLP</v>
          </cell>
          <cell r="T687" t="str">
            <v>00084</v>
          </cell>
          <cell r="U687">
            <v>10.75</v>
          </cell>
          <cell r="V687">
            <v>0</v>
          </cell>
          <cell r="W687">
            <v>35018</v>
          </cell>
          <cell r="X687">
            <v>30</v>
          </cell>
          <cell r="Y687">
            <v>14</v>
          </cell>
          <cell r="Z687">
            <v>3.861666</v>
          </cell>
          <cell r="AA687">
            <v>0</v>
          </cell>
          <cell r="AB687">
            <v>114722.45</v>
          </cell>
          <cell r="AC687">
            <v>1944.45</v>
          </cell>
          <cell r="AD687">
            <v>980.31</v>
          </cell>
          <cell r="AE687">
            <v>980.31</v>
          </cell>
          <cell r="AF687">
            <v>2924.76</v>
          </cell>
          <cell r="AG687">
            <v>112778</v>
          </cell>
          <cell r="AH687">
            <v>1375.5999999999913</v>
          </cell>
        </row>
        <row r="688">
          <cell r="R688" t="str">
            <v>BNL</v>
          </cell>
          <cell r="S688" t="str">
            <v>FINAME TJLP</v>
          </cell>
          <cell r="T688" t="str">
            <v>00084</v>
          </cell>
          <cell r="U688">
            <v>10.75</v>
          </cell>
          <cell r="V688">
            <v>0</v>
          </cell>
          <cell r="W688">
            <v>35048</v>
          </cell>
          <cell r="X688">
            <v>30</v>
          </cell>
          <cell r="Y688">
            <v>15</v>
          </cell>
          <cell r="Z688">
            <v>3.9016639999999998</v>
          </cell>
          <cell r="AA688">
            <v>0</v>
          </cell>
          <cell r="AB688">
            <v>113946.12</v>
          </cell>
          <cell r="AC688">
            <v>1964.59</v>
          </cell>
          <cell r="AD688">
            <v>973.68</v>
          </cell>
          <cell r="AE688">
            <v>973.68</v>
          </cell>
          <cell r="AF688">
            <v>2938.27</v>
          </cell>
          <cell r="AG688">
            <v>111981.54</v>
          </cell>
          <cell r="AH688">
            <v>1168.1300000000047</v>
          </cell>
        </row>
        <row r="689">
          <cell r="R689" t="str">
            <v>BNL</v>
          </cell>
          <cell r="S689" t="str">
            <v>FINAME TJLP</v>
          </cell>
          <cell r="T689" t="str">
            <v>00084</v>
          </cell>
          <cell r="U689">
            <v>10.75</v>
          </cell>
          <cell r="V689">
            <v>0</v>
          </cell>
          <cell r="W689">
            <v>35064</v>
          </cell>
          <cell r="X689">
            <v>16</v>
          </cell>
          <cell r="Y689">
            <v>0</v>
          </cell>
          <cell r="Z689">
            <v>3.9198919999999999</v>
          </cell>
          <cell r="AA689">
            <v>0</v>
          </cell>
          <cell r="AB689">
            <v>112504.7</v>
          </cell>
          <cell r="AC689">
            <v>0</v>
          </cell>
          <cell r="AD689">
            <v>511.71</v>
          </cell>
          <cell r="AE689">
            <v>511.71</v>
          </cell>
          <cell r="AF689">
            <v>0</v>
          </cell>
          <cell r="AG689">
            <v>113016.4</v>
          </cell>
          <cell r="AH689">
            <v>523.14999999999418</v>
          </cell>
          <cell r="AI689">
            <v>0</v>
          </cell>
          <cell r="AJ689">
            <v>0</v>
          </cell>
          <cell r="AK689">
            <v>0</v>
          </cell>
        </row>
        <row r="690">
          <cell r="R690" t="str">
            <v>BNL</v>
          </cell>
          <cell r="S690" t="str">
            <v>FINAME TJLP</v>
          </cell>
          <cell r="T690" t="str">
            <v>00084</v>
          </cell>
          <cell r="U690">
            <v>10.75</v>
          </cell>
          <cell r="V690">
            <v>0</v>
          </cell>
          <cell r="W690">
            <v>35079</v>
          </cell>
          <cell r="X690">
            <v>14</v>
          </cell>
          <cell r="Y690">
            <v>16</v>
          </cell>
          <cell r="Z690">
            <v>3.9370579999999999</v>
          </cell>
          <cell r="AA690">
            <v>0</v>
          </cell>
          <cell r="AB690">
            <v>112997.38</v>
          </cell>
          <cell r="AC690">
            <v>1982.41</v>
          </cell>
          <cell r="AD690">
            <v>453.86000000000007</v>
          </cell>
          <cell r="AE690">
            <v>965.57</v>
          </cell>
          <cell r="AF690">
            <v>2947.98</v>
          </cell>
          <cell r="AG690">
            <v>111014.97</v>
          </cell>
          <cell r="AH690">
            <v>492.69000000000233</v>
          </cell>
          <cell r="AI690">
            <v>0</v>
          </cell>
          <cell r="AJ690">
            <v>0</v>
          </cell>
          <cell r="AK690">
            <v>0</v>
          </cell>
        </row>
        <row r="691">
          <cell r="R691" t="str">
            <v>BNL</v>
          </cell>
          <cell r="S691" t="str">
            <v>FINAME TJLP</v>
          </cell>
          <cell r="T691" t="str">
            <v>00084</v>
          </cell>
          <cell r="U691">
            <v>10.75</v>
          </cell>
          <cell r="V691">
            <v>0</v>
          </cell>
          <cell r="W691">
            <v>35095</v>
          </cell>
          <cell r="X691">
            <v>16</v>
          </cell>
          <cell r="Y691">
            <v>0</v>
          </cell>
          <cell r="Z691">
            <v>3.9554510000000001</v>
          </cell>
          <cell r="AA691">
            <v>0</v>
          </cell>
          <cell r="AB691">
            <v>111533.6</v>
          </cell>
          <cell r="AC691">
            <v>0</v>
          </cell>
          <cell r="AD691">
            <v>507.29</v>
          </cell>
          <cell r="AE691">
            <v>507.29</v>
          </cell>
          <cell r="AF691">
            <v>0</v>
          </cell>
          <cell r="AG691">
            <v>112040.89</v>
          </cell>
          <cell r="AH691">
            <v>518.63000000000466</v>
          </cell>
          <cell r="AI691">
            <v>0</v>
          </cell>
          <cell r="AJ691">
            <v>0</v>
          </cell>
          <cell r="AK691">
            <v>0</v>
          </cell>
        </row>
        <row r="692">
          <cell r="R692" t="str">
            <v>BNL</v>
          </cell>
          <cell r="S692" t="str">
            <v>FINAME TJLP</v>
          </cell>
          <cell r="T692" t="str">
            <v>00084</v>
          </cell>
          <cell r="U692">
            <v>10.75</v>
          </cell>
          <cell r="V692">
            <v>0</v>
          </cell>
          <cell r="W692">
            <v>35110</v>
          </cell>
          <cell r="X692">
            <v>14</v>
          </cell>
          <cell r="Y692">
            <v>17</v>
          </cell>
          <cell r="Z692">
            <v>3.972772</v>
          </cell>
          <cell r="AA692">
            <v>0</v>
          </cell>
          <cell r="AB692">
            <v>112022.01</v>
          </cell>
          <cell r="AC692">
            <v>2000.39</v>
          </cell>
          <cell r="AD692">
            <v>449.95</v>
          </cell>
          <cell r="AE692">
            <v>957.24</v>
          </cell>
          <cell r="AF692">
            <v>2957.63</v>
          </cell>
          <cell r="AG692">
            <v>110021.62</v>
          </cell>
          <cell r="AH692">
            <v>488.41000000000349</v>
          </cell>
          <cell r="AI692">
            <v>0</v>
          </cell>
          <cell r="AJ692">
            <v>0</v>
          </cell>
          <cell r="AK692">
            <v>0</v>
          </cell>
        </row>
        <row r="693">
          <cell r="R693" t="str">
            <v>BNL</v>
          </cell>
          <cell r="S693" t="str">
            <v>FINAME TJLP</v>
          </cell>
          <cell r="T693" t="str">
            <v>00084</v>
          </cell>
          <cell r="U693">
            <v>10.75</v>
          </cell>
          <cell r="V693">
            <v>0</v>
          </cell>
          <cell r="W693">
            <v>35124</v>
          </cell>
          <cell r="X693">
            <v>14</v>
          </cell>
          <cell r="Y693">
            <v>0</v>
          </cell>
          <cell r="Z693">
            <v>3.989007</v>
          </cell>
          <cell r="AA693">
            <v>0</v>
          </cell>
          <cell r="AB693">
            <v>110471.23</v>
          </cell>
          <cell r="AC693">
            <v>0</v>
          </cell>
          <cell r="AD693">
            <v>439.53</v>
          </cell>
          <cell r="AE693">
            <v>439.53</v>
          </cell>
          <cell r="AF693">
            <v>0</v>
          </cell>
          <cell r="AG693">
            <v>110910.76</v>
          </cell>
          <cell r="AH693">
            <v>449.61000000000058</v>
          </cell>
          <cell r="AI693">
            <v>0</v>
          </cell>
          <cell r="AJ693">
            <v>0</v>
          </cell>
          <cell r="AK693">
            <v>0</v>
          </cell>
        </row>
        <row r="694">
          <cell r="R694" t="str">
            <v>BNL</v>
          </cell>
          <cell r="S694" t="str">
            <v>FINAME TJLP</v>
          </cell>
          <cell r="T694" t="str">
            <v>00084</v>
          </cell>
          <cell r="U694">
            <v>10.75</v>
          </cell>
          <cell r="V694">
            <v>0</v>
          </cell>
          <cell r="W694">
            <v>35139</v>
          </cell>
          <cell r="X694">
            <v>16</v>
          </cell>
          <cell r="Y694">
            <v>18</v>
          </cell>
          <cell r="Z694">
            <v>4.0072939999999999</v>
          </cell>
          <cell r="AA694">
            <v>0</v>
          </cell>
          <cell r="AB694">
            <v>110977.67</v>
          </cell>
          <cell r="AC694">
            <v>2017.78</v>
          </cell>
          <cell r="AD694">
            <v>508.78</v>
          </cell>
          <cell r="AE694">
            <v>948.31</v>
          </cell>
          <cell r="AF694">
            <v>2966.09</v>
          </cell>
          <cell r="AG694">
            <v>108959.89</v>
          </cell>
          <cell r="AH694">
            <v>506.44000000000233</v>
          </cell>
          <cell r="AI694">
            <v>0</v>
          </cell>
          <cell r="AJ694">
            <v>0</v>
          </cell>
          <cell r="AK694">
            <v>0</v>
          </cell>
        </row>
        <row r="695">
          <cell r="R695" t="str">
            <v>BNL</v>
          </cell>
          <cell r="S695" t="str">
            <v>FINAME TJLP</v>
          </cell>
          <cell r="T695" t="str">
            <v>00084</v>
          </cell>
          <cell r="U695">
            <v>10.75</v>
          </cell>
          <cell r="V695">
            <v>0</v>
          </cell>
          <cell r="W695">
            <v>35155</v>
          </cell>
          <cell r="X695">
            <v>16</v>
          </cell>
          <cell r="Y695">
            <v>0</v>
          </cell>
          <cell r="Z695">
            <v>4.0269560000000002</v>
          </cell>
          <cell r="AA695">
            <v>0</v>
          </cell>
          <cell r="AB695">
            <v>109494.51</v>
          </cell>
          <cell r="AC695">
            <v>0</v>
          </cell>
          <cell r="AD695">
            <v>498.02</v>
          </cell>
          <cell r="AE695">
            <v>498.02</v>
          </cell>
          <cell r="AF695">
            <v>0</v>
          </cell>
          <cell r="AG695">
            <v>109992.53</v>
          </cell>
          <cell r="AH695">
            <v>534.61999999999534</v>
          </cell>
          <cell r="AI695">
            <v>0</v>
          </cell>
          <cell r="AJ695">
            <v>0</v>
          </cell>
          <cell r="AK695">
            <v>0</v>
          </cell>
        </row>
        <row r="696">
          <cell r="R696" t="str">
            <v>BNL</v>
          </cell>
          <cell r="S696" t="str">
            <v>FINAME TJLP</v>
          </cell>
          <cell r="T696" t="str">
            <v>00084</v>
          </cell>
          <cell r="U696">
            <v>10.75</v>
          </cell>
          <cell r="V696">
            <v>0</v>
          </cell>
          <cell r="W696">
            <v>35170</v>
          </cell>
          <cell r="X696">
            <v>14</v>
          </cell>
          <cell r="Y696">
            <v>19</v>
          </cell>
          <cell r="Z696">
            <v>4.0454749999999997</v>
          </cell>
          <cell r="AA696">
            <v>0</v>
          </cell>
          <cell r="AB696">
            <v>109998.05</v>
          </cell>
          <cell r="AC696">
            <v>2037</v>
          </cell>
          <cell r="AD696">
            <v>441.92000000000007</v>
          </cell>
          <cell r="AE696">
            <v>939.94</v>
          </cell>
          <cell r="AF696">
            <v>2976.94</v>
          </cell>
          <cell r="AG696">
            <v>107961.05</v>
          </cell>
          <cell r="AH696">
            <v>503.54000000000815</v>
          </cell>
          <cell r="AI696">
            <v>0</v>
          </cell>
          <cell r="AJ696">
            <v>0</v>
          </cell>
          <cell r="AK696">
            <v>0</v>
          </cell>
        </row>
        <row r="697">
          <cell r="R697" t="str">
            <v>BNL</v>
          </cell>
          <cell r="S697" t="str">
            <v>FINAME TJLP</v>
          </cell>
          <cell r="T697" t="str">
            <v>00084</v>
          </cell>
          <cell r="U697">
            <v>10.75</v>
          </cell>
          <cell r="V697">
            <v>0</v>
          </cell>
          <cell r="W697">
            <v>35185</v>
          </cell>
          <cell r="X697">
            <v>15</v>
          </cell>
          <cell r="Y697">
            <v>0</v>
          </cell>
          <cell r="Z697">
            <v>4.0640809999999998</v>
          </cell>
          <cell r="AA697">
            <v>0</v>
          </cell>
          <cell r="AB697">
            <v>108457.58</v>
          </cell>
          <cell r="AC697">
            <v>0</v>
          </cell>
          <cell r="AD697">
            <v>462.4</v>
          </cell>
          <cell r="AE697">
            <v>462.4</v>
          </cell>
          <cell r="AF697">
            <v>0</v>
          </cell>
          <cell r="AG697">
            <v>108919.99</v>
          </cell>
          <cell r="AH697">
            <v>496.54000000000815</v>
          </cell>
          <cell r="AI697">
            <v>0</v>
          </cell>
          <cell r="AJ697">
            <v>0</v>
          </cell>
          <cell r="AK697">
            <v>0</v>
          </cell>
        </row>
        <row r="698">
          <cell r="R698" t="str">
            <v>BNL</v>
          </cell>
          <cell r="S698" t="str">
            <v>FINAME TJLP</v>
          </cell>
          <cell r="T698" t="str">
            <v>00084</v>
          </cell>
          <cell r="U698">
            <v>10.75</v>
          </cell>
          <cell r="V698">
            <v>0</v>
          </cell>
          <cell r="W698">
            <v>35200</v>
          </cell>
          <cell r="X698">
            <v>15</v>
          </cell>
          <cell r="Y698">
            <v>20</v>
          </cell>
          <cell r="Z698">
            <v>4.0827710000000002</v>
          </cell>
          <cell r="AA698">
            <v>0</v>
          </cell>
          <cell r="AB698">
            <v>108956.36</v>
          </cell>
          <cell r="AC698">
            <v>2055.7800000000002</v>
          </cell>
          <cell r="AD698">
            <v>468.64</v>
          </cell>
          <cell r="AE698">
            <v>931.04</v>
          </cell>
          <cell r="AF698">
            <v>2986.82</v>
          </cell>
          <cell r="AG698">
            <v>106900.58</v>
          </cell>
          <cell r="AH698">
            <v>498.77000000000407</v>
          </cell>
          <cell r="AI698">
            <v>0</v>
          </cell>
          <cell r="AJ698">
            <v>0</v>
          </cell>
          <cell r="AK698">
            <v>0</v>
          </cell>
        </row>
        <row r="699">
          <cell r="R699" t="str">
            <v>BNL</v>
          </cell>
          <cell r="S699" t="str">
            <v>FINAME TJLP</v>
          </cell>
          <cell r="T699" t="str">
            <v>00084</v>
          </cell>
          <cell r="U699">
            <v>10.75</v>
          </cell>
          <cell r="V699">
            <v>0</v>
          </cell>
          <cell r="W699">
            <v>35216</v>
          </cell>
          <cell r="X699">
            <v>16</v>
          </cell>
          <cell r="Y699">
            <v>0</v>
          </cell>
          <cell r="Z699">
            <v>4.1028029999999998</v>
          </cell>
          <cell r="AA699">
            <v>0</v>
          </cell>
          <cell r="AB699">
            <v>107425.09</v>
          </cell>
          <cell r="AC699">
            <v>0</v>
          </cell>
          <cell r="AD699">
            <v>488.6</v>
          </cell>
          <cell r="AE699">
            <v>488.6</v>
          </cell>
          <cell r="AF699">
            <v>0</v>
          </cell>
          <cell r="AG699">
            <v>107913.69</v>
          </cell>
          <cell r="AH699">
            <v>524.50999999999476</v>
          </cell>
          <cell r="AI699">
            <v>0</v>
          </cell>
          <cell r="AJ699">
            <v>0</v>
          </cell>
          <cell r="AK699">
            <v>0</v>
          </cell>
        </row>
        <row r="700">
          <cell r="R700" t="str">
            <v>BNL</v>
          </cell>
          <cell r="S700" t="str">
            <v>FINAME TJLP</v>
          </cell>
          <cell r="T700" t="str">
            <v>00084</v>
          </cell>
          <cell r="U700">
            <v>10.75</v>
          </cell>
          <cell r="V700">
            <v>0</v>
          </cell>
          <cell r="W700">
            <v>35231</v>
          </cell>
          <cell r="X700">
            <v>14</v>
          </cell>
          <cell r="Y700">
            <v>21</v>
          </cell>
          <cell r="Z700">
            <v>4.1176959999999996</v>
          </cell>
          <cell r="AA700">
            <v>0</v>
          </cell>
          <cell r="AB700">
            <v>107815.03</v>
          </cell>
          <cell r="AC700">
            <v>2073.37</v>
          </cell>
          <cell r="AD700">
            <v>432.68999999999994</v>
          </cell>
          <cell r="AE700">
            <v>921.29</v>
          </cell>
          <cell r="AF700">
            <v>2994.65</v>
          </cell>
          <cell r="AG700">
            <v>105741.67</v>
          </cell>
          <cell r="AH700">
            <v>389.93999999998778</v>
          </cell>
          <cell r="AI700">
            <v>0</v>
          </cell>
          <cell r="AJ700">
            <v>0</v>
          </cell>
          <cell r="AK700">
            <v>0</v>
          </cell>
        </row>
        <row r="701">
          <cell r="R701" t="str">
            <v>BNL</v>
          </cell>
          <cell r="S701" t="str">
            <v>FINAME TJLP</v>
          </cell>
          <cell r="T701" t="str">
            <v>00084</v>
          </cell>
          <cell r="U701">
            <v>10.75</v>
          </cell>
          <cell r="V701">
            <v>0</v>
          </cell>
          <cell r="W701">
            <v>35246</v>
          </cell>
          <cell r="X701">
            <v>15</v>
          </cell>
          <cell r="Y701">
            <v>0</v>
          </cell>
          <cell r="Z701">
            <v>4.1323600000000003</v>
          </cell>
          <cell r="AA701">
            <v>0</v>
          </cell>
          <cell r="AB701">
            <v>106118.24</v>
          </cell>
          <cell r="AC701">
            <v>0</v>
          </cell>
          <cell r="AD701">
            <v>452.43</v>
          </cell>
          <cell r="AE701">
            <v>452.43</v>
          </cell>
          <cell r="AF701">
            <v>0</v>
          </cell>
          <cell r="AG701">
            <v>106570.67</v>
          </cell>
          <cell r="AH701">
            <v>376.57000000000698</v>
          </cell>
          <cell r="AI701">
            <v>0</v>
          </cell>
          <cell r="AJ701">
            <v>0</v>
          </cell>
          <cell r="AK701">
            <v>0</v>
          </cell>
        </row>
        <row r="702">
          <cell r="R702" t="str">
            <v>BNL</v>
          </cell>
          <cell r="S702" t="str">
            <v>FINAME TJLP</v>
          </cell>
          <cell r="T702" t="str">
            <v>00084</v>
          </cell>
          <cell r="U702">
            <v>10.75</v>
          </cell>
          <cell r="V702">
            <v>0</v>
          </cell>
          <cell r="W702">
            <v>35261</v>
          </cell>
          <cell r="X702">
            <v>15</v>
          </cell>
          <cell r="Y702">
            <v>22</v>
          </cell>
          <cell r="Z702">
            <v>4.1470750000000001</v>
          </cell>
          <cell r="AA702">
            <v>0</v>
          </cell>
          <cell r="AB702">
            <v>106496.12</v>
          </cell>
          <cell r="AC702">
            <v>2088.16</v>
          </cell>
          <cell r="AD702">
            <v>457.59</v>
          </cell>
          <cell r="AE702">
            <v>910.02</v>
          </cell>
          <cell r="AF702">
            <v>2998.18</v>
          </cell>
          <cell r="AG702">
            <v>104407.96</v>
          </cell>
          <cell r="AH702">
            <v>377.88000000000466</v>
          </cell>
          <cell r="AI702">
            <v>0</v>
          </cell>
          <cell r="AJ702">
            <v>0</v>
          </cell>
          <cell r="AK702">
            <v>0</v>
          </cell>
        </row>
        <row r="703">
          <cell r="R703" t="str">
            <v>BNL</v>
          </cell>
          <cell r="S703" t="str">
            <v>FINAME TJLP</v>
          </cell>
          <cell r="T703" t="str">
            <v>00084</v>
          </cell>
          <cell r="U703">
            <v>10.75</v>
          </cell>
          <cell r="V703">
            <v>0</v>
          </cell>
          <cell r="W703">
            <v>35277</v>
          </cell>
          <cell r="X703">
            <v>16</v>
          </cell>
          <cell r="Y703">
            <v>0</v>
          </cell>
          <cell r="Z703">
            <v>4.1628290000000003</v>
          </cell>
          <cell r="AA703">
            <v>0</v>
          </cell>
          <cell r="AB703">
            <v>104804.58</v>
          </cell>
          <cell r="AC703">
            <v>0</v>
          </cell>
          <cell r="AD703">
            <v>476.68</v>
          </cell>
          <cell r="AE703">
            <v>476.68</v>
          </cell>
          <cell r="AF703">
            <v>0</v>
          </cell>
          <cell r="AG703">
            <v>105281.27</v>
          </cell>
          <cell r="AH703">
            <v>396.63000000000466</v>
          </cell>
          <cell r="AI703">
            <v>0</v>
          </cell>
          <cell r="AJ703">
            <v>0</v>
          </cell>
          <cell r="AK703">
            <v>0</v>
          </cell>
        </row>
        <row r="704">
          <cell r="R704" t="str">
            <v>BNL</v>
          </cell>
          <cell r="S704" t="str">
            <v>FINAME TJLP</v>
          </cell>
          <cell r="T704" t="str">
            <v>00084</v>
          </cell>
          <cell r="U704">
            <v>10.75</v>
          </cell>
          <cell r="V704">
            <v>0</v>
          </cell>
          <cell r="W704">
            <v>35292</v>
          </cell>
          <cell r="X704">
            <v>14</v>
          </cell>
          <cell r="Y704">
            <v>23</v>
          </cell>
          <cell r="Z704">
            <v>4.1776530000000003</v>
          </cell>
          <cell r="AA704">
            <v>0</v>
          </cell>
          <cell r="AB704">
            <v>105177.8</v>
          </cell>
          <cell r="AC704">
            <v>2103.56</v>
          </cell>
          <cell r="AD704">
            <v>422.07</v>
          </cell>
          <cell r="AE704">
            <v>898.75</v>
          </cell>
          <cell r="AF704">
            <v>3002.31</v>
          </cell>
          <cell r="AG704">
            <v>103074.24000000001</v>
          </cell>
          <cell r="AH704">
            <v>373.20999999999185</v>
          </cell>
          <cell r="AI704">
            <v>0</v>
          </cell>
          <cell r="AJ704">
            <v>0</v>
          </cell>
          <cell r="AK704">
            <v>0</v>
          </cell>
        </row>
        <row r="705">
          <cell r="R705" t="str">
            <v>BNL</v>
          </cell>
          <cell r="S705" t="str">
            <v>FINAME TJLP</v>
          </cell>
          <cell r="T705" t="str">
            <v>00084</v>
          </cell>
          <cell r="U705">
            <v>10.75</v>
          </cell>
          <cell r="V705">
            <v>0</v>
          </cell>
          <cell r="W705">
            <v>35308</v>
          </cell>
          <cell r="X705">
            <v>16</v>
          </cell>
          <cell r="Y705">
            <v>0</v>
          </cell>
          <cell r="Z705">
            <v>4.1935229999999999</v>
          </cell>
          <cell r="AA705">
            <v>0</v>
          </cell>
          <cell r="AB705">
            <v>103465.8</v>
          </cell>
          <cell r="AC705">
            <v>0</v>
          </cell>
          <cell r="AD705">
            <v>470.6</v>
          </cell>
          <cell r="AE705">
            <v>470.6</v>
          </cell>
          <cell r="AF705">
            <v>0</v>
          </cell>
          <cell r="AG705">
            <v>103936.39</v>
          </cell>
          <cell r="AH705">
            <v>391.54999999998836</v>
          </cell>
          <cell r="AI705">
            <v>0</v>
          </cell>
          <cell r="AJ705">
            <v>0</v>
          </cell>
          <cell r="AK705">
            <v>0</v>
          </cell>
        </row>
        <row r="706">
          <cell r="R706" t="str">
            <v>BNL</v>
          </cell>
          <cell r="S706" t="str">
            <v>FINAME TJLP</v>
          </cell>
          <cell r="T706" t="str">
            <v>00084</v>
          </cell>
          <cell r="U706">
            <v>10.75</v>
          </cell>
          <cell r="V706">
            <v>0</v>
          </cell>
          <cell r="W706">
            <v>35323</v>
          </cell>
          <cell r="X706">
            <v>14</v>
          </cell>
          <cell r="Y706">
            <v>24</v>
          </cell>
          <cell r="Z706">
            <v>4.2077879999999999</v>
          </cell>
          <cell r="AA706">
            <v>0</v>
          </cell>
          <cell r="AB706">
            <v>103817.76</v>
          </cell>
          <cell r="AC706">
            <v>2118.73</v>
          </cell>
          <cell r="AD706">
            <v>416.53</v>
          </cell>
          <cell r="AE706">
            <v>887.13</v>
          </cell>
          <cell r="AF706">
            <v>3005.86</v>
          </cell>
          <cell r="AG706">
            <v>101699.03</v>
          </cell>
          <cell r="AH706">
            <v>351.97000000000116</v>
          </cell>
          <cell r="AI706">
            <v>0</v>
          </cell>
          <cell r="AJ706">
            <v>0</v>
          </cell>
          <cell r="AK706">
            <v>0</v>
          </cell>
        </row>
        <row r="707">
          <cell r="R707" t="str">
            <v>BNL</v>
          </cell>
          <cell r="S707" t="str">
            <v>FINAME TJLP</v>
          </cell>
          <cell r="T707" t="str">
            <v>00084</v>
          </cell>
          <cell r="U707">
            <v>10.75</v>
          </cell>
          <cell r="V707">
            <v>0</v>
          </cell>
          <cell r="W707">
            <v>35338</v>
          </cell>
          <cell r="X707">
            <v>15</v>
          </cell>
          <cell r="Y707">
            <v>0</v>
          </cell>
          <cell r="Z707">
            <v>4.222054</v>
          </cell>
          <cell r="AA707">
            <v>0</v>
          </cell>
          <cell r="AB707">
            <v>102043.82</v>
          </cell>
          <cell r="AC707">
            <v>0</v>
          </cell>
          <cell r="AD707">
            <v>435.06</v>
          </cell>
          <cell r="AE707">
            <v>435.06</v>
          </cell>
          <cell r="AF707">
            <v>0</v>
          </cell>
          <cell r="AG707">
            <v>102478.88</v>
          </cell>
          <cell r="AH707">
            <v>344.79000000000815</v>
          </cell>
          <cell r="AI707">
            <v>0</v>
          </cell>
          <cell r="AJ707">
            <v>0</v>
          </cell>
          <cell r="AK707">
            <v>0</v>
          </cell>
        </row>
        <row r="708">
          <cell r="R708" t="str">
            <v>BNL</v>
          </cell>
          <cell r="S708" t="str">
            <v>FINAME TJLP</v>
          </cell>
          <cell r="T708" t="str">
            <v>00084</v>
          </cell>
          <cell r="U708">
            <v>10.75</v>
          </cell>
          <cell r="V708">
            <v>0</v>
          </cell>
          <cell r="W708">
            <v>35353</v>
          </cell>
          <cell r="X708">
            <v>15</v>
          </cell>
          <cell r="Y708">
            <v>25</v>
          </cell>
          <cell r="Z708">
            <v>4.2363689999999998</v>
          </cell>
          <cell r="AA708">
            <v>0</v>
          </cell>
          <cell r="AB708">
            <v>102389.81</v>
          </cell>
          <cell r="AC708">
            <v>2133.12</v>
          </cell>
          <cell r="AD708">
            <v>439.86999999999995</v>
          </cell>
          <cell r="AE708">
            <v>874.93</v>
          </cell>
          <cell r="AF708">
            <v>3008.05</v>
          </cell>
          <cell r="AG708">
            <v>100256.69</v>
          </cell>
          <cell r="AH708">
            <v>345.99000000000524</v>
          </cell>
          <cell r="AI708">
            <v>0</v>
          </cell>
          <cell r="AJ708">
            <v>0</v>
          </cell>
          <cell r="AK708">
            <v>0</v>
          </cell>
        </row>
        <row r="709">
          <cell r="R709" t="str">
            <v>BNL</v>
          </cell>
          <cell r="S709" t="str">
            <v>FINAME TJLP</v>
          </cell>
          <cell r="T709" t="str">
            <v>00084</v>
          </cell>
          <cell r="U709">
            <v>10.75</v>
          </cell>
          <cell r="V709">
            <v>0</v>
          </cell>
          <cell r="W709">
            <v>35369</v>
          </cell>
          <cell r="X709">
            <v>16</v>
          </cell>
          <cell r="Y709">
            <v>0</v>
          </cell>
          <cell r="Z709">
            <v>4.2516910000000001</v>
          </cell>
          <cell r="AA709">
            <v>0</v>
          </cell>
          <cell r="AB709">
            <v>100619.29</v>
          </cell>
          <cell r="AC709">
            <v>0</v>
          </cell>
          <cell r="AD709">
            <v>457.65</v>
          </cell>
          <cell r="AE709">
            <v>457.65</v>
          </cell>
          <cell r="AF709">
            <v>0</v>
          </cell>
          <cell r="AG709">
            <v>101076.94</v>
          </cell>
          <cell r="AH709">
            <v>362.60000000000582</v>
          </cell>
          <cell r="AI709">
            <v>0</v>
          </cell>
          <cell r="AJ709">
            <v>0</v>
          </cell>
          <cell r="AK709">
            <v>0</v>
          </cell>
        </row>
        <row r="710">
          <cell r="R710" t="str">
            <v>BNL</v>
          </cell>
          <cell r="S710" t="str">
            <v>FINAME TJLP</v>
          </cell>
          <cell r="T710" t="str">
            <v>00084</v>
          </cell>
          <cell r="U710">
            <v>10.75</v>
          </cell>
          <cell r="V710">
            <v>0</v>
          </cell>
          <cell r="W710">
            <v>35384</v>
          </cell>
          <cell r="X710">
            <v>14</v>
          </cell>
          <cell r="Y710">
            <v>26</v>
          </cell>
          <cell r="Z710">
            <v>4.2661059999999997</v>
          </cell>
          <cell r="AA710">
            <v>0</v>
          </cell>
          <cell r="AB710">
            <v>100960.43</v>
          </cell>
          <cell r="AC710">
            <v>2148.09</v>
          </cell>
          <cell r="AD710">
            <v>405.06000000000006</v>
          </cell>
          <cell r="AE710">
            <v>862.71</v>
          </cell>
          <cell r="AF710">
            <v>3010.81</v>
          </cell>
          <cell r="AG710">
            <v>98812.34</v>
          </cell>
          <cell r="AH710">
            <v>341.14999999999418</v>
          </cell>
          <cell r="AI710">
            <v>0</v>
          </cell>
          <cell r="AJ710">
            <v>0</v>
          </cell>
          <cell r="AK710">
            <v>0</v>
          </cell>
        </row>
        <row r="711">
          <cell r="R711" t="str">
            <v>BNL</v>
          </cell>
          <cell r="S711" t="str">
            <v>FINAME TJLP</v>
          </cell>
          <cell r="T711" t="str">
            <v>00084</v>
          </cell>
          <cell r="U711">
            <v>10.75</v>
          </cell>
          <cell r="V711">
            <v>0</v>
          </cell>
          <cell r="W711">
            <v>35399</v>
          </cell>
          <cell r="X711">
            <v>15</v>
          </cell>
          <cell r="Y711">
            <v>0</v>
          </cell>
          <cell r="Z711">
            <v>4.28057</v>
          </cell>
          <cell r="AA711">
            <v>0</v>
          </cell>
          <cell r="AB711">
            <v>99147.36</v>
          </cell>
          <cell r="AC711">
            <v>0</v>
          </cell>
          <cell r="AD711">
            <v>422.71</v>
          </cell>
          <cell r="AE711">
            <v>422.71</v>
          </cell>
          <cell r="AF711">
            <v>0</v>
          </cell>
          <cell r="AG711">
            <v>99570.07</v>
          </cell>
          <cell r="AH711">
            <v>335.02000000000407</v>
          </cell>
          <cell r="AI711">
            <v>0</v>
          </cell>
          <cell r="AJ711">
            <v>0</v>
          </cell>
          <cell r="AK711">
            <v>0</v>
          </cell>
        </row>
        <row r="712">
          <cell r="R712" t="str">
            <v>BNL</v>
          </cell>
          <cell r="S712" t="str">
            <v>FINAME TJLP</v>
          </cell>
          <cell r="T712" t="str">
            <v>00084</v>
          </cell>
          <cell r="U712">
            <v>10.75</v>
          </cell>
          <cell r="V712">
            <v>0</v>
          </cell>
          <cell r="W712">
            <v>35414</v>
          </cell>
          <cell r="X712">
            <v>15</v>
          </cell>
          <cell r="Y712">
            <v>27</v>
          </cell>
          <cell r="Z712">
            <v>4.2892469999999996</v>
          </cell>
          <cell r="AA712">
            <v>0</v>
          </cell>
          <cell r="AB712">
            <v>99348.34</v>
          </cell>
          <cell r="AC712">
            <v>2159.75</v>
          </cell>
          <cell r="AD712">
            <v>426.23000000000008</v>
          </cell>
          <cell r="AE712">
            <v>848.94</v>
          </cell>
          <cell r="AF712">
            <v>3008.68</v>
          </cell>
          <cell r="AG712">
            <v>97188.59</v>
          </cell>
          <cell r="AH712">
            <v>200.96999999998661</v>
          </cell>
          <cell r="AI712">
            <v>0</v>
          </cell>
          <cell r="AJ712">
            <v>0</v>
          </cell>
          <cell r="AK712">
            <v>0</v>
          </cell>
        </row>
        <row r="713">
          <cell r="R713" t="str">
            <v>BNL</v>
          </cell>
          <cell r="S713" t="str">
            <v>FINAME TJLP</v>
          </cell>
          <cell r="T713" t="str">
            <v>00084</v>
          </cell>
          <cell r="U713">
            <v>10.75</v>
          </cell>
          <cell r="V713">
            <v>0</v>
          </cell>
          <cell r="W713">
            <v>35430</v>
          </cell>
          <cell r="X713">
            <v>16</v>
          </cell>
          <cell r="Y713">
            <v>0</v>
          </cell>
          <cell r="Z713">
            <v>4.2980770000000001</v>
          </cell>
          <cell r="AA713">
            <v>0</v>
          </cell>
          <cell r="AB713">
            <v>97388.67</v>
          </cell>
          <cell r="AC713">
            <v>0</v>
          </cell>
          <cell r="AD713">
            <v>442.95</v>
          </cell>
          <cell r="AE713">
            <v>442.95</v>
          </cell>
          <cell r="AF713">
            <v>0</v>
          </cell>
          <cell r="AG713">
            <v>97831.62</v>
          </cell>
          <cell r="AH713">
            <v>200.08000000000175</v>
          </cell>
          <cell r="AI713">
            <v>0</v>
          </cell>
          <cell r="AJ713">
            <v>0</v>
          </cell>
          <cell r="AK713">
            <v>0</v>
          </cell>
        </row>
        <row r="714">
          <cell r="R714" t="str">
            <v>BNL</v>
          </cell>
          <cell r="S714" t="str">
            <v>FINAME TJLP</v>
          </cell>
          <cell r="T714" t="str">
            <v>00084</v>
          </cell>
          <cell r="U714">
            <v>10.75</v>
          </cell>
          <cell r="V714">
            <v>0</v>
          </cell>
          <cell r="W714">
            <v>35445</v>
          </cell>
          <cell r="X714">
            <v>14</v>
          </cell>
          <cell r="Y714">
            <v>28</v>
          </cell>
          <cell r="Z714">
            <v>4.3063719999999996</v>
          </cell>
          <cell r="AA714">
            <v>0</v>
          </cell>
          <cell r="AB714">
            <v>97576.62</v>
          </cell>
          <cell r="AC714">
            <v>2168.37</v>
          </cell>
          <cell r="AD714">
            <v>390.84999999999997</v>
          </cell>
          <cell r="AE714">
            <v>833.8</v>
          </cell>
          <cell r="AF714">
            <v>3002.17</v>
          </cell>
          <cell r="AG714">
            <v>95408.25</v>
          </cell>
          <cell r="AH714">
            <v>187.94999999999709</v>
          </cell>
          <cell r="AI714">
            <v>0</v>
          </cell>
          <cell r="AJ714">
            <v>0</v>
          </cell>
          <cell r="AK714">
            <v>0</v>
          </cell>
        </row>
        <row r="715">
          <cell r="R715" t="str">
            <v>BNL</v>
          </cell>
          <cell r="S715" t="str">
            <v>FINAME TJLP</v>
          </cell>
          <cell r="T715" t="str">
            <v>00084</v>
          </cell>
          <cell r="U715">
            <v>10.75</v>
          </cell>
          <cell r="V715">
            <v>0</v>
          </cell>
          <cell r="W715">
            <v>35461</v>
          </cell>
          <cell r="X715">
            <v>16</v>
          </cell>
          <cell r="Y715">
            <v>0</v>
          </cell>
          <cell r="Z715">
            <v>4.3152369999999998</v>
          </cell>
          <cell r="AA715">
            <v>0</v>
          </cell>
          <cell r="AB715">
            <v>95604.66</v>
          </cell>
          <cell r="AC715">
            <v>0</v>
          </cell>
          <cell r="AD715">
            <v>434.84</v>
          </cell>
          <cell r="AE715">
            <v>434.84</v>
          </cell>
          <cell r="AF715">
            <v>0</v>
          </cell>
          <cell r="AG715">
            <v>96039.5</v>
          </cell>
          <cell r="AH715">
            <v>196.41000000000349</v>
          </cell>
          <cell r="AI715">
            <v>0</v>
          </cell>
          <cell r="AJ715">
            <v>0</v>
          </cell>
          <cell r="AK715">
            <v>0</v>
          </cell>
        </row>
        <row r="716">
          <cell r="R716" t="str">
            <v>BNL</v>
          </cell>
          <cell r="S716" t="str">
            <v>FINAME TJLP</v>
          </cell>
          <cell r="T716" t="str">
            <v>00084</v>
          </cell>
          <cell r="U716">
            <v>10.75</v>
          </cell>
          <cell r="V716">
            <v>0</v>
          </cell>
          <cell r="W716">
            <v>35476</v>
          </cell>
          <cell r="X716">
            <v>14</v>
          </cell>
          <cell r="Y716">
            <v>29</v>
          </cell>
          <cell r="Z716">
            <v>4.3235650000000003</v>
          </cell>
          <cell r="AA716">
            <v>0</v>
          </cell>
          <cell r="AB716">
            <v>95789.16</v>
          </cell>
          <cell r="AC716">
            <v>2177.0300000000002</v>
          </cell>
          <cell r="AD716">
            <v>383.68</v>
          </cell>
          <cell r="AE716">
            <v>818.52</v>
          </cell>
          <cell r="AF716">
            <v>2995.55</v>
          </cell>
          <cell r="AG716">
            <v>93612.14</v>
          </cell>
          <cell r="AH716">
            <v>184.51000000000931</v>
          </cell>
          <cell r="AI716">
            <v>0</v>
          </cell>
          <cell r="AJ716">
            <v>0</v>
          </cell>
          <cell r="AK716">
            <v>0</v>
          </cell>
        </row>
        <row r="717">
          <cell r="R717" t="str">
            <v>BNL</v>
          </cell>
          <cell r="S717" t="str">
            <v>FINAME TJLP</v>
          </cell>
          <cell r="T717" t="str">
            <v>00084</v>
          </cell>
          <cell r="U717">
            <v>10.75</v>
          </cell>
          <cell r="V717">
            <v>0</v>
          </cell>
          <cell r="W717">
            <v>35489</v>
          </cell>
          <cell r="X717">
            <v>13</v>
          </cell>
          <cell r="Y717">
            <v>0</v>
          </cell>
          <cell r="Z717">
            <v>4.3307950000000002</v>
          </cell>
          <cell r="AA717">
            <v>0</v>
          </cell>
          <cell r="AB717">
            <v>93768.68</v>
          </cell>
          <cell r="AC717">
            <v>0</v>
          </cell>
          <cell r="AD717">
            <v>346.38</v>
          </cell>
          <cell r="AE717">
            <v>346.38</v>
          </cell>
          <cell r="AF717">
            <v>0</v>
          </cell>
          <cell r="AG717">
            <v>94115.05</v>
          </cell>
          <cell r="AH717">
            <v>156.52999999999884</v>
          </cell>
          <cell r="AI717">
            <v>0</v>
          </cell>
          <cell r="AJ717">
            <v>0</v>
          </cell>
          <cell r="AK717">
            <v>0</v>
          </cell>
        </row>
        <row r="718">
          <cell r="R718" t="str">
            <v>BNL</v>
          </cell>
          <cell r="S718" t="str">
            <v>FINAME TJLP</v>
          </cell>
          <cell r="T718" t="str">
            <v>00084</v>
          </cell>
          <cell r="U718">
            <v>10.75</v>
          </cell>
          <cell r="V718">
            <v>0</v>
          </cell>
          <cell r="W718">
            <v>35504</v>
          </cell>
          <cell r="X718">
            <v>17</v>
          </cell>
          <cell r="Y718">
            <v>30</v>
          </cell>
          <cell r="Z718">
            <v>4.338101</v>
          </cell>
          <cell r="AA718">
            <v>0</v>
          </cell>
          <cell r="AB718">
            <v>93926.87</v>
          </cell>
          <cell r="AC718">
            <v>2184.35</v>
          </cell>
          <cell r="AD718">
            <v>456.23</v>
          </cell>
          <cell r="AE718">
            <v>802.61</v>
          </cell>
          <cell r="AF718">
            <v>2986.96</v>
          </cell>
          <cell r="AG718">
            <v>91742.52</v>
          </cell>
          <cell r="AH718">
            <v>158.20000000001164</v>
          </cell>
          <cell r="AI718">
            <v>0</v>
          </cell>
          <cell r="AJ718">
            <v>0</v>
          </cell>
          <cell r="AK718">
            <v>0</v>
          </cell>
        </row>
        <row r="719">
          <cell r="R719" t="str">
            <v>BNL</v>
          </cell>
          <cell r="S719" t="str">
            <v>FINAME TJLP</v>
          </cell>
          <cell r="T719" t="str">
            <v>00084</v>
          </cell>
          <cell r="U719">
            <v>10.75</v>
          </cell>
          <cell r="V719">
            <v>0</v>
          </cell>
          <cell r="W719">
            <v>35520</v>
          </cell>
          <cell r="X719">
            <v>16</v>
          </cell>
          <cell r="Y719">
            <v>0</v>
          </cell>
          <cell r="Z719">
            <v>4.3458269999999999</v>
          </cell>
          <cell r="AA719">
            <v>0</v>
          </cell>
          <cell r="AB719">
            <v>91905.91</v>
          </cell>
          <cell r="AC719">
            <v>0</v>
          </cell>
          <cell r="AD719">
            <v>418.02</v>
          </cell>
          <cell r="AE719">
            <v>418.02</v>
          </cell>
          <cell r="AF719">
            <v>0</v>
          </cell>
          <cell r="AG719">
            <v>92323.93</v>
          </cell>
          <cell r="AH719">
            <v>163.38999999998487</v>
          </cell>
          <cell r="AI719">
            <v>0</v>
          </cell>
          <cell r="AJ719">
            <v>0</v>
          </cell>
          <cell r="AK719">
            <v>0</v>
          </cell>
        </row>
        <row r="720">
          <cell r="R720" t="str">
            <v>BNL</v>
          </cell>
          <cell r="S720" t="str">
            <v>FINAME TJLP</v>
          </cell>
          <cell r="T720" t="str">
            <v>00084</v>
          </cell>
          <cell r="U720">
            <v>10.75</v>
          </cell>
          <cell r="V720">
            <v>0</v>
          </cell>
          <cell r="W720">
            <v>35535</v>
          </cell>
          <cell r="X720">
            <v>14</v>
          </cell>
          <cell r="Y720">
            <v>31</v>
          </cell>
          <cell r="Z720">
            <v>4.3530829999999998</v>
          </cell>
          <cell r="AA720">
            <v>0</v>
          </cell>
          <cell r="AB720">
            <v>92059.36</v>
          </cell>
          <cell r="AC720">
            <v>2191.89</v>
          </cell>
          <cell r="AD720">
            <v>368.63</v>
          </cell>
          <cell r="AE720">
            <v>786.65</v>
          </cell>
          <cell r="AF720">
            <v>2978.54</v>
          </cell>
          <cell r="AG720">
            <v>89867.47</v>
          </cell>
          <cell r="AH720">
            <v>153.44999999999709</v>
          </cell>
          <cell r="AI720">
            <v>0</v>
          </cell>
          <cell r="AJ720">
            <v>0</v>
          </cell>
          <cell r="AK720">
            <v>0</v>
          </cell>
        </row>
        <row r="721">
          <cell r="R721" t="str">
            <v>BNL</v>
          </cell>
          <cell r="S721" t="str">
            <v>FINAME TJLP</v>
          </cell>
          <cell r="T721" t="str">
            <v>00084</v>
          </cell>
          <cell r="U721">
            <v>10.75</v>
          </cell>
          <cell r="V721">
            <v>0</v>
          </cell>
          <cell r="W721">
            <v>35550</v>
          </cell>
          <cell r="X721">
            <v>15</v>
          </cell>
          <cell r="Y721">
            <v>0</v>
          </cell>
          <cell r="Z721">
            <v>4.3603500000000004</v>
          </cell>
          <cell r="AA721">
            <v>0</v>
          </cell>
          <cell r="AB721">
            <v>90017.5</v>
          </cell>
          <cell r="AC721">
            <v>0</v>
          </cell>
          <cell r="AD721">
            <v>383.78</v>
          </cell>
          <cell r="AE721">
            <v>383.78</v>
          </cell>
          <cell r="AF721">
            <v>0</v>
          </cell>
          <cell r="AG721">
            <v>90401.279999999999</v>
          </cell>
          <cell r="AH721">
            <v>150.02999999999884</v>
          </cell>
          <cell r="AI721">
            <v>0</v>
          </cell>
          <cell r="AJ721">
            <v>0</v>
          </cell>
          <cell r="AK721">
            <v>0</v>
          </cell>
        </row>
        <row r="722">
          <cell r="R722" t="str">
            <v>BNL</v>
          </cell>
          <cell r="S722" t="str">
            <v>FINAME TJLP</v>
          </cell>
          <cell r="T722" t="str">
            <v>00084</v>
          </cell>
          <cell r="U722">
            <v>10.75</v>
          </cell>
          <cell r="V722">
            <v>0</v>
          </cell>
          <cell r="W722">
            <v>35565</v>
          </cell>
          <cell r="X722">
            <v>15</v>
          </cell>
          <cell r="Y722">
            <v>32</v>
          </cell>
          <cell r="Z722">
            <v>4.3676300000000001</v>
          </cell>
          <cell r="AA722">
            <v>0</v>
          </cell>
          <cell r="AB722">
            <v>90167.79</v>
          </cell>
          <cell r="AC722">
            <v>2199.21</v>
          </cell>
          <cell r="AD722">
            <v>386.71000000000004</v>
          </cell>
          <cell r="AE722">
            <v>770.49</v>
          </cell>
          <cell r="AF722">
            <v>2969.7</v>
          </cell>
          <cell r="AG722">
            <v>87968.57</v>
          </cell>
          <cell r="AH722">
            <v>150.27999999999884</v>
          </cell>
          <cell r="AI722">
            <v>0</v>
          </cell>
          <cell r="AJ722">
            <v>0</v>
          </cell>
          <cell r="AK722">
            <v>0</v>
          </cell>
        </row>
        <row r="723">
          <cell r="R723" t="str">
            <v>BNL</v>
          </cell>
          <cell r="S723" t="str">
            <v>FINAME TJLP</v>
          </cell>
          <cell r="T723" t="str">
            <v>00084</v>
          </cell>
          <cell r="U723">
            <v>10.75</v>
          </cell>
          <cell r="V723">
            <v>0</v>
          </cell>
          <cell r="W723">
            <v>35581</v>
          </cell>
          <cell r="X723">
            <v>16</v>
          </cell>
          <cell r="Y723">
            <v>0</v>
          </cell>
          <cell r="Z723">
            <v>4.3754090000000003</v>
          </cell>
          <cell r="AA723">
            <v>0</v>
          </cell>
          <cell r="AB723">
            <v>88125.25</v>
          </cell>
          <cell r="AC723">
            <v>0</v>
          </cell>
          <cell r="AD723">
            <v>400.82</v>
          </cell>
          <cell r="AE723">
            <v>400.82</v>
          </cell>
          <cell r="AF723">
            <v>0</v>
          </cell>
          <cell r="AG723">
            <v>88526.07</v>
          </cell>
          <cell r="AH723">
            <v>156.67999999999302</v>
          </cell>
          <cell r="AI723">
            <v>0</v>
          </cell>
          <cell r="AJ723">
            <v>0</v>
          </cell>
          <cell r="AK723">
            <v>0</v>
          </cell>
        </row>
        <row r="724">
          <cell r="R724" t="str">
            <v>BNL</v>
          </cell>
          <cell r="S724" t="str">
            <v>FINAME TJLP</v>
          </cell>
          <cell r="T724" t="str">
            <v>00084</v>
          </cell>
          <cell r="U724">
            <v>10.75</v>
          </cell>
          <cell r="V724">
            <v>0</v>
          </cell>
          <cell r="W724">
            <v>35596</v>
          </cell>
          <cell r="X724">
            <v>14</v>
          </cell>
          <cell r="Y724">
            <v>33</v>
          </cell>
          <cell r="Z724">
            <v>4.3824360000000002</v>
          </cell>
          <cell r="AA724">
            <v>0</v>
          </cell>
          <cell r="AB724">
            <v>88266.78</v>
          </cell>
          <cell r="AC724">
            <v>2206.67</v>
          </cell>
          <cell r="AD724">
            <v>353.43</v>
          </cell>
          <cell r="AE724">
            <v>754.25</v>
          </cell>
          <cell r="AF724">
            <v>2960.91</v>
          </cell>
          <cell r="AG724">
            <v>86060.11</v>
          </cell>
          <cell r="AH724">
            <v>141.52000000000407</v>
          </cell>
          <cell r="AI724">
            <v>0</v>
          </cell>
          <cell r="AJ724">
            <v>0</v>
          </cell>
          <cell r="AK724">
            <v>0</v>
          </cell>
        </row>
        <row r="725">
          <cell r="R725" t="str">
            <v>BNL</v>
          </cell>
          <cell r="S725" t="str">
            <v>FINAME TJLP</v>
          </cell>
          <cell r="T725" t="str">
            <v>00084</v>
          </cell>
          <cell r="U725">
            <v>10.75</v>
          </cell>
          <cell r="V725">
            <v>0</v>
          </cell>
          <cell r="W725">
            <v>35611</v>
          </cell>
          <cell r="X725">
            <v>15</v>
          </cell>
          <cell r="Y725">
            <v>0</v>
          </cell>
          <cell r="Z725">
            <v>4.3894539999999997</v>
          </cell>
          <cell r="AA725">
            <v>0</v>
          </cell>
          <cell r="AB725">
            <v>86197.93</v>
          </cell>
          <cell r="AC725">
            <v>0</v>
          </cell>
          <cell r="AD725">
            <v>367.5</v>
          </cell>
          <cell r="AE725">
            <v>367.5</v>
          </cell>
          <cell r="AF725">
            <v>0</v>
          </cell>
          <cell r="AG725">
            <v>86565.43</v>
          </cell>
          <cell r="AH725">
            <v>137.81999999999243</v>
          </cell>
          <cell r="AI725">
            <v>0</v>
          </cell>
          <cell r="AJ725">
            <v>0</v>
          </cell>
          <cell r="AK725">
            <v>0</v>
          </cell>
        </row>
        <row r="726">
          <cell r="R726" t="str">
            <v>BNL</v>
          </cell>
          <cell r="S726" t="str">
            <v>FINAME TJLP</v>
          </cell>
          <cell r="T726" t="str">
            <v>00084</v>
          </cell>
          <cell r="U726">
            <v>10.75</v>
          </cell>
          <cell r="V726">
            <v>0</v>
          </cell>
          <cell r="W726">
            <v>35626</v>
          </cell>
          <cell r="X726">
            <v>15</v>
          </cell>
          <cell r="Y726">
            <v>34</v>
          </cell>
          <cell r="Z726">
            <v>4.3964840000000001</v>
          </cell>
          <cell r="AA726">
            <v>0</v>
          </cell>
          <cell r="AB726">
            <v>86335.98</v>
          </cell>
          <cell r="AC726">
            <v>2213.7399999999998</v>
          </cell>
          <cell r="AD726">
            <v>370.25</v>
          </cell>
          <cell r="AE726">
            <v>737.75</v>
          </cell>
          <cell r="AF726">
            <v>2951.49</v>
          </cell>
          <cell r="AG726">
            <v>84122.240000000005</v>
          </cell>
          <cell r="AH726">
            <v>138.05000000001746</v>
          </cell>
          <cell r="AI726">
            <v>0</v>
          </cell>
          <cell r="AJ726">
            <v>0</v>
          </cell>
          <cell r="AK726">
            <v>0</v>
          </cell>
        </row>
        <row r="727">
          <cell r="R727" t="str">
            <v>BNL</v>
          </cell>
          <cell r="S727" t="str">
            <v>FINAME TJLP</v>
          </cell>
          <cell r="T727" t="str">
            <v>00084</v>
          </cell>
          <cell r="U727">
            <v>10.75</v>
          </cell>
          <cell r="V727">
            <v>0</v>
          </cell>
          <cell r="W727">
            <v>35642</v>
          </cell>
          <cell r="X727">
            <v>16</v>
          </cell>
          <cell r="Y727">
            <v>0</v>
          </cell>
          <cell r="Z727">
            <v>4.403994</v>
          </cell>
          <cell r="AA727">
            <v>0</v>
          </cell>
          <cell r="AB727">
            <v>84265.93</v>
          </cell>
          <cell r="AC727">
            <v>0</v>
          </cell>
          <cell r="AD727">
            <v>383.27</v>
          </cell>
          <cell r="AE727">
            <v>383.27</v>
          </cell>
          <cell r="AF727">
            <v>0</v>
          </cell>
          <cell r="AG727">
            <v>84649.2</v>
          </cell>
          <cell r="AH727">
            <v>143.68999999998778</v>
          </cell>
          <cell r="AI727">
            <v>0</v>
          </cell>
          <cell r="AJ727">
            <v>0</v>
          </cell>
          <cell r="AK727">
            <v>0</v>
          </cell>
        </row>
        <row r="728">
          <cell r="R728" t="str">
            <v>BNL</v>
          </cell>
          <cell r="S728" t="str">
            <v>FINAME TJLP</v>
          </cell>
          <cell r="T728" t="str">
            <v>00084</v>
          </cell>
          <cell r="U728">
            <v>10.75</v>
          </cell>
          <cell r="V728">
            <v>0</v>
          </cell>
          <cell r="W728">
            <v>35657</v>
          </cell>
          <cell r="X728">
            <v>14</v>
          </cell>
          <cell r="Y728">
            <v>35</v>
          </cell>
          <cell r="Z728">
            <v>4.4110469999999999</v>
          </cell>
          <cell r="AA728">
            <v>0</v>
          </cell>
          <cell r="AB728">
            <v>84400.89</v>
          </cell>
          <cell r="AC728">
            <v>2221.08</v>
          </cell>
          <cell r="AD728">
            <v>337.94000000000005</v>
          </cell>
          <cell r="AE728">
            <v>721.21</v>
          </cell>
          <cell r="AF728">
            <v>2942.29</v>
          </cell>
          <cell r="AG728">
            <v>82179.81</v>
          </cell>
          <cell r="AH728">
            <v>134.95999999999185</v>
          </cell>
          <cell r="AI728">
            <v>0</v>
          </cell>
          <cell r="AJ728">
            <v>0</v>
          </cell>
          <cell r="AK728">
            <v>0</v>
          </cell>
        </row>
        <row r="729">
          <cell r="R729" t="str">
            <v>BNL</v>
          </cell>
          <cell r="S729" t="str">
            <v>FINAME TJLP</v>
          </cell>
          <cell r="T729" t="str">
            <v>00084</v>
          </cell>
          <cell r="U729">
            <v>10.75</v>
          </cell>
          <cell r="V729">
            <v>0</v>
          </cell>
          <cell r="W729">
            <v>35673</v>
          </cell>
          <cell r="X729">
            <v>16</v>
          </cell>
          <cell r="Y729">
            <v>0</v>
          </cell>
          <cell r="Z729">
            <v>4.4185819999999998</v>
          </cell>
          <cell r="AA729">
            <v>0</v>
          </cell>
          <cell r="AB729">
            <v>82320.19</v>
          </cell>
          <cell r="AC729">
            <v>0</v>
          </cell>
          <cell r="AD729">
            <v>374.42</v>
          </cell>
          <cell r="AE729">
            <v>374.42</v>
          </cell>
          <cell r="AF729">
            <v>0</v>
          </cell>
          <cell r="AG729">
            <v>82694.61</v>
          </cell>
          <cell r="AH729">
            <v>140.38000000000466</v>
          </cell>
          <cell r="AI729">
            <v>0</v>
          </cell>
          <cell r="AJ729">
            <v>0</v>
          </cell>
          <cell r="AK729">
            <v>0</v>
          </cell>
        </row>
        <row r="730">
          <cell r="R730" t="str">
            <v>BNL</v>
          </cell>
          <cell r="S730" t="str">
            <v>FINAME TJLP</v>
          </cell>
          <cell r="T730" t="str">
            <v>00084</v>
          </cell>
          <cell r="U730">
            <v>10.75</v>
          </cell>
          <cell r="V730">
            <v>0</v>
          </cell>
          <cell r="W730">
            <v>35688</v>
          </cell>
          <cell r="X730">
            <v>14</v>
          </cell>
          <cell r="Y730">
            <v>36</v>
          </cell>
          <cell r="Z730">
            <v>4.4244830000000004</v>
          </cell>
          <cell r="AA730">
            <v>0</v>
          </cell>
          <cell r="AB730">
            <v>82430.13</v>
          </cell>
          <cell r="AC730">
            <v>2227.84</v>
          </cell>
          <cell r="AD730">
            <v>329.95</v>
          </cell>
          <cell r="AE730">
            <v>704.37</v>
          </cell>
          <cell r="AF730">
            <v>2932.21</v>
          </cell>
          <cell r="AG730">
            <v>80202.289999999994</v>
          </cell>
          <cell r="AH730">
            <v>109.94000000000233</v>
          </cell>
          <cell r="AI730">
            <v>0</v>
          </cell>
          <cell r="AJ730">
            <v>0</v>
          </cell>
          <cell r="AK730">
            <v>0</v>
          </cell>
        </row>
        <row r="731">
          <cell r="R731" t="str">
            <v>BNL</v>
          </cell>
          <cell r="S731" t="str">
            <v>FINAME TJLP</v>
          </cell>
          <cell r="T731" t="str">
            <v>00084</v>
          </cell>
          <cell r="U731">
            <v>10.75</v>
          </cell>
          <cell r="V731">
            <v>0</v>
          </cell>
          <cell r="W731">
            <v>35703</v>
          </cell>
          <cell r="X731">
            <v>15</v>
          </cell>
          <cell r="Y731">
            <v>0</v>
          </cell>
          <cell r="Z731">
            <v>4.430307</v>
          </cell>
          <cell r="AA731">
            <v>0</v>
          </cell>
          <cell r="AB731">
            <v>80307.86</v>
          </cell>
          <cell r="AC731">
            <v>0</v>
          </cell>
          <cell r="AD731">
            <v>342.39</v>
          </cell>
          <cell r="AE731">
            <v>342.39</v>
          </cell>
          <cell r="AF731">
            <v>0</v>
          </cell>
          <cell r="AG731">
            <v>80650.25</v>
          </cell>
          <cell r="AH731">
            <v>105.57000000000698</v>
          </cell>
          <cell r="AI731">
            <v>0</v>
          </cell>
          <cell r="AJ731">
            <v>0</v>
          </cell>
          <cell r="AK731">
            <v>0</v>
          </cell>
        </row>
        <row r="732">
          <cell r="R732" t="str">
            <v>BNL</v>
          </cell>
          <cell r="S732" t="str">
            <v>FINAME TJLP</v>
          </cell>
          <cell r="T732" t="str">
            <v>00084</v>
          </cell>
          <cell r="U732">
            <v>10.75</v>
          </cell>
          <cell r="V732">
            <v>0</v>
          </cell>
          <cell r="W732">
            <v>35718</v>
          </cell>
          <cell r="X732">
            <v>15</v>
          </cell>
          <cell r="Y732">
            <v>37</v>
          </cell>
          <cell r="Z732">
            <v>4.4361389999999998</v>
          </cell>
          <cell r="AA732">
            <v>0</v>
          </cell>
          <cell r="AB732">
            <v>80413.58</v>
          </cell>
          <cell r="AC732">
            <v>2233.71</v>
          </cell>
          <cell r="AD732">
            <v>344.75</v>
          </cell>
          <cell r="AE732">
            <v>687.14</v>
          </cell>
          <cell r="AF732">
            <v>2920.85</v>
          </cell>
          <cell r="AG732">
            <v>78179.87</v>
          </cell>
          <cell r="AH732">
            <v>105.72000000000116</v>
          </cell>
          <cell r="AI732">
            <v>0</v>
          </cell>
          <cell r="AJ732">
            <v>0</v>
          </cell>
          <cell r="AK732">
            <v>0</v>
          </cell>
        </row>
        <row r="733">
          <cell r="R733" t="str">
            <v>BNL</v>
          </cell>
          <cell r="S733" t="str">
            <v>FINAME TJLP</v>
          </cell>
          <cell r="T733" t="str">
            <v>00084</v>
          </cell>
          <cell r="U733">
            <v>10.75</v>
          </cell>
          <cell r="V733">
            <v>0</v>
          </cell>
          <cell r="W733">
            <v>35734</v>
          </cell>
          <cell r="X733">
            <v>16</v>
          </cell>
          <cell r="Y733">
            <v>0</v>
          </cell>
          <cell r="Z733">
            <v>4.4423680000000001</v>
          </cell>
          <cell r="AA733">
            <v>0</v>
          </cell>
          <cell r="AB733">
            <v>78289.64</v>
          </cell>
          <cell r="AC733">
            <v>0</v>
          </cell>
          <cell r="AD733">
            <v>356.09</v>
          </cell>
          <cell r="AE733">
            <v>356.09</v>
          </cell>
          <cell r="AF733">
            <v>0</v>
          </cell>
          <cell r="AG733">
            <v>78645.73</v>
          </cell>
          <cell r="AH733">
            <v>109.77000000000407</v>
          </cell>
          <cell r="AI733">
            <v>0</v>
          </cell>
          <cell r="AJ733">
            <v>0</v>
          </cell>
          <cell r="AK733">
            <v>0</v>
          </cell>
        </row>
        <row r="734">
          <cell r="R734" t="str">
            <v>BNL</v>
          </cell>
          <cell r="S734" t="str">
            <v>FINAME TJLP</v>
          </cell>
          <cell r="T734" t="str">
            <v>00084</v>
          </cell>
          <cell r="U734">
            <v>10.75</v>
          </cell>
          <cell r="V734">
            <v>0</v>
          </cell>
          <cell r="W734">
            <v>35749</v>
          </cell>
          <cell r="X734">
            <v>14</v>
          </cell>
          <cell r="Y734">
            <v>38</v>
          </cell>
          <cell r="Z734">
            <v>4.4482160000000004</v>
          </cell>
          <cell r="AA734">
            <v>0</v>
          </cell>
          <cell r="AB734">
            <v>78392.7</v>
          </cell>
          <cell r="AC734">
            <v>2239.79</v>
          </cell>
          <cell r="AD734">
            <v>313.78000000000003</v>
          </cell>
          <cell r="AE734">
            <v>669.87</v>
          </cell>
          <cell r="AF734">
            <v>2909.66</v>
          </cell>
          <cell r="AG734">
            <v>76152.91</v>
          </cell>
          <cell r="AH734">
            <v>103.06000000001222</v>
          </cell>
          <cell r="AI734">
            <v>0</v>
          </cell>
          <cell r="AJ734">
            <v>0</v>
          </cell>
          <cell r="AK734">
            <v>0</v>
          </cell>
        </row>
        <row r="735">
          <cell r="R735" t="str">
            <v>BNL</v>
          </cell>
          <cell r="S735" t="str">
            <v>FINAME TJLP</v>
          </cell>
          <cell r="T735" t="str">
            <v>00084</v>
          </cell>
          <cell r="U735">
            <v>10.75</v>
          </cell>
          <cell r="V735">
            <v>0</v>
          </cell>
          <cell r="W735">
            <v>35764</v>
          </cell>
          <cell r="X735">
            <v>15</v>
          </cell>
          <cell r="Y735">
            <v>0</v>
          </cell>
          <cell r="Z735">
            <v>4.4540709999999999</v>
          </cell>
          <cell r="AA735">
            <v>0</v>
          </cell>
          <cell r="AB735">
            <v>76253.149999999994</v>
          </cell>
          <cell r="AC735">
            <v>0</v>
          </cell>
          <cell r="AD735">
            <v>325.10000000000002</v>
          </cell>
          <cell r="AE735">
            <v>325.10000000000002</v>
          </cell>
          <cell r="AF735">
            <v>0</v>
          </cell>
          <cell r="AG735">
            <v>76578.25</v>
          </cell>
          <cell r="AH735">
            <v>100.23999999999069</v>
          </cell>
          <cell r="AI735">
            <v>0</v>
          </cell>
          <cell r="AJ735">
            <v>0</v>
          </cell>
          <cell r="AK735">
            <v>0</v>
          </cell>
        </row>
        <row r="736">
          <cell r="R736" t="str">
            <v>BNL</v>
          </cell>
          <cell r="S736" t="str">
            <v>FINAME TJLP</v>
          </cell>
          <cell r="T736" t="str">
            <v>00084</v>
          </cell>
          <cell r="U736">
            <v>10.75</v>
          </cell>
          <cell r="V736">
            <v>0</v>
          </cell>
          <cell r="W736">
            <v>35779</v>
          </cell>
          <cell r="X736">
            <v>15</v>
          </cell>
          <cell r="Y736">
            <v>39</v>
          </cell>
          <cell r="Z736">
            <v>4.4607089999999996</v>
          </cell>
          <cell r="AA736">
            <v>0</v>
          </cell>
          <cell r="AB736">
            <v>76366.789999999994</v>
          </cell>
          <cell r="AC736">
            <v>2246.08</v>
          </cell>
          <cell r="AD736">
            <v>327.45999999999992</v>
          </cell>
          <cell r="AE736">
            <v>652.55999999999995</v>
          </cell>
          <cell r="AF736">
            <v>2898.64</v>
          </cell>
          <cell r="AG736">
            <v>74120.710000000006</v>
          </cell>
          <cell r="AH736">
            <v>113.63999999999942</v>
          </cell>
          <cell r="AI736">
            <v>0</v>
          </cell>
          <cell r="AJ736">
            <v>0</v>
          </cell>
          <cell r="AK736">
            <v>0</v>
          </cell>
        </row>
        <row r="737">
          <cell r="R737" t="str">
            <v>BNL</v>
          </cell>
          <cell r="S737" t="str">
            <v>FINAME TJLP</v>
          </cell>
          <cell r="T737" t="str">
            <v>00084</v>
          </cell>
          <cell r="U737">
            <v>10.75</v>
          </cell>
          <cell r="V737">
            <v>0</v>
          </cell>
          <cell r="W737">
            <v>35795</v>
          </cell>
          <cell r="X737">
            <v>16</v>
          </cell>
          <cell r="Y737">
            <v>0</v>
          </cell>
          <cell r="Z737">
            <v>4.4678599999999999</v>
          </cell>
          <cell r="AA737">
            <v>0</v>
          </cell>
          <cell r="AB737">
            <v>74239.53</v>
          </cell>
          <cell r="AC737">
            <v>0</v>
          </cell>
          <cell r="AD737">
            <v>337.67</v>
          </cell>
          <cell r="AE737">
            <v>337.67</v>
          </cell>
          <cell r="AF737">
            <v>0</v>
          </cell>
          <cell r="AG737">
            <v>74577.2</v>
          </cell>
          <cell r="AH737">
            <v>118.81999999999243</v>
          </cell>
          <cell r="AI737">
            <v>0</v>
          </cell>
          <cell r="AJ737">
            <v>0</v>
          </cell>
          <cell r="AK737">
            <v>0</v>
          </cell>
        </row>
        <row r="738">
          <cell r="R738" t="str">
            <v>BNL</v>
          </cell>
          <cell r="S738" t="str">
            <v>FINAME TJLP</v>
          </cell>
          <cell r="T738" t="str">
            <v>00084</v>
          </cell>
          <cell r="U738">
            <v>10.75</v>
          </cell>
          <cell r="V738">
            <v>0</v>
          </cell>
          <cell r="W738">
            <v>35810</v>
          </cell>
          <cell r="X738">
            <v>14</v>
          </cell>
          <cell r="Y738">
            <v>40</v>
          </cell>
          <cell r="Z738">
            <v>4.4745749999999997</v>
          </cell>
          <cell r="AA738">
            <v>0</v>
          </cell>
          <cell r="AB738">
            <v>74351.11</v>
          </cell>
          <cell r="AC738">
            <v>2253.06</v>
          </cell>
          <cell r="AD738">
            <v>297.67</v>
          </cell>
          <cell r="AE738">
            <v>635.34</v>
          </cell>
          <cell r="AF738">
            <v>2888.4</v>
          </cell>
          <cell r="AG738">
            <v>72098.05</v>
          </cell>
          <cell r="AH738">
            <v>111.58000000000175</v>
          </cell>
          <cell r="AI738">
            <v>0</v>
          </cell>
          <cell r="AJ738">
            <v>0</v>
          </cell>
          <cell r="AK738">
            <v>0</v>
          </cell>
        </row>
        <row r="739">
          <cell r="R739" t="str">
            <v>BNL</v>
          </cell>
          <cell r="S739" t="str">
            <v>FINAME TJLP</v>
          </cell>
          <cell r="T739" t="str">
            <v>00084</v>
          </cell>
          <cell r="U739">
            <v>10.75</v>
          </cell>
          <cell r="V739">
            <v>0</v>
          </cell>
          <cell r="W739">
            <v>35826</v>
          </cell>
          <cell r="X739">
            <v>16</v>
          </cell>
          <cell r="Y739">
            <v>0</v>
          </cell>
          <cell r="Z739">
            <v>4.4817479999999996</v>
          </cell>
          <cell r="AA739">
            <v>0</v>
          </cell>
          <cell r="AB739">
            <v>72213.63</v>
          </cell>
          <cell r="AC739">
            <v>0</v>
          </cell>
          <cell r="AD739">
            <v>328.45</v>
          </cell>
          <cell r="AE739">
            <v>328.45</v>
          </cell>
          <cell r="AF739">
            <v>0</v>
          </cell>
          <cell r="AG739">
            <v>72542.080000000002</v>
          </cell>
          <cell r="AH739">
            <v>115.58000000000175</v>
          </cell>
          <cell r="AI739">
            <v>0</v>
          </cell>
          <cell r="AJ739">
            <v>0</v>
          </cell>
          <cell r="AK739">
            <v>0</v>
          </cell>
        </row>
        <row r="740">
          <cell r="R740" t="str">
            <v>BNL</v>
          </cell>
          <cell r="S740" t="str">
            <v>FINAME TJLP</v>
          </cell>
          <cell r="T740" t="str">
            <v>00084</v>
          </cell>
          <cell r="U740">
            <v>10.75</v>
          </cell>
          <cell r="V740">
            <v>0</v>
          </cell>
          <cell r="W740">
            <v>35841</v>
          </cell>
          <cell r="X740">
            <v>14</v>
          </cell>
          <cell r="Y740">
            <v>41</v>
          </cell>
          <cell r="Z740">
            <v>4.4884829999999996</v>
          </cell>
          <cell r="AA740">
            <v>0</v>
          </cell>
          <cell r="AB740">
            <v>72322.149999999994</v>
          </cell>
          <cell r="AC740">
            <v>2260.0700000000002</v>
          </cell>
          <cell r="AD740">
            <v>289.55</v>
          </cell>
          <cell r="AE740">
            <v>618</v>
          </cell>
          <cell r="AF740">
            <v>2878.06</v>
          </cell>
          <cell r="AG740">
            <v>70062.080000000002</v>
          </cell>
          <cell r="AH740">
            <v>108.50999999999476</v>
          </cell>
          <cell r="AI740">
            <v>0</v>
          </cell>
          <cell r="AJ740">
            <v>0</v>
          </cell>
          <cell r="AK740">
            <v>0</v>
          </cell>
        </row>
        <row r="741">
          <cell r="R741" t="str">
            <v>BNL</v>
          </cell>
          <cell r="S741" t="str">
            <v>FINAME TJLP</v>
          </cell>
          <cell r="T741" t="str">
            <v>00084</v>
          </cell>
          <cell r="U741">
            <v>10.75</v>
          </cell>
          <cell r="V741">
            <v>0</v>
          </cell>
          <cell r="W741">
            <v>35854</v>
          </cell>
          <cell r="X741">
            <v>13</v>
          </cell>
          <cell r="Y741">
            <v>0</v>
          </cell>
          <cell r="Z741">
            <v>4.4943289999999996</v>
          </cell>
          <cell r="AA741">
            <v>0</v>
          </cell>
          <cell r="AB741">
            <v>70153.33</v>
          </cell>
          <cell r="AC741">
            <v>0</v>
          </cell>
          <cell r="AD741">
            <v>259.14</v>
          </cell>
          <cell r="AE741">
            <v>259.14</v>
          </cell>
          <cell r="AF741">
            <v>0</v>
          </cell>
          <cell r="AG741">
            <v>70412.47</v>
          </cell>
          <cell r="AH741">
            <v>91.25</v>
          </cell>
          <cell r="AI741">
            <v>0</v>
          </cell>
          <cell r="AJ741">
            <v>0</v>
          </cell>
          <cell r="AK741">
            <v>0</v>
          </cell>
        </row>
        <row r="742">
          <cell r="R742" t="str">
            <v>BNL</v>
          </cell>
          <cell r="S742" t="str">
            <v>FINAME TJLP</v>
          </cell>
          <cell r="T742" t="str">
            <v>00084</v>
          </cell>
          <cell r="U742">
            <v>10.75</v>
          </cell>
          <cell r="V742">
            <v>0</v>
          </cell>
          <cell r="W742">
            <v>35869</v>
          </cell>
          <cell r="X742">
            <v>17</v>
          </cell>
          <cell r="Y742">
            <v>42</v>
          </cell>
          <cell r="Z742">
            <v>4.5040529999999999</v>
          </cell>
          <cell r="AA742">
            <v>0</v>
          </cell>
          <cell r="AB742">
            <v>70305.119999999995</v>
          </cell>
          <cell r="AC742">
            <v>2267.91</v>
          </cell>
          <cell r="AD742">
            <v>341.62</v>
          </cell>
          <cell r="AE742">
            <v>600.76</v>
          </cell>
          <cell r="AF742">
            <v>2868.67</v>
          </cell>
          <cell r="AG742">
            <v>68037.210000000006</v>
          </cell>
          <cell r="AH742">
            <v>151.79000000000815</v>
          </cell>
          <cell r="AI742">
            <v>0</v>
          </cell>
          <cell r="AJ742">
            <v>0</v>
          </cell>
          <cell r="AK742">
            <v>0</v>
          </cell>
        </row>
        <row r="743">
          <cell r="R743" t="str">
            <v>BNL</v>
          </cell>
          <cell r="S743" t="str">
            <v>FINAME TJLP</v>
          </cell>
          <cell r="T743" t="str">
            <v>00084</v>
          </cell>
          <cell r="U743">
            <v>10.75</v>
          </cell>
          <cell r="V743">
            <v>0</v>
          </cell>
          <cell r="W743">
            <v>35885</v>
          </cell>
          <cell r="X743">
            <v>16</v>
          </cell>
          <cell r="Y743">
            <v>0</v>
          </cell>
          <cell r="Z743">
            <v>4.5146759999999997</v>
          </cell>
          <cell r="AA743">
            <v>0</v>
          </cell>
          <cell r="AB743">
            <v>68197.679999999993</v>
          </cell>
          <cell r="AC743">
            <v>0</v>
          </cell>
          <cell r="AD743">
            <v>310.18</v>
          </cell>
          <cell r="AE743">
            <v>310.18</v>
          </cell>
          <cell r="AF743">
            <v>0</v>
          </cell>
          <cell r="AG743">
            <v>68507.86</v>
          </cell>
          <cell r="AH743">
            <v>160.47000000000116</v>
          </cell>
          <cell r="AI743">
            <v>0</v>
          </cell>
          <cell r="AJ743">
            <v>0</v>
          </cell>
          <cell r="AK743">
            <v>0</v>
          </cell>
        </row>
        <row r="744">
          <cell r="R744" t="str">
            <v>BNL</v>
          </cell>
          <cell r="S744" t="str">
            <v>FINAME TJLP</v>
          </cell>
          <cell r="T744" t="str">
            <v>00084</v>
          </cell>
          <cell r="U744">
            <v>10.75</v>
          </cell>
          <cell r="V744">
            <v>0</v>
          </cell>
          <cell r="W744">
            <v>35900</v>
          </cell>
          <cell r="X744">
            <v>14</v>
          </cell>
          <cell r="Y744">
            <v>43</v>
          </cell>
          <cell r="Z744">
            <v>4.5246579999999996</v>
          </cell>
          <cell r="AA744">
            <v>0</v>
          </cell>
          <cell r="AB744">
            <v>68348.460000000006</v>
          </cell>
          <cell r="AC744">
            <v>2278.2800000000002</v>
          </cell>
          <cell r="AD744">
            <v>273.85999999999996</v>
          </cell>
          <cell r="AE744">
            <v>584.04</v>
          </cell>
          <cell r="AF744">
            <v>2862.32</v>
          </cell>
          <cell r="AG744">
            <v>66070.179999999993</v>
          </cell>
          <cell r="AH744">
            <v>150.77999999999884</v>
          </cell>
          <cell r="AI744">
            <v>0</v>
          </cell>
          <cell r="AJ744">
            <v>0</v>
          </cell>
          <cell r="AK744">
            <v>0</v>
          </cell>
        </row>
        <row r="745">
          <cell r="R745" t="str">
            <v>BNL</v>
          </cell>
          <cell r="S745" t="str">
            <v>FINAME TJLP</v>
          </cell>
          <cell r="T745" t="str">
            <v>00084</v>
          </cell>
          <cell r="U745">
            <v>10.75</v>
          </cell>
          <cell r="V745">
            <v>0</v>
          </cell>
          <cell r="W745">
            <v>35915</v>
          </cell>
          <cell r="X745">
            <v>15</v>
          </cell>
          <cell r="Y745">
            <v>0</v>
          </cell>
          <cell r="Z745">
            <v>4.534662</v>
          </cell>
          <cell r="AA745">
            <v>0</v>
          </cell>
          <cell r="AB745">
            <v>66216.259999999995</v>
          </cell>
          <cell r="AC745">
            <v>0</v>
          </cell>
          <cell r="AD745">
            <v>282.31</v>
          </cell>
          <cell r="AE745">
            <v>282.31</v>
          </cell>
          <cell r="AF745">
            <v>0</v>
          </cell>
          <cell r="AG745">
            <v>66498.570000000007</v>
          </cell>
          <cell r="AH745">
            <v>146.0800000000163</v>
          </cell>
          <cell r="AI745">
            <v>0</v>
          </cell>
          <cell r="AJ745">
            <v>0</v>
          </cell>
          <cell r="AK745">
            <v>0</v>
          </cell>
        </row>
        <row r="746">
          <cell r="R746" t="str">
            <v>BNL</v>
          </cell>
          <cell r="S746" t="str">
            <v>FINAME TJLP</v>
          </cell>
          <cell r="T746" t="str">
            <v>00084</v>
          </cell>
          <cell r="U746">
            <v>10.75</v>
          </cell>
          <cell r="V746">
            <v>0</v>
          </cell>
          <cell r="W746">
            <v>35930</v>
          </cell>
          <cell r="X746">
            <v>15</v>
          </cell>
          <cell r="Y746">
            <v>44</v>
          </cell>
          <cell r="Z746">
            <v>4.5446869999999997</v>
          </cell>
          <cell r="AA746">
            <v>0</v>
          </cell>
          <cell r="AB746">
            <v>66362.649999999994</v>
          </cell>
          <cell r="AC746">
            <v>2288.37</v>
          </cell>
          <cell r="AD746">
            <v>284.76000000000005</v>
          </cell>
          <cell r="AE746">
            <v>567.07000000000005</v>
          </cell>
          <cell r="AF746">
            <v>2855.44</v>
          </cell>
          <cell r="AG746">
            <v>64074.28</v>
          </cell>
          <cell r="AH746">
            <v>146.38999999999942</v>
          </cell>
          <cell r="AI746">
            <v>0</v>
          </cell>
          <cell r="AJ746">
            <v>0</v>
          </cell>
          <cell r="AK746">
            <v>0</v>
          </cell>
        </row>
        <row r="747">
          <cell r="R747" t="str">
            <v>BNL</v>
          </cell>
          <cell r="S747" t="str">
            <v>FINAME TJLP</v>
          </cell>
          <cell r="T747" t="str">
            <v>00084</v>
          </cell>
          <cell r="U747">
            <v>10.75</v>
          </cell>
          <cell r="V747">
            <v>0</v>
          </cell>
          <cell r="W747">
            <v>35946</v>
          </cell>
          <cell r="X747">
            <v>16</v>
          </cell>
          <cell r="Y747">
            <v>0</v>
          </cell>
          <cell r="Z747">
            <v>4.5554059999999996</v>
          </cell>
          <cell r="AA747">
            <v>0</v>
          </cell>
          <cell r="AB747">
            <v>64225.41</v>
          </cell>
          <cell r="AC747">
            <v>0</v>
          </cell>
          <cell r="AD747">
            <v>292.12</v>
          </cell>
          <cell r="AE747">
            <v>292.12</v>
          </cell>
          <cell r="AF747">
            <v>0</v>
          </cell>
          <cell r="AG747">
            <v>64517.53</v>
          </cell>
          <cell r="AH747">
            <v>151.12999999999738</v>
          </cell>
          <cell r="AI747">
            <v>0</v>
          </cell>
          <cell r="AJ747">
            <v>0</v>
          </cell>
          <cell r="AK747">
            <v>0</v>
          </cell>
        </row>
        <row r="748">
          <cell r="R748" t="str">
            <v>BNL</v>
          </cell>
          <cell r="S748" t="str">
            <v>FINAME TJLP</v>
          </cell>
          <cell r="T748" t="str">
            <v>00084</v>
          </cell>
          <cell r="U748">
            <v>10.75</v>
          </cell>
          <cell r="V748">
            <v>0</v>
          </cell>
          <cell r="W748">
            <v>35961</v>
          </cell>
          <cell r="X748">
            <v>14</v>
          </cell>
          <cell r="Y748">
            <v>45</v>
          </cell>
          <cell r="Z748">
            <v>4.5636580000000002</v>
          </cell>
          <cell r="AA748">
            <v>0</v>
          </cell>
          <cell r="AB748">
            <v>64341.75</v>
          </cell>
          <cell r="AC748">
            <v>2297.92</v>
          </cell>
          <cell r="AD748">
            <v>257.67999999999995</v>
          </cell>
          <cell r="AE748">
            <v>549.79999999999995</v>
          </cell>
          <cell r="AF748">
            <v>2847.72</v>
          </cell>
          <cell r="AG748">
            <v>62043.83</v>
          </cell>
          <cell r="AH748">
            <v>116.34000000000378</v>
          </cell>
          <cell r="AI748">
            <v>0</v>
          </cell>
          <cell r="AJ748">
            <v>0</v>
          </cell>
          <cell r="AK748">
            <v>0</v>
          </cell>
        </row>
        <row r="749">
          <cell r="R749" t="str">
            <v>BNL</v>
          </cell>
          <cell r="S749" t="str">
            <v>FINAME TJLP</v>
          </cell>
          <cell r="T749" t="str">
            <v>00084</v>
          </cell>
          <cell r="U749">
            <v>10.75</v>
          </cell>
          <cell r="V749">
            <v>0</v>
          </cell>
          <cell r="W749">
            <v>35976</v>
          </cell>
          <cell r="X749">
            <v>15</v>
          </cell>
          <cell r="Y749">
            <v>0</v>
          </cell>
          <cell r="Z749">
            <v>4.5717949999999998</v>
          </cell>
          <cell r="AA749">
            <v>0</v>
          </cell>
          <cell r="AB749">
            <v>62154.46</v>
          </cell>
          <cell r="AC749">
            <v>0</v>
          </cell>
          <cell r="AD749">
            <v>264.99</v>
          </cell>
          <cell r="AE749">
            <v>264.99</v>
          </cell>
          <cell r="AF749">
            <v>0</v>
          </cell>
          <cell r="AG749">
            <v>62419.45</v>
          </cell>
          <cell r="AH749">
            <v>110.62999999999738</v>
          </cell>
          <cell r="AI749">
            <v>0</v>
          </cell>
          <cell r="AJ749">
            <v>0</v>
          </cell>
          <cell r="AK749">
            <v>0</v>
          </cell>
        </row>
        <row r="750">
          <cell r="R750" t="str">
            <v>BNL</v>
          </cell>
          <cell r="S750" t="str">
            <v>FINAME TJLP</v>
          </cell>
          <cell r="T750" t="str">
            <v>00084</v>
          </cell>
          <cell r="U750">
            <v>10.75</v>
          </cell>
          <cell r="V750">
            <v>0</v>
          </cell>
          <cell r="W750">
            <v>35991</v>
          </cell>
          <cell r="X750">
            <v>15</v>
          </cell>
          <cell r="Y750">
            <v>46</v>
          </cell>
          <cell r="Z750">
            <v>4.5799459999999996</v>
          </cell>
          <cell r="AA750">
            <v>0</v>
          </cell>
          <cell r="AB750">
            <v>62265.27</v>
          </cell>
          <cell r="AC750">
            <v>2306.12</v>
          </cell>
          <cell r="AD750">
            <v>267.06999999999994</v>
          </cell>
          <cell r="AE750">
            <v>532.05999999999995</v>
          </cell>
          <cell r="AF750">
            <v>2838.18</v>
          </cell>
          <cell r="AG750">
            <v>59959.15</v>
          </cell>
          <cell r="AH750">
            <v>110.81000000000495</v>
          </cell>
          <cell r="AI750">
            <v>0</v>
          </cell>
          <cell r="AJ750">
            <v>0</v>
          </cell>
          <cell r="AK750">
            <v>0</v>
          </cell>
        </row>
        <row r="751">
          <cell r="R751" t="str">
            <v>BNL</v>
          </cell>
          <cell r="S751" t="str">
            <v>FINAME TJLP</v>
          </cell>
          <cell r="T751" t="str">
            <v>00084</v>
          </cell>
          <cell r="U751">
            <v>10.75</v>
          </cell>
          <cell r="V751">
            <v>0</v>
          </cell>
          <cell r="W751">
            <v>36007</v>
          </cell>
          <cell r="X751">
            <v>16</v>
          </cell>
          <cell r="Y751">
            <v>0</v>
          </cell>
          <cell r="Z751">
            <v>4.5886570000000004</v>
          </cell>
          <cell r="AA751">
            <v>0</v>
          </cell>
          <cell r="AB751">
            <v>60073.19</v>
          </cell>
          <cell r="AC751">
            <v>0</v>
          </cell>
          <cell r="AD751">
            <v>273.23</v>
          </cell>
          <cell r="AE751">
            <v>273.23</v>
          </cell>
          <cell r="AF751">
            <v>0</v>
          </cell>
          <cell r="AG751">
            <v>60346.42</v>
          </cell>
          <cell r="AH751">
            <v>114.0399999999936</v>
          </cell>
          <cell r="AI751">
            <v>0</v>
          </cell>
          <cell r="AJ751">
            <v>0</v>
          </cell>
          <cell r="AK751">
            <v>0</v>
          </cell>
        </row>
        <row r="752">
          <cell r="R752" t="str">
            <v>BNL</v>
          </cell>
          <cell r="S752" t="str">
            <v>FINAME TJLP</v>
          </cell>
          <cell r="T752" t="str">
            <v>00084</v>
          </cell>
          <cell r="U752">
            <v>10.75</v>
          </cell>
          <cell r="V752">
            <v>0</v>
          </cell>
          <cell r="W752">
            <v>36022</v>
          </cell>
          <cell r="X752">
            <v>14</v>
          </cell>
          <cell r="Y752">
            <v>47</v>
          </cell>
          <cell r="Z752">
            <v>4.596838</v>
          </cell>
          <cell r="AA752">
            <v>0</v>
          </cell>
          <cell r="AB752">
            <v>60180.29</v>
          </cell>
          <cell r="AC752">
            <v>2314.63</v>
          </cell>
          <cell r="AD752">
            <v>241.01</v>
          </cell>
          <cell r="AE752">
            <v>514.24</v>
          </cell>
          <cell r="AF752">
            <v>2828.87</v>
          </cell>
          <cell r="AG752">
            <v>57865.67</v>
          </cell>
          <cell r="AH752">
            <v>107.11000000000058</v>
          </cell>
          <cell r="AI752">
            <v>0</v>
          </cell>
          <cell r="AJ752">
            <v>0</v>
          </cell>
          <cell r="AK752">
            <v>0</v>
          </cell>
        </row>
        <row r="753">
          <cell r="R753" t="str">
            <v>BNL</v>
          </cell>
          <cell r="S753" t="str">
            <v>FINAME TJLP</v>
          </cell>
          <cell r="T753" t="str">
            <v>00084</v>
          </cell>
          <cell r="U753">
            <v>10.75</v>
          </cell>
          <cell r="V753">
            <v>0</v>
          </cell>
          <cell r="W753">
            <v>36038</v>
          </cell>
          <cell r="X753">
            <v>16</v>
          </cell>
          <cell r="Y753">
            <v>0</v>
          </cell>
          <cell r="Z753">
            <v>4.6055809999999999</v>
          </cell>
          <cell r="AA753">
            <v>0</v>
          </cell>
          <cell r="AB753">
            <v>57975.73</v>
          </cell>
          <cell r="AC753">
            <v>0</v>
          </cell>
          <cell r="AD753">
            <v>263.69</v>
          </cell>
          <cell r="AE753">
            <v>263.69</v>
          </cell>
          <cell r="AF753">
            <v>0</v>
          </cell>
          <cell r="AG753">
            <v>58239.42</v>
          </cell>
          <cell r="AH753">
            <v>110.05999999999767</v>
          </cell>
          <cell r="AI753">
            <v>0</v>
          </cell>
          <cell r="AJ753">
            <v>0</v>
          </cell>
          <cell r="AK753">
            <v>0</v>
          </cell>
        </row>
        <row r="754">
          <cell r="R754" t="str">
            <v>BNL</v>
          </cell>
          <cell r="S754" t="str">
            <v>FINAME TJLP</v>
          </cell>
          <cell r="T754" t="str">
            <v>00084</v>
          </cell>
          <cell r="U754">
            <v>10.75</v>
          </cell>
          <cell r="V754">
            <v>0</v>
          </cell>
          <cell r="W754">
            <v>36053</v>
          </cell>
          <cell r="X754">
            <v>14</v>
          </cell>
          <cell r="Y754">
            <v>48</v>
          </cell>
          <cell r="Z754">
            <v>4.6154869999999999</v>
          </cell>
          <cell r="AA754">
            <v>0</v>
          </cell>
          <cell r="AB754">
            <v>58100.42</v>
          </cell>
          <cell r="AC754">
            <v>2324.02</v>
          </cell>
          <cell r="AD754">
            <v>232.78000000000003</v>
          </cell>
          <cell r="AE754">
            <v>496.47</v>
          </cell>
          <cell r="AF754">
            <v>2820.49</v>
          </cell>
          <cell r="AG754">
            <v>55776.41</v>
          </cell>
          <cell r="AH754">
            <v>124.70000000000437</v>
          </cell>
          <cell r="AI754">
            <v>0</v>
          </cell>
          <cell r="AJ754">
            <v>0</v>
          </cell>
          <cell r="AK754">
            <v>0</v>
          </cell>
        </row>
        <row r="755">
          <cell r="R755" t="str">
            <v>BNL</v>
          </cell>
          <cell r="S755" t="str">
            <v>FINAME TJLP</v>
          </cell>
          <cell r="T755" t="str">
            <v>00084</v>
          </cell>
          <cell r="U755">
            <v>10.75</v>
          </cell>
          <cell r="V755">
            <v>0</v>
          </cell>
          <cell r="W755">
            <v>36068</v>
          </cell>
          <cell r="X755">
            <v>15</v>
          </cell>
          <cell r="Y755">
            <v>0</v>
          </cell>
          <cell r="Z755">
            <v>4.6255369999999996</v>
          </cell>
          <cell r="AA755">
            <v>0</v>
          </cell>
          <cell r="AB755">
            <v>55897.86</v>
          </cell>
          <cell r="AC755">
            <v>0</v>
          </cell>
          <cell r="AD755">
            <v>238.32</v>
          </cell>
          <cell r="AE755">
            <v>238.32</v>
          </cell>
          <cell r="AF755">
            <v>0</v>
          </cell>
          <cell r="AG755">
            <v>56136.18</v>
          </cell>
          <cell r="AH755">
            <v>121.44999999999709</v>
          </cell>
          <cell r="AI755">
            <v>0</v>
          </cell>
          <cell r="AJ755">
            <v>0</v>
          </cell>
          <cell r="AK755">
            <v>0</v>
          </cell>
        </row>
        <row r="756">
          <cell r="R756" t="str">
            <v>BNL</v>
          </cell>
          <cell r="S756" t="str">
            <v>FINAME TJLP</v>
          </cell>
          <cell r="T756" t="str">
            <v>00084</v>
          </cell>
          <cell r="U756">
            <v>10.75</v>
          </cell>
          <cell r="V756">
            <v>0</v>
          </cell>
          <cell r="W756">
            <v>36083</v>
          </cell>
          <cell r="X756">
            <v>15</v>
          </cell>
          <cell r="Y756">
            <v>49</v>
          </cell>
          <cell r="Z756">
            <v>4.6356080000000004</v>
          </cell>
          <cell r="AA756">
            <v>0</v>
          </cell>
          <cell r="AB756">
            <v>56019.56</v>
          </cell>
          <cell r="AC756">
            <v>2334.15</v>
          </cell>
          <cell r="AD756">
            <v>240.37</v>
          </cell>
          <cell r="AE756">
            <v>478.69</v>
          </cell>
          <cell r="AF756">
            <v>2812.84</v>
          </cell>
          <cell r="AG756">
            <v>53685.42</v>
          </cell>
          <cell r="AH756">
            <v>121.70999999999185</v>
          </cell>
          <cell r="AI756">
            <v>0</v>
          </cell>
          <cell r="AJ756">
            <v>0</v>
          </cell>
          <cell r="AK756">
            <v>0</v>
          </cell>
        </row>
        <row r="757">
          <cell r="R757" t="str">
            <v>BNL</v>
          </cell>
          <cell r="S757" t="str">
            <v>FINAME TJLP</v>
          </cell>
          <cell r="T757" t="str">
            <v>00084</v>
          </cell>
          <cell r="U757">
            <v>10.75</v>
          </cell>
          <cell r="V757">
            <v>0</v>
          </cell>
          <cell r="W757">
            <v>36099</v>
          </cell>
          <cell r="X757">
            <v>16</v>
          </cell>
          <cell r="Y757">
            <v>0</v>
          </cell>
          <cell r="Z757">
            <v>4.6463749999999999</v>
          </cell>
          <cell r="AA757">
            <v>0</v>
          </cell>
          <cell r="AB757">
            <v>53810.11</v>
          </cell>
          <cell r="AC757">
            <v>0</v>
          </cell>
          <cell r="AD757">
            <v>244.75</v>
          </cell>
          <cell r="AE757">
            <v>244.75</v>
          </cell>
          <cell r="AF757">
            <v>0</v>
          </cell>
          <cell r="AG757">
            <v>54054.85</v>
          </cell>
          <cell r="AH757">
            <v>124.68000000000029</v>
          </cell>
          <cell r="AI757">
            <v>0</v>
          </cell>
          <cell r="AJ757">
            <v>0</v>
          </cell>
          <cell r="AK757">
            <v>0</v>
          </cell>
        </row>
        <row r="758">
          <cell r="R758" t="str">
            <v>BNL</v>
          </cell>
          <cell r="S758" t="str">
            <v>FINAME TJLP</v>
          </cell>
          <cell r="T758" t="str">
            <v>00084</v>
          </cell>
          <cell r="U758">
            <v>10.75</v>
          </cell>
          <cell r="V758">
            <v>0</v>
          </cell>
          <cell r="W758">
            <v>36114</v>
          </cell>
          <cell r="X758">
            <v>14</v>
          </cell>
          <cell r="Y758">
            <v>50</v>
          </cell>
          <cell r="Z758">
            <v>4.6564909999999999</v>
          </cell>
          <cell r="AA758">
            <v>0</v>
          </cell>
          <cell r="AB758">
            <v>53927.26</v>
          </cell>
          <cell r="AC758">
            <v>2344.66</v>
          </cell>
          <cell r="AD758">
            <v>216.06</v>
          </cell>
          <cell r="AE758">
            <v>460.81</v>
          </cell>
          <cell r="AF758">
            <v>2805.47</v>
          </cell>
          <cell r="AG758">
            <v>51582.6</v>
          </cell>
          <cell r="AH758">
            <v>117.16000000000349</v>
          </cell>
          <cell r="AI758">
            <v>0</v>
          </cell>
          <cell r="AJ758">
            <v>0</v>
          </cell>
          <cell r="AK758">
            <v>0</v>
          </cell>
        </row>
        <row r="759">
          <cell r="R759" t="str">
            <v>BNL</v>
          </cell>
          <cell r="S759" t="str">
            <v>FINAME TJLP</v>
          </cell>
          <cell r="T759" t="str">
            <v>00084</v>
          </cell>
          <cell r="U759">
            <v>10.75</v>
          </cell>
          <cell r="V759">
            <v>0</v>
          </cell>
          <cell r="W759">
            <v>36129</v>
          </cell>
          <cell r="X759">
            <v>15</v>
          </cell>
          <cell r="Y759">
            <v>0</v>
          </cell>
          <cell r="Z759">
            <v>4.6666299999999996</v>
          </cell>
          <cell r="AA759">
            <v>0</v>
          </cell>
          <cell r="AB759">
            <v>51694.92</v>
          </cell>
          <cell r="AC759">
            <v>0</v>
          </cell>
          <cell r="AD759">
            <v>220.4</v>
          </cell>
          <cell r="AE759">
            <v>220.4</v>
          </cell>
          <cell r="AF759">
            <v>0</v>
          </cell>
          <cell r="AG759">
            <v>51915.31</v>
          </cell>
          <cell r="AH759">
            <v>112.30999999999767</v>
          </cell>
          <cell r="AI759">
            <v>0</v>
          </cell>
          <cell r="AJ759">
            <v>0</v>
          </cell>
          <cell r="AK759">
            <v>0</v>
          </cell>
        </row>
        <row r="760">
          <cell r="R760" t="str">
            <v>BNL</v>
          </cell>
          <cell r="S760" t="str">
            <v>FINAME TJLP</v>
          </cell>
          <cell r="T760" t="str">
            <v>00084</v>
          </cell>
          <cell r="U760">
            <v>10.75</v>
          </cell>
          <cell r="V760">
            <v>0</v>
          </cell>
          <cell r="W760">
            <v>36144</v>
          </cell>
          <cell r="X760">
            <v>15</v>
          </cell>
          <cell r="Y760">
            <v>51</v>
          </cell>
          <cell r="Z760">
            <v>4.6869050000000003</v>
          </cell>
          <cell r="AA760">
            <v>0</v>
          </cell>
          <cell r="AB760">
            <v>51919.51</v>
          </cell>
          <cell r="AC760">
            <v>2359.98</v>
          </cell>
          <cell r="AD760">
            <v>223.26000000000002</v>
          </cell>
          <cell r="AE760">
            <v>443.66</v>
          </cell>
          <cell r="AF760">
            <v>2803.63</v>
          </cell>
          <cell r="AG760">
            <v>49559.54</v>
          </cell>
          <cell r="AH760">
            <v>224.59999999999854</v>
          </cell>
          <cell r="AI760">
            <v>0</v>
          </cell>
          <cell r="AJ760">
            <v>0</v>
          </cell>
          <cell r="AK760">
            <v>0</v>
          </cell>
        </row>
        <row r="761">
          <cell r="R761" t="str">
            <v>BNL</v>
          </cell>
          <cell r="S761" t="str">
            <v>FINAME TJLP</v>
          </cell>
          <cell r="T761" t="str">
            <v>00084</v>
          </cell>
          <cell r="U761">
            <v>10.75</v>
          </cell>
          <cell r="V761">
            <v>0</v>
          </cell>
          <cell r="W761">
            <v>36160</v>
          </cell>
          <cell r="X761">
            <v>16</v>
          </cell>
          <cell r="Y761">
            <v>0</v>
          </cell>
          <cell r="Z761">
            <v>4.7094050000000003</v>
          </cell>
          <cell r="AA761">
            <v>0</v>
          </cell>
          <cell r="AB761">
            <v>49797.45</v>
          </cell>
          <cell r="AC761">
            <v>0</v>
          </cell>
          <cell r="AD761">
            <v>226.49</v>
          </cell>
          <cell r="AE761">
            <v>226.49</v>
          </cell>
          <cell r="AF761">
            <v>0</v>
          </cell>
          <cell r="AG761">
            <v>50023.95</v>
          </cell>
          <cell r="AH761">
            <v>237.91999999999825</v>
          </cell>
          <cell r="AI761">
            <v>0</v>
          </cell>
          <cell r="AJ761">
            <v>0</v>
          </cell>
          <cell r="AK761">
            <v>0</v>
          </cell>
        </row>
        <row r="762">
          <cell r="R762" t="str">
            <v>BNL</v>
          </cell>
          <cell r="S762" t="str">
            <v>FINAME TJLP</v>
          </cell>
          <cell r="T762" t="str">
            <v>00084</v>
          </cell>
          <cell r="U762">
            <v>10.75</v>
          </cell>
          <cell r="V762">
            <v>0</v>
          </cell>
          <cell r="W762">
            <v>36175</v>
          </cell>
          <cell r="X762">
            <v>14</v>
          </cell>
          <cell r="Y762">
            <v>52</v>
          </cell>
          <cell r="Z762">
            <v>4.7222850000000003</v>
          </cell>
          <cell r="AA762">
            <v>0</v>
          </cell>
          <cell r="AB762">
            <v>49933.65</v>
          </cell>
          <cell r="AC762">
            <v>2377.79</v>
          </cell>
          <cell r="AD762">
            <v>200.2</v>
          </cell>
          <cell r="AE762">
            <v>426.69</v>
          </cell>
          <cell r="AF762">
            <v>2804.48</v>
          </cell>
          <cell r="AG762">
            <v>47555.85</v>
          </cell>
          <cell r="AH762">
            <v>136.18000000000757</v>
          </cell>
          <cell r="AI762">
            <v>0</v>
          </cell>
          <cell r="AJ762">
            <v>0</v>
          </cell>
          <cell r="AK762">
            <v>0</v>
          </cell>
        </row>
        <row r="763">
          <cell r="R763" t="str">
            <v>BNL</v>
          </cell>
          <cell r="S763" t="str">
            <v>FINAME TJLP</v>
          </cell>
          <cell r="T763" t="str">
            <v>00084</v>
          </cell>
          <cell r="U763">
            <v>10.75</v>
          </cell>
          <cell r="V763">
            <v>0</v>
          </cell>
          <cell r="W763">
            <v>36191</v>
          </cell>
          <cell r="X763">
            <v>16</v>
          </cell>
          <cell r="Y763">
            <v>0</v>
          </cell>
          <cell r="Z763">
            <v>4.7354269999999996</v>
          </cell>
          <cell r="AA763">
            <v>0</v>
          </cell>
          <cell r="AB763">
            <v>47688.2</v>
          </cell>
          <cell r="AC763">
            <v>0</v>
          </cell>
          <cell r="AD763">
            <v>216.9</v>
          </cell>
          <cell r="AE763">
            <v>216.9</v>
          </cell>
          <cell r="AF763">
            <v>0</v>
          </cell>
          <cell r="AG763">
            <v>47905.1</v>
          </cell>
          <cell r="AH763">
            <v>132.34999999999854</v>
          </cell>
          <cell r="AI763">
            <v>0</v>
          </cell>
          <cell r="AJ763">
            <v>0</v>
          </cell>
          <cell r="AK763">
            <v>0</v>
          </cell>
        </row>
        <row r="764">
          <cell r="R764" t="str">
            <v>BNL</v>
          </cell>
          <cell r="S764" t="str">
            <v>FINAME TJLP</v>
          </cell>
          <cell r="T764" t="str">
            <v>00084</v>
          </cell>
          <cell r="U764">
            <v>10.75</v>
          </cell>
          <cell r="V764">
            <v>0</v>
          </cell>
          <cell r="W764">
            <v>36206</v>
          </cell>
          <cell r="X764">
            <v>14</v>
          </cell>
          <cell r="Y764">
            <v>53</v>
          </cell>
          <cell r="Z764">
            <v>4.7477809999999998</v>
          </cell>
          <cell r="AA764">
            <v>0</v>
          </cell>
          <cell r="AB764">
            <v>47812.61</v>
          </cell>
          <cell r="AC764">
            <v>2390.63</v>
          </cell>
          <cell r="AD764">
            <v>191.66</v>
          </cell>
          <cell r="AE764">
            <v>408.56</v>
          </cell>
          <cell r="AF764">
            <v>2799.19</v>
          </cell>
          <cell r="AG764">
            <v>45421.98</v>
          </cell>
          <cell r="AH764">
            <v>124.41000000000349</v>
          </cell>
          <cell r="AI764">
            <v>0</v>
          </cell>
          <cell r="AJ764">
            <v>0</v>
          </cell>
          <cell r="AK764">
            <v>0</v>
          </cell>
        </row>
        <row r="765">
          <cell r="R765" t="str">
            <v>BNL</v>
          </cell>
          <cell r="S765" t="str">
            <v>FINAME TJLP</v>
          </cell>
          <cell r="T765" t="str">
            <v>00084</v>
          </cell>
          <cell r="U765">
            <v>10.75</v>
          </cell>
          <cell r="V765">
            <v>0</v>
          </cell>
          <cell r="W765">
            <v>36219</v>
          </cell>
          <cell r="X765">
            <v>13</v>
          </cell>
          <cell r="Y765">
            <v>0</v>
          </cell>
          <cell r="Z765">
            <v>4.7585139999999999</v>
          </cell>
          <cell r="AA765">
            <v>0</v>
          </cell>
          <cell r="AB765">
            <v>45524.66</v>
          </cell>
          <cell r="AC765">
            <v>0</v>
          </cell>
          <cell r="AD765">
            <v>168.16</v>
          </cell>
          <cell r="AE765">
            <v>168.16</v>
          </cell>
          <cell r="AF765">
            <v>0</v>
          </cell>
          <cell r="AG765">
            <v>45692.83</v>
          </cell>
          <cell r="AH765">
            <v>102.68999999999505</v>
          </cell>
          <cell r="AI765">
            <v>0</v>
          </cell>
          <cell r="AJ765">
            <v>0</v>
          </cell>
          <cell r="AK765">
            <v>0</v>
          </cell>
        </row>
        <row r="766">
          <cell r="R766" t="str">
            <v>BNL</v>
          </cell>
          <cell r="S766" t="str">
            <v>FINAME TJLP</v>
          </cell>
          <cell r="T766" t="str">
            <v>00084</v>
          </cell>
          <cell r="U766">
            <v>10.75</v>
          </cell>
          <cell r="V766">
            <v>0</v>
          </cell>
          <cell r="W766">
            <v>36234</v>
          </cell>
          <cell r="X766">
            <v>17</v>
          </cell>
          <cell r="Y766">
            <v>54</v>
          </cell>
          <cell r="Z766">
            <v>4.7709289999999998</v>
          </cell>
          <cell r="AA766">
            <v>0</v>
          </cell>
          <cell r="AB766">
            <v>45643.44</v>
          </cell>
          <cell r="AC766">
            <v>2402.29</v>
          </cell>
          <cell r="AD766">
            <v>221.86999999999998</v>
          </cell>
          <cell r="AE766">
            <v>390.03</v>
          </cell>
          <cell r="AF766">
            <v>2792.31</v>
          </cell>
          <cell r="AG766">
            <v>43241.15</v>
          </cell>
          <cell r="AH766">
            <v>118.75999999999476</v>
          </cell>
          <cell r="AI766">
            <v>0</v>
          </cell>
          <cell r="AJ766">
            <v>0</v>
          </cell>
          <cell r="AK766">
            <v>0</v>
          </cell>
        </row>
        <row r="767">
          <cell r="R767" t="str">
            <v>BNL</v>
          </cell>
          <cell r="S767" t="str">
            <v>FINAME TJLP</v>
          </cell>
          <cell r="T767" t="str">
            <v>00084</v>
          </cell>
          <cell r="U767">
            <v>10.75</v>
          </cell>
          <cell r="V767">
            <v>0</v>
          </cell>
          <cell r="W767">
            <v>36250</v>
          </cell>
          <cell r="X767">
            <v>16</v>
          </cell>
          <cell r="Y767">
            <v>0</v>
          </cell>
          <cell r="Z767">
            <v>4.7842060000000002</v>
          </cell>
          <cell r="AA767">
            <v>0</v>
          </cell>
          <cell r="AB767">
            <v>43361.49</v>
          </cell>
          <cell r="AC767">
            <v>0</v>
          </cell>
          <cell r="AD767">
            <v>197.22</v>
          </cell>
          <cell r="AE767">
            <v>197.22</v>
          </cell>
          <cell r="AF767">
            <v>0</v>
          </cell>
          <cell r="AG767">
            <v>43558.71</v>
          </cell>
          <cell r="AH767">
            <v>120.33999999999651</v>
          </cell>
          <cell r="AI767">
            <v>0</v>
          </cell>
          <cell r="AJ767">
            <v>0</v>
          </cell>
          <cell r="AK767">
            <v>0</v>
          </cell>
        </row>
        <row r="768">
          <cell r="R768" t="str">
            <v>BNL</v>
          </cell>
          <cell r="S768" t="str">
            <v>FINAME TJLP</v>
          </cell>
          <cell r="T768" t="str">
            <v>00084</v>
          </cell>
          <cell r="U768">
            <v>10.75</v>
          </cell>
          <cell r="V768">
            <v>0</v>
          </cell>
          <cell r="W768">
            <v>36265</v>
          </cell>
          <cell r="X768">
            <v>14</v>
          </cell>
          <cell r="Y768">
            <v>55</v>
          </cell>
          <cell r="Z768">
            <v>4.7977429999999996</v>
          </cell>
          <cell r="AA768">
            <v>0</v>
          </cell>
          <cell r="AB768">
            <v>43484.18</v>
          </cell>
          <cell r="AC768">
            <v>2415.79</v>
          </cell>
          <cell r="AD768">
            <v>174.35</v>
          </cell>
          <cell r="AE768">
            <v>371.57</v>
          </cell>
          <cell r="AF768">
            <v>2787.36</v>
          </cell>
          <cell r="AG768">
            <v>41068.39</v>
          </cell>
          <cell r="AH768">
            <v>122.69000000000233</v>
          </cell>
          <cell r="AI768">
            <v>0</v>
          </cell>
          <cell r="AJ768">
            <v>0</v>
          </cell>
          <cell r="AK768">
            <v>0</v>
          </cell>
        </row>
        <row r="769">
          <cell r="R769" t="str">
            <v>BNL</v>
          </cell>
          <cell r="S769" t="str">
            <v>FINAME TJLP</v>
          </cell>
          <cell r="T769" t="str">
            <v>00084</v>
          </cell>
          <cell r="U769">
            <v>10.75</v>
          </cell>
          <cell r="V769">
            <v>0</v>
          </cell>
          <cell r="W769">
            <v>36280</v>
          </cell>
          <cell r="X769">
            <v>15</v>
          </cell>
          <cell r="Y769">
            <v>0</v>
          </cell>
          <cell r="Z769">
            <v>4.8113939999999999</v>
          </cell>
          <cell r="AA769">
            <v>0</v>
          </cell>
          <cell r="AB769">
            <v>41185.25</v>
          </cell>
          <cell r="AC769">
            <v>0</v>
          </cell>
          <cell r="AD769">
            <v>175.59</v>
          </cell>
          <cell r="AE769">
            <v>175.59</v>
          </cell>
          <cell r="AF769">
            <v>0</v>
          </cell>
          <cell r="AG769">
            <v>41360.839999999997</v>
          </cell>
          <cell r="AH769">
            <v>116.86000000000058</v>
          </cell>
          <cell r="AI769">
            <v>0</v>
          </cell>
          <cell r="AJ769">
            <v>0</v>
          </cell>
          <cell r="AK769">
            <v>0</v>
          </cell>
        </row>
        <row r="770">
          <cell r="R770" t="str">
            <v>BNL</v>
          </cell>
          <cell r="S770" t="str">
            <v>FINAME TJLP</v>
          </cell>
          <cell r="T770" t="str">
            <v>00084</v>
          </cell>
          <cell r="U770">
            <v>10.75</v>
          </cell>
          <cell r="V770">
            <v>0</v>
          </cell>
          <cell r="W770">
            <v>36295</v>
          </cell>
          <cell r="X770">
            <v>15</v>
          </cell>
          <cell r="Y770">
            <v>56</v>
          </cell>
          <cell r="Z770">
            <v>4.8250830000000002</v>
          </cell>
          <cell r="AA770">
            <v>0</v>
          </cell>
          <cell r="AB770">
            <v>41302.42</v>
          </cell>
          <cell r="AC770">
            <v>2429.5500000000002</v>
          </cell>
          <cell r="AD770">
            <v>177.34</v>
          </cell>
          <cell r="AE770">
            <v>352.93</v>
          </cell>
          <cell r="AF770">
            <v>2782.48</v>
          </cell>
          <cell r="AG770">
            <v>38872.870000000003</v>
          </cell>
          <cell r="AH770">
            <v>117.17000000001281</v>
          </cell>
          <cell r="AI770">
            <v>0</v>
          </cell>
          <cell r="AJ770">
            <v>0</v>
          </cell>
          <cell r="AK770">
            <v>0</v>
          </cell>
        </row>
        <row r="771">
          <cell r="R771" t="str">
            <v>BNL</v>
          </cell>
          <cell r="S771" t="str">
            <v>FINAME TJLP</v>
          </cell>
          <cell r="T771" t="str">
            <v>00084</v>
          </cell>
          <cell r="U771">
            <v>10.75</v>
          </cell>
          <cell r="V771">
            <v>0</v>
          </cell>
          <cell r="W771">
            <v>36311</v>
          </cell>
          <cell r="X771">
            <v>16</v>
          </cell>
          <cell r="Y771">
            <v>0</v>
          </cell>
          <cell r="Z771">
            <v>4.839728</v>
          </cell>
          <cell r="AA771">
            <v>0</v>
          </cell>
          <cell r="AB771">
            <v>38990.86</v>
          </cell>
          <cell r="AC771">
            <v>0</v>
          </cell>
          <cell r="AD771">
            <v>177.34</v>
          </cell>
          <cell r="AE771">
            <v>177.34</v>
          </cell>
          <cell r="AF771">
            <v>0</v>
          </cell>
          <cell r="AG771">
            <v>39168.199999999997</v>
          </cell>
          <cell r="AH771">
            <v>117.98999999999796</v>
          </cell>
          <cell r="AI771">
            <v>0</v>
          </cell>
          <cell r="AJ771">
            <v>0</v>
          </cell>
          <cell r="AK771">
            <v>0</v>
          </cell>
        </row>
        <row r="772">
          <cell r="R772" t="str">
            <v>BNL</v>
          </cell>
          <cell r="S772" t="str">
            <v>FINAME TJLP</v>
          </cell>
          <cell r="T772" t="str">
            <v>00084</v>
          </cell>
          <cell r="U772">
            <v>10.75</v>
          </cell>
          <cell r="V772">
            <v>0</v>
          </cell>
          <cell r="W772">
            <v>36326</v>
          </cell>
          <cell r="X772">
            <v>14</v>
          </cell>
          <cell r="Y772">
            <v>57</v>
          </cell>
          <cell r="Z772">
            <v>4.8534980000000001</v>
          </cell>
          <cell r="AA772">
            <v>0</v>
          </cell>
          <cell r="AB772">
            <v>39101.79</v>
          </cell>
          <cell r="AC772">
            <v>2443.86</v>
          </cell>
          <cell r="AD772">
            <v>156.79</v>
          </cell>
          <cell r="AE772">
            <v>334.13</v>
          </cell>
          <cell r="AF772">
            <v>2777.99</v>
          </cell>
          <cell r="AG772">
            <v>36657.93</v>
          </cell>
          <cell r="AH772">
            <v>110.93000000000029</v>
          </cell>
          <cell r="AI772">
            <v>0</v>
          </cell>
          <cell r="AJ772">
            <v>0</v>
          </cell>
          <cell r="AK772">
            <v>0</v>
          </cell>
        </row>
        <row r="773">
          <cell r="R773" t="str">
            <v>BNL</v>
          </cell>
          <cell r="S773" t="str">
            <v>FINAME TJLP</v>
          </cell>
          <cell r="T773" t="str">
            <v>00084</v>
          </cell>
          <cell r="U773">
            <v>10.75</v>
          </cell>
          <cell r="V773">
            <v>0</v>
          </cell>
          <cell r="W773">
            <v>36341</v>
          </cell>
          <cell r="X773">
            <v>15</v>
          </cell>
          <cell r="Y773">
            <v>0</v>
          </cell>
          <cell r="Z773">
            <v>4.8673070000000003</v>
          </cell>
          <cell r="AA773">
            <v>0</v>
          </cell>
          <cell r="AB773">
            <v>36762.230000000003</v>
          </cell>
          <cell r="AC773">
            <v>0</v>
          </cell>
          <cell r="AD773">
            <v>156.72999999999999</v>
          </cell>
          <cell r="AE773">
            <v>156.72999999999999</v>
          </cell>
          <cell r="AF773">
            <v>0</v>
          </cell>
          <cell r="AG773">
            <v>36918.959999999999</v>
          </cell>
          <cell r="AH773">
            <v>104.29999999999563</v>
          </cell>
          <cell r="AI773">
            <v>0</v>
          </cell>
          <cell r="AJ773">
            <v>0</v>
          </cell>
          <cell r="AK773">
            <v>0</v>
          </cell>
        </row>
        <row r="774">
          <cell r="R774" t="str">
            <v>BNL</v>
          </cell>
          <cell r="S774" t="str">
            <v>FINAME TJLP</v>
          </cell>
          <cell r="T774" t="str">
            <v>00084</v>
          </cell>
          <cell r="U774">
            <v>10.75</v>
          </cell>
          <cell r="V774">
            <v>0</v>
          </cell>
          <cell r="W774">
            <v>36356</v>
          </cell>
          <cell r="X774">
            <v>15</v>
          </cell>
          <cell r="Y774">
            <v>58</v>
          </cell>
          <cell r="Z774">
            <v>4.8821060000000003</v>
          </cell>
          <cell r="AA774">
            <v>0</v>
          </cell>
          <cell r="AB774">
            <v>36874.01</v>
          </cell>
          <cell r="AC774">
            <v>2458.27</v>
          </cell>
          <cell r="AD774">
            <v>158.35999999999999</v>
          </cell>
          <cell r="AE774">
            <v>315.08999999999997</v>
          </cell>
          <cell r="AF774">
            <v>2773.36</v>
          </cell>
          <cell r="AG774">
            <v>34415.74</v>
          </cell>
          <cell r="AH774">
            <v>111.77999999999884</v>
          </cell>
          <cell r="AI774">
            <v>0</v>
          </cell>
          <cell r="AJ774">
            <v>0</v>
          </cell>
          <cell r="AK774">
            <v>0</v>
          </cell>
        </row>
        <row r="775">
          <cell r="R775" t="str">
            <v>BNL</v>
          </cell>
          <cell r="S775" t="str">
            <v>FINAME TJLP</v>
          </cell>
          <cell r="T775" t="str">
            <v>00084</v>
          </cell>
          <cell r="U775">
            <v>10.75</v>
          </cell>
          <cell r="V775">
            <v>0</v>
          </cell>
          <cell r="W775">
            <v>36372</v>
          </cell>
          <cell r="X775">
            <v>16</v>
          </cell>
          <cell r="Y775">
            <v>0</v>
          </cell>
          <cell r="Z775">
            <v>4.898015</v>
          </cell>
          <cell r="AA775">
            <v>0</v>
          </cell>
          <cell r="AB775">
            <v>34527.89</v>
          </cell>
          <cell r="AC775">
            <v>0</v>
          </cell>
          <cell r="AD775">
            <v>157.04</v>
          </cell>
          <cell r="AE775">
            <v>157.04</v>
          </cell>
          <cell r="AF775">
            <v>0</v>
          </cell>
          <cell r="AG775">
            <v>34684.93</v>
          </cell>
          <cell r="AH775">
            <v>112.15000000000146</v>
          </cell>
          <cell r="AI775">
            <v>0</v>
          </cell>
          <cell r="AJ775">
            <v>0</v>
          </cell>
          <cell r="AK775">
            <v>0</v>
          </cell>
        </row>
        <row r="776">
          <cell r="R776" t="str">
            <v>BNL</v>
          </cell>
          <cell r="S776" t="str">
            <v>FINAME TJLP</v>
          </cell>
          <cell r="T776" t="str">
            <v>00084</v>
          </cell>
          <cell r="U776">
            <v>10.75</v>
          </cell>
          <cell r="V776">
            <v>0</v>
          </cell>
          <cell r="W776">
            <v>36387</v>
          </cell>
          <cell r="X776">
            <v>14</v>
          </cell>
          <cell r="Y776">
            <v>59</v>
          </cell>
          <cell r="Z776">
            <v>4.9129759999999996</v>
          </cell>
          <cell r="AA776">
            <v>0</v>
          </cell>
          <cell r="AB776">
            <v>34633.35</v>
          </cell>
          <cell r="AC776">
            <v>2473.81</v>
          </cell>
          <cell r="AD776">
            <v>138.9</v>
          </cell>
          <cell r="AE776">
            <v>295.94</v>
          </cell>
          <cell r="AF776">
            <v>2769.75</v>
          </cell>
          <cell r="AG776">
            <v>32159.54</v>
          </cell>
          <cell r="AH776">
            <v>105.45999999999913</v>
          </cell>
          <cell r="AI776">
            <v>0</v>
          </cell>
          <cell r="AJ776">
            <v>0</v>
          </cell>
          <cell r="AK776">
            <v>0</v>
          </cell>
        </row>
        <row r="777">
          <cell r="R777" t="str">
            <v>BNL</v>
          </cell>
          <cell r="S777" t="str">
            <v>FINAME TJLP</v>
          </cell>
          <cell r="T777" t="str">
            <v>00084</v>
          </cell>
          <cell r="U777">
            <v>10.75</v>
          </cell>
          <cell r="V777">
            <v>0</v>
          </cell>
          <cell r="W777">
            <v>36403</v>
          </cell>
          <cell r="X777">
            <v>16</v>
          </cell>
          <cell r="Y777">
            <v>0</v>
          </cell>
          <cell r="Z777">
            <v>4.9289849999999999</v>
          </cell>
          <cell r="AA777">
            <v>0</v>
          </cell>
          <cell r="AB777">
            <v>32264.34</v>
          </cell>
          <cell r="AC777">
            <v>0</v>
          </cell>
          <cell r="AD777">
            <v>146.75</v>
          </cell>
          <cell r="AE777">
            <v>146.75</v>
          </cell>
          <cell r="AF777">
            <v>0</v>
          </cell>
          <cell r="AG777">
            <v>32411.08</v>
          </cell>
          <cell r="AH777">
            <v>104.79000000000087</v>
          </cell>
          <cell r="AI777">
            <v>0</v>
          </cell>
          <cell r="AJ777">
            <v>0</v>
          </cell>
          <cell r="AK777">
            <v>0</v>
          </cell>
        </row>
        <row r="778">
          <cell r="R778" t="str">
            <v>BNL</v>
          </cell>
          <cell r="S778" t="str">
            <v>FINAME TJLP</v>
          </cell>
          <cell r="T778" t="str">
            <v>00084</v>
          </cell>
          <cell r="U778">
            <v>10.75</v>
          </cell>
          <cell r="V778">
            <v>0</v>
          </cell>
          <cell r="W778">
            <v>36418</v>
          </cell>
          <cell r="X778">
            <v>14</v>
          </cell>
          <cell r="Y778">
            <v>60</v>
          </cell>
          <cell r="Z778">
            <v>4.9440410000000004</v>
          </cell>
          <cell r="AA778">
            <v>0</v>
          </cell>
          <cell r="AB778">
            <v>32362.89</v>
          </cell>
          <cell r="AC778">
            <v>2489.4499999999998</v>
          </cell>
          <cell r="AD778">
            <v>129.79000000000002</v>
          </cell>
          <cell r="AE778">
            <v>276.54000000000002</v>
          </cell>
          <cell r="AF778">
            <v>2765.99</v>
          </cell>
          <cell r="AG778">
            <v>29873.439999999999</v>
          </cell>
          <cell r="AH778">
            <v>98.559999999997672</v>
          </cell>
          <cell r="AI778">
            <v>0</v>
          </cell>
          <cell r="AJ778">
            <v>0</v>
          </cell>
          <cell r="AK778">
            <v>0</v>
          </cell>
        </row>
        <row r="779">
          <cell r="R779" t="str">
            <v>BNL</v>
          </cell>
          <cell r="S779" t="str">
            <v>FINAME TJLP</v>
          </cell>
          <cell r="T779" t="str">
            <v>00084</v>
          </cell>
          <cell r="U779">
            <v>10.75</v>
          </cell>
          <cell r="V779">
            <v>0</v>
          </cell>
          <cell r="W779">
            <v>36433</v>
          </cell>
          <cell r="X779">
            <v>15</v>
          </cell>
          <cell r="Y779">
            <v>0</v>
          </cell>
          <cell r="Z779">
            <v>4.9591430000000001</v>
          </cell>
          <cell r="AA779">
            <v>0</v>
          </cell>
          <cell r="AB779">
            <v>29964.69</v>
          </cell>
          <cell r="AC779">
            <v>0</v>
          </cell>
          <cell r="AD779">
            <v>127.75</v>
          </cell>
          <cell r="AE779">
            <v>127.75</v>
          </cell>
          <cell r="AF779">
            <v>0</v>
          </cell>
          <cell r="AG779">
            <v>30092.44</v>
          </cell>
          <cell r="AH779">
            <v>91.25</v>
          </cell>
          <cell r="AI779">
            <v>0</v>
          </cell>
          <cell r="AJ779">
            <v>0</v>
          </cell>
          <cell r="AK779">
            <v>0</v>
          </cell>
        </row>
        <row r="780">
          <cell r="R780" t="str">
            <v>BNL</v>
          </cell>
          <cell r="S780" t="str">
            <v>FINAME TJLP</v>
          </cell>
          <cell r="T780" t="str">
            <v>00084</v>
          </cell>
          <cell r="U780">
            <v>10.75</v>
          </cell>
          <cell r="V780">
            <v>0</v>
          </cell>
          <cell r="W780">
            <v>36448</v>
          </cell>
          <cell r="X780">
            <v>15</v>
          </cell>
          <cell r="Y780">
            <v>61</v>
          </cell>
          <cell r="Z780">
            <v>4.9716449999999996</v>
          </cell>
          <cell r="AA780">
            <v>0</v>
          </cell>
          <cell r="AB780">
            <v>30040.23</v>
          </cell>
          <cell r="AC780">
            <v>2503.35</v>
          </cell>
          <cell r="AD780">
            <v>128.94999999999999</v>
          </cell>
          <cell r="AE780">
            <v>256.7</v>
          </cell>
          <cell r="AF780">
            <v>2760.05</v>
          </cell>
          <cell r="AG780">
            <v>27536.880000000001</v>
          </cell>
          <cell r="AH780">
            <v>75.540000000000873</v>
          </cell>
          <cell r="AI780">
            <v>0</v>
          </cell>
          <cell r="AJ780">
            <v>0</v>
          </cell>
          <cell r="AK780">
            <v>0</v>
          </cell>
        </row>
        <row r="781">
          <cell r="R781" t="str">
            <v>BNL</v>
          </cell>
          <cell r="S781" t="str">
            <v>FINAME TJLP</v>
          </cell>
          <cell r="T781" t="str">
            <v>00084</v>
          </cell>
          <cell r="U781">
            <v>10.75</v>
          </cell>
          <cell r="V781">
            <v>0</v>
          </cell>
          <cell r="W781">
            <v>36464</v>
          </cell>
          <cell r="X781">
            <v>16</v>
          </cell>
          <cell r="Y781">
            <v>0</v>
          </cell>
          <cell r="Z781">
            <v>4.9848129999999999</v>
          </cell>
          <cell r="AA781">
            <v>0</v>
          </cell>
          <cell r="AB781">
            <v>27609.81</v>
          </cell>
          <cell r="AC781">
            <v>0</v>
          </cell>
          <cell r="AD781">
            <v>125.58</v>
          </cell>
          <cell r="AE781">
            <v>125.58</v>
          </cell>
          <cell r="AF781">
            <v>0</v>
          </cell>
          <cell r="AG781">
            <v>27735.39</v>
          </cell>
          <cell r="AH781">
            <v>72.929999999996653</v>
          </cell>
          <cell r="AI781">
            <v>0</v>
          </cell>
          <cell r="AJ781">
            <v>0</v>
          </cell>
          <cell r="AK781">
            <v>0</v>
          </cell>
        </row>
        <row r="782">
          <cell r="R782" t="str">
            <v>BNL</v>
          </cell>
          <cell r="S782" t="str">
            <v>FINAME TJLP</v>
          </cell>
          <cell r="T782" t="str">
            <v>00084</v>
          </cell>
          <cell r="U782">
            <v>10.75</v>
          </cell>
          <cell r="V782">
            <v>0</v>
          </cell>
          <cell r="W782">
            <v>36479</v>
          </cell>
          <cell r="X782">
            <v>14</v>
          </cell>
          <cell r="Y782">
            <v>62</v>
          </cell>
          <cell r="Z782">
            <v>4.9971889999999997</v>
          </cell>
          <cell r="AA782">
            <v>0</v>
          </cell>
          <cell r="AB782">
            <v>27678.36</v>
          </cell>
          <cell r="AC782">
            <v>2516.21</v>
          </cell>
          <cell r="AD782">
            <v>110.92999999999999</v>
          </cell>
          <cell r="AE782">
            <v>236.51</v>
          </cell>
          <cell r="AF782">
            <v>2752.73</v>
          </cell>
          <cell r="AG782">
            <v>25162.15</v>
          </cell>
          <cell r="AH782">
            <v>68.56000000000131</v>
          </cell>
          <cell r="AI782">
            <v>0</v>
          </cell>
          <cell r="AJ782">
            <v>0</v>
          </cell>
          <cell r="AK782">
            <v>0</v>
          </cell>
        </row>
        <row r="783">
          <cell r="R783" t="str">
            <v>BNL</v>
          </cell>
          <cell r="S783" t="str">
            <v>FINAME TJLP</v>
          </cell>
          <cell r="T783" t="str">
            <v>00084</v>
          </cell>
          <cell r="U783">
            <v>10.75</v>
          </cell>
          <cell r="V783">
            <v>0</v>
          </cell>
          <cell r="W783">
            <v>36494</v>
          </cell>
          <cell r="X783">
            <v>15</v>
          </cell>
          <cell r="Y783">
            <v>0</v>
          </cell>
          <cell r="Z783">
            <v>5.0095960000000002</v>
          </cell>
          <cell r="AA783">
            <v>0</v>
          </cell>
          <cell r="AB783">
            <v>25224.62</v>
          </cell>
          <cell r="AC783">
            <v>0</v>
          </cell>
          <cell r="AD783">
            <v>107.54</v>
          </cell>
          <cell r="AE783">
            <v>107.54</v>
          </cell>
          <cell r="AF783">
            <v>0</v>
          </cell>
          <cell r="AG783">
            <v>25332.16</v>
          </cell>
          <cell r="AH783">
            <v>62.469999999997526</v>
          </cell>
          <cell r="AI783">
            <v>0</v>
          </cell>
          <cell r="AJ783">
            <v>0</v>
          </cell>
          <cell r="AK783">
            <v>0</v>
          </cell>
        </row>
        <row r="784">
          <cell r="R784" t="str">
            <v>BNL</v>
          </cell>
          <cell r="S784" t="str">
            <v>FINAME TJLP</v>
          </cell>
          <cell r="T784" t="str">
            <v>00084</v>
          </cell>
          <cell r="U784">
            <v>10.75</v>
          </cell>
          <cell r="V784">
            <v>0</v>
          </cell>
          <cell r="W784">
            <v>36509</v>
          </cell>
          <cell r="X784">
            <v>15</v>
          </cell>
          <cell r="Y784">
            <v>63</v>
          </cell>
          <cell r="Z784">
            <v>5.0220339999999997</v>
          </cell>
          <cell r="AA784">
            <v>0</v>
          </cell>
          <cell r="AB784">
            <v>25287.25</v>
          </cell>
          <cell r="AC784">
            <v>2528.7199999999998</v>
          </cell>
          <cell r="AD784">
            <v>108.54</v>
          </cell>
          <cell r="AE784">
            <v>216.08</v>
          </cell>
          <cell r="AF784">
            <v>2744.8</v>
          </cell>
          <cell r="AG784">
            <v>22758.53</v>
          </cell>
          <cell r="AH784">
            <v>62.629999999997381</v>
          </cell>
          <cell r="AI784">
            <v>0</v>
          </cell>
          <cell r="AJ784">
            <v>0</v>
          </cell>
          <cell r="AK784">
            <v>0</v>
          </cell>
        </row>
        <row r="785">
          <cell r="R785" t="str">
            <v>BNL</v>
          </cell>
          <cell r="S785" t="str">
            <v>FINAME TJLP</v>
          </cell>
          <cell r="T785" t="str">
            <v>00084</v>
          </cell>
          <cell r="U785">
            <v>10.75</v>
          </cell>
          <cell r="V785">
            <v>0</v>
          </cell>
          <cell r="W785">
            <v>36525</v>
          </cell>
          <cell r="X785">
            <v>16</v>
          </cell>
          <cell r="Y785">
            <v>0</v>
          </cell>
          <cell r="Z785">
            <v>5.0353349999999999</v>
          </cell>
          <cell r="AA785">
            <v>0</v>
          </cell>
          <cell r="AB785">
            <v>22818.799999999999</v>
          </cell>
          <cell r="AC785">
            <v>0</v>
          </cell>
          <cell r="AD785">
            <v>103.79</v>
          </cell>
          <cell r="AE785">
            <v>103.79</v>
          </cell>
          <cell r="AF785">
            <v>0</v>
          </cell>
          <cell r="AG785">
            <v>22922.59</v>
          </cell>
          <cell r="AH785">
            <v>60.270000000000437</v>
          </cell>
          <cell r="AI785">
            <v>0</v>
          </cell>
          <cell r="AJ785">
            <v>0</v>
          </cell>
          <cell r="AK785">
            <v>0</v>
          </cell>
        </row>
        <row r="786">
          <cell r="R786" t="str">
            <v>BNL</v>
          </cell>
          <cell r="S786" t="str">
            <v>FINAME TJLP</v>
          </cell>
          <cell r="T786" t="str">
            <v>00084</v>
          </cell>
          <cell r="U786">
            <v>10.75</v>
          </cell>
          <cell r="V786">
            <v>0</v>
          </cell>
          <cell r="W786">
            <v>36540</v>
          </cell>
          <cell r="X786">
            <v>14</v>
          </cell>
          <cell r="Y786">
            <v>64</v>
          </cell>
          <cell r="Z786">
            <v>5.0469629999999999</v>
          </cell>
          <cell r="AA786">
            <v>0</v>
          </cell>
          <cell r="AB786">
            <v>22871.5</v>
          </cell>
          <cell r="AC786">
            <v>2541.2800000000002</v>
          </cell>
          <cell r="AD786">
            <v>91.649999999999991</v>
          </cell>
          <cell r="AE786">
            <v>195.44</v>
          </cell>
          <cell r="AF786">
            <v>2736.71</v>
          </cell>
          <cell r="AG786">
            <v>20330.22</v>
          </cell>
          <cell r="AH786">
            <v>52.68999999999869</v>
          </cell>
          <cell r="AI786">
            <v>0</v>
          </cell>
          <cell r="AJ786">
            <v>0</v>
          </cell>
          <cell r="AK786">
            <v>0</v>
          </cell>
        </row>
        <row r="787">
          <cell r="R787" t="str">
            <v>BNL</v>
          </cell>
          <cell r="S787" t="str">
            <v>FINAME TJLP</v>
          </cell>
          <cell r="T787" t="str">
            <v>00084</v>
          </cell>
          <cell r="U787">
            <v>10.75</v>
          </cell>
          <cell r="V787">
            <v>0</v>
          </cell>
          <cell r="W787">
            <v>36556</v>
          </cell>
          <cell r="X787">
            <v>16</v>
          </cell>
          <cell r="Y787">
            <v>0</v>
          </cell>
          <cell r="Z787">
            <v>5.059329</v>
          </cell>
          <cell r="AA787">
            <v>0</v>
          </cell>
          <cell r="AB787">
            <v>20380.04</v>
          </cell>
          <cell r="AC787">
            <v>0</v>
          </cell>
          <cell r="AD787">
            <v>92.69</v>
          </cell>
          <cell r="AE787">
            <v>92.69</v>
          </cell>
          <cell r="AF787">
            <v>0</v>
          </cell>
          <cell r="AG787">
            <v>20472.73</v>
          </cell>
          <cell r="AH787">
            <v>49.819999999999709</v>
          </cell>
          <cell r="AI787">
            <v>0</v>
          </cell>
          <cell r="AJ787">
            <v>0</v>
          </cell>
          <cell r="AK787">
            <v>0</v>
          </cell>
        </row>
        <row r="788">
          <cell r="R788" t="str">
            <v>BNL</v>
          </cell>
          <cell r="S788" t="str">
            <v>FINAME TJLP</v>
          </cell>
          <cell r="T788" t="str">
            <v>00084</v>
          </cell>
          <cell r="U788">
            <v>10.75</v>
          </cell>
          <cell r="V788">
            <v>0</v>
          </cell>
          <cell r="W788">
            <v>36571</v>
          </cell>
          <cell r="X788">
            <v>14</v>
          </cell>
          <cell r="Y788">
            <v>65</v>
          </cell>
          <cell r="Z788">
            <v>5.0709489999999997</v>
          </cell>
          <cell r="AA788">
            <v>0</v>
          </cell>
          <cell r="AB788">
            <v>20426.84</v>
          </cell>
          <cell r="AC788">
            <v>2553.35</v>
          </cell>
          <cell r="AD788">
            <v>81.860000000000014</v>
          </cell>
          <cell r="AE788">
            <v>174.55</v>
          </cell>
          <cell r="AF788">
            <v>2727.9</v>
          </cell>
          <cell r="AG788">
            <v>17873.490000000002</v>
          </cell>
          <cell r="AH788">
            <v>46.80000000000291</v>
          </cell>
          <cell r="AI788">
            <v>0</v>
          </cell>
          <cell r="AJ788">
            <v>0</v>
          </cell>
          <cell r="AK788">
            <v>0</v>
          </cell>
        </row>
        <row r="789">
          <cell r="R789" t="str">
            <v>BNL</v>
          </cell>
          <cell r="S789" t="str">
            <v>FINAME TJLP</v>
          </cell>
          <cell r="T789" t="str">
            <v>00084</v>
          </cell>
          <cell r="U789">
            <v>10.75</v>
          </cell>
          <cell r="V789">
            <v>0</v>
          </cell>
          <cell r="W789">
            <v>36585</v>
          </cell>
          <cell r="X789">
            <v>14</v>
          </cell>
          <cell r="Y789">
            <v>0</v>
          </cell>
          <cell r="Z789">
            <v>5.0818180000000002</v>
          </cell>
          <cell r="AA789">
            <v>0</v>
          </cell>
          <cell r="AB789">
            <v>17911.8</v>
          </cell>
          <cell r="AC789">
            <v>0</v>
          </cell>
          <cell r="AD789">
            <v>71.260000000000005</v>
          </cell>
          <cell r="AE789">
            <v>71.260000000000005</v>
          </cell>
          <cell r="AF789">
            <v>0</v>
          </cell>
          <cell r="AG789">
            <v>17983.060000000001</v>
          </cell>
          <cell r="AH789">
            <v>38.31000000000131</v>
          </cell>
          <cell r="AI789">
            <v>0</v>
          </cell>
          <cell r="AJ789">
            <v>0</v>
          </cell>
          <cell r="AK789">
            <v>0</v>
          </cell>
        </row>
        <row r="790">
          <cell r="R790" t="str">
            <v>BNL</v>
          </cell>
          <cell r="S790" t="str">
            <v>FINAME TJLP</v>
          </cell>
          <cell r="T790" t="str">
            <v>00084</v>
          </cell>
          <cell r="U790">
            <v>10.75</v>
          </cell>
          <cell r="V790">
            <v>0</v>
          </cell>
          <cell r="W790">
            <v>36600</v>
          </cell>
          <cell r="X790">
            <v>16</v>
          </cell>
          <cell r="Y790">
            <v>66</v>
          </cell>
          <cell r="Z790">
            <v>5.0934900000000001</v>
          </cell>
          <cell r="AA790">
            <v>0</v>
          </cell>
          <cell r="AB790">
            <v>17952.939999999999</v>
          </cell>
          <cell r="AC790">
            <v>2564.6999999999998</v>
          </cell>
          <cell r="AD790">
            <v>82.149999999999991</v>
          </cell>
          <cell r="AE790">
            <v>153.41</v>
          </cell>
          <cell r="AF790">
            <v>2718.11</v>
          </cell>
          <cell r="AG790">
            <v>15388.24</v>
          </cell>
          <cell r="AH790">
            <v>41.13999999999578</v>
          </cell>
          <cell r="AI790">
            <v>0</v>
          </cell>
          <cell r="AJ790">
            <v>0</v>
          </cell>
          <cell r="AK790">
            <v>0</v>
          </cell>
        </row>
        <row r="791">
          <cell r="R791" t="str">
            <v>BNL</v>
          </cell>
          <cell r="S791" t="str">
            <v>FINAME TJLP</v>
          </cell>
          <cell r="T791" t="str">
            <v>00084</v>
          </cell>
          <cell r="U791">
            <v>10.75</v>
          </cell>
          <cell r="V791">
            <v>0</v>
          </cell>
          <cell r="W791">
            <v>36616</v>
          </cell>
          <cell r="X791">
            <v>16</v>
          </cell>
          <cell r="Y791">
            <v>0</v>
          </cell>
          <cell r="Z791">
            <v>5.1059700000000001</v>
          </cell>
          <cell r="AA791">
            <v>0</v>
          </cell>
          <cell r="AB791">
            <v>15425.94</v>
          </cell>
          <cell r="AC791">
            <v>0</v>
          </cell>
          <cell r="AD791">
            <v>70.16</v>
          </cell>
          <cell r="AE791">
            <v>70.16</v>
          </cell>
          <cell r="AF791">
            <v>0</v>
          </cell>
          <cell r="AG791">
            <v>15496.1</v>
          </cell>
          <cell r="AH791">
            <v>37.700000000000728</v>
          </cell>
          <cell r="AI791">
            <v>0</v>
          </cell>
          <cell r="AJ791">
            <v>0</v>
          </cell>
          <cell r="AK791">
            <v>0</v>
          </cell>
        </row>
        <row r="792">
          <cell r="R792" t="str">
            <v>BNL</v>
          </cell>
          <cell r="S792" t="str">
            <v>FINAME TJLP</v>
          </cell>
          <cell r="T792" t="str">
            <v>00084</v>
          </cell>
          <cell r="U792">
            <v>10.75</v>
          </cell>
          <cell r="V792">
            <v>0</v>
          </cell>
          <cell r="W792">
            <v>36631</v>
          </cell>
          <cell r="X792">
            <v>14</v>
          </cell>
          <cell r="Y792">
            <v>67</v>
          </cell>
          <cell r="Z792">
            <v>5.1159119999999998</v>
          </cell>
          <cell r="AA792">
            <v>0</v>
          </cell>
          <cell r="AB792">
            <v>15455.98</v>
          </cell>
          <cell r="AC792">
            <v>2575.9899999999998</v>
          </cell>
          <cell r="AD792">
            <v>61.91</v>
          </cell>
          <cell r="AE792">
            <v>132.07</v>
          </cell>
          <cell r="AF792">
            <v>2708.07</v>
          </cell>
          <cell r="AG792">
            <v>12879.98</v>
          </cell>
          <cell r="AH792">
            <v>30.039999999999054</v>
          </cell>
          <cell r="AI792">
            <v>0</v>
          </cell>
          <cell r="AJ792">
            <v>0</v>
          </cell>
          <cell r="AK792">
            <v>0</v>
          </cell>
        </row>
        <row r="793">
          <cell r="R793" t="str">
            <v>BNL</v>
          </cell>
          <cell r="S793" t="str">
            <v>FINAME TJLP</v>
          </cell>
          <cell r="T793" t="str">
            <v>00084</v>
          </cell>
          <cell r="U793">
            <v>10.75</v>
          </cell>
          <cell r="V793">
            <v>0</v>
          </cell>
          <cell r="W793">
            <v>36646</v>
          </cell>
          <cell r="X793">
            <v>15</v>
          </cell>
          <cell r="Y793">
            <v>0</v>
          </cell>
          <cell r="Z793">
            <v>5.1257469999999996</v>
          </cell>
          <cell r="AA793">
            <v>0</v>
          </cell>
          <cell r="AB793">
            <v>12904.75</v>
          </cell>
          <cell r="AC793">
            <v>0</v>
          </cell>
          <cell r="AD793">
            <v>55.02</v>
          </cell>
          <cell r="AE793">
            <v>55.02</v>
          </cell>
          <cell r="AF793">
            <v>0</v>
          </cell>
          <cell r="AG793">
            <v>12959.76</v>
          </cell>
          <cell r="AH793">
            <v>24.760000000000218</v>
          </cell>
          <cell r="AI793">
            <v>0</v>
          </cell>
          <cell r="AJ793">
            <v>0</v>
          </cell>
          <cell r="AK793">
            <v>0</v>
          </cell>
        </row>
        <row r="794">
          <cell r="R794" t="str">
            <v>BNL</v>
          </cell>
          <cell r="S794" t="str">
            <v>FINAME TJLP</v>
          </cell>
          <cell r="T794" t="str">
            <v>00084</v>
          </cell>
          <cell r="U794">
            <v>10.75</v>
          </cell>
          <cell r="V794">
            <v>0</v>
          </cell>
          <cell r="W794">
            <v>36661</v>
          </cell>
          <cell r="X794">
            <v>15</v>
          </cell>
          <cell r="Y794">
            <v>68</v>
          </cell>
          <cell r="Z794">
            <v>5.1356000000000002</v>
          </cell>
          <cell r="AA794">
            <v>0</v>
          </cell>
          <cell r="AB794">
            <v>12929.55</v>
          </cell>
          <cell r="AC794">
            <v>2585.91</v>
          </cell>
          <cell r="AD794">
            <v>55.46</v>
          </cell>
          <cell r="AE794">
            <v>110.48</v>
          </cell>
          <cell r="AF794">
            <v>2696.39</v>
          </cell>
          <cell r="AG794">
            <v>10343.64</v>
          </cell>
          <cell r="AH794">
            <v>24.809999999999491</v>
          </cell>
          <cell r="AI794">
            <v>0</v>
          </cell>
          <cell r="AJ794">
            <v>0</v>
          </cell>
          <cell r="AK794">
            <v>0</v>
          </cell>
        </row>
        <row r="795">
          <cell r="R795" t="str">
            <v>BNL</v>
          </cell>
          <cell r="S795" t="str">
            <v>FINAME TJLP</v>
          </cell>
          <cell r="T795" t="str">
            <v>00084</v>
          </cell>
          <cell r="U795">
            <v>10.75</v>
          </cell>
          <cell r="V795">
            <v>0</v>
          </cell>
          <cell r="W795">
            <v>36677</v>
          </cell>
          <cell r="X795">
            <v>16</v>
          </cell>
          <cell r="Y795">
            <v>0</v>
          </cell>
          <cell r="Z795">
            <v>5.1461309999999996</v>
          </cell>
          <cell r="AA795">
            <v>0</v>
          </cell>
          <cell r="AB795">
            <v>10364.86</v>
          </cell>
          <cell r="AC795">
            <v>0</v>
          </cell>
          <cell r="AD795">
            <v>47.14</v>
          </cell>
          <cell r="AE795">
            <v>47.14</v>
          </cell>
          <cell r="AF795">
            <v>0</v>
          </cell>
          <cell r="AG795">
            <v>10412</v>
          </cell>
          <cell r="AH795">
            <v>21.220000000001164</v>
          </cell>
          <cell r="AI795">
            <v>0</v>
          </cell>
          <cell r="AJ795">
            <v>0</v>
          </cell>
          <cell r="AK795">
            <v>0</v>
          </cell>
        </row>
        <row r="796">
          <cell r="R796" t="str">
            <v>BNL</v>
          </cell>
          <cell r="S796" t="str">
            <v>FINAME TJLP</v>
          </cell>
          <cell r="T796" t="str">
            <v>00084</v>
          </cell>
          <cell r="U796">
            <v>10.75</v>
          </cell>
          <cell r="V796">
            <v>0</v>
          </cell>
          <cell r="W796">
            <v>36692</v>
          </cell>
          <cell r="X796">
            <v>14</v>
          </cell>
          <cell r="Y796">
            <v>69</v>
          </cell>
          <cell r="Z796">
            <v>5.1560240000000004</v>
          </cell>
          <cell r="AA796">
            <v>0</v>
          </cell>
          <cell r="AB796">
            <v>10384.780000000001</v>
          </cell>
          <cell r="AC796">
            <v>2596.19</v>
          </cell>
          <cell r="AD796">
            <v>41.599999999999994</v>
          </cell>
          <cell r="AE796">
            <v>88.74</v>
          </cell>
          <cell r="AF796">
            <v>2684.93</v>
          </cell>
          <cell r="AG796">
            <v>7788.59</v>
          </cell>
          <cell r="AH796">
            <v>19.920000000000073</v>
          </cell>
          <cell r="AI796">
            <v>0</v>
          </cell>
          <cell r="AJ796">
            <v>0</v>
          </cell>
          <cell r="AK796">
            <v>0</v>
          </cell>
        </row>
        <row r="797">
          <cell r="R797" t="str">
            <v>BNL</v>
          </cell>
          <cell r="S797" t="str">
            <v>FINAME TJLP</v>
          </cell>
          <cell r="T797" t="str">
            <v>00084</v>
          </cell>
          <cell r="U797">
            <v>10.75</v>
          </cell>
          <cell r="V797">
            <v>0</v>
          </cell>
          <cell r="W797">
            <v>36707</v>
          </cell>
          <cell r="X797">
            <v>15</v>
          </cell>
          <cell r="Y797">
            <v>0</v>
          </cell>
          <cell r="Z797">
            <v>5.1659350000000002</v>
          </cell>
          <cell r="AA797">
            <v>0</v>
          </cell>
          <cell r="AB797">
            <v>7803.56</v>
          </cell>
          <cell r="AC797">
            <v>0</v>
          </cell>
          <cell r="AD797">
            <v>33.270000000000003</v>
          </cell>
          <cell r="AE797">
            <v>33.270000000000003</v>
          </cell>
          <cell r="AF797">
            <v>0</v>
          </cell>
          <cell r="AG797">
            <v>7836.83</v>
          </cell>
          <cell r="AH797">
            <v>14.969999999999345</v>
          </cell>
          <cell r="AI797">
            <v>0</v>
          </cell>
          <cell r="AJ797">
            <v>0</v>
          </cell>
          <cell r="AK797">
            <v>0</v>
          </cell>
        </row>
        <row r="798">
          <cell r="R798" t="str">
            <v>BNL</v>
          </cell>
          <cell r="S798" t="str">
            <v>FINAME TJLP</v>
          </cell>
          <cell r="T798" t="str">
            <v>00084</v>
          </cell>
          <cell r="U798">
            <v>10.75</v>
          </cell>
          <cell r="V798">
            <v>0</v>
          </cell>
          <cell r="W798">
            <v>36722</v>
          </cell>
          <cell r="X798">
            <v>15</v>
          </cell>
          <cell r="Y798">
            <v>70</v>
          </cell>
          <cell r="Z798">
            <v>5.1745010000000002</v>
          </cell>
          <cell r="AA798">
            <v>0</v>
          </cell>
          <cell r="AB798">
            <v>7816.5</v>
          </cell>
          <cell r="AC798">
            <v>2605.4899999999998</v>
          </cell>
          <cell r="AD798">
            <v>33.520000000000003</v>
          </cell>
          <cell r="AE798">
            <v>66.790000000000006</v>
          </cell>
          <cell r="AF798">
            <v>2672.29</v>
          </cell>
          <cell r="AG798">
            <v>5211.01</v>
          </cell>
          <cell r="AH798">
            <v>12.949999999999818</v>
          </cell>
          <cell r="AI798">
            <v>0</v>
          </cell>
          <cell r="AJ798">
            <v>0</v>
          </cell>
          <cell r="AK798">
            <v>0</v>
          </cell>
        </row>
        <row r="799">
          <cell r="R799" t="str">
            <v>BNL</v>
          </cell>
          <cell r="S799" t="str">
            <v>FINAME TJLP</v>
          </cell>
          <cell r="T799" t="str">
            <v>00084</v>
          </cell>
          <cell r="U799">
            <v>10.75</v>
          </cell>
          <cell r="V799">
            <v>0</v>
          </cell>
          <cell r="W799">
            <v>36738</v>
          </cell>
          <cell r="X799">
            <v>16</v>
          </cell>
          <cell r="Y799">
            <v>0</v>
          </cell>
          <cell r="Z799">
            <v>5.1835500000000003</v>
          </cell>
          <cell r="AA799">
            <v>0</v>
          </cell>
          <cell r="AB799">
            <v>5220.12</v>
          </cell>
          <cell r="AC799">
            <v>0</v>
          </cell>
          <cell r="AD799">
            <v>23.74</v>
          </cell>
          <cell r="AE799">
            <v>23.74</v>
          </cell>
          <cell r="AF799">
            <v>0</v>
          </cell>
          <cell r="AG799">
            <v>5243.86</v>
          </cell>
          <cell r="AH799">
            <v>9.1099999999996726</v>
          </cell>
          <cell r="AI799">
            <v>0</v>
          </cell>
          <cell r="AJ799">
            <v>0</v>
          </cell>
          <cell r="AK799">
            <v>0</v>
          </cell>
        </row>
        <row r="800">
          <cell r="R800" t="str">
            <v>BNL</v>
          </cell>
          <cell r="S800" t="str">
            <v>FINAME TJLP</v>
          </cell>
          <cell r="T800" t="str">
            <v>00084</v>
          </cell>
          <cell r="U800">
            <v>10.75</v>
          </cell>
          <cell r="V800">
            <v>0</v>
          </cell>
          <cell r="W800">
            <v>36753</v>
          </cell>
          <cell r="X800">
            <v>14</v>
          </cell>
          <cell r="Y800">
            <v>71</v>
          </cell>
          <cell r="Z800">
            <v>5.1920469999999996</v>
          </cell>
          <cell r="AA800">
            <v>0</v>
          </cell>
          <cell r="AB800">
            <v>5228.68</v>
          </cell>
          <cell r="AC800">
            <v>2614.33</v>
          </cell>
          <cell r="AD800">
            <v>20.94</v>
          </cell>
          <cell r="AE800">
            <v>44.68</v>
          </cell>
          <cell r="AF800">
            <v>2659.01</v>
          </cell>
          <cell r="AG800">
            <v>2614.35</v>
          </cell>
          <cell r="AH800">
            <v>8.5600000000013097</v>
          </cell>
          <cell r="AI800">
            <v>0</v>
          </cell>
          <cell r="AJ800">
            <v>0</v>
          </cell>
          <cell r="AK800">
            <v>0</v>
          </cell>
        </row>
        <row r="801">
          <cell r="R801" t="str">
            <v>BNL</v>
          </cell>
          <cell r="S801" t="str">
            <v>FINAME TJLP</v>
          </cell>
          <cell r="T801" t="str">
            <v>00084</v>
          </cell>
          <cell r="U801">
            <v>10.75</v>
          </cell>
          <cell r="V801">
            <v>0</v>
          </cell>
          <cell r="W801">
            <v>36769</v>
          </cell>
          <cell r="X801">
            <v>16</v>
          </cell>
          <cell r="Y801">
            <v>0</v>
          </cell>
          <cell r="Z801">
            <v>5.2011269999999996</v>
          </cell>
          <cell r="AA801">
            <v>0</v>
          </cell>
          <cell r="AB801">
            <v>2618.92</v>
          </cell>
          <cell r="AC801">
            <v>0</v>
          </cell>
          <cell r="AD801">
            <v>11.91</v>
          </cell>
          <cell r="AE801">
            <v>11.91</v>
          </cell>
          <cell r="AF801">
            <v>0</v>
          </cell>
          <cell r="AG801">
            <v>2630.83</v>
          </cell>
          <cell r="AH801">
            <v>4.5700000000001637</v>
          </cell>
          <cell r="AI801">
            <v>0</v>
          </cell>
          <cell r="AJ801">
            <v>0</v>
          </cell>
          <cell r="AK801">
            <v>0</v>
          </cell>
        </row>
        <row r="802">
          <cell r="R802" t="str">
            <v>BNL</v>
          </cell>
          <cell r="S802" t="str">
            <v>FINAME TJLP</v>
          </cell>
          <cell r="T802" t="str">
            <v>00084</v>
          </cell>
          <cell r="U802">
            <v>10.75</v>
          </cell>
          <cell r="V802">
            <v>0</v>
          </cell>
          <cell r="W802">
            <v>36784</v>
          </cell>
          <cell r="X802">
            <v>14</v>
          </cell>
          <cell r="Y802">
            <v>72</v>
          </cell>
          <cell r="Z802">
            <v>5.2096530000000003</v>
          </cell>
          <cell r="AA802">
            <v>0</v>
          </cell>
          <cell r="AB802">
            <v>2623.21</v>
          </cell>
          <cell r="AC802">
            <v>2623.21</v>
          </cell>
          <cell r="AD802">
            <v>10.510000000000002</v>
          </cell>
          <cell r="AE802">
            <v>22.42</v>
          </cell>
          <cell r="AF802">
            <v>2645.63</v>
          </cell>
          <cell r="AG802">
            <v>0</v>
          </cell>
          <cell r="AH802">
            <v>4.2899999999999636</v>
          </cell>
          <cell r="AI802">
            <v>0</v>
          </cell>
          <cell r="AJ802">
            <v>0</v>
          </cell>
          <cell r="AK802">
            <v>0</v>
          </cell>
        </row>
        <row r="803">
          <cell r="S803" t="str">
            <v>T O T A I S  EM  R$</v>
          </cell>
          <cell r="AC803">
            <v>145021.39999999997</v>
          </cell>
          <cell r="AD803">
            <v>38148.860000000008</v>
          </cell>
          <cell r="AF803">
            <v>183170.21999999997</v>
          </cell>
          <cell r="AH803">
            <v>28342.92000000002</v>
          </cell>
        </row>
        <row r="805">
          <cell r="R805" t="str">
            <v>CELPAV</v>
          </cell>
          <cell r="S805" t="str">
            <v>JAC</v>
          </cell>
          <cell r="T805" t="str">
            <v>FINANCIAMENTO INTERNO</v>
          </cell>
          <cell r="AB805" t="str">
            <v>FINAME</v>
          </cell>
        </row>
        <row r="806">
          <cell r="R806" t="str">
            <v>EMPRESA:</v>
          </cell>
          <cell r="S806">
            <v>300</v>
          </cell>
          <cell r="T806" t="str">
            <v>UNIDADE:</v>
          </cell>
          <cell r="U806">
            <v>310</v>
          </cell>
          <cell r="V806" t="str">
            <v>TIPO REG:</v>
          </cell>
          <cell r="W806">
            <v>1</v>
          </cell>
          <cell r="Z806" t="str">
            <v>MOEDA :</v>
          </cell>
          <cell r="AA806" t="str">
            <v>BRL</v>
          </cell>
          <cell r="AC806" t="str">
            <v>COD. CLIENTE/FORNECEDOR:</v>
          </cell>
          <cell r="AD806">
            <v>0</v>
          </cell>
          <cell r="AE806" t="str">
            <v>DATA INICIAL:</v>
          </cell>
          <cell r="AF806">
            <v>34689</v>
          </cell>
          <cell r="AG806" t="str">
            <v>VENCIMENTO:</v>
          </cell>
          <cell r="AH806">
            <v>36448</v>
          </cell>
        </row>
        <row r="807">
          <cell r="R807" t="str">
            <v>INSTITUIÇÃO</v>
          </cell>
          <cell r="S807" t="str">
            <v>TIPO FINANC.</v>
          </cell>
          <cell r="T807" t="str">
            <v>Nº P.A.C.</v>
          </cell>
          <cell r="U807" t="str">
            <v>Juros (%) a.a.</v>
          </cell>
          <cell r="V807" t="str">
            <v>Spread (%) a.a.</v>
          </cell>
          <cell r="W807" t="str">
            <v>Data Movimento</v>
          </cell>
          <cell r="X807" t="str">
            <v>Nº Dias</v>
          </cell>
          <cell r="Y807" t="str">
            <v>Parc</v>
          </cell>
          <cell r="Z807" t="str">
            <v>Cotação da URTJ15</v>
          </cell>
          <cell r="AA807" t="str">
            <v>Liberações         R$</v>
          </cell>
          <cell r="AB807" t="str">
            <v>Saldo Principal    R$</v>
          </cell>
          <cell r="AC807" t="str">
            <v>Amortização      R$</v>
          </cell>
          <cell r="AD807" t="str">
            <v>Juros no Periodo  R$</v>
          </cell>
          <cell r="AE807" t="str">
            <v>Juros Acumulados R$</v>
          </cell>
          <cell r="AF807" t="str">
            <v>Pagto. Parcela          R$</v>
          </cell>
          <cell r="AG807" t="str">
            <v>Saldo Devedor      R$</v>
          </cell>
          <cell r="AH807" t="str">
            <v>Correc. Monet. R$</v>
          </cell>
          <cell r="AI807" t="str">
            <v>CP</v>
          </cell>
          <cell r="AJ807" t="str">
            <v>LP</v>
          </cell>
          <cell r="AK807" t="str">
            <v>Transf. LP/CP</v>
          </cell>
        </row>
        <row r="808">
          <cell r="R808" t="str">
            <v>BNL</v>
          </cell>
          <cell r="S808" t="str">
            <v>FINAME TJLP</v>
          </cell>
          <cell r="T808" t="str">
            <v>00090</v>
          </cell>
          <cell r="U808">
            <v>10.75</v>
          </cell>
          <cell r="V808">
            <v>0</v>
          </cell>
          <cell r="W808">
            <v>34318</v>
          </cell>
          <cell r="X808">
            <v>0</v>
          </cell>
          <cell r="Y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</row>
        <row r="809">
          <cell r="R809" t="str">
            <v>BNL</v>
          </cell>
          <cell r="S809" t="str">
            <v>FINAME TJLP</v>
          </cell>
          <cell r="T809" t="str">
            <v>00090</v>
          </cell>
          <cell r="U809">
            <v>10.75</v>
          </cell>
          <cell r="V809">
            <v>0</v>
          </cell>
          <cell r="W809">
            <v>34318</v>
          </cell>
          <cell r="X809">
            <v>0</v>
          </cell>
          <cell r="Y809">
            <v>1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</row>
        <row r="810">
          <cell r="R810" t="str">
            <v>BNL</v>
          </cell>
          <cell r="S810" t="str">
            <v>FINAME TJLP</v>
          </cell>
          <cell r="T810" t="str">
            <v>00090</v>
          </cell>
          <cell r="U810">
            <v>10.75</v>
          </cell>
          <cell r="V810">
            <v>0</v>
          </cell>
          <cell r="W810">
            <v>34408</v>
          </cell>
          <cell r="X810">
            <v>90</v>
          </cell>
          <cell r="Y810">
            <v>2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</row>
        <row r="811">
          <cell r="R811" t="str">
            <v>BNL</v>
          </cell>
          <cell r="S811" t="str">
            <v>FINAME TJLP</v>
          </cell>
          <cell r="T811" t="str">
            <v>00090</v>
          </cell>
          <cell r="U811">
            <v>10.75</v>
          </cell>
          <cell r="V811">
            <v>0</v>
          </cell>
          <cell r="W811">
            <v>34500</v>
          </cell>
          <cell r="X811">
            <v>90</v>
          </cell>
          <cell r="Y811">
            <v>3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</row>
        <row r="812">
          <cell r="R812" t="str">
            <v>BNL</v>
          </cell>
          <cell r="S812" t="str">
            <v>FINAME TJLP</v>
          </cell>
          <cell r="T812" t="str">
            <v>00090</v>
          </cell>
          <cell r="U812">
            <v>10.75</v>
          </cell>
          <cell r="V812">
            <v>0</v>
          </cell>
          <cell r="W812">
            <v>34592</v>
          </cell>
          <cell r="X812">
            <v>90</v>
          </cell>
          <cell r="Y812">
            <v>4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</row>
        <row r="813">
          <cell r="R813" t="str">
            <v>BNL</v>
          </cell>
          <cell r="S813" t="str">
            <v>FINAME TJLP</v>
          </cell>
          <cell r="T813" t="str">
            <v>00090</v>
          </cell>
          <cell r="U813">
            <v>10.75</v>
          </cell>
          <cell r="V813">
            <v>0</v>
          </cell>
          <cell r="W813">
            <v>34683</v>
          </cell>
          <cell r="X813">
            <v>90</v>
          </cell>
          <cell r="Y813">
            <v>5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</row>
        <row r="814">
          <cell r="R814" t="str">
            <v>BNL</v>
          </cell>
          <cell r="S814" t="str">
            <v>FINAME TJLP</v>
          </cell>
          <cell r="T814" t="str">
            <v>00090</v>
          </cell>
          <cell r="U814">
            <v>10.75</v>
          </cell>
          <cell r="V814">
            <v>0</v>
          </cell>
          <cell r="W814">
            <v>34773</v>
          </cell>
          <cell r="X814">
            <v>90</v>
          </cell>
          <cell r="Y814">
            <v>6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</row>
        <row r="815">
          <cell r="R815" t="str">
            <v>BNL</v>
          </cell>
          <cell r="S815" t="str">
            <v>FINAME TJLP</v>
          </cell>
          <cell r="T815" t="str">
            <v>00090</v>
          </cell>
          <cell r="U815">
            <v>10.75</v>
          </cell>
          <cell r="V815">
            <v>0</v>
          </cell>
          <cell r="W815">
            <v>34804</v>
          </cell>
          <cell r="X815">
            <v>30</v>
          </cell>
          <cell r="Y815">
            <v>7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</row>
        <row r="816">
          <cell r="R816" t="str">
            <v>BNL</v>
          </cell>
          <cell r="S816" t="str">
            <v>FINAME TJLP</v>
          </cell>
          <cell r="T816" t="str">
            <v>00090</v>
          </cell>
          <cell r="U816">
            <v>10.75</v>
          </cell>
          <cell r="V816">
            <v>0</v>
          </cell>
          <cell r="W816">
            <v>34834</v>
          </cell>
          <cell r="X816">
            <v>30</v>
          </cell>
          <cell r="Y816">
            <v>8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</row>
        <row r="817">
          <cell r="R817" t="str">
            <v>BNL</v>
          </cell>
          <cell r="S817" t="str">
            <v>FINAME TJLP</v>
          </cell>
          <cell r="T817" t="str">
            <v>00090</v>
          </cell>
          <cell r="U817">
            <v>10.75</v>
          </cell>
          <cell r="V817">
            <v>0</v>
          </cell>
          <cell r="W817">
            <v>34865</v>
          </cell>
          <cell r="X817">
            <v>30</v>
          </cell>
          <cell r="Y817">
            <v>9</v>
          </cell>
          <cell r="Z817">
            <v>3.6206700000000001</v>
          </cell>
          <cell r="AA817">
            <v>0</v>
          </cell>
          <cell r="AB817">
            <v>44013.43</v>
          </cell>
          <cell r="AC817">
            <v>687.71</v>
          </cell>
          <cell r="AD817">
            <v>376.1</v>
          </cell>
          <cell r="AE817">
            <v>376.1</v>
          </cell>
          <cell r="AF817">
            <v>1063.81</v>
          </cell>
          <cell r="AG817">
            <v>43325.72</v>
          </cell>
          <cell r="AH817">
            <v>0</v>
          </cell>
        </row>
        <row r="818">
          <cell r="R818" t="str">
            <v>BNL</v>
          </cell>
          <cell r="S818" t="str">
            <v>FINAME TJLP</v>
          </cell>
          <cell r="T818" t="str">
            <v>00090</v>
          </cell>
          <cell r="U818">
            <v>10.75</v>
          </cell>
          <cell r="V818">
            <v>0</v>
          </cell>
          <cell r="W818">
            <v>34895</v>
          </cell>
          <cell r="X818">
            <v>30</v>
          </cell>
          <cell r="Y818">
            <v>10</v>
          </cell>
          <cell r="Z818">
            <v>3.6700979999999999</v>
          </cell>
          <cell r="AA818">
            <v>0</v>
          </cell>
          <cell r="AB818">
            <v>43917.18</v>
          </cell>
          <cell r="AC818">
            <v>697.1</v>
          </cell>
          <cell r="AD818">
            <v>375.28</v>
          </cell>
          <cell r="AE818">
            <v>375.28</v>
          </cell>
          <cell r="AF818">
            <v>1072.3699999999999</v>
          </cell>
          <cell r="AG818">
            <v>43220.09</v>
          </cell>
          <cell r="AH818">
            <v>591.45999999999913</v>
          </cell>
        </row>
        <row r="819">
          <cell r="R819" t="str">
            <v>BNL</v>
          </cell>
          <cell r="S819" t="str">
            <v>FINAME TJLP</v>
          </cell>
          <cell r="T819" t="str">
            <v>00090</v>
          </cell>
          <cell r="U819">
            <v>10.75</v>
          </cell>
          <cell r="V819">
            <v>0</v>
          </cell>
          <cell r="W819">
            <v>34926</v>
          </cell>
          <cell r="X819">
            <v>30</v>
          </cell>
          <cell r="Y819">
            <v>11</v>
          </cell>
          <cell r="Z819">
            <v>3.7218830000000001</v>
          </cell>
          <cell r="AA819">
            <v>0</v>
          </cell>
          <cell r="AB819">
            <v>43829.919999999998</v>
          </cell>
          <cell r="AC819">
            <v>706.93</v>
          </cell>
          <cell r="AD819">
            <v>374.53</v>
          </cell>
          <cell r="AE819">
            <v>374.53</v>
          </cell>
          <cell r="AF819">
            <v>1081.46</v>
          </cell>
          <cell r="AG819">
            <v>43122.99</v>
          </cell>
          <cell r="AH819">
            <v>609.83000000000175</v>
          </cell>
        </row>
        <row r="820">
          <cell r="R820" t="str">
            <v>BNL</v>
          </cell>
          <cell r="S820" t="str">
            <v>FINAME TJLP</v>
          </cell>
          <cell r="T820" t="str">
            <v>00090</v>
          </cell>
          <cell r="U820">
            <v>10.75</v>
          </cell>
          <cell r="V820">
            <v>0</v>
          </cell>
          <cell r="W820">
            <v>34957</v>
          </cell>
          <cell r="X820">
            <v>30</v>
          </cell>
          <cell r="Y820">
            <v>12</v>
          </cell>
          <cell r="Z820">
            <v>3.7710789999999998</v>
          </cell>
          <cell r="AA820">
            <v>0</v>
          </cell>
          <cell r="AB820">
            <v>43692.99</v>
          </cell>
          <cell r="AC820">
            <v>716.28</v>
          </cell>
          <cell r="AD820">
            <v>373.36</v>
          </cell>
          <cell r="AE820">
            <v>373.36</v>
          </cell>
          <cell r="AF820">
            <v>1089.6400000000001</v>
          </cell>
          <cell r="AG820">
            <v>42976.71</v>
          </cell>
          <cell r="AH820">
            <v>570</v>
          </cell>
        </row>
        <row r="821">
          <cell r="R821" t="str">
            <v>BNL</v>
          </cell>
          <cell r="S821" t="str">
            <v>FINAME TJLP</v>
          </cell>
          <cell r="T821" t="str">
            <v>00090</v>
          </cell>
          <cell r="U821">
            <v>10.75</v>
          </cell>
          <cell r="V821">
            <v>0</v>
          </cell>
          <cell r="W821">
            <v>34987</v>
          </cell>
          <cell r="X821">
            <v>30</v>
          </cell>
          <cell r="Y821">
            <v>13</v>
          </cell>
          <cell r="Z821">
            <v>3.8153619999999999</v>
          </cell>
          <cell r="AA821">
            <v>0</v>
          </cell>
          <cell r="AB821">
            <v>43481.38</v>
          </cell>
          <cell r="AC821">
            <v>724.69</v>
          </cell>
          <cell r="AD821">
            <v>371.55</v>
          </cell>
          <cell r="AE821">
            <v>371.55</v>
          </cell>
          <cell r="AF821">
            <v>1096.24</v>
          </cell>
          <cell r="AG821">
            <v>42756.69</v>
          </cell>
          <cell r="AH821">
            <v>504.66999999999825</v>
          </cell>
        </row>
        <row r="822">
          <cell r="R822" t="str">
            <v>BNL</v>
          </cell>
          <cell r="S822" t="str">
            <v>FINAME TJLP</v>
          </cell>
          <cell r="T822" t="str">
            <v>00090</v>
          </cell>
          <cell r="U822">
            <v>10.75</v>
          </cell>
          <cell r="V822">
            <v>0</v>
          </cell>
          <cell r="W822">
            <v>35018</v>
          </cell>
          <cell r="X822">
            <v>30</v>
          </cell>
          <cell r="Y822">
            <v>14</v>
          </cell>
          <cell r="Z822">
            <v>3.861666</v>
          </cell>
          <cell r="AA822">
            <v>0</v>
          </cell>
          <cell r="AB822">
            <v>43275.59</v>
          </cell>
          <cell r="AC822">
            <v>733.48</v>
          </cell>
          <cell r="AD822">
            <v>369.79</v>
          </cell>
          <cell r="AE822">
            <v>369.79</v>
          </cell>
          <cell r="AF822">
            <v>1103.28</v>
          </cell>
          <cell r="AG822">
            <v>42542.1</v>
          </cell>
          <cell r="AH822">
            <v>518.89999999999418</v>
          </cell>
        </row>
        <row r="823">
          <cell r="R823" t="str">
            <v>BNL</v>
          </cell>
          <cell r="S823" t="str">
            <v>FINAME TJLP</v>
          </cell>
          <cell r="T823" t="str">
            <v>00090</v>
          </cell>
          <cell r="U823">
            <v>10.75</v>
          </cell>
          <cell r="V823">
            <v>0</v>
          </cell>
          <cell r="W823">
            <v>35048</v>
          </cell>
          <cell r="X823">
            <v>30</v>
          </cell>
          <cell r="Y823">
            <v>15</v>
          </cell>
          <cell r="Z823">
            <v>3.9016639999999998</v>
          </cell>
          <cell r="AA823">
            <v>0</v>
          </cell>
          <cell r="AB823">
            <v>42982.74</v>
          </cell>
          <cell r="AC823">
            <v>741.08</v>
          </cell>
          <cell r="AD823">
            <v>367.29</v>
          </cell>
          <cell r="AE823">
            <v>367.29</v>
          </cell>
          <cell r="AF823">
            <v>1108.3699999999999</v>
          </cell>
          <cell r="AG823">
            <v>42241.66</v>
          </cell>
          <cell r="AH823">
            <v>440.64000000000669</v>
          </cell>
        </row>
        <row r="824">
          <cell r="R824" t="str">
            <v>BNL</v>
          </cell>
          <cell r="S824" t="str">
            <v>FINAME TJLP</v>
          </cell>
          <cell r="T824" t="str">
            <v>00090</v>
          </cell>
          <cell r="U824">
            <v>10.75</v>
          </cell>
          <cell r="V824">
            <v>0</v>
          </cell>
          <cell r="W824">
            <v>35064</v>
          </cell>
          <cell r="X824">
            <v>16</v>
          </cell>
          <cell r="Y824">
            <v>0</v>
          </cell>
          <cell r="Z824">
            <v>3.9198919999999999</v>
          </cell>
          <cell r="AA824">
            <v>0</v>
          </cell>
          <cell r="AB824">
            <v>42439.01</v>
          </cell>
          <cell r="AC824">
            <v>0</v>
          </cell>
          <cell r="AD824">
            <v>193.03</v>
          </cell>
          <cell r="AE824">
            <v>193.03</v>
          </cell>
          <cell r="AF824">
            <v>0</v>
          </cell>
          <cell r="AG824">
            <v>42632.03</v>
          </cell>
          <cell r="AH824">
            <v>197.33999999999651</v>
          </cell>
          <cell r="AI824">
            <v>0</v>
          </cell>
          <cell r="AJ824">
            <v>0</v>
          </cell>
          <cell r="AK824">
            <v>0</v>
          </cell>
        </row>
        <row r="825">
          <cell r="R825" t="str">
            <v>BNL</v>
          </cell>
          <cell r="S825" t="str">
            <v>FINAME TJLP</v>
          </cell>
          <cell r="T825" t="str">
            <v>00090</v>
          </cell>
          <cell r="U825">
            <v>10.75</v>
          </cell>
          <cell r="V825">
            <v>0</v>
          </cell>
          <cell r="W825">
            <v>35079</v>
          </cell>
          <cell r="X825">
            <v>14</v>
          </cell>
          <cell r="Y825">
            <v>16</v>
          </cell>
          <cell r="Z825">
            <v>3.9370579999999999</v>
          </cell>
          <cell r="AA825">
            <v>0</v>
          </cell>
          <cell r="AB825">
            <v>42624.86</v>
          </cell>
          <cell r="AC825">
            <v>747.8</v>
          </cell>
          <cell r="AD825">
            <v>171.20000000000002</v>
          </cell>
          <cell r="AE825">
            <v>364.23</v>
          </cell>
          <cell r="AF825">
            <v>1112.04</v>
          </cell>
          <cell r="AG825">
            <v>41877.050000000003</v>
          </cell>
          <cell r="AH825">
            <v>185.86000000000786</v>
          </cell>
          <cell r="AI825">
            <v>0</v>
          </cell>
          <cell r="AJ825">
            <v>0</v>
          </cell>
          <cell r="AK825">
            <v>0</v>
          </cell>
        </row>
        <row r="826">
          <cell r="R826" t="str">
            <v>BNL</v>
          </cell>
          <cell r="S826" t="str">
            <v>FINAME TJLP</v>
          </cell>
          <cell r="T826" t="str">
            <v>00090</v>
          </cell>
          <cell r="U826">
            <v>10.75</v>
          </cell>
          <cell r="V826">
            <v>0</v>
          </cell>
          <cell r="W826">
            <v>35095</v>
          </cell>
          <cell r="X826">
            <v>16</v>
          </cell>
          <cell r="Y826">
            <v>0</v>
          </cell>
          <cell r="Z826">
            <v>3.9554510000000001</v>
          </cell>
          <cell r="AA826">
            <v>0</v>
          </cell>
          <cell r="AB826">
            <v>42072.69</v>
          </cell>
          <cell r="AC826">
            <v>0</v>
          </cell>
          <cell r="AD826">
            <v>191.36</v>
          </cell>
          <cell r="AE826">
            <v>191.36</v>
          </cell>
          <cell r="AF826">
            <v>0</v>
          </cell>
          <cell r="AG826">
            <v>42264.05</v>
          </cell>
          <cell r="AH826">
            <v>195.63999999999942</v>
          </cell>
          <cell r="AI826">
            <v>0</v>
          </cell>
          <cell r="AJ826">
            <v>0</v>
          </cell>
          <cell r="AK826">
            <v>0</v>
          </cell>
        </row>
        <row r="827">
          <cell r="R827" t="str">
            <v>BNL</v>
          </cell>
          <cell r="S827" t="str">
            <v>FINAME TJLP</v>
          </cell>
          <cell r="T827" t="str">
            <v>00090</v>
          </cell>
          <cell r="U827">
            <v>10.75</v>
          </cell>
          <cell r="V827">
            <v>0</v>
          </cell>
          <cell r="W827">
            <v>35110</v>
          </cell>
          <cell r="X827">
            <v>14</v>
          </cell>
          <cell r="Y827">
            <v>17</v>
          </cell>
          <cell r="Z827">
            <v>3.972772</v>
          </cell>
          <cell r="AA827">
            <v>0</v>
          </cell>
          <cell r="AB827">
            <v>42256.93</v>
          </cell>
          <cell r="AC827">
            <v>754.59</v>
          </cell>
          <cell r="AD827">
            <v>169.72999999999996</v>
          </cell>
          <cell r="AE827">
            <v>361.09</v>
          </cell>
          <cell r="AF827">
            <v>1115.68</v>
          </cell>
          <cell r="AG827">
            <v>41502.339999999997</v>
          </cell>
          <cell r="AH827">
            <v>184.23999999999069</v>
          </cell>
          <cell r="AI827">
            <v>0</v>
          </cell>
          <cell r="AJ827">
            <v>0</v>
          </cell>
          <cell r="AK827">
            <v>0</v>
          </cell>
        </row>
        <row r="828">
          <cell r="R828" t="str">
            <v>BNL</v>
          </cell>
          <cell r="S828" t="str">
            <v>FINAME TJLP</v>
          </cell>
          <cell r="T828" t="str">
            <v>00090</v>
          </cell>
          <cell r="U828">
            <v>10.75</v>
          </cell>
          <cell r="V828">
            <v>0</v>
          </cell>
          <cell r="W828">
            <v>35124</v>
          </cell>
          <cell r="X828">
            <v>14</v>
          </cell>
          <cell r="Y828">
            <v>0</v>
          </cell>
          <cell r="Z828">
            <v>3.989007</v>
          </cell>
          <cell r="AA828">
            <v>0</v>
          </cell>
          <cell r="AB828">
            <v>41671.94</v>
          </cell>
          <cell r="AC828">
            <v>0</v>
          </cell>
          <cell r="AD828">
            <v>165.8</v>
          </cell>
          <cell r="AE828">
            <v>165.8</v>
          </cell>
          <cell r="AF828">
            <v>0</v>
          </cell>
          <cell r="AG828">
            <v>41837.74</v>
          </cell>
          <cell r="AH828">
            <v>169.59999999999854</v>
          </cell>
          <cell r="AI828">
            <v>0</v>
          </cell>
          <cell r="AJ828">
            <v>0</v>
          </cell>
          <cell r="AK828">
            <v>0</v>
          </cell>
        </row>
        <row r="829">
          <cell r="R829" t="str">
            <v>BNL</v>
          </cell>
          <cell r="S829" t="str">
            <v>FINAME TJLP</v>
          </cell>
          <cell r="T829" t="str">
            <v>00090</v>
          </cell>
          <cell r="U829">
            <v>10.75</v>
          </cell>
          <cell r="V829">
            <v>0</v>
          </cell>
          <cell r="W829">
            <v>35139</v>
          </cell>
          <cell r="X829">
            <v>16</v>
          </cell>
          <cell r="Y829">
            <v>18</v>
          </cell>
          <cell r="Z829">
            <v>4.0072939999999999</v>
          </cell>
          <cell r="AA829">
            <v>0</v>
          </cell>
          <cell r="AB829">
            <v>41862.980000000003</v>
          </cell>
          <cell r="AC829">
            <v>761.15</v>
          </cell>
          <cell r="AD829">
            <v>191.92000000000002</v>
          </cell>
          <cell r="AE829">
            <v>357.72</v>
          </cell>
          <cell r="AF829">
            <v>1118.8699999999999</v>
          </cell>
          <cell r="AG829">
            <v>41101.839999999997</v>
          </cell>
          <cell r="AH829">
            <v>191.05000000000291</v>
          </cell>
          <cell r="AI829">
            <v>0</v>
          </cell>
          <cell r="AJ829">
            <v>0</v>
          </cell>
          <cell r="AK829">
            <v>0</v>
          </cell>
        </row>
        <row r="830">
          <cell r="R830" t="str">
            <v>BNL</v>
          </cell>
          <cell r="S830" t="str">
            <v>FINAME TJLP</v>
          </cell>
          <cell r="T830" t="str">
            <v>00090</v>
          </cell>
          <cell r="U830">
            <v>10.75</v>
          </cell>
          <cell r="V830">
            <v>0</v>
          </cell>
          <cell r="W830">
            <v>35155</v>
          </cell>
          <cell r="X830">
            <v>16</v>
          </cell>
          <cell r="Y830">
            <v>0</v>
          </cell>
          <cell r="Z830">
            <v>4.0269560000000002</v>
          </cell>
          <cell r="AA830">
            <v>0</v>
          </cell>
          <cell r="AB830">
            <v>41303.51</v>
          </cell>
          <cell r="AC830">
            <v>0</v>
          </cell>
          <cell r="AD830">
            <v>187.86</v>
          </cell>
          <cell r="AE830">
            <v>187.86</v>
          </cell>
          <cell r="AF830">
            <v>0</v>
          </cell>
          <cell r="AG830">
            <v>41491.370000000003</v>
          </cell>
          <cell r="AH830">
            <v>201.67000000000553</v>
          </cell>
          <cell r="AI830">
            <v>0</v>
          </cell>
          <cell r="AJ830">
            <v>0</v>
          </cell>
          <cell r="AK830">
            <v>0</v>
          </cell>
        </row>
        <row r="831">
          <cell r="R831" t="str">
            <v>BNL</v>
          </cell>
          <cell r="S831" t="str">
            <v>FINAME TJLP</v>
          </cell>
          <cell r="T831" t="str">
            <v>00090</v>
          </cell>
          <cell r="U831">
            <v>10.75</v>
          </cell>
          <cell r="V831">
            <v>0</v>
          </cell>
          <cell r="W831">
            <v>35170</v>
          </cell>
          <cell r="X831">
            <v>14</v>
          </cell>
          <cell r="Y831">
            <v>19</v>
          </cell>
          <cell r="Z831">
            <v>4.0454749999999997</v>
          </cell>
          <cell r="AA831">
            <v>0</v>
          </cell>
          <cell r="AB831">
            <v>41493.449999999997</v>
          </cell>
          <cell r="AC831">
            <v>768.4</v>
          </cell>
          <cell r="AD831">
            <v>166.7</v>
          </cell>
          <cell r="AE831">
            <v>354.56</v>
          </cell>
          <cell r="AF831">
            <v>1122.96</v>
          </cell>
          <cell r="AG831">
            <v>40725.050000000003</v>
          </cell>
          <cell r="AH831">
            <v>189.94000000000233</v>
          </cell>
          <cell r="AI831">
            <v>0</v>
          </cell>
          <cell r="AJ831">
            <v>0</v>
          </cell>
          <cell r="AK831">
            <v>0</v>
          </cell>
        </row>
        <row r="832">
          <cell r="R832" t="str">
            <v>BNL</v>
          </cell>
          <cell r="S832" t="str">
            <v>FINAME TJLP</v>
          </cell>
          <cell r="T832" t="str">
            <v>00090</v>
          </cell>
          <cell r="U832">
            <v>10.75</v>
          </cell>
          <cell r="V832">
            <v>0</v>
          </cell>
          <cell r="W832">
            <v>35185</v>
          </cell>
          <cell r="X832">
            <v>15</v>
          </cell>
          <cell r="Y832">
            <v>0</v>
          </cell>
          <cell r="Z832">
            <v>4.0640809999999998</v>
          </cell>
          <cell r="AA832">
            <v>0</v>
          </cell>
          <cell r="AB832">
            <v>40912.36</v>
          </cell>
          <cell r="AC832">
            <v>0</v>
          </cell>
          <cell r="AD832">
            <v>174.43</v>
          </cell>
          <cell r="AE832">
            <v>174.43</v>
          </cell>
          <cell r="AF832">
            <v>0</v>
          </cell>
          <cell r="AG832">
            <v>41086.78</v>
          </cell>
          <cell r="AH832">
            <v>187.29999999999563</v>
          </cell>
          <cell r="AI832">
            <v>0</v>
          </cell>
          <cell r="AJ832">
            <v>0</v>
          </cell>
          <cell r="AK832">
            <v>0</v>
          </cell>
        </row>
        <row r="833">
          <cell r="R833" t="str">
            <v>BNL</v>
          </cell>
          <cell r="S833" t="str">
            <v>FINAME TJLP</v>
          </cell>
          <cell r="T833" t="str">
            <v>00090</v>
          </cell>
          <cell r="U833">
            <v>10.75</v>
          </cell>
          <cell r="V833">
            <v>0</v>
          </cell>
          <cell r="W833">
            <v>35200</v>
          </cell>
          <cell r="X833">
            <v>15</v>
          </cell>
          <cell r="Y833">
            <v>20</v>
          </cell>
          <cell r="Z833">
            <v>4.0827710000000002</v>
          </cell>
          <cell r="AA833">
            <v>0</v>
          </cell>
          <cell r="AB833">
            <v>41100.51</v>
          </cell>
          <cell r="AC833">
            <v>775.48</v>
          </cell>
          <cell r="AD833">
            <v>176.77999999999997</v>
          </cell>
          <cell r="AE833">
            <v>351.21</v>
          </cell>
          <cell r="AF833">
            <v>1126.69</v>
          </cell>
          <cell r="AG833">
            <v>40325.019999999997</v>
          </cell>
          <cell r="AH833">
            <v>188.15000000000146</v>
          </cell>
          <cell r="AI833">
            <v>0</v>
          </cell>
          <cell r="AJ833">
            <v>0</v>
          </cell>
          <cell r="AK833">
            <v>0</v>
          </cell>
        </row>
        <row r="834">
          <cell r="R834" t="str">
            <v>BNL</v>
          </cell>
          <cell r="S834" t="str">
            <v>FINAME TJLP</v>
          </cell>
          <cell r="T834" t="str">
            <v>00090</v>
          </cell>
          <cell r="U834">
            <v>10.75</v>
          </cell>
          <cell r="V834">
            <v>0</v>
          </cell>
          <cell r="W834">
            <v>35216</v>
          </cell>
          <cell r="X834">
            <v>16</v>
          </cell>
          <cell r="Y834">
            <v>0</v>
          </cell>
          <cell r="Z834">
            <v>4.1028029999999998</v>
          </cell>
          <cell r="AA834">
            <v>0</v>
          </cell>
          <cell r="AB834">
            <v>40522.879999999997</v>
          </cell>
          <cell r="AC834">
            <v>0</v>
          </cell>
          <cell r="AD834">
            <v>184.31</v>
          </cell>
          <cell r="AE834">
            <v>184.31</v>
          </cell>
          <cell r="AF834">
            <v>0</v>
          </cell>
          <cell r="AG834">
            <v>40707.19</v>
          </cell>
          <cell r="AH834">
            <v>197.86000000000786</v>
          </cell>
          <cell r="AI834">
            <v>0</v>
          </cell>
          <cell r="AJ834">
            <v>0</v>
          </cell>
          <cell r="AK834">
            <v>0</v>
          </cell>
        </row>
        <row r="835">
          <cell r="R835" t="str">
            <v>BNL</v>
          </cell>
          <cell r="S835" t="str">
            <v>FINAME TJLP</v>
          </cell>
          <cell r="T835" t="str">
            <v>00090</v>
          </cell>
          <cell r="U835">
            <v>10.75</v>
          </cell>
          <cell r="V835">
            <v>0</v>
          </cell>
          <cell r="W835">
            <v>35231</v>
          </cell>
          <cell r="X835">
            <v>14</v>
          </cell>
          <cell r="Y835">
            <v>21</v>
          </cell>
          <cell r="Z835">
            <v>4.1176959999999996</v>
          </cell>
          <cell r="AA835">
            <v>0</v>
          </cell>
          <cell r="AB835">
            <v>40669.97</v>
          </cell>
          <cell r="AC835">
            <v>782.11</v>
          </cell>
          <cell r="AD835">
            <v>163.21999999999997</v>
          </cell>
          <cell r="AE835">
            <v>347.53</v>
          </cell>
          <cell r="AF835">
            <v>1129.6400000000001</v>
          </cell>
          <cell r="AG835">
            <v>39887.86</v>
          </cell>
          <cell r="AH835">
            <v>147.08999999999651</v>
          </cell>
          <cell r="AI835">
            <v>0</v>
          </cell>
          <cell r="AJ835">
            <v>0</v>
          </cell>
          <cell r="AK835">
            <v>0</v>
          </cell>
        </row>
        <row r="836">
          <cell r="R836" t="str">
            <v>BNL</v>
          </cell>
          <cell r="S836" t="str">
            <v>FINAME TJLP</v>
          </cell>
          <cell r="T836" t="str">
            <v>00090</v>
          </cell>
          <cell r="U836">
            <v>10.75</v>
          </cell>
          <cell r="V836">
            <v>0</v>
          </cell>
          <cell r="W836">
            <v>35246</v>
          </cell>
          <cell r="X836">
            <v>15</v>
          </cell>
          <cell r="Y836">
            <v>0</v>
          </cell>
          <cell r="Z836">
            <v>4.1323600000000003</v>
          </cell>
          <cell r="AA836">
            <v>0</v>
          </cell>
          <cell r="AB836">
            <v>40029.910000000003</v>
          </cell>
          <cell r="AC836">
            <v>0</v>
          </cell>
          <cell r="AD836">
            <v>170.67</v>
          </cell>
          <cell r="AE836">
            <v>170.67</v>
          </cell>
          <cell r="AF836">
            <v>0</v>
          </cell>
          <cell r="AG836">
            <v>40200.57</v>
          </cell>
          <cell r="AH836">
            <v>142.04000000000087</v>
          </cell>
          <cell r="AI836">
            <v>0</v>
          </cell>
          <cell r="AJ836">
            <v>0</v>
          </cell>
          <cell r="AK836">
            <v>0</v>
          </cell>
        </row>
        <row r="837">
          <cell r="R837" t="str">
            <v>BNL</v>
          </cell>
          <cell r="S837" t="str">
            <v>FINAME TJLP</v>
          </cell>
          <cell r="T837" t="str">
            <v>00090</v>
          </cell>
          <cell r="U837">
            <v>10.75</v>
          </cell>
          <cell r="V837">
            <v>0</v>
          </cell>
          <cell r="W837">
            <v>35261</v>
          </cell>
          <cell r="X837">
            <v>15</v>
          </cell>
          <cell r="Y837">
            <v>22</v>
          </cell>
          <cell r="Z837">
            <v>4.1470750000000001</v>
          </cell>
          <cell r="AA837">
            <v>0</v>
          </cell>
          <cell r="AB837">
            <v>40172.449999999997</v>
          </cell>
          <cell r="AC837">
            <v>787.7</v>
          </cell>
          <cell r="AD837">
            <v>172.60999999999999</v>
          </cell>
          <cell r="AE837">
            <v>343.28</v>
          </cell>
          <cell r="AF837">
            <v>1130.97</v>
          </cell>
          <cell r="AG837">
            <v>39384.76</v>
          </cell>
          <cell r="AH837">
            <v>142.55000000000291</v>
          </cell>
          <cell r="AI837">
            <v>0</v>
          </cell>
          <cell r="AJ837">
            <v>0</v>
          </cell>
          <cell r="AK837">
            <v>0</v>
          </cell>
        </row>
        <row r="838">
          <cell r="R838" t="str">
            <v>BNL</v>
          </cell>
          <cell r="S838" t="str">
            <v>FINAME TJLP</v>
          </cell>
          <cell r="T838" t="str">
            <v>00090</v>
          </cell>
          <cell r="U838">
            <v>10.75</v>
          </cell>
          <cell r="V838">
            <v>0</v>
          </cell>
          <cell r="W838">
            <v>35277</v>
          </cell>
          <cell r="X838">
            <v>16</v>
          </cell>
          <cell r="Y838">
            <v>0</v>
          </cell>
          <cell r="Z838">
            <v>4.1628290000000003</v>
          </cell>
          <cell r="AA838">
            <v>0</v>
          </cell>
          <cell r="AB838">
            <v>39534.370000000003</v>
          </cell>
          <cell r="AC838">
            <v>0</v>
          </cell>
          <cell r="AD838">
            <v>179.82</v>
          </cell>
          <cell r="AE838">
            <v>179.82</v>
          </cell>
          <cell r="AF838">
            <v>0</v>
          </cell>
          <cell r="AG838">
            <v>39714.19</v>
          </cell>
          <cell r="AH838">
            <v>149.61000000000058</v>
          </cell>
          <cell r="AI838">
            <v>0</v>
          </cell>
          <cell r="AJ838">
            <v>0</v>
          </cell>
          <cell r="AK838">
            <v>0</v>
          </cell>
        </row>
        <row r="839">
          <cell r="R839" t="str">
            <v>BNL</v>
          </cell>
          <cell r="S839" t="str">
            <v>FINAME TJLP</v>
          </cell>
          <cell r="T839" t="str">
            <v>00090</v>
          </cell>
          <cell r="U839">
            <v>10.75</v>
          </cell>
          <cell r="V839">
            <v>0</v>
          </cell>
          <cell r="W839">
            <v>35292</v>
          </cell>
          <cell r="X839">
            <v>14</v>
          </cell>
          <cell r="Y839">
            <v>23</v>
          </cell>
          <cell r="Z839">
            <v>4.1776530000000003</v>
          </cell>
          <cell r="AA839">
            <v>0</v>
          </cell>
          <cell r="AB839">
            <v>39675.160000000003</v>
          </cell>
          <cell r="AC839">
            <v>793.5</v>
          </cell>
          <cell r="AD839">
            <v>159.20999999999998</v>
          </cell>
          <cell r="AE839">
            <v>339.03</v>
          </cell>
          <cell r="AF839">
            <v>1132.53</v>
          </cell>
          <cell r="AG839">
            <v>38881.65</v>
          </cell>
          <cell r="AH839">
            <v>140.77999999999884</v>
          </cell>
          <cell r="AI839">
            <v>0</v>
          </cell>
          <cell r="AJ839">
            <v>0</v>
          </cell>
          <cell r="AK839">
            <v>0</v>
          </cell>
        </row>
        <row r="840">
          <cell r="R840" t="str">
            <v>BNL</v>
          </cell>
          <cell r="S840" t="str">
            <v>FINAME TJLP</v>
          </cell>
          <cell r="T840" t="str">
            <v>00090</v>
          </cell>
          <cell r="U840">
            <v>10.75</v>
          </cell>
          <cell r="V840">
            <v>0</v>
          </cell>
          <cell r="W840">
            <v>35308</v>
          </cell>
          <cell r="X840">
            <v>16</v>
          </cell>
          <cell r="Y840">
            <v>0</v>
          </cell>
          <cell r="Z840">
            <v>4.1935229999999999</v>
          </cell>
          <cell r="AA840">
            <v>0</v>
          </cell>
          <cell r="AB840">
            <v>39029.360000000001</v>
          </cell>
          <cell r="AC840">
            <v>0</v>
          </cell>
          <cell r="AD840">
            <v>177.52</v>
          </cell>
          <cell r="AE840">
            <v>177.52</v>
          </cell>
          <cell r="AF840">
            <v>0</v>
          </cell>
          <cell r="AG840">
            <v>39206.870000000003</v>
          </cell>
          <cell r="AH840">
            <v>147.70000000000437</v>
          </cell>
          <cell r="AI840">
            <v>0</v>
          </cell>
          <cell r="AJ840">
            <v>0</v>
          </cell>
          <cell r="AK840">
            <v>0</v>
          </cell>
        </row>
        <row r="841">
          <cell r="R841" t="str">
            <v>BNL</v>
          </cell>
          <cell r="S841" t="str">
            <v>FINAME TJLP</v>
          </cell>
          <cell r="T841" t="str">
            <v>00090</v>
          </cell>
          <cell r="U841">
            <v>10.75</v>
          </cell>
          <cell r="V841">
            <v>0</v>
          </cell>
          <cell r="W841">
            <v>35323</v>
          </cell>
          <cell r="X841">
            <v>14</v>
          </cell>
          <cell r="Y841">
            <v>24</v>
          </cell>
          <cell r="Z841">
            <v>4.2077879999999999</v>
          </cell>
          <cell r="AA841">
            <v>0</v>
          </cell>
          <cell r="AB841">
            <v>39162.120000000003</v>
          </cell>
          <cell r="AC841">
            <v>799.23</v>
          </cell>
          <cell r="AD841">
            <v>157.11999999999998</v>
          </cell>
          <cell r="AE841">
            <v>334.64</v>
          </cell>
          <cell r="AF841">
            <v>1133.8699999999999</v>
          </cell>
          <cell r="AG841">
            <v>38362.9</v>
          </cell>
          <cell r="AH841">
            <v>132.77999999999884</v>
          </cell>
          <cell r="AI841">
            <v>0</v>
          </cell>
          <cell r="AJ841">
            <v>0</v>
          </cell>
          <cell r="AK841">
            <v>0</v>
          </cell>
        </row>
        <row r="842">
          <cell r="R842" t="str">
            <v>BNL</v>
          </cell>
          <cell r="S842" t="str">
            <v>FINAME TJLP</v>
          </cell>
          <cell r="T842" t="str">
            <v>00090</v>
          </cell>
          <cell r="U842">
            <v>10.75</v>
          </cell>
          <cell r="V842">
            <v>0</v>
          </cell>
          <cell r="W842">
            <v>35338</v>
          </cell>
          <cell r="X842">
            <v>15</v>
          </cell>
          <cell r="Y842">
            <v>0</v>
          </cell>
          <cell r="Z842">
            <v>4.222054</v>
          </cell>
          <cell r="AA842">
            <v>0</v>
          </cell>
          <cell r="AB842">
            <v>38492.959999999999</v>
          </cell>
          <cell r="AC842">
            <v>0</v>
          </cell>
          <cell r="AD842">
            <v>164.11</v>
          </cell>
          <cell r="AE842">
            <v>164.11</v>
          </cell>
          <cell r="AF842">
            <v>0</v>
          </cell>
          <cell r="AG842">
            <v>38657.07</v>
          </cell>
          <cell r="AH842">
            <v>130.05999999999767</v>
          </cell>
          <cell r="AI842">
            <v>0</v>
          </cell>
          <cell r="AJ842">
            <v>0</v>
          </cell>
          <cell r="AK842">
            <v>0</v>
          </cell>
        </row>
        <row r="843">
          <cell r="R843" t="str">
            <v>BNL</v>
          </cell>
          <cell r="S843" t="str">
            <v>FINAME TJLP</v>
          </cell>
          <cell r="T843" t="str">
            <v>00090</v>
          </cell>
          <cell r="U843">
            <v>10.75</v>
          </cell>
          <cell r="V843">
            <v>0</v>
          </cell>
          <cell r="W843">
            <v>35353</v>
          </cell>
          <cell r="X843">
            <v>15</v>
          </cell>
          <cell r="Y843">
            <v>25</v>
          </cell>
          <cell r="Z843">
            <v>4.2363689999999998</v>
          </cell>
          <cell r="AA843">
            <v>0</v>
          </cell>
          <cell r="AB843">
            <v>38623.47</v>
          </cell>
          <cell r="AC843">
            <v>804.66</v>
          </cell>
          <cell r="AD843">
            <v>165.93</v>
          </cell>
          <cell r="AE843">
            <v>330.04</v>
          </cell>
          <cell r="AF843">
            <v>1134.7</v>
          </cell>
          <cell r="AG843">
            <v>37818.82</v>
          </cell>
          <cell r="AH843">
            <v>130.5199999999968</v>
          </cell>
          <cell r="AI843">
            <v>0</v>
          </cell>
          <cell r="AJ843">
            <v>0</v>
          </cell>
          <cell r="AK843">
            <v>0</v>
          </cell>
        </row>
        <row r="844">
          <cell r="R844" t="str">
            <v>BNL</v>
          </cell>
          <cell r="S844" t="str">
            <v>FINAME TJLP</v>
          </cell>
          <cell r="T844" t="str">
            <v>00090</v>
          </cell>
          <cell r="U844">
            <v>10.75</v>
          </cell>
          <cell r="V844">
            <v>0</v>
          </cell>
          <cell r="W844">
            <v>35369</v>
          </cell>
          <cell r="X844">
            <v>16</v>
          </cell>
          <cell r="Y844">
            <v>0</v>
          </cell>
          <cell r="Z844">
            <v>4.2516910000000001</v>
          </cell>
          <cell r="AA844">
            <v>0</v>
          </cell>
          <cell r="AB844">
            <v>37955.599999999999</v>
          </cell>
          <cell r="AC844">
            <v>0</v>
          </cell>
          <cell r="AD844">
            <v>172.63</v>
          </cell>
          <cell r="AE844">
            <v>172.63</v>
          </cell>
          <cell r="AF844">
            <v>0</v>
          </cell>
          <cell r="AG844">
            <v>38128.230000000003</v>
          </cell>
          <cell r="AH844">
            <v>136.78000000000611</v>
          </cell>
          <cell r="AI844">
            <v>0</v>
          </cell>
          <cell r="AJ844">
            <v>0</v>
          </cell>
          <cell r="AK844">
            <v>0</v>
          </cell>
        </row>
        <row r="845">
          <cell r="R845" t="str">
            <v>BNL</v>
          </cell>
          <cell r="S845" t="str">
            <v>FINAME TJLP</v>
          </cell>
          <cell r="T845" t="str">
            <v>00090</v>
          </cell>
          <cell r="U845">
            <v>10.75</v>
          </cell>
          <cell r="V845">
            <v>0</v>
          </cell>
          <cell r="W845">
            <v>35384</v>
          </cell>
          <cell r="X845">
            <v>14</v>
          </cell>
          <cell r="Y845">
            <v>26</v>
          </cell>
          <cell r="Z845">
            <v>4.2661059999999997</v>
          </cell>
          <cell r="AA845">
            <v>0</v>
          </cell>
          <cell r="AB845">
            <v>38084.28</v>
          </cell>
          <cell r="AC845">
            <v>810.3</v>
          </cell>
          <cell r="AD845">
            <v>152.80000000000001</v>
          </cell>
          <cell r="AE845">
            <v>325.43</v>
          </cell>
          <cell r="AF845">
            <v>1135.74</v>
          </cell>
          <cell r="AG845">
            <v>37273.980000000003</v>
          </cell>
          <cell r="AH845">
            <v>128.68999999999505</v>
          </cell>
          <cell r="AI845">
            <v>0</v>
          </cell>
          <cell r="AJ845">
            <v>0</v>
          </cell>
          <cell r="AK845">
            <v>0</v>
          </cell>
        </row>
        <row r="846">
          <cell r="R846" t="str">
            <v>BNL</v>
          </cell>
          <cell r="S846" t="str">
            <v>FINAME TJLP</v>
          </cell>
          <cell r="T846" t="str">
            <v>00090</v>
          </cell>
          <cell r="U846">
            <v>10.75</v>
          </cell>
          <cell r="V846">
            <v>0</v>
          </cell>
          <cell r="W846">
            <v>35399</v>
          </cell>
          <cell r="X846">
            <v>15</v>
          </cell>
          <cell r="Y846">
            <v>0</v>
          </cell>
          <cell r="Z846">
            <v>4.28057</v>
          </cell>
          <cell r="AA846">
            <v>0</v>
          </cell>
          <cell r="AB846">
            <v>37400.36</v>
          </cell>
          <cell r="AC846">
            <v>0</v>
          </cell>
          <cell r="AD846">
            <v>159.44999999999999</v>
          </cell>
          <cell r="AE846">
            <v>159.44999999999999</v>
          </cell>
          <cell r="AF846">
            <v>0</v>
          </cell>
          <cell r="AG846">
            <v>37559.81</v>
          </cell>
          <cell r="AH846">
            <v>126.37999999999738</v>
          </cell>
          <cell r="AI846">
            <v>0</v>
          </cell>
          <cell r="AJ846">
            <v>0</v>
          </cell>
          <cell r="AK846">
            <v>0</v>
          </cell>
        </row>
        <row r="847">
          <cell r="R847" t="str">
            <v>BNL</v>
          </cell>
          <cell r="S847" t="str">
            <v>FINAME TJLP</v>
          </cell>
          <cell r="T847" t="str">
            <v>00090</v>
          </cell>
          <cell r="U847">
            <v>10.75</v>
          </cell>
          <cell r="V847">
            <v>0</v>
          </cell>
          <cell r="W847">
            <v>35414</v>
          </cell>
          <cell r="X847">
            <v>15</v>
          </cell>
          <cell r="Y847">
            <v>27</v>
          </cell>
          <cell r="Z847">
            <v>4.2892469999999996</v>
          </cell>
          <cell r="AA847">
            <v>0</v>
          </cell>
          <cell r="AB847">
            <v>37476.17</v>
          </cell>
          <cell r="AC847">
            <v>814.7</v>
          </cell>
          <cell r="AD847">
            <v>160.79000000000002</v>
          </cell>
          <cell r="AE847">
            <v>320.24</v>
          </cell>
          <cell r="AF847">
            <v>1134.94</v>
          </cell>
          <cell r="AG847">
            <v>36661.47</v>
          </cell>
          <cell r="AH847">
            <v>75.810000000004948</v>
          </cell>
          <cell r="AI847">
            <v>0</v>
          </cell>
          <cell r="AJ847">
            <v>0</v>
          </cell>
          <cell r="AK847">
            <v>0</v>
          </cell>
        </row>
        <row r="848">
          <cell r="R848" t="str">
            <v>BNL</v>
          </cell>
          <cell r="S848" t="str">
            <v>FINAME TJLP</v>
          </cell>
          <cell r="T848" t="str">
            <v>00090</v>
          </cell>
          <cell r="U848">
            <v>10.75</v>
          </cell>
          <cell r="V848">
            <v>0</v>
          </cell>
          <cell r="W848">
            <v>35430</v>
          </cell>
          <cell r="X848">
            <v>16</v>
          </cell>
          <cell r="Y848">
            <v>0</v>
          </cell>
          <cell r="Z848">
            <v>4.2980770000000001</v>
          </cell>
          <cell r="AA848">
            <v>0</v>
          </cell>
          <cell r="AB848">
            <v>36736.94</v>
          </cell>
          <cell r="AC848">
            <v>0</v>
          </cell>
          <cell r="AD848">
            <v>167.09</v>
          </cell>
          <cell r="AE848">
            <v>167.09</v>
          </cell>
          <cell r="AF848">
            <v>0</v>
          </cell>
          <cell r="AG848">
            <v>36904.03</v>
          </cell>
          <cell r="AH848">
            <v>75.470000000001164</v>
          </cell>
          <cell r="AI848">
            <v>0</v>
          </cell>
          <cell r="AJ848">
            <v>0</v>
          </cell>
          <cell r="AK848">
            <v>0</v>
          </cell>
        </row>
        <row r="849">
          <cell r="R849" t="str">
            <v>BNL</v>
          </cell>
          <cell r="S849" t="str">
            <v>FINAME TJLP</v>
          </cell>
          <cell r="T849" t="str">
            <v>00090</v>
          </cell>
          <cell r="U849">
            <v>10.75</v>
          </cell>
          <cell r="V849">
            <v>0</v>
          </cell>
          <cell r="W849">
            <v>35445</v>
          </cell>
          <cell r="X849">
            <v>14</v>
          </cell>
          <cell r="Y849">
            <v>28</v>
          </cell>
          <cell r="Z849">
            <v>4.3063719999999996</v>
          </cell>
          <cell r="AA849">
            <v>0</v>
          </cell>
          <cell r="AB849">
            <v>36807.839999999997</v>
          </cell>
          <cell r="AC849">
            <v>817.95</v>
          </cell>
          <cell r="AD849">
            <v>147.42999999999998</v>
          </cell>
          <cell r="AE849">
            <v>314.52</v>
          </cell>
          <cell r="AF849">
            <v>1132.48</v>
          </cell>
          <cell r="AG849">
            <v>35989.89</v>
          </cell>
          <cell r="AH849">
            <v>70.910000000003492</v>
          </cell>
          <cell r="AI849">
            <v>0</v>
          </cell>
          <cell r="AJ849">
            <v>0</v>
          </cell>
          <cell r="AK849">
            <v>0</v>
          </cell>
        </row>
        <row r="850">
          <cell r="R850" t="str">
            <v>BNL</v>
          </cell>
          <cell r="S850" t="str">
            <v>FINAME TJLP</v>
          </cell>
          <cell r="T850" t="str">
            <v>00090</v>
          </cell>
          <cell r="U850">
            <v>10.75</v>
          </cell>
          <cell r="V850">
            <v>0</v>
          </cell>
          <cell r="W850">
            <v>35461</v>
          </cell>
          <cell r="X850">
            <v>16</v>
          </cell>
          <cell r="Y850">
            <v>0</v>
          </cell>
          <cell r="Z850">
            <v>4.3152369999999998</v>
          </cell>
          <cell r="AA850">
            <v>0</v>
          </cell>
          <cell r="AB850">
            <v>36063.980000000003</v>
          </cell>
          <cell r="AC850">
            <v>0</v>
          </cell>
          <cell r="AD850">
            <v>164.03</v>
          </cell>
          <cell r="AE850">
            <v>164.03</v>
          </cell>
          <cell r="AF850">
            <v>0</v>
          </cell>
          <cell r="AG850">
            <v>36228.01</v>
          </cell>
          <cell r="AH850">
            <v>74.090000000003783</v>
          </cell>
          <cell r="AI850">
            <v>0</v>
          </cell>
          <cell r="AJ850">
            <v>0</v>
          </cell>
          <cell r="AK850">
            <v>0</v>
          </cell>
        </row>
        <row r="851">
          <cell r="R851" t="str">
            <v>BNL</v>
          </cell>
          <cell r="S851" t="str">
            <v>FINAME TJLP</v>
          </cell>
          <cell r="T851" t="str">
            <v>00090</v>
          </cell>
          <cell r="U851">
            <v>10.75</v>
          </cell>
          <cell r="V851">
            <v>0</v>
          </cell>
          <cell r="W851">
            <v>35476</v>
          </cell>
          <cell r="X851">
            <v>14</v>
          </cell>
          <cell r="Y851">
            <v>29</v>
          </cell>
          <cell r="Z851">
            <v>4.3235650000000003</v>
          </cell>
          <cell r="AA851">
            <v>0</v>
          </cell>
          <cell r="AB851">
            <v>36133.58</v>
          </cell>
          <cell r="AC851">
            <v>821.22</v>
          </cell>
          <cell r="AD851">
            <v>144.72999999999999</v>
          </cell>
          <cell r="AE851">
            <v>308.76</v>
          </cell>
          <cell r="AF851">
            <v>1129.98</v>
          </cell>
          <cell r="AG851">
            <v>35312.36</v>
          </cell>
          <cell r="AH851">
            <v>69.599999999998545</v>
          </cell>
          <cell r="AI851">
            <v>0</v>
          </cell>
          <cell r="AJ851">
            <v>0</v>
          </cell>
          <cell r="AK851">
            <v>0</v>
          </cell>
        </row>
        <row r="852">
          <cell r="R852" t="str">
            <v>BNL</v>
          </cell>
          <cell r="S852" t="str">
            <v>FINAME TJLP</v>
          </cell>
          <cell r="T852" t="str">
            <v>00090</v>
          </cell>
          <cell r="U852">
            <v>10.75</v>
          </cell>
          <cell r="V852">
            <v>0</v>
          </cell>
          <cell r="W852">
            <v>35489</v>
          </cell>
          <cell r="X852">
            <v>13</v>
          </cell>
          <cell r="Y852">
            <v>0</v>
          </cell>
          <cell r="Z852">
            <v>4.3307950000000002</v>
          </cell>
          <cell r="AA852">
            <v>0</v>
          </cell>
          <cell r="AB852">
            <v>35371.410000000003</v>
          </cell>
          <cell r="AC852">
            <v>0</v>
          </cell>
          <cell r="AD852">
            <v>130.66</v>
          </cell>
          <cell r="AE852">
            <v>130.66</v>
          </cell>
          <cell r="AF852">
            <v>0</v>
          </cell>
          <cell r="AG852">
            <v>35502.07</v>
          </cell>
          <cell r="AH852">
            <v>59.049999999995634</v>
          </cell>
          <cell r="AI852">
            <v>0</v>
          </cell>
          <cell r="AJ852">
            <v>0</v>
          </cell>
          <cell r="AK852">
            <v>0</v>
          </cell>
        </row>
        <row r="853">
          <cell r="R853" t="str">
            <v>BNL</v>
          </cell>
          <cell r="S853" t="str">
            <v>FINAME TJLP</v>
          </cell>
          <cell r="T853" t="str">
            <v>00090</v>
          </cell>
          <cell r="U853">
            <v>10.75</v>
          </cell>
          <cell r="V853">
            <v>0</v>
          </cell>
          <cell r="W853">
            <v>35504</v>
          </cell>
          <cell r="X853">
            <v>17</v>
          </cell>
          <cell r="Y853">
            <v>30</v>
          </cell>
          <cell r="Z853">
            <v>4.338101</v>
          </cell>
          <cell r="AA853">
            <v>0</v>
          </cell>
          <cell r="AB853">
            <v>35431.08</v>
          </cell>
          <cell r="AC853">
            <v>823.98</v>
          </cell>
          <cell r="AD853">
            <v>172.1</v>
          </cell>
          <cell r="AE853">
            <v>302.76</v>
          </cell>
          <cell r="AF853">
            <v>1126.74</v>
          </cell>
          <cell r="AG853">
            <v>34607.1</v>
          </cell>
          <cell r="AH853">
            <v>59.669999999998254</v>
          </cell>
          <cell r="AI853">
            <v>0</v>
          </cell>
          <cell r="AJ853">
            <v>0</v>
          </cell>
          <cell r="AK853">
            <v>0</v>
          </cell>
        </row>
        <row r="854">
          <cell r="R854" t="str">
            <v>BNL</v>
          </cell>
          <cell r="S854" t="str">
            <v>FINAME TJLP</v>
          </cell>
          <cell r="T854" t="str">
            <v>00090</v>
          </cell>
          <cell r="U854">
            <v>10.75</v>
          </cell>
          <cell r="V854">
            <v>0</v>
          </cell>
          <cell r="W854">
            <v>35520</v>
          </cell>
          <cell r="X854">
            <v>16</v>
          </cell>
          <cell r="Y854">
            <v>0</v>
          </cell>
          <cell r="Z854">
            <v>4.3458269999999999</v>
          </cell>
          <cell r="AA854">
            <v>0</v>
          </cell>
          <cell r="AB854">
            <v>34668.74</v>
          </cell>
          <cell r="AC854">
            <v>0</v>
          </cell>
          <cell r="AD854">
            <v>157.68</v>
          </cell>
          <cell r="AE854">
            <v>157.68</v>
          </cell>
          <cell r="AF854">
            <v>0</v>
          </cell>
          <cell r="AG854">
            <v>34826.42</v>
          </cell>
          <cell r="AH854">
            <v>61.639999999999418</v>
          </cell>
          <cell r="AI854">
            <v>0</v>
          </cell>
          <cell r="AJ854">
            <v>0</v>
          </cell>
          <cell r="AK854">
            <v>0</v>
          </cell>
        </row>
        <row r="855">
          <cell r="R855" t="str">
            <v>BNL</v>
          </cell>
          <cell r="S855" t="str">
            <v>FINAME TJLP</v>
          </cell>
          <cell r="T855" t="str">
            <v>00090</v>
          </cell>
          <cell r="U855">
            <v>10.75</v>
          </cell>
          <cell r="V855">
            <v>0</v>
          </cell>
          <cell r="W855">
            <v>35535</v>
          </cell>
          <cell r="X855">
            <v>14</v>
          </cell>
          <cell r="Y855">
            <v>31</v>
          </cell>
          <cell r="Z855">
            <v>4.3530829999999998</v>
          </cell>
          <cell r="AA855">
            <v>0</v>
          </cell>
          <cell r="AB855">
            <v>34726.620000000003</v>
          </cell>
          <cell r="AC855">
            <v>826.82</v>
          </cell>
          <cell r="AD855">
            <v>139.06</v>
          </cell>
          <cell r="AE855">
            <v>296.74</v>
          </cell>
          <cell r="AF855">
            <v>1123.57</v>
          </cell>
          <cell r="AG855">
            <v>33899.800000000003</v>
          </cell>
          <cell r="AH855">
            <v>57.890000000006694</v>
          </cell>
          <cell r="AI855">
            <v>0</v>
          </cell>
          <cell r="AJ855">
            <v>0</v>
          </cell>
          <cell r="AK855">
            <v>0</v>
          </cell>
        </row>
        <row r="856">
          <cell r="R856" t="str">
            <v>BNL</v>
          </cell>
          <cell r="S856" t="str">
            <v>FINAME TJLP</v>
          </cell>
          <cell r="T856" t="str">
            <v>00090</v>
          </cell>
          <cell r="U856">
            <v>10.75</v>
          </cell>
          <cell r="V856">
            <v>0</v>
          </cell>
          <cell r="W856">
            <v>35550</v>
          </cell>
          <cell r="X856">
            <v>15</v>
          </cell>
          <cell r="Y856">
            <v>0</v>
          </cell>
          <cell r="Z856">
            <v>4.3603500000000004</v>
          </cell>
          <cell r="AA856">
            <v>0</v>
          </cell>
          <cell r="AB856">
            <v>33956.39</v>
          </cell>
          <cell r="AC856">
            <v>0</v>
          </cell>
          <cell r="AD856">
            <v>144.77000000000001</v>
          </cell>
          <cell r="AE856">
            <v>144.77000000000001</v>
          </cell>
          <cell r="AF856">
            <v>0</v>
          </cell>
          <cell r="AG856">
            <v>34101.160000000003</v>
          </cell>
          <cell r="AH856">
            <v>56.590000000003783</v>
          </cell>
          <cell r="AI856">
            <v>0</v>
          </cell>
          <cell r="AJ856">
            <v>0</v>
          </cell>
          <cell r="AK856">
            <v>0</v>
          </cell>
        </row>
        <row r="857">
          <cell r="R857" t="str">
            <v>BNL</v>
          </cell>
          <cell r="S857" t="str">
            <v>FINAME TJLP</v>
          </cell>
          <cell r="T857" t="str">
            <v>00090</v>
          </cell>
          <cell r="U857">
            <v>10.75</v>
          </cell>
          <cell r="V857">
            <v>0</v>
          </cell>
          <cell r="W857">
            <v>35565</v>
          </cell>
          <cell r="X857">
            <v>15</v>
          </cell>
          <cell r="Y857">
            <v>32</v>
          </cell>
          <cell r="Z857">
            <v>4.3676300000000001</v>
          </cell>
          <cell r="AA857">
            <v>0</v>
          </cell>
          <cell r="AB857">
            <v>34013.08</v>
          </cell>
          <cell r="AC857">
            <v>829.59</v>
          </cell>
          <cell r="AD857">
            <v>145.86999999999998</v>
          </cell>
          <cell r="AE857">
            <v>290.64</v>
          </cell>
          <cell r="AF857">
            <v>1120.23</v>
          </cell>
          <cell r="AG857">
            <v>33183.5</v>
          </cell>
          <cell r="AH857">
            <v>56.69999999999709</v>
          </cell>
          <cell r="AI857">
            <v>0</v>
          </cell>
          <cell r="AJ857">
            <v>0</v>
          </cell>
          <cell r="AK857">
            <v>0</v>
          </cell>
        </row>
        <row r="858">
          <cell r="R858" t="str">
            <v>BNL</v>
          </cell>
          <cell r="S858" t="str">
            <v>FINAME TJLP</v>
          </cell>
          <cell r="T858" t="str">
            <v>00090</v>
          </cell>
          <cell r="U858">
            <v>10.75</v>
          </cell>
          <cell r="V858">
            <v>0</v>
          </cell>
          <cell r="W858">
            <v>35581</v>
          </cell>
          <cell r="X858">
            <v>16</v>
          </cell>
          <cell r="Y858">
            <v>0</v>
          </cell>
          <cell r="Z858">
            <v>4.3754090000000003</v>
          </cell>
          <cell r="AA858">
            <v>0</v>
          </cell>
          <cell r="AB858">
            <v>33242.6</v>
          </cell>
          <cell r="AC858">
            <v>0</v>
          </cell>
          <cell r="AD858">
            <v>151.19999999999999</v>
          </cell>
          <cell r="AE858">
            <v>151.19999999999999</v>
          </cell>
          <cell r="AF858">
            <v>0</v>
          </cell>
          <cell r="AG858">
            <v>33393.800000000003</v>
          </cell>
          <cell r="AH858">
            <v>59.100000000005821</v>
          </cell>
          <cell r="AI858">
            <v>0</v>
          </cell>
          <cell r="AJ858">
            <v>0</v>
          </cell>
          <cell r="AK858">
            <v>0</v>
          </cell>
        </row>
        <row r="859">
          <cell r="R859" t="str">
            <v>BNL</v>
          </cell>
          <cell r="S859" t="str">
            <v>FINAME TJLP</v>
          </cell>
          <cell r="T859" t="str">
            <v>00090</v>
          </cell>
          <cell r="U859">
            <v>10.75</v>
          </cell>
          <cell r="V859">
            <v>0</v>
          </cell>
          <cell r="W859">
            <v>35596</v>
          </cell>
          <cell r="X859">
            <v>14</v>
          </cell>
          <cell r="Y859">
            <v>33</v>
          </cell>
          <cell r="Z859">
            <v>4.3824360000000002</v>
          </cell>
          <cell r="AA859">
            <v>0</v>
          </cell>
          <cell r="AB859">
            <v>33295.99</v>
          </cell>
          <cell r="AC859">
            <v>832.4</v>
          </cell>
          <cell r="AD859">
            <v>133.32</v>
          </cell>
          <cell r="AE859">
            <v>284.52</v>
          </cell>
          <cell r="AF859">
            <v>1116.92</v>
          </cell>
          <cell r="AG859">
            <v>32463.59</v>
          </cell>
          <cell r="AH859">
            <v>53.389999999999418</v>
          </cell>
          <cell r="AI859">
            <v>0</v>
          </cell>
          <cell r="AJ859">
            <v>0</v>
          </cell>
          <cell r="AK859">
            <v>0</v>
          </cell>
        </row>
        <row r="860">
          <cell r="R860" t="str">
            <v>BNL</v>
          </cell>
          <cell r="S860" t="str">
            <v>FINAME TJLP</v>
          </cell>
          <cell r="T860" t="str">
            <v>00090</v>
          </cell>
          <cell r="U860">
            <v>10.75</v>
          </cell>
          <cell r="V860">
            <v>0</v>
          </cell>
          <cell r="W860">
            <v>35611</v>
          </cell>
          <cell r="X860">
            <v>15</v>
          </cell>
          <cell r="Y860">
            <v>0</v>
          </cell>
          <cell r="Z860">
            <v>4.3894539999999997</v>
          </cell>
          <cell r="AA860">
            <v>0</v>
          </cell>
          <cell r="AB860">
            <v>32515.57</v>
          </cell>
          <cell r="AC860">
            <v>0</v>
          </cell>
          <cell r="AD860">
            <v>138.63</v>
          </cell>
          <cell r="AE860">
            <v>138.63</v>
          </cell>
          <cell r="AF860">
            <v>0</v>
          </cell>
          <cell r="AG860">
            <v>32654.2</v>
          </cell>
          <cell r="AH860">
            <v>51.979999999999563</v>
          </cell>
          <cell r="AI860">
            <v>0</v>
          </cell>
          <cell r="AJ860">
            <v>0</v>
          </cell>
          <cell r="AK860">
            <v>0</v>
          </cell>
        </row>
        <row r="861">
          <cell r="R861" t="str">
            <v>BNL</v>
          </cell>
          <cell r="S861" t="str">
            <v>FINAME TJLP</v>
          </cell>
          <cell r="T861" t="str">
            <v>00090</v>
          </cell>
          <cell r="U861">
            <v>10.75</v>
          </cell>
          <cell r="V861">
            <v>0</v>
          </cell>
          <cell r="W861">
            <v>35626</v>
          </cell>
          <cell r="X861">
            <v>15</v>
          </cell>
          <cell r="Y861">
            <v>34</v>
          </cell>
          <cell r="Z861">
            <v>4.3964840000000001</v>
          </cell>
          <cell r="AA861">
            <v>0</v>
          </cell>
          <cell r="AB861">
            <v>32567.65</v>
          </cell>
          <cell r="AC861">
            <v>835.07</v>
          </cell>
          <cell r="AD861">
            <v>139.66000000000003</v>
          </cell>
          <cell r="AE861">
            <v>278.29000000000002</v>
          </cell>
          <cell r="AF861">
            <v>1113.3599999999999</v>
          </cell>
          <cell r="AG861">
            <v>31732.58</v>
          </cell>
          <cell r="AH861">
            <v>52.080000000001746</v>
          </cell>
          <cell r="AI861">
            <v>0</v>
          </cell>
          <cell r="AJ861">
            <v>0</v>
          </cell>
          <cell r="AK861">
            <v>0</v>
          </cell>
        </row>
        <row r="862">
          <cell r="R862" t="str">
            <v>BNL</v>
          </cell>
          <cell r="S862" t="str">
            <v>FINAME TJLP</v>
          </cell>
          <cell r="T862" t="str">
            <v>00090</v>
          </cell>
          <cell r="U862">
            <v>10.75</v>
          </cell>
          <cell r="V862">
            <v>0</v>
          </cell>
          <cell r="W862">
            <v>35642</v>
          </cell>
          <cell r="X862">
            <v>16</v>
          </cell>
          <cell r="Y862">
            <v>0</v>
          </cell>
          <cell r="Z862">
            <v>4.403994</v>
          </cell>
          <cell r="AA862">
            <v>0</v>
          </cell>
          <cell r="AB862">
            <v>31786.79</v>
          </cell>
          <cell r="AC862">
            <v>0</v>
          </cell>
          <cell r="AD862">
            <v>144.58000000000001</v>
          </cell>
          <cell r="AE862">
            <v>144.58000000000001</v>
          </cell>
          <cell r="AF862">
            <v>0</v>
          </cell>
          <cell r="AG862">
            <v>31931.360000000001</v>
          </cell>
          <cell r="AH862">
            <v>54.19999999999709</v>
          </cell>
          <cell r="AI862">
            <v>0</v>
          </cell>
          <cell r="AJ862">
            <v>0</v>
          </cell>
          <cell r="AK862">
            <v>0</v>
          </cell>
        </row>
        <row r="863">
          <cell r="R863" t="str">
            <v>BNL</v>
          </cell>
          <cell r="S863" t="str">
            <v>FINAME TJLP</v>
          </cell>
          <cell r="T863" t="str">
            <v>00090</v>
          </cell>
          <cell r="U863">
            <v>10.75</v>
          </cell>
          <cell r="V863">
            <v>0</v>
          </cell>
          <cell r="W863">
            <v>35657</v>
          </cell>
          <cell r="X863">
            <v>14</v>
          </cell>
          <cell r="Y863">
            <v>35</v>
          </cell>
          <cell r="Z863">
            <v>4.4110469999999999</v>
          </cell>
          <cell r="AA863">
            <v>0</v>
          </cell>
          <cell r="AB863">
            <v>31837.69</v>
          </cell>
          <cell r="AC863">
            <v>837.83</v>
          </cell>
          <cell r="AD863">
            <v>127.47999999999999</v>
          </cell>
          <cell r="AE863">
            <v>272.06</v>
          </cell>
          <cell r="AF863">
            <v>1109.8900000000001</v>
          </cell>
          <cell r="AG863">
            <v>30999.86</v>
          </cell>
          <cell r="AH863">
            <v>50.909999999999854</v>
          </cell>
          <cell r="AI863">
            <v>0</v>
          </cell>
          <cell r="AJ863">
            <v>0</v>
          </cell>
          <cell r="AK863">
            <v>0</v>
          </cell>
        </row>
        <row r="864">
          <cell r="R864" t="str">
            <v>BNL</v>
          </cell>
          <cell r="S864" t="str">
            <v>FINAME TJLP</v>
          </cell>
          <cell r="T864" t="str">
            <v>00090</v>
          </cell>
          <cell r="U864">
            <v>10.75</v>
          </cell>
          <cell r="V864">
            <v>0</v>
          </cell>
          <cell r="W864">
            <v>35673</v>
          </cell>
          <cell r="X864">
            <v>16</v>
          </cell>
          <cell r="Y864">
            <v>0</v>
          </cell>
          <cell r="Z864">
            <v>4.4185819999999998</v>
          </cell>
          <cell r="AA864">
            <v>0</v>
          </cell>
          <cell r="AB864">
            <v>31052.81</v>
          </cell>
          <cell r="AC864">
            <v>0</v>
          </cell>
          <cell r="AD864">
            <v>141.24</v>
          </cell>
          <cell r="AE864">
            <v>141.24</v>
          </cell>
          <cell r="AF864">
            <v>0</v>
          </cell>
          <cell r="AG864">
            <v>31194.05</v>
          </cell>
          <cell r="AH864">
            <v>52.94999999999709</v>
          </cell>
          <cell r="AI864">
            <v>0</v>
          </cell>
          <cell r="AJ864">
            <v>0</v>
          </cell>
          <cell r="AK864">
            <v>0</v>
          </cell>
        </row>
        <row r="865">
          <cell r="R865" t="str">
            <v>BNL</v>
          </cell>
          <cell r="S865" t="str">
            <v>FINAME TJLP</v>
          </cell>
          <cell r="T865" t="str">
            <v>00090</v>
          </cell>
          <cell r="U865">
            <v>10.75</v>
          </cell>
          <cell r="V865">
            <v>0</v>
          </cell>
          <cell r="W865">
            <v>35688</v>
          </cell>
          <cell r="X865">
            <v>14</v>
          </cell>
          <cell r="Y865">
            <v>36</v>
          </cell>
          <cell r="Z865">
            <v>4.4244830000000004</v>
          </cell>
          <cell r="AA865">
            <v>0</v>
          </cell>
          <cell r="AB865">
            <v>31094.28</v>
          </cell>
          <cell r="AC865">
            <v>840.39</v>
          </cell>
          <cell r="AD865">
            <v>124.45999999999998</v>
          </cell>
          <cell r="AE865">
            <v>265.7</v>
          </cell>
          <cell r="AF865">
            <v>1106.0899999999999</v>
          </cell>
          <cell r="AG865">
            <v>30253.9</v>
          </cell>
          <cell r="AH865">
            <v>41.480000000003201</v>
          </cell>
          <cell r="AI865">
            <v>0</v>
          </cell>
          <cell r="AJ865">
            <v>0</v>
          </cell>
          <cell r="AK865">
            <v>0</v>
          </cell>
        </row>
        <row r="866">
          <cell r="R866" t="str">
            <v>BNL</v>
          </cell>
          <cell r="S866" t="str">
            <v>FINAME TJLP</v>
          </cell>
          <cell r="T866" t="str">
            <v>00090</v>
          </cell>
          <cell r="U866">
            <v>10.75</v>
          </cell>
          <cell r="V866">
            <v>0</v>
          </cell>
          <cell r="W866">
            <v>35703</v>
          </cell>
          <cell r="X866">
            <v>15</v>
          </cell>
          <cell r="Y866">
            <v>0</v>
          </cell>
          <cell r="Z866">
            <v>4.430307</v>
          </cell>
          <cell r="AA866">
            <v>0</v>
          </cell>
          <cell r="AB866">
            <v>30293.72</v>
          </cell>
          <cell r="AC866">
            <v>0</v>
          </cell>
          <cell r="AD866">
            <v>129.16</v>
          </cell>
          <cell r="AE866">
            <v>129.16</v>
          </cell>
          <cell r="AF866">
            <v>0</v>
          </cell>
          <cell r="AG866">
            <v>30422.880000000001</v>
          </cell>
          <cell r="AH866">
            <v>39.819999999999709</v>
          </cell>
          <cell r="AI866">
            <v>0</v>
          </cell>
          <cell r="AJ866">
            <v>0</v>
          </cell>
          <cell r="AK866">
            <v>0</v>
          </cell>
        </row>
        <row r="867">
          <cell r="R867" t="str">
            <v>BNL</v>
          </cell>
          <cell r="S867" t="str">
            <v>FINAME TJLP</v>
          </cell>
          <cell r="T867" t="str">
            <v>00090</v>
          </cell>
          <cell r="U867">
            <v>10.75</v>
          </cell>
          <cell r="V867">
            <v>0</v>
          </cell>
          <cell r="W867">
            <v>35718</v>
          </cell>
          <cell r="X867">
            <v>15</v>
          </cell>
          <cell r="Y867">
            <v>37</v>
          </cell>
          <cell r="Z867">
            <v>4.4361389999999998</v>
          </cell>
          <cell r="AA867">
            <v>0</v>
          </cell>
          <cell r="AB867">
            <v>30333.599999999999</v>
          </cell>
          <cell r="AC867">
            <v>842.6</v>
          </cell>
          <cell r="AD867">
            <v>130.04</v>
          </cell>
          <cell r="AE867">
            <v>259.2</v>
          </cell>
          <cell r="AF867">
            <v>1101.8</v>
          </cell>
          <cell r="AG867">
            <v>29491</v>
          </cell>
          <cell r="AH867">
            <v>39.879999999997381</v>
          </cell>
          <cell r="AI867">
            <v>0</v>
          </cell>
          <cell r="AJ867">
            <v>0</v>
          </cell>
          <cell r="AK867">
            <v>0</v>
          </cell>
        </row>
        <row r="868">
          <cell r="R868" t="str">
            <v>BNL</v>
          </cell>
          <cell r="S868" t="str">
            <v>FINAME TJLP</v>
          </cell>
          <cell r="T868" t="str">
            <v>00090</v>
          </cell>
          <cell r="U868">
            <v>10.75</v>
          </cell>
          <cell r="V868">
            <v>0</v>
          </cell>
          <cell r="W868">
            <v>35734</v>
          </cell>
          <cell r="X868">
            <v>16</v>
          </cell>
          <cell r="Y868">
            <v>0</v>
          </cell>
          <cell r="Z868">
            <v>4.4423680000000001</v>
          </cell>
          <cell r="AA868">
            <v>0</v>
          </cell>
          <cell r="AB868">
            <v>29532.41</v>
          </cell>
          <cell r="AC868">
            <v>0</v>
          </cell>
          <cell r="AD868">
            <v>134.32</v>
          </cell>
          <cell r="AE868">
            <v>134.32</v>
          </cell>
          <cell r="AF868">
            <v>0</v>
          </cell>
          <cell r="AG868">
            <v>29666.73</v>
          </cell>
          <cell r="AH868">
            <v>41.409999999999854</v>
          </cell>
          <cell r="AI868">
            <v>0</v>
          </cell>
          <cell r="AJ868">
            <v>0</v>
          </cell>
          <cell r="AK868">
            <v>0</v>
          </cell>
        </row>
        <row r="869">
          <cell r="R869" t="str">
            <v>BNL</v>
          </cell>
          <cell r="S869" t="str">
            <v>FINAME TJLP</v>
          </cell>
          <cell r="T869" t="str">
            <v>00090</v>
          </cell>
          <cell r="U869">
            <v>10.75</v>
          </cell>
          <cell r="V869">
            <v>0</v>
          </cell>
          <cell r="W869">
            <v>35749</v>
          </cell>
          <cell r="X869">
            <v>14</v>
          </cell>
          <cell r="Y869">
            <v>38</v>
          </cell>
          <cell r="Z869">
            <v>4.4482160000000004</v>
          </cell>
          <cell r="AA869">
            <v>0</v>
          </cell>
          <cell r="AB869">
            <v>29571.29</v>
          </cell>
          <cell r="AC869">
            <v>844.89</v>
          </cell>
          <cell r="AD869">
            <v>118.37</v>
          </cell>
          <cell r="AE869">
            <v>252.69</v>
          </cell>
          <cell r="AF869">
            <v>1097.58</v>
          </cell>
          <cell r="AG869">
            <v>28726.39</v>
          </cell>
          <cell r="AH869">
            <v>38.870000000002619</v>
          </cell>
          <cell r="AI869">
            <v>0</v>
          </cell>
          <cell r="AJ869">
            <v>0</v>
          </cell>
          <cell r="AK869">
            <v>0</v>
          </cell>
        </row>
        <row r="870">
          <cell r="R870" t="str">
            <v>BNL</v>
          </cell>
          <cell r="S870" t="str">
            <v>FINAME TJLP</v>
          </cell>
          <cell r="T870" t="str">
            <v>00090</v>
          </cell>
          <cell r="U870">
            <v>10.75</v>
          </cell>
          <cell r="V870">
            <v>0</v>
          </cell>
          <cell r="W870">
            <v>35764</v>
          </cell>
          <cell r="X870">
            <v>15</v>
          </cell>
          <cell r="Y870">
            <v>0</v>
          </cell>
          <cell r="Z870">
            <v>4.4540709999999999</v>
          </cell>
          <cell r="AA870">
            <v>0</v>
          </cell>
          <cell r="AB870">
            <v>28764.2</v>
          </cell>
          <cell r="AC870">
            <v>0</v>
          </cell>
          <cell r="AD870">
            <v>122.63</v>
          </cell>
          <cell r="AE870">
            <v>122.63</v>
          </cell>
          <cell r="AF870">
            <v>0</v>
          </cell>
          <cell r="AG870">
            <v>28886.84</v>
          </cell>
          <cell r="AH870">
            <v>37.819999999999709</v>
          </cell>
          <cell r="AI870">
            <v>0</v>
          </cell>
          <cell r="AJ870">
            <v>0</v>
          </cell>
          <cell r="AK870">
            <v>0</v>
          </cell>
        </row>
        <row r="871">
          <cell r="R871" t="str">
            <v>BNL</v>
          </cell>
          <cell r="S871" t="str">
            <v>FINAME TJLP</v>
          </cell>
          <cell r="T871" t="str">
            <v>00090</v>
          </cell>
          <cell r="U871">
            <v>10.75</v>
          </cell>
          <cell r="V871">
            <v>0</v>
          </cell>
          <cell r="W871">
            <v>35779</v>
          </cell>
          <cell r="X871">
            <v>15</v>
          </cell>
          <cell r="Y871">
            <v>39</v>
          </cell>
          <cell r="Z871">
            <v>4.4607089999999996</v>
          </cell>
          <cell r="AA871">
            <v>0</v>
          </cell>
          <cell r="AB871">
            <v>28807.07</v>
          </cell>
          <cell r="AC871">
            <v>847.27</v>
          </cell>
          <cell r="AD871">
            <v>123.53</v>
          </cell>
          <cell r="AE871">
            <v>246.16</v>
          </cell>
          <cell r="AF871">
            <v>1093.42</v>
          </cell>
          <cell r="AG871">
            <v>27959.81</v>
          </cell>
          <cell r="AH871">
            <v>42.86000000000422</v>
          </cell>
          <cell r="AI871">
            <v>0</v>
          </cell>
          <cell r="AJ871">
            <v>0</v>
          </cell>
          <cell r="AK871">
            <v>0</v>
          </cell>
        </row>
        <row r="872">
          <cell r="R872" t="str">
            <v>BNL</v>
          </cell>
          <cell r="S872" t="str">
            <v>FINAME TJLP</v>
          </cell>
          <cell r="T872" t="str">
            <v>00090</v>
          </cell>
          <cell r="U872">
            <v>10.75</v>
          </cell>
          <cell r="V872">
            <v>0</v>
          </cell>
          <cell r="W872">
            <v>35795</v>
          </cell>
          <cell r="X872">
            <v>16</v>
          </cell>
          <cell r="Y872">
            <v>0</v>
          </cell>
          <cell r="Z872">
            <v>4.4678599999999999</v>
          </cell>
          <cell r="AA872">
            <v>0</v>
          </cell>
          <cell r="AB872">
            <v>28004.63</v>
          </cell>
          <cell r="AC872">
            <v>0</v>
          </cell>
          <cell r="AD872">
            <v>127.37</v>
          </cell>
          <cell r="AE872">
            <v>127.37</v>
          </cell>
          <cell r="AF872">
            <v>0</v>
          </cell>
          <cell r="AG872">
            <v>28132</v>
          </cell>
          <cell r="AH872">
            <v>44.819999999999709</v>
          </cell>
          <cell r="AI872">
            <v>0</v>
          </cell>
          <cell r="AJ872">
            <v>0</v>
          </cell>
          <cell r="AK872">
            <v>0</v>
          </cell>
        </row>
        <row r="873">
          <cell r="R873" t="str">
            <v>BNL</v>
          </cell>
          <cell r="S873" t="str">
            <v>FINAME TJLP</v>
          </cell>
          <cell r="T873" t="str">
            <v>00090</v>
          </cell>
          <cell r="U873">
            <v>10.75</v>
          </cell>
          <cell r="V873">
            <v>0</v>
          </cell>
          <cell r="W873">
            <v>35810</v>
          </cell>
          <cell r="X873">
            <v>14</v>
          </cell>
          <cell r="Y873">
            <v>40</v>
          </cell>
          <cell r="Z873">
            <v>4.4745749999999997</v>
          </cell>
          <cell r="AA873">
            <v>0</v>
          </cell>
          <cell r="AB873">
            <v>28046.720000000001</v>
          </cell>
          <cell r="AC873">
            <v>849.9</v>
          </cell>
          <cell r="AD873">
            <v>112.28999999999999</v>
          </cell>
          <cell r="AE873">
            <v>239.66</v>
          </cell>
          <cell r="AF873">
            <v>1089.56</v>
          </cell>
          <cell r="AG873">
            <v>27196.82</v>
          </cell>
          <cell r="AH873">
            <v>42.090000000000146</v>
          </cell>
          <cell r="AI873">
            <v>0</v>
          </cell>
          <cell r="AJ873">
            <v>0</v>
          </cell>
          <cell r="AK873">
            <v>0</v>
          </cell>
        </row>
        <row r="874">
          <cell r="R874" t="str">
            <v>BNL</v>
          </cell>
          <cell r="S874" t="str">
            <v>FINAME TJLP</v>
          </cell>
          <cell r="T874" t="str">
            <v>00090</v>
          </cell>
          <cell r="U874">
            <v>10.75</v>
          </cell>
          <cell r="V874">
            <v>0</v>
          </cell>
          <cell r="W874">
            <v>35826</v>
          </cell>
          <cell r="X874">
            <v>16</v>
          </cell>
          <cell r="Y874">
            <v>0</v>
          </cell>
          <cell r="Z874">
            <v>4.4817479999999996</v>
          </cell>
          <cell r="AA874">
            <v>0</v>
          </cell>
          <cell r="AB874">
            <v>27240.42</v>
          </cell>
          <cell r="AC874">
            <v>0</v>
          </cell>
          <cell r="AD874">
            <v>123.9</v>
          </cell>
          <cell r="AE874">
            <v>123.9</v>
          </cell>
          <cell r="AF874">
            <v>0</v>
          </cell>
          <cell r="AG874">
            <v>27364.31</v>
          </cell>
          <cell r="AH874">
            <v>43.590000000000146</v>
          </cell>
          <cell r="AI874">
            <v>0</v>
          </cell>
          <cell r="AJ874">
            <v>0</v>
          </cell>
          <cell r="AK874">
            <v>0</v>
          </cell>
        </row>
        <row r="875">
          <cell r="R875" t="str">
            <v>BNL</v>
          </cell>
          <cell r="S875" t="str">
            <v>FINAME TJLP</v>
          </cell>
          <cell r="T875" t="str">
            <v>00090</v>
          </cell>
          <cell r="U875">
            <v>10.75</v>
          </cell>
          <cell r="V875">
            <v>0</v>
          </cell>
          <cell r="W875">
            <v>35841</v>
          </cell>
          <cell r="X875">
            <v>14</v>
          </cell>
          <cell r="Y875">
            <v>41</v>
          </cell>
          <cell r="Z875">
            <v>4.4884829999999996</v>
          </cell>
          <cell r="AA875">
            <v>0</v>
          </cell>
          <cell r="AB875">
            <v>27281.35</v>
          </cell>
          <cell r="AC875">
            <v>852.54</v>
          </cell>
          <cell r="AD875">
            <v>109.22</v>
          </cell>
          <cell r="AE875">
            <v>233.12</v>
          </cell>
          <cell r="AF875">
            <v>1085.6600000000001</v>
          </cell>
          <cell r="AG875">
            <v>26428.81</v>
          </cell>
          <cell r="AH875">
            <v>40.93999999999869</v>
          </cell>
          <cell r="AI875">
            <v>0</v>
          </cell>
          <cell r="AJ875">
            <v>0</v>
          </cell>
          <cell r="AK875">
            <v>0</v>
          </cell>
        </row>
        <row r="876">
          <cell r="R876" t="str">
            <v>BNL</v>
          </cell>
          <cell r="S876" t="str">
            <v>FINAME TJLP</v>
          </cell>
          <cell r="T876" t="str">
            <v>00090</v>
          </cell>
          <cell r="U876">
            <v>10.75</v>
          </cell>
          <cell r="V876">
            <v>0</v>
          </cell>
          <cell r="W876">
            <v>35854</v>
          </cell>
          <cell r="X876">
            <v>13</v>
          </cell>
          <cell r="Y876">
            <v>0</v>
          </cell>
          <cell r="Z876">
            <v>4.4943289999999996</v>
          </cell>
          <cell r="AA876">
            <v>0</v>
          </cell>
          <cell r="AB876">
            <v>26463.23</v>
          </cell>
          <cell r="AC876">
            <v>0</v>
          </cell>
          <cell r="AD876">
            <v>97.75</v>
          </cell>
          <cell r="AE876">
            <v>97.75</v>
          </cell>
          <cell r="AF876">
            <v>0</v>
          </cell>
          <cell r="AG876">
            <v>26560.99</v>
          </cell>
          <cell r="AH876">
            <v>34.430000000000291</v>
          </cell>
          <cell r="AI876">
            <v>0</v>
          </cell>
          <cell r="AJ876">
            <v>0</v>
          </cell>
          <cell r="AK876">
            <v>0</v>
          </cell>
        </row>
        <row r="877">
          <cell r="R877" t="str">
            <v>BNL</v>
          </cell>
          <cell r="S877" t="str">
            <v>FINAME TJLP</v>
          </cell>
          <cell r="T877" t="str">
            <v>00090</v>
          </cell>
          <cell r="U877">
            <v>10.75</v>
          </cell>
          <cell r="V877">
            <v>0</v>
          </cell>
          <cell r="W877">
            <v>35869</v>
          </cell>
          <cell r="X877">
            <v>17</v>
          </cell>
          <cell r="Y877">
            <v>42</v>
          </cell>
          <cell r="Z877">
            <v>4.5040529999999999</v>
          </cell>
          <cell r="AA877">
            <v>0</v>
          </cell>
          <cell r="AB877">
            <v>26520.49</v>
          </cell>
          <cell r="AC877">
            <v>855.5</v>
          </cell>
          <cell r="AD877">
            <v>128.87</v>
          </cell>
          <cell r="AE877">
            <v>226.62</v>
          </cell>
          <cell r="AF877">
            <v>1082.1199999999999</v>
          </cell>
          <cell r="AG877">
            <v>25664.99</v>
          </cell>
          <cell r="AH877">
            <v>57.25</v>
          </cell>
          <cell r="AI877">
            <v>0</v>
          </cell>
          <cell r="AJ877">
            <v>0</v>
          </cell>
          <cell r="AK877">
            <v>0</v>
          </cell>
        </row>
        <row r="878">
          <cell r="R878" t="str">
            <v>BNL</v>
          </cell>
          <cell r="S878" t="str">
            <v>FINAME TJLP</v>
          </cell>
          <cell r="T878" t="str">
            <v>00090</v>
          </cell>
          <cell r="U878">
            <v>10.75</v>
          </cell>
          <cell r="V878">
            <v>0</v>
          </cell>
          <cell r="W878">
            <v>35885</v>
          </cell>
          <cell r="X878">
            <v>16</v>
          </cell>
          <cell r="Y878">
            <v>0</v>
          </cell>
          <cell r="Z878">
            <v>4.5146759999999997</v>
          </cell>
          <cell r="AA878">
            <v>0</v>
          </cell>
          <cell r="AB878">
            <v>25725.52</v>
          </cell>
          <cell r="AC878">
            <v>0</v>
          </cell>
          <cell r="AD878">
            <v>117.01</v>
          </cell>
          <cell r="AE878">
            <v>117.01</v>
          </cell>
          <cell r="AF878">
            <v>0</v>
          </cell>
          <cell r="AG878">
            <v>25842.53</v>
          </cell>
          <cell r="AH878">
            <v>60.529999999998836</v>
          </cell>
          <cell r="AI878">
            <v>0</v>
          </cell>
          <cell r="AJ878">
            <v>0</v>
          </cell>
          <cell r="AK878">
            <v>0</v>
          </cell>
        </row>
        <row r="879">
          <cell r="R879" t="str">
            <v>BNL</v>
          </cell>
          <cell r="S879" t="str">
            <v>FINAME TJLP</v>
          </cell>
          <cell r="T879" t="str">
            <v>00090</v>
          </cell>
          <cell r="U879">
            <v>10.75</v>
          </cell>
          <cell r="V879">
            <v>0</v>
          </cell>
          <cell r="W879">
            <v>35900</v>
          </cell>
          <cell r="X879">
            <v>14</v>
          </cell>
          <cell r="Y879">
            <v>43</v>
          </cell>
          <cell r="Z879">
            <v>4.5246579999999996</v>
          </cell>
          <cell r="AA879">
            <v>0</v>
          </cell>
          <cell r="AB879">
            <v>25782.400000000001</v>
          </cell>
          <cell r="AC879">
            <v>859.41</v>
          </cell>
          <cell r="AD879">
            <v>103.3</v>
          </cell>
          <cell r="AE879">
            <v>220.31</v>
          </cell>
          <cell r="AF879">
            <v>1079.73</v>
          </cell>
          <cell r="AG879">
            <v>24922.99</v>
          </cell>
          <cell r="AH879">
            <v>56.890000000003056</v>
          </cell>
          <cell r="AI879">
            <v>0</v>
          </cell>
          <cell r="AJ879">
            <v>0</v>
          </cell>
          <cell r="AK879">
            <v>0</v>
          </cell>
        </row>
        <row r="880">
          <cell r="R880" t="str">
            <v>BNL</v>
          </cell>
          <cell r="S880" t="str">
            <v>FINAME TJLP</v>
          </cell>
          <cell r="T880" t="str">
            <v>00090</v>
          </cell>
          <cell r="U880">
            <v>10.75</v>
          </cell>
          <cell r="V880">
            <v>0</v>
          </cell>
          <cell r="W880">
            <v>35915</v>
          </cell>
          <cell r="X880">
            <v>15</v>
          </cell>
          <cell r="Y880">
            <v>0</v>
          </cell>
          <cell r="Z880">
            <v>4.534662</v>
          </cell>
          <cell r="AA880">
            <v>0</v>
          </cell>
          <cell r="AB880">
            <v>24978.09</v>
          </cell>
          <cell r="AC880">
            <v>0</v>
          </cell>
          <cell r="AD880">
            <v>106.49</v>
          </cell>
          <cell r="AE880">
            <v>106.49</v>
          </cell>
          <cell r="AF880">
            <v>0</v>
          </cell>
          <cell r="AG880">
            <v>25084.58</v>
          </cell>
          <cell r="AH880">
            <v>55.099999999998545</v>
          </cell>
          <cell r="AI880">
            <v>0</v>
          </cell>
          <cell r="AJ880">
            <v>0</v>
          </cell>
          <cell r="AK880">
            <v>0</v>
          </cell>
        </row>
        <row r="881">
          <cell r="R881" t="str">
            <v>BNL</v>
          </cell>
          <cell r="S881" t="str">
            <v>FINAME TJLP</v>
          </cell>
          <cell r="T881" t="str">
            <v>00090</v>
          </cell>
          <cell r="U881">
            <v>10.75</v>
          </cell>
          <cell r="V881">
            <v>0</v>
          </cell>
          <cell r="W881">
            <v>35930</v>
          </cell>
          <cell r="X881">
            <v>15</v>
          </cell>
          <cell r="Y881">
            <v>44</v>
          </cell>
          <cell r="Z881">
            <v>4.5446869999999997</v>
          </cell>
          <cell r="AA881">
            <v>0</v>
          </cell>
          <cell r="AB881">
            <v>25033.31</v>
          </cell>
          <cell r="AC881">
            <v>863.22</v>
          </cell>
          <cell r="AD881">
            <v>107.42</v>
          </cell>
          <cell r="AE881">
            <v>213.91</v>
          </cell>
          <cell r="AF881">
            <v>1077.1300000000001</v>
          </cell>
          <cell r="AG881">
            <v>24170.09</v>
          </cell>
          <cell r="AH881">
            <v>55.220000000001164</v>
          </cell>
          <cell r="AI881">
            <v>0</v>
          </cell>
          <cell r="AJ881">
            <v>0</v>
          </cell>
          <cell r="AK881">
            <v>0</v>
          </cell>
        </row>
        <row r="882">
          <cell r="R882" t="str">
            <v>BNL</v>
          </cell>
          <cell r="S882" t="str">
            <v>FINAME TJLP</v>
          </cell>
          <cell r="T882" t="str">
            <v>00090</v>
          </cell>
          <cell r="U882">
            <v>10.75</v>
          </cell>
          <cell r="V882">
            <v>0</v>
          </cell>
          <cell r="W882">
            <v>35946</v>
          </cell>
          <cell r="X882">
            <v>16</v>
          </cell>
          <cell r="Y882">
            <v>0</v>
          </cell>
          <cell r="Z882">
            <v>4.5554059999999996</v>
          </cell>
          <cell r="AA882">
            <v>0</v>
          </cell>
          <cell r="AB882">
            <v>24227.1</v>
          </cell>
          <cell r="AC882">
            <v>0</v>
          </cell>
          <cell r="AD882">
            <v>110.19</v>
          </cell>
          <cell r="AE882">
            <v>110.19</v>
          </cell>
          <cell r="AF882">
            <v>0</v>
          </cell>
          <cell r="AG882">
            <v>24337.29</v>
          </cell>
          <cell r="AH882">
            <v>57.010000000002037</v>
          </cell>
          <cell r="AI882">
            <v>0</v>
          </cell>
          <cell r="AJ882">
            <v>0</v>
          </cell>
          <cell r="AK882">
            <v>0</v>
          </cell>
        </row>
        <row r="883">
          <cell r="R883" t="str">
            <v>BNL</v>
          </cell>
          <cell r="S883" t="str">
            <v>FINAME TJLP</v>
          </cell>
          <cell r="T883" t="str">
            <v>00090</v>
          </cell>
          <cell r="U883">
            <v>10.75</v>
          </cell>
          <cell r="V883">
            <v>0</v>
          </cell>
          <cell r="W883">
            <v>35961</v>
          </cell>
          <cell r="X883">
            <v>14</v>
          </cell>
          <cell r="Y883">
            <v>45</v>
          </cell>
          <cell r="Z883">
            <v>4.5636580000000002</v>
          </cell>
          <cell r="AA883">
            <v>0</v>
          </cell>
          <cell r="AB883">
            <v>24270.99</v>
          </cell>
          <cell r="AC883">
            <v>866.82</v>
          </cell>
          <cell r="AD883">
            <v>97.210000000000008</v>
          </cell>
          <cell r="AE883">
            <v>207.4</v>
          </cell>
          <cell r="AF883">
            <v>1074.22</v>
          </cell>
          <cell r="AG883">
            <v>23404.17</v>
          </cell>
          <cell r="AH883">
            <v>43.889999999999418</v>
          </cell>
          <cell r="AI883">
            <v>0</v>
          </cell>
          <cell r="AJ883">
            <v>0</v>
          </cell>
          <cell r="AK883">
            <v>0</v>
          </cell>
        </row>
        <row r="884">
          <cell r="R884" t="str">
            <v>BNL</v>
          </cell>
          <cell r="S884" t="str">
            <v>FINAME TJLP</v>
          </cell>
          <cell r="T884" t="str">
            <v>00090</v>
          </cell>
          <cell r="U884">
            <v>10.75</v>
          </cell>
          <cell r="V884">
            <v>0</v>
          </cell>
          <cell r="W884">
            <v>35976</v>
          </cell>
          <cell r="X884">
            <v>15</v>
          </cell>
          <cell r="Y884">
            <v>0</v>
          </cell>
          <cell r="Z884">
            <v>4.5717949999999998</v>
          </cell>
          <cell r="AA884">
            <v>0</v>
          </cell>
          <cell r="AB884">
            <v>23445.9</v>
          </cell>
          <cell r="AC884">
            <v>0</v>
          </cell>
          <cell r="AD884">
            <v>99.96</v>
          </cell>
          <cell r="AE884">
            <v>99.96</v>
          </cell>
          <cell r="AF884">
            <v>0</v>
          </cell>
          <cell r="AG884">
            <v>23545.86</v>
          </cell>
          <cell r="AH884">
            <v>41.730000000003201</v>
          </cell>
          <cell r="AI884">
            <v>0</v>
          </cell>
          <cell r="AJ884">
            <v>0</v>
          </cell>
          <cell r="AK884">
            <v>0</v>
          </cell>
        </row>
        <row r="885">
          <cell r="R885" t="str">
            <v>BNL</v>
          </cell>
          <cell r="S885" t="str">
            <v>FINAME TJLP</v>
          </cell>
          <cell r="T885" t="str">
            <v>00090</v>
          </cell>
          <cell r="U885">
            <v>10.75</v>
          </cell>
          <cell r="V885">
            <v>0</v>
          </cell>
          <cell r="W885">
            <v>35991</v>
          </cell>
          <cell r="X885">
            <v>15</v>
          </cell>
          <cell r="Y885">
            <v>46</v>
          </cell>
          <cell r="Z885">
            <v>4.5799459999999996</v>
          </cell>
          <cell r="AA885">
            <v>0</v>
          </cell>
          <cell r="AB885">
            <v>23487.7</v>
          </cell>
          <cell r="AC885">
            <v>869.91</v>
          </cell>
          <cell r="AD885">
            <v>100.74</v>
          </cell>
          <cell r="AE885">
            <v>200.7</v>
          </cell>
          <cell r="AF885">
            <v>1070.6199999999999</v>
          </cell>
          <cell r="AG885">
            <v>22617.78</v>
          </cell>
          <cell r="AH885">
            <v>41.799999999995634</v>
          </cell>
          <cell r="AI885">
            <v>0</v>
          </cell>
          <cell r="AJ885">
            <v>0</v>
          </cell>
          <cell r="AK885">
            <v>0</v>
          </cell>
        </row>
        <row r="886">
          <cell r="R886" t="str">
            <v>BNL</v>
          </cell>
          <cell r="S886" t="str">
            <v>FINAME TJLP</v>
          </cell>
          <cell r="T886" t="str">
            <v>00090</v>
          </cell>
          <cell r="U886">
            <v>10.75</v>
          </cell>
          <cell r="V886">
            <v>0</v>
          </cell>
          <cell r="W886">
            <v>36007</v>
          </cell>
          <cell r="X886">
            <v>16</v>
          </cell>
          <cell r="Y886">
            <v>0</v>
          </cell>
          <cell r="Z886">
            <v>4.5886570000000004</v>
          </cell>
          <cell r="AA886">
            <v>0</v>
          </cell>
          <cell r="AB886">
            <v>22660.799999999999</v>
          </cell>
          <cell r="AC886">
            <v>0</v>
          </cell>
          <cell r="AD886">
            <v>103.07</v>
          </cell>
          <cell r="AE886">
            <v>103.07</v>
          </cell>
          <cell r="AF886">
            <v>0</v>
          </cell>
          <cell r="AG886">
            <v>22763.87</v>
          </cell>
          <cell r="AH886">
            <v>43.020000000000437</v>
          </cell>
          <cell r="AI886">
            <v>0</v>
          </cell>
          <cell r="AJ886">
            <v>0</v>
          </cell>
          <cell r="AK886">
            <v>0</v>
          </cell>
        </row>
        <row r="887">
          <cell r="R887" t="str">
            <v>BNL</v>
          </cell>
          <cell r="S887" t="str">
            <v>FINAME TJLP</v>
          </cell>
          <cell r="T887" t="str">
            <v>00090</v>
          </cell>
          <cell r="U887">
            <v>10.75</v>
          </cell>
          <cell r="V887">
            <v>0</v>
          </cell>
          <cell r="W887">
            <v>36022</v>
          </cell>
          <cell r="X887">
            <v>14</v>
          </cell>
          <cell r="Y887">
            <v>47</v>
          </cell>
          <cell r="Z887">
            <v>4.596838</v>
          </cell>
          <cell r="AA887">
            <v>0</v>
          </cell>
          <cell r="AB887">
            <v>22701.200000000001</v>
          </cell>
          <cell r="AC887">
            <v>873.12</v>
          </cell>
          <cell r="AD887">
            <v>90.91</v>
          </cell>
          <cell r="AE887">
            <v>193.98</v>
          </cell>
          <cell r="AF887">
            <v>1067.1099999999999</v>
          </cell>
          <cell r="AG887">
            <v>21828.080000000002</v>
          </cell>
          <cell r="AH887">
            <v>40.410000000003492</v>
          </cell>
          <cell r="AI887">
            <v>0</v>
          </cell>
          <cell r="AJ887">
            <v>0</v>
          </cell>
          <cell r="AK887">
            <v>0</v>
          </cell>
        </row>
        <row r="888">
          <cell r="R888" t="str">
            <v>BNL</v>
          </cell>
          <cell r="S888" t="str">
            <v>FINAME TJLP</v>
          </cell>
          <cell r="T888" t="str">
            <v>00090</v>
          </cell>
          <cell r="U888">
            <v>10.75</v>
          </cell>
          <cell r="V888">
            <v>0</v>
          </cell>
          <cell r="W888">
            <v>36038</v>
          </cell>
          <cell r="X888">
            <v>16</v>
          </cell>
          <cell r="Y888">
            <v>0</v>
          </cell>
          <cell r="Z888">
            <v>4.6055809999999999</v>
          </cell>
          <cell r="AA888">
            <v>0</v>
          </cell>
          <cell r="AB888">
            <v>21869.599999999999</v>
          </cell>
          <cell r="AC888">
            <v>0</v>
          </cell>
          <cell r="AD888">
            <v>99.47</v>
          </cell>
          <cell r="AE888">
            <v>99.47</v>
          </cell>
          <cell r="AF888">
            <v>0</v>
          </cell>
          <cell r="AG888">
            <v>21969.07</v>
          </cell>
          <cell r="AH888">
            <v>41.519999999996799</v>
          </cell>
          <cell r="AI888">
            <v>0</v>
          </cell>
          <cell r="AJ888">
            <v>0</v>
          </cell>
          <cell r="AK888">
            <v>0</v>
          </cell>
        </row>
        <row r="889">
          <cell r="R889" t="str">
            <v>BNL</v>
          </cell>
          <cell r="S889" t="str">
            <v>FINAME TJLP</v>
          </cell>
          <cell r="T889" t="str">
            <v>00090</v>
          </cell>
          <cell r="U889">
            <v>10.75</v>
          </cell>
          <cell r="V889">
            <v>0</v>
          </cell>
          <cell r="W889">
            <v>36053</v>
          </cell>
          <cell r="X889">
            <v>14</v>
          </cell>
          <cell r="Y889">
            <v>48</v>
          </cell>
          <cell r="Z889">
            <v>4.6154869999999999</v>
          </cell>
          <cell r="AA889">
            <v>0</v>
          </cell>
          <cell r="AB889">
            <v>21916.639999999999</v>
          </cell>
          <cell r="AC889">
            <v>876.67</v>
          </cell>
          <cell r="AD889">
            <v>87.81</v>
          </cell>
          <cell r="AE889">
            <v>187.28</v>
          </cell>
          <cell r="AF889">
            <v>1063.94</v>
          </cell>
          <cell r="AG889">
            <v>21039.97</v>
          </cell>
          <cell r="AH889">
            <v>47.029999999998836</v>
          </cell>
          <cell r="AI889">
            <v>0</v>
          </cell>
          <cell r="AJ889">
            <v>0</v>
          </cell>
          <cell r="AK889">
            <v>0</v>
          </cell>
        </row>
        <row r="890">
          <cell r="R890" t="str">
            <v>BNL</v>
          </cell>
          <cell r="S890" t="str">
            <v>FINAME TJLP</v>
          </cell>
          <cell r="T890" t="str">
            <v>00090</v>
          </cell>
          <cell r="U890">
            <v>10.75</v>
          </cell>
          <cell r="V890">
            <v>0</v>
          </cell>
          <cell r="W890">
            <v>36068</v>
          </cell>
          <cell r="X890">
            <v>15</v>
          </cell>
          <cell r="Y890">
            <v>0</v>
          </cell>
          <cell r="Z890">
            <v>4.6255369999999996</v>
          </cell>
          <cell r="AA890">
            <v>0</v>
          </cell>
          <cell r="AB890">
            <v>21085.78</v>
          </cell>
          <cell r="AC890">
            <v>0</v>
          </cell>
          <cell r="AD890">
            <v>89.9</v>
          </cell>
          <cell r="AE890">
            <v>89.9</v>
          </cell>
          <cell r="AF890">
            <v>0</v>
          </cell>
          <cell r="AG890">
            <v>21175.68</v>
          </cell>
          <cell r="AH890">
            <v>45.809999999997672</v>
          </cell>
          <cell r="AI890">
            <v>0</v>
          </cell>
          <cell r="AJ890">
            <v>0</v>
          </cell>
          <cell r="AK890">
            <v>0</v>
          </cell>
        </row>
        <row r="891">
          <cell r="R891" t="str">
            <v>BNL</v>
          </cell>
          <cell r="S891" t="str">
            <v>FINAME TJLP</v>
          </cell>
          <cell r="T891" t="str">
            <v>00090</v>
          </cell>
          <cell r="U891">
            <v>10.75</v>
          </cell>
          <cell r="V891">
            <v>0</v>
          </cell>
          <cell r="W891">
            <v>36083</v>
          </cell>
          <cell r="X891">
            <v>15</v>
          </cell>
          <cell r="Y891">
            <v>49</v>
          </cell>
          <cell r="Z891">
            <v>4.6356080000000004</v>
          </cell>
          <cell r="AA891">
            <v>0</v>
          </cell>
          <cell r="AB891">
            <v>21131.69</v>
          </cell>
          <cell r="AC891">
            <v>880.49</v>
          </cell>
          <cell r="AD891">
            <v>90.669999999999987</v>
          </cell>
          <cell r="AE891">
            <v>180.57</v>
          </cell>
          <cell r="AF891">
            <v>1061.06</v>
          </cell>
          <cell r="AG891">
            <v>20251.21</v>
          </cell>
          <cell r="AH891">
            <v>45.920000000001892</v>
          </cell>
          <cell r="AI891">
            <v>0</v>
          </cell>
          <cell r="AJ891">
            <v>0</v>
          </cell>
          <cell r="AK891">
            <v>0</v>
          </cell>
        </row>
        <row r="892">
          <cell r="R892" t="str">
            <v>BNL</v>
          </cell>
          <cell r="S892" t="str">
            <v>FINAME TJLP</v>
          </cell>
          <cell r="T892" t="str">
            <v>00090</v>
          </cell>
          <cell r="U892">
            <v>10.75</v>
          </cell>
          <cell r="V892">
            <v>0</v>
          </cell>
          <cell r="W892">
            <v>36099</v>
          </cell>
          <cell r="X892">
            <v>16</v>
          </cell>
          <cell r="Y892">
            <v>0</v>
          </cell>
          <cell r="Z892">
            <v>4.6463749999999999</v>
          </cell>
          <cell r="AA892">
            <v>0</v>
          </cell>
          <cell r="AB892">
            <v>20298.240000000002</v>
          </cell>
          <cell r="AC892">
            <v>0</v>
          </cell>
          <cell r="AD892">
            <v>92.32</v>
          </cell>
          <cell r="AE892">
            <v>92.32</v>
          </cell>
          <cell r="AF892">
            <v>0</v>
          </cell>
          <cell r="AG892">
            <v>20390.57</v>
          </cell>
          <cell r="AH892">
            <v>47.040000000000873</v>
          </cell>
          <cell r="AI892">
            <v>0</v>
          </cell>
          <cell r="AJ892">
            <v>0</v>
          </cell>
          <cell r="AK892">
            <v>0</v>
          </cell>
        </row>
        <row r="893">
          <cell r="R893" t="str">
            <v>BNL</v>
          </cell>
          <cell r="S893" t="str">
            <v>FINAME TJLP</v>
          </cell>
          <cell r="T893" t="str">
            <v>00090</v>
          </cell>
          <cell r="U893">
            <v>10.75</v>
          </cell>
          <cell r="V893">
            <v>0</v>
          </cell>
          <cell r="W893">
            <v>36114</v>
          </cell>
          <cell r="X893">
            <v>14</v>
          </cell>
          <cell r="Y893">
            <v>50</v>
          </cell>
          <cell r="Z893">
            <v>4.6564909999999999</v>
          </cell>
          <cell r="AA893">
            <v>0</v>
          </cell>
          <cell r="AB893">
            <v>20342.439999999999</v>
          </cell>
          <cell r="AC893">
            <v>884.45</v>
          </cell>
          <cell r="AD893">
            <v>81.510000000000019</v>
          </cell>
          <cell r="AE893">
            <v>173.83</v>
          </cell>
          <cell r="AF893">
            <v>1058.28</v>
          </cell>
          <cell r="AG893">
            <v>19457.98</v>
          </cell>
          <cell r="AH893">
            <v>44.180000000000291</v>
          </cell>
          <cell r="AI893">
            <v>0</v>
          </cell>
          <cell r="AJ893">
            <v>0</v>
          </cell>
          <cell r="AK893">
            <v>0</v>
          </cell>
        </row>
        <row r="894">
          <cell r="R894" t="str">
            <v>BNL</v>
          </cell>
          <cell r="S894" t="str">
            <v>FINAME TJLP</v>
          </cell>
          <cell r="T894" t="str">
            <v>00090</v>
          </cell>
          <cell r="U894">
            <v>10.75</v>
          </cell>
          <cell r="V894">
            <v>0</v>
          </cell>
          <cell r="W894">
            <v>36129</v>
          </cell>
          <cell r="X894">
            <v>15</v>
          </cell>
          <cell r="Y894">
            <v>0</v>
          </cell>
          <cell r="Z894">
            <v>4.6666299999999996</v>
          </cell>
          <cell r="AA894">
            <v>0</v>
          </cell>
          <cell r="AB894">
            <v>19500.349999999999</v>
          </cell>
          <cell r="AC894">
            <v>0</v>
          </cell>
          <cell r="AD894">
            <v>83.14</v>
          </cell>
          <cell r="AE894">
            <v>83.14</v>
          </cell>
          <cell r="AF894">
            <v>0</v>
          </cell>
          <cell r="AG894">
            <v>19583.490000000002</v>
          </cell>
          <cell r="AH894">
            <v>42.370000000002619</v>
          </cell>
          <cell r="AI894">
            <v>0</v>
          </cell>
          <cell r="AJ894">
            <v>0</v>
          </cell>
          <cell r="AK894">
            <v>0</v>
          </cell>
        </row>
        <row r="895">
          <cell r="R895" t="str">
            <v>BNL</v>
          </cell>
          <cell r="S895" t="str">
            <v>FINAME TJLP</v>
          </cell>
          <cell r="T895" t="str">
            <v>00090</v>
          </cell>
          <cell r="U895">
            <v>10.75</v>
          </cell>
          <cell r="V895">
            <v>0</v>
          </cell>
          <cell r="W895">
            <v>36144</v>
          </cell>
          <cell r="X895">
            <v>15</v>
          </cell>
          <cell r="Y895">
            <v>51</v>
          </cell>
          <cell r="Z895">
            <v>4.6869050000000003</v>
          </cell>
          <cell r="AA895">
            <v>0</v>
          </cell>
          <cell r="AB895">
            <v>19585.07</v>
          </cell>
          <cell r="AC895">
            <v>890.23</v>
          </cell>
          <cell r="AD895">
            <v>84.220000000000013</v>
          </cell>
          <cell r="AE895">
            <v>167.36</v>
          </cell>
          <cell r="AF895">
            <v>1057.5899999999999</v>
          </cell>
          <cell r="AG895">
            <v>18694.84</v>
          </cell>
          <cell r="AH895">
            <v>84.719999999997526</v>
          </cell>
          <cell r="AI895">
            <v>0</v>
          </cell>
          <cell r="AJ895">
            <v>0</v>
          </cell>
          <cell r="AK895">
            <v>0</v>
          </cell>
        </row>
        <row r="896">
          <cell r="R896" t="str">
            <v>BNL</v>
          </cell>
          <cell r="S896" t="str">
            <v>FINAME TJLP</v>
          </cell>
          <cell r="T896" t="str">
            <v>00090</v>
          </cell>
          <cell r="U896">
            <v>10.75</v>
          </cell>
          <cell r="V896">
            <v>0</v>
          </cell>
          <cell r="W896">
            <v>36160</v>
          </cell>
          <cell r="X896">
            <v>16</v>
          </cell>
          <cell r="Y896">
            <v>0</v>
          </cell>
          <cell r="Z896">
            <v>4.7094050000000003</v>
          </cell>
          <cell r="AA896">
            <v>0</v>
          </cell>
          <cell r="AB896">
            <v>18784.59</v>
          </cell>
          <cell r="AC896">
            <v>0</v>
          </cell>
          <cell r="AD896">
            <v>85.44</v>
          </cell>
          <cell r="AE896">
            <v>85.44</v>
          </cell>
          <cell r="AF896">
            <v>0</v>
          </cell>
          <cell r="AG896">
            <v>18870.03</v>
          </cell>
          <cell r="AH896">
            <v>89.75</v>
          </cell>
          <cell r="AI896">
            <v>0</v>
          </cell>
          <cell r="AJ896">
            <v>0</v>
          </cell>
          <cell r="AK896">
            <v>0</v>
          </cell>
        </row>
        <row r="897">
          <cell r="R897" t="str">
            <v>BNL</v>
          </cell>
          <cell r="S897" t="str">
            <v>FINAME TJLP</v>
          </cell>
          <cell r="T897" t="str">
            <v>00090</v>
          </cell>
          <cell r="U897">
            <v>10.75</v>
          </cell>
          <cell r="V897">
            <v>0</v>
          </cell>
          <cell r="W897">
            <v>36175</v>
          </cell>
          <cell r="X897">
            <v>14</v>
          </cell>
          <cell r="Y897">
            <v>52</v>
          </cell>
          <cell r="Z897">
            <v>4.7222850000000003</v>
          </cell>
          <cell r="AA897">
            <v>0</v>
          </cell>
          <cell r="AB897">
            <v>18835.97</v>
          </cell>
          <cell r="AC897">
            <v>896.95</v>
          </cell>
          <cell r="AD897">
            <v>75.509999999999991</v>
          </cell>
          <cell r="AE897">
            <v>160.94999999999999</v>
          </cell>
          <cell r="AF897">
            <v>1057.9000000000001</v>
          </cell>
          <cell r="AG897">
            <v>17939.009999999998</v>
          </cell>
          <cell r="AH897">
            <v>51.370000000002619</v>
          </cell>
          <cell r="AI897">
            <v>0</v>
          </cell>
          <cell r="AJ897">
            <v>0</v>
          </cell>
          <cell r="AK897">
            <v>0</v>
          </cell>
        </row>
        <row r="898">
          <cell r="R898" t="str">
            <v>BNL</v>
          </cell>
          <cell r="S898" t="str">
            <v>FINAME TJLP</v>
          </cell>
          <cell r="T898" t="str">
            <v>00090</v>
          </cell>
          <cell r="U898">
            <v>10.75</v>
          </cell>
          <cell r="V898">
            <v>0</v>
          </cell>
          <cell r="W898">
            <v>36191</v>
          </cell>
          <cell r="X898">
            <v>16</v>
          </cell>
          <cell r="Y898">
            <v>0</v>
          </cell>
          <cell r="Z898">
            <v>4.7354269999999996</v>
          </cell>
          <cell r="AA898">
            <v>0</v>
          </cell>
          <cell r="AB898">
            <v>17988.939999999999</v>
          </cell>
          <cell r="AC898">
            <v>0</v>
          </cell>
          <cell r="AD898">
            <v>81.819999999999993</v>
          </cell>
          <cell r="AE898">
            <v>81.819999999999993</v>
          </cell>
          <cell r="AF898">
            <v>0</v>
          </cell>
          <cell r="AG898">
            <v>18070.759999999998</v>
          </cell>
          <cell r="AH898">
            <v>49.930000000000291</v>
          </cell>
          <cell r="AI898">
            <v>0</v>
          </cell>
          <cell r="AJ898">
            <v>0</v>
          </cell>
          <cell r="AK898">
            <v>0</v>
          </cell>
        </row>
        <row r="899">
          <cell r="R899" t="str">
            <v>BNL</v>
          </cell>
          <cell r="S899" t="str">
            <v>FINAME TJLP</v>
          </cell>
          <cell r="T899" t="str">
            <v>00090</v>
          </cell>
          <cell r="U899">
            <v>10.75</v>
          </cell>
          <cell r="V899">
            <v>0</v>
          </cell>
          <cell r="W899">
            <v>36206</v>
          </cell>
          <cell r="X899">
            <v>14</v>
          </cell>
          <cell r="Y899">
            <v>53</v>
          </cell>
          <cell r="Z899">
            <v>4.7477809999999998</v>
          </cell>
          <cell r="AA899">
            <v>0</v>
          </cell>
          <cell r="AB899">
            <v>18035.87</v>
          </cell>
          <cell r="AC899">
            <v>901.79</v>
          </cell>
          <cell r="AD899">
            <v>72.300000000000011</v>
          </cell>
          <cell r="AE899">
            <v>154.12</v>
          </cell>
          <cell r="AF899">
            <v>1055.9100000000001</v>
          </cell>
          <cell r="AG899">
            <v>17134.080000000002</v>
          </cell>
          <cell r="AH899">
            <v>46.930000000003929</v>
          </cell>
          <cell r="AI899">
            <v>0</v>
          </cell>
          <cell r="AJ899">
            <v>0</v>
          </cell>
          <cell r="AK899">
            <v>0</v>
          </cell>
        </row>
        <row r="900">
          <cell r="R900" t="str">
            <v>BNL</v>
          </cell>
          <cell r="S900" t="str">
            <v>FINAME TJLP</v>
          </cell>
          <cell r="T900" t="str">
            <v>00090</v>
          </cell>
          <cell r="U900">
            <v>10.75</v>
          </cell>
          <cell r="V900">
            <v>0</v>
          </cell>
          <cell r="W900">
            <v>36219</v>
          </cell>
          <cell r="X900">
            <v>13</v>
          </cell>
          <cell r="Y900">
            <v>0</v>
          </cell>
          <cell r="Z900">
            <v>4.7585139999999999</v>
          </cell>
          <cell r="AA900">
            <v>0</v>
          </cell>
          <cell r="AB900">
            <v>17172.810000000001</v>
          </cell>
          <cell r="AC900">
            <v>0</v>
          </cell>
          <cell r="AD900">
            <v>63.44</v>
          </cell>
          <cell r="AE900">
            <v>63.44</v>
          </cell>
          <cell r="AF900">
            <v>0</v>
          </cell>
          <cell r="AG900">
            <v>17236.25</v>
          </cell>
          <cell r="AH900">
            <v>38.729999999999563</v>
          </cell>
          <cell r="AI900">
            <v>0</v>
          </cell>
          <cell r="AJ900">
            <v>0</v>
          </cell>
          <cell r="AK900">
            <v>0</v>
          </cell>
        </row>
        <row r="901">
          <cell r="R901" t="str">
            <v>BNL</v>
          </cell>
          <cell r="S901" t="str">
            <v>FINAME TJLP</v>
          </cell>
          <cell r="T901" t="str">
            <v>00090</v>
          </cell>
          <cell r="U901">
            <v>10.75</v>
          </cell>
          <cell r="V901">
            <v>0</v>
          </cell>
          <cell r="W901">
            <v>36234</v>
          </cell>
          <cell r="X901">
            <v>17</v>
          </cell>
          <cell r="Y901">
            <v>54</v>
          </cell>
          <cell r="Z901">
            <v>4.7709289999999998</v>
          </cell>
          <cell r="AA901">
            <v>0</v>
          </cell>
          <cell r="AB901">
            <v>17217.61</v>
          </cell>
          <cell r="AC901">
            <v>906.19</v>
          </cell>
          <cell r="AD901">
            <v>83.69</v>
          </cell>
          <cell r="AE901">
            <v>147.13</v>
          </cell>
          <cell r="AF901">
            <v>1053.32</v>
          </cell>
          <cell r="AG901">
            <v>16311.42</v>
          </cell>
          <cell r="AH901">
            <v>44.80000000000291</v>
          </cell>
          <cell r="AI901">
            <v>0</v>
          </cell>
          <cell r="AJ901">
            <v>0</v>
          </cell>
          <cell r="AK901">
            <v>0</v>
          </cell>
        </row>
        <row r="902">
          <cell r="R902" t="str">
            <v>BNL</v>
          </cell>
          <cell r="S902" t="str">
            <v>FINAME TJLP</v>
          </cell>
          <cell r="T902" t="str">
            <v>00090</v>
          </cell>
          <cell r="U902">
            <v>10.75</v>
          </cell>
          <cell r="V902">
            <v>0</v>
          </cell>
          <cell r="W902">
            <v>36250</v>
          </cell>
          <cell r="X902">
            <v>16</v>
          </cell>
          <cell r="Y902">
            <v>0</v>
          </cell>
          <cell r="Z902">
            <v>4.7842060000000002</v>
          </cell>
          <cell r="AA902">
            <v>0</v>
          </cell>
          <cell r="AB902">
            <v>16356.82</v>
          </cell>
          <cell r="AC902">
            <v>0</v>
          </cell>
          <cell r="AD902">
            <v>74.400000000000006</v>
          </cell>
          <cell r="AE902">
            <v>74.400000000000006</v>
          </cell>
          <cell r="AF902">
            <v>0</v>
          </cell>
          <cell r="AG902">
            <v>16431.21</v>
          </cell>
          <cell r="AH902">
            <v>45.389999999999418</v>
          </cell>
          <cell r="AI902">
            <v>0</v>
          </cell>
          <cell r="AJ902">
            <v>0</v>
          </cell>
          <cell r="AK902">
            <v>0</v>
          </cell>
        </row>
        <row r="903">
          <cell r="R903" t="str">
            <v>BNL</v>
          </cell>
          <cell r="S903" t="str">
            <v>FINAME TJLP</v>
          </cell>
          <cell r="T903" t="str">
            <v>00090</v>
          </cell>
          <cell r="U903">
            <v>10.75</v>
          </cell>
          <cell r="V903">
            <v>0</v>
          </cell>
          <cell r="W903">
            <v>36265</v>
          </cell>
          <cell r="X903">
            <v>14</v>
          </cell>
          <cell r="Y903">
            <v>55</v>
          </cell>
          <cell r="Z903">
            <v>4.7977429999999996</v>
          </cell>
          <cell r="AA903">
            <v>0</v>
          </cell>
          <cell r="AB903">
            <v>16403.099999999999</v>
          </cell>
          <cell r="AC903">
            <v>911.28</v>
          </cell>
          <cell r="AD903">
            <v>65.769999999999982</v>
          </cell>
          <cell r="AE903">
            <v>140.16999999999999</v>
          </cell>
          <cell r="AF903">
            <v>1051.45</v>
          </cell>
          <cell r="AG903">
            <v>15491.82</v>
          </cell>
          <cell r="AH903">
            <v>46.290000000000873</v>
          </cell>
          <cell r="AI903">
            <v>0</v>
          </cell>
          <cell r="AJ903">
            <v>0</v>
          </cell>
          <cell r="AK903">
            <v>0</v>
          </cell>
        </row>
        <row r="904">
          <cell r="R904" t="str">
            <v>BNL</v>
          </cell>
          <cell r="S904" t="str">
            <v>FINAME TJLP</v>
          </cell>
          <cell r="T904" t="str">
            <v>00090</v>
          </cell>
          <cell r="U904">
            <v>10.75</v>
          </cell>
          <cell r="V904">
            <v>0</v>
          </cell>
          <cell r="W904">
            <v>36280</v>
          </cell>
          <cell r="X904">
            <v>15</v>
          </cell>
          <cell r="Y904">
            <v>0</v>
          </cell>
          <cell r="Z904">
            <v>4.8113939999999999</v>
          </cell>
          <cell r="AA904">
            <v>0</v>
          </cell>
          <cell r="AB904">
            <v>15535.89</v>
          </cell>
          <cell r="AC904">
            <v>0</v>
          </cell>
          <cell r="AD904">
            <v>66.239999999999995</v>
          </cell>
          <cell r="AE904">
            <v>66.239999999999995</v>
          </cell>
          <cell r="AF904">
            <v>0</v>
          </cell>
          <cell r="AG904">
            <v>15602.13</v>
          </cell>
          <cell r="AH904">
            <v>44.069999999999709</v>
          </cell>
          <cell r="AI904">
            <v>0</v>
          </cell>
          <cell r="AJ904">
            <v>0</v>
          </cell>
          <cell r="AK904">
            <v>0</v>
          </cell>
        </row>
        <row r="905">
          <cell r="R905" t="str">
            <v>BNL</v>
          </cell>
          <cell r="S905" t="str">
            <v>FINAME TJLP</v>
          </cell>
          <cell r="T905" t="str">
            <v>00090</v>
          </cell>
          <cell r="U905">
            <v>10.75</v>
          </cell>
          <cell r="V905">
            <v>0</v>
          </cell>
          <cell r="W905">
            <v>36295</v>
          </cell>
          <cell r="X905">
            <v>15</v>
          </cell>
          <cell r="Y905">
            <v>56</v>
          </cell>
          <cell r="Z905">
            <v>4.8250830000000002</v>
          </cell>
          <cell r="AA905">
            <v>0</v>
          </cell>
          <cell r="AB905">
            <v>15580.1</v>
          </cell>
          <cell r="AC905">
            <v>916.48</v>
          </cell>
          <cell r="AD905">
            <v>66.89</v>
          </cell>
          <cell r="AE905">
            <v>133.13</v>
          </cell>
          <cell r="AF905">
            <v>1049.6099999999999</v>
          </cell>
          <cell r="AG905">
            <v>14663.62</v>
          </cell>
          <cell r="AH905">
            <v>44.210000000002765</v>
          </cell>
          <cell r="AI905">
            <v>0</v>
          </cell>
          <cell r="AJ905">
            <v>0</v>
          </cell>
          <cell r="AK905">
            <v>0</v>
          </cell>
        </row>
        <row r="906">
          <cell r="R906" t="str">
            <v>BNL</v>
          </cell>
          <cell r="S906" t="str">
            <v>FINAME TJLP</v>
          </cell>
          <cell r="T906" t="str">
            <v>00090</v>
          </cell>
          <cell r="U906">
            <v>10.75</v>
          </cell>
          <cell r="V906">
            <v>0</v>
          </cell>
          <cell r="W906">
            <v>36311</v>
          </cell>
          <cell r="X906">
            <v>16</v>
          </cell>
          <cell r="Y906">
            <v>0</v>
          </cell>
          <cell r="Z906">
            <v>4.839728</v>
          </cell>
          <cell r="AA906">
            <v>0</v>
          </cell>
          <cell r="AB906">
            <v>14708.13</v>
          </cell>
          <cell r="AC906">
            <v>0</v>
          </cell>
          <cell r="AD906">
            <v>66.900000000000006</v>
          </cell>
          <cell r="AE906">
            <v>66.900000000000006</v>
          </cell>
          <cell r="AF906">
            <v>0</v>
          </cell>
          <cell r="AG906">
            <v>14775.02</v>
          </cell>
          <cell r="AH906">
            <v>44.5</v>
          </cell>
          <cell r="AI906">
            <v>0</v>
          </cell>
          <cell r="AJ906">
            <v>0</v>
          </cell>
          <cell r="AK906">
            <v>0</v>
          </cell>
        </row>
        <row r="907">
          <cell r="R907" t="str">
            <v>BNL</v>
          </cell>
          <cell r="S907" t="str">
            <v>FINAME TJLP</v>
          </cell>
          <cell r="T907" t="str">
            <v>00090</v>
          </cell>
          <cell r="U907">
            <v>10.75</v>
          </cell>
          <cell r="V907">
            <v>0</v>
          </cell>
          <cell r="W907">
            <v>36326</v>
          </cell>
          <cell r="X907">
            <v>14</v>
          </cell>
          <cell r="Y907">
            <v>57</v>
          </cell>
          <cell r="Z907">
            <v>4.8534980000000001</v>
          </cell>
          <cell r="AA907">
            <v>0</v>
          </cell>
          <cell r="AB907">
            <v>14749.98</v>
          </cell>
          <cell r="AC907">
            <v>921.87</v>
          </cell>
          <cell r="AD907">
            <v>59.14</v>
          </cell>
          <cell r="AE907">
            <v>126.04</v>
          </cell>
          <cell r="AF907">
            <v>1047.9100000000001</v>
          </cell>
          <cell r="AG907">
            <v>13828.1</v>
          </cell>
          <cell r="AH907">
            <v>41.850000000000364</v>
          </cell>
          <cell r="AI907">
            <v>0</v>
          </cell>
          <cell r="AJ907">
            <v>0</v>
          </cell>
          <cell r="AK907">
            <v>0</v>
          </cell>
        </row>
        <row r="908">
          <cell r="R908" t="str">
            <v>BNL</v>
          </cell>
          <cell r="S908" t="str">
            <v>FINAME TJLP</v>
          </cell>
          <cell r="T908" t="str">
            <v>00090</v>
          </cell>
          <cell r="U908">
            <v>10.75</v>
          </cell>
          <cell r="V908">
            <v>0</v>
          </cell>
          <cell r="W908">
            <v>36341</v>
          </cell>
          <cell r="X908">
            <v>15</v>
          </cell>
          <cell r="Y908">
            <v>0</v>
          </cell>
          <cell r="Z908">
            <v>4.8673070000000003</v>
          </cell>
          <cell r="AA908">
            <v>0</v>
          </cell>
          <cell r="AB908">
            <v>13867.45</v>
          </cell>
          <cell r="AC908">
            <v>0</v>
          </cell>
          <cell r="AD908">
            <v>59.12</v>
          </cell>
          <cell r="AE908">
            <v>59.12</v>
          </cell>
          <cell r="AF908">
            <v>0</v>
          </cell>
          <cell r="AG908">
            <v>13926.57</v>
          </cell>
          <cell r="AH908">
            <v>39.349999999998545</v>
          </cell>
          <cell r="AI908">
            <v>0</v>
          </cell>
          <cell r="AJ908">
            <v>0</v>
          </cell>
          <cell r="AK908">
            <v>0</v>
          </cell>
        </row>
        <row r="909">
          <cell r="R909" t="str">
            <v>BNL</v>
          </cell>
          <cell r="S909" t="str">
            <v>FINAME TJLP</v>
          </cell>
          <cell r="T909" t="str">
            <v>00090</v>
          </cell>
          <cell r="U909">
            <v>10.75</v>
          </cell>
          <cell r="V909">
            <v>0</v>
          </cell>
          <cell r="W909">
            <v>36356</v>
          </cell>
          <cell r="X909">
            <v>15</v>
          </cell>
          <cell r="Y909">
            <v>58</v>
          </cell>
          <cell r="Z909">
            <v>4.8821060000000003</v>
          </cell>
          <cell r="AA909">
            <v>0</v>
          </cell>
          <cell r="AB909">
            <v>13909.61</v>
          </cell>
          <cell r="AC909">
            <v>927.31</v>
          </cell>
          <cell r="AD909">
            <v>59.74</v>
          </cell>
          <cell r="AE909">
            <v>118.86</v>
          </cell>
          <cell r="AF909">
            <v>1046.1600000000001</v>
          </cell>
          <cell r="AG909">
            <v>12982.3</v>
          </cell>
          <cell r="AH909">
            <v>42.149999999999636</v>
          </cell>
          <cell r="AI909">
            <v>0</v>
          </cell>
          <cell r="AJ909">
            <v>0</v>
          </cell>
          <cell r="AK909">
            <v>0</v>
          </cell>
        </row>
        <row r="910">
          <cell r="R910" t="str">
            <v>BNL</v>
          </cell>
          <cell r="S910" t="str">
            <v>FINAME TJLP</v>
          </cell>
          <cell r="T910" t="str">
            <v>00090</v>
          </cell>
          <cell r="U910">
            <v>10.75</v>
          </cell>
          <cell r="V910">
            <v>0</v>
          </cell>
          <cell r="W910">
            <v>36372</v>
          </cell>
          <cell r="X910">
            <v>16</v>
          </cell>
          <cell r="Y910">
            <v>0</v>
          </cell>
          <cell r="Z910">
            <v>4.898015</v>
          </cell>
          <cell r="AA910">
            <v>0</v>
          </cell>
          <cell r="AB910">
            <v>13024.61</v>
          </cell>
          <cell r="AC910">
            <v>0</v>
          </cell>
          <cell r="AD910">
            <v>59.24</v>
          </cell>
          <cell r="AE910">
            <v>59.24</v>
          </cell>
          <cell r="AF910">
            <v>0</v>
          </cell>
          <cell r="AG910">
            <v>13083.85</v>
          </cell>
          <cell r="AH910">
            <v>42.31000000000131</v>
          </cell>
          <cell r="AI910">
            <v>0</v>
          </cell>
          <cell r="AJ910">
            <v>0</v>
          </cell>
          <cell r="AK910">
            <v>0</v>
          </cell>
        </row>
        <row r="911">
          <cell r="R911" t="str">
            <v>BNL</v>
          </cell>
          <cell r="S911" t="str">
            <v>FINAME TJLP</v>
          </cell>
          <cell r="T911" t="str">
            <v>00090</v>
          </cell>
          <cell r="U911">
            <v>10.75</v>
          </cell>
          <cell r="V911">
            <v>0</v>
          </cell>
          <cell r="W911">
            <v>36387</v>
          </cell>
          <cell r="X911">
            <v>14</v>
          </cell>
          <cell r="Y911">
            <v>59</v>
          </cell>
          <cell r="Z911">
            <v>4.9129759999999996</v>
          </cell>
          <cell r="AA911">
            <v>0</v>
          </cell>
          <cell r="AB911">
            <v>13064.39</v>
          </cell>
          <cell r="AC911">
            <v>933.17</v>
          </cell>
          <cell r="AD911">
            <v>52.4</v>
          </cell>
          <cell r="AE911">
            <v>111.64</v>
          </cell>
          <cell r="AF911">
            <v>1044.81</v>
          </cell>
          <cell r="AG911">
            <v>12131.22</v>
          </cell>
          <cell r="AH911">
            <v>39.779999999998836</v>
          </cell>
          <cell r="AI911">
            <v>0</v>
          </cell>
          <cell r="AJ911">
            <v>0</v>
          </cell>
          <cell r="AK911">
            <v>0</v>
          </cell>
        </row>
        <row r="912">
          <cell r="R912" t="str">
            <v>BNL</v>
          </cell>
          <cell r="S912" t="str">
            <v>FINAME TJLP</v>
          </cell>
          <cell r="T912" t="str">
            <v>00090</v>
          </cell>
          <cell r="U912">
            <v>10.75</v>
          </cell>
          <cell r="V912">
            <v>0</v>
          </cell>
          <cell r="W912">
            <v>36403</v>
          </cell>
          <cell r="X912">
            <v>16</v>
          </cell>
          <cell r="Y912">
            <v>0</v>
          </cell>
          <cell r="Z912">
            <v>4.9289849999999999</v>
          </cell>
          <cell r="AA912">
            <v>0</v>
          </cell>
          <cell r="AB912">
            <v>12170.75</v>
          </cell>
          <cell r="AC912">
            <v>0</v>
          </cell>
          <cell r="AD912">
            <v>55.36</v>
          </cell>
          <cell r="AE912">
            <v>55.36</v>
          </cell>
          <cell r="AF912">
            <v>0</v>
          </cell>
          <cell r="AG912">
            <v>12226.11</v>
          </cell>
          <cell r="AH912">
            <v>39.530000000000655</v>
          </cell>
          <cell r="AI912">
            <v>0</v>
          </cell>
          <cell r="AJ912">
            <v>0</v>
          </cell>
          <cell r="AK912">
            <v>0</v>
          </cell>
        </row>
        <row r="913">
          <cell r="R913" t="str">
            <v>BNL</v>
          </cell>
          <cell r="S913" t="str">
            <v>FINAME TJLP</v>
          </cell>
          <cell r="T913" t="str">
            <v>00090</v>
          </cell>
          <cell r="U913">
            <v>10.75</v>
          </cell>
          <cell r="V913">
            <v>0</v>
          </cell>
          <cell r="W913">
            <v>36418</v>
          </cell>
          <cell r="X913">
            <v>14</v>
          </cell>
          <cell r="Y913">
            <v>60</v>
          </cell>
          <cell r="Z913">
            <v>4.9440410000000004</v>
          </cell>
          <cell r="AA913">
            <v>0</v>
          </cell>
          <cell r="AB913">
            <v>12207.93</v>
          </cell>
          <cell r="AC913">
            <v>939.07</v>
          </cell>
          <cell r="AD913">
            <v>48.959999999999994</v>
          </cell>
          <cell r="AE913">
            <v>104.32</v>
          </cell>
          <cell r="AF913">
            <v>1043.3900000000001</v>
          </cell>
          <cell r="AG913">
            <v>11268.86</v>
          </cell>
          <cell r="AH913">
            <v>37.180000000000291</v>
          </cell>
          <cell r="AI913">
            <v>0</v>
          </cell>
          <cell r="AJ913">
            <v>0</v>
          </cell>
          <cell r="AK913">
            <v>0</v>
          </cell>
        </row>
        <row r="914">
          <cell r="R914" t="str">
            <v>BNL</v>
          </cell>
          <cell r="S914" t="str">
            <v>FINAME TJLP</v>
          </cell>
          <cell r="T914" t="str">
            <v>00090</v>
          </cell>
          <cell r="U914">
            <v>10.75</v>
          </cell>
          <cell r="V914">
            <v>0</v>
          </cell>
          <cell r="W914">
            <v>36433</v>
          </cell>
          <cell r="X914">
            <v>15</v>
          </cell>
          <cell r="Y914">
            <v>0</v>
          </cell>
          <cell r="Z914">
            <v>4.9591430000000001</v>
          </cell>
          <cell r="AA914">
            <v>0</v>
          </cell>
          <cell r="AB914">
            <v>11303.28</v>
          </cell>
          <cell r="AC914">
            <v>0</v>
          </cell>
          <cell r="AD914">
            <v>48.19</v>
          </cell>
          <cell r="AE914">
            <v>48.19</v>
          </cell>
          <cell r="AF914">
            <v>0</v>
          </cell>
          <cell r="AG914">
            <v>11351.47</v>
          </cell>
          <cell r="AH914">
            <v>34.419999999998254</v>
          </cell>
          <cell r="AI914">
            <v>0</v>
          </cell>
          <cell r="AJ914">
            <v>0</v>
          </cell>
          <cell r="AK914">
            <v>0</v>
          </cell>
        </row>
        <row r="915">
          <cell r="R915" t="str">
            <v>BNL</v>
          </cell>
          <cell r="S915" t="str">
            <v>FINAME TJLP</v>
          </cell>
          <cell r="T915" t="str">
            <v>00090</v>
          </cell>
          <cell r="U915">
            <v>10.75</v>
          </cell>
          <cell r="V915">
            <v>0</v>
          </cell>
          <cell r="W915">
            <v>36448</v>
          </cell>
          <cell r="X915">
            <v>15</v>
          </cell>
          <cell r="Y915">
            <v>61</v>
          </cell>
          <cell r="Z915">
            <v>4.9716449999999996</v>
          </cell>
          <cell r="AA915">
            <v>0</v>
          </cell>
          <cell r="AB915">
            <v>11331.77</v>
          </cell>
          <cell r="AC915">
            <v>944.31</v>
          </cell>
          <cell r="AD915">
            <v>48.64</v>
          </cell>
          <cell r="AE915">
            <v>96.83</v>
          </cell>
          <cell r="AF915">
            <v>1041.1400000000001</v>
          </cell>
          <cell r="AG915">
            <v>10387.459999999999</v>
          </cell>
          <cell r="AH915">
            <v>28.489999999999782</v>
          </cell>
          <cell r="AI915">
            <v>0</v>
          </cell>
          <cell r="AJ915">
            <v>0</v>
          </cell>
          <cell r="AK915">
            <v>0</v>
          </cell>
        </row>
        <row r="916">
          <cell r="R916" t="str">
            <v>BNL</v>
          </cell>
          <cell r="S916" t="str">
            <v>FINAME TJLP</v>
          </cell>
          <cell r="T916" t="str">
            <v>00090</v>
          </cell>
          <cell r="U916">
            <v>10.75</v>
          </cell>
          <cell r="V916">
            <v>0</v>
          </cell>
          <cell r="W916">
            <v>36464</v>
          </cell>
          <cell r="X916">
            <v>16</v>
          </cell>
          <cell r="Y916">
            <v>0</v>
          </cell>
          <cell r="Z916">
            <v>4.9848129999999999</v>
          </cell>
          <cell r="AA916">
            <v>0</v>
          </cell>
          <cell r="AB916">
            <v>10414.969999999999</v>
          </cell>
          <cell r="AC916">
            <v>0</v>
          </cell>
          <cell r="AD916">
            <v>47.37</v>
          </cell>
          <cell r="AE916">
            <v>47.37</v>
          </cell>
          <cell r="AF916">
            <v>0</v>
          </cell>
          <cell r="AG916">
            <v>10462.34</v>
          </cell>
          <cell r="AH916">
            <v>27.510000000000218</v>
          </cell>
          <cell r="AI916">
            <v>0</v>
          </cell>
          <cell r="AJ916">
            <v>0</v>
          </cell>
          <cell r="AK916">
            <v>0</v>
          </cell>
        </row>
        <row r="917">
          <cell r="R917" t="str">
            <v>BNL</v>
          </cell>
          <cell r="S917" t="str">
            <v>FINAME TJLP</v>
          </cell>
          <cell r="T917" t="str">
            <v>00090</v>
          </cell>
          <cell r="U917">
            <v>10.75</v>
          </cell>
          <cell r="V917">
            <v>0</v>
          </cell>
          <cell r="W917">
            <v>36479</v>
          </cell>
          <cell r="X917">
            <v>14</v>
          </cell>
          <cell r="Y917">
            <v>62</v>
          </cell>
          <cell r="Z917">
            <v>4.9971889999999997</v>
          </cell>
          <cell r="AA917">
            <v>0</v>
          </cell>
          <cell r="AB917">
            <v>10440.83</v>
          </cell>
          <cell r="AC917">
            <v>949.17</v>
          </cell>
          <cell r="AD917">
            <v>41.85</v>
          </cell>
          <cell r="AE917">
            <v>89.22</v>
          </cell>
          <cell r="AF917">
            <v>1038.3800000000001</v>
          </cell>
          <cell r="AG917">
            <v>9491.66</v>
          </cell>
          <cell r="AH917">
            <v>25.850000000000364</v>
          </cell>
          <cell r="AI917">
            <v>0</v>
          </cell>
          <cell r="AJ917">
            <v>0</v>
          </cell>
          <cell r="AK917">
            <v>0</v>
          </cell>
        </row>
        <row r="918">
          <cell r="R918" t="str">
            <v>BNL</v>
          </cell>
          <cell r="S918" t="str">
            <v>FINAME TJLP</v>
          </cell>
          <cell r="T918" t="str">
            <v>00090</v>
          </cell>
          <cell r="U918">
            <v>10.75</v>
          </cell>
          <cell r="V918">
            <v>0</v>
          </cell>
          <cell r="W918">
            <v>36494</v>
          </cell>
          <cell r="X918">
            <v>15</v>
          </cell>
          <cell r="Y918">
            <v>0</v>
          </cell>
          <cell r="Z918">
            <v>5.0095960000000002</v>
          </cell>
          <cell r="AA918">
            <v>0</v>
          </cell>
          <cell r="AB918">
            <v>9515.23</v>
          </cell>
          <cell r="AC918">
            <v>0</v>
          </cell>
          <cell r="AD918">
            <v>40.57</v>
          </cell>
          <cell r="AE918">
            <v>40.57</v>
          </cell>
          <cell r="AF918">
            <v>0</v>
          </cell>
          <cell r="AG918">
            <v>9555.7999999999993</v>
          </cell>
          <cell r="AH918">
            <v>23.569999999999709</v>
          </cell>
          <cell r="AI918">
            <v>0</v>
          </cell>
          <cell r="AJ918">
            <v>0</v>
          </cell>
          <cell r="AK918">
            <v>0</v>
          </cell>
        </row>
        <row r="919">
          <cell r="R919" t="str">
            <v>BNL</v>
          </cell>
          <cell r="S919" t="str">
            <v>FINAME TJLP</v>
          </cell>
          <cell r="T919" t="str">
            <v>00090</v>
          </cell>
          <cell r="U919">
            <v>10.75</v>
          </cell>
          <cell r="V919">
            <v>0</v>
          </cell>
          <cell r="W919">
            <v>36509</v>
          </cell>
          <cell r="X919">
            <v>15</v>
          </cell>
          <cell r="Y919">
            <v>63</v>
          </cell>
          <cell r="Z919">
            <v>5.0220339999999997</v>
          </cell>
          <cell r="AA919">
            <v>0</v>
          </cell>
          <cell r="AB919">
            <v>9538.85</v>
          </cell>
          <cell r="AC919">
            <v>953.88</v>
          </cell>
          <cell r="AD919">
            <v>40.940000000000005</v>
          </cell>
          <cell r="AE919">
            <v>81.510000000000005</v>
          </cell>
          <cell r="AF919">
            <v>1035.3900000000001</v>
          </cell>
          <cell r="AG919">
            <v>8584.9699999999993</v>
          </cell>
          <cell r="AH919">
            <v>23.619999999998981</v>
          </cell>
          <cell r="AI919">
            <v>0</v>
          </cell>
          <cell r="AJ919">
            <v>0</v>
          </cell>
          <cell r="AK919">
            <v>0</v>
          </cell>
        </row>
        <row r="920">
          <cell r="R920" t="str">
            <v>BNL</v>
          </cell>
          <cell r="S920" t="str">
            <v>FINAME TJLP</v>
          </cell>
          <cell r="T920" t="str">
            <v>00090</v>
          </cell>
          <cell r="U920">
            <v>10.75</v>
          </cell>
          <cell r="V920">
            <v>0</v>
          </cell>
          <cell r="W920">
            <v>36525</v>
          </cell>
          <cell r="X920">
            <v>16</v>
          </cell>
          <cell r="Y920">
            <v>0</v>
          </cell>
          <cell r="Z920">
            <v>5.0353349999999999</v>
          </cell>
          <cell r="AA920">
            <v>0</v>
          </cell>
          <cell r="AB920">
            <v>8607.7099999999991</v>
          </cell>
          <cell r="AC920">
            <v>0</v>
          </cell>
          <cell r="AD920">
            <v>39.15</v>
          </cell>
          <cell r="AE920">
            <v>39.15</v>
          </cell>
          <cell r="AF920">
            <v>0</v>
          </cell>
          <cell r="AG920">
            <v>8646.86</v>
          </cell>
          <cell r="AH920">
            <v>22.740000000001601</v>
          </cell>
          <cell r="AI920">
            <v>0</v>
          </cell>
          <cell r="AJ920">
            <v>0</v>
          </cell>
          <cell r="AK920">
            <v>0</v>
          </cell>
        </row>
        <row r="921">
          <cell r="R921" t="str">
            <v>BNL</v>
          </cell>
          <cell r="S921" t="str">
            <v>FINAME TJLP</v>
          </cell>
          <cell r="T921" t="str">
            <v>00090</v>
          </cell>
          <cell r="U921">
            <v>10.75</v>
          </cell>
          <cell r="V921">
            <v>0</v>
          </cell>
          <cell r="W921">
            <v>36540</v>
          </cell>
          <cell r="X921">
            <v>14</v>
          </cell>
          <cell r="Y921">
            <v>64</v>
          </cell>
          <cell r="Z921">
            <v>5.0469629999999999</v>
          </cell>
          <cell r="AA921">
            <v>0</v>
          </cell>
          <cell r="AB921">
            <v>8627.59</v>
          </cell>
          <cell r="AC921">
            <v>958.62</v>
          </cell>
          <cell r="AD921">
            <v>34.57</v>
          </cell>
          <cell r="AE921">
            <v>73.72</v>
          </cell>
          <cell r="AF921">
            <v>1032.3399999999999</v>
          </cell>
          <cell r="AG921">
            <v>7668.97</v>
          </cell>
          <cell r="AH921">
            <v>19.8799999999992</v>
          </cell>
          <cell r="AI921">
            <v>0</v>
          </cell>
          <cell r="AJ921">
            <v>0</v>
          </cell>
          <cell r="AK921">
            <v>0</v>
          </cell>
        </row>
        <row r="922">
          <cell r="R922" t="str">
            <v>BNL</v>
          </cell>
          <cell r="S922" t="str">
            <v>FINAME TJLP</v>
          </cell>
          <cell r="T922" t="str">
            <v>00090</v>
          </cell>
          <cell r="U922">
            <v>10.75</v>
          </cell>
          <cell r="V922">
            <v>0</v>
          </cell>
          <cell r="W922">
            <v>36556</v>
          </cell>
          <cell r="X922">
            <v>16</v>
          </cell>
          <cell r="Y922">
            <v>0</v>
          </cell>
          <cell r="Z922">
            <v>5.059329</v>
          </cell>
          <cell r="AA922">
            <v>0</v>
          </cell>
          <cell r="AB922">
            <v>7687.76</v>
          </cell>
          <cell r="AC922">
            <v>0</v>
          </cell>
          <cell r="AD922">
            <v>34.97</v>
          </cell>
          <cell r="AE922">
            <v>34.97</v>
          </cell>
          <cell r="AF922">
            <v>0</v>
          </cell>
          <cell r="AG922">
            <v>7722.72</v>
          </cell>
          <cell r="AH922">
            <v>18.779999999999745</v>
          </cell>
          <cell r="AI922">
            <v>0</v>
          </cell>
          <cell r="AJ922">
            <v>0</v>
          </cell>
          <cell r="AK922">
            <v>0</v>
          </cell>
        </row>
        <row r="923">
          <cell r="R923" t="str">
            <v>BNL</v>
          </cell>
          <cell r="S923" t="str">
            <v>FINAME TJLP</v>
          </cell>
          <cell r="T923" t="str">
            <v>00090</v>
          </cell>
          <cell r="U923">
            <v>10.75</v>
          </cell>
          <cell r="V923">
            <v>0</v>
          </cell>
          <cell r="W923">
            <v>36571</v>
          </cell>
          <cell r="X923">
            <v>14</v>
          </cell>
          <cell r="Y923">
            <v>65</v>
          </cell>
          <cell r="Z923">
            <v>5.0709489999999997</v>
          </cell>
          <cell r="AA923">
            <v>0</v>
          </cell>
          <cell r="AB923">
            <v>7705.41</v>
          </cell>
          <cell r="AC923">
            <v>963.18</v>
          </cell>
          <cell r="AD923">
            <v>30.870000000000005</v>
          </cell>
          <cell r="AE923">
            <v>65.84</v>
          </cell>
          <cell r="AF923">
            <v>1029.02</v>
          </cell>
          <cell r="AG923">
            <v>6742.24</v>
          </cell>
          <cell r="AH923">
            <v>17.670000000000073</v>
          </cell>
          <cell r="AI923">
            <v>0</v>
          </cell>
          <cell r="AJ923">
            <v>0</v>
          </cell>
          <cell r="AK923">
            <v>0</v>
          </cell>
        </row>
        <row r="924">
          <cell r="R924" t="str">
            <v>BNL</v>
          </cell>
          <cell r="S924" t="str">
            <v>FINAME TJLP</v>
          </cell>
          <cell r="T924" t="str">
            <v>00090</v>
          </cell>
          <cell r="U924">
            <v>10.75</v>
          </cell>
          <cell r="V924">
            <v>0</v>
          </cell>
          <cell r="W924">
            <v>36585</v>
          </cell>
          <cell r="X924">
            <v>14</v>
          </cell>
          <cell r="Y924">
            <v>0</v>
          </cell>
          <cell r="Z924">
            <v>5.0818180000000002</v>
          </cell>
          <cell r="AA924">
            <v>0</v>
          </cell>
          <cell r="AB924">
            <v>6756.69</v>
          </cell>
          <cell r="AC924">
            <v>0</v>
          </cell>
          <cell r="AD924">
            <v>26.88</v>
          </cell>
          <cell r="AE924">
            <v>26.88</v>
          </cell>
          <cell r="AF924">
            <v>0</v>
          </cell>
          <cell r="AG924">
            <v>6783.57</v>
          </cell>
          <cell r="AH924">
            <v>14.449999999999818</v>
          </cell>
          <cell r="AI924">
            <v>0</v>
          </cell>
          <cell r="AJ924">
            <v>0</v>
          </cell>
          <cell r="AK924">
            <v>0</v>
          </cell>
        </row>
        <row r="925">
          <cell r="R925" t="str">
            <v>BNL</v>
          </cell>
          <cell r="S925" t="str">
            <v>FINAME TJLP</v>
          </cell>
          <cell r="T925" t="str">
            <v>00090</v>
          </cell>
          <cell r="U925">
            <v>10.75</v>
          </cell>
          <cell r="V925">
            <v>0</v>
          </cell>
          <cell r="W925">
            <v>36600</v>
          </cell>
          <cell r="X925">
            <v>16</v>
          </cell>
          <cell r="Y925">
            <v>66</v>
          </cell>
          <cell r="Z925">
            <v>5.0934900000000001</v>
          </cell>
          <cell r="AA925">
            <v>0</v>
          </cell>
          <cell r="AB925">
            <v>6772.21</v>
          </cell>
          <cell r="AC925">
            <v>967.46</v>
          </cell>
          <cell r="AD925">
            <v>30.99</v>
          </cell>
          <cell r="AE925">
            <v>57.87</v>
          </cell>
          <cell r="AF925">
            <v>1025.33</v>
          </cell>
          <cell r="AG925">
            <v>5804.75</v>
          </cell>
          <cell r="AH925">
            <v>15.520000000000437</v>
          </cell>
          <cell r="AI925">
            <v>0</v>
          </cell>
          <cell r="AJ925">
            <v>0</v>
          </cell>
          <cell r="AK925">
            <v>0</v>
          </cell>
        </row>
        <row r="926">
          <cell r="R926" t="str">
            <v>BNL</v>
          </cell>
          <cell r="S926" t="str">
            <v>FINAME TJLP</v>
          </cell>
          <cell r="T926" t="str">
            <v>00090</v>
          </cell>
          <cell r="U926">
            <v>10.75</v>
          </cell>
          <cell r="V926">
            <v>0</v>
          </cell>
          <cell r="W926">
            <v>36616</v>
          </cell>
          <cell r="X926">
            <v>16</v>
          </cell>
          <cell r="Y926">
            <v>0</v>
          </cell>
          <cell r="Z926">
            <v>5.1059700000000001</v>
          </cell>
          <cell r="AA926">
            <v>0</v>
          </cell>
          <cell r="AB926">
            <v>5818.97</v>
          </cell>
          <cell r="AC926">
            <v>0</v>
          </cell>
          <cell r="AD926">
            <v>26.47</v>
          </cell>
          <cell r="AE926">
            <v>26.47</v>
          </cell>
          <cell r="AF926">
            <v>0</v>
          </cell>
          <cell r="AG926">
            <v>5845.44</v>
          </cell>
          <cell r="AH926">
            <v>14.219999999999345</v>
          </cell>
          <cell r="AI926">
            <v>0</v>
          </cell>
          <cell r="AJ926">
            <v>0</v>
          </cell>
          <cell r="AK926">
            <v>0</v>
          </cell>
        </row>
        <row r="927">
          <cell r="R927" t="str">
            <v>BNL</v>
          </cell>
          <cell r="S927" t="str">
            <v>FINAME TJLP</v>
          </cell>
          <cell r="T927" t="str">
            <v>00090</v>
          </cell>
          <cell r="U927">
            <v>10.75</v>
          </cell>
          <cell r="V927">
            <v>0</v>
          </cell>
          <cell r="W927">
            <v>36631</v>
          </cell>
          <cell r="X927">
            <v>14</v>
          </cell>
          <cell r="Y927">
            <v>67</v>
          </cell>
          <cell r="Z927">
            <v>5.1159119999999998</v>
          </cell>
          <cell r="AA927">
            <v>0</v>
          </cell>
          <cell r="AB927">
            <v>5830.3</v>
          </cell>
          <cell r="AC927">
            <v>971.72</v>
          </cell>
          <cell r="AD927">
            <v>23.35</v>
          </cell>
          <cell r="AE927">
            <v>49.82</v>
          </cell>
          <cell r="AF927">
            <v>1021.54</v>
          </cell>
          <cell r="AG927">
            <v>4858.59</v>
          </cell>
          <cell r="AH927">
            <v>11.340000000000146</v>
          </cell>
          <cell r="AI927">
            <v>0</v>
          </cell>
          <cell r="AJ927">
            <v>0</v>
          </cell>
          <cell r="AK927">
            <v>0</v>
          </cell>
        </row>
        <row r="928">
          <cell r="R928" t="str">
            <v>BNL</v>
          </cell>
          <cell r="S928" t="str">
            <v>FINAME TJLP</v>
          </cell>
          <cell r="T928" t="str">
            <v>00090</v>
          </cell>
          <cell r="U928">
            <v>10.75</v>
          </cell>
          <cell r="V928">
            <v>0</v>
          </cell>
          <cell r="W928">
            <v>36646</v>
          </cell>
          <cell r="X928">
            <v>15</v>
          </cell>
          <cell r="Y928">
            <v>0</v>
          </cell>
          <cell r="Z928">
            <v>5.1257469999999996</v>
          </cell>
          <cell r="AA928">
            <v>0</v>
          </cell>
          <cell r="AB928">
            <v>4867.93</v>
          </cell>
          <cell r="AC928">
            <v>0</v>
          </cell>
          <cell r="AD928">
            <v>20.75</v>
          </cell>
          <cell r="AE928">
            <v>20.75</v>
          </cell>
          <cell r="AF928">
            <v>0</v>
          </cell>
          <cell r="AG928">
            <v>4888.68</v>
          </cell>
          <cell r="AH928">
            <v>9.3400000000001455</v>
          </cell>
          <cell r="AI928">
            <v>0</v>
          </cell>
          <cell r="AJ928">
            <v>0</v>
          </cell>
          <cell r="AK928">
            <v>0</v>
          </cell>
        </row>
        <row r="929">
          <cell r="R929" t="str">
            <v>BNL</v>
          </cell>
          <cell r="S929" t="str">
            <v>FINAME TJLP</v>
          </cell>
          <cell r="T929" t="str">
            <v>00090</v>
          </cell>
          <cell r="U929">
            <v>10.75</v>
          </cell>
          <cell r="V929">
            <v>0</v>
          </cell>
          <cell r="W929">
            <v>36661</v>
          </cell>
          <cell r="X929">
            <v>15</v>
          </cell>
          <cell r="Y929">
            <v>68</v>
          </cell>
          <cell r="Z929">
            <v>5.1356000000000002</v>
          </cell>
          <cell r="AA929">
            <v>0</v>
          </cell>
          <cell r="AB929">
            <v>4877.29</v>
          </cell>
          <cell r="AC929">
            <v>975.46</v>
          </cell>
          <cell r="AD929">
            <v>20.93</v>
          </cell>
          <cell r="AE929">
            <v>41.68</v>
          </cell>
          <cell r="AF929">
            <v>1017.13</v>
          </cell>
          <cell r="AG929">
            <v>3901.83</v>
          </cell>
          <cell r="AH929">
            <v>9.3499999999994543</v>
          </cell>
          <cell r="AI929">
            <v>0</v>
          </cell>
          <cell r="AJ929">
            <v>0</v>
          </cell>
          <cell r="AK929">
            <v>0</v>
          </cell>
        </row>
        <row r="930">
          <cell r="R930" t="str">
            <v>BNL</v>
          </cell>
          <cell r="S930" t="str">
            <v>FINAME TJLP</v>
          </cell>
          <cell r="T930" t="str">
            <v>00090</v>
          </cell>
          <cell r="U930">
            <v>10.75</v>
          </cell>
          <cell r="V930">
            <v>0</v>
          </cell>
          <cell r="W930">
            <v>36677</v>
          </cell>
          <cell r="X930">
            <v>16</v>
          </cell>
          <cell r="Y930">
            <v>0</v>
          </cell>
          <cell r="Z930">
            <v>5.1461309999999996</v>
          </cell>
          <cell r="AA930">
            <v>0</v>
          </cell>
          <cell r="AB930">
            <v>3909.83</v>
          </cell>
          <cell r="AC930">
            <v>0</v>
          </cell>
          <cell r="AD930">
            <v>17.78</v>
          </cell>
          <cell r="AE930">
            <v>17.78</v>
          </cell>
          <cell r="AF930">
            <v>0</v>
          </cell>
          <cell r="AG930">
            <v>3927.61</v>
          </cell>
          <cell r="AH930">
            <v>8</v>
          </cell>
          <cell r="AI930">
            <v>0</v>
          </cell>
          <cell r="AJ930">
            <v>0</v>
          </cell>
          <cell r="AK930">
            <v>0</v>
          </cell>
        </row>
        <row r="931">
          <cell r="R931" t="str">
            <v>BNL</v>
          </cell>
          <cell r="S931" t="str">
            <v>FINAME TJLP</v>
          </cell>
          <cell r="T931" t="str">
            <v>00090</v>
          </cell>
          <cell r="U931">
            <v>10.75</v>
          </cell>
          <cell r="V931">
            <v>0</v>
          </cell>
          <cell r="W931">
            <v>36692</v>
          </cell>
          <cell r="X931">
            <v>14</v>
          </cell>
          <cell r="Y931">
            <v>69</v>
          </cell>
          <cell r="Z931">
            <v>5.1560240000000004</v>
          </cell>
          <cell r="AA931">
            <v>0</v>
          </cell>
          <cell r="AB931">
            <v>3917.35</v>
          </cell>
          <cell r="AC931">
            <v>979.33</v>
          </cell>
          <cell r="AD931">
            <v>15.689999999999998</v>
          </cell>
          <cell r="AE931">
            <v>33.47</v>
          </cell>
          <cell r="AF931">
            <v>1012.81</v>
          </cell>
          <cell r="AG931">
            <v>2938.01</v>
          </cell>
          <cell r="AH931">
            <v>7.5199999999999818</v>
          </cell>
          <cell r="AI931">
            <v>0</v>
          </cell>
          <cell r="AJ931">
            <v>0</v>
          </cell>
          <cell r="AK931">
            <v>0</v>
          </cell>
        </row>
        <row r="932">
          <cell r="R932" t="str">
            <v>BNL</v>
          </cell>
          <cell r="S932" t="str">
            <v>FINAME TJLP</v>
          </cell>
          <cell r="T932" t="str">
            <v>00090</v>
          </cell>
          <cell r="U932">
            <v>10.75</v>
          </cell>
          <cell r="V932">
            <v>0</v>
          </cell>
          <cell r="W932">
            <v>36707</v>
          </cell>
          <cell r="X932">
            <v>15</v>
          </cell>
          <cell r="Y932">
            <v>0</v>
          </cell>
          <cell r="Z932">
            <v>5.1659350000000002</v>
          </cell>
          <cell r="AA932">
            <v>0</v>
          </cell>
          <cell r="AB932">
            <v>2943.66</v>
          </cell>
          <cell r="AC932">
            <v>0</v>
          </cell>
          <cell r="AD932">
            <v>12.55</v>
          </cell>
          <cell r="AE932">
            <v>12.55</v>
          </cell>
          <cell r="AF932">
            <v>0</v>
          </cell>
          <cell r="AG932">
            <v>2956.21</v>
          </cell>
          <cell r="AH932">
            <v>5.6499999999996362</v>
          </cell>
          <cell r="AI932">
            <v>0</v>
          </cell>
          <cell r="AJ932">
            <v>0</v>
          </cell>
          <cell r="AK932">
            <v>0</v>
          </cell>
        </row>
        <row r="933">
          <cell r="R933" t="str">
            <v>BNL</v>
          </cell>
          <cell r="S933" t="str">
            <v>FINAME TJLP</v>
          </cell>
          <cell r="T933" t="str">
            <v>00090</v>
          </cell>
          <cell r="U933">
            <v>10.75</v>
          </cell>
          <cell r="V933">
            <v>0</v>
          </cell>
          <cell r="W933">
            <v>36722</v>
          </cell>
          <cell r="X933">
            <v>15</v>
          </cell>
          <cell r="Y933">
            <v>70</v>
          </cell>
          <cell r="Z933">
            <v>5.1745010000000002</v>
          </cell>
          <cell r="AA933">
            <v>0</v>
          </cell>
          <cell r="AB933">
            <v>2948.54</v>
          </cell>
          <cell r="AC933">
            <v>982.84</v>
          </cell>
          <cell r="AD933">
            <v>12.649999999999999</v>
          </cell>
          <cell r="AE933">
            <v>25.2</v>
          </cell>
          <cell r="AF933">
            <v>1008.04</v>
          </cell>
          <cell r="AG933">
            <v>1965.7</v>
          </cell>
          <cell r="AH933">
            <v>4.8799999999996544</v>
          </cell>
          <cell r="AI933">
            <v>0</v>
          </cell>
          <cell r="AJ933">
            <v>0</v>
          </cell>
          <cell r="AK933">
            <v>0</v>
          </cell>
        </row>
        <row r="934">
          <cell r="R934" t="str">
            <v>BNL</v>
          </cell>
          <cell r="S934" t="str">
            <v>FINAME TJLP</v>
          </cell>
          <cell r="T934" t="str">
            <v>00090</v>
          </cell>
          <cell r="U934">
            <v>10.75</v>
          </cell>
          <cell r="V934">
            <v>0</v>
          </cell>
          <cell r="W934">
            <v>36738</v>
          </cell>
          <cell r="X934">
            <v>16</v>
          </cell>
          <cell r="Y934">
            <v>0</v>
          </cell>
          <cell r="Z934">
            <v>5.1835500000000003</v>
          </cell>
          <cell r="AA934">
            <v>0</v>
          </cell>
          <cell r="AB934">
            <v>1969.13</v>
          </cell>
          <cell r="AC934">
            <v>0</v>
          </cell>
          <cell r="AD934">
            <v>8.9600000000000009</v>
          </cell>
          <cell r="AE934">
            <v>8.9600000000000009</v>
          </cell>
          <cell r="AF934">
            <v>0</v>
          </cell>
          <cell r="AG934">
            <v>1978.09</v>
          </cell>
          <cell r="AH934">
            <v>3.4299999999998363</v>
          </cell>
          <cell r="AI934">
            <v>0</v>
          </cell>
          <cell r="AJ934">
            <v>0</v>
          </cell>
          <cell r="AK934">
            <v>0</v>
          </cell>
        </row>
        <row r="935">
          <cell r="R935" t="str">
            <v>BNL</v>
          </cell>
          <cell r="S935" t="str">
            <v>FINAME TJLP</v>
          </cell>
          <cell r="T935" t="str">
            <v>00090</v>
          </cell>
          <cell r="U935">
            <v>10.75</v>
          </cell>
          <cell r="V935">
            <v>0</v>
          </cell>
          <cell r="W935">
            <v>36753</v>
          </cell>
          <cell r="X935">
            <v>14</v>
          </cell>
          <cell r="Y935">
            <v>71</v>
          </cell>
          <cell r="Z935">
            <v>5.1920469999999996</v>
          </cell>
          <cell r="AA935">
            <v>0</v>
          </cell>
          <cell r="AB935">
            <v>1972.36</v>
          </cell>
          <cell r="AC935">
            <v>986.18</v>
          </cell>
          <cell r="AD935">
            <v>7.8900000000000006</v>
          </cell>
          <cell r="AE935">
            <v>16.850000000000001</v>
          </cell>
          <cell r="AF935">
            <v>1003.03</v>
          </cell>
          <cell r="AG935">
            <v>986.19</v>
          </cell>
          <cell r="AH935">
            <v>3.2400000000000091</v>
          </cell>
          <cell r="AI935">
            <v>0</v>
          </cell>
          <cell r="AJ935">
            <v>0</v>
          </cell>
          <cell r="AK935">
            <v>0</v>
          </cell>
        </row>
        <row r="936">
          <cell r="R936" t="str">
            <v>BNL</v>
          </cell>
          <cell r="S936" t="str">
            <v>FINAME TJLP</v>
          </cell>
          <cell r="T936" t="str">
            <v>00090</v>
          </cell>
          <cell r="U936">
            <v>10.75</v>
          </cell>
          <cell r="V936">
            <v>0</v>
          </cell>
          <cell r="W936">
            <v>36769</v>
          </cell>
          <cell r="X936">
            <v>16</v>
          </cell>
          <cell r="Y936">
            <v>0</v>
          </cell>
          <cell r="Z936">
            <v>5.2011269999999996</v>
          </cell>
          <cell r="AA936">
            <v>0</v>
          </cell>
          <cell r="AB936">
            <v>987.91</v>
          </cell>
          <cell r="AC936">
            <v>0</v>
          </cell>
          <cell r="AD936">
            <v>4.49</v>
          </cell>
          <cell r="AE936">
            <v>4.49</v>
          </cell>
          <cell r="AF936">
            <v>0</v>
          </cell>
          <cell r="AG936">
            <v>992.4</v>
          </cell>
          <cell r="AH936">
            <v>1.7199999999999136</v>
          </cell>
          <cell r="AI936">
            <v>0</v>
          </cell>
          <cell r="AJ936">
            <v>0</v>
          </cell>
          <cell r="AK936">
            <v>0</v>
          </cell>
        </row>
        <row r="937">
          <cell r="R937" t="str">
            <v>BNL</v>
          </cell>
          <cell r="S937" t="str">
            <v>FINAME TJLP</v>
          </cell>
          <cell r="T937" t="str">
            <v>00090</v>
          </cell>
          <cell r="U937">
            <v>10.75</v>
          </cell>
          <cell r="V937">
            <v>0</v>
          </cell>
          <cell r="W937">
            <v>36784</v>
          </cell>
          <cell r="X937">
            <v>14</v>
          </cell>
          <cell r="Y937">
            <v>72</v>
          </cell>
          <cell r="Z937">
            <v>5.2096530000000003</v>
          </cell>
          <cell r="AA937">
            <v>0</v>
          </cell>
          <cell r="AB937">
            <v>989.53</v>
          </cell>
          <cell r="AC937">
            <v>989.53</v>
          </cell>
          <cell r="AD937">
            <v>3.9700000000000006</v>
          </cell>
          <cell r="AE937">
            <v>8.4600000000000009</v>
          </cell>
          <cell r="AF937">
            <v>997.99</v>
          </cell>
          <cell r="AG937">
            <v>0</v>
          </cell>
          <cell r="AH937">
            <v>1.6200000000000045</v>
          </cell>
          <cell r="AI937">
            <v>0</v>
          </cell>
          <cell r="AJ937">
            <v>0</v>
          </cell>
          <cell r="AK937">
            <v>0</v>
          </cell>
        </row>
        <row r="938">
          <cell r="S938" t="str">
            <v>T O T A I S  EM  R$</v>
          </cell>
          <cell r="AC938">
            <v>54704.95</v>
          </cell>
          <cell r="AD938">
            <v>14390.509999999993</v>
          </cell>
          <cell r="AF938">
            <v>69095.48</v>
          </cell>
          <cell r="AH938">
            <v>10691.540000000035</v>
          </cell>
        </row>
        <row r="940">
          <cell r="R940" t="str">
            <v>CELPAV</v>
          </cell>
          <cell r="S940" t="str">
            <v>JAC</v>
          </cell>
          <cell r="T940" t="str">
            <v>FINANCIAMENTO INTERNO</v>
          </cell>
          <cell r="AB940" t="str">
            <v>FINAME</v>
          </cell>
        </row>
        <row r="941">
          <cell r="R941" t="str">
            <v>EMPRESA:</v>
          </cell>
          <cell r="S941">
            <v>300</v>
          </cell>
          <cell r="T941" t="str">
            <v>UNIDADE:</v>
          </cell>
          <cell r="U941">
            <v>310</v>
          </cell>
          <cell r="V941" t="str">
            <v>TIPO REG:</v>
          </cell>
          <cell r="W941">
            <v>1</v>
          </cell>
          <cell r="Z941" t="str">
            <v>MOEDA :</v>
          </cell>
          <cell r="AA941" t="str">
            <v>BRL</v>
          </cell>
          <cell r="AC941" t="str">
            <v>COD. CLIENTE/FORNECEDOR:</v>
          </cell>
          <cell r="AD941">
            <v>0</v>
          </cell>
          <cell r="AE941" t="str">
            <v>DATA INICIAL:</v>
          </cell>
          <cell r="AF941">
            <v>34689</v>
          </cell>
          <cell r="AG941" t="str">
            <v>VENCIMENTO:</v>
          </cell>
          <cell r="AH941">
            <v>36448</v>
          </cell>
        </row>
        <row r="942">
          <cell r="R942" t="str">
            <v>INSTITUIÇÃO</v>
          </cell>
          <cell r="S942" t="str">
            <v>TIPO FINANC.</v>
          </cell>
          <cell r="T942" t="str">
            <v>Nº P.A.C.</v>
          </cell>
          <cell r="U942" t="str">
            <v>Juros (%) a.a.</v>
          </cell>
          <cell r="V942" t="str">
            <v>Spread (%) a.a.</v>
          </cell>
          <cell r="W942" t="str">
            <v>Data Movimento</v>
          </cell>
          <cell r="X942" t="str">
            <v>Nº Dias</v>
          </cell>
          <cell r="Y942" t="str">
            <v>Parc</v>
          </cell>
          <cell r="Z942" t="str">
            <v>Cotação da URTJ15</v>
          </cell>
          <cell r="AA942" t="str">
            <v>Liberações         R$</v>
          </cell>
          <cell r="AB942" t="str">
            <v>Saldo Principal    R$</v>
          </cell>
          <cell r="AC942" t="str">
            <v>Amortização      R$</v>
          </cell>
          <cell r="AD942" t="str">
            <v>Juros no Periodo  R$</v>
          </cell>
          <cell r="AE942" t="str">
            <v>Juros Acumulados R$</v>
          </cell>
          <cell r="AF942" t="str">
            <v>Pagto. Parcela          R$</v>
          </cell>
          <cell r="AG942" t="str">
            <v>Saldo Devedor      R$</v>
          </cell>
          <cell r="AH942" t="str">
            <v>Correc. Monet. R$</v>
          </cell>
          <cell r="AI942" t="str">
            <v>CP</v>
          </cell>
          <cell r="AJ942" t="str">
            <v>LP</v>
          </cell>
          <cell r="AK942" t="str">
            <v>Transf. LP/CP</v>
          </cell>
        </row>
        <row r="943">
          <cell r="R943" t="str">
            <v>BNL</v>
          </cell>
          <cell r="S943" t="str">
            <v>FINAME TJLP</v>
          </cell>
          <cell r="T943" t="str">
            <v>00091</v>
          </cell>
          <cell r="U943">
            <v>10.75</v>
          </cell>
          <cell r="V943">
            <v>0</v>
          </cell>
          <cell r="W943">
            <v>34318</v>
          </cell>
          <cell r="X943">
            <v>0</v>
          </cell>
          <cell r="Y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</row>
        <row r="944">
          <cell r="R944" t="str">
            <v>BNL</v>
          </cell>
          <cell r="S944" t="str">
            <v>FINAME TJLP</v>
          </cell>
          <cell r="T944" t="str">
            <v>00091</v>
          </cell>
          <cell r="U944">
            <v>10.75</v>
          </cell>
          <cell r="V944">
            <v>0</v>
          </cell>
          <cell r="W944">
            <v>34318</v>
          </cell>
          <cell r="X944">
            <v>0</v>
          </cell>
          <cell r="Y944">
            <v>1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</row>
        <row r="945">
          <cell r="R945" t="str">
            <v>BNL</v>
          </cell>
          <cell r="S945" t="str">
            <v>FINAME TJLP</v>
          </cell>
          <cell r="T945" t="str">
            <v>00091</v>
          </cell>
          <cell r="U945">
            <v>10.75</v>
          </cell>
          <cell r="V945">
            <v>0</v>
          </cell>
          <cell r="W945">
            <v>34408</v>
          </cell>
          <cell r="X945">
            <v>90</v>
          </cell>
          <cell r="Y945">
            <v>2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</row>
        <row r="946">
          <cell r="R946" t="str">
            <v>BNL</v>
          </cell>
          <cell r="S946" t="str">
            <v>FINAME TJLP</v>
          </cell>
          <cell r="T946" t="str">
            <v>00091</v>
          </cell>
          <cell r="U946">
            <v>10.75</v>
          </cell>
          <cell r="V946">
            <v>0</v>
          </cell>
          <cell r="W946">
            <v>34500</v>
          </cell>
          <cell r="X946">
            <v>90</v>
          </cell>
          <cell r="Y946">
            <v>3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</row>
        <row r="947">
          <cell r="R947" t="str">
            <v>BNL</v>
          </cell>
          <cell r="S947" t="str">
            <v>FINAME TJLP</v>
          </cell>
          <cell r="T947" t="str">
            <v>00091</v>
          </cell>
          <cell r="U947">
            <v>10.75</v>
          </cell>
          <cell r="V947">
            <v>0</v>
          </cell>
          <cell r="W947">
            <v>34592</v>
          </cell>
          <cell r="X947">
            <v>90</v>
          </cell>
          <cell r="Y947">
            <v>4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</row>
        <row r="948">
          <cell r="R948" t="str">
            <v>BNL</v>
          </cell>
          <cell r="S948" t="str">
            <v>FINAME TJLP</v>
          </cell>
          <cell r="T948" t="str">
            <v>00091</v>
          </cell>
          <cell r="U948">
            <v>10.75</v>
          </cell>
          <cell r="V948">
            <v>0</v>
          </cell>
          <cell r="W948">
            <v>34683</v>
          </cell>
          <cell r="X948">
            <v>90</v>
          </cell>
          <cell r="Y948">
            <v>5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</row>
        <row r="949">
          <cell r="R949" t="str">
            <v>BNL</v>
          </cell>
          <cell r="S949" t="str">
            <v>FINAME TJLP</v>
          </cell>
          <cell r="T949" t="str">
            <v>00091</v>
          </cell>
          <cell r="U949">
            <v>10.75</v>
          </cell>
          <cell r="V949">
            <v>0</v>
          </cell>
          <cell r="W949">
            <v>34773</v>
          </cell>
          <cell r="X949">
            <v>90</v>
          </cell>
          <cell r="Y949">
            <v>6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</row>
        <row r="950">
          <cell r="R950" t="str">
            <v>BNL</v>
          </cell>
          <cell r="S950" t="str">
            <v>FINAME TJLP</v>
          </cell>
          <cell r="T950" t="str">
            <v>00091</v>
          </cell>
          <cell r="U950">
            <v>10.75</v>
          </cell>
          <cell r="V950">
            <v>0</v>
          </cell>
          <cell r="W950">
            <v>34804</v>
          </cell>
          <cell r="X950">
            <v>30</v>
          </cell>
          <cell r="Y950">
            <v>7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</row>
        <row r="951">
          <cell r="R951" t="str">
            <v>BNL</v>
          </cell>
          <cell r="S951" t="str">
            <v>FINAME TJLP</v>
          </cell>
          <cell r="T951" t="str">
            <v>00091</v>
          </cell>
          <cell r="U951">
            <v>10.75</v>
          </cell>
          <cell r="V951">
            <v>0</v>
          </cell>
          <cell r="W951">
            <v>34834</v>
          </cell>
          <cell r="X951">
            <v>30</v>
          </cell>
          <cell r="Y951">
            <v>8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</row>
        <row r="952">
          <cell r="R952" t="str">
            <v>BNL</v>
          </cell>
          <cell r="S952" t="str">
            <v>FINAME TJLP</v>
          </cell>
          <cell r="T952" t="str">
            <v>00091</v>
          </cell>
          <cell r="U952">
            <v>10.75</v>
          </cell>
          <cell r="V952">
            <v>0</v>
          </cell>
          <cell r="W952">
            <v>34865</v>
          </cell>
          <cell r="X952">
            <v>30</v>
          </cell>
          <cell r="Y952">
            <v>9</v>
          </cell>
          <cell r="Z952">
            <v>3.6206700000000001</v>
          </cell>
          <cell r="AA952">
            <v>0</v>
          </cell>
          <cell r="AB952">
            <v>122833.46</v>
          </cell>
          <cell r="AC952">
            <v>1919.27</v>
          </cell>
          <cell r="AD952">
            <v>1049.6199999999999</v>
          </cell>
          <cell r="AE952">
            <v>1049.6199999999999</v>
          </cell>
          <cell r="AF952">
            <v>2968.89</v>
          </cell>
          <cell r="AG952">
            <v>120914.19</v>
          </cell>
          <cell r="AH952">
            <v>0</v>
          </cell>
        </row>
        <row r="953">
          <cell r="R953" t="str">
            <v>BNL</v>
          </cell>
          <cell r="S953" t="str">
            <v>FINAME TJLP</v>
          </cell>
          <cell r="T953" t="str">
            <v>00091</v>
          </cell>
          <cell r="U953">
            <v>10.75</v>
          </cell>
          <cell r="V953">
            <v>0</v>
          </cell>
          <cell r="W953">
            <v>34895</v>
          </cell>
          <cell r="X953">
            <v>30</v>
          </cell>
          <cell r="Y953">
            <v>10</v>
          </cell>
          <cell r="Z953">
            <v>3.6700979999999999</v>
          </cell>
          <cell r="AA953">
            <v>0</v>
          </cell>
          <cell r="AB953">
            <v>122564.86</v>
          </cell>
          <cell r="AC953">
            <v>1945.47</v>
          </cell>
          <cell r="AD953">
            <v>1047.33</v>
          </cell>
          <cell r="AE953">
            <v>1047.33</v>
          </cell>
          <cell r="AF953">
            <v>2992.8</v>
          </cell>
          <cell r="AG953">
            <v>120619.39</v>
          </cell>
          <cell r="AH953">
            <v>1650.6699999999983</v>
          </cell>
        </row>
        <row r="954">
          <cell r="R954" t="str">
            <v>BNL</v>
          </cell>
          <cell r="S954" t="str">
            <v>FINAME TJLP</v>
          </cell>
          <cell r="T954" t="str">
            <v>00091</v>
          </cell>
          <cell r="U954">
            <v>10.75</v>
          </cell>
          <cell r="V954">
            <v>0</v>
          </cell>
          <cell r="W954">
            <v>34926</v>
          </cell>
          <cell r="X954">
            <v>30</v>
          </cell>
          <cell r="Y954">
            <v>11</v>
          </cell>
          <cell r="Z954">
            <v>3.7218830000000001</v>
          </cell>
          <cell r="AA954">
            <v>0</v>
          </cell>
          <cell r="AB954">
            <v>122321.32</v>
          </cell>
          <cell r="AC954">
            <v>1972.92</v>
          </cell>
          <cell r="AD954">
            <v>1045.24</v>
          </cell>
          <cell r="AE954">
            <v>1045.24</v>
          </cell>
          <cell r="AF954">
            <v>3018.17</v>
          </cell>
          <cell r="AG954">
            <v>120348.4</v>
          </cell>
          <cell r="AH954">
            <v>1701.9399999999878</v>
          </cell>
        </row>
        <row r="955">
          <cell r="R955" t="str">
            <v>BNL</v>
          </cell>
          <cell r="S955" t="str">
            <v>FINAME TJLP</v>
          </cell>
          <cell r="T955" t="str">
            <v>00091</v>
          </cell>
          <cell r="U955">
            <v>10.75</v>
          </cell>
          <cell r="V955">
            <v>0</v>
          </cell>
          <cell r="W955">
            <v>34957</v>
          </cell>
          <cell r="X955">
            <v>30</v>
          </cell>
          <cell r="Y955">
            <v>12</v>
          </cell>
          <cell r="Z955">
            <v>3.7710789999999998</v>
          </cell>
          <cell r="AA955">
            <v>0</v>
          </cell>
          <cell r="AB955">
            <v>121939.17</v>
          </cell>
          <cell r="AC955">
            <v>1999</v>
          </cell>
          <cell r="AD955">
            <v>1041.98</v>
          </cell>
          <cell r="AE955">
            <v>1041.98</v>
          </cell>
          <cell r="AF955">
            <v>3040.98</v>
          </cell>
          <cell r="AG955">
            <v>119940.17</v>
          </cell>
          <cell r="AH955">
            <v>1590.7700000000041</v>
          </cell>
        </row>
        <row r="956">
          <cell r="R956" t="str">
            <v>BNL</v>
          </cell>
          <cell r="S956" t="str">
            <v>FINAME TJLP</v>
          </cell>
          <cell r="T956" t="str">
            <v>00091</v>
          </cell>
          <cell r="U956">
            <v>10.75</v>
          </cell>
          <cell r="V956">
            <v>0</v>
          </cell>
          <cell r="W956">
            <v>34987</v>
          </cell>
          <cell r="X956">
            <v>30</v>
          </cell>
          <cell r="Y956">
            <v>13</v>
          </cell>
          <cell r="Z956">
            <v>3.8153619999999999</v>
          </cell>
          <cell r="AA956">
            <v>0</v>
          </cell>
          <cell r="AB956">
            <v>121348.6</v>
          </cell>
          <cell r="AC956">
            <v>2022.48</v>
          </cell>
          <cell r="AD956">
            <v>1036.93</v>
          </cell>
          <cell r="AE956">
            <v>1036.93</v>
          </cell>
          <cell r="AF956">
            <v>3059.41</v>
          </cell>
          <cell r="AG956">
            <v>119326.12</v>
          </cell>
          <cell r="AH956">
            <v>1408.4300000000076</v>
          </cell>
        </row>
        <row r="957">
          <cell r="R957" t="str">
            <v>BNL</v>
          </cell>
          <cell r="S957" t="str">
            <v>FINAME TJLP</v>
          </cell>
          <cell r="T957" t="str">
            <v>00091</v>
          </cell>
          <cell r="U957">
            <v>10.75</v>
          </cell>
          <cell r="V957">
            <v>0</v>
          </cell>
          <cell r="W957">
            <v>35018</v>
          </cell>
          <cell r="X957">
            <v>30</v>
          </cell>
          <cell r="Y957">
            <v>14</v>
          </cell>
          <cell r="Z957">
            <v>3.861666</v>
          </cell>
          <cell r="AA957">
            <v>0</v>
          </cell>
          <cell r="AB957">
            <v>120774.29</v>
          </cell>
          <cell r="AC957">
            <v>2047.02</v>
          </cell>
          <cell r="AD957">
            <v>1032.02</v>
          </cell>
          <cell r="AE957">
            <v>1032.02</v>
          </cell>
          <cell r="AF957">
            <v>3079.05</v>
          </cell>
          <cell r="AG957">
            <v>118727.27</v>
          </cell>
          <cell r="AH957">
            <v>1448.1800000000076</v>
          </cell>
        </row>
        <row r="958">
          <cell r="R958" t="str">
            <v>BNL</v>
          </cell>
          <cell r="S958" t="str">
            <v>FINAME TJLP</v>
          </cell>
          <cell r="T958" t="str">
            <v>00091</v>
          </cell>
          <cell r="U958">
            <v>10.75</v>
          </cell>
          <cell r="V958">
            <v>0</v>
          </cell>
          <cell r="W958">
            <v>35048</v>
          </cell>
          <cell r="X958">
            <v>30</v>
          </cell>
          <cell r="Y958">
            <v>15</v>
          </cell>
          <cell r="Z958">
            <v>3.9016639999999998</v>
          </cell>
          <cell r="AA958">
            <v>0</v>
          </cell>
          <cell r="AB958">
            <v>119957.01</v>
          </cell>
          <cell r="AC958">
            <v>2068.2199999999998</v>
          </cell>
          <cell r="AD958">
            <v>1025.04</v>
          </cell>
          <cell r="AE958">
            <v>1025.04</v>
          </cell>
          <cell r="AF958">
            <v>3093.26</v>
          </cell>
          <cell r="AG958">
            <v>117888.78</v>
          </cell>
          <cell r="AH958">
            <v>1229.7299999999959</v>
          </cell>
        </row>
        <row r="959">
          <cell r="R959" t="str">
            <v>BNL</v>
          </cell>
          <cell r="S959" t="str">
            <v>FINAME TJLP</v>
          </cell>
          <cell r="T959" t="str">
            <v>00091</v>
          </cell>
          <cell r="U959">
            <v>10.75</v>
          </cell>
          <cell r="V959">
            <v>0</v>
          </cell>
          <cell r="W959">
            <v>35064</v>
          </cell>
          <cell r="X959">
            <v>16</v>
          </cell>
          <cell r="Y959">
            <v>0</v>
          </cell>
          <cell r="Z959">
            <v>3.9198919999999999</v>
          </cell>
          <cell r="AA959">
            <v>0</v>
          </cell>
          <cell r="AB959">
            <v>118439.54</v>
          </cell>
          <cell r="AC959">
            <v>0</v>
          </cell>
          <cell r="AD959">
            <v>538.70000000000005</v>
          </cell>
          <cell r="AE959">
            <v>538.70000000000005</v>
          </cell>
          <cell r="AF959">
            <v>0</v>
          </cell>
          <cell r="AG959">
            <v>118978.24000000001</v>
          </cell>
          <cell r="AH959">
            <v>550.76000000000931</v>
          </cell>
          <cell r="AI959">
            <v>0</v>
          </cell>
          <cell r="AJ959">
            <v>0</v>
          </cell>
          <cell r="AK959">
            <v>0</v>
          </cell>
        </row>
        <row r="960">
          <cell r="R960" t="str">
            <v>BNL</v>
          </cell>
          <cell r="S960" t="str">
            <v>FINAME TJLP</v>
          </cell>
          <cell r="T960" t="str">
            <v>00091</v>
          </cell>
          <cell r="U960">
            <v>10.75</v>
          </cell>
          <cell r="V960">
            <v>0</v>
          </cell>
          <cell r="W960">
            <v>35079</v>
          </cell>
          <cell r="X960">
            <v>14</v>
          </cell>
          <cell r="Y960">
            <v>16</v>
          </cell>
          <cell r="Z960">
            <v>3.9370579999999999</v>
          </cell>
          <cell r="AA960">
            <v>0</v>
          </cell>
          <cell r="AB960">
            <v>118958.21</v>
          </cell>
          <cell r="AC960">
            <v>2086.9899999999998</v>
          </cell>
          <cell r="AD960">
            <v>477.80999999999995</v>
          </cell>
          <cell r="AE960">
            <v>1016.51</v>
          </cell>
          <cell r="AF960">
            <v>3103.49</v>
          </cell>
          <cell r="AG960">
            <v>116871.23</v>
          </cell>
          <cell r="AH960">
            <v>518.66999999999825</v>
          </cell>
          <cell r="AI960">
            <v>0</v>
          </cell>
          <cell r="AJ960">
            <v>0</v>
          </cell>
          <cell r="AK960">
            <v>0</v>
          </cell>
        </row>
        <row r="961">
          <cell r="R961" t="str">
            <v>BNL</v>
          </cell>
          <cell r="S961" t="str">
            <v>FINAME TJLP</v>
          </cell>
          <cell r="T961" t="str">
            <v>00091</v>
          </cell>
          <cell r="U961">
            <v>10.75</v>
          </cell>
          <cell r="V961">
            <v>0</v>
          </cell>
          <cell r="W961">
            <v>35095</v>
          </cell>
          <cell r="X961">
            <v>16</v>
          </cell>
          <cell r="Y961">
            <v>0</v>
          </cell>
          <cell r="Z961">
            <v>3.9554510000000001</v>
          </cell>
          <cell r="AA961">
            <v>0</v>
          </cell>
          <cell r="AB961">
            <v>117417.22</v>
          </cell>
          <cell r="AC961">
            <v>0</v>
          </cell>
          <cell r="AD961">
            <v>534.04999999999995</v>
          </cell>
          <cell r="AE961">
            <v>534.04999999999995</v>
          </cell>
          <cell r="AF961">
            <v>0</v>
          </cell>
          <cell r="AG961">
            <v>117951.27</v>
          </cell>
          <cell r="AH961">
            <v>545.99000000000524</v>
          </cell>
          <cell r="AI961">
            <v>0</v>
          </cell>
          <cell r="AJ961">
            <v>0</v>
          </cell>
          <cell r="AK961">
            <v>0</v>
          </cell>
        </row>
        <row r="962">
          <cell r="R962" t="str">
            <v>BNL</v>
          </cell>
          <cell r="S962" t="str">
            <v>FINAME TJLP</v>
          </cell>
          <cell r="T962" t="str">
            <v>00091</v>
          </cell>
          <cell r="U962">
            <v>10.75</v>
          </cell>
          <cell r="V962">
            <v>0</v>
          </cell>
          <cell r="W962">
            <v>35110</v>
          </cell>
          <cell r="X962">
            <v>14</v>
          </cell>
          <cell r="Y962">
            <v>17</v>
          </cell>
          <cell r="Z962">
            <v>3.972772</v>
          </cell>
          <cell r="AA962">
            <v>0</v>
          </cell>
          <cell r="AB962">
            <v>117931.4</v>
          </cell>
          <cell r="AC962">
            <v>2105.92</v>
          </cell>
          <cell r="AD962">
            <v>473.68000000000006</v>
          </cell>
          <cell r="AE962">
            <v>1007.73</v>
          </cell>
          <cell r="AF962">
            <v>3113.65</v>
          </cell>
          <cell r="AG962">
            <v>115825.48</v>
          </cell>
          <cell r="AH962">
            <v>514.17999999999302</v>
          </cell>
          <cell r="AI962">
            <v>0</v>
          </cell>
          <cell r="AJ962">
            <v>0</v>
          </cell>
          <cell r="AK962">
            <v>0</v>
          </cell>
        </row>
        <row r="963">
          <cell r="R963" t="str">
            <v>BNL</v>
          </cell>
          <cell r="S963" t="str">
            <v>FINAME TJLP</v>
          </cell>
          <cell r="T963" t="str">
            <v>00091</v>
          </cell>
          <cell r="U963">
            <v>10.75</v>
          </cell>
          <cell r="V963">
            <v>0</v>
          </cell>
          <cell r="W963">
            <v>35124</v>
          </cell>
          <cell r="X963">
            <v>14</v>
          </cell>
          <cell r="Y963">
            <v>0</v>
          </cell>
          <cell r="Z963">
            <v>3.989007</v>
          </cell>
          <cell r="AA963">
            <v>0</v>
          </cell>
          <cell r="AB963">
            <v>116298.81</v>
          </cell>
          <cell r="AC963">
            <v>0</v>
          </cell>
          <cell r="AD963">
            <v>462.71</v>
          </cell>
          <cell r="AE963">
            <v>462.71</v>
          </cell>
          <cell r="AF963">
            <v>0</v>
          </cell>
          <cell r="AG963">
            <v>116761.52</v>
          </cell>
          <cell r="AH963">
            <v>473.33000000000175</v>
          </cell>
          <cell r="AI963">
            <v>0</v>
          </cell>
          <cell r="AJ963">
            <v>0</v>
          </cell>
          <cell r="AK963">
            <v>0</v>
          </cell>
        </row>
        <row r="964">
          <cell r="R964" t="str">
            <v>BNL</v>
          </cell>
          <cell r="S964" t="str">
            <v>FINAME TJLP</v>
          </cell>
          <cell r="T964" t="str">
            <v>00091</v>
          </cell>
          <cell r="U964">
            <v>10.75</v>
          </cell>
          <cell r="V964">
            <v>0</v>
          </cell>
          <cell r="W964">
            <v>35139</v>
          </cell>
          <cell r="X964">
            <v>16</v>
          </cell>
          <cell r="Y964">
            <v>18</v>
          </cell>
          <cell r="Z964">
            <v>4.0072939999999999</v>
          </cell>
          <cell r="AA964">
            <v>0</v>
          </cell>
          <cell r="AB964">
            <v>116831.96</v>
          </cell>
          <cell r="AC964">
            <v>2124.2199999999998</v>
          </cell>
          <cell r="AD964">
            <v>535.63000000000011</v>
          </cell>
          <cell r="AE964">
            <v>998.34</v>
          </cell>
          <cell r="AF964">
            <v>3122.55</v>
          </cell>
          <cell r="AG964">
            <v>114707.74</v>
          </cell>
          <cell r="AH964">
            <v>533.13999999999942</v>
          </cell>
          <cell r="AI964">
            <v>0</v>
          </cell>
          <cell r="AJ964">
            <v>0</v>
          </cell>
          <cell r="AK964">
            <v>0</v>
          </cell>
        </row>
        <row r="965">
          <cell r="R965" t="str">
            <v>BNL</v>
          </cell>
          <cell r="S965" t="str">
            <v>FINAME TJLP</v>
          </cell>
          <cell r="T965" t="str">
            <v>00091</v>
          </cell>
          <cell r="U965">
            <v>10.75</v>
          </cell>
          <cell r="V965">
            <v>0</v>
          </cell>
          <cell r="W965">
            <v>35155</v>
          </cell>
          <cell r="X965">
            <v>16</v>
          </cell>
          <cell r="Y965">
            <v>0</v>
          </cell>
          <cell r="Z965">
            <v>4.0269560000000002</v>
          </cell>
          <cell r="AA965">
            <v>0</v>
          </cell>
          <cell r="AB965">
            <v>115270.56</v>
          </cell>
          <cell r="AC965">
            <v>0</v>
          </cell>
          <cell r="AD965">
            <v>524.29</v>
          </cell>
          <cell r="AE965">
            <v>524.29</v>
          </cell>
          <cell r="AF965">
            <v>0</v>
          </cell>
          <cell r="AG965">
            <v>115794.85</v>
          </cell>
          <cell r="AH965">
            <v>562.82000000000698</v>
          </cell>
          <cell r="AI965">
            <v>0</v>
          </cell>
          <cell r="AJ965">
            <v>0</v>
          </cell>
          <cell r="AK965">
            <v>0</v>
          </cell>
        </row>
        <row r="966">
          <cell r="R966" t="str">
            <v>BNL</v>
          </cell>
          <cell r="S966" t="str">
            <v>FINAME TJLP</v>
          </cell>
          <cell r="T966" t="str">
            <v>00091</v>
          </cell>
          <cell r="U966">
            <v>10.75</v>
          </cell>
          <cell r="V966">
            <v>0</v>
          </cell>
          <cell r="W966">
            <v>35170</v>
          </cell>
          <cell r="X966">
            <v>14</v>
          </cell>
          <cell r="Y966">
            <v>19</v>
          </cell>
          <cell r="Z966">
            <v>4.0454749999999997</v>
          </cell>
          <cell r="AA966">
            <v>0</v>
          </cell>
          <cell r="AB966">
            <v>115800.66</v>
          </cell>
          <cell r="AC966">
            <v>2144.46</v>
          </cell>
          <cell r="AD966">
            <v>465.23</v>
          </cell>
          <cell r="AE966">
            <v>989.52</v>
          </cell>
          <cell r="AF966">
            <v>3133.98</v>
          </cell>
          <cell r="AG966">
            <v>113656.21</v>
          </cell>
          <cell r="AH966">
            <v>530.11000000000058</v>
          </cell>
          <cell r="AI966">
            <v>0</v>
          </cell>
          <cell r="AJ966">
            <v>0</v>
          </cell>
          <cell r="AK966">
            <v>0</v>
          </cell>
        </row>
        <row r="967">
          <cell r="R967" t="str">
            <v>BNL</v>
          </cell>
          <cell r="S967" t="str">
            <v>FINAME TJLP</v>
          </cell>
          <cell r="T967" t="str">
            <v>00091</v>
          </cell>
          <cell r="U967">
            <v>10.75</v>
          </cell>
          <cell r="V967">
            <v>0</v>
          </cell>
          <cell r="W967">
            <v>35185</v>
          </cell>
          <cell r="X967">
            <v>15</v>
          </cell>
          <cell r="Y967">
            <v>0</v>
          </cell>
          <cell r="Z967">
            <v>4.0640809999999998</v>
          </cell>
          <cell r="AA967">
            <v>0</v>
          </cell>
          <cell r="AB967">
            <v>114178.94</v>
          </cell>
          <cell r="AC967">
            <v>0</v>
          </cell>
          <cell r="AD967">
            <v>486.8</v>
          </cell>
          <cell r="AE967">
            <v>486.8</v>
          </cell>
          <cell r="AF967">
            <v>0</v>
          </cell>
          <cell r="AG967">
            <v>114665.73</v>
          </cell>
          <cell r="AH967">
            <v>522.71999999998661</v>
          </cell>
          <cell r="AI967">
            <v>0</v>
          </cell>
          <cell r="AJ967">
            <v>0</v>
          </cell>
          <cell r="AK967">
            <v>0</v>
          </cell>
        </row>
        <row r="968">
          <cell r="R968" t="str">
            <v>BNL</v>
          </cell>
          <cell r="S968" t="str">
            <v>FINAME TJLP</v>
          </cell>
          <cell r="T968" t="str">
            <v>00091</v>
          </cell>
          <cell r="U968">
            <v>10.75</v>
          </cell>
          <cell r="V968">
            <v>0</v>
          </cell>
          <cell r="W968">
            <v>35200</v>
          </cell>
          <cell r="X968">
            <v>15</v>
          </cell>
          <cell r="Y968">
            <v>20</v>
          </cell>
          <cell r="Z968">
            <v>4.0827710000000002</v>
          </cell>
          <cell r="AA968">
            <v>0</v>
          </cell>
          <cell r="AB968">
            <v>114704.03</v>
          </cell>
          <cell r="AC968">
            <v>2164.23</v>
          </cell>
          <cell r="AD968">
            <v>493.34999999999997</v>
          </cell>
          <cell r="AE968">
            <v>980.15</v>
          </cell>
          <cell r="AF968">
            <v>3144.38</v>
          </cell>
          <cell r="AG968">
            <v>112539.8</v>
          </cell>
          <cell r="AH968">
            <v>525.10000000000582</v>
          </cell>
          <cell r="AI968">
            <v>0</v>
          </cell>
          <cell r="AJ968">
            <v>0</v>
          </cell>
          <cell r="AK968">
            <v>0</v>
          </cell>
        </row>
        <row r="969">
          <cell r="R969" t="str">
            <v>BNL</v>
          </cell>
          <cell r="S969" t="str">
            <v>FINAME TJLP</v>
          </cell>
          <cell r="T969" t="str">
            <v>00091</v>
          </cell>
          <cell r="U969">
            <v>10.75</v>
          </cell>
          <cell r="V969">
            <v>0</v>
          </cell>
          <cell r="W969">
            <v>35216</v>
          </cell>
          <cell r="X969">
            <v>16</v>
          </cell>
          <cell r="Y969">
            <v>0</v>
          </cell>
          <cell r="Z969">
            <v>4.1028029999999998</v>
          </cell>
          <cell r="AA969">
            <v>0</v>
          </cell>
          <cell r="AB969">
            <v>113091.97</v>
          </cell>
          <cell r="AC969">
            <v>0</v>
          </cell>
          <cell r="AD969">
            <v>514.38</v>
          </cell>
          <cell r="AE969">
            <v>514.38</v>
          </cell>
          <cell r="AF969">
            <v>0</v>
          </cell>
          <cell r="AG969">
            <v>113606.35</v>
          </cell>
          <cell r="AH969">
            <v>552.16999999999825</v>
          </cell>
          <cell r="AI969">
            <v>0</v>
          </cell>
          <cell r="AJ969">
            <v>0</v>
          </cell>
          <cell r="AK969">
            <v>0</v>
          </cell>
        </row>
        <row r="970">
          <cell r="R970" t="str">
            <v>BNL</v>
          </cell>
          <cell r="S970" t="str">
            <v>FINAME TJLP</v>
          </cell>
          <cell r="T970" t="str">
            <v>00091</v>
          </cell>
          <cell r="U970">
            <v>10.75</v>
          </cell>
          <cell r="V970">
            <v>0</v>
          </cell>
          <cell r="W970">
            <v>35231</v>
          </cell>
          <cell r="X970">
            <v>14</v>
          </cell>
          <cell r="Y970">
            <v>21</v>
          </cell>
          <cell r="Z970">
            <v>4.1176959999999996</v>
          </cell>
          <cell r="AA970">
            <v>0</v>
          </cell>
          <cell r="AB970">
            <v>113502.49</v>
          </cell>
          <cell r="AC970">
            <v>2182.7399999999998</v>
          </cell>
          <cell r="AD970">
            <v>455.51</v>
          </cell>
          <cell r="AE970">
            <v>969.89</v>
          </cell>
          <cell r="AF970">
            <v>3152.63</v>
          </cell>
          <cell r="AG970">
            <v>111319.75</v>
          </cell>
          <cell r="AH970">
            <v>410.52000000000407</v>
          </cell>
          <cell r="AI970">
            <v>0</v>
          </cell>
          <cell r="AJ970">
            <v>0</v>
          </cell>
          <cell r="AK970">
            <v>0</v>
          </cell>
        </row>
        <row r="971">
          <cell r="R971" t="str">
            <v>BNL</v>
          </cell>
          <cell r="S971" t="str">
            <v>FINAME TJLP</v>
          </cell>
          <cell r="T971" t="str">
            <v>00091</v>
          </cell>
          <cell r="U971">
            <v>10.75</v>
          </cell>
          <cell r="V971">
            <v>0</v>
          </cell>
          <cell r="W971">
            <v>35246</v>
          </cell>
          <cell r="X971">
            <v>15</v>
          </cell>
          <cell r="Y971">
            <v>0</v>
          </cell>
          <cell r="Z971">
            <v>4.1323600000000003</v>
          </cell>
          <cell r="AA971">
            <v>0</v>
          </cell>
          <cell r="AB971">
            <v>111716.19</v>
          </cell>
          <cell r="AC971">
            <v>0</v>
          </cell>
          <cell r="AD971">
            <v>476.3</v>
          </cell>
          <cell r="AE971">
            <v>476.3</v>
          </cell>
          <cell r="AF971">
            <v>0</v>
          </cell>
          <cell r="AG971">
            <v>112192.48</v>
          </cell>
          <cell r="AH971">
            <v>396.42999999999302</v>
          </cell>
          <cell r="AI971">
            <v>0</v>
          </cell>
          <cell r="AJ971">
            <v>0</v>
          </cell>
          <cell r="AK971">
            <v>0</v>
          </cell>
        </row>
        <row r="972">
          <cell r="R972" t="str">
            <v>BNL</v>
          </cell>
          <cell r="S972" t="str">
            <v>FINAME TJLP</v>
          </cell>
          <cell r="T972" t="str">
            <v>00091</v>
          </cell>
          <cell r="U972">
            <v>10.75</v>
          </cell>
          <cell r="V972">
            <v>0</v>
          </cell>
          <cell r="W972">
            <v>35261</v>
          </cell>
          <cell r="X972">
            <v>15</v>
          </cell>
          <cell r="Y972">
            <v>22</v>
          </cell>
          <cell r="Z972">
            <v>4.1470750000000001</v>
          </cell>
          <cell r="AA972">
            <v>0</v>
          </cell>
          <cell r="AB972">
            <v>112114</v>
          </cell>
          <cell r="AC972">
            <v>2198.31</v>
          </cell>
          <cell r="AD972">
            <v>481.71999999999997</v>
          </cell>
          <cell r="AE972">
            <v>958.02</v>
          </cell>
          <cell r="AF972">
            <v>3156.34</v>
          </cell>
          <cell r="AG972">
            <v>109915.68</v>
          </cell>
          <cell r="AH972">
            <v>397.81999999999243</v>
          </cell>
          <cell r="AI972">
            <v>0</v>
          </cell>
          <cell r="AJ972">
            <v>0</v>
          </cell>
          <cell r="AK972">
            <v>0</v>
          </cell>
        </row>
        <row r="973">
          <cell r="R973" t="str">
            <v>BNL</v>
          </cell>
          <cell r="S973" t="str">
            <v>FINAME TJLP</v>
          </cell>
          <cell r="T973" t="str">
            <v>00091</v>
          </cell>
          <cell r="U973">
            <v>10.75</v>
          </cell>
          <cell r="V973">
            <v>0</v>
          </cell>
          <cell r="W973">
            <v>35277</v>
          </cell>
          <cell r="X973">
            <v>16</v>
          </cell>
          <cell r="Y973">
            <v>0</v>
          </cell>
          <cell r="Z973">
            <v>4.1628290000000003</v>
          </cell>
          <cell r="AA973">
            <v>0</v>
          </cell>
          <cell r="AB973">
            <v>110333.23</v>
          </cell>
          <cell r="AC973">
            <v>0</v>
          </cell>
          <cell r="AD973">
            <v>501.83</v>
          </cell>
          <cell r="AE973">
            <v>501.83</v>
          </cell>
          <cell r="AF973">
            <v>0</v>
          </cell>
          <cell r="AG973">
            <v>110835.06</v>
          </cell>
          <cell r="AH973">
            <v>417.55000000000291</v>
          </cell>
          <cell r="AI973">
            <v>0</v>
          </cell>
          <cell r="AJ973">
            <v>0</v>
          </cell>
          <cell r="AK973">
            <v>0</v>
          </cell>
        </row>
        <row r="974">
          <cell r="R974" t="str">
            <v>BNL</v>
          </cell>
          <cell r="S974" t="str">
            <v>FINAME TJLP</v>
          </cell>
          <cell r="T974" t="str">
            <v>00091</v>
          </cell>
          <cell r="U974">
            <v>10.75</v>
          </cell>
          <cell r="V974">
            <v>0</v>
          </cell>
          <cell r="W974">
            <v>35292</v>
          </cell>
          <cell r="X974">
            <v>14</v>
          </cell>
          <cell r="Y974">
            <v>23</v>
          </cell>
          <cell r="Z974">
            <v>4.1776530000000003</v>
          </cell>
          <cell r="AA974">
            <v>0</v>
          </cell>
          <cell r="AB974">
            <v>110726.14</v>
          </cell>
          <cell r="AC974">
            <v>2214.52</v>
          </cell>
          <cell r="AD974">
            <v>444.33</v>
          </cell>
          <cell r="AE974">
            <v>946.16</v>
          </cell>
          <cell r="AF974">
            <v>3160.68</v>
          </cell>
          <cell r="AG974">
            <v>108511.61</v>
          </cell>
          <cell r="AH974">
            <v>392.89999999999418</v>
          </cell>
          <cell r="AI974">
            <v>0</v>
          </cell>
          <cell r="AJ974">
            <v>0</v>
          </cell>
          <cell r="AK974">
            <v>0</v>
          </cell>
        </row>
        <row r="975">
          <cell r="R975" t="str">
            <v>BNL</v>
          </cell>
          <cell r="S975" t="str">
            <v>FINAME TJLP</v>
          </cell>
          <cell r="T975" t="str">
            <v>00091</v>
          </cell>
          <cell r="U975">
            <v>10.75</v>
          </cell>
          <cell r="V975">
            <v>0</v>
          </cell>
          <cell r="W975">
            <v>35308</v>
          </cell>
          <cell r="X975">
            <v>16</v>
          </cell>
          <cell r="Y975">
            <v>0</v>
          </cell>
          <cell r="Z975">
            <v>4.1935229999999999</v>
          </cell>
          <cell r="AA975">
            <v>0</v>
          </cell>
          <cell r="AB975">
            <v>108923.82</v>
          </cell>
          <cell r="AC975">
            <v>0</v>
          </cell>
          <cell r="AD975">
            <v>495.42</v>
          </cell>
          <cell r="AE975">
            <v>495.42</v>
          </cell>
          <cell r="AF975">
            <v>0</v>
          </cell>
          <cell r="AG975">
            <v>109419.25</v>
          </cell>
          <cell r="AH975">
            <v>412.22000000000116</v>
          </cell>
          <cell r="AI975">
            <v>0</v>
          </cell>
          <cell r="AJ975">
            <v>0</v>
          </cell>
          <cell r="AK975">
            <v>0</v>
          </cell>
        </row>
        <row r="976">
          <cell r="R976" t="str">
            <v>BNL</v>
          </cell>
          <cell r="S976" t="str">
            <v>FINAME TJLP</v>
          </cell>
          <cell r="T976" t="str">
            <v>00091</v>
          </cell>
          <cell r="U976">
            <v>10.75</v>
          </cell>
          <cell r="V976">
            <v>0</v>
          </cell>
          <cell r="W976">
            <v>35323</v>
          </cell>
          <cell r="X976">
            <v>14</v>
          </cell>
          <cell r="Y976">
            <v>24</v>
          </cell>
          <cell r="Z976">
            <v>4.2077879999999999</v>
          </cell>
          <cell r="AA976">
            <v>0</v>
          </cell>
          <cell r="AB976">
            <v>109294.35</v>
          </cell>
          <cell r="AC976">
            <v>2230.5</v>
          </cell>
          <cell r="AD976">
            <v>438.50999999999993</v>
          </cell>
          <cell r="AE976">
            <v>933.93</v>
          </cell>
          <cell r="AF976">
            <v>3164.42</v>
          </cell>
          <cell r="AG976">
            <v>107063.85</v>
          </cell>
          <cell r="AH976">
            <v>370.51000000000931</v>
          </cell>
          <cell r="AI976">
            <v>0</v>
          </cell>
          <cell r="AJ976">
            <v>0</v>
          </cell>
          <cell r="AK976">
            <v>0</v>
          </cell>
        </row>
        <row r="977">
          <cell r="R977" t="str">
            <v>BNL</v>
          </cell>
          <cell r="S977" t="str">
            <v>FINAME TJLP</v>
          </cell>
          <cell r="T977" t="str">
            <v>00091</v>
          </cell>
          <cell r="U977">
            <v>10.75</v>
          </cell>
          <cell r="V977">
            <v>0</v>
          </cell>
          <cell r="W977">
            <v>35338</v>
          </cell>
          <cell r="X977">
            <v>15</v>
          </cell>
          <cell r="Y977">
            <v>0</v>
          </cell>
          <cell r="Z977">
            <v>4.222054</v>
          </cell>
          <cell r="AA977">
            <v>0</v>
          </cell>
          <cell r="AB977">
            <v>107426.84</v>
          </cell>
          <cell r="AC977">
            <v>0</v>
          </cell>
          <cell r="AD977">
            <v>458.01</v>
          </cell>
          <cell r="AE977">
            <v>458.01</v>
          </cell>
          <cell r="AF977">
            <v>0</v>
          </cell>
          <cell r="AG977">
            <v>107884.85</v>
          </cell>
          <cell r="AH977">
            <v>362.99000000000524</v>
          </cell>
          <cell r="AI977">
            <v>0</v>
          </cell>
          <cell r="AJ977">
            <v>0</v>
          </cell>
          <cell r="AK977">
            <v>0</v>
          </cell>
        </row>
        <row r="978">
          <cell r="R978" t="str">
            <v>BNL</v>
          </cell>
          <cell r="S978" t="str">
            <v>FINAME TJLP</v>
          </cell>
          <cell r="T978" t="str">
            <v>00091</v>
          </cell>
          <cell r="U978">
            <v>10.75</v>
          </cell>
          <cell r="V978">
            <v>0</v>
          </cell>
          <cell r="W978">
            <v>35353</v>
          </cell>
          <cell r="X978">
            <v>15</v>
          </cell>
          <cell r="Y978">
            <v>25</v>
          </cell>
          <cell r="Z978">
            <v>4.2363689999999998</v>
          </cell>
          <cell r="AA978">
            <v>0</v>
          </cell>
          <cell r="AB978">
            <v>107791.07</v>
          </cell>
          <cell r="AC978">
            <v>2245.65</v>
          </cell>
          <cell r="AD978">
            <v>463.07000000000005</v>
          </cell>
          <cell r="AE978">
            <v>921.08</v>
          </cell>
          <cell r="AF978">
            <v>3166.73</v>
          </cell>
          <cell r="AG978">
            <v>105545.43</v>
          </cell>
          <cell r="AH978">
            <v>364.23999999997613</v>
          </cell>
          <cell r="AI978">
            <v>0</v>
          </cell>
          <cell r="AJ978">
            <v>0</v>
          </cell>
          <cell r="AK978">
            <v>0</v>
          </cell>
        </row>
        <row r="979">
          <cell r="R979" t="str">
            <v>BNL</v>
          </cell>
          <cell r="S979" t="str">
            <v>FINAME TJLP</v>
          </cell>
          <cell r="T979" t="str">
            <v>00091</v>
          </cell>
          <cell r="U979">
            <v>10.75</v>
          </cell>
          <cell r="V979">
            <v>0</v>
          </cell>
          <cell r="W979">
            <v>35369</v>
          </cell>
          <cell r="X979">
            <v>16</v>
          </cell>
          <cell r="Y979">
            <v>0</v>
          </cell>
          <cell r="Z979">
            <v>4.2516910000000001</v>
          </cell>
          <cell r="AA979">
            <v>0</v>
          </cell>
          <cell r="AB979">
            <v>105927.16</v>
          </cell>
          <cell r="AC979">
            <v>0</v>
          </cell>
          <cell r="AD979">
            <v>481.79</v>
          </cell>
          <cell r="AE979">
            <v>481.79</v>
          </cell>
          <cell r="AF979">
            <v>0</v>
          </cell>
          <cell r="AG979">
            <v>106408.95</v>
          </cell>
          <cell r="AH979">
            <v>381.73000000001048</v>
          </cell>
          <cell r="AI979">
            <v>0</v>
          </cell>
          <cell r="AJ979">
            <v>0</v>
          </cell>
          <cell r="AK979">
            <v>0</v>
          </cell>
        </row>
        <row r="980">
          <cell r="R980" t="str">
            <v>BNL</v>
          </cell>
          <cell r="S980" t="str">
            <v>FINAME TJLP</v>
          </cell>
          <cell r="T980" t="str">
            <v>00091</v>
          </cell>
          <cell r="U980">
            <v>10.75</v>
          </cell>
          <cell r="V980">
            <v>0</v>
          </cell>
          <cell r="W980">
            <v>35384</v>
          </cell>
          <cell r="X980">
            <v>14</v>
          </cell>
          <cell r="Y980">
            <v>26</v>
          </cell>
          <cell r="Z980">
            <v>4.2661059999999997</v>
          </cell>
          <cell r="AA980">
            <v>0</v>
          </cell>
          <cell r="AB980">
            <v>106286.3</v>
          </cell>
          <cell r="AC980">
            <v>2261.41</v>
          </cell>
          <cell r="AD980">
            <v>426.43</v>
          </cell>
          <cell r="AE980">
            <v>908.22</v>
          </cell>
          <cell r="AF980">
            <v>3169.63</v>
          </cell>
          <cell r="AG980">
            <v>104024.89</v>
          </cell>
          <cell r="AH980">
            <v>359.14000000001397</v>
          </cell>
          <cell r="AI980">
            <v>0</v>
          </cell>
          <cell r="AJ980">
            <v>0</v>
          </cell>
          <cell r="AK980">
            <v>0</v>
          </cell>
        </row>
        <row r="981">
          <cell r="R981" t="str">
            <v>BNL</v>
          </cell>
          <cell r="S981" t="str">
            <v>FINAME TJLP</v>
          </cell>
          <cell r="T981" t="str">
            <v>00091</v>
          </cell>
          <cell r="U981">
            <v>10.75</v>
          </cell>
          <cell r="V981">
            <v>0</v>
          </cell>
          <cell r="W981">
            <v>35399</v>
          </cell>
          <cell r="X981">
            <v>15</v>
          </cell>
          <cell r="Y981">
            <v>0</v>
          </cell>
          <cell r="Z981">
            <v>4.28057</v>
          </cell>
          <cell r="AA981">
            <v>0</v>
          </cell>
          <cell r="AB981">
            <v>104377.58</v>
          </cell>
          <cell r="AC981">
            <v>0</v>
          </cell>
          <cell r="AD981">
            <v>445.01</v>
          </cell>
          <cell r="AE981">
            <v>445.01</v>
          </cell>
          <cell r="AF981">
            <v>0</v>
          </cell>
          <cell r="AG981">
            <v>104822.59</v>
          </cell>
          <cell r="AH981">
            <v>352.69000000000233</v>
          </cell>
          <cell r="AI981">
            <v>0</v>
          </cell>
          <cell r="AJ981">
            <v>0</v>
          </cell>
          <cell r="AK981">
            <v>0</v>
          </cell>
        </row>
        <row r="982">
          <cell r="R982" t="str">
            <v>BNL</v>
          </cell>
          <cell r="S982" t="str">
            <v>FINAME TJLP</v>
          </cell>
          <cell r="T982" t="str">
            <v>00091</v>
          </cell>
          <cell r="U982">
            <v>10.75</v>
          </cell>
          <cell r="V982">
            <v>0</v>
          </cell>
          <cell r="W982">
            <v>35414</v>
          </cell>
          <cell r="X982">
            <v>15</v>
          </cell>
          <cell r="Y982">
            <v>27</v>
          </cell>
          <cell r="Z982">
            <v>4.2892469999999996</v>
          </cell>
          <cell r="AA982">
            <v>0</v>
          </cell>
          <cell r="AB982">
            <v>104589.16</v>
          </cell>
          <cell r="AC982">
            <v>2273.6799999999998</v>
          </cell>
          <cell r="AD982">
            <v>448.71000000000004</v>
          </cell>
          <cell r="AE982">
            <v>893.72</v>
          </cell>
          <cell r="AF982">
            <v>3167.4</v>
          </cell>
          <cell r="AG982">
            <v>102315.48</v>
          </cell>
          <cell r="AH982">
            <v>211.57999999998719</v>
          </cell>
          <cell r="AI982">
            <v>0</v>
          </cell>
          <cell r="AJ982">
            <v>0</v>
          </cell>
          <cell r="AK982">
            <v>0</v>
          </cell>
        </row>
        <row r="983">
          <cell r="R983" t="str">
            <v>BNL</v>
          </cell>
          <cell r="S983" t="str">
            <v>FINAME TJLP</v>
          </cell>
          <cell r="T983" t="str">
            <v>00091</v>
          </cell>
          <cell r="U983">
            <v>10.75</v>
          </cell>
          <cell r="V983">
            <v>0</v>
          </cell>
          <cell r="W983">
            <v>35430</v>
          </cell>
          <cell r="X983">
            <v>16</v>
          </cell>
          <cell r="Y983">
            <v>0</v>
          </cell>
          <cell r="Z983">
            <v>4.2980770000000001</v>
          </cell>
          <cell r="AA983">
            <v>0</v>
          </cell>
          <cell r="AB983">
            <v>102526.11</v>
          </cell>
          <cell r="AC983">
            <v>0</v>
          </cell>
          <cell r="AD983">
            <v>466.32</v>
          </cell>
          <cell r="AE983">
            <v>466.32</v>
          </cell>
          <cell r="AF983">
            <v>0</v>
          </cell>
          <cell r="AG983">
            <v>102992.43</v>
          </cell>
          <cell r="AH983">
            <v>210.6299999999901</v>
          </cell>
          <cell r="AI983">
            <v>0</v>
          </cell>
          <cell r="AJ983">
            <v>0</v>
          </cell>
          <cell r="AK983">
            <v>0</v>
          </cell>
        </row>
        <row r="984">
          <cell r="R984" t="str">
            <v>BNL</v>
          </cell>
          <cell r="S984" t="str">
            <v>FINAME TJLP</v>
          </cell>
          <cell r="T984" t="str">
            <v>00091</v>
          </cell>
          <cell r="U984">
            <v>10.75</v>
          </cell>
          <cell r="V984">
            <v>0</v>
          </cell>
          <cell r="W984">
            <v>35445</v>
          </cell>
          <cell r="X984">
            <v>14</v>
          </cell>
          <cell r="Y984">
            <v>28</v>
          </cell>
          <cell r="Z984">
            <v>4.3063719999999996</v>
          </cell>
          <cell r="AA984">
            <v>0</v>
          </cell>
          <cell r="AB984">
            <v>102723.98</v>
          </cell>
          <cell r="AC984">
            <v>2282.75</v>
          </cell>
          <cell r="AD984">
            <v>411.46</v>
          </cell>
          <cell r="AE984">
            <v>877.78</v>
          </cell>
          <cell r="AF984">
            <v>3160.54</v>
          </cell>
          <cell r="AG984">
            <v>100441.22</v>
          </cell>
          <cell r="AH984">
            <v>197.86999999999534</v>
          </cell>
          <cell r="AI984">
            <v>0</v>
          </cell>
          <cell r="AJ984">
            <v>0</v>
          </cell>
          <cell r="AK984">
            <v>0</v>
          </cell>
        </row>
        <row r="985">
          <cell r="R985" t="str">
            <v>BNL</v>
          </cell>
          <cell r="S985" t="str">
            <v>FINAME TJLP</v>
          </cell>
          <cell r="T985" t="str">
            <v>00091</v>
          </cell>
          <cell r="U985">
            <v>10.75</v>
          </cell>
          <cell r="V985">
            <v>0</v>
          </cell>
          <cell r="W985">
            <v>35461</v>
          </cell>
          <cell r="X985">
            <v>16</v>
          </cell>
          <cell r="Y985">
            <v>0</v>
          </cell>
          <cell r="Z985">
            <v>4.3152369999999998</v>
          </cell>
          <cell r="AA985">
            <v>0</v>
          </cell>
          <cell r="AB985">
            <v>100647.99</v>
          </cell>
          <cell r="AC985">
            <v>0</v>
          </cell>
          <cell r="AD985">
            <v>457.78</v>
          </cell>
          <cell r="AE985">
            <v>457.78</v>
          </cell>
          <cell r="AF985">
            <v>0</v>
          </cell>
          <cell r="AG985">
            <v>101105.77</v>
          </cell>
          <cell r="AH985">
            <v>206.77000000000407</v>
          </cell>
          <cell r="AI985">
            <v>0</v>
          </cell>
          <cell r="AJ985">
            <v>0</v>
          </cell>
          <cell r="AK985">
            <v>0</v>
          </cell>
        </row>
        <row r="986">
          <cell r="R986" t="str">
            <v>BNL</v>
          </cell>
          <cell r="S986" t="str">
            <v>FINAME TJLP</v>
          </cell>
          <cell r="T986" t="str">
            <v>00091</v>
          </cell>
          <cell r="U986">
            <v>10.75</v>
          </cell>
          <cell r="V986">
            <v>0</v>
          </cell>
          <cell r="W986">
            <v>35476</v>
          </cell>
          <cell r="X986">
            <v>14</v>
          </cell>
          <cell r="Y986">
            <v>29</v>
          </cell>
          <cell r="Z986">
            <v>4.3235650000000003</v>
          </cell>
          <cell r="AA986">
            <v>0</v>
          </cell>
          <cell r="AB986">
            <v>100842.23</v>
          </cell>
          <cell r="AC986">
            <v>2291.87</v>
          </cell>
          <cell r="AD986">
            <v>403.92000000000007</v>
          </cell>
          <cell r="AE986">
            <v>861.7</v>
          </cell>
          <cell r="AF986">
            <v>3153.57</v>
          </cell>
          <cell r="AG986">
            <v>98550.36</v>
          </cell>
          <cell r="AH986">
            <v>194.24000000000524</v>
          </cell>
          <cell r="AI986">
            <v>0</v>
          </cell>
          <cell r="AJ986">
            <v>0</v>
          </cell>
          <cell r="AK986">
            <v>0</v>
          </cell>
        </row>
        <row r="987">
          <cell r="R987" t="str">
            <v>BNL</v>
          </cell>
          <cell r="S987" t="str">
            <v>FINAME TJLP</v>
          </cell>
          <cell r="T987" t="str">
            <v>00091</v>
          </cell>
          <cell r="U987">
            <v>10.75</v>
          </cell>
          <cell r="V987">
            <v>0</v>
          </cell>
          <cell r="W987">
            <v>35489</v>
          </cell>
          <cell r="X987">
            <v>13</v>
          </cell>
          <cell r="Y987">
            <v>0</v>
          </cell>
          <cell r="Z987">
            <v>4.3307950000000002</v>
          </cell>
          <cell r="AA987">
            <v>0</v>
          </cell>
          <cell r="AB987">
            <v>98715.16</v>
          </cell>
          <cell r="AC987">
            <v>0</v>
          </cell>
          <cell r="AD987">
            <v>364.65</v>
          </cell>
          <cell r="AE987">
            <v>364.65</v>
          </cell>
          <cell r="AF987">
            <v>0</v>
          </cell>
          <cell r="AG987">
            <v>99079.81</v>
          </cell>
          <cell r="AH987">
            <v>164.80000000000291</v>
          </cell>
          <cell r="AI987">
            <v>0</v>
          </cell>
          <cell r="AJ987">
            <v>0</v>
          </cell>
          <cell r="AK987">
            <v>0</v>
          </cell>
        </row>
        <row r="988">
          <cell r="R988" t="str">
            <v>BNL</v>
          </cell>
          <cell r="S988" t="str">
            <v>FINAME TJLP</v>
          </cell>
          <cell r="T988" t="str">
            <v>00091</v>
          </cell>
          <cell r="U988">
            <v>10.75</v>
          </cell>
          <cell r="V988">
            <v>0</v>
          </cell>
          <cell r="W988">
            <v>35504</v>
          </cell>
          <cell r="X988">
            <v>17</v>
          </cell>
          <cell r="Y988">
            <v>30</v>
          </cell>
          <cell r="Z988">
            <v>4.338101</v>
          </cell>
          <cell r="AA988">
            <v>0</v>
          </cell>
          <cell r="AB988">
            <v>98881.69</v>
          </cell>
          <cell r="AC988">
            <v>2299.5700000000002</v>
          </cell>
          <cell r="AD988">
            <v>480.30000000000007</v>
          </cell>
          <cell r="AE988">
            <v>844.95</v>
          </cell>
          <cell r="AF988">
            <v>3144.53</v>
          </cell>
          <cell r="AG988">
            <v>96582.12</v>
          </cell>
          <cell r="AH988">
            <v>166.5399999999936</v>
          </cell>
          <cell r="AI988">
            <v>0</v>
          </cell>
          <cell r="AJ988">
            <v>0</v>
          </cell>
          <cell r="AK988">
            <v>0</v>
          </cell>
        </row>
        <row r="989">
          <cell r="R989" t="str">
            <v>BNL</v>
          </cell>
          <cell r="S989" t="str">
            <v>FINAME TJLP</v>
          </cell>
          <cell r="T989" t="str">
            <v>00091</v>
          </cell>
          <cell r="U989">
            <v>10.75</v>
          </cell>
          <cell r="V989">
            <v>0</v>
          </cell>
          <cell r="W989">
            <v>35520</v>
          </cell>
          <cell r="X989">
            <v>16</v>
          </cell>
          <cell r="Y989">
            <v>0</v>
          </cell>
          <cell r="Z989">
            <v>4.3458269999999999</v>
          </cell>
          <cell r="AA989">
            <v>0</v>
          </cell>
          <cell r="AB989">
            <v>96754.13</v>
          </cell>
          <cell r="AC989">
            <v>0</v>
          </cell>
          <cell r="AD989">
            <v>440.07</v>
          </cell>
          <cell r="AE989">
            <v>440.07</v>
          </cell>
          <cell r="AF989">
            <v>0</v>
          </cell>
          <cell r="AG989">
            <v>97194.2</v>
          </cell>
          <cell r="AH989">
            <v>172.00999999999476</v>
          </cell>
          <cell r="AI989">
            <v>0</v>
          </cell>
          <cell r="AJ989">
            <v>0</v>
          </cell>
          <cell r="AK989">
            <v>0</v>
          </cell>
        </row>
        <row r="990">
          <cell r="R990" t="str">
            <v>BNL</v>
          </cell>
          <cell r="S990" t="str">
            <v>FINAME TJLP</v>
          </cell>
          <cell r="T990" t="str">
            <v>00091</v>
          </cell>
          <cell r="U990">
            <v>10.75</v>
          </cell>
          <cell r="V990">
            <v>0</v>
          </cell>
          <cell r="W990">
            <v>35535</v>
          </cell>
          <cell r="X990">
            <v>14</v>
          </cell>
          <cell r="Y990">
            <v>31</v>
          </cell>
          <cell r="Z990">
            <v>4.3530829999999998</v>
          </cell>
          <cell r="AA990">
            <v>0</v>
          </cell>
          <cell r="AB990">
            <v>96915.67</v>
          </cell>
          <cell r="AC990">
            <v>2307.52</v>
          </cell>
          <cell r="AD990">
            <v>388.08</v>
          </cell>
          <cell r="AE990">
            <v>828.15</v>
          </cell>
          <cell r="AF990">
            <v>3135.67</v>
          </cell>
          <cell r="AG990">
            <v>94608.16</v>
          </cell>
          <cell r="AH990">
            <v>161.55000000000291</v>
          </cell>
          <cell r="AI990">
            <v>0</v>
          </cell>
          <cell r="AJ990">
            <v>0</v>
          </cell>
          <cell r="AK990">
            <v>0</v>
          </cell>
        </row>
        <row r="991">
          <cell r="R991" t="str">
            <v>BNL</v>
          </cell>
          <cell r="S991" t="str">
            <v>FINAME TJLP</v>
          </cell>
          <cell r="T991" t="str">
            <v>00091</v>
          </cell>
          <cell r="U991">
            <v>10.75</v>
          </cell>
          <cell r="V991">
            <v>0</v>
          </cell>
          <cell r="W991">
            <v>35550</v>
          </cell>
          <cell r="X991">
            <v>15</v>
          </cell>
          <cell r="Y991">
            <v>0</v>
          </cell>
          <cell r="Z991">
            <v>4.3603500000000004</v>
          </cell>
          <cell r="AA991">
            <v>0</v>
          </cell>
          <cell r="AB991">
            <v>94766.1</v>
          </cell>
          <cell r="AC991">
            <v>0</v>
          </cell>
          <cell r="AD991">
            <v>404.03</v>
          </cell>
          <cell r="AE991">
            <v>404.03</v>
          </cell>
          <cell r="AF991">
            <v>0</v>
          </cell>
          <cell r="AG991">
            <v>95170.13</v>
          </cell>
          <cell r="AH991">
            <v>157.94000000000233</v>
          </cell>
          <cell r="AI991">
            <v>0</v>
          </cell>
          <cell r="AJ991">
            <v>0</v>
          </cell>
          <cell r="AK991">
            <v>0</v>
          </cell>
        </row>
        <row r="992">
          <cell r="R992" t="str">
            <v>BNL</v>
          </cell>
          <cell r="S992" t="str">
            <v>FINAME TJLP</v>
          </cell>
          <cell r="T992" t="str">
            <v>00091</v>
          </cell>
          <cell r="U992">
            <v>10.75</v>
          </cell>
          <cell r="V992">
            <v>0</v>
          </cell>
          <cell r="W992">
            <v>35565</v>
          </cell>
          <cell r="X992">
            <v>15</v>
          </cell>
          <cell r="Y992">
            <v>32</v>
          </cell>
          <cell r="Z992">
            <v>4.3676300000000001</v>
          </cell>
          <cell r="AA992">
            <v>0</v>
          </cell>
          <cell r="AB992">
            <v>94924.32</v>
          </cell>
          <cell r="AC992">
            <v>2315.23</v>
          </cell>
          <cell r="AD992">
            <v>407.1</v>
          </cell>
          <cell r="AE992">
            <v>811.13</v>
          </cell>
          <cell r="AF992">
            <v>3126.36</v>
          </cell>
          <cell r="AG992">
            <v>92609.09</v>
          </cell>
          <cell r="AH992">
            <v>158.21999999998661</v>
          </cell>
          <cell r="AI992">
            <v>0</v>
          </cell>
          <cell r="AJ992">
            <v>0</v>
          </cell>
          <cell r="AK992">
            <v>0</v>
          </cell>
        </row>
        <row r="993">
          <cell r="R993" t="str">
            <v>BNL</v>
          </cell>
          <cell r="S993" t="str">
            <v>FINAME TJLP</v>
          </cell>
          <cell r="T993" t="str">
            <v>00091</v>
          </cell>
          <cell r="U993">
            <v>10.75</v>
          </cell>
          <cell r="V993">
            <v>0</v>
          </cell>
          <cell r="W993">
            <v>35581</v>
          </cell>
          <cell r="X993">
            <v>16</v>
          </cell>
          <cell r="Y993">
            <v>0</v>
          </cell>
          <cell r="Z993">
            <v>4.3754090000000003</v>
          </cell>
          <cell r="AA993">
            <v>0</v>
          </cell>
          <cell r="AB993">
            <v>92774.03</v>
          </cell>
          <cell r="AC993">
            <v>0</v>
          </cell>
          <cell r="AD993">
            <v>421.97</v>
          </cell>
          <cell r="AE993">
            <v>421.97</v>
          </cell>
          <cell r="AF993">
            <v>0</v>
          </cell>
          <cell r="AG993">
            <v>93196</v>
          </cell>
          <cell r="AH993">
            <v>164.94000000000233</v>
          </cell>
          <cell r="AI993">
            <v>0</v>
          </cell>
          <cell r="AJ993">
            <v>0</v>
          </cell>
          <cell r="AK993">
            <v>0</v>
          </cell>
        </row>
        <row r="994">
          <cell r="R994" t="str">
            <v>BNL</v>
          </cell>
          <cell r="S994" t="str">
            <v>FINAME TJLP</v>
          </cell>
          <cell r="T994" t="str">
            <v>00091</v>
          </cell>
          <cell r="U994">
            <v>10.75</v>
          </cell>
          <cell r="V994">
            <v>0</v>
          </cell>
          <cell r="W994">
            <v>35596</v>
          </cell>
          <cell r="X994">
            <v>14</v>
          </cell>
          <cell r="Y994">
            <v>33</v>
          </cell>
          <cell r="Z994">
            <v>4.3824360000000002</v>
          </cell>
          <cell r="AA994">
            <v>0</v>
          </cell>
          <cell r="AB994">
            <v>92923.03</v>
          </cell>
          <cell r="AC994">
            <v>2323.08</v>
          </cell>
          <cell r="AD994">
            <v>372.05999999999995</v>
          </cell>
          <cell r="AE994">
            <v>794.03</v>
          </cell>
          <cell r="AF994">
            <v>3117.11</v>
          </cell>
          <cell r="AG994">
            <v>90599.95</v>
          </cell>
          <cell r="AH994">
            <v>149</v>
          </cell>
          <cell r="AI994">
            <v>0</v>
          </cell>
          <cell r="AJ994">
            <v>0</v>
          </cell>
          <cell r="AK994">
            <v>0</v>
          </cell>
        </row>
        <row r="995">
          <cell r="R995" t="str">
            <v>BNL</v>
          </cell>
          <cell r="S995" t="str">
            <v>FINAME TJLP</v>
          </cell>
          <cell r="T995" t="str">
            <v>00091</v>
          </cell>
          <cell r="U995">
            <v>10.75</v>
          </cell>
          <cell r="V995">
            <v>0</v>
          </cell>
          <cell r="W995">
            <v>35611</v>
          </cell>
          <cell r="X995">
            <v>15</v>
          </cell>
          <cell r="Y995">
            <v>0</v>
          </cell>
          <cell r="Z995">
            <v>4.3894539999999997</v>
          </cell>
          <cell r="AA995">
            <v>0</v>
          </cell>
          <cell r="AB995">
            <v>90745.04</v>
          </cell>
          <cell r="AC995">
            <v>0</v>
          </cell>
          <cell r="AD995">
            <v>386.89</v>
          </cell>
          <cell r="AE995">
            <v>386.89</v>
          </cell>
          <cell r="AF995">
            <v>0</v>
          </cell>
          <cell r="AG995">
            <v>91131.93</v>
          </cell>
          <cell r="AH995">
            <v>145.08999999999651</v>
          </cell>
          <cell r="AI995">
            <v>0</v>
          </cell>
          <cell r="AJ995">
            <v>0</v>
          </cell>
          <cell r="AK995">
            <v>0</v>
          </cell>
        </row>
        <row r="996">
          <cell r="R996" t="str">
            <v>BNL</v>
          </cell>
          <cell r="S996" t="str">
            <v>FINAME TJLP</v>
          </cell>
          <cell r="T996" t="str">
            <v>00091</v>
          </cell>
          <cell r="U996">
            <v>10.75</v>
          </cell>
          <cell r="V996">
            <v>0</v>
          </cell>
          <cell r="W996">
            <v>35626</v>
          </cell>
          <cell r="X996">
            <v>15</v>
          </cell>
          <cell r="Y996">
            <v>34</v>
          </cell>
          <cell r="Z996">
            <v>4.3964840000000001</v>
          </cell>
          <cell r="AA996">
            <v>0</v>
          </cell>
          <cell r="AB996">
            <v>90890.37</v>
          </cell>
          <cell r="AC996">
            <v>2330.52</v>
          </cell>
          <cell r="AD996">
            <v>389.77</v>
          </cell>
          <cell r="AE996">
            <v>776.66</v>
          </cell>
          <cell r="AF996">
            <v>3107.19</v>
          </cell>
          <cell r="AG996">
            <v>88559.85</v>
          </cell>
          <cell r="AH996">
            <v>145.34000000001106</v>
          </cell>
          <cell r="AI996">
            <v>0</v>
          </cell>
          <cell r="AJ996">
            <v>0</v>
          </cell>
          <cell r="AK996">
            <v>0</v>
          </cell>
        </row>
        <row r="997">
          <cell r="R997" t="str">
            <v>BNL</v>
          </cell>
          <cell r="S997" t="str">
            <v>FINAME TJLP</v>
          </cell>
          <cell r="T997" t="str">
            <v>00091</v>
          </cell>
          <cell r="U997">
            <v>10.75</v>
          </cell>
          <cell r="V997">
            <v>0</v>
          </cell>
          <cell r="W997">
            <v>35642</v>
          </cell>
          <cell r="X997">
            <v>16</v>
          </cell>
          <cell r="Y997">
            <v>0</v>
          </cell>
          <cell r="Z997">
            <v>4.403994</v>
          </cell>
          <cell r="AA997">
            <v>0</v>
          </cell>
          <cell r="AB997">
            <v>88711.13</v>
          </cell>
          <cell r="AC997">
            <v>0</v>
          </cell>
          <cell r="AD997">
            <v>403.49</v>
          </cell>
          <cell r="AE997">
            <v>403.49</v>
          </cell>
          <cell r="AF997">
            <v>0</v>
          </cell>
          <cell r="AG997">
            <v>89114.61</v>
          </cell>
          <cell r="AH997">
            <v>151.26999999998952</v>
          </cell>
          <cell r="AI997">
            <v>0</v>
          </cell>
          <cell r="AJ997">
            <v>0</v>
          </cell>
          <cell r="AK997">
            <v>0</v>
          </cell>
        </row>
        <row r="998">
          <cell r="R998" t="str">
            <v>BNL</v>
          </cell>
          <cell r="S998" t="str">
            <v>FINAME TJLP</v>
          </cell>
          <cell r="T998" t="str">
            <v>00091</v>
          </cell>
          <cell r="U998">
            <v>10.75</v>
          </cell>
          <cell r="V998">
            <v>0</v>
          </cell>
          <cell r="W998">
            <v>35657</v>
          </cell>
          <cell r="X998">
            <v>14</v>
          </cell>
          <cell r="Y998">
            <v>35</v>
          </cell>
          <cell r="Z998">
            <v>4.4110469999999999</v>
          </cell>
          <cell r="AA998">
            <v>0</v>
          </cell>
          <cell r="AB998">
            <v>88853.2</v>
          </cell>
          <cell r="AC998">
            <v>2338.2399999999998</v>
          </cell>
          <cell r="AD998">
            <v>355.77</v>
          </cell>
          <cell r="AE998">
            <v>759.26</v>
          </cell>
          <cell r="AF998">
            <v>3097.5</v>
          </cell>
          <cell r="AG998">
            <v>86514.96</v>
          </cell>
          <cell r="AH998">
            <v>142.08000000000175</v>
          </cell>
          <cell r="AI998">
            <v>0</v>
          </cell>
          <cell r="AJ998">
            <v>0</v>
          </cell>
          <cell r="AK998">
            <v>0</v>
          </cell>
        </row>
        <row r="999">
          <cell r="R999" t="str">
            <v>BNL</v>
          </cell>
          <cell r="S999" t="str">
            <v>FINAME TJLP</v>
          </cell>
          <cell r="T999" t="str">
            <v>00091</v>
          </cell>
          <cell r="U999">
            <v>10.75</v>
          </cell>
          <cell r="V999">
            <v>0</v>
          </cell>
          <cell r="W999">
            <v>35673</v>
          </cell>
          <cell r="X999">
            <v>16</v>
          </cell>
          <cell r="Y999">
            <v>0</v>
          </cell>
          <cell r="Z999">
            <v>4.4185819999999998</v>
          </cell>
          <cell r="AA999">
            <v>0</v>
          </cell>
          <cell r="AB999">
            <v>86662.74</v>
          </cell>
          <cell r="AC999">
            <v>0</v>
          </cell>
          <cell r="AD999">
            <v>394.17</v>
          </cell>
          <cell r="AE999">
            <v>394.17</v>
          </cell>
          <cell r="AF999">
            <v>0</v>
          </cell>
          <cell r="AG999">
            <v>87056.91</v>
          </cell>
          <cell r="AH999">
            <v>147.77999999999884</v>
          </cell>
          <cell r="AI999">
            <v>0</v>
          </cell>
          <cell r="AJ999">
            <v>0</v>
          </cell>
          <cell r="AK999">
            <v>0</v>
          </cell>
        </row>
        <row r="1000">
          <cell r="R1000" t="str">
            <v>BNL</v>
          </cell>
          <cell r="S1000" t="str">
            <v>FINAME TJLP</v>
          </cell>
          <cell r="T1000" t="str">
            <v>00091</v>
          </cell>
          <cell r="U1000">
            <v>10.75</v>
          </cell>
          <cell r="V1000">
            <v>0</v>
          </cell>
          <cell r="W1000">
            <v>35688</v>
          </cell>
          <cell r="X1000">
            <v>14</v>
          </cell>
          <cell r="Y1000">
            <v>36</v>
          </cell>
          <cell r="Z1000">
            <v>4.4244830000000004</v>
          </cell>
          <cell r="AA1000">
            <v>0</v>
          </cell>
          <cell r="AB1000">
            <v>86778.48</v>
          </cell>
          <cell r="AC1000">
            <v>2345.36</v>
          </cell>
          <cell r="AD1000">
            <v>347.35999999999996</v>
          </cell>
          <cell r="AE1000">
            <v>741.53</v>
          </cell>
          <cell r="AF1000">
            <v>3086.89</v>
          </cell>
          <cell r="AG1000">
            <v>84433.12</v>
          </cell>
          <cell r="AH1000">
            <v>115.73999999999069</v>
          </cell>
          <cell r="AI1000">
            <v>0</v>
          </cell>
          <cell r="AJ1000">
            <v>0</v>
          </cell>
          <cell r="AK1000">
            <v>0</v>
          </cell>
        </row>
        <row r="1001">
          <cell r="R1001" t="str">
            <v>BNL</v>
          </cell>
          <cell r="S1001" t="str">
            <v>FINAME TJLP</v>
          </cell>
          <cell r="T1001" t="str">
            <v>00091</v>
          </cell>
          <cell r="U1001">
            <v>10.75</v>
          </cell>
          <cell r="V1001">
            <v>0</v>
          </cell>
          <cell r="W1001">
            <v>35703</v>
          </cell>
          <cell r="X1001">
            <v>15</v>
          </cell>
          <cell r="Y1001">
            <v>0</v>
          </cell>
          <cell r="Z1001">
            <v>4.430307</v>
          </cell>
          <cell r="AA1001">
            <v>0</v>
          </cell>
          <cell r="AB1001">
            <v>84544.26</v>
          </cell>
          <cell r="AC1001">
            <v>0</v>
          </cell>
          <cell r="AD1001">
            <v>360.45</v>
          </cell>
          <cell r="AE1001">
            <v>360.45</v>
          </cell>
          <cell r="AF1001">
            <v>0</v>
          </cell>
          <cell r="AG1001">
            <v>84904.71</v>
          </cell>
          <cell r="AH1001">
            <v>111.14000000001397</v>
          </cell>
          <cell r="AI1001">
            <v>0</v>
          </cell>
          <cell r="AJ1001">
            <v>0</v>
          </cell>
          <cell r="AK1001">
            <v>0</v>
          </cell>
        </row>
        <row r="1002">
          <cell r="R1002" t="str">
            <v>BNL</v>
          </cell>
          <cell r="S1002" t="str">
            <v>FINAME TJLP</v>
          </cell>
          <cell r="T1002" t="str">
            <v>00091</v>
          </cell>
          <cell r="U1002">
            <v>10.75</v>
          </cell>
          <cell r="V1002">
            <v>0</v>
          </cell>
          <cell r="W1002">
            <v>35718</v>
          </cell>
          <cell r="X1002">
            <v>15</v>
          </cell>
          <cell r="Y1002">
            <v>37</v>
          </cell>
          <cell r="Z1002">
            <v>4.4361389999999998</v>
          </cell>
          <cell r="AA1002">
            <v>0</v>
          </cell>
          <cell r="AB1002">
            <v>84655.55</v>
          </cell>
          <cell r="AC1002">
            <v>2351.54</v>
          </cell>
          <cell r="AD1002">
            <v>362.94</v>
          </cell>
          <cell r="AE1002">
            <v>723.39</v>
          </cell>
          <cell r="AF1002">
            <v>3074.93</v>
          </cell>
          <cell r="AG1002">
            <v>82304.009999999995</v>
          </cell>
          <cell r="AH1002">
            <v>111.28999999997905</v>
          </cell>
          <cell r="AI1002">
            <v>0</v>
          </cell>
          <cell r="AJ1002">
            <v>0</v>
          </cell>
          <cell r="AK1002">
            <v>0</v>
          </cell>
        </row>
        <row r="1003">
          <cell r="R1003" t="str">
            <v>BNL</v>
          </cell>
          <cell r="S1003" t="str">
            <v>FINAME TJLP</v>
          </cell>
          <cell r="T1003" t="str">
            <v>00091</v>
          </cell>
          <cell r="U1003">
            <v>10.75</v>
          </cell>
          <cell r="V1003">
            <v>0</v>
          </cell>
          <cell r="W1003">
            <v>35734</v>
          </cell>
          <cell r="X1003">
            <v>16</v>
          </cell>
          <cell r="Y1003">
            <v>0</v>
          </cell>
          <cell r="Z1003">
            <v>4.4423680000000001</v>
          </cell>
          <cell r="AA1003">
            <v>0</v>
          </cell>
          <cell r="AB1003">
            <v>82419.570000000007</v>
          </cell>
          <cell r="AC1003">
            <v>0</v>
          </cell>
          <cell r="AD1003">
            <v>374.87</v>
          </cell>
          <cell r="AE1003">
            <v>374.87</v>
          </cell>
          <cell r="AF1003">
            <v>0</v>
          </cell>
          <cell r="AG1003">
            <v>82794.45</v>
          </cell>
          <cell r="AH1003">
            <v>115.57000000000698</v>
          </cell>
          <cell r="AI1003">
            <v>0</v>
          </cell>
          <cell r="AJ1003">
            <v>0</v>
          </cell>
          <cell r="AK1003">
            <v>0</v>
          </cell>
        </row>
        <row r="1004">
          <cell r="R1004" t="str">
            <v>BNL</v>
          </cell>
          <cell r="S1004" t="str">
            <v>FINAME TJLP</v>
          </cell>
          <cell r="T1004" t="str">
            <v>00091</v>
          </cell>
          <cell r="U1004">
            <v>10.75</v>
          </cell>
          <cell r="V1004">
            <v>0</v>
          </cell>
          <cell r="W1004">
            <v>35749</v>
          </cell>
          <cell r="X1004">
            <v>14</v>
          </cell>
          <cell r="Y1004">
            <v>38</v>
          </cell>
          <cell r="Z1004">
            <v>4.4482160000000004</v>
          </cell>
          <cell r="AA1004">
            <v>0</v>
          </cell>
          <cell r="AB1004">
            <v>82528.070000000007</v>
          </cell>
          <cell r="AC1004">
            <v>2357.94</v>
          </cell>
          <cell r="AD1004">
            <v>330.34000000000003</v>
          </cell>
          <cell r="AE1004">
            <v>705.21</v>
          </cell>
          <cell r="AF1004">
            <v>3063.15</v>
          </cell>
          <cell r="AG1004">
            <v>80170.13</v>
          </cell>
          <cell r="AH1004">
            <v>108.49000000000524</v>
          </cell>
          <cell r="AI1004">
            <v>0</v>
          </cell>
          <cell r="AJ1004">
            <v>0</v>
          </cell>
          <cell r="AK1004">
            <v>0</v>
          </cell>
        </row>
        <row r="1005">
          <cell r="R1005" t="str">
            <v>BNL</v>
          </cell>
          <cell r="S1005" t="str">
            <v>FINAME TJLP</v>
          </cell>
          <cell r="T1005" t="str">
            <v>00091</v>
          </cell>
          <cell r="U1005">
            <v>10.75</v>
          </cell>
          <cell r="V1005">
            <v>0</v>
          </cell>
          <cell r="W1005">
            <v>35764</v>
          </cell>
          <cell r="X1005">
            <v>15</v>
          </cell>
          <cell r="Y1005">
            <v>0</v>
          </cell>
          <cell r="Z1005">
            <v>4.4540709999999999</v>
          </cell>
          <cell r="AA1005">
            <v>0</v>
          </cell>
          <cell r="AB1005">
            <v>80275.649999999994</v>
          </cell>
          <cell r="AC1005">
            <v>0</v>
          </cell>
          <cell r="AD1005">
            <v>342.25</v>
          </cell>
          <cell r="AE1005">
            <v>342.25</v>
          </cell>
          <cell r="AF1005">
            <v>0</v>
          </cell>
          <cell r="AG1005">
            <v>80617.899999999994</v>
          </cell>
          <cell r="AH1005">
            <v>105.51999999998952</v>
          </cell>
          <cell r="AI1005">
            <v>0</v>
          </cell>
          <cell r="AJ1005">
            <v>0</v>
          </cell>
          <cell r="AK1005">
            <v>0</v>
          </cell>
        </row>
        <row r="1006">
          <cell r="R1006" t="str">
            <v>BNL</v>
          </cell>
          <cell r="S1006" t="str">
            <v>FINAME TJLP</v>
          </cell>
          <cell r="T1006" t="str">
            <v>00091</v>
          </cell>
          <cell r="U1006">
            <v>10.75</v>
          </cell>
          <cell r="V1006">
            <v>0</v>
          </cell>
          <cell r="W1006">
            <v>35779</v>
          </cell>
          <cell r="X1006">
            <v>15</v>
          </cell>
          <cell r="Y1006">
            <v>39</v>
          </cell>
          <cell r="Z1006">
            <v>4.4607089999999996</v>
          </cell>
          <cell r="AA1006">
            <v>0</v>
          </cell>
          <cell r="AB1006">
            <v>80395.289999999994</v>
          </cell>
          <cell r="AC1006">
            <v>2364.5700000000002</v>
          </cell>
          <cell r="AD1006">
            <v>344.73</v>
          </cell>
          <cell r="AE1006">
            <v>686.98</v>
          </cell>
          <cell r="AF1006">
            <v>3051.55</v>
          </cell>
          <cell r="AG1006">
            <v>78030.720000000001</v>
          </cell>
          <cell r="AH1006">
            <v>119.64000000001397</v>
          </cell>
          <cell r="AI1006">
            <v>0</v>
          </cell>
          <cell r="AJ1006">
            <v>0</v>
          </cell>
          <cell r="AK1006">
            <v>0</v>
          </cell>
        </row>
        <row r="1007">
          <cell r="R1007" t="str">
            <v>BNL</v>
          </cell>
          <cell r="S1007" t="str">
            <v>FINAME TJLP</v>
          </cell>
          <cell r="T1007" t="str">
            <v>00091</v>
          </cell>
          <cell r="U1007">
            <v>10.75</v>
          </cell>
          <cell r="V1007">
            <v>0</v>
          </cell>
          <cell r="W1007">
            <v>35795</v>
          </cell>
          <cell r="X1007">
            <v>16</v>
          </cell>
          <cell r="Y1007">
            <v>0</v>
          </cell>
          <cell r="Z1007">
            <v>4.4678599999999999</v>
          </cell>
          <cell r="AA1007">
            <v>0</v>
          </cell>
          <cell r="AB1007">
            <v>78155.81</v>
          </cell>
          <cell r="AC1007">
            <v>0</v>
          </cell>
          <cell r="AD1007">
            <v>355.48</v>
          </cell>
          <cell r="AE1007">
            <v>355.48</v>
          </cell>
          <cell r="AF1007">
            <v>0</v>
          </cell>
          <cell r="AG1007">
            <v>78511.289999999994</v>
          </cell>
          <cell r="AH1007">
            <v>125.08999999999651</v>
          </cell>
          <cell r="AI1007">
            <v>0</v>
          </cell>
          <cell r="AJ1007">
            <v>0</v>
          </cell>
          <cell r="AK1007">
            <v>0</v>
          </cell>
        </row>
        <row r="1008">
          <cell r="R1008" t="str">
            <v>BNL</v>
          </cell>
          <cell r="S1008" t="str">
            <v>FINAME TJLP</v>
          </cell>
          <cell r="T1008" t="str">
            <v>00091</v>
          </cell>
          <cell r="U1008">
            <v>10.75</v>
          </cell>
          <cell r="V1008">
            <v>0</v>
          </cell>
          <cell r="W1008">
            <v>35810</v>
          </cell>
          <cell r="X1008">
            <v>14</v>
          </cell>
          <cell r="Y1008">
            <v>40</v>
          </cell>
          <cell r="Z1008">
            <v>4.4745749999999997</v>
          </cell>
          <cell r="AA1008">
            <v>0</v>
          </cell>
          <cell r="AB1008">
            <v>78273.279999999999</v>
          </cell>
          <cell r="AC1008">
            <v>2371.92</v>
          </cell>
          <cell r="AD1008">
            <v>313.37</v>
          </cell>
          <cell r="AE1008">
            <v>668.85</v>
          </cell>
          <cell r="AF1008">
            <v>3040.77</v>
          </cell>
          <cell r="AG1008">
            <v>75901.36</v>
          </cell>
          <cell r="AH1008">
            <v>117.47000000001572</v>
          </cell>
          <cell r="AI1008">
            <v>0</v>
          </cell>
          <cell r="AJ1008">
            <v>0</v>
          </cell>
          <cell r="AK1008">
            <v>0</v>
          </cell>
        </row>
        <row r="1009">
          <cell r="R1009" t="str">
            <v>BNL</v>
          </cell>
          <cell r="S1009" t="str">
            <v>FINAME TJLP</v>
          </cell>
          <cell r="T1009" t="str">
            <v>00091</v>
          </cell>
          <cell r="U1009">
            <v>10.75</v>
          </cell>
          <cell r="V1009">
            <v>0</v>
          </cell>
          <cell r="W1009">
            <v>35826</v>
          </cell>
          <cell r="X1009">
            <v>16</v>
          </cell>
          <cell r="Y1009">
            <v>0</v>
          </cell>
          <cell r="Z1009">
            <v>4.4817479999999996</v>
          </cell>
          <cell r="AA1009">
            <v>0</v>
          </cell>
          <cell r="AB1009">
            <v>76023.039999999994</v>
          </cell>
          <cell r="AC1009">
            <v>0</v>
          </cell>
          <cell r="AD1009">
            <v>345.78</v>
          </cell>
          <cell r="AE1009">
            <v>345.78</v>
          </cell>
          <cell r="AF1009">
            <v>0</v>
          </cell>
          <cell r="AG1009">
            <v>76368.81</v>
          </cell>
          <cell r="AH1009">
            <v>121.66999999999825</v>
          </cell>
          <cell r="AI1009">
            <v>0</v>
          </cell>
          <cell r="AJ1009">
            <v>0</v>
          </cell>
          <cell r="AK1009">
            <v>0</v>
          </cell>
        </row>
        <row r="1010">
          <cell r="R1010" t="str">
            <v>BNL</v>
          </cell>
          <cell r="S1010" t="str">
            <v>FINAME TJLP</v>
          </cell>
          <cell r="T1010" t="str">
            <v>00091</v>
          </cell>
          <cell r="U1010">
            <v>10.75</v>
          </cell>
          <cell r="V1010">
            <v>0</v>
          </cell>
          <cell r="W1010">
            <v>35841</v>
          </cell>
          <cell r="X1010">
            <v>14</v>
          </cell>
          <cell r="Y1010">
            <v>41</v>
          </cell>
          <cell r="Z1010">
            <v>4.4884829999999996</v>
          </cell>
          <cell r="AA1010">
            <v>0</v>
          </cell>
          <cell r="AB1010">
            <v>76137.279999999999</v>
          </cell>
          <cell r="AC1010">
            <v>2379.29</v>
          </cell>
          <cell r="AD1010">
            <v>304.82000000000005</v>
          </cell>
          <cell r="AE1010">
            <v>650.6</v>
          </cell>
          <cell r="AF1010">
            <v>3029.89</v>
          </cell>
          <cell r="AG1010">
            <v>73757.990000000005</v>
          </cell>
          <cell r="AH1010">
            <v>114.25</v>
          </cell>
          <cell r="AI1010">
            <v>0</v>
          </cell>
          <cell r="AJ1010">
            <v>0</v>
          </cell>
          <cell r="AK1010">
            <v>0</v>
          </cell>
        </row>
        <row r="1011">
          <cell r="R1011" t="str">
            <v>BNL</v>
          </cell>
          <cell r="S1011" t="str">
            <v>FINAME TJLP</v>
          </cell>
          <cell r="T1011" t="str">
            <v>00091</v>
          </cell>
          <cell r="U1011">
            <v>10.75</v>
          </cell>
          <cell r="V1011">
            <v>0</v>
          </cell>
          <cell r="W1011">
            <v>35854</v>
          </cell>
          <cell r="X1011">
            <v>13</v>
          </cell>
          <cell r="Y1011">
            <v>0</v>
          </cell>
          <cell r="Z1011">
            <v>4.4943289999999996</v>
          </cell>
          <cell r="AA1011">
            <v>0</v>
          </cell>
          <cell r="AB1011">
            <v>73854.06</v>
          </cell>
          <cell r="AC1011">
            <v>0</v>
          </cell>
          <cell r="AD1011">
            <v>272.81</v>
          </cell>
          <cell r="AE1011">
            <v>272.81</v>
          </cell>
          <cell r="AF1011">
            <v>0</v>
          </cell>
          <cell r="AG1011">
            <v>74126.87</v>
          </cell>
          <cell r="AH1011">
            <v>96.069999999992433</v>
          </cell>
          <cell r="AI1011">
            <v>0</v>
          </cell>
          <cell r="AJ1011">
            <v>0</v>
          </cell>
          <cell r="AK1011">
            <v>0</v>
          </cell>
        </row>
        <row r="1012">
          <cell r="R1012" t="str">
            <v>BNL</v>
          </cell>
          <cell r="S1012" t="str">
            <v>FINAME TJLP</v>
          </cell>
          <cell r="T1012" t="str">
            <v>00091</v>
          </cell>
          <cell r="U1012">
            <v>10.75</v>
          </cell>
          <cell r="V1012">
            <v>0</v>
          </cell>
          <cell r="W1012">
            <v>35869</v>
          </cell>
          <cell r="X1012">
            <v>17</v>
          </cell>
          <cell r="Y1012">
            <v>42</v>
          </cell>
          <cell r="Z1012">
            <v>4.5040529999999999</v>
          </cell>
          <cell r="AA1012">
            <v>0</v>
          </cell>
          <cell r="AB1012">
            <v>74013.850000000006</v>
          </cell>
          <cell r="AC1012">
            <v>2387.54</v>
          </cell>
          <cell r="AD1012">
            <v>359.64000000000004</v>
          </cell>
          <cell r="AE1012">
            <v>632.45000000000005</v>
          </cell>
          <cell r="AF1012">
            <v>3020</v>
          </cell>
          <cell r="AG1012">
            <v>71626.31</v>
          </cell>
          <cell r="AH1012">
            <v>159.80000000000291</v>
          </cell>
          <cell r="AI1012">
            <v>0</v>
          </cell>
          <cell r="AJ1012">
            <v>0</v>
          </cell>
          <cell r="AK1012">
            <v>0</v>
          </cell>
        </row>
        <row r="1013">
          <cell r="R1013" t="str">
            <v>BNL</v>
          </cell>
          <cell r="S1013" t="str">
            <v>FINAME TJLP</v>
          </cell>
          <cell r="T1013" t="str">
            <v>00091</v>
          </cell>
          <cell r="U1013">
            <v>10.75</v>
          </cell>
          <cell r="V1013">
            <v>0</v>
          </cell>
          <cell r="W1013">
            <v>35885</v>
          </cell>
          <cell r="X1013">
            <v>16</v>
          </cell>
          <cell r="Y1013">
            <v>0</v>
          </cell>
          <cell r="Z1013">
            <v>4.5146759999999997</v>
          </cell>
          <cell r="AA1013">
            <v>0</v>
          </cell>
          <cell r="AB1013">
            <v>71795.240000000005</v>
          </cell>
          <cell r="AC1013">
            <v>0</v>
          </cell>
          <cell r="AD1013">
            <v>326.55</v>
          </cell>
          <cell r="AE1013">
            <v>326.55</v>
          </cell>
          <cell r="AF1013">
            <v>0</v>
          </cell>
          <cell r="AG1013">
            <v>72121.789999999994</v>
          </cell>
          <cell r="AH1013">
            <v>168.92999999999302</v>
          </cell>
          <cell r="AI1013">
            <v>0</v>
          </cell>
          <cell r="AJ1013">
            <v>0</v>
          </cell>
          <cell r="AK1013">
            <v>0</v>
          </cell>
        </row>
        <row r="1014">
          <cell r="R1014" t="str">
            <v>BNL</v>
          </cell>
          <cell r="S1014" t="str">
            <v>FINAME TJLP</v>
          </cell>
          <cell r="T1014" t="str">
            <v>00091</v>
          </cell>
          <cell r="U1014">
            <v>10.75</v>
          </cell>
          <cell r="V1014">
            <v>0</v>
          </cell>
          <cell r="W1014">
            <v>35900</v>
          </cell>
          <cell r="X1014">
            <v>14</v>
          </cell>
          <cell r="Y1014">
            <v>43</v>
          </cell>
          <cell r="Z1014">
            <v>4.5246579999999996</v>
          </cell>
          <cell r="AA1014">
            <v>0</v>
          </cell>
          <cell r="AB1014">
            <v>71953.98</v>
          </cell>
          <cell r="AC1014">
            <v>2398.4699999999998</v>
          </cell>
          <cell r="AD1014">
            <v>288.3</v>
          </cell>
          <cell r="AE1014">
            <v>614.85</v>
          </cell>
          <cell r="AF1014">
            <v>3013.32</v>
          </cell>
          <cell r="AG1014">
            <v>69555.509999999995</v>
          </cell>
          <cell r="AH1014">
            <v>158.74000000000524</v>
          </cell>
          <cell r="AI1014">
            <v>0</v>
          </cell>
          <cell r="AJ1014">
            <v>0</v>
          </cell>
          <cell r="AK1014">
            <v>0</v>
          </cell>
        </row>
        <row r="1015">
          <cell r="R1015" t="str">
            <v>BNL</v>
          </cell>
          <cell r="S1015" t="str">
            <v>FINAME TJLP</v>
          </cell>
          <cell r="T1015" t="str">
            <v>00091</v>
          </cell>
          <cell r="U1015">
            <v>10.75</v>
          </cell>
          <cell r="V1015">
            <v>0</v>
          </cell>
          <cell r="W1015">
            <v>35915</v>
          </cell>
          <cell r="X1015">
            <v>15</v>
          </cell>
          <cell r="Y1015">
            <v>0</v>
          </cell>
          <cell r="Z1015">
            <v>4.534662</v>
          </cell>
          <cell r="AA1015">
            <v>0</v>
          </cell>
          <cell r="AB1015">
            <v>69709.3</v>
          </cell>
          <cell r="AC1015">
            <v>0</v>
          </cell>
          <cell r="AD1015">
            <v>297.2</v>
          </cell>
          <cell r="AE1015">
            <v>297.2</v>
          </cell>
          <cell r="AF1015">
            <v>0</v>
          </cell>
          <cell r="AG1015">
            <v>70006.5</v>
          </cell>
          <cell r="AH1015">
            <v>153.79000000000815</v>
          </cell>
          <cell r="AI1015">
            <v>0</v>
          </cell>
          <cell r="AJ1015">
            <v>0</v>
          </cell>
          <cell r="AK1015">
            <v>0</v>
          </cell>
        </row>
        <row r="1016">
          <cell r="R1016" t="str">
            <v>BNL</v>
          </cell>
          <cell r="S1016" t="str">
            <v>FINAME TJLP</v>
          </cell>
          <cell r="T1016" t="str">
            <v>00091</v>
          </cell>
          <cell r="U1016">
            <v>10.75</v>
          </cell>
          <cell r="V1016">
            <v>0</v>
          </cell>
          <cell r="W1016">
            <v>35930</v>
          </cell>
          <cell r="X1016">
            <v>15</v>
          </cell>
          <cell r="Y1016">
            <v>44</v>
          </cell>
          <cell r="Z1016">
            <v>4.5446869999999997</v>
          </cell>
          <cell r="AA1016">
            <v>0</v>
          </cell>
          <cell r="AB1016">
            <v>69863.41</v>
          </cell>
          <cell r="AC1016">
            <v>2409.08</v>
          </cell>
          <cell r="AD1016">
            <v>299.79000000000002</v>
          </cell>
          <cell r="AE1016">
            <v>596.99</v>
          </cell>
          <cell r="AF1016">
            <v>3006.07</v>
          </cell>
          <cell r="AG1016">
            <v>67454.33</v>
          </cell>
          <cell r="AH1016">
            <v>154.11000000001513</v>
          </cell>
          <cell r="AI1016">
            <v>0</v>
          </cell>
          <cell r="AJ1016">
            <v>0</v>
          </cell>
          <cell r="AK1016">
            <v>0</v>
          </cell>
        </row>
        <row r="1017">
          <cell r="R1017" t="str">
            <v>BNL</v>
          </cell>
          <cell r="S1017" t="str">
            <v>FINAME TJLP</v>
          </cell>
          <cell r="T1017" t="str">
            <v>00091</v>
          </cell>
          <cell r="U1017">
            <v>10.75</v>
          </cell>
          <cell r="V1017">
            <v>0</v>
          </cell>
          <cell r="W1017">
            <v>35946</v>
          </cell>
          <cell r="X1017">
            <v>16</v>
          </cell>
          <cell r="Y1017">
            <v>0</v>
          </cell>
          <cell r="Z1017">
            <v>4.5554059999999996</v>
          </cell>
          <cell r="AA1017">
            <v>0</v>
          </cell>
          <cell r="AB1017">
            <v>67613.42</v>
          </cell>
          <cell r="AC1017">
            <v>0</v>
          </cell>
          <cell r="AD1017">
            <v>307.52999999999997</v>
          </cell>
          <cell r="AE1017">
            <v>307.52999999999997</v>
          </cell>
          <cell r="AF1017">
            <v>0</v>
          </cell>
          <cell r="AG1017">
            <v>67920.95</v>
          </cell>
          <cell r="AH1017">
            <v>159.08999999999651</v>
          </cell>
          <cell r="AI1017">
            <v>0</v>
          </cell>
          <cell r="AJ1017">
            <v>0</v>
          </cell>
          <cell r="AK1017">
            <v>0</v>
          </cell>
        </row>
        <row r="1018">
          <cell r="R1018" t="str">
            <v>BNL</v>
          </cell>
          <cell r="S1018" t="str">
            <v>FINAME TJLP</v>
          </cell>
          <cell r="T1018" t="str">
            <v>00091</v>
          </cell>
          <cell r="U1018">
            <v>10.75</v>
          </cell>
          <cell r="V1018">
            <v>0</v>
          </cell>
          <cell r="W1018">
            <v>35961</v>
          </cell>
          <cell r="X1018">
            <v>14</v>
          </cell>
          <cell r="Y1018">
            <v>45</v>
          </cell>
          <cell r="Z1018">
            <v>4.5636580000000002</v>
          </cell>
          <cell r="AA1018">
            <v>0</v>
          </cell>
          <cell r="AB1018">
            <v>67735.899999999994</v>
          </cell>
          <cell r="AC1018">
            <v>2419.14</v>
          </cell>
          <cell r="AD1018">
            <v>271.27999999999997</v>
          </cell>
          <cell r="AE1018">
            <v>578.80999999999995</v>
          </cell>
          <cell r="AF1018">
            <v>2997.95</v>
          </cell>
          <cell r="AG1018">
            <v>65316.77</v>
          </cell>
          <cell r="AH1018">
            <v>122.49000000000524</v>
          </cell>
          <cell r="AI1018">
            <v>0</v>
          </cell>
          <cell r="AJ1018">
            <v>0</v>
          </cell>
          <cell r="AK1018">
            <v>0</v>
          </cell>
        </row>
        <row r="1019">
          <cell r="R1019" t="str">
            <v>BNL</v>
          </cell>
          <cell r="S1019" t="str">
            <v>FINAME TJLP</v>
          </cell>
          <cell r="T1019" t="str">
            <v>00091</v>
          </cell>
          <cell r="U1019">
            <v>10.75</v>
          </cell>
          <cell r="V1019">
            <v>0</v>
          </cell>
          <cell r="W1019">
            <v>35976</v>
          </cell>
          <cell r="X1019">
            <v>15</v>
          </cell>
          <cell r="Y1019">
            <v>0</v>
          </cell>
          <cell r="Z1019">
            <v>4.5717949999999998</v>
          </cell>
          <cell r="AA1019">
            <v>0</v>
          </cell>
          <cell r="AB1019">
            <v>65433.22</v>
          </cell>
          <cell r="AC1019">
            <v>0</v>
          </cell>
          <cell r="AD1019">
            <v>278.97000000000003</v>
          </cell>
          <cell r="AE1019">
            <v>278.97000000000003</v>
          </cell>
          <cell r="AF1019">
            <v>0</v>
          </cell>
          <cell r="AG1019">
            <v>65712.2</v>
          </cell>
          <cell r="AH1019">
            <v>116.4600000000064</v>
          </cell>
          <cell r="AI1019">
            <v>0</v>
          </cell>
          <cell r="AJ1019">
            <v>0</v>
          </cell>
          <cell r="AK1019">
            <v>0</v>
          </cell>
        </row>
        <row r="1020">
          <cell r="R1020" t="str">
            <v>BNL</v>
          </cell>
          <cell r="S1020" t="str">
            <v>FINAME TJLP</v>
          </cell>
          <cell r="T1020" t="str">
            <v>00091</v>
          </cell>
          <cell r="U1020">
            <v>10.75</v>
          </cell>
          <cell r="V1020">
            <v>0</v>
          </cell>
          <cell r="W1020">
            <v>35991</v>
          </cell>
          <cell r="X1020">
            <v>15</v>
          </cell>
          <cell r="Y1020">
            <v>46</v>
          </cell>
          <cell r="Z1020">
            <v>4.5799459999999996</v>
          </cell>
          <cell r="AA1020">
            <v>0</v>
          </cell>
          <cell r="AB1020">
            <v>65549.88</v>
          </cell>
          <cell r="AC1020">
            <v>2427.77</v>
          </cell>
          <cell r="AD1020">
            <v>281.15999999999997</v>
          </cell>
          <cell r="AE1020">
            <v>560.13</v>
          </cell>
          <cell r="AF1020">
            <v>2987.9</v>
          </cell>
          <cell r="AG1020">
            <v>63122.11</v>
          </cell>
          <cell r="AH1020">
            <v>116.64999999999418</v>
          </cell>
          <cell r="AI1020">
            <v>0</v>
          </cell>
          <cell r="AJ1020">
            <v>0</v>
          </cell>
          <cell r="AK1020">
            <v>0</v>
          </cell>
        </row>
        <row r="1021">
          <cell r="R1021" t="str">
            <v>BNL</v>
          </cell>
          <cell r="S1021" t="str">
            <v>FINAME TJLP</v>
          </cell>
          <cell r="T1021" t="str">
            <v>00091</v>
          </cell>
          <cell r="U1021">
            <v>10.75</v>
          </cell>
          <cell r="V1021">
            <v>0</v>
          </cell>
          <cell r="W1021">
            <v>36007</v>
          </cell>
          <cell r="X1021">
            <v>16</v>
          </cell>
          <cell r="Y1021">
            <v>0</v>
          </cell>
          <cell r="Z1021">
            <v>4.5886570000000004</v>
          </cell>
          <cell r="AA1021">
            <v>0</v>
          </cell>
          <cell r="AB1021">
            <v>63242.17</v>
          </cell>
          <cell r="AC1021">
            <v>0</v>
          </cell>
          <cell r="AD1021">
            <v>287.64999999999998</v>
          </cell>
          <cell r="AE1021">
            <v>287.64999999999998</v>
          </cell>
          <cell r="AF1021">
            <v>0</v>
          </cell>
          <cell r="AG1021">
            <v>63529.81</v>
          </cell>
          <cell r="AH1021">
            <v>120.04999999999563</v>
          </cell>
          <cell r="AI1021">
            <v>0</v>
          </cell>
          <cell r="AJ1021">
            <v>0</v>
          </cell>
          <cell r="AK1021">
            <v>0</v>
          </cell>
        </row>
        <row r="1022">
          <cell r="R1022" t="str">
            <v>BNL</v>
          </cell>
          <cell r="S1022" t="str">
            <v>FINAME TJLP</v>
          </cell>
          <cell r="T1022" t="str">
            <v>00091</v>
          </cell>
          <cell r="U1022">
            <v>10.75</v>
          </cell>
          <cell r="V1022">
            <v>0</v>
          </cell>
          <cell r="W1022">
            <v>36022</v>
          </cell>
          <cell r="X1022">
            <v>14</v>
          </cell>
          <cell r="Y1022">
            <v>47</v>
          </cell>
          <cell r="Z1022">
            <v>4.596838</v>
          </cell>
          <cell r="AA1022">
            <v>0</v>
          </cell>
          <cell r="AB1022">
            <v>63354.92</v>
          </cell>
          <cell r="AC1022">
            <v>2436.73</v>
          </cell>
          <cell r="AD1022">
            <v>253.72000000000003</v>
          </cell>
          <cell r="AE1022">
            <v>541.37</v>
          </cell>
          <cell r="AF1022">
            <v>2978.1</v>
          </cell>
          <cell r="AG1022">
            <v>60918.19</v>
          </cell>
          <cell r="AH1022">
            <v>112.76000000000204</v>
          </cell>
          <cell r="AI1022">
            <v>0</v>
          </cell>
          <cell r="AJ1022">
            <v>0</v>
          </cell>
          <cell r="AK1022">
            <v>0</v>
          </cell>
        </row>
        <row r="1023">
          <cell r="R1023" t="str">
            <v>BNL</v>
          </cell>
          <cell r="S1023" t="str">
            <v>FINAME TJLP</v>
          </cell>
          <cell r="T1023" t="str">
            <v>00091</v>
          </cell>
          <cell r="U1023">
            <v>10.75</v>
          </cell>
          <cell r="V1023">
            <v>0</v>
          </cell>
          <cell r="W1023">
            <v>36038</v>
          </cell>
          <cell r="X1023">
            <v>16</v>
          </cell>
          <cell r="Y1023">
            <v>0</v>
          </cell>
          <cell r="Z1023">
            <v>4.6055809999999999</v>
          </cell>
          <cell r="AA1023">
            <v>0</v>
          </cell>
          <cell r="AB1023">
            <v>61034.06</v>
          </cell>
          <cell r="AC1023">
            <v>0</v>
          </cell>
          <cell r="AD1023">
            <v>277.60000000000002</v>
          </cell>
          <cell r="AE1023">
            <v>277.60000000000002</v>
          </cell>
          <cell r="AF1023">
            <v>0</v>
          </cell>
          <cell r="AG1023">
            <v>61311.66</v>
          </cell>
          <cell r="AH1023">
            <v>115.87000000000262</v>
          </cell>
          <cell r="AI1023">
            <v>0</v>
          </cell>
          <cell r="AJ1023">
            <v>0</v>
          </cell>
          <cell r="AK1023">
            <v>0</v>
          </cell>
        </row>
        <row r="1024">
          <cell r="R1024" t="str">
            <v>BNL</v>
          </cell>
          <cell r="S1024" t="str">
            <v>FINAME TJLP</v>
          </cell>
          <cell r="T1024" t="str">
            <v>00091</v>
          </cell>
          <cell r="U1024">
            <v>10.75</v>
          </cell>
          <cell r="V1024">
            <v>0</v>
          </cell>
          <cell r="W1024">
            <v>36053</v>
          </cell>
          <cell r="X1024">
            <v>14</v>
          </cell>
          <cell r="Y1024">
            <v>48</v>
          </cell>
          <cell r="Z1024">
            <v>4.6154869999999999</v>
          </cell>
          <cell r="AA1024">
            <v>0</v>
          </cell>
          <cell r="AB1024">
            <v>61165.34</v>
          </cell>
          <cell r="AC1024">
            <v>2446.61</v>
          </cell>
          <cell r="AD1024">
            <v>245.05999999999995</v>
          </cell>
          <cell r="AE1024">
            <v>522.66</v>
          </cell>
          <cell r="AF1024">
            <v>2969.27</v>
          </cell>
          <cell r="AG1024">
            <v>58718.720000000001</v>
          </cell>
          <cell r="AH1024">
            <v>131.2699999999968</v>
          </cell>
          <cell r="AI1024">
            <v>0</v>
          </cell>
          <cell r="AJ1024">
            <v>0</v>
          </cell>
          <cell r="AK1024">
            <v>0</v>
          </cell>
        </row>
        <row r="1025">
          <cell r="R1025" t="str">
            <v>BNL</v>
          </cell>
          <cell r="S1025" t="str">
            <v>FINAME TJLP</v>
          </cell>
          <cell r="T1025" t="str">
            <v>00091</v>
          </cell>
          <cell r="U1025">
            <v>10.75</v>
          </cell>
          <cell r="V1025">
            <v>0</v>
          </cell>
          <cell r="W1025">
            <v>36068</v>
          </cell>
          <cell r="X1025">
            <v>15</v>
          </cell>
          <cell r="Y1025">
            <v>0</v>
          </cell>
          <cell r="Z1025">
            <v>4.6255369999999996</v>
          </cell>
          <cell r="AA1025">
            <v>0</v>
          </cell>
          <cell r="AB1025">
            <v>58846.58</v>
          </cell>
          <cell r="AC1025">
            <v>0</v>
          </cell>
          <cell r="AD1025">
            <v>250.89</v>
          </cell>
          <cell r="AE1025">
            <v>250.89</v>
          </cell>
          <cell r="AF1025">
            <v>0</v>
          </cell>
          <cell r="AG1025">
            <v>59097.47</v>
          </cell>
          <cell r="AH1025">
            <v>127.86000000000058</v>
          </cell>
          <cell r="AI1025">
            <v>0</v>
          </cell>
          <cell r="AJ1025">
            <v>0</v>
          </cell>
          <cell r="AK1025">
            <v>0</v>
          </cell>
        </row>
        <row r="1026">
          <cell r="R1026" t="str">
            <v>BNL</v>
          </cell>
          <cell r="S1026" t="str">
            <v>FINAME TJLP</v>
          </cell>
          <cell r="T1026" t="str">
            <v>00091</v>
          </cell>
          <cell r="U1026">
            <v>10.75</v>
          </cell>
          <cell r="V1026">
            <v>0</v>
          </cell>
          <cell r="W1026">
            <v>36083</v>
          </cell>
          <cell r="X1026">
            <v>15</v>
          </cell>
          <cell r="Y1026">
            <v>49</v>
          </cell>
          <cell r="Z1026">
            <v>4.6356080000000004</v>
          </cell>
          <cell r="AA1026">
            <v>0</v>
          </cell>
          <cell r="AB1026">
            <v>58974.7</v>
          </cell>
          <cell r="AC1026">
            <v>2457.2800000000002</v>
          </cell>
          <cell r="AD1026">
            <v>253.05</v>
          </cell>
          <cell r="AE1026">
            <v>503.94</v>
          </cell>
          <cell r="AF1026">
            <v>2961.22</v>
          </cell>
          <cell r="AG1026">
            <v>56517.42</v>
          </cell>
          <cell r="AH1026">
            <v>128.11999999999534</v>
          </cell>
          <cell r="AI1026">
            <v>0</v>
          </cell>
          <cell r="AJ1026">
            <v>0</v>
          </cell>
          <cell r="AK1026">
            <v>0</v>
          </cell>
        </row>
        <row r="1027">
          <cell r="R1027" t="str">
            <v>BNL</v>
          </cell>
          <cell r="S1027" t="str">
            <v>FINAME TJLP</v>
          </cell>
          <cell r="T1027" t="str">
            <v>00091</v>
          </cell>
          <cell r="U1027">
            <v>10.75</v>
          </cell>
          <cell r="V1027">
            <v>0</v>
          </cell>
          <cell r="W1027">
            <v>36099</v>
          </cell>
          <cell r="X1027">
            <v>16</v>
          </cell>
          <cell r="Y1027">
            <v>0</v>
          </cell>
          <cell r="Z1027">
            <v>4.6463749999999999</v>
          </cell>
          <cell r="AA1027">
            <v>0</v>
          </cell>
          <cell r="AB1027">
            <v>56648.7</v>
          </cell>
          <cell r="AC1027">
            <v>0</v>
          </cell>
          <cell r="AD1027">
            <v>257.66000000000003</v>
          </cell>
          <cell r="AE1027">
            <v>257.66000000000003</v>
          </cell>
          <cell r="AF1027">
            <v>0</v>
          </cell>
          <cell r="AG1027">
            <v>56906.35</v>
          </cell>
          <cell r="AH1027">
            <v>131.2699999999968</v>
          </cell>
          <cell r="AI1027">
            <v>0</v>
          </cell>
          <cell r="AJ1027">
            <v>0</v>
          </cell>
          <cell r="AK1027">
            <v>0</v>
          </cell>
        </row>
        <row r="1028">
          <cell r="R1028" t="str">
            <v>BNL</v>
          </cell>
          <cell r="S1028" t="str">
            <v>FINAME TJLP</v>
          </cell>
          <cell r="T1028" t="str">
            <v>00091</v>
          </cell>
          <cell r="U1028">
            <v>10.75</v>
          </cell>
          <cell r="V1028">
            <v>0</v>
          </cell>
          <cell r="W1028">
            <v>36114</v>
          </cell>
          <cell r="X1028">
            <v>14</v>
          </cell>
          <cell r="Y1028">
            <v>50</v>
          </cell>
          <cell r="Z1028">
            <v>4.6564909999999999</v>
          </cell>
          <cell r="AA1028">
            <v>0</v>
          </cell>
          <cell r="AB1028">
            <v>56772.03</v>
          </cell>
          <cell r="AC1028">
            <v>2468.35</v>
          </cell>
          <cell r="AD1028">
            <v>227.45999999999998</v>
          </cell>
          <cell r="AE1028">
            <v>485.12</v>
          </cell>
          <cell r="AF1028">
            <v>2953.47</v>
          </cell>
          <cell r="AG1028">
            <v>54303.68</v>
          </cell>
          <cell r="AH1028">
            <v>123.34000000000378</v>
          </cell>
          <cell r="AI1028">
            <v>0</v>
          </cell>
          <cell r="AJ1028">
            <v>0</v>
          </cell>
          <cell r="AK1028">
            <v>0</v>
          </cell>
        </row>
        <row r="1029">
          <cell r="R1029" t="str">
            <v>BNL</v>
          </cell>
          <cell r="S1029" t="str">
            <v>FINAME TJLP</v>
          </cell>
          <cell r="T1029" t="str">
            <v>00091</v>
          </cell>
          <cell r="U1029">
            <v>10.75</v>
          </cell>
          <cell r="V1029">
            <v>0</v>
          </cell>
          <cell r="W1029">
            <v>36129</v>
          </cell>
          <cell r="X1029">
            <v>15</v>
          </cell>
          <cell r="Y1029">
            <v>0</v>
          </cell>
          <cell r="Z1029">
            <v>4.6666299999999996</v>
          </cell>
          <cell r="AA1029">
            <v>0</v>
          </cell>
          <cell r="AB1029">
            <v>54421.919999999998</v>
          </cell>
          <cell r="AC1029">
            <v>0</v>
          </cell>
          <cell r="AD1029">
            <v>232.02</v>
          </cell>
          <cell r="AE1029">
            <v>232.02</v>
          </cell>
          <cell r="AF1029">
            <v>0</v>
          </cell>
          <cell r="AG1029">
            <v>54653.95</v>
          </cell>
          <cell r="AH1029">
            <v>118.25</v>
          </cell>
          <cell r="AI1029">
            <v>0</v>
          </cell>
          <cell r="AJ1029">
            <v>0</v>
          </cell>
          <cell r="AK1029">
            <v>0</v>
          </cell>
        </row>
        <row r="1030">
          <cell r="R1030" t="str">
            <v>BNL</v>
          </cell>
          <cell r="S1030" t="str">
            <v>FINAME TJLP</v>
          </cell>
          <cell r="T1030" t="str">
            <v>00091</v>
          </cell>
          <cell r="U1030">
            <v>10.75</v>
          </cell>
          <cell r="V1030">
            <v>0</v>
          </cell>
          <cell r="W1030">
            <v>36144</v>
          </cell>
          <cell r="X1030">
            <v>15</v>
          </cell>
          <cell r="Y1030">
            <v>51</v>
          </cell>
          <cell r="Z1030">
            <v>4.6869050000000003</v>
          </cell>
          <cell r="AA1030">
            <v>0</v>
          </cell>
          <cell r="AB1030">
            <v>54658.37</v>
          </cell>
          <cell r="AC1030">
            <v>2484.4699999999998</v>
          </cell>
          <cell r="AD1030">
            <v>235.04</v>
          </cell>
          <cell r="AE1030">
            <v>467.06</v>
          </cell>
          <cell r="AF1030">
            <v>2951.53</v>
          </cell>
          <cell r="AG1030">
            <v>52173.9</v>
          </cell>
          <cell r="AH1030">
            <v>236.44000000000233</v>
          </cell>
          <cell r="AI1030">
            <v>0</v>
          </cell>
          <cell r="AJ1030">
            <v>0</v>
          </cell>
          <cell r="AK1030">
            <v>0</v>
          </cell>
        </row>
        <row r="1031">
          <cell r="R1031" t="str">
            <v>BNL</v>
          </cell>
          <cell r="S1031" t="str">
            <v>FINAME TJLP</v>
          </cell>
          <cell r="T1031" t="str">
            <v>00091</v>
          </cell>
          <cell r="U1031">
            <v>10.75</v>
          </cell>
          <cell r="V1031">
            <v>0</v>
          </cell>
          <cell r="W1031">
            <v>36160</v>
          </cell>
          <cell r="X1031">
            <v>16</v>
          </cell>
          <cell r="Y1031">
            <v>0</v>
          </cell>
          <cell r="Z1031">
            <v>4.7094050000000003</v>
          </cell>
          <cell r="AA1031">
            <v>0</v>
          </cell>
          <cell r="AB1031">
            <v>52424.36</v>
          </cell>
          <cell r="AC1031">
            <v>0</v>
          </cell>
          <cell r="AD1031">
            <v>238.44</v>
          </cell>
          <cell r="AE1031">
            <v>238.44</v>
          </cell>
          <cell r="AF1031">
            <v>0</v>
          </cell>
          <cell r="AG1031">
            <v>52662.81</v>
          </cell>
          <cell r="AH1031">
            <v>250.46999999999389</v>
          </cell>
          <cell r="AI1031">
            <v>0</v>
          </cell>
          <cell r="AJ1031">
            <v>0</v>
          </cell>
          <cell r="AK1031">
            <v>0</v>
          </cell>
        </row>
        <row r="1032">
          <cell r="R1032" t="str">
            <v>BNL</v>
          </cell>
          <cell r="S1032" t="str">
            <v>FINAME TJLP</v>
          </cell>
          <cell r="T1032" t="str">
            <v>00091</v>
          </cell>
          <cell r="U1032">
            <v>10.75</v>
          </cell>
          <cell r="V1032">
            <v>0</v>
          </cell>
          <cell r="W1032">
            <v>36175</v>
          </cell>
          <cell r="X1032">
            <v>14</v>
          </cell>
          <cell r="Y1032">
            <v>52</v>
          </cell>
          <cell r="Z1032">
            <v>4.7222850000000003</v>
          </cell>
          <cell r="AA1032">
            <v>0</v>
          </cell>
          <cell r="AB1032">
            <v>52567.74</v>
          </cell>
          <cell r="AC1032">
            <v>2503.23</v>
          </cell>
          <cell r="AD1032">
            <v>210.75</v>
          </cell>
          <cell r="AE1032">
            <v>449.19</v>
          </cell>
          <cell r="AF1032">
            <v>2952.42</v>
          </cell>
          <cell r="AG1032">
            <v>50064.52</v>
          </cell>
          <cell r="AH1032">
            <v>143.37999999999738</v>
          </cell>
          <cell r="AI1032">
            <v>0</v>
          </cell>
          <cell r="AJ1032">
            <v>0</v>
          </cell>
          <cell r="AK1032">
            <v>0</v>
          </cell>
        </row>
        <row r="1033">
          <cell r="R1033" t="str">
            <v>BNL</v>
          </cell>
          <cell r="S1033" t="str">
            <v>FINAME TJLP</v>
          </cell>
          <cell r="T1033" t="str">
            <v>00091</v>
          </cell>
          <cell r="U1033">
            <v>10.75</v>
          </cell>
          <cell r="V1033">
            <v>0</v>
          </cell>
          <cell r="W1033">
            <v>36191</v>
          </cell>
          <cell r="X1033">
            <v>16</v>
          </cell>
          <cell r="Y1033">
            <v>0</v>
          </cell>
          <cell r="Z1033">
            <v>4.7354269999999996</v>
          </cell>
          <cell r="AA1033">
            <v>0</v>
          </cell>
          <cell r="AB1033">
            <v>50203.85</v>
          </cell>
          <cell r="AC1033">
            <v>0</v>
          </cell>
          <cell r="AD1033">
            <v>228.34</v>
          </cell>
          <cell r="AE1033">
            <v>228.34</v>
          </cell>
          <cell r="AF1033">
            <v>0</v>
          </cell>
          <cell r="AG1033">
            <v>50432.19</v>
          </cell>
          <cell r="AH1033">
            <v>139.33000000000902</v>
          </cell>
          <cell r="AI1033">
            <v>0</v>
          </cell>
          <cell r="AJ1033">
            <v>0</v>
          </cell>
          <cell r="AK1033">
            <v>0</v>
          </cell>
        </row>
        <row r="1034">
          <cell r="R1034" t="str">
            <v>BNL</v>
          </cell>
          <cell r="S1034" t="str">
            <v>FINAME TJLP</v>
          </cell>
          <cell r="T1034" t="str">
            <v>00091</v>
          </cell>
          <cell r="U1034">
            <v>10.75</v>
          </cell>
          <cell r="V1034">
            <v>0</v>
          </cell>
          <cell r="W1034">
            <v>36206</v>
          </cell>
          <cell r="X1034">
            <v>14</v>
          </cell>
          <cell r="Y1034">
            <v>53</v>
          </cell>
          <cell r="Z1034">
            <v>4.7477809999999998</v>
          </cell>
          <cell r="AA1034">
            <v>0</v>
          </cell>
          <cell r="AB1034">
            <v>50334.82</v>
          </cell>
          <cell r="AC1034">
            <v>2516.7399999999998</v>
          </cell>
          <cell r="AD1034">
            <v>201.77</v>
          </cell>
          <cell r="AE1034">
            <v>430.11</v>
          </cell>
          <cell r="AF1034">
            <v>2946.85</v>
          </cell>
          <cell r="AG1034">
            <v>47818.080000000002</v>
          </cell>
          <cell r="AH1034">
            <v>130.97000000000116</v>
          </cell>
          <cell r="AI1034">
            <v>0</v>
          </cell>
          <cell r="AJ1034">
            <v>0</v>
          </cell>
          <cell r="AK1034">
            <v>0</v>
          </cell>
        </row>
        <row r="1035">
          <cell r="R1035" t="str">
            <v>BNL</v>
          </cell>
          <cell r="S1035" t="str">
            <v>FINAME TJLP</v>
          </cell>
          <cell r="T1035" t="str">
            <v>00091</v>
          </cell>
          <cell r="U1035">
            <v>10.75</v>
          </cell>
          <cell r="V1035">
            <v>0</v>
          </cell>
          <cell r="W1035">
            <v>36219</v>
          </cell>
          <cell r="X1035">
            <v>13</v>
          </cell>
          <cell r="Y1035">
            <v>0</v>
          </cell>
          <cell r="Z1035">
            <v>4.7585139999999999</v>
          </cell>
          <cell r="AA1035">
            <v>0</v>
          </cell>
          <cell r="AB1035">
            <v>47926.18</v>
          </cell>
          <cell r="AC1035">
            <v>0</v>
          </cell>
          <cell r="AD1035">
            <v>177.04</v>
          </cell>
          <cell r="AE1035">
            <v>177.04</v>
          </cell>
          <cell r="AF1035">
            <v>0</v>
          </cell>
          <cell r="AG1035">
            <v>48103.21</v>
          </cell>
          <cell r="AH1035">
            <v>108.08999999999651</v>
          </cell>
          <cell r="AI1035">
            <v>0</v>
          </cell>
          <cell r="AJ1035">
            <v>0</v>
          </cell>
          <cell r="AK1035">
            <v>0</v>
          </cell>
        </row>
        <row r="1036">
          <cell r="R1036" t="str">
            <v>BNL</v>
          </cell>
          <cell r="S1036" t="str">
            <v>FINAME TJLP</v>
          </cell>
          <cell r="T1036" t="str">
            <v>00091</v>
          </cell>
          <cell r="U1036">
            <v>10.75</v>
          </cell>
          <cell r="V1036">
            <v>0</v>
          </cell>
          <cell r="W1036">
            <v>36234</v>
          </cell>
          <cell r="X1036">
            <v>17</v>
          </cell>
          <cell r="Y1036">
            <v>54</v>
          </cell>
          <cell r="Z1036">
            <v>4.7709289999999998</v>
          </cell>
          <cell r="AA1036">
            <v>0</v>
          </cell>
          <cell r="AB1036">
            <v>48051.22</v>
          </cell>
          <cell r="AC1036">
            <v>2529.0100000000002</v>
          </cell>
          <cell r="AD1036">
            <v>233.56000000000003</v>
          </cell>
          <cell r="AE1036">
            <v>410.6</v>
          </cell>
          <cell r="AF1036">
            <v>2939.61</v>
          </cell>
          <cell r="AG1036">
            <v>45522.21</v>
          </cell>
          <cell r="AH1036">
            <v>125.05000000000291</v>
          </cell>
          <cell r="AI1036">
            <v>0</v>
          </cell>
          <cell r="AJ1036">
            <v>0</v>
          </cell>
          <cell r="AK1036">
            <v>0</v>
          </cell>
        </row>
        <row r="1037">
          <cell r="R1037" t="str">
            <v>BNL</v>
          </cell>
          <cell r="S1037" t="str">
            <v>FINAME TJLP</v>
          </cell>
          <cell r="T1037" t="str">
            <v>00091</v>
          </cell>
          <cell r="U1037">
            <v>10.75</v>
          </cell>
          <cell r="V1037">
            <v>0</v>
          </cell>
          <cell r="W1037">
            <v>36250</v>
          </cell>
          <cell r="X1037">
            <v>16</v>
          </cell>
          <cell r="Y1037">
            <v>0</v>
          </cell>
          <cell r="Z1037">
            <v>4.7842060000000002</v>
          </cell>
          <cell r="AA1037">
            <v>0</v>
          </cell>
          <cell r="AB1037">
            <v>45648.89</v>
          </cell>
          <cell r="AC1037">
            <v>0</v>
          </cell>
          <cell r="AD1037">
            <v>207.63</v>
          </cell>
          <cell r="AE1037">
            <v>207.63</v>
          </cell>
          <cell r="AF1037">
            <v>0</v>
          </cell>
          <cell r="AG1037">
            <v>45856.52</v>
          </cell>
          <cell r="AH1037">
            <v>126.68000000000029</v>
          </cell>
          <cell r="AI1037">
            <v>0</v>
          </cell>
          <cell r="AJ1037">
            <v>0</v>
          </cell>
          <cell r="AK1037">
            <v>0</v>
          </cell>
        </row>
        <row r="1038">
          <cell r="R1038" t="str">
            <v>BNL</v>
          </cell>
          <cell r="S1038" t="str">
            <v>FINAME TJLP</v>
          </cell>
          <cell r="T1038" t="str">
            <v>00091</v>
          </cell>
          <cell r="U1038">
            <v>10.75</v>
          </cell>
          <cell r="V1038">
            <v>0</v>
          </cell>
          <cell r="W1038">
            <v>36265</v>
          </cell>
          <cell r="X1038">
            <v>14</v>
          </cell>
          <cell r="Y1038">
            <v>55</v>
          </cell>
          <cell r="Z1038">
            <v>4.7977429999999996</v>
          </cell>
          <cell r="AA1038">
            <v>0</v>
          </cell>
          <cell r="AB1038">
            <v>45778.06</v>
          </cell>
          <cell r="AC1038">
            <v>2543.2199999999998</v>
          </cell>
          <cell r="AD1038">
            <v>183.55</v>
          </cell>
          <cell r="AE1038">
            <v>391.18</v>
          </cell>
          <cell r="AF1038">
            <v>2934.4</v>
          </cell>
          <cell r="AG1038">
            <v>43234.83</v>
          </cell>
          <cell r="AH1038">
            <v>129.16000000000349</v>
          </cell>
          <cell r="AI1038">
            <v>0</v>
          </cell>
          <cell r="AJ1038">
            <v>0</v>
          </cell>
          <cell r="AK1038">
            <v>0</v>
          </cell>
        </row>
        <row r="1039">
          <cell r="R1039" t="str">
            <v>BNL</v>
          </cell>
          <cell r="S1039" t="str">
            <v>FINAME TJLP</v>
          </cell>
          <cell r="T1039" t="str">
            <v>00091</v>
          </cell>
          <cell r="U1039">
            <v>10.75</v>
          </cell>
          <cell r="V1039">
            <v>0</v>
          </cell>
          <cell r="W1039">
            <v>36280</v>
          </cell>
          <cell r="X1039">
            <v>15</v>
          </cell>
          <cell r="Y1039">
            <v>0</v>
          </cell>
          <cell r="Z1039">
            <v>4.8113939999999999</v>
          </cell>
          <cell r="AA1039">
            <v>0</v>
          </cell>
          <cell r="AB1039">
            <v>43357.85</v>
          </cell>
          <cell r="AC1039">
            <v>0</v>
          </cell>
          <cell r="AD1039">
            <v>184.85</v>
          </cell>
          <cell r="AE1039">
            <v>184.85</v>
          </cell>
          <cell r="AF1039">
            <v>0</v>
          </cell>
          <cell r="AG1039">
            <v>43542.7</v>
          </cell>
          <cell r="AH1039">
            <v>123.0199999999968</v>
          </cell>
          <cell r="AI1039">
            <v>0</v>
          </cell>
          <cell r="AJ1039">
            <v>0</v>
          </cell>
          <cell r="AK1039">
            <v>0</v>
          </cell>
        </row>
        <row r="1040">
          <cell r="R1040" t="str">
            <v>BNL</v>
          </cell>
          <cell r="S1040" t="str">
            <v>FINAME TJLP</v>
          </cell>
          <cell r="T1040" t="str">
            <v>00091</v>
          </cell>
          <cell r="U1040">
            <v>10.75</v>
          </cell>
          <cell r="V1040">
            <v>0</v>
          </cell>
          <cell r="W1040">
            <v>36295</v>
          </cell>
          <cell r="X1040">
            <v>15</v>
          </cell>
          <cell r="Y1040">
            <v>56</v>
          </cell>
          <cell r="Z1040">
            <v>4.8250830000000002</v>
          </cell>
          <cell r="AA1040">
            <v>0</v>
          </cell>
          <cell r="AB1040">
            <v>43481.21</v>
          </cell>
          <cell r="AC1040">
            <v>2557.7199999999998</v>
          </cell>
          <cell r="AD1040">
            <v>186.70000000000002</v>
          </cell>
          <cell r="AE1040">
            <v>371.55</v>
          </cell>
          <cell r="AF1040">
            <v>2929.27</v>
          </cell>
          <cell r="AG1040">
            <v>40923.49</v>
          </cell>
          <cell r="AH1040">
            <v>123.36000000000058</v>
          </cell>
          <cell r="AI1040">
            <v>0</v>
          </cell>
          <cell r="AJ1040">
            <v>0</v>
          </cell>
          <cell r="AK1040">
            <v>0</v>
          </cell>
        </row>
        <row r="1041">
          <cell r="R1041" t="str">
            <v>BNL</v>
          </cell>
          <cell r="S1041" t="str">
            <v>FINAME TJLP</v>
          </cell>
          <cell r="T1041" t="str">
            <v>00091</v>
          </cell>
          <cell r="U1041">
            <v>10.75</v>
          </cell>
          <cell r="V1041">
            <v>0</v>
          </cell>
          <cell r="W1041">
            <v>36311</v>
          </cell>
          <cell r="X1041">
            <v>16</v>
          </cell>
          <cell r="Y1041">
            <v>0</v>
          </cell>
          <cell r="Z1041">
            <v>4.839728</v>
          </cell>
          <cell r="AA1041">
            <v>0</v>
          </cell>
          <cell r="AB1041">
            <v>41047.699999999997</v>
          </cell>
          <cell r="AC1041">
            <v>0</v>
          </cell>
          <cell r="AD1041">
            <v>186.7</v>
          </cell>
          <cell r="AE1041">
            <v>186.7</v>
          </cell>
          <cell r="AF1041">
            <v>0</v>
          </cell>
          <cell r="AG1041">
            <v>41234.400000000001</v>
          </cell>
          <cell r="AH1041">
            <v>124.2100000000064</v>
          </cell>
          <cell r="AI1041">
            <v>0</v>
          </cell>
          <cell r="AJ1041">
            <v>0</v>
          </cell>
          <cell r="AK1041">
            <v>0</v>
          </cell>
        </row>
        <row r="1042">
          <cell r="R1042" t="str">
            <v>BNL</v>
          </cell>
          <cell r="S1042" t="str">
            <v>FINAME TJLP</v>
          </cell>
          <cell r="T1042" t="str">
            <v>00091</v>
          </cell>
          <cell r="U1042">
            <v>10.75</v>
          </cell>
          <cell r="V1042">
            <v>0</v>
          </cell>
          <cell r="W1042">
            <v>36326</v>
          </cell>
          <cell r="X1042">
            <v>14</v>
          </cell>
          <cell r="Y1042">
            <v>57</v>
          </cell>
          <cell r="Z1042">
            <v>4.8534980000000001</v>
          </cell>
          <cell r="AA1042">
            <v>0</v>
          </cell>
          <cell r="AB1042">
            <v>41164.49</v>
          </cell>
          <cell r="AC1042">
            <v>2572.7800000000002</v>
          </cell>
          <cell r="AD1042">
            <v>165.05</v>
          </cell>
          <cell r="AE1042">
            <v>351.75</v>
          </cell>
          <cell r="AF1042">
            <v>2924.53</v>
          </cell>
          <cell r="AG1042">
            <v>38591.71</v>
          </cell>
          <cell r="AH1042">
            <v>116.7899999999936</v>
          </cell>
          <cell r="AI1042">
            <v>0</v>
          </cell>
          <cell r="AJ1042">
            <v>0</v>
          </cell>
          <cell r="AK1042">
            <v>0</v>
          </cell>
        </row>
        <row r="1043">
          <cell r="R1043" t="str">
            <v>BNL</v>
          </cell>
          <cell r="S1043" t="str">
            <v>FINAME TJLP</v>
          </cell>
          <cell r="T1043" t="str">
            <v>00091</v>
          </cell>
          <cell r="U1043">
            <v>10.75</v>
          </cell>
          <cell r="V1043">
            <v>0</v>
          </cell>
          <cell r="W1043">
            <v>36341</v>
          </cell>
          <cell r="X1043">
            <v>15</v>
          </cell>
          <cell r="Y1043">
            <v>0</v>
          </cell>
          <cell r="Z1043">
            <v>4.8673070000000003</v>
          </cell>
          <cell r="AA1043">
            <v>0</v>
          </cell>
          <cell r="AB1043">
            <v>38701.51</v>
          </cell>
          <cell r="AC1043">
            <v>0</v>
          </cell>
          <cell r="AD1043">
            <v>165</v>
          </cell>
          <cell r="AE1043">
            <v>165</v>
          </cell>
          <cell r="AF1043">
            <v>0</v>
          </cell>
          <cell r="AG1043">
            <v>38866.51</v>
          </cell>
          <cell r="AH1043">
            <v>109.80000000000291</v>
          </cell>
          <cell r="AI1043">
            <v>0</v>
          </cell>
          <cell r="AJ1043">
            <v>0</v>
          </cell>
          <cell r="AK1043">
            <v>0</v>
          </cell>
        </row>
        <row r="1044">
          <cell r="R1044" t="str">
            <v>BNL</v>
          </cell>
          <cell r="S1044" t="str">
            <v>FINAME TJLP</v>
          </cell>
          <cell r="T1044" t="str">
            <v>00091</v>
          </cell>
          <cell r="U1044">
            <v>10.75</v>
          </cell>
          <cell r="V1044">
            <v>0</v>
          </cell>
          <cell r="W1044">
            <v>36356</v>
          </cell>
          <cell r="X1044">
            <v>15</v>
          </cell>
          <cell r="Y1044">
            <v>58</v>
          </cell>
          <cell r="Z1044">
            <v>4.8821060000000003</v>
          </cell>
          <cell r="AA1044">
            <v>0</v>
          </cell>
          <cell r="AB1044">
            <v>38819.18</v>
          </cell>
          <cell r="AC1044">
            <v>2587.94</v>
          </cell>
          <cell r="AD1044">
            <v>166.70999999999998</v>
          </cell>
          <cell r="AE1044">
            <v>331.71</v>
          </cell>
          <cell r="AF1044">
            <v>2919.66</v>
          </cell>
          <cell r="AG1044">
            <v>36231.230000000003</v>
          </cell>
          <cell r="AH1044">
            <v>117.66999999999825</v>
          </cell>
          <cell r="AI1044">
            <v>0</v>
          </cell>
          <cell r="AJ1044">
            <v>0</v>
          </cell>
          <cell r="AK1044">
            <v>0</v>
          </cell>
        </row>
        <row r="1045">
          <cell r="R1045" t="str">
            <v>BNL</v>
          </cell>
          <cell r="S1045" t="str">
            <v>FINAME TJLP</v>
          </cell>
          <cell r="T1045" t="str">
            <v>00091</v>
          </cell>
          <cell r="U1045">
            <v>10.75</v>
          </cell>
          <cell r="V1045">
            <v>0</v>
          </cell>
          <cell r="W1045">
            <v>36372</v>
          </cell>
          <cell r="X1045">
            <v>16</v>
          </cell>
          <cell r="Y1045">
            <v>0</v>
          </cell>
          <cell r="Z1045">
            <v>4.898015</v>
          </cell>
          <cell r="AA1045">
            <v>0</v>
          </cell>
          <cell r="AB1045">
            <v>36349.300000000003</v>
          </cell>
          <cell r="AC1045">
            <v>0</v>
          </cell>
          <cell r="AD1045">
            <v>165.33</v>
          </cell>
          <cell r="AE1045">
            <v>165.33</v>
          </cell>
          <cell r="AF1045">
            <v>0</v>
          </cell>
          <cell r="AG1045">
            <v>36514.629999999997</v>
          </cell>
          <cell r="AH1045">
            <v>118.06999999999243</v>
          </cell>
          <cell r="AI1045">
            <v>0</v>
          </cell>
          <cell r="AJ1045">
            <v>0</v>
          </cell>
          <cell r="AK1045">
            <v>0</v>
          </cell>
        </row>
        <row r="1046">
          <cell r="R1046" t="str">
            <v>BNL</v>
          </cell>
          <cell r="S1046" t="str">
            <v>FINAME TJLP</v>
          </cell>
          <cell r="T1046" t="str">
            <v>00091</v>
          </cell>
          <cell r="U1046">
            <v>10.75</v>
          </cell>
          <cell r="V1046">
            <v>0</v>
          </cell>
          <cell r="W1046">
            <v>36387</v>
          </cell>
          <cell r="X1046">
            <v>14</v>
          </cell>
          <cell r="Y1046">
            <v>59</v>
          </cell>
          <cell r="Z1046">
            <v>4.9129759999999996</v>
          </cell>
          <cell r="AA1046">
            <v>0</v>
          </cell>
          <cell r="AB1046">
            <v>36460.33</v>
          </cell>
          <cell r="AC1046">
            <v>2604.31</v>
          </cell>
          <cell r="AD1046">
            <v>146.22999999999999</v>
          </cell>
          <cell r="AE1046">
            <v>311.56</v>
          </cell>
          <cell r="AF1046">
            <v>2915.86</v>
          </cell>
          <cell r="AG1046">
            <v>33856.019999999997</v>
          </cell>
          <cell r="AH1046">
            <v>111.0199999999968</v>
          </cell>
          <cell r="AI1046">
            <v>0</v>
          </cell>
          <cell r="AJ1046">
            <v>0</v>
          </cell>
          <cell r="AK1046">
            <v>0</v>
          </cell>
        </row>
        <row r="1047">
          <cell r="R1047" t="str">
            <v>BNL</v>
          </cell>
          <cell r="S1047" t="str">
            <v>FINAME TJLP</v>
          </cell>
          <cell r="T1047" t="str">
            <v>00091</v>
          </cell>
          <cell r="U1047">
            <v>10.75</v>
          </cell>
          <cell r="V1047">
            <v>0</v>
          </cell>
          <cell r="W1047">
            <v>36403</v>
          </cell>
          <cell r="X1047">
            <v>16</v>
          </cell>
          <cell r="Y1047">
            <v>0</v>
          </cell>
          <cell r="Z1047">
            <v>4.9289849999999999</v>
          </cell>
          <cell r="AA1047">
            <v>0</v>
          </cell>
          <cell r="AB1047">
            <v>33966.339999999997</v>
          </cell>
          <cell r="AC1047">
            <v>0</v>
          </cell>
          <cell r="AD1047">
            <v>154.49</v>
          </cell>
          <cell r="AE1047">
            <v>154.49</v>
          </cell>
          <cell r="AF1047">
            <v>0</v>
          </cell>
          <cell r="AG1047">
            <v>34120.83</v>
          </cell>
          <cell r="AH1047">
            <v>110.32000000000698</v>
          </cell>
          <cell r="AI1047">
            <v>0</v>
          </cell>
          <cell r="AJ1047">
            <v>0</v>
          </cell>
          <cell r="AK1047">
            <v>0</v>
          </cell>
        </row>
        <row r="1048">
          <cell r="R1048" t="str">
            <v>BNL</v>
          </cell>
          <cell r="S1048" t="str">
            <v>FINAME TJLP</v>
          </cell>
          <cell r="T1048" t="str">
            <v>00091</v>
          </cell>
          <cell r="U1048">
            <v>10.75</v>
          </cell>
          <cell r="V1048">
            <v>0</v>
          </cell>
          <cell r="W1048">
            <v>36418</v>
          </cell>
          <cell r="X1048">
            <v>14</v>
          </cell>
          <cell r="Y1048">
            <v>60</v>
          </cell>
          <cell r="Z1048">
            <v>4.9440410000000004</v>
          </cell>
          <cell r="AA1048">
            <v>0</v>
          </cell>
          <cell r="AB1048">
            <v>34070.089999999997</v>
          </cell>
          <cell r="AC1048">
            <v>2620.7800000000002</v>
          </cell>
          <cell r="AD1048">
            <v>136.63999999999999</v>
          </cell>
          <cell r="AE1048">
            <v>291.13</v>
          </cell>
          <cell r="AF1048">
            <v>2911.91</v>
          </cell>
          <cell r="AG1048">
            <v>31449.32</v>
          </cell>
          <cell r="AH1048">
            <v>103.75999999999476</v>
          </cell>
          <cell r="AI1048">
            <v>0</v>
          </cell>
          <cell r="AJ1048">
            <v>0</v>
          </cell>
          <cell r="AK1048">
            <v>0</v>
          </cell>
        </row>
        <row r="1049">
          <cell r="R1049" t="str">
            <v>BNL</v>
          </cell>
          <cell r="S1049" t="str">
            <v>FINAME TJLP</v>
          </cell>
          <cell r="T1049" t="str">
            <v>00091</v>
          </cell>
          <cell r="U1049">
            <v>10.75</v>
          </cell>
          <cell r="V1049">
            <v>0</v>
          </cell>
          <cell r="W1049">
            <v>36433</v>
          </cell>
          <cell r="X1049">
            <v>15</v>
          </cell>
          <cell r="Y1049">
            <v>0</v>
          </cell>
          <cell r="Z1049">
            <v>4.9591430000000001</v>
          </cell>
          <cell r="AA1049">
            <v>0</v>
          </cell>
          <cell r="AB1049">
            <v>31545.38</v>
          </cell>
          <cell r="AC1049">
            <v>0</v>
          </cell>
          <cell r="AD1049">
            <v>134.49</v>
          </cell>
          <cell r="AE1049">
            <v>134.49</v>
          </cell>
          <cell r="AF1049">
            <v>0</v>
          </cell>
          <cell r="AG1049">
            <v>31679.87</v>
          </cell>
          <cell r="AH1049">
            <v>96.059999999997672</v>
          </cell>
          <cell r="AI1049">
            <v>0</v>
          </cell>
          <cell r="AJ1049">
            <v>0</v>
          </cell>
          <cell r="AK1049">
            <v>0</v>
          </cell>
        </row>
        <row r="1050">
          <cell r="R1050" t="str">
            <v>BNL</v>
          </cell>
          <cell r="S1050" t="str">
            <v>FINAME TJLP</v>
          </cell>
          <cell r="T1050" t="str">
            <v>00091</v>
          </cell>
          <cell r="U1050">
            <v>10.75</v>
          </cell>
          <cell r="V1050">
            <v>0</v>
          </cell>
          <cell r="W1050">
            <v>36448</v>
          </cell>
          <cell r="X1050">
            <v>15</v>
          </cell>
          <cell r="Y1050">
            <v>61</v>
          </cell>
          <cell r="Z1050">
            <v>4.9716449999999996</v>
          </cell>
          <cell r="AA1050">
            <v>0</v>
          </cell>
          <cell r="AB1050">
            <v>31624.91</v>
          </cell>
          <cell r="AC1050">
            <v>2635.41</v>
          </cell>
          <cell r="AD1050">
            <v>135.75</v>
          </cell>
          <cell r="AE1050">
            <v>270.24</v>
          </cell>
          <cell r="AF1050">
            <v>2905.64</v>
          </cell>
          <cell r="AG1050">
            <v>28989.5</v>
          </cell>
          <cell r="AH1050">
            <v>79.520000000000437</v>
          </cell>
          <cell r="AI1050">
            <v>0</v>
          </cell>
          <cell r="AJ1050">
            <v>0</v>
          </cell>
          <cell r="AK1050">
            <v>0</v>
          </cell>
        </row>
        <row r="1051">
          <cell r="R1051" t="str">
            <v>BNL</v>
          </cell>
          <cell r="S1051" t="str">
            <v>FINAME TJLP</v>
          </cell>
          <cell r="T1051" t="str">
            <v>00091</v>
          </cell>
          <cell r="U1051">
            <v>10.75</v>
          </cell>
          <cell r="V1051">
            <v>0</v>
          </cell>
          <cell r="W1051">
            <v>36464</v>
          </cell>
          <cell r="X1051">
            <v>16</v>
          </cell>
          <cell r="Y1051">
            <v>0</v>
          </cell>
          <cell r="Z1051">
            <v>4.9848129999999999</v>
          </cell>
          <cell r="AA1051">
            <v>0</v>
          </cell>
          <cell r="AB1051">
            <v>29066.28</v>
          </cell>
          <cell r="AC1051">
            <v>0</v>
          </cell>
          <cell r="AD1051">
            <v>132.19999999999999</v>
          </cell>
          <cell r="AE1051">
            <v>132.19999999999999</v>
          </cell>
          <cell r="AF1051">
            <v>0</v>
          </cell>
          <cell r="AG1051">
            <v>29198.49</v>
          </cell>
          <cell r="AH1051">
            <v>76.790000000000873</v>
          </cell>
          <cell r="AI1051">
            <v>0</v>
          </cell>
          <cell r="AJ1051">
            <v>0</v>
          </cell>
          <cell r="AK1051">
            <v>0</v>
          </cell>
        </row>
        <row r="1052">
          <cell r="R1052" t="str">
            <v>BNL</v>
          </cell>
          <cell r="S1052" t="str">
            <v>FINAME TJLP</v>
          </cell>
          <cell r="T1052" t="str">
            <v>00091</v>
          </cell>
          <cell r="U1052">
            <v>10.75</v>
          </cell>
          <cell r="V1052">
            <v>0</v>
          </cell>
          <cell r="W1052">
            <v>36479</v>
          </cell>
          <cell r="X1052">
            <v>14</v>
          </cell>
          <cell r="Y1052">
            <v>62</v>
          </cell>
          <cell r="Z1052">
            <v>4.9971889999999997</v>
          </cell>
          <cell r="AA1052">
            <v>0</v>
          </cell>
          <cell r="AB1052">
            <v>29138.45</v>
          </cell>
          <cell r="AC1052">
            <v>2648.95</v>
          </cell>
          <cell r="AD1052">
            <v>116.79000000000002</v>
          </cell>
          <cell r="AE1052">
            <v>248.99</v>
          </cell>
          <cell r="AF1052">
            <v>2897.94</v>
          </cell>
          <cell r="AG1052">
            <v>26489.5</v>
          </cell>
          <cell r="AH1052">
            <v>72.159999999996217</v>
          </cell>
          <cell r="AI1052">
            <v>0</v>
          </cell>
          <cell r="AJ1052">
            <v>0</v>
          </cell>
          <cell r="AK1052">
            <v>0</v>
          </cell>
        </row>
        <row r="1053">
          <cell r="R1053" t="str">
            <v>BNL</v>
          </cell>
          <cell r="S1053" t="str">
            <v>FINAME TJLP</v>
          </cell>
          <cell r="T1053" t="str">
            <v>00091</v>
          </cell>
          <cell r="U1053">
            <v>10.75</v>
          </cell>
          <cell r="V1053">
            <v>0</v>
          </cell>
          <cell r="W1053">
            <v>36494</v>
          </cell>
          <cell r="X1053">
            <v>15</v>
          </cell>
          <cell r="Y1053">
            <v>0</v>
          </cell>
          <cell r="Z1053">
            <v>5.0095960000000002</v>
          </cell>
          <cell r="AA1053">
            <v>0</v>
          </cell>
          <cell r="AB1053">
            <v>26555.27</v>
          </cell>
          <cell r="AC1053">
            <v>0</v>
          </cell>
          <cell r="AD1053">
            <v>113.22</v>
          </cell>
          <cell r="AE1053">
            <v>113.22</v>
          </cell>
          <cell r="AF1053">
            <v>0</v>
          </cell>
          <cell r="AG1053">
            <v>26668.48</v>
          </cell>
          <cell r="AH1053">
            <v>65.759999999998399</v>
          </cell>
          <cell r="AI1053">
            <v>0</v>
          </cell>
          <cell r="AJ1053">
            <v>0</v>
          </cell>
          <cell r="AK1053">
            <v>0</v>
          </cell>
        </row>
        <row r="1054">
          <cell r="R1054" t="str">
            <v>BNL</v>
          </cell>
          <cell r="S1054" t="str">
            <v>FINAME TJLP</v>
          </cell>
          <cell r="T1054" t="str">
            <v>00091</v>
          </cell>
          <cell r="U1054">
            <v>10.75</v>
          </cell>
          <cell r="V1054">
            <v>0</v>
          </cell>
          <cell r="W1054">
            <v>36509</v>
          </cell>
          <cell r="X1054">
            <v>15</v>
          </cell>
          <cell r="Y1054">
            <v>63</v>
          </cell>
          <cell r="Z1054">
            <v>5.0220339999999997</v>
          </cell>
          <cell r="AA1054">
            <v>0</v>
          </cell>
          <cell r="AB1054">
            <v>26621.200000000001</v>
          </cell>
          <cell r="AC1054">
            <v>2662.12</v>
          </cell>
          <cell r="AD1054">
            <v>114.25999999999999</v>
          </cell>
          <cell r="AE1054">
            <v>227.48</v>
          </cell>
          <cell r="AF1054">
            <v>2889.6</v>
          </cell>
          <cell r="AG1054">
            <v>23959.08</v>
          </cell>
          <cell r="AH1054">
            <v>65.940000000002328</v>
          </cell>
          <cell r="AI1054">
            <v>0</v>
          </cell>
          <cell r="AJ1054">
            <v>0</v>
          </cell>
          <cell r="AK1054">
            <v>0</v>
          </cell>
        </row>
        <row r="1055">
          <cell r="R1055" t="str">
            <v>BNL</v>
          </cell>
          <cell r="S1055" t="str">
            <v>FINAME TJLP</v>
          </cell>
          <cell r="T1055" t="str">
            <v>00091</v>
          </cell>
          <cell r="U1055">
            <v>10.75</v>
          </cell>
          <cell r="V1055">
            <v>0</v>
          </cell>
          <cell r="W1055">
            <v>36525</v>
          </cell>
          <cell r="X1055">
            <v>16</v>
          </cell>
          <cell r="Y1055">
            <v>0</v>
          </cell>
          <cell r="Z1055">
            <v>5.0353349999999999</v>
          </cell>
          <cell r="AA1055">
            <v>0</v>
          </cell>
          <cell r="AB1055">
            <v>24022.54</v>
          </cell>
          <cell r="AC1055">
            <v>0</v>
          </cell>
          <cell r="AD1055">
            <v>109.26</v>
          </cell>
          <cell r="AE1055">
            <v>109.26</v>
          </cell>
          <cell r="AF1055">
            <v>0</v>
          </cell>
          <cell r="AG1055">
            <v>24131.8</v>
          </cell>
          <cell r="AH1055">
            <v>63.459999999999127</v>
          </cell>
          <cell r="AI1055">
            <v>0</v>
          </cell>
          <cell r="AJ1055">
            <v>0</v>
          </cell>
          <cell r="AK1055">
            <v>0</v>
          </cell>
        </row>
        <row r="1056">
          <cell r="R1056" t="str">
            <v>BNL</v>
          </cell>
          <cell r="S1056" t="str">
            <v>FINAME TJLP</v>
          </cell>
          <cell r="T1056" t="str">
            <v>00091</v>
          </cell>
          <cell r="U1056">
            <v>10.75</v>
          </cell>
          <cell r="V1056">
            <v>0</v>
          </cell>
          <cell r="W1056">
            <v>36540</v>
          </cell>
          <cell r="X1056">
            <v>14</v>
          </cell>
          <cell r="Y1056">
            <v>64</v>
          </cell>
          <cell r="Z1056">
            <v>5.0469629999999999</v>
          </cell>
          <cell r="AA1056">
            <v>0</v>
          </cell>
          <cell r="AB1056">
            <v>24078.01</v>
          </cell>
          <cell r="AC1056">
            <v>2675.33</v>
          </cell>
          <cell r="AD1056">
            <v>96.49</v>
          </cell>
          <cell r="AE1056">
            <v>205.75</v>
          </cell>
          <cell r="AF1056">
            <v>2881.08</v>
          </cell>
          <cell r="AG1056">
            <v>21402.68</v>
          </cell>
          <cell r="AH1056">
            <v>55.470000000001164</v>
          </cell>
          <cell r="AI1056">
            <v>0</v>
          </cell>
          <cell r="AJ1056">
            <v>0</v>
          </cell>
          <cell r="AK1056">
            <v>0</v>
          </cell>
        </row>
        <row r="1057">
          <cell r="R1057" t="str">
            <v>BNL</v>
          </cell>
          <cell r="S1057" t="str">
            <v>FINAME TJLP</v>
          </cell>
          <cell r="T1057" t="str">
            <v>00091</v>
          </cell>
          <cell r="U1057">
            <v>10.75</v>
          </cell>
          <cell r="V1057">
            <v>0</v>
          </cell>
          <cell r="W1057">
            <v>36556</v>
          </cell>
          <cell r="X1057">
            <v>16</v>
          </cell>
          <cell r="Y1057">
            <v>0</v>
          </cell>
          <cell r="Z1057">
            <v>5.059329</v>
          </cell>
          <cell r="AA1057">
            <v>0</v>
          </cell>
          <cell r="AB1057">
            <v>21455.119999999999</v>
          </cell>
          <cell r="AC1057">
            <v>0</v>
          </cell>
          <cell r="AD1057">
            <v>97.58</v>
          </cell>
          <cell r="AE1057">
            <v>97.58</v>
          </cell>
          <cell r="AF1057">
            <v>0</v>
          </cell>
          <cell r="AG1057">
            <v>21552.7</v>
          </cell>
          <cell r="AH1057">
            <v>52.43999999999869</v>
          </cell>
          <cell r="AI1057">
            <v>0</v>
          </cell>
          <cell r="AJ1057">
            <v>0</v>
          </cell>
          <cell r="AK1057">
            <v>0</v>
          </cell>
        </row>
        <row r="1058">
          <cell r="R1058" t="str">
            <v>BNL</v>
          </cell>
          <cell r="S1058" t="str">
            <v>FINAME TJLP</v>
          </cell>
          <cell r="T1058" t="str">
            <v>00091</v>
          </cell>
          <cell r="U1058">
            <v>10.75</v>
          </cell>
          <cell r="V1058">
            <v>0</v>
          </cell>
          <cell r="W1058">
            <v>36571</v>
          </cell>
          <cell r="X1058">
            <v>14</v>
          </cell>
          <cell r="Y1058">
            <v>65</v>
          </cell>
          <cell r="Z1058">
            <v>5.0709489999999997</v>
          </cell>
          <cell r="AA1058">
            <v>0</v>
          </cell>
          <cell r="AB1058">
            <v>21504.400000000001</v>
          </cell>
          <cell r="AC1058">
            <v>2688.05</v>
          </cell>
          <cell r="AD1058">
            <v>86.179999999999993</v>
          </cell>
          <cell r="AE1058">
            <v>183.76</v>
          </cell>
          <cell r="AF1058">
            <v>2871.8</v>
          </cell>
          <cell r="AG1058">
            <v>18816.349999999999</v>
          </cell>
          <cell r="AH1058">
            <v>49.269999999996799</v>
          </cell>
          <cell r="AI1058">
            <v>0</v>
          </cell>
          <cell r="AJ1058">
            <v>0</v>
          </cell>
          <cell r="AK1058">
            <v>0</v>
          </cell>
        </row>
        <row r="1059">
          <cell r="R1059" t="str">
            <v>BNL</v>
          </cell>
          <cell r="S1059" t="str">
            <v>FINAME TJLP</v>
          </cell>
          <cell r="T1059" t="str">
            <v>00091</v>
          </cell>
          <cell r="U1059">
            <v>10.75</v>
          </cell>
          <cell r="V1059">
            <v>0</v>
          </cell>
          <cell r="W1059">
            <v>36585</v>
          </cell>
          <cell r="X1059">
            <v>14</v>
          </cell>
          <cell r="Y1059">
            <v>0</v>
          </cell>
          <cell r="Z1059">
            <v>5.0818180000000002</v>
          </cell>
          <cell r="AA1059">
            <v>0</v>
          </cell>
          <cell r="AB1059">
            <v>18856.68</v>
          </cell>
          <cell r="AC1059">
            <v>0</v>
          </cell>
          <cell r="AD1059">
            <v>75.02</v>
          </cell>
          <cell r="AE1059">
            <v>75.02</v>
          </cell>
          <cell r="AF1059">
            <v>0</v>
          </cell>
          <cell r="AG1059">
            <v>18931.7</v>
          </cell>
          <cell r="AH1059">
            <v>40.330000000001746</v>
          </cell>
          <cell r="AI1059">
            <v>0</v>
          </cell>
          <cell r="AJ1059">
            <v>0</v>
          </cell>
          <cell r="AK1059">
            <v>0</v>
          </cell>
        </row>
        <row r="1060">
          <cell r="R1060" t="str">
            <v>BNL</v>
          </cell>
          <cell r="S1060" t="str">
            <v>FINAME TJLP</v>
          </cell>
          <cell r="T1060" t="str">
            <v>00091</v>
          </cell>
          <cell r="U1060">
            <v>10.75</v>
          </cell>
          <cell r="V1060">
            <v>0</v>
          </cell>
          <cell r="W1060">
            <v>36600</v>
          </cell>
          <cell r="X1060">
            <v>16</v>
          </cell>
          <cell r="Y1060">
            <v>66</v>
          </cell>
          <cell r="Z1060">
            <v>5.0934900000000001</v>
          </cell>
          <cell r="AA1060">
            <v>0</v>
          </cell>
          <cell r="AB1060">
            <v>18899.990000000002</v>
          </cell>
          <cell r="AC1060">
            <v>2700</v>
          </cell>
          <cell r="AD1060">
            <v>86.48</v>
          </cell>
          <cell r="AE1060">
            <v>161.5</v>
          </cell>
          <cell r="AF1060">
            <v>2861.5</v>
          </cell>
          <cell r="AG1060">
            <v>16199.99</v>
          </cell>
          <cell r="AH1060">
            <v>43.309999999997672</v>
          </cell>
          <cell r="AI1060">
            <v>0</v>
          </cell>
          <cell r="AJ1060">
            <v>0</v>
          </cell>
          <cell r="AK1060">
            <v>0</v>
          </cell>
        </row>
        <row r="1061">
          <cell r="R1061" t="str">
            <v>BNL</v>
          </cell>
          <cell r="S1061" t="str">
            <v>FINAME TJLP</v>
          </cell>
          <cell r="T1061" t="str">
            <v>00091</v>
          </cell>
          <cell r="U1061">
            <v>10.75</v>
          </cell>
          <cell r="V1061">
            <v>0</v>
          </cell>
          <cell r="W1061">
            <v>36616</v>
          </cell>
          <cell r="X1061">
            <v>16</v>
          </cell>
          <cell r="Y1061">
            <v>0</v>
          </cell>
          <cell r="Z1061">
            <v>5.1059700000000001</v>
          </cell>
          <cell r="AA1061">
            <v>0</v>
          </cell>
          <cell r="AB1061">
            <v>16239.69</v>
          </cell>
          <cell r="AC1061">
            <v>0</v>
          </cell>
          <cell r="AD1061">
            <v>73.86</v>
          </cell>
          <cell r="AE1061">
            <v>73.86</v>
          </cell>
          <cell r="AF1061">
            <v>0</v>
          </cell>
          <cell r="AG1061">
            <v>16313.55</v>
          </cell>
          <cell r="AH1061">
            <v>39.699999999998909</v>
          </cell>
          <cell r="AI1061">
            <v>0</v>
          </cell>
          <cell r="AJ1061">
            <v>0</v>
          </cell>
          <cell r="AK1061">
            <v>0</v>
          </cell>
        </row>
        <row r="1062">
          <cell r="R1062" t="str">
            <v>BNL</v>
          </cell>
          <cell r="S1062" t="str">
            <v>FINAME TJLP</v>
          </cell>
          <cell r="T1062" t="str">
            <v>00091</v>
          </cell>
          <cell r="U1062">
            <v>10.75</v>
          </cell>
          <cell r="V1062">
            <v>0</v>
          </cell>
          <cell r="W1062">
            <v>36631</v>
          </cell>
          <cell r="X1062">
            <v>14</v>
          </cell>
          <cell r="Y1062">
            <v>67</v>
          </cell>
          <cell r="Z1062">
            <v>5.1159119999999998</v>
          </cell>
          <cell r="AA1062">
            <v>0</v>
          </cell>
          <cell r="AB1062">
            <v>16271.31</v>
          </cell>
          <cell r="AC1062">
            <v>2711.88</v>
          </cell>
          <cell r="AD1062">
            <v>65.179999999999993</v>
          </cell>
          <cell r="AE1062">
            <v>139.04</v>
          </cell>
          <cell r="AF1062">
            <v>2850.92</v>
          </cell>
          <cell r="AG1062">
            <v>13559.42</v>
          </cell>
          <cell r="AH1062">
            <v>31.610000000000582</v>
          </cell>
          <cell r="AI1062">
            <v>0</v>
          </cell>
          <cell r="AJ1062">
            <v>0</v>
          </cell>
          <cell r="AK1062">
            <v>0</v>
          </cell>
        </row>
        <row r="1063">
          <cell r="R1063" t="str">
            <v>BNL</v>
          </cell>
          <cell r="S1063" t="str">
            <v>FINAME TJLP</v>
          </cell>
          <cell r="T1063" t="str">
            <v>00091</v>
          </cell>
          <cell r="U1063">
            <v>10.75</v>
          </cell>
          <cell r="V1063">
            <v>0</v>
          </cell>
          <cell r="W1063">
            <v>36646</v>
          </cell>
          <cell r="X1063">
            <v>15</v>
          </cell>
          <cell r="Y1063">
            <v>0</v>
          </cell>
          <cell r="Z1063">
            <v>5.1257469999999996</v>
          </cell>
          <cell r="AA1063">
            <v>0</v>
          </cell>
          <cell r="AB1063">
            <v>13585.49</v>
          </cell>
          <cell r="AC1063">
            <v>0</v>
          </cell>
          <cell r="AD1063">
            <v>57.92</v>
          </cell>
          <cell r="AE1063">
            <v>57.92</v>
          </cell>
          <cell r="AF1063">
            <v>0</v>
          </cell>
          <cell r="AG1063">
            <v>13643.41</v>
          </cell>
          <cell r="AH1063">
            <v>26.069999999999709</v>
          </cell>
          <cell r="AI1063">
            <v>0</v>
          </cell>
          <cell r="AJ1063">
            <v>0</v>
          </cell>
          <cell r="AK1063">
            <v>0</v>
          </cell>
        </row>
        <row r="1064">
          <cell r="R1064" t="str">
            <v>BNL</v>
          </cell>
          <cell r="S1064" t="str">
            <v>FINAME TJLP</v>
          </cell>
          <cell r="T1064" t="str">
            <v>00091</v>
          </cell>
          <cell r="U1064">
            <v>10.75</v>
          </cell>
          <cell r="V1064">
            <v>0</v>
          </cell>
          <cell r="W1064">
            <v>36661</v>
          </cell>
          <cell r="X1064">
            <v>15</v>
          </cell>
          <cell r="Y1064">
            <v>68</v>
          </cell>
          <cell r="Z1064">
            <v>5.1356000000000002</v>
          </cell>
          <cell r="AA1064">
            <v>0</v>
          </cell>
          <cell r="AB1064">
            <v>13611.61</v>
          </cell>
          <cell r="AC1064">
            <v>2722.32</v>
          </cell>
          <cell r="AD1064">
            <v>58.39</v>
          </cell>
          <cell r="AE1064">
            <v>116.31</v>
          </cell>
          <cell r="AF1064">
            <v>2838.63</v>
          </cell>
          <cell r="AG1064">
            <v>10889.29</v>
          </cell>
          <cell r="AH1064">
            <v>26.120000000002619</v>
          </cell>
          <cell r="AI1064">
            <v>0</v>
          </cell>
          <cell r="AJ1064">
            <v>0</v>
          </cell>
          <cell r="AK1064">
            <v>0</v>
          </cell>
        </row>
        <row r="1065">
          <cell r="R1065" t="str">
            <v>BNL</v>
          </cell>
          <cell r="S1065" t="str">
            <v>FINAME TJLP</v>
          </cell>
          <cell r="T1065" t="str">
            <v>00091</v>
          </cell>
          <cell r="U1065">
            <v>10.75</v>
          </cell>
          <cell r="V1065">
            <v>0</v>
          </cell>
          <cell r="W1065">
            <v>36677</v>
          </cell>
          <cell r="X1065">
            <v>16</v>
          </cell>
          <cell r="Y1065">
            <v>0</v>
          </cell>
          <cell r="Z1065">
            <v>5.1461309999999996</v>
          </cell>
          <cell r="AA1065">
            <v>0</v>
          </cell>
          <cell r="AB1065">
            <v>10911.62</v>
          </cell>
          <cell r="AC1065">
            <v>0</v>
          </cell>
          <cell r="AD1065">
            <v>49.63</v>
          </cell>
          <cell r="AE1065">
            <v>49.63</v>
          </cell>
          <cell r="AF1065">
            <v>0</v>
          </cell>
          <cell r="AG1065">
            <v>10961.25</v>
          </cell>
          <cell r="AH1065">
            <v>22.329999999999927</v>
          </cell>
          <cell r="AI1065">
            <v>0</v>
          </cell>
          <cell r="AJ1065">
            <v>0</v>
          </cell>
          <cell r="AK1065">
            <v>0</v>
          </cell>
        </row>
        <row r="1066">
          <cell r="R1066" t="str">
            <v>BNL</v>
          </cell>
          <cell r="S1066" t="str">
            <v>FINAME TJLP</v>
          </cell>
          <cell r="T1066" t="str">
            <v>00091</v>
          </cell>
          <cell r="U1066">
            <v>10.75</v>
          </cell>
          <cell r="V1066">
            <v>0</v>
          </cell>
          <cell r="W1066">
            <v>36692</v>
          </cell>
          <cell r="X1066">
            <v>14</v>
          </cell>
          <cell r="Y1066">
            <v>69</v>
          </cell>
          <cell r="Z1066">
            <v>5.1560240000000004</v>
          </cell>
          <cell r="AA1066">
            <v>0</v>
          </cell>
          <cell r="AB1066">
            <v>10932.59</v>
          </cell>
          <cell r="AC1066">
            <v>2733.14</v>
          </cell>
          <cell r="AD1066">
            <v>43.79</v>
          </cell>
          <cell r="AE1066">
            <v>93.42</v>
          </cell>
          <cell r="AF1066">
            <v>2826.56</v>
          </cell>
          <cell r="AG1066">
            <v>8199.4500000000007</v>
          </cell>
          <cell r="AH1066">
            <v>20.969999999999345</v>
          </cell>
          <cell r="AI1066">
            <v>0</v>
          </cell>
          <cell r="AJ1066">
            <v>0</v>
          </cell>
          <cell r="AK1066">
            <v>0</v>
          </cell>
        </row>
        <row r="1067">
          <cell r="R1067" t="str">
            <v>BNL</v>
          </cell>
          <cell r="S1067" t="str">
            <v>FINAME TJLP</v>
          </cell>
          <cell r="T1067" t="str">
            <v>00091</v>
          </cell>
          <cell r="U1067">
            <v>10.75</v>
          </cell>
          <cell r="V1067">
            <v>0</v>
          </cell>
          <cell r="W1067">
            <v>36707</v>
          </cell>
          <cell r="X1067">
            <v>15</v>
          </cell>
          <cell r="Y1067">
            <v>0</v>
          </cell>
          <cell r="Z1067">
            <v>5.1659350000000002</v>
          </cell>
          <cell r="AA1067">
            <v>0</v>
          </cell>
          <cell r="AB1067">
            <v>8215.2099999999991</v>
          </cell>
          <cell r="AC1067">
            <v>0</v>
          </cell>
          <cell r="AD1067">
            <v>35.03</v>
          </cell>
          <cell r="AE1067">
            <v>35.03</v>
          </cell>
          <cell r="AF1067">
            <v>0</v>
          </cell>
          <cell r="AG1067">
            <v>8250.24</v>
          </cell>
          <cell r="AH1067">
            <v>15.759999999998399</v>
          </cell>
          <cell r="AI1067">
            <v>0</v>
          </cell>
          <cell r="AJ1067">
            <v>0</v>
          </cell>
          <cell r="AK1067">
            <v>0</v>
          </cell>
        </row>
        <row r="1068">
          <cell r="R1068" t="str">
            <v>BNL</v>
          </cell>
          <cell r="S1068" t="str">
            <v>FINAME TJLP</v>
          </cell>
          <cell r="T1068" t="str">
            <v>00091</v>
          </cell>
          <cell r="U1068">
            <v>10.75</v>
          </cell>
          <cell r="V1068">
            <v>0</v>
          </cell>
          <cell r="W1068">
            <v>36722</v>
          </cell>
          <cell r="X1068">
            <v>15</v>
          </cell>
          <cell r="Y1068">
            <v>70</v>
          </cell>
          <cell r="Z1068">
            <v>5.1745010000000002</v>
          </cell>
          <cell r="AA1068">
            <v>0</v>
          </cell>
          <cell r="AB1068">
            <v>8228.83</v>
          </cell>
          <cell r="AC1068">
            <v>2742.94</v>
          </cell>
          <cell r="AD1068">
            <v>35.289999999999992</v>
          </cell>
          <cell r="AE1068">
            <v>70.319999999999993</v>
          </cell>
          <cell r="AF1068">
            <v>2813.26</v>
          </cell>
          <cell r="AG1068">
            <v>5485.89</v>
          </cell>
          <cell r="AH1068">
            <v>13.6200000000008</v>
          </cell>
          <cell r="AI1068">
            <v>0</v>
          </cell>
          <cell r="AJ1068">
            <v>0</v>
          </cell>
          <cell r="AK1068">
            <v>0</v>
          </cell>
        </row>
        <row r="1069">
          <cell r="R1069" t="str">
            <v>BNL</v>
          </cell>
          <cell r="S1069" t="str">
            <v>FINAME TJLP</v>
          </cell>
          <cell r="T1069" t="str">
            <v>00091</v>
          </cell>
          <cell r="U1069">
            <v>10.75</v>
          </cell>
          <cell r="V1069">
            <v>0</v>
          </cell>
          <cell r="W1069">
            <v>36738</v>
          </cell>
          <cell r="X1069">
            <v>16</v>
          </cell>
          <cell r="Y1069">
            <v>0</v>
          </cell>
          <cell r="Z1069">
            <v>5.1835500000000003</v>
          </cell>
          <cell r="AA1069">
            <v>0</v>
          </cell>
          <cell r="AB1069">
            <v>5495.49</v>
          </cell>
          <cell r="AC1069">
            <v>0</v>
          </cell>
          <cell r="AD1069">
            <v>25</v>
          </cell>
          <cell r="AE1069">
            <v>25</v>
          </cell>
          <cell r="AF1069">
            <v>0</v>
          </cell>
          <cell r="AG1069">
            <v>5520.48</v>
          </cell>
          <cell r="AH1069">
            <v>9.589999999999236</v>
          </cell>
          <cell r="AI1069">
            <v>0</v>
          </cell>
          <cell r="AJ1069">
            <v>0</v>
          </cell>
          <cell r="AK1069">
            <v>0</v>
          </cell>
        </row>
        <row r="1070">
          <cell r="R1070" t="str">
            <v>BNL</v>
          </cell>
          <cell r="S1070" t="str">
            <v>FINAME TJLP</v>
          </cell>
          <cell r="T1070" t="str">
            <v>00091</v>
          </cell>
          <cell r="U1070">
            <v>10.75</v>
          </cell>
          <cell r="V1070">
            <v>0</v>
          </cell>
          <cell r="W1070">
            <v>36753</v>
          </cell>
          <cell r="X1070">
            <v>14</v>
          </cell>
          <cell r="Y1070">
            <v>71</v>
          </cell>
          <cell r="Z1070">
            <v>5.1920469999999996</v>
          </cell>
          <cell r="AA1070">
            <v>0</v>
          </cell>
          <cell r="AB1070">
            <v>5504.5</v>
          </cell>
          <cell r="AC1070">
            <v>2752.24</v>
          </cell>
          <cell r="AD1070">
            <v>22.04</v>
          </cell>
          <cell r="AE1070">
            <v>47.04</v>
          </cell>
          <cell r="AF1070">
            <v>2799.28</v>
          </cell>
          <cell r="AG1070">
            <v>2752.25</v>
          </cell>
          <cell r="AH1070">
            <v>9.0100000000011278</v>
          </cell>
          <cell r="AI1070">
            <v>0</v>
          </cell>
          <cell r="AJ1070">
            <v>0</v>
          </cell>
          <cell r="AK1070">
            <v>0</v>
          </cell>
        </row>
        <row r="1071">
          <cell r="R1071" t="str">
            <v>BNL</v>
          </cell>
          <cell r="S1071" t="str">
            <v>FINAME TJLP</v>
          </cell>
          <cell r="T1071" t="str">
            <v>00091</v>
          </cell>
          <cell r="U1071">
            <v>10.75</v>
          </cell>
          <cell r="V1071">
            <v>0</v>
          </cell>
          <cell r="W1071">
            <v>36769</v>
          </cell>
          <cell r="X1071">
            <v>16</v>
          </cell>
          <cell r="Y1071">
            <v>0</v>
          </cell>
          <cell r="Z1071">
            <v>5.2011269999999996</v>
          </cell>
          <cell r="AA1071">
            <v>0</v>
          </cell>
          <cell r="AB1071">
            <v>2757.07</v>
          </cell>
          <cell r="AC1071">
            <v>0</v>
          </cell>
          <cell r="AD1071">
            <v>12.54</v>
          </cell>
          <cell r="AE1071">
            <v>12.54</v>
          </cell>
          <cell r="AF1071">
            <v>0</v>
          </cell>
          <cell r="AG1071">
            <v>2769.61</v>
          </cell>
          <cell r="AH1071">
            <v>4.8200000000001637</v>
          </cell>
          <cell r="AI1071">
            <v>0</v>
          </cell>
          <cell r="AJ1071">
            <v>0</v>
          </cell>
          <cell r="AK1071">
            <v>0</v>
          </cell>
        </row>
        <row r="1072">
          <cell r="R1072" t="str">
            <v>BNL</v>
          </cell>
          <cell r="S1072" t="str">
            <v>FINAME TJLP</v>
          </cell>
          <cell r="T1072" t="str">
            <v>00091</v>
          </cell>
          <cell r="U1072">
            <v>10.75</v>
          </cell>
          <cell r="V1072">
            <v>0</v>
          </cell>
          <cell r="W1072">
            <v>36784</v>
          </cell>
          <cell r="X1072">
            <v>14</v>
          </cell>
          <cell r="Y1072">
            <v>72</v>
          </cell>
          <cell r="Z1072">
            <v>5.2096530000000003</v>
          </cell>
          <cell r="AA1072">
            <v>0</v>
          </cell>
          <cell r="AB1072">
            <v>2761.59</v>
          </cell>
          <cell r="AC1072">
            <v>2761.59</v>
          </cell>
          <cell r="AD1072">
            <v>11.060000000000002</v>
          </cell>
          <cell r="AE1072">
            <v>23.6</v>
          </cell>
          <cell r="AF1072">
            <v>2785.19</v>
          </cell>
          <cell r="AG1072">
            <v>0</v>
          </cell>
          <cell r="AH1072">
            <v>4.5199999999999818</v>
          </cell>
          <cell r="AI1072">
            <v>0</v>
          </cell>
          <cell r="AJ1072">
            <v>0</v>
          </cell>
          <cell r="AK1072">
            <v>0</v>
          </cell>
        </row>
        <row r="1073">
          <cell r="S1073" t="str">
            <v>T O T A I S  EM  R$</v>
          </cell>
          <cell r="AC1073">
            <v>152671.55000000002</v>
          </cell>
          <cell r="AD1073">
            <v>40161.259999999973</v>
          </cell>
          <cell r="AF1073">
            <v>192832.83000000002</v>
          </cell>
          <cell r="AH1073">
            <v>29838.109999999993</v>
          </cell>
        </row>
        <row r="1075">
          <cell r="R1075" t="str">
            <v>CELPAV</v>
          </cell>
          <cell r="S1075" t="str">
            <v>JAC</v>
          </cell>
          <cell r="T1075" t="str">
            <v>FINANCIAMENTO INTERNO</v>
          </cell>
          <cell r="AB1075" t="str">
            <v>FINAME</v>
          </cell>
        </row>
        <row r="1076">
          <cell r="R1076" t="str">
            <v>EMPRESA:</v>
          </cell>
          <cell r="S1076">
            <v>300</v>
          </cell>
          <cell r="T1076" t="str">
            <v>UNIDADE:</v>
          </cell>
          <cell r="U1076">
            <v>310</v>
          </cell>
          <cell r="V1076" t="str">
            <v>TIPO REG:</v>
          </cell>
          <cell r="W1076">
            <v>1</v>
          </cell>
          <cell r="Z1076" t="str">
            <v>MOEDA :</v>
          </cell>
          <cell r="AA1076" t="str">
            <v>BRL</v>
          </cell>
          <cell r="AC1076" t="str">
            <v>COD. CLIENTE/FORNECEDOR:</v>
          </cell>
          <cell r="AD1076">
            <v>0</v>
          </cell>
          <cell r="AE1076" t="str">
            <v>DATA INICIAL:</v>
          </cell>
          <cell r="AF1076">
            <v>34689</v>
          </cell>
          <cell r="AG1076" t="str">
            <v>VENCIMENTO:</v>
          </cell>
          <cell r="AH1076">
            <v>36448</v>
          </cell>
        </row>
        <row r="1077">
          <cell r="R1077" t="str">
            <v>INSTITUIÇÃO</v>
          </cell>
          <cell r="S1077" t="str">
            <v>TIPO FINANC.</v>
          </cell>
          <cell r="T1077" t="str">
            <v>Nº P.A.C.</v>
          </cell>
          <cell r="U1077" t="str">
            <v>Juros (%) a.a.</v>
          </cell>
          <cell r="V1077" t="str">
            <v>Spread (%) a.a.</v>
          </cell>
          <cell r="W1077" t="str">
            <v>Data Movimento</v>
          </cell>
          <cell r="X1077" t="str">
            <v>Nº Dias</v>
          </cell>
          <cell r="Y1077" t="str">
            <v>Parc</v>
          </cell>
          <cell r="Z1077" t="str">
            <v>Cotação da URTJ15</v>
          </cell>
          <cell r="AA1077" t="str">
            <v>Liberações         R$</v>
          </cell>
          <cell r="AB1077" t="str">
            <v>Saldo Principal    R$</v>
          </cell>
          <cell r="AC1077" t="str">
            <v>Amortização      R$</v>
          </cell>
          <cell r="AD1077" t="str">
            <v>Juros no Periodo  R$</v>
          </cell>
          <cell r="AE1077" t="str">
            <v>Juros Acumulados R$</v>
          </cell>
          <cell r="AF1077" t="str">
            <v>Pagto. Parcela          R$</v>
          </cell>
          <cell r="AG1077" t="str">
            <v>Saldo Devedor      R$</v>
          </cell>
          <cell r="AH1077" t="str">
            <v>Correc. Monet. R$</v>
          </cell>
          <cell r="AI1077" t="str">
            <v>CP</v>
          </cell>
          <cell r="AJ1077" t="str">
            <v>LP</v>
          </cell>
          <cell r="AK1077" t="str">
            <v>Transf. LP/CP</v>
          </cell>
        </row>
        <row r="1078">
          <cell r="R1078" t="str">
            <v>BNL</v>
          </cell>
          <cell r="S1078" t="str">
            <v>FINAME TJLP</v>
          </cell>
          <cell r="T1078" t="str">
            <v>00092</v>
          </cell>
          <cell r="U1078">
            <v>10.75</v>
          </cell>
          <cell r="V1078">
            <v>0</v>
          </cell>
          <cell r="W1078">
            <v>34318</v>
          </cell>
          <cell r="X1078">
            <v>0</v>
          </cell>
          <cell r="Y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</row>
        <row r="1079">
          <cell r="R1079" t="str">
            <v>BNL</v>
          </cell>
          <cell r="S1079" t="str">
            <v>FINAME TJLP</v>
          </cell>
          <cell r="T1079" t="str">
            <v>00092</v>
          </cell>
          <cell r="U1079">
            <v>10.75</v>
          </cell>
          <cell r="V1079">
            <v>0</v>
          </cell>
          <cell r="W1079">
            <v>34318</v>
          </cell>
          <cell r="X1079">
            <v>0</v>
          </cell>
          <cell r="Y1079">
            <v>1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</row>
        <row r="1080">
          <cell r="R1080" t="str">
            <v>BNL</v>
          </cell>
          <cell r="S1080" t="str">
            <v>FINAME TJLP</v>
          </cell>
          <cell r="T1080" t="str">
            <v>00092</v>
          </cell>
          <cell r="U1080">
            <v>10.75</v>
          </cell>
          <cell r="V1080">
            <v>0</v>
          </cell>
          <cell r="W1080">
            <v>34408</v>
          </cell>
          <cell r="X1080">
            <v>90</v>
          </cell>
          <cell r="Y1080">
            <v>2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</row>
        <row r="1081">
          <cell r="R1081" t="str">
            <v>BNL</v>
          </cell>
          <cell r="S1081" t="str">
            <v>FINAME TJLP</v>
          </cell>
          <cell r="T1081" t="str">
            <v>00092</v>
          </cell>
          <cell r="U1081">
            <v>10.75</v>
          </cell>
          <cell r="V1081">
            <v>0</v>
          </cell>
          <cell r="W1081">
            <v>34500</v>
          </cell>
          <cell r="X1081">
            <v>90</v>
          </cell>
          <cell r="Y1081">
            <v>3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</row>
        <row r="1082">
          <cell r="R1082" t="str">
            <v>BNL</v>
          </cell>
          <cell r="S1082" t="str">
            <v>FINAME TJLP</v>
          </cell>
          <cell r="T1082" t="str">
            <v>00092</v>
          </cell>
          <cell r="U1082">
            <v>10.75</v>
          </cell>
          <cell r="V1082">
            <v>0</v>
          </cell>
          <cell r="W1082">
            <v>34592</v>
          </cell>
          <cell r="X1082">
            <v>90</v>
          </cell>
          <cell r="Y1082">
            <v>4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</row>
        <row r="1083">
          <cell r="R1083" t="str">
            <v>BNL</v>
          </cell>
          <cell r="S1083" t="str">
            <v>FINAME TJLP</v>
          </cell>
          <cell r="T1083" t="str">
            <v>00092</v>
          </cell>
          <cell r="U1083">
            <v>10.75</v>
          </cell>
          <cell r="V1083">
            <v>0</v>
          </cell>
          <cell r="W1083">
            <v>34683</v>
          </cell>
          <cell r="X1083">
            <v>90</v>
          </cell>
          <cell r="Y1083">
            <v>5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</row>
        <row r="1084">
          <cell r="R1084" t="str">
            <v>BNL</v>
          </cell>
          <cell r="S1084" t="str">
            <v>FINAME TJLP</v>
          </cell>
          <cell r="T1084" t="str">
            <v>00092</v>
          </cell>
          <cell r="U1084">
            <v>10.75</v>
          </cell>
          <cell r="V1084">
            <v>0</v>
          </cell>
          <cell r="W1084">
            <v>34773</v>
          </cell>
          <cell r="X1084">
            <v>90</v>
          </cell>
          <cell r="Y1084">
            <v>6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</row>
        <row r="1085">
          <cell r="R1085" t="str">
            <v>BNL</v>
          </cell>
          <cell r="S1085" t="str">
            <v>FINAME TJLP</v>
          </cell>
          <cell r="T1085" t="str">
            <v>00092</v>
          </cell>
          <cell r="U1085">
            <v>10.75</v>
          </cell>
          <cell r="V1085">
            <v>0</v>
          </cell>
          <cell r="W1085">
            <v>34804</v>
          </cell>
          <cell r="X1085">
            <v>30</v>
          </cell>
          <cell r="Y1085">
            <v>7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</row>
        <row r="1086">
          <cell r="R1086" t="str">
            <v>BNL</v>
          </cell>
          <cell r="S1086" t="str">
            <v>FINAME TJLP</v>
          </cell>
          <cell r="T1086" t="str">
            <v>00092</v>
          </cell>
          <cell r="U1086">
            <v>10.75</v>
          </cell>
          <cell r="V1086">
            <v>0</v>
          </cell>
          <cell r="W1086">
            <v>34834</v>
          </cell>
          <cell r="X1086">
            <v>30</v>
          </cell>
          <cell r="Y1086">
            <v>8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</row>
        <row r="1087">
          <cell r="R1087" t="str">
            <v>BNL</v>
          </cell>
          <cell r="S1087" t="str">
            <v>FINAME TJLP</v>
          </cell>
          <cell r="T1087" t="str">
            <v>00092</v>
          </cell>
          <cell r="U1087">
            <v>10.75</v>
          </cell>
          <cell r="V1087">
            <v>0</v>
          </cell>
          <cell r="W1087">
            <v>34865</v>
          </cell>
          <cell r="X1087">
            <v>30</v>
          </cell>
          <cell r="Y1087">
            <v>9</v>
          </cell>
          <cell r="Z1087">
            <v>3.6206700000000001</v>
          </cell>
          <cell r="AA1087">
            <v>0</v>
          </cell>
          <cell r="AB1087">
            <v>49974.400000000001</v>
          </cell>
          <cell r="AC1087">
            <v>780.85</v>
          </cell>
          <cell r="AD1087">
            <v>427.03</v>
          </cell>
          <cell r="AE1087">
            <v>427.03</v>
          </cell>
          <cell r="AF1087">
            <v>1207.8800000000001</v>
          </cell>
          <cell r="AG1087">
            <v>49193.55</v>
          </cell>
          <cell r="AH1087">
            <v>0</v>
          </cell>
        </row>
        <row r="1088">
          <cell r="R1088" t="str">
            <v>BNL</v>
          </cell>
          <cell r="S1088" t="str">
            <v>FINAME TJLP</v>
          </cell>
          <cell r="T1088" t="str">
            <v>00092</v>
          </cell>
          <cell r="U1088">
            <v>10.75</v>
          </cell>
          <cell r="V1088">
            <v>0</v>
          </cell>
          <cell r="W1088">
            <v>34895</v>
          </cell>
          <cell r="X1088">
            <v>30</v>
          </cell>
          <cell r="Y1088">
            <v>10</v>
          </cell>
          <cell r="Z1088">
            <v>3.6700979999999999</v>
          </cell>
          <cell r="AA1088">
            <v>0</v>
          </cell>
          <cell r="AB1088">
            <v>49865.120000000003</v>
          </cell>
          <cell r="AC1088">
            <v>791.51</v>
          </cell>
          <cell r="AD1088">
            <v>426.1</v>
          </cell>
          <cell r="AE1088">
            <v>426.1</v>
          </cell>
          <cell r="AF1088">
            <v>1217.6099999999999</v>
          </cell>
          <cell r="AG1088">
            <v>49073.61</v>
          </cell>
          <cell r="AH1088">
            <v>671.56999999999971</v>
          </cell>
        </row>
        <row r="1089">
          <cell r="R1089" t="str">
            <v>BNL</v>
          </cell>
          <cell r="S1089" t="str">
            <v>FINAME TJLP</v>
          </cell>
          <cell r="T1089" t="str">
            <v>00092</v>
          </cell>
          <cell r="U1089">
            <v>10.75</v>
          </cell>
          <cell r="V1089">
            <v>0</v>
          </cell>
          <cell r="W1089">
            <v>34926</v>
          </cell>
          <cell r="X1089">
            <v>30</v>
          </cell>
          <cell r="Y1089">
            <v>11</v>
          </cell>
          <cell r="Z1089">
            <v>3.7218830000000001</v>
          </cell>
          <cell r="AA1089">
            <v>0</v>
          </cell>
          <cell r="AB1089">
            <v>49766.04</v>
          </cell>
          <cell r="AC1089">
            <v>802.68</v>
          </cell>
          <cell r="AD1089">
            <v>425.25</v>
          </cell>
          <cell r="AE1089">
            <v>425.25</v>
          </cell>
          <cell r="AF1089">
            <v>1227.93</v>
          </cell>
          <cell r="AG1089">
            <v>48963.360000000001</v>
          </cell>
          <cell r="AH1089">
            <v>692.43000000000029</v>
          </cell>
        </row>
        <row r="1090">
          <cell r="R1090" t="str">
            <v>BNL</v>
          </cell>
          <cell r="S1090" t="str">
            <v>FINAME TJLP</v>
          </cell>
          <cell r="T1090" t="str">
            <v>00092</v>
          </cell>
          <cell r="U1090">
            <v>10.75</v>
          </cell>
          <cell r="V1090">
            <v>0</v>
          </cell>
          <cell r="W1090">
            <v>34957</v>
          </cell>
          <cell r="X1090">
            <v>30</v>
          </cell>
          <cell r="Y1090">
            <v>12</v>
          </cell>
          <cell r="Z1090">
            <v>3.7710789999999998</v>
          </cell>
          <cell r="AA1090">
            <v>0</v>
          </cell>
          <cell r="AB1090">
            <v>49610.559999999998</v>
          </cell>
          <cell r="AC1090">
            <v>813.29</v>
          </cell>
          <cell r="AD1090">
            <v>423.93</v>
          </cell>
          <cell r="AE1090">
            <v>423.93</v>
          </cell>
          <cell r="AF1090">
            <v>1237.21</v>
          </cell>
          <cell r="AG1090">
            <v>48797.27</v>
          </cell>
          <cell r="AH1090">
            <v>647.18999999999505</v>
          </cell>
        </row>
        <row r="1091">
          <cell r="R1091" t="str">
            <v>BNL</v>
          </cell>
          <cell r="S1091" t="str">
            <v>FINAME TJLP</v>
          </cell>
          <cell r="T1091" t="str">
            <v>00092</v>
          </cell>
          <cell r="U1091">
            <v>10.75</v>
          </cell>
          <cell r="V1091">
            <v>0</v>
          </cell>
          <cell r="W1091">
            <v>34987</v>
          </cell>
          <cell r="X1091">
            <v>30</v>
          </cell>
          <cell r="Y1091">
            <v>13</v>
          </cell>
          <cell r="Z1091">
            <v>3.8153619999999999</v>
          </cell>
          <cell r="AA1091">
            <v>0</v>
          </cell>
          <cell r="AB1091">
            <v>49370.29</v>
          </cell>
          <cell r="AC1091">
            <v>822.84</v>
          </cell>
          <cell r="AD1091">
            <v>421.87</v>
          </cell>
          <cell r="AE1091">
            <v>421.87</v>
          </cell>
          <cell r="AF1091">
            <v>1244.71</v>
          </cell>
          <cell r="AG1091">
            <v>48547.45</v>
          </cell>
          <cell r="AH1091">
            <v>573.0199999999968</v>
          </cell>
        </row>
        <row r="1092">
          <cell r="R1092" t="str">
            <v>BNL</v>
          </cell>
          <cell r="S1092" t="str">
            <v>FINAME TJLP</v>
          </cell>
          <cell r="T1092" t="str">
            <v>00092</v>
          </cell>
          <cell r="U1092">
            <v>10.75</v>
          </cell>
          <cell r="V1092">
            <v>0</v>
          </cell>
          <cell r="W1092">
            <v>35018</v>
          </cell>
          <cell r="X1092">
            <v>30</v>
          </cell>
          <cell r="Y1092">
            <v>14</v>
          </cell>
          <cell r="Z1092">
            <v>3.861666</v>
          </cell>
          <cell r="AA1092">
            <v>0</v>
          </cell>
          <cell r="AB1092">
            <v>49136.63</v>
          </cell>
          <cell r="AC1092">
            <v>832.82</v>
          </cell>
          <cell r="AD1092">
            <v>419.88</v>
          </cell>
          <cell r="AE1092">
            <v>419.88</v>
          </cell>
          <cell r="AF1092">
            <v>1252.7</v>
          </cell>
          <cell r="AG1092">
            <v>48303.81</v>
          </cell>
          <cell r="AH1092">
            <v>589.18000000000029</v>
          </cell>
        </row>
        <row r="1093">
          <cell r="R1093" t="str">
            <v>BNL</v>
          </cell>
          <cell r="S1093" t="str">
            <v>FINAME TJLP</v>
          </cell>
          <cell r="T1093" t="str">
            <v>00092</v>
          </cell>
          <cell r="U1093">
            <v>10.75</v>
          </cell>
          <cell r="V1093">
            <v>0</v>
          </cell>
          <cell r="W1093">
            <v>35048</v>
          </cell>
          <cell r="X1093">
            <v>30</v>
          </cell>
          <cell r="Y1093">
            <v>15</v>
          </cell>
          <cell r="Z1093">
            <v>3.9016639999999998</v>
          </cell>
          <cell r="AA1093">
            <v>0</v>
          </cell>
          <cell r="AB1093">
            <v>48804.13</v>
          </cell>
          <cell r="AC1093">
            <v>841.45</v>
          </cell>
          <cell r="AD1093">
            <v>417.03</v>
          </cell>
          <cell r="AE1093">
            <v>417.03</v>
          </cell>
          <cell r="AF1093">
            <v>1258.48</v>
          </cell>
          <cell r="AG1093">
            <v>47962.68</v>
          </cell>
          <cell r="AH1093">
            <v>500.32000000000698</v>
          </cell>
        </row>
        <row r="1094">
          <cell r="R1094" t="str">
            <v>BNL</v>
          </cell>
          <cell r="S1094" t="str">
            <v>FINAME TJLP</v>
          </cell>
          <cell r="T1094" t="str">
            <v>00092</v>
          </cell>
          <cell r="U1094">
            <v>10.75</v>
          </cell>
          <cell r="V1094">
            <v>0</v>
          </cell>
          <cell r="W1094">
            <v>35064</v>
          </cell>
          <cell r="X1094">
            <v>16</v>
          </cell>
          <cell r="Y1094">
            <v>0</v>
          </cell>
          <cell r="Z1094">
            <v>3.9198919999999999</v>
          </cell>
          <cell r="AA1094">
            <v>0</v>
          </cell>
          <cell r="AB1094">
            <v>48186.75</v>
          </cell>
          <cell r="AC1094">
            <v>0</v>
          </cell>
          <cell r="AD1094">
            <v>219.17</v>
          </cell>
          <cell r="AE1094">
            <v>219.17</v>
          </cell>
          <cell r="AF1094">
            <v>0</v>
          </cell>
          <cell r="AG1094">
            <v>48405.919999999998</v>
          </cell>
          <cell r="AH1094">
            <v>224.06999999999971</v>
          </cell>
          <cell r="AI1094">
            <v>0</v>
          </cell>
          <cell r="AJ1094">
            <v>0</v>
          </cell>
          <cell r="AK1094">
            <v>0</v>
          </cell>
        </row>
        <row r="1095">
          <cell r="R1095" t="str">
            <v>BNL</v>
          </cell>
          <cell r="S1095" t="str">
            <v>FINAME TJLP</v>
          </cell>
          <cell r="T1095" t="str">
            <v>00092</v>
          </cell>
          <cell r="U1095">
            <v>10.75</v>
          </cell>
          <cell r="V1095">
            <v>0</v>
          </cell>
          <cell r="W1095">
            <v>35079</v>
          </cell>
          <cell r="X1095">
            <v>14</v>
          </cell>
          <cell r="Y1095">
            <v>16</v>
          </cell>
          <cell r="Z1095">
            <v>3.9370579999999999</v>
          </cell>
          <cell r="AA1095">
            <v>0</v>
          </cell>
          <cell r="AB1095">
            <v>48397.77</v>
          </cell>
          <cell r="AC1095">
            <v>849.08</v>
          </cell>
          <cell r="AD1095">
            <v>194.39000000000001</v>
          </cell>
          <cell r="AE1095">
            <v>413.56</v>
          </cell>
          <cell r="AF1095">
            <v>1262.6500000000001</v>
          </cell>
          <cell r="AG1095">
            <v>47548.69</v>
          </cell>
          <cell r="AH1095">
            <v>211.03000000000611</v>
          </cell>
          <cell r="AI1095">
            <v>0</v>
          </cell>
          <cell r="AJ1095">
            <v>0</v>
          </cell>
          <cell r="AK1095">
            <v>0</v>
          </cell>
        </row>
        <row r="1096">
          <cell r="R1096" t="str">
            <v>BNL</v>
          </cell>
          <cell r="S1096" t="str">
            <v>FINAME TJLP</v>
          </cell>
          <cell r="T1096" t="str">
            <v>00092</v>
          </cell>
          <cell r="U1096">
            <v>10.75</v>
          </cell>
          <cell r="V1096">
            <v>0</v>
          </cell>
          <cell r="W1096">
            <v>35095</v>
          </cell>
          <cell r="X1096">
            <v>16</v>
          </cell>
          <cell r="Y1096">
            <v>0</v>
          </cell>
          <cell r="Z1096">
            <v>3.9554510000000001</v>
          </cell>
          <cell r="AA1096">
            <v>0</v>
          </cell>
          <cell r="AB1096">
            <v>47770.82</v>
          </cell>
          <cell r="AC1096">
            <v>0</v>
          </cell>
          <cell r="AD1096">
            <v>217.28</v>
          </cell>
          <cell r="AE1096">
            <v>217.28</v>
          </cell>
          <cell r="AF1096">
            <v>0</v>
          </cell>
          <cell r="AG1096">
            <v>47988.1</v>
          </cell>
          <cell r="AH1096">
            <v>222.12999999999738</v>
          </cell>
          <cell r="AI1096">
            <v>0</v>
          </cell>
          <cell r="AJ1096">
            <v>0</v>
          </cell>
          <cell r="AK1096">
            <v>0</v>
          </cell>
        </row>
        <row r="1097">
          <cell r="R1097" t="str">
            <v>BNL</v>
          </cell>
          <cell r="S1097" t="str">
            <v>FINAME TJLP</v>
          </cell>
          <cell r="T1097" t="str">
            <v>00092</v>
          </cell>
          <cell r="U1097">
            <v>10.75</v>
          </cell>
          <cell r="V1097">
            <v>0</v>
          </cell>
          <cell r="W1097">
            <v>35110</v>
          </cell>
          <cell r="X1097">
            <v>14</v>
          </cell>
          <cell r="Y1097">
            <v>17</v>
          </cell>
          <cell r="Z1097">
            <v>3.972772</v>
          </cell>
          <cell r="AA1097">
            <v>0</v>
          </cell>
          <cell r="AB1097">
            <v>47980.01</v>
          </cell>
          <cell r="AC1097">
            <v>856.79</v>
          </cell>
          <cell r="AD1097">
            <v>192.71</v>
          </cell>
          <cell r="AE1097">
            <v>409.99</v>
          </cell>
          <cell r="AF1097">
            <v>1266.78</v>
          </cell>
          <cell r="AG1097">
            <v>47123.23</v>
          </cell>
          <cell r="AH1097">
            <v>209.20000000000437</v>
          </cell>
          <cell r="AI1097">
            <v>0</v>
          </cell>
          <cell r="AJ1097">
            <v>0</v>
          </cell>
          <cell r="AK1097">
            <v>0</v>
          </cell>
        </row>
        <row r="1098">
          <cell r="R1098" t="str">
            <v>BNL</v>
          </cell>
          <cell r="S1098" t="str">
            <v>FINAME TJLP</v>
          </cell>
          <cell r="T1098" t="str">
            <v>00092</v>
          </cell>
          <cell r="U1098">
            <v>10.75</v>
          </cell>
          <cell r="V1098">
            <v>0</v>
          </cell>
          <cell r="W1098">
            <v>35124</v>
          </cell>
          <cell r="X1098">
            <v>14</v>
          </cell>
          <cell r="Y1098">
            <v>0</v>
          </cell>
          <cell r="Z1098">
            <v>3.989007</v>
          </cell>
          <cell r="AA1098">
            <v>0</v>
          </cell>
          <cell r="AB1098">
            <v>47315.8</v>
          </cell>
          <cell r="AC1098">
            <v>0</v>
          </cell>
          <cell r="AD1098">
            <v>188.25</v>
          </cell>
          <cell r="AE1098">
            <v>188.25</v>
          </cell>
          <cell r="AF1098">
            <v>0</v>
          </cell>
          <cell r="AG1098">
            <v>47504.05</v>
          </cell>
          <cell r="AH1098">
            <v>192.56999999999971</v>
          </cell>
          <cell r="AI1098">
            <v>0</v>
          </cell>
          <cell r="AJ1098">
            <v>0</v>
          </cell>
          <cell r="AK1098">
            <v>0</v>
          </cell>
        </row>
        <row r="1099">
          <cell r="R1099" t="str">
            <v>BNL</v>
          </cell>
          <cell r="S1099" t="str">
            <v>FINAME TJLP</v>
          </cell>
          <cell r="T1099" t="str">
            <v>00092</v>
          </cell>
          <cell r="U1099">
            <v>10.75</v>
          </cell>
          <cell r="V1099">
            <v>0</v>
          </cell>
          <cell r="W1099">
            <v>35139</v>
          </cell>
          <cell r="X1099">
            <v>16</v>
          </cell>
          <cell r="Y1099">
            <v>18</v>
          </cell>
          <cell r="Z1099">
            <v>4.0072939999999999</v>
          </cell>
          <cell r="AA1099">
            <v>0</v>
          </cell>
          <cell r="AB1099">
            <v>47532.71</v>
          </cell>
          <cell r="AC1099">
            <v>864.23</v>
          </cell>
          <cell r="AD1099">
            <v>217.92000000000002</v>
          </cell>
          <cell r="AE1099">
            <v>406.17</v>
          </cell>
          <cell r="AF1099">
            <v>1270.4000000000001</v>
          </cell>
          <cell r="AG1099">
            <v>46668.480000000003</v>
          </cell>
          <cell r="AH1099">
            <v>216.91000000000349</v>
          </cell>
          <cell r="AI1099">
            <v>0</v>
          </cell>
          <cell r="AJ1099">
            <v>0</v>
          </cell>
          <cell r="AK1099">
            <v>0</v>
          </cell>
        </row>
        <row r="1100">
          <cell r="R1100" t="str">
            <v>BNL</v>
          </cell>
          <cell r="S1100" t="str">
            <v>FINAME TJLP</v>
          </cell>
          <cell r="T1100" t="str">
            <v>00092</v>
          </cell>
          <cell r="U1100">
            <v>10.75</v>
          </cell>
          <cell r="V1100">
            <v>0</v>
          </cell>
          <cell r="W1100">
            <v>35155</v>
          </cell>
          <cell r="X1100">
            <v>16</v>
          </cell>
          <cell r="Y1100">
            <v>0</v>
          </cell>
          <cell r="Z1100">
            <v>4.0269560000000002</v>
          </cell>
          <cell r="AA1100">
            <v>0</v>
          </cell>
          <cell r="AB1100">
            <v>46897.46</v>
          </cell>
          <cell r="AC1100">
            <v>0</v>
          </cell>
          <cell r="AD1100">
            <v>213.3</v>
          </cell>
          <cell r="AE1100">
            <v>213.3</v>
          </cell>
          <cell r="AF1100">
            <v>0</v>
          </cell>
          <cell r="AG1100">
            <v>47110.77</v>
          </cell>
          <cell r="AH1100">
            <v>228.98999999999069</v>
          </cell>
          <cell r="AI1100">
            <v>0</v>
          </cell>
          <cell r="AJ1100">
            <v>0</v>
          </cell>
          <cell r="AK1100">
            <v>0</v>
          </cell>
        </row>
        <row r="1101">
          <cell r="R1101" t="str">
            <v>BNL</v>
          </cell>
          <cell r="S1101" t="str">
            <v>FINAME TJLP</v>
          </cell>
          <cell r="T1101" t="str">
            <v>00092</v>
          </cell>
          <cell r="U1101">
            <v>10.75</v>
          </cell>
          <cell r="V1101">
            <v>0</v>
          </cell>
          <cell r="W1101">
            <v>35170</v>
          </cell>
          <cell r="X1101">
            <v>14</v>
          </cell>
          <cell r="Y1101">
            <v>19</v>
          </cell>
          <cell r="Z1101">
            <v>4.0454749999999997</v>
          </cell>
          <cell r="AA1101">
            <v>0</v>
          </cell>
          <cell r="AB1101">
            <v>47113.13</v>
          </cell>
          <cell r="AC1101">
            <v>872.47</v>
          </cell>
          <cell r="AD1101">
            <v>189.27999999999997</v>
          </cell>
          <cell r="AE1101">
            <v>402.58</v>
          </cell>
          <cell r="AF1101">
            <v>1275.05</v>
          </cell>
          <cell r="AG1101">
            <v>46240.67</v>
          </cell>
          <cell r="AH1101">
            <v>215.67000000000553</v>
          </cell>
          <cell r="AI1101">
            <v>0</v>
          </cell>
          <cell r="AJ1101">
            <v>0</v>
          </cell>
          <cell r="AK1101">
            <v>0</v>
          </cell>
        </row>
        <row r="1102">
          <cell r="R1102" t="str">
            <v>BNL</v>
          </cell>
          <cell r="S1102" t="str">
            <v>FINAME TJLP</v>
          </cell>
          <cell r="T1102" t="str">
            <v>00092</v>
          </cell>
          <cell r="U1102">
            <v>10.75</v>
          </cell>
          <cell r="V1102">
            <v>0</v>
          </cell>
          <cell r="W1102">
            <v>35185</v>
          </cell>
          <cell r="X1102">
            <v>15</v>
          </cell>
          <cell r="Y1102">
            <v>0</v>
          </cell>
          <cell r="Z1102">
            <v>4.0640809999999998</v>
          </cell>
          <cell r="AA1102">
            <v>0</v>
          </cell>
          <cell r="AB1102">
            <v>46453.34</v>
          </cell>
          <cell r="AC1102">
            <v>0</v>
          </cell>
          <cell r="AD1102">
            <v>198.05</v>
          </cell>
          <cell r="AE1102">
            <v>198.05</v>
          </cell>
          <cell r="AF1102">
            <v>0</v>
          </cell>
          <cell r="AG1102">
            <v>46651.39</v>
          </cell>
          <cell r="AH1102">
            <v>212.66999999999825</v>
          </cell>
          <cell r="AI1102">
            <v>0</v>
          </cell>
          <cell r="AJ1102">
            <v>0</v>
          </cell>
          <cell r="AK1102">
            <v>0</v>
          </cell>
        </row>
        <row r="1103">
          <cell r="R1103" t="str">
            <v>BNL</v>
          </cell>
          <cell r="S1103" t="str">
            <v>FINAME TJLP</v>
          </cell>
          <cell r="T1103" t="str">
            <v>00092</v>
          </cell>
          <cell r="U1103">
            <v>10.75</v>
          </cell>
          <cell r="V1103">
            <v>0</v>
          </cell>
          <cell r="W1103">
            <v>35200</v>
          </cell>
          <cell r="X1103">
            <v>15</v>
          </cell>
          <cell r="Y1103">
            <v>20</v>
          </cell>
          <cell r="Z1103">
            <v>4.0827710000000002</v>
          </cell>
          <cell r="AA1103">
            <v>0</v>
          </cell>
          <cell r="AB1103">
            <v>46666.97</v>
          </cell>
          <cell r="AC1103">
            <v>880.51</v>
          </cell>
          <cell r="AD1103">
            <v>200.71999999999997</v>
          </cell>
          <cell r="AE1103">
            <v>398.77</v>
          </cell>
          <cell r="AF1103">
            <v>1279.28</v>
          </cell>
          <cell r="AG1103">
            <v>45786.46</v>
          </cell>
          <cell r="AH1103">
            <v>213.62999999999738</v>
          </cell>
          <cell r="AI1103">
            <v>0</v>
          </cell>
          <cell r="AJ1103">
            <v>0</v>
          </cell>
          <cell r="AK1103">
            <v>0</v>
          </cell>
        </row>
        <row r="1104">
          <cell r="R1104" t="str">
            <v>BNL</v>
          </cell>
          <cell r="S1104" t="str">
            <v>FINAME TJLP</v>
          </cell>
          <cell r="T1104" t="str">
            <v>00092</v>
          </cell>
          <cell r="U1104">
            <v>10.75</v>
          </cell>
          <cell r="V1104">
            <v>0</v>
          </cell>
          <cell r="W1104">
            <v>35216</v>
          </cell>
          <cell r="X1104">
            <v>16</v>
          </cell>
          <cell r="Y1104">
            <v>0</v>
          </cell>
          <cell r="Z1104">
            <v>4.1028029999999998</v>
          </cell>
          <cell r="AA1104">
            <v>0</v>
          </cell>
          <cell r="AB1104">
            <v>46011.11</v>
          </cell>
          <cell r="AC1104">
            <v>0</v>
          </cell>
          <cell r="AD1104">
            <v>209.27</v>
          </cell>
          <cell r="AE1104">
            <v>209.27</v>
          </cell>
          <cell r="AF1104">
            <v>0</v>
          </cell>
          <cell r="AG1104">
            <v>46220.38</v>
          </cell>
          <cell r="AH1104">
            <v>224.65000000000146</v>
          </cell>
          <cell r="AI1104">
            <v>0</v>
          </cell>
          <cell r="AJ1104">
            <v>0</v>
          </cell>
          <cell r="AK1104">
            <v>0</v>
          </cell>
        </row>
        <row r="1105">
          <cell r="R1105" t="str">
            <v>BNL</v>
          </cell>
          <cell r="S1105" t="str">
            <v>FINAME TJLP</v>
          </cell>
          <cell r="T1105" t="str">
            <v>00092</v>
          </cell>
          <cell r="U1105">
            <v>10.75</v>
          </cell>
          <cell r="V1105">
            <v>0</v>
          </cell>
          <cell r="W1105">
            <v>35231</v>
          </cell>
          <cell r="X1105">
            <v>14</v>
          </cell>
          <cell r="Y1105">
            <v>21</v>
          </cell>
          <cell r="Z1105">
            <v>4.1176959999999996</v>
          </cell>
          <cell r="AA1105">
            <v>0</v>
          </cell>
          <cell r="AB1105">
            <v>46178.13</v>
          </cell>
          <cell r="AC1105">
            <v>888.04</v>
          </cell>
          <cell r="AD1105">
            <v>185.33</v>
          </cell>
          <cell r="AE1105">
            <v>394.6</v>
          </cell>
          <cell r="AF1105">
            <v>1282.6400000000001</v>
          </cell>
          <cell r="AG1105">
            <v>45290.09</v>
          </cell>
          <cell r="AH1105">
            <v>167.0199999999968</v>
          </cell>
          <cell r="AI1105">
            <v>0</v>
          </cell>
          <cell r="AJ1105">
            <v>0</v>
          </cell>
          <cell r="AK1105">
            <v>0</v>
          </cell>
        </row>
        <row r="1106">
          <cell r="R1106" t="str">
            <v>BNL</v>
          </cell>
          <cell r="S1106" t="str">
            <v>FINAME TJLP</v>
          </cell>
          <cell r="T1106" t="str">
            <v>00092</v>
          </cell>
          <cell r="U1106">
            <v>10.75</v>
          </cell>
          <cell r="V1106">
            <v>0</v>
          </cell>
          <cell r="W1106">
            <v>35246</v>
          </cell>
          <cell r="X1106">
            <v>15</v>
          </cell>
          <cell r="Y1106">
            <v>0</v>
          </cell>
          <cell r="Z1106">
            <v>4.1323600000000003</v>
          </cell>
          <cell r="AA1106">
            <v>0</v>
          </cell>
          <cell r="AB1106">
            <v>45451.37</v>
          </cell>
          <cell r="AC1106">
            <v>0</v>
          </cell>
          <cell r="AD1106">
            <v>193.78</v>
          </cell>
          <cell r="AE1106">
            <v>193.78</v>
          </cell>
          <cell r="AF1106">
            <v>0</v>
          </cell>
          <cell r="AG1106">
            <v>45645.15</v>
          </cell>
          <cell r="AH1106">
            <v>161.28000000000611</v>
          </cell>
          <cell r="AI1106">
            <v>0</v>
          </cell>
          <cell r="AJ1106">
            <v>0</v>
          </cell>
          <cell r="AK1106">
            <v>0</v>
          </cell>
        </row>
        <row r="1107">
          <cell r="R1107" t="str">
            <v>BNL</v>
          </cell>
          <cell r="S1107" t="str">
            <v>FINAME TJLP</v>
          </cell>
          <cell r="T1107" t="str">
            <v>00092</v>
          </cell>
          <cell r="U1107">
            <v>10.75</v>
          </cell>
          <cell r="V1107">
            <v>0</v>
          </cell>
          <cell r="W1107">
            <v>35261</v>
          </cell>
          <cell r="X1107">
            <v>15</v>
          </cell>
          <cell r="Y1107">
            <v>22</v>
          </cell>
          <cell r="Z1107">
            <v>4.1470750000000001</v>
          </cell>
          <cell r="AA1107">
            <v>0</v>
          </cell>
          <cell r="AB1107">
            <v>45613.22</v>
          </cell>
          <cell r="AC1107">
            <v>894.38</v>
          </cell>
          <cell r="AD1107">
            <v>195.98999999999998</v>
          </cell>
          <cell r="AE1107">
            <v>389.77</v>
          </cell>
          <cell r="AF1107">
            <v>1284.1400000000001</v>
          </cell>
          <cell r="AG1107">
            <v>44718.84</v>
          </cell>
          <cell r="AH1107">
            <v>161.83999999999651</v>
          </cell>
          <cell r="AI1107">
            <v>0</v>
          </cell>
          <cell r="AJ1107">
            <v>0</v>
          </cell>
          <cell r="AK1107">
            <v>0</v>
          </cell>
        </row>
        <row r="1108">
          <cell r="R1108" t="str">
            <v>BNL</v>
          </cell>
          <cell r="S1108" t="str">
            <v>FINAME TJLP</v>
          </cell>
          <cell r="T1108" t="str">
            <v>00092</v>
          </cell>
          <cell r="U1108">
            <v>10.75</v>
          </cell>
          <cell r="V1108">
            <v>0</v>
          </cell>
          <cell r="W1108">
            <v>35277</v>
          </cell>
          <cell r="X1108">
            <v>16</v>
          </cell>
          <cell r="Y1108">
            <v>0</v>
          </cell>
          <cell r="Z1108">
            <v>4.1628290000000003</v>
          </cell>
          <cell r="AA1108">
            <v>0</v>
          </cell>
          <cell r="AB1108">
            <v>44888.72</v>
          </cell>
          <cell r="AC1108">
            <v>0</v>
          </cell>
          <cell r="AD1108">
            <v>204.17</v>
          </cell>
          <cell r="AE1108">
            <v>204.17</v>
          </cell>
          <cell r="AF1108">
            <v>0</v>
          </cell>
          <cell r="AG1108">
            <v>45092.89</v>
          </cell>
          <cell r="AH1108">
            <v>169.88000000000466</v>
          </cell>
          <cell r="AI1108">
            <v>0</v>
          </cell>
          <cell r="AJ1108">
            <v>0</v>
          </cell>
          <cell r="AK1108">
            <v>0</v>
          </cell>
        </row>
        <row r="1109">
          <cell r="R1109" t="str">
            <v>BNL</v>
          </cell>
          <cell r="S1109" t="str">
            <v>FINAME TJLP</v>
          </cell>
          <cell r="T1109" t="str">
            <v>00092</v>
          </cell>
          <cell r="U1109">
            <v>10.75</v>
          </cell>
          <cell r="V1109">
            <v>0</v>
          </cell>
          <cell r="W1109">
            <v>35292</v>
          </cell>
          <cell r="X1109">
            <v>14</v>
          </cell>
          <cell r="Y1109">
            <v>23</v>
          </cell>
          <cell r="Z1109">
            <v>4.1776530000000003</v>
          </cell>
          <cell r="AA1109">
            <v>0</v>
          </cell>
          <cell r="AB1109">
            <v>45048.57</v>
          </cell>
          <cell r="AC1109">
            <v>900.97</v>
          </cell>
          <cell r="AD1109">
            <v>180.77</v>
          </cell>
          <cell r="AE1109">
            <v>384.94</v>
          </cell>
          <cell r="AF1109">
            <v>1285.9100000000001</v>
          </cell>
          <cell r="AG1109">
            <v>44147.6</v>
          </cell>
          <cell r="AH1109">
            <v>159.85000000000582</v>
          </cell>
          <cell r="AI1109">
            <v>0</v>
          </cell>
          <cell r="AJ1109">
            <v>0</v>
          </cell>
          <cell r="AK1109">
            <v>0</v>
          </cell>
        </row>
        <row r="1110">
          <cell r="R1110" t="str">
            <v>BNL</v>
          </cell>
          <cell r="S1110" t="str">
            <v>FINAME TJLP</v>
          </cell>
          <cell r="T1110" t="str">
            <v>00092</v>
          </cell>
          <cell r="U1110">
            <v>10.75</v>
          </cell>
          <cell r="V1110">
            <v>0</v>
          </cell>
          <cell r="W1110">
            <v>35308</v>
          </cell>
          <cell r="X1110">
            <v>16</v>
          </cell>
          <cell r="Y1110">
            <v>0</v>
          </cell>
          <cell r="Z1110">
            <v>4.1935229999999999</v>
          </cell>
          <cell r="AA1110">
            <v>0</v>
          </cell>
          <cell r="AB1110">
            <v>44315.31</v>
          </cell>
          <cell r="AC1110">
            <v>0</v>
          </cell>
          <cell r="AD1110">
            <v>201.56</v>
          </cell>
          <cell r="AE1110">
            <v>201.56</v>
          </cell>
          <cell r="AF1110">
            <v>0</v>
          </cell>
          <cell r="AG1110">
            <v>44516.87</v>
          </cell>
          <cell r="AH1110">
            <v>167.7100000000064</v>
          </cell>
          <cell r="AI1110">
            <v>0</v>
          </cell>
          <cell r="AJ1110">
            <v>0</v>
          </cell>
          <cell r="AK1110">
            <v>0</v>
          </cell>
        </row>
        <row r="1111">
          <cell r="R1111" t="str">
            <v>BNL</v>
          </cell>
          <cell r="S1111" t="str">
            <v>FINAME TJLP</v>
          </cell>
          <cell r="T1111" t="str">
            <v>00092</v>
          </cell>
          <cell r="U1111">
            <v>10.75</v>
          </cell>
          <cell r="V1111">
            <v>0</v>
          </cell>
          <cell r="W1111">
            <v>35323</v>
          </cell>
          <cell r="X1111">
            <v>14</v>
          </cell>
          <cell r="Y1111">
            <v>24</v>
          </cell>
          <cell r="Z1111">
            <v>4.2077879999999999</v>
          </cell>
          <cell r="AA1111">
            <v>0</v>
          </cell>
          <cell r="AB1111">
            <v>44466.06</v>
          </cell>
          <cell r="AC1111">
            <v>907.47</v>
          </cell>
          <cell r="AD1111">
            <v>178.39999999999998</v>
          </cell>
          <cell r="AE1111">
            <v>379.96</v>
          </cell>
          <cell r="AF1111">
            <v>1287.44</v>
          </cell>
          <cell r="AG1111">
            <v>43558.59</v>
          </cell>
          <cell r="AH1111">
            <v>150.75999999999476</v>
          </cell>
          <cell r="AI1111">
            <v>0</v>
          </cell>
          <cell r="AJ1111">
            <v>0</v>
          </cell>
          <cell r="AK1111">
            <v>0</v>
          </cell>
        </row>
        <row r="1112">
          <cell r="R1112" t="str">
            <v>BNL</v>
          </cell>
          <cell r="S1112" t="str">
            <v>FINAME TJLP</v>
          </cell>
          <cell r="T1112" t="str">
            <v>00092</v>
          </cell>
          <cell r="U1112">
            <v>10.75</v>
          </cell>
          <cell r="V1112">
            <v>0</v>
          </cell>
          <cell r="W1112">
            <v>35338</v>
          </cell>
          <cell r="X1112">
            <v>15</v>
          </cell>
          <cell r="Y1112">
            <v>0</v>
          </cell>
          <cell r="Z1112">
            <v>4.222054</v>
          </cell>
          <cell r="AA1112">
            <v>0</v>
          </cell>
          <cell r="AB1112">
            <v>43706.27</v>
          </cell>
          <cell r="AC1112">
            <v>0</v>
          </cell>
          <cell r="AD1112">
            <v>186.34</v>
          </cell>
          <cell r="AE1112">
            <v>186.34</v>
          </cell>
          <cell r="AF1112">
            <v>0</v>
          </cell>
          <cell r="AG1112">
            <v>43892.61</v>
          </cell>
          <cell r="AH1112">
            <v>147.68000000000757</v>
          </cell>
          <cell r="AI1112">
            <v>0</v>
          </cell>
          <cell r="AJ1112">
            <v>0</v>
          </cell>
          <cell r="AK1112">
            <v>0</v>
          </cell>
        </row>
        <row r="1113">
          <cell r="R1113" t="str">
            <v>BNL</v>
          </cell>
          <cell r="S1113" t="str">
            <v>FINAME TJLP</v>
          </cell>
          <cell r="T1113" t="str">
            <v>00092</v>
          </cell>
          <cell r="U1113">
            <v>10.75</v>
          </cell>
          <cell r="V1113">
            <v>0</v>
          </cell>
          <cell r="W1113">
            <v>35353</v>
          </cell>
          <cell r="X1113">
            <v>15</v>
          </cell>
          <cell r="Y1113">
            <v>25</v>
          </cell>
          <cell r="Z1113">
            <v>4.2363689999999998</v>
          </cell>
          <cell r="AA1113">
            <v>0</v>
          </cell>
          <cell r="AB1113">
            <v>43854.45</v>
          </cell>
          <cell r="AC1113">
            <v>913.63</v>
          </cell>
          <cell r="AD1113">
            <v>188.4</v>
          </cell>
          <cell r="AE1113">
            <v>374.74</v>
          </cell>
          <cell r="AF1113">
            <v>1288.3699999999999</v>
          </cell>
          <cell r="AG1113">
            <v>42940.82</v>
          </cell>
          <cell r="AH1113">
            <v>148.18000000000029</v>
          </cell>
          <cell r="AI1113">
            <v>0</v>
          </cell>
          <cell r="AJ1113">
            <v>0</v>
          </cell>
          <cell r="AK1113">
            <v>0</v>
          </cell>
        </row>
        <row r="1114">
          <cell r="R1114" t="str">
            <v>BNL</v>
          </cell>
          <cell r="S1114" t="str">
            <v>FINAME TJLP</v>
          </cell>
          <cell r="T1114" t="str">
            <v>00092</v>
          </cell>
          <cell r="U1114">
            <v>10.75</v>
          </cell>
          <cell r="V1114">
            <v>0</v>
          </cell>
          <cell r="W1114">
            <v>35369</v>
          </cell>
          <cell r="X1114">
            <v>16</v>
          </cell>
          <cell r="Y1114">
            <v>0</v>
          </cell>
          <cell r="Z1114">
            <v>4.2516910000000001</v>
          </cell>
          <cell r="AA1114">
            <v>0</v>
          </cell>
          <cell r="AB1114">
            <v>43096.13</v>
          </cell>
          <cell r="AC1114">
            <v>0</v>
          </cell>
          <cell r="AD1114">
            <v>196.01</v>
          </cell>
          <cell r="AE1114">
            <v>196.01</v>
          </cell>
          <cell r="AF1114">
            <v>0</v>
          </cell>
          <cell r="AG1114">
            <v>43292.14</v>
          </cell>
          <cell r="AH1114">
            <v>155.30999999999767</v>
          </cell>
          <cell r="AI1114">
            <v>0</v>
          </cell>
          <cell r="AJ1114">
            <v>0</v>
          </cell>
          <cell r="AK1114">
            <v>0</v>
          </cell>
        </row>
        <row r="1115">
          <cell r="R1115" t="str">
            <v>BNL</v>
          </cell>
          <cell r="S1115" t="str">
            <v>FINAME TJLP</v>
          </cell>
          <cell r="T1115" t="str">
            <v>00092</v>
          </cell>
          <cell r="U1115">
            <v>10.75</v>
          </cell>
          <cell r="V1115">
            <v>0</v>
          </cell>
          <cell r="W1115">
            <v>35384</v>
          </cell>
          <cell r="X1115">
            <v>14</v>
          </cell>
          <cell r="Y1115">
            <v>26</v>
          </cell>
          <cell r="Z1115">
            <v>4.2661059999999997</v>
          </cell>
          <cell r="AA1115">
            <v>0</v>
          </cell>
          <cell r="AB1115">
            <v>43242.239999999998</v>
          </cell>
          <cell r="AC1115">
            <v>920.05</v>
          </cell>
          <cell r="AD1115">
            <v>173.5</v>
          </cell>
          <cell r="AE1115">
            <v>369.51</v>
          </cell>
          <cell r="AF1115">
            <v>1289.56</v>
          </cell>
          <cell r="AG1115">
            <v>42322.19</v>
          </cell>
          <cell r="AH1115">
            <v>146.11000000000058</v>
          </cell>
          <cell r="AI1115">
            <v>0</v>
          </cell>
          <cell r="AJ1115">
            <v>0</v>
          </cell>
          <cell r="AK1115">
            <v>0</v>
          </cell>
        </row>
        <row r="1116">
          <cell r="R1116" t="str">
            <v>BNL</v>
          </cell>
          <cell r="S1116" t="str">
            <v>FINAME TJLP</v>
          </cell>
          <cell r="T1116" t="str">
            <v>00092</v>
          </cell>
          <cell r="U1116">
            <v>10.75</v>
          </cell>
          <cell r="V1116">
            <v>0</v>
          </cell>
          <cell r="W1116">
            <v>35399</v>
          </cell>
          <cell r="X1116">
            <v>15</v>
          </cell>
          <cell r="Y1116">
            <v>0</v>
          </cell>
          <cell r="Z1116">
            <v>4.28057</v>
          </cell>
          <cell r="AA1116">
            <v>0</v>
          </cell>
          <cell r="AB1116">
            <v>42465.68</v>
          </cell>
          <cell r="AC1116">
            <v>0</v>
          </cell>
          <cell r="AD1116">
            <v>181.05</v>
          </cell>
          <cell r="AE1116">
            <v>181.05</v>
          </cell>
          <cell r="AF1116">
            <v>0</v>
          </cell>
          <cell r="AG1116">
            <v>42646.73</v>
          </cell>
          <cell r="AH1116">
            <v>143.48999999999796</v>
          </cell>
          <cell r="AI1116">
            <v>0</v>
          </cell>
          <cell r="AJ1116">
            <v>0</v>
          </cell>
          <cell r="AK1116">
            <v>0</v>
          </cell>
        </row>
        <row r="1117">
          <cell r="R1117" t="str">
            <v>BNL</v>
          </cell>
          <cell r="S1117" t="str">
            <v>FINAME TJLP</v>
          </cell>
          <cell r="T1117" t="str">
            <v>00092</v>
          </cell>
          <cell r="U1117">
            <v>10.75</v>
          </cell>
          <cell r="V1117">
            <v>0</v>
          </cell>
          <cell r="W1117">
            <v>35414</v>
          </cell>
          <cell r="X1117">
            <v>15</v>
          </cell>
          <cell r="Y1117">
            <v>27</v>
          </cell>
          <cell r="Z1117">
            <v>4.2892469999999996</v>
          </cell>
          <cell r="AA1117">
            <v>0</v>
          </cell>
          <cell r="AB1117">
            <v>42551.76</v>
          </cell>
          <cell r="AC1117">
            <v>925.04</v>
          </cell>
          <cell r="AD1117">
            <v>182.56</v>
          </cell>
          <cell r="AE1117">
            <v>363.61</v>
          </cell>
          <cell r="AF1117">
            <v>1288.6500000000001</v>
          </cell>
          <cell r="AG1117">
            <v>41626.730000000003</v>
          </cell>
          <cell r="AH1117">
            <v>86.090000000003783</v>
          </cell>
          <cell r="AI1117">
            <v>0</v>
          </cell>
          <cell r="AJ1117">
            <v>0</v>
          </cell>
          <cell r="AK1117">
            <v>0</v>
          </cell>
        </row>
        <row r="1118">
          <cell r="R1118" t="str">
            <v>BNL</v>
          </cell>
          <cell r="S1118" t="str">
            <v>FINAME TJLP</v>
          </cell>
          <cell r="T1118" t="str">
            <v>00092</v>
          </cell>
          <cell r="U1118">
            <v>10.75</v>
          </cell>
          <cell r="V1118">
            <v>0</v>
          </cell>
          <cell r="W1118">
            <v>35430</v>
          </cell>
          <cell r="X1118">
            <v>16</v>
          </cell>
          <cell r="Y1118">
            <v>0</v>
          </cell>
          <cell r="Z1118">
            <v>4.2980770000000001</v>
          </cell>
          <cell r="AA1118">
            <v>0</v>
          </cell>
          <cell r="AB1118">
            <v>41712.42</v>
          </cell>
          <cell r="AC1118">
            <v>0</v>
          </cell>
          <cell r="AD1118">
            <v>189.72</v>
          </cell>
          <cell r="AE1118">
            <v>189.72</v>
          </cell>
          <cell r="AF1118">
            <v>0</v>
          </cell>
          <cell r="AG1118">
            <v>41902.14</v>
          </cell>
          <cell r="AH1118">
            <v>85.689999999995052</v>
          </cell>
          <cell r="AI1118">
            <v>0</v>
          </cell>
          <cell r="AJ1118">
            <v>0</v>
          </cell>
          <cell r="AK1118">
            <v>0</v>
          </cell>
        </row>
        <row r="1119">
          <cell r="R1119" t="str">
            <v>BNL</v>
          </cell>
          <cell r="S1119" t="str">
            <v>FINAME TJLP</v>
          </cell>
          <cell r="T1119" t="str">
            <v>00092</v>
          </cell>
          <cell r="U1119">
            <v>10.75</v>
          </cell>
          <cell r="V1119">
            <v>0</v>
          </cell>
          <cell r="W1119">
            <v>35445</v>
          </cell>
          <cell r="X1119">
            <v>14</v>
          </cell>
          <cell r="Y1119">
            <v>28</v>
          </cell>
          <cell r="Z1119">
            <v>4.3063719999999996</v>
          </cell>
          <cell r="AA1119">
            <v>0</v>
          </cell>
          <cell r="AB1119">
            <v>41792.92</v>
          </cell>
          <cell r="AC1119">
            <v>928.73</v>
          </cell>
          <cell r="AD1119">
            <v>167.4</v>
          </cell>
          <cell r="AE1119">
            <v>357.12</v>
          </cell>
          <cell r="AF1119">
            <v>1285.8499999999999</v>
          </cell>
          <cell r="AG1119">
            <v>40864.19</v>
          </cell>
          <cell r="AH1119">
            <v>80.5</v>
          </cell>
          <cell r="AI1119">
            <v>0</v>
          </cell>
          <cell r="AJ1119">
            <v>0</v>
          </cell>
          <cell r="AK1119">
            <v>0</v>
          </cell>
        </row>
        <row r="1120">
          <cell r="R1120" t="str">
            <v>BNL</v>
          </cell>
          <cell r="S1120" t="str">
            <v>FINAME TJLP</v>
          </cell>
          <cell r="T1120" t="str">
            <v>00092</v>
          </cell>
          <cell r="U1120">
            <v>10.75</v>
          </cell>
          <cell r="V1120">
            <v>0</v>
          </cell>
          <cell r="W1120">
            <v>35461</v>
          </cell>
          <cell r="X1120">
            <v>16</v>
          </cell>
          <cell r="Y1120">
            <v>0</v>
          </cell>
          <cell r="Z1120">
            <v>4.3152369999999998</v>
          </cell>
          <cell r="AA1120">
            <v>0</v>
          </cell>
          <cell r="AB1120">
            <v>40948.31</v>
          </cell>
          <cell r="AC1120">
            <v>0</v>
          </cell>
          <cell r="AD1120">
            <v>186.25</v>
          </cell>
          <cell r="AE1120">
            <v>186.25</v>
          </cell>
          <cell r="AF1120">
            <v>0</v>
          </cell>
          <cell r="AG1120">
            <v>41134.559999999998</v>
          </cell>
          <cell r="AH1120">
            <v>84.119999999995343</v>
          </cell>
          <cell r="AI1120">
            <v>0</v>
          </cell>
          <cell r="AJ1120">
            <v>0</v>
          </cell>
          <cell r="AK1120">
            <v>0</v>
          </cell>
        </row>
        <row r="1121">
          <cell r="R1121" t="str">
            <v>BNL</v>
          </cell>
          <cell r="S1121" t="str">
            <v>FINAME TJLP</v>
          </cell>
          <cell r="T1121" t="str">
            <v>00092</v>
          </cell>
          <cell r="U1121">
            <v>10.75</v>
          </cell>
          <cell r="V1121">
            <v>0</v>
          </cell>
          <cell r="W1121">
            <v>35476</v>
          </cell>
          <cell r="X1121">
            <v>14</v>
          </cell>
          <cell r="Y1121">
            <v>29</v>
          </cell>
          <cell r="Z1121">
            <v>4.3235650000000003</v>
          </cell>
          <cell r="AA1121">
            <v>0</v>
          </cell>
          <cell r="AB1121">
            <v>41027.339999999997</v>
          </cell>
          <cell r="AC1121">
            <v>932.44</v>
          </cell>
          <cell r="AD1121">
            <v>164.32999999999998</v>
          </cell>
          <cell r="AE1121">
            <v>350.58</v>
          </cell>
          <cell r="AF1121">
            <v>1283.02</v>
          </cell>
          <cell r="AG1121">
            <v>40094.9</v>
          </cell>
          <cell r="AH1121">
            <v>79.029999999998836</v>
          </cell>
          <cell r="AI1121">
            <v>0</v>
          </cell>
          <cell r="AJ1121">
            <v>0</v>
          </cell>
          <cell r="AK1121">
            <v>0</v>
          </cell>
        </row>
        <row r="1122">
          <cell r="R1122" t="str">
            <v>BNL</v>
          </cell>
          <cell r="S1122" t="str">
            <v>FINAME TJLP</v>
          </cell>
          <cell r="T1122" t="str">
            <v>00092</v>
          </cell>
          <cell r="U1122">
            <v>10.75</v>
          </cell>
          <cell r="V1122">
            <v>0</v>
          </cell>
          <cell r="W1122">
            <v>35489</v>
          </cell>
          <cell r="X1122">
            <v>13</v>
          </cell>
          <cell r="Y1122">
            <v>0</v>
          </cell>
          <cell r="Z1122">
            <v>4.3307950000000002</v>
          </cell>
          <cell r="AA1122">
            <v>0</v>
          </cell>
          <cell r="AB1122">
            <v>40161.949999999997</v>
          </cell>
          <cell r="AC1122">
            <v>0</v>
          </cell>
          <cell r="AD1122">
            <v>148.36000000000001</v>
          </cell>
          <cell r="AE1122">
            <v>148.36000000000001</v>
          </cell>
          <cell r="AF1122">
            <v>0</v>
          </cell>
          <cell r="AG1122">
            <v>40310.300000000003</v>
          </cell>
          <cell r="AH1122">
            <v>67.040000000000873</v>
          </cell>
          <cell r="AI1122">
            <v>0</v>
          </cell>
          <cell r="AJ1122">
            <v>0</v>
          </cell>
          <cell r="AK1122">
            <v>0</v>
          </cell>
        </row>
        <row r="1123">
          <cell r="R1123" t="str">
            <v>BNL</v>
          </cell>
          <cell r="S1123" t="str">
            <v>FINAME TJLP</v>
          </cell>
          <cell r="T1123" t="str">
            <v>00092</v>
          </cell>
          <cell r="U1123">
            <v>10.75</v>
          </cell>
          <cell r="V1123">
            <v>0</v>
          </cell>
          <cell r="W1123">
            <v>35504</v>
          </cell>
          <cell r="X1123">
            <v>17</v>
          </cell>
          <cell r="Y1123">
            <v>30</v>
          </cell>
          <cell r="Z1123">
            <v>4.338101</v>
          </cell>
          <cell r="AA1123">
            <v>0</v>
          </cell>
          <cell r="AB1123">
            <v>40229.699999999997</v>
          </cell>
          <cell r="AC1123">
            <v>935.57</v>
          </cell>
          <cell r="AD1123">
            <v>195.40999999999997</v>
          </cell>
          <cell r="AE1123">
            <v>343.77</v>
          </cell>
          <cell r="AF1123">
            <v>1279.3399999999999</v>
          </cell>
          <cell r="AG1123">
            <v>39294.129999999997</v>
          </cell>
          <cell r="AH1123">
            <v>67.759999999987485</v>
          </cell>
          <cell r="AI1123">
            <v>0</v>
          </cell>
          <cell r="AJ1123">
            <v>0</v>
          </cell>
          <cell r="AK1123">
            <v>0</v>
          </cell>
        </row>
        <row r="1124">
          <cell r="R1124" t="str">
            <v>BNL</v>
          </cell>
          <cell r="S1124" t="str">
            <v>FINAME TJLP</v>
          </cell>
          <cell r="T1124" t="str">
            <v>00092</v>
          </cell>
          <cell r="U1124">
            <v>10.75</v>
          </cell>
          <cell r="V1124">
            <v>0</v>
          </cell>
          <cell r="W1124">
            <v>35520</v>
          </cell>
          <cell r="X1124">
            <v>16</v>
          </cell>
          <cell r="Y1124">
            <v>0</v>
          </cell>
          <cell r="Z1124">
            <v>4.3458269999999999</v>
          </cell>
          <cell r="AA1124">
            <v>0</v>
          </cell>
          <cell r="AB1124">
            <v>39364.11</v>
          </cell>
          <cell r="AC1124">
            <v>0</v>
          </cell>
          <cell r="AD1124">
            <v>179.04</v>
          </cell>
          <cell r="AE1124">
            <v>179.04</v>
          </cell>
          <cell r="AF1124">
            <v>0</v>
          </cell>
          <cell r="AG1124">
            <v>39543.15</v>
          </cell>
          <cell r="AH1124">
            <v>69.980000000003201</v>
          </cell>
          <cell r="AI1124">
            <v>0</v>
          </cell>
          <cell r="AJ1124">
            <v>0</v>
          </cell>
          <cell r="AK1124">
            <v>0</v>
          </cell>
        </row>
        <row r="1125">
          <cell r="R1125" t="str">
            <v>BNL</v>
          </cell>
          <cell r="S1125" t="str">
            <v>FINAME TJLP</v>
          </cell>
          <cell r="T1125" t="str">
            <v>00092</v>
          </cell>
          <cell r="U1125">
            <v>10.75</v>
          </cell>
          <cell r="V1125">
            <v>0</v>
          </cell>
          <cell r="W1125">
            <v>35535</v>
          </cell>
          <cell r="X1125">
            <v>14</v>
          </cell>
          <cell r="Y1125">
            <v>31</v>
          </cell>
          <cell r="Z1125">
            <v>4.3530829999999998</v>
          </cell>
          <cell r="AA1125">
            <v>0</v>
          </cell>
          <cell r="AB1125">
            <v>39429.83</v>
          </cell>
          <cell r="AC1125">
            <v>938.81</v>
          </cell>
          <cell r="AD1125">
            <v>157.89000000000001</v>
          </cell>
          <cell r="AE1125">
            <v>336.93</v>
          </cell>
          <cell r="AF1125">
            <v>1275.74</v>
          </cell>
          <cell r="AG1125">
            <v>38491.03</v>
          </cell>
          <cell r="AH1125">
            <v>65.729999999995925</v>
          </cell>
          <cell r="AI1125">
            <v>0</v>
          </cell>
          <cell r="AJ1125">
            <v>0</v>
          </cell>
          <cell r="AK1125">
            <v>0</v>
          </cell>
        </row>
        <row r="1126">
          <cell r="R1126" t="str">
            <v>BNL</v>
          </cell>
          <cell r="S1126" t="str">
            <v>FINAME TJLP</v>
          </cell>
          <cell r="T1126" t="str">
            <v>00092</v>
          </cell>
          <cell r="U1126">
            <v>10.75</v>
          </cell>
          <cell r="V1126">
            <v>0</v>
          </cell>
          <cell r="W1126">
            <v>35550</v>
          </cell>
          <cell r="X1126">
            <v>15</v>
          </cell>
          <cell r="Y1126">
            <v>0</v>
          </cell>
          <cell r="Z1126">
            <v>4.3603500000000004</v>
          </cell>
          <cell r="AA1126">
            <v>0</v>
          </cell>
          <cell r="AB1126">
            <v>38555.279999999999</v>
          </cell>
          <cell r="AC1126">
            <v>0</v>
          </cell>
          <cell r="AD1126">
            <v>164.38</v>
          </cell>
          <cell r="AE1126">
            <v>164.38</v>
          </cell>
          <cell r="AF1126">
            <v>0</v>
          </cell>
          <cell r="AG1126">
            <v>38719.660000000003</v>
          </cell>
          <cell r="AH1126">
            <v>64.250000000007276</v>
          </cell>
          <cell r="AI1126">
            <v>0</v>
          </cell>
          <cell r="AJ1126">
            <v>0</v>
          </cell>
          <cell r="AK1126">
            <v>0</v>
          </cell>
        </row>
        <row r="1127">
          <cell r="R1127" t="str">
            <v>BNL</v>
          </cell>
          <cell r="S1127" t="str">
            <v>FINAME TJLP</v>
          </cell>
          <cell r="T1127" t="str">
            <v>00092</v>
          </cell>
          <cell r="U1127">
            <v>10.75</v>
          </cell>
          <cell r="V1127">
            <v>0</v>
          </cell>
          <cell r="W1127">
            <v>35565</v>
          </cell>
          <cell r="X1127">
            <v>15</v>
          </cell>
          <cell r="Y1127">
            <v>32</v>
          </cell>
          <cell r="Z1127">
            <v>4.3676300000000001</v>
          </cell>
          <cell r="AA1127">
            <v>0</v>
          </cell>
          <cell r="AB1127">
            <v>38619.65</v>
          </cell>
          <cell r="AC1127">
            <v>941.94</v>
          </cell>
          <cell r="AD1127">
            <v>165.63</v>
          </cell>
          <cell r="AE1127">
            <v>330.01</v>
          </cell>
          <cell r="AF1127">
            <v>1271.95</v>
          </cell>
          <cell r="AG1127">
            <v>37677.71</v>
          </cell>
          <cell r="AH1127">
            <v>64.369999999995343</v>
          </cell>
          <cell r="AI1127">
            <v>0</v>
          </cell>
          <cell r="AJ1127">
            <v>0</v>
          </cell>
          <cell r="AK1127">
            <v>0</v>
          </cell>
        </row>
        <row r="1128">
          <cell r="R1128" t="str">
            <v>BNL</v>
          </cell>
          <cell r="S1128" t="str">
            <v>FINAME TJLP</v>
          </cell>
          <cell r="T1128" t="str">
            <v>00092</v>
          </cell>
          <cell r="U1128">
            <v>10.75</v>
          </cell>
          <cell r="V1128">
            <v>0</v>
          </cell>
          <cell r="W1128">
            <v>35581</v>
          </cell>
          <cell r="X1128">
            <v>16</v>
          </cell>
          <cell r="Y1128">
            <v>0</v>
          </cell>
          <cell r="Z1128">
            <v>4.3754090000000003</v>
          </cell>
          <cell r="AA1128">
            <v>0</v>
          </cell>
          <cell r="AB1128">
            <v>37744.82</v>
          </cell>
          <cell r="AC1128">
            <v>0</v>
          </cell>
          <cell r="AD1128">
            <v>171.68</v>
          </cell>
          <cell r="AE1128">
            <v>171.68</v>
          </cell>
          <cell r="AF1128">
            <v>0</v>
          </cell>
          <cell r="AG1128">
            <v>37916.49</v>
          </cell>
          <cell r="AH1128">
            <v>67.099999999998545</v>
          </cell>
          <cell r="AI1128">
            <v>0</v>
          </cell>
          <cell r="AJ1128">
            <v>0</v>
          </cell>
          <cell r="AK1128">
            <v>0</v>
          </cell>
        </row>
        <row r="1129">
          <cell r="R1129" t="str">
            <v>BNL</v>
          </cell>
          <cell r="S1129" t="str">
            <v>FINAME TJLP</v>
          </cell>
          <cell r="T1129" t="str">
            <v>00092</v>
          </cell>
          <cell r="U1129">
            <v>10.75</v>
          </cell>
          <cell r="V1129">
            <v>0</v>
          </cell>
          <cell r="W1129">
            <v>35596</v>
          </cell>
          <cell r="X1129">
            <v>14</v>
          </cell>
          <cell r="Y1129">
            <v>33</v>
          </cell>
          <cell r="Z1129">
            <v>4.3824360000000002</v>
          </cell>
          <cell r="AA1129">
            <v>0</v>
          </cell>
          <cell r="AB1129">
            <v>37805.440000000002</v>
          </cell>
          <cell r="AC1129">
            <v>945.14</v>
          </cell>
          <cell r="AD1129">
            <v>151.37</v>
          </cell>
          <cell r="AE1129">
            <v>323.05</v>
          </cell>
          <cell r="AF1129">
            <v>1268.19</v>
          </cell>
          <cell r="AG1129">
            <v>36860.300000000003</v>
          </cell>
          <cell r="AH1129">
            <v>60.630000000004657</v>
          </cell>
          <cell r="AI1129">
            <v>0</v>
          </cell>
          <cell r="AJ1129">
            <v>0</v>
          </cell>
          <cell r="AK1129">
            <v>0</v>
          </cell>
        </row>
        <row r="1130">
          <cell r="R1130" t="str">
            <v>BNL</v>
          </cell>
          <cell r="S1130" t="str">
            <v>FINAME TJLP</v>
          </cell>
          <cell r="T1130" t="str">
            <v>00092</v>
          </cell>
          <cell r="U1130">
            <v>10.75</v>
          </cell>
          <cell r="V1130">
            <v>0</v>
          </cell>
          <cell r="W1130">
            <v>35611</v>
          </cell>
          <cell r="X1130">
            <v>15</v>
          </cell>
          <cell r="Y1130">
            <v>0</v>
          </cell>
          <cell r="Z1130">
            <v>4.3894539999999997</v>
          </cell>
          <cell r="AA1130">
            <v>0</v>
          </cell>
          <cell r="AB1130">
            <v>36919.33</v>
          </cell>
          <cell r="AC1130">
            <v>0</v>
          </cell>
          <cell r="AD1130">
            <v>157.4</v>
          </cell>
          <cell r="AE1130">
            <v>157.4</v>
          </cell>
          <cell r="AF1130">
            <v>0</v>
          </cell>
          <cell r="AG1130">
            <v>37076.730000000003</v>
          </cell>
          <cell r="AH1130">
            <v>59.029999999998836</v>
          </cell>
          <cell r="AI1130">
            <v>0</v>
          </cell>
          <cell r="AJ1130">
            <v>0</v>
          </cell>
          <cell r="AK1130">
            <v>0</v>
          </cell>
        </row>
        <row r="1131">
          <cell r="R1131" t="str">
            <v>BNL</v>
          </cell>
          <cell r="S1131" t="str">
            <v>FINAME TJLP</v>
          </cell>
          <cell r="T1131" t="str">
            <v>00092</v>
          </cell>
          <cell r="U1131">
            <v>10.75</v>
          </cell>
          <cell r="V1131">
            <v>0</v>
          </cell>
          <cell r="W1131">
            <v>35626</v>
          </cell>
          <cell r="X1131">
            <v>15</v>
          </cell>
          <cell r="Y1131">
            <v>34</v>
          </cell>
          <cell r="Z1131">
            <v>4.3964840000000001</v>
          </cell>
          <cell r="AA1131">
            <v>0</v>
          </cell>
          <cell r="AB1131">
            <v>36978.46</v>
          </cell>
          <cell r="AC1131">
            <v>948.17</v>
          </cell>
          <cell r="AD1131">
            <v>158.58000000000001</v>
          </cell>
          <cell r="AE1131">
            <v>315.98</v>
          </cell>
          <cell r="AF1131">
            <v>1264.1500000000001</v>
          </cell>
          <cell r="AG1131">
            <v>36030.29</v>
          </cell>
          <cell r="AH1131">
            <v>59.129999999997381</v>
          </cell>
          <cell r="AI1131">
            <v>0</v>
          </cell>
          <cell r="AJ1131">
            <v>0</v>
          </cell>
          <cell r="AK1131">
            <v>0</v>
          </cell>
        </row>
        <row r="1132">
          <cell r="R1132" t="str">
            <v>BNL</v>
          </cell>
          <cell r="S1132" t="str">
            <v>FINAME TJLP</v>
          </cell>
          <cell r="T1132" t="str">
            <v>00092</v>
          </cell>
          <cell r="U1132">
            <v>10.75</v>
          </cell>
          <cell r="V1132">
            <v>0</v>
          </cell>
          <cell r="W1132">
            <v>35642</v>
          </cell>
          <cell r="X1132">
            <v>16</v>
          </cell>
          <cell r="Y1132">
            <v>0</v>
          </cell>
          <cell r="Z1132">
            <v>4.403994</v>
          </cell>
          <cell r="AA1132">
            <v>0</v>
          </cell>
          <cell r="AB1132">
            <v>36091.839999999997</v>
          </cell>
          <cell r="AC1132">
            <v>0</v>
          </cell>
          <cell r="AD1132">
            <v>164.16</v>
          </cell>
          <cell r="AE1132">
            <v>164.16</v>
          </cell>
          <cell r="AF1132">
            <v>0</v>
          </cell>
          <cell r="AG1132">
            <v>36256</v>
          </cell>
          <cell r="AH1132">
            <v>61.549999999995634</v>
          </cell>
          <cell r="AI1132">
            <v>0</v>
          </cell>
          <cell r="AJ1132">
            <v>0</v>
          </cell>
          <cell r="AK1132">
            <v>0</v>
          </cell>
        </row>
        <row r="1133">
          <cell r="R1133" t="str">
            <v>BNL</v>
          </cell>
          <cell r="S1133" t="str">
            <v>FINAME TJLP</v>
          </cell>
          <cell r="T1133" t="str">
            <v>00092</v>
          </cell>
          <cell r="U1133">
            <v>10.75</v>
          </cell>
          <cell r="V1133">
            <v>0</v>
          </cell>
          <cell r="W1133">
            <v>35657</v>
          </cell>
          <cell r="X1133">
            <v>14</v>
          </cell>
          <cell r="Y1133">
            <v>35</v>
          </cell>
          <cell r="Z1133">
            <v>4.4110469999999999</v>
          </cell>
          <cell r="AA1133">
            <v>0</v>
          </cell>
          <cell r="AB1133">
            <v>36149.64</v>
          </cell>
          <cell r="AC1133">
            <v>951.31</v>
          </cell>
          <cell r="AD1133">
            <v>144.73999999999998</v>
          </cell>
          <cell r="AE1133">
            <v>308.89999999999998</v>
          </cell>
          <cell r="AF1133">
            <v>1260.21</v>
          </cell>
          <cell r="AG1133">
            <v>35198.33</v>
          </cell>
          <cell r="AH1133">
            <v>57.80000000000291</v>
          </cell>
          <cell r="AI1133">
            <v>0</v>
          </cell>
          <cell r="AJ1133">
            <v>0</v>
          </cell>
          <cell r="AK1133">
            <v>0</v>
          </cell>
        </row>
        <row r="1134">
          <cell r="R1134" t="str">
            <v>BNL</v>
          </cell>
          <cell r="S1134" t="str">
            <v>FINAME TJLP</v>
          </cell>
          <cell r="T1134" t="str">
            <v>00092</v>
          </cell>
          <cell r="U1134">
            <v>10.75</v>
          </cell>
          <cell r="V1134">
            <v>0</v>
          </cell>
          <cell r="W1134">
            <v>35673</v>
          </cell>
          <cell r="X1134">
            <v>16</v>
          </cell>
          <cell r="Y1134">
            <v>0</v>
          </cell>
          <cell r="Z1134">
            <v>4.4185819999999998</v>
          </cell>
          <cell r="AA1134">
            <v>0</v>
          </cell>
          <cell r="AB1134">
            <v>35258.46</v>
          </cell>
          <cell r="AC1134">
            <v>0</v>
          </cell>
          <cell r="AD1134">
            <v>160.37</v>
          </cell>
          <cell r="AE1134">
            <v>160.37</v>
          </cell>
          <cell r="AF1134">
            <v>0</v>
          </cell>
          <cell r="AG1134">
            <v>35418.83</v>
          </cell>
          <cell r="AH1134">
            <v>60.129999999997381</v>
          </cell>
          <cell r="AI1134">
            <v>0</v>
          </cell>
          <cell r="AJ1134">
            <v>0</v>
          </cell>
          <cell r="AK1134">
            <v>0</v>
          </cell>
        </row>
        <row r="1135">
          <cell r="R1135" t="str">
            <v>BNL</v>
          </cell>
          <cell r="S1135" t="str">
            <v>FINAME TJLP</v>
          </cell>
          <cell r="T1135" t="str">
            <v>00092</v>
          </cell>
          <cell r="U1135">
            <v>10.75</v>
          </cell>
          <cell r="V1135">
            <v>0</v>
          </cell>
          <cell r="W1135">
            <v>35688</v>
          </cell>
          <cell r="X1135">
            <v>14</v>
          </cell>
          <cell r="Y1135">
            <v>36</v>
          </cell>
          <cell r="Z1135">
            <v>4.4244830000000004</v>
          </cell>
          <cell r="AA1135">
            <v>0</v>
          </cell>
          <cell r="AB1135">
            <v>35305.550000000003</v>
          </cell>
          <cell r="AC1135">
            <v>954.2</v>
          </cell>
          <cell r="AD1135">
            <v>141.32</v>
          </cell>
          <cell r="AE1135">
            <v>301.69</v>
          </cell>
          <cell r="AF1135">
            <v>1255.8900000000001</v>
          </cell>
          <cell r="AG1135">
            <v>34351.339999999997</v>
          </cell>
          <cell r="AH1135">
            <v>47.07999999999447</v>
          </cell>
          <cell r="AI1135">
            <v>0</v>
          </cell>
          <cell r="AJ1135">
            <v>0</v>
          </cell>
          <cell r="AK1135">
            <v>0</v>
          </cell>
        </row>
        <row r="1136">
          <cell r="R1136" t="str">
            <v>BNL</v>
          </cell>
          <cell r="S1136" t="str">
            <v>FINAME TJLP</v>
          </cell>
          <cell r="T1136" t="str">
            <v>00092</v>
          </cell>
          <cell r="U1136">
            <v>10.75</v>
          </cell>
          <cell r="V1136">
            <v>0</v>
          </cell>
          <cell r="W1136">
            <v>35703</v>
          </cell>
          <cell r="X1136">
            <v>15</v>
          </cell>
          <cell r="Y1136">
            <v>0</v>
          </cell>
          <cell r="Z1136">
            <v>4.430307</v>
          </cell>
          <cell r="AA1136">
            <v>0</v>
          </cell>
          <cell r="AB1136">
            <v>34396.559999999998</v>
          </cell>
          <cell r="AC1136">
            <v>0</v>
          </cell>
          <cell r="AD1136">
            <v>146.65</v>
          </cell>
          <cell r="AE1136">
            <v>146.65</v>
          </cell>
          <cell r="AF1136">
            <v>0</v>
          </cell>
          <cell r="AG1136">
            <v>34543.21</v>
          </cell>
          <cell r="AH1136">
            <v>45.220000000001164</v>
          </cell>
          <cell r="AI1136">
            <v>0</v>
          </cell>
          <cell r="AJ1136">
            <v>0</v>
          </cell>
          <cell r="AK1136">
            <v>0</v>
          </cell>
        </row>
        <row r="1137">
          <cell r="R1137" t="str">
            <v>BNL</v>
          </cell>
          <cell r="S1137" t="str">
            <v>FINAME TJLP</v>
          </cell>
          <cell r="T1137" t="str">
            <v>00092</v>
          </cell>
          <cell r="U1137">
            <v>10.75</v>
          </cell>
          <cell r="V1137">
            <v>0</v>
          </cell>
          <cell r="W1137">
            <v>35718</v>
          </cell>
          <cell r="X1137">
            <v>15</v>
          </cell>
          <cell r="Y1137">
            <v>37</v>
          </cell>
          <cell r="Z1137">
            <v>4.4361389999999998</v>
          </cell>
          <cell r="AA1137">
            <v>0</v>
          </cell>
          <cell r="AB1137">
            <v>34441.839999999997</v>
          </cell>
          <cell r="AC1137">
            <v>956.72</v>
          </cell>
          <cell r="AD1137">
            <v>147.66</v>
          </cell>
          <cell r="AE1137">
            <v>294.31</v>
          </cell>
          <cell r="AF1137">
            <v>1251.02</v>
          </cell>
          <cell r="AG1137">
            <v>33485.120000000003</v>
          </cell>
          <cell r="AH1137">
            <v>45.269999999996799</v>
          </cell>
          <cell r="AI1137">
            <v>0</v>
          </cell>
          <cell r="AJ1137">
            <v>0</v>
          </cell>
          <cell r="AK1137">
            <v>0</v>
          </cell>
        </row>
        <row r="1138">
          <cell r="R1138" t="str">
            <v>BNL</v>
          </cell>
          <cell r="S1138" t="str">
            <v>FINAME TJLP</v>
          </cell>
          <cell r="T1138" t="str">
            <v>00092</v>
          </cell>
          <cell r="U1138">
            <v>10.75</v>
          </cell>
          <cell r="V1138">
            <v>0</v>
          </cell>
          <cell r="W1138">
            <v>35734</v>
          </cell>
          <cell r="X1138">
            <v>16</v>
          </cell>
          <cell r="Y1138">
            <v>0</v>
          </cell>
          <cell r="Z1138">
            <v>4.4423680000000001</v>
          </cell>
          <cell r="AA1138">
            <v>0</v>
          </cell>
          <cell r="AB1138">
            <v>33532.14</v>
          </cell>
          <cell r="AC1138">
            <v>0</v>
          </cell>
          <cell r="AD1138">
            <v>152.51</v>
          </cell>
          <cell r="AE1138">
            <v>152.51</v>
          </cell>
          <cell r="AF1138">
            <v>0</v>
          </cell>
          <cell r="AG1138">
            <v>33684.65</v>
          </cell>
          <cell r="AH1138">
            <v>47.019999999996799</v>
          </cell>
          <cell r="AI1138">
            <v>0</v>
          </cell>
          <cell r="AJ1138">
            <v>0</v>
          </cell>
          <cell r="AK1138">
            <v>0</v>
          </cell>
        </row>
        <row r="1139">
          <cell r="R1139" t="str">
            <v>BNL</v>
          </cell>
          <cell r="S1139" t="str">
            <v>FINAME TJLP</v>
          </cell>
          <cell r="T1139" t="str">
            <v>00092</v>
          </cell>
          <cell r="U1139">
            <v>10.75</v>
          </cell>
          <cell r="V1139">
            <v>0</v>
          </cell>
          <cell r="W1139">
            <v>35749</v>
          </cell>
          <cell r="X1139">
            <v>14</v>
          </cell>
          <cell r="Y1139">
            <v>38</v>
          </cell>
          <cell r="Z1139">
            <v>4.4482160000000004</v>
          </cell>
          <cell r="AA1139">
            <v>0</v>
          </cell>
          <cell r="AB1139">
            <v>33576.28</v>
          </cell>
          <cell r="AC1139">
            <v>959.32</v>
          </cell>
          <cell r="AD1139">
            <v>134.40000000000003</v>
          </cell>
          <cell r="AE1139">
            <v>286.91000000000003</v>
          </cell>
          <cell r="AF1139">
            <v>1246.23</v>
          </cell>
          <cell r="AG1139">
            <v>32616.959999999999</v>
          </cell>
          <cell r="AH1139">
            <v>44.139999999999418</v>
          </cell>
          <cell r="AI1139">
            <v>0</v>
          </cell>
          <cell r="AJ1139">
            <v>0</v>
          </cell>
          <cell r="AK1139">
            <v>0</v>
          </cell>
        </row>
        <row r="1140">
          <cell r="R1140" t="str">
            <v>BNL</v>
          </cell>
          <cell r="S1140" t="str">
            <v>FINAME TJLP</v>
          </cell>
          <cell r="T1140" t="str">
            <v>00092</v>
          </cell>
          <cell r="U1140">
            <v>10.75</v>
          </cell>
          <cell r="V1140">
            <v>0</v>
          </cell>
          <cell r="W1140">
            <v>35764</v>
          </cell>
          <cell r="X1140">
            <v>15</v>
          </cell>
          <cell r="Y1140">
            <v>0</v>
          </cell>
          <cell r="Z1140">
            <v>4.4540709999999999</v>
          </cell>
          <cell r="AA1140">
            <v>0</v>
          </cell>
          <cell r="AB1140">
            <v>32659.89</v>
          </cell>
          <cell r="AC1140">
            <v>0</v>
          </cell>
          <cell r="AD1140">
            <v>139.24</v>
          </cell>
          <cell r="AE1140">
            <v>139.24</v>
          </cell>
          <cell r="AF1140">
            <v>0</v>
          </cell>
          <cell r="AG1140">
            <v>32799.14</v>
          </cell>
          <cell r="AH1140">
            <v>42.93999999999869</v>
          </cell>
          <cell r="AI1140">
            <v>0</v>
          </cell>
          <cell r="AJ1140">
            <v>0</v>
          </cell>
          <cell r="AK1140">
            <v>0</v>
          </cell>
        </row>
        <row r="1141">
          <cell r="R1141" t="str">
            <v>BNL</v>
          </cell>
          <cell r="S1141" t="str">
            <v>FINAME TJLP</v>
          </cell>
          <cell r="T1141" t="str">
            <v>00092</v>
          </cell>
          <cell r="U1141">
            <v>10.75</v>
          </cell>
          <cell r="V1141">
            <v>0</v>
          </cell>
          <cell r="W1141">
            <v>35779</v>
          </cell>
          <cell r="X1141">
            <v>15</v>
          </cell>
          <cell r="Y1141">
            <v>39</v>
          </cell>
          <cell r="Z1141">
            <v>4.4607089999999996</v>
          </cell>
          <cell r="AA1141">
            <v>0</v>
          </cell>
          <cell r="AB1141">
            <v>32708.57</v>
          </cell>
          <cell r="AC1141">
            <v>962.02</v>
          </cell>
          <cell r="AD1141">
            <v>140.26</v>
          </cell>
          <cell r="AE1141">
            <v>279.5</v>
          </cell>
          <cell r="AF1141">
            <v>1241.51</v>
          </cell>
          <cell r="AG1141">
            <v>31746.55</v>
          </cell>
          <cell r="AH1141">
            <v>48.659999999996217</v>
          </cell>
          <cell r="AI1141">
            <v>0</v>
          </cell>
          <cell r="AJ1141">
            <v>0</v>
          </cell>
          <cell r="AK1141">
            <v>0</v>
          </cell>
        </row>
        <row r="1142">
          <cell r="R1142" t="str">
            <v>BNL</v>
          </cell>
          <cell r="S1142" t="str">
            <v>FINAME TJLP</v>
          </cell>
          <cell r="T1142" t="str">
            <v>00092</v>
          </cell>
          <cell r="U1142">
            <v>10.75</v>
          </cell>
          <cell r="V1142">
            <v>0</v>
          </cell>
          <cell r="W1142">
            <v>35795</v>
          </cell>
          <cell r="X1142">
            <v>16</v>
          </cell>
          <cell r="Y1142">
            <v>0</v>
          </cell>
          <cell r="Z1142">
            <v>4.4678599999999999</v>
          </cell>
          <cell r="AA1142">
            <v>0</v>
          </cell>
          <cell r="AB1142">
            <v>31797.439999999999</v>
          </cell>
          <cell r="AC1142">
            <v>0</v>
          </cell>
          <cell r="AD1142">
            <v>144.62</v>
          </cell>
          <cell r="AE1142">
            <v>144.62</v>
          </cell>
          <cell r="AF1142">
            <v>0</v>
          </cell>
          <cell r="AG1142">
            <v>31942.07</v>
          </cell>
          <cell r="AH1142">
            <v>50.900000000001455</v>
          </cell>
          <cell r="AI1142">
            <v>0</v>
          </cell>
          <cell r="AJ1142">
            <v>0</v>
          </cell>
          <cell r="AK1142">
            <v>0</v>
          </cell>
        </row>
        <row r="1143">
          <cell r="R1143" t="str">
            <v>BNL</v>
          </cell>
          <cell r="S1143" t="str">
            <v>FINAME TJLP</v>
          </cell>
          <cell r="T1143" t="str">
            <v>00092</v>
          </cell>
          <cell r="U1143">
            <v>10.75</v>
          </cell>
          <cell r="V1143">
            <v>0</v>
          </cell>
          <cell r="W1143">
            <v>35810</v>
          </cell>
          <cell r="X1143">
            <v>14</v>
          </cell>
          <cell r="Y1143">
            <v>40</v>
          </cell>
          <cell r="Z1143">
            <v>4.4745749999999997</v>
          </cell>
          <cell r="AA1143">
            <v>0</v>
          </cell>
          <cell r="AB1143">
            <v>31845.23</v>
          </cell>
          <cell r="AC1143">
            <v>965.01</v>
          </cell>
          <cell r="AD1143">
            <v>127.5</v>
          </cell>
          <cell r="AE1143">
            <v>272.12</v>
          </cell>
          <cell r="AF1143">
            <v>1237.1300000000001</v>
          </cell>
          <cell r="AG1143">
            <v>30880.23</v>
          </cell>
          <cell r="AH1143">
            <v>47.790000000000873</v>
          </cell>
          <cell r="AI1143">
            <v>0</v>
          </cell>
          <cell r="AJ1143">
            <v>0</v>
          </cell>
          <cell r="AK1143">
            <v>0</v>
          </cell>
        </row>
        <row r="1144">
          <cell r="R1144" t="str">
            <v>BNL</v>
          </cell>
          <cell r="S1144" t="str">
            <v>FINAME TJLP</v>
          </cell>
          <cell r="T1144" t="str">
            <v>00092</v>
          </cell>
          <cell r="U1144">
            <v>10.75</v>
          </cell>
          <cell r="V1144">
            <v>0</v>
          </cell>
          <cell r="W1144">
            <v>35826</v>
          </cell>
          <cell r="X1144">
            <v>16</v>
          </cell>
          <cell r="Y1144">
            <v>0</v>
          </cell>
          <cell r="Z1144">
            <v>4.4817479999999996</v>
          </cell>
          <cell r="AA1144">
            <v>0</v>
          </cell>
          <cell r="AB1144">
            <v>30929.73</v>
          </cell>
          <cell r="AC1144">
            <v>0</v>
          </cell>
          <cell r="AD1144">
            <v>140.68</v>
          </cell>
          <cell r="AE1144">
            <v>140.68</v>
          </cell>
          <cell r="AF1144">
            <v>0</v>
          </cell>
          <cell r="AG1144">
            <v>31070.41</v>
          </cell>
          <cell r="AH1144">
            <v>49.5</v>
          </cell>
          <cell r="AI1144">
            <v>0</v>
          </cell>
          <cell r="AJ1144">
            <v>0</v>
          </cell>
          <cell r="AK1144">
            <v>0</v>
          </cell>
        </row>
        <row r="1145">
          <cell r="R1145" t="str">
            <v>BNL</v>
          </cell>
          <cell r="S1145" t="str">
            <v>FINAME TJLP</v>
          </cell>
          <cell r="T1145" t="str">
            <v>00092</v>
          </cell>
          <cell r="U1145">
            <v>10.75</v>
          </cell>
          <cell r="V1145">
            <v>0</v>
          </cell>
          <cell r="W1145">
            <v>35841</v>
          </cell>
          <cell r="X1145">
            <v>14</v>
          </cell>
          <cell r="Y1145">
            <v>41</v>
          </cell>
          <cell r="Z1145">
            <v>4.4884829999999996</v>
          </cell>
          <cell r="AA1145">
            <v>0</v>
          </cell>
          <cell r="AB1145">
            <v>30976.21</v>
          </cell>
          <cell r="AC1145">
            <v>968.01</v>
          </cell>
          <cell r="AD1145">
            <v>124.00999999999999</v>
          </cell>
          <cell r="AE1145">
            <v>264.69</v>
          </cell>
          <cell r="AF1145">
            <v>1232.7</v>
          </cell>
          <cell r="AG1145">
            <v>30008.2</v>
          </cell>
          <cell r="AH1145">
            <v>46.480000000003201</v>
          </cell>
          <cell r="AI1145">
            <v>0</v>
          </cell>
          <cell r="AJ1145">
            <v>0</v>
          </cell>
          <cell r="AK1145">
            <v>0</v>
          </cell>
        </row>
        <row r="1146">
          <cell r="R1146" t="str">
            <v>BNL</v>
          </cell>
          <cell r="S1146" t="str">
            <v>FINAME TJLP</v>
          </cell>
          <cell r="T1146" t="str">
            <v>00092</v>
          </cell>
          <cell r="U1146">
            <v>10.75</v>
          </cell>
          <cell r="V1146">
            <v>0</v>
          </cell>
          <cell r="W1146">
            <v>35854</v>
          </cell>
          <cell r="X1146">
            <v>13</v>
          </cell>
          <cell r="Y1146">
            <v>0</v>
          </cell>
          <cell r="Z1146">
            <v>4.4943289999999996</v>
          </cell>
          <cell r="AA1146">
            <v>0</v>
          </cell>
          <cell r="AB1146">
            <v>30047.29</v>
          </cell>
          <cell r="AC1146">
            <v>0</v>
          </cell>
          <cell r="AD1146">
            <v>110.99</v>
          </cell>
          <cell r="AE1146">
            <v>110.99</v>
          </cell>
          <cell r="AF1146">
            <v>0</v>
          </cell>
          <cell r="AG1146">
            <v>30158.28</v>
          </cell>
          <cell r="AH1146">
            <v>39.089999999996508</v>
          </cell>
          <cell r="AI1146">
            <v>0</v>
          </cell>
          <cell r="AJ1146">
            <v>0</v>
          </cell>
          <cell r="AK1146">
            <v>0</v>
          </cell>
        </row>
        <row r="1147">
          <cell r="R1147" t="str">
            <v>BNL</v>
          </cell>
          <cell r="S1147" t="str">
            <v>FINAME TJLP</v>
          </cell>
          <cell r="T1147" t="str">
            <v>00092</v>
          </cell>
          <cell r="U1147">
            <v>10.75</v>
          </cell>
          <cell r="V1147">
            <v>0</v>
          </cell>
          <cell r="W1147">
            <v>35869</v>
          </cell>
          <cell r="X1147">
            <v>17</v>
          </cell>
          <cell r="Y1147">
            <v>42</v>
          </cell>
          <cell r="Z1147">
            <v>4.5040529999999999</v>
          </cell>
          <cell r="AA1147">
            <v>0</v>
          </cell>
          <cell r="AB1147">
            <v>30112.3</v>
          </cell>
          <cell r="AC1147">
            <v>971.36</v>
          </cell>
          <cell r="AD1147">
            <v>146.32</v>
          </cell>
          <cell r="AE1147">
            <v>257.31</v>
          </cell>
          <cell r="AF1147">
            <v>1228.68</v>
          </cell>
          <cell r="AG1147">
            <v>29140.93</v>
          </cell>
          <cell r="AH1147">
            <v>65.010000000002037</v>
          </cell>
          <cell r="AI1147">
            <v>0</v>
          </cell>
          <cell r="AJ1147">
            <v>0</v>
          </cell>
          <cell r="AK1147">
            <v>0</v>
          </cell>
        </row>
        <row r="1148">
          <cell r="R1148" t="str">
            <v>BNL</v>
          </cell>
          <cell r="S1148" t="str">
            <v>FINAME TJLP</v>
          </cell>
          <cell r="T1148" t="str">
            <v>00092</v>
          </cell>
          <cell r="U1148">
            <v>10.75</v>
          </cell>
          <cell r="V1148">
            <v>0</v>
          </cell>
          <cell r="W1148">
            <v>35885</v>
          </cell>
          <cell r="X1148">
            <v>16</v>
          </cell>
          <cell r="Y1148">
            <v>0</v>
          </cell>
          <cell r="Z1148">
            <v>4.5146759999999997</v>
          </cell>
          <cell r="AA1148">
            <v>0</v>
          </cell>
          <cell r="AB1148">
            <v>29209.66</v>
          </cell>
          <cell r="AC1148">
            <v>0</v>
          </cell>
          <cell r="AD1148">
            <v>132.85</v>
          </cell>
          <cell r="AE1148">
            <v>132.85</v>
          </cell>
          <cell r="AF1148">
            <v>0</v>
          </cell>
          <cell r="AG1148">
            <v>29342.52</v>
          </cell>
          <cell r="AH1148">
            <v>68.740000000001601</v>
          </cell>
          <cell r="AI1148">
            <v>0</v>
          </cell>
          <cell r="AJ1148">
            <v>0</v>
          </cell>
          <cell r="AK1148">
            <v>0</v>
          </cell>
        </row>
        <row r="1149">
          <cell r="R1149" t="str">
            <v>BNL</v>
          </cell>
          <cell r="S1149" t="str">
            <v>FINAME TJLP</v>
          </cell>
          <cell r="T1149" t="str">
            <v>00092</v>
          </cell>
          <cell r="U1149">
            <v>10.75</v>
          </cell>
          <cell r="V1149">
            <v>0</v>
          </cell>
          <cell r="W1149">
            <v>35900</v>
          </cell>
          <cell r="X1149">
            <v>14</v>
          </cell>
          <cell r="Y1149">
            <v>43</v>
          </cell>
          <cell r="Z1149">
            <v>4.5246579999999996</v>
          </cell>
          <cell r="AA1149">
            <v>0</v>
          </cell>
          <cell r="AB1149">
            <v>29274.25</v>
          </cell>
          <cell r="AC1149">
            <v>975.81</v>
          </cell>
          <cell r="AD1149">
            <v>117.30000000000001</v>
          </cell>
          <cell r="AE1149">
            <v>250.15</v>
          </cell>
          <cell r="AF1149">
            <v>1225.96</v>
          </cell>
          <cell r="AG1149">
            <v>28298.44</v>
          </cell>
          <cell r="AH1149">
            <v>64.579999999998108</v>
          </cell>
          <cell r="AI1149">
            <v>0</v>
          </cell>
          <cell r="AJ1149">
            <v>0</v>
          </cell>
          <cell r="AK1149">
            <v>0</v>
          </cell>
        </row>
        <row r="1150">
          <cell r="R1150" t="str">
            <v>BNL</v>
          </cell>
          <cell r="S1150" t="str">
            <v>FINAME TJLP</v>
          </cell>
          <cell r="T1150" t="str">
            <v>00092</v>
          </cell>
          <cell r="U1150">
            <v>10.75</v>
          </cell>
          <cell r="V1150">
            <v>0</v>
          </cell>
          <cell r="W1150">
            <v>35915</v>
          </cell>
          <cell r="X1150">
            <v>15</v>
          </cell>
          <cell r="Y1150">
            <v>0</v>
          </cell>
          <cell r="Z1150">
            <v>4.534662</v>
          </cell>
          <cell r="AA1150">
            <v>0</v>
          </cell>
          <cell r="AB1150">
            <v>28361.01</v>
          </cell>
          <cell r="AC1150">
            <v>0</v>
          </cell>
          <cell r="AD1150">
            <v>120.92</v>
          </cell>
          <cell r="AE1150">
            <v>120.92</v>
          </cell>
          <cell r="AF1150">
            <v>0</v>
          </cell>
          <cell r="AG1150">
            <v>28481.919999999998</v>
          </cell>
          <cell r="AH1150">
            <v>62.56000000000131</v>
          </cell>
          <cell r="AI1150">
            <v>0</v>
          </cell>
          <cell r="AJ1150">
            <v>0</v>
          </cell>
          <cell r="AK1150">
            <v>0</v>
          </cell>
        </row>
        <row r="1151">
          <cell r="R1151" t="str">
            <v>BNL</v>
          </cell>
          <cell r="S1151" t="str">
            <v>FINAME TJLP</v>
          </cell>
          <cell r="T1151" t="str">
            <v>00092</v>
          </cell>
          <cell r="U1151">
            <v>10.75</v>
          </cell>
          <cell r="V1151">
            <v>0</v>
          </cell>
          <cell r="W1151">
            <v>35930</v>
          </cell>
          <cell r="X1151">
            <v>15</v>
          </cell>
          <cell r="Y1151">
            <v>44</v>
          </cell>
          <cell r="Z1151">
            <v>4.5446869999999997</v>
          </cell>
          <cell r="AA1151">
            <v>0</v>
          </cell>
          <cell r="AB1151">
            <v>28423.7</v>
          </cell>
          <cell r="AC1151">
            <v>980.13</v>
          </cell>
          <cell r="AD1151">
            <v>121.96</v>
          </cell>
          <cell r="AE1151">
            <v>242.88</v>
          </cell>
          <cell r="AF1151">
            <v>1223.01</v>
          </cell>
          <cell r="AG1151">
            <v>27443.58</v>
          </cell>
          <cell r="AH1151">
            <v>62.710000000002765</v>
          </cell>
          <cell r="AI1151">
            <v>0</v>
          </cell>
          <cell r="AJ1151">
            <v>0</v>
          </cell>
          <cell r="AK1151">
            <v>0</v>
          </cell>
        </row>
        <row r="1152">
          <cell r="R1152" t="str">
            <v>BNL</v>
          </cell>
          <cell r="S1152" t="str">
            <v>FINAME TJLP</v>
          </cell>
          <cell r="T1152" t="str">
            <v>00092</v>
          </cell>
          <cell r="U1152">
            <v>10.75</v>
          </cell>
          <cell r="V1152">
            <v>0</v>
          </cell>
          <cell r="W1152">
            <v>35946</v>
          </cell>
          <cell r="X1152">
            <v>16</v>
          </cell>
          <cell r="Y1152">
            <v>0</v>
          </cell>
          <cell r="Z1152">
            <v>4.5554059999999996</v>
          </cell>
          <cell r="AA1152">
            <v>0</v>
          </cell>
          <cell r="AB1152">
            <v>27508.3</v>
          </cell>
          <cell r="AC1152">
            <v>0</v>
          </cell>
          <cell r="AD1152">
            <v>125.12</v>
          </cell>
          <cell r="AE1152">
            <v>125.12</v>
          </cell>
          <cell r="AF1152">
            <v>0</v>
          </cell>
          <cell r="AG1152">
            <v>27633.42</v>
          </cell>
          <cell r="AH1152">
            <v>64.719999999997526</v>
          </cell>
          <cell r="AI1152">
            <v>0</v>
          </cell>
          <cell r="AJ1152">
            <v>0</v>
          </cell>
          <cell r="AK1152">
            <v>0</v>
          </cell>
        </row>
        <row r="1153">
          <cell r="R1153" t="str">
            <v>BNL</v>
          </cell>
          <cell r="S1153" t="str">
            <v>FINAME TJLP</v>
          </cell>
          <cell r="T1153" t="str">
            <v>00092</v>
          </cell>
          <cell r="U1153">
            <v>10.75</v>
          </cell>
          <cell r="V1153">
            <v>0</v>
          </cell>
          <cell r="W1153">
            <v>35961</v>
          </cell>
          <cell r="X1153">
            <v>14</v>
          </cell>
          <cell r="Y1153">
            <v>45</v>
          </cell>
          <cell r="Z1153">
            <v>4.5636580000000002</v>
          </cell>
          <cell r="AA1153">
            <v>0</v>
          </cell>
          <cell r="AB1153">
            <v>27558.13</v>
          </cell>
          <cell r="AC1153">
            <v>984.22</v>
          </cell>
          <cell r="AD1153">
            <v>110.37</v>
          </cell>
          <cell r="AE1153">
            <v>235.49</v>
          </cell>
          <cell r="AF1153">
            <v>1219.7</v>
          </cell>
          <cell r="AG1153">
            <v>26573.919999999998</v>
          </cell>
          <cell r="AH1153">
            <v>49.830000000001746</v>
          </cell>
          <cell r="AI1153">
            <v>0</v>
          </cell>
          <cell r="AJ1153">
            <v>0</v>
          </cell>
          <cell r="AK1153">
            <v>0</v>
          </cell>
        </row>
        <row r="1154">
          <cell r="R1154" t="str">
            <v>BNL</v>
          </cell>
          <cell r="S1154" t="str">
            <v>FINAME TJLP</v>
          </cell>
          <cell r="T1154" t="str">
            <v>00092</v>
          </cell>
          <cell r="U1154">
            <v>10.75</v>
          </cell>
          <cell r="V1154">
            <v>0</v>
          </cell>
          <cell r="W1154">
            <v>35976</v>
          </cell>
          <cell r="X1154">
            <v>15</v>
          </cell>
          <cell r="Y1154">
            <v>0</v>
          </cell>
          <cell r="Z1154">
            <v>4.5717949999999998</v>
          </cell>
          <cell r="AA1154">
            <v>0</v>
          </cell>
          <cell r="AB1154">
            <v>26621.3</v>
          </cell>
          <cell r="AC1154">
            <v>0</v>
          </cell>
          <cell r="AD1154">
            <v>113.5</v>
          </cell>
          <cell r="AE1154">
            <v>113.5</v>
          </cell>
          <cell r="AF1154">
            <v>0</v>
          </cell>
          <cell r="AG1154">
            <v>26734.799999999999</v>
          </cell>
          <cell r="AH1154">
            <v>47.380000000001019</v>
          </cell>
          <cell r="AI1154">
            <v>0</v>
          </cell>
          <cell r="AJ1154">
            <v>0</v>
          </cell>
          <cell r="AK1154">
            <v>0</v>
          </cell>
        </row>
        <row r="1155">
          <cell r="R1155" t="str">
            <v>BNL</v>
          </cell>
          <cell r="S1155" t="str">
            <v>FINAME TJLP</v>
          </cell>
          <cell r="T1155" t="str">
            <v>00092</v>
          </cell>
          <cell r="U1155">
            <v>10.75</v>
          </cell>
          <cell r="V1155">
            <v>0</v>
          </cell>
          <cell r="W1155">
            <v>35991</v>
          </cell>
          <cell r="X1155">
            <v>15</v>
          </cell>
          <cell r="Y1155">
            <v>46</v>
          </cell>
          <cell r="Z1155">
            <v>4.5799459999999996</v>
          </cell>
          <cell r="AA1155">
            <v>0</v>
          </cell>
          <cell r="AB1155">
            <v>26668.76</v>
          </cell>
          <cell r="AC1155">
            <v>987.73</v>
          </cell>
          <cell r="AD1155">
            <v>114.38999999999999</v>
          </cell>
          <cell r="AE1155">
            <v>227.89</v>
          </cell>
          <cell r="AF1155">
            <v>1215.6199999999999</v>
          </cell>
          <cell r="AG1155">
            <v>25681.03</v>
          </cell>
          <cell r="AH1155">
            <v>47.459999999999127</v>
          </cell>
          <cell r="AI1155">
            <v>0</v>
          </cell>
          <cell r="AJ1155">
            <v>0</v>
          </cell>
          <cell r="AK1155">
            <v>0</v>
          </cell>
        </row>
        <row r="1156">
          <cell r="R1156" t="str">
            <v>BNL</v>
          </cell>
          <cell r="S1156" t="str">
            <v>FINAME TJLP</v>
          </cell>
          <cell r="T1156" t="str">
            <v>00092</v>
          </cell>
          <cell r="U1156">
            <v>10.75</v>
          </cell>
          <cell r="V1156">
            <v>0</v>
          </cell>
          <cell r="W1156">
            <v>36007</v>
          </cell>
          <cell r="X1156">
            <v>16</v>
          </cell>
          <cell r="Y1156">
            <v>0</v>
          </cell>
          <cell r="Z1156">
            <v>4.5886570000000004</v>
          </cell>
          <cell r="AA1156">
            <v>0</v>
          </cell>
          <cell r="AB1156">
            <v>25729.87</v>
          </cell>
          <cell r="AC1156">
            <v>0</v>
          </cell>
          <cell r="AD1156">
            <v>117.03</v>
          </cell>
          <cell r="AE1156">
            <v>117.03</v>
          </cell>
          <cell r="AF1156">
            <v>0</v>
          </cell>
          <cell r="AG1156">
            <v>25846.9</v>
          </cell>
          <cell r="AH1156">
            <v>48.840000000003783</v>
          </cell>
          <cell r="AI1156">
            <v>0</v>
          </cell>
          <cell r="AJ1156">
            <v>0</v>
          </cell>
          <cell r="AK1156">
            <v>0</v>
          </cell>
        </row>
        <row r="1157">
          <cell r="R1157" t="str">
            <v>BNL</v>
          </cell>
          <cell r="S1157" t="str">
            <v>FINAME TJLP</v>
          </cell>
          <cell r="T1157" t="str">
            <v>00092</v>
          </cell>
          <cell r="U1157">
            <v>10.75</v>
          </cell>
          <cell r="V1157">
            <v>0</v>
          </cell>
          <cell r="W1157">
            <v>36022</v>
          </cell>
          <cell r="X1157">
            <v>14</v>
          </cell>
          <cell r="Y1157">
            <v>47</v>
          </cell>
          <cell r="Z1157">
            <v>4.596838</v>
          </cell>
          <cell r="AA1157">
            <v>0</v>
          </cell>
          <cell r="AB1157">
            <v>25775.75</v>
          </cell>
          <cell r="AC1157">
            <v>991.37</v>
          </cell>
          <cell r="AD1157">
            <v>103.22999999999999</v>
          </cell>
          <cell r="AE1157">
            <v>220.26</v>
          </cell>
          <cell r="AF1157">
            <v>1211.6300000000001</v>
          </cell>
          <cell r="AG1157">
            <v>24784.37</v>
          </cell>
          <cell r="AH1157">
            <v>45.869999999998981</v>
          </cell>
          <cell r="AI1157">
            <v>0</v>
          </cell>
          <cell r="AJ1157">
            <v>0</v>
          </cell>
          <cell r="AK1157">
            <v>0</v>
          </cell>
        </row>
        <row r="1158">
          <cell r="R1158" t="str">
            <v>BNL</v>
          </cell>
          <cell r="S1158" t="str">
            <v>FINAME TJLP</v>
          </cell>
          <cell r="T1158" t="str">
            <v>00092</v>
          </cell>
          <cell r="U1158">
            <v>10.75</v>
          </cell>
          <cell r="V1158">
            <v>0</v>
          </cell>
          <cell r="W1158">
            <v>36038</v>
          </cell>
          <cell r="X1158">
            <v>16</v>
          </cell>
          <cell r="Y1158">
            <v>0</v>
          </cell>
          <cell r="Z1158">
            <v>4.6055809999999999</v>
          </cell>
          <cell r="AA1158">
            <v>0</v>
          </cell>
          <cell r="AB1158">
            <v>24831.51</v>
          </cell>
          <cell r="AC1158">
            <v>0</v>
          </cell>
          <cell r="AD1158">
            <v>112.94</v>
          </cell>
          <cell r="AE1158">
            <v>112.94</v>
          </cell>
          <cell r="AF1158">
            <v>0</v>
          </cell>
          <cell r="AG1158">
            <v>24944.45</v>
          </cell>
          <cell r="AH1158">
            <v>47.140000000003056</v>
          </cell>
          <cell r="AI1158">
            <v>0</v>
          </cell>
          <cell r="AJ1158">
            <v>0</v>
          </cell>
          <cell r="AK1158">
            <v>0</v>
          </cell>
        </row>
        <row r="1159">
          <cell r="R1159" t="str">
            <v>BNL</v>
          </cell>
          <cell r="S1159" t="str">
            <v>FINAME TJLP</v>
          </cell>
          <cell r="T1159" t="str">
            <v>00092</v>
          </cell>
          <cell r="U1159">
            <v>10.75</v>
          </cell>
          <cell r="V1159">
            <v>0</v>
          </cell>
          <cell r="W1159">
            <v>36053</v>
          </cell>
          <cell r="X1159">
            <v>14</v>
          </cell>
          <cell r="Y1159">
            <v>48</v>
          </cell>
          <cell r="Z1159">
            <v>4.6154869999999999</v>
          </cell>
          <cell r="AA1159">
            <v>0</v>
          </cell>
          <cell r="AB1159">
            <v>24884.92</v>
          </cell>
          <cell r="AC1159">
            <v>995.4</v>
          </cell>
          <cell r="AD1159">
            <v>99.699999999999989</v>
          </cell>
          <cell r="AE1159">
            <v>212.64</v>
          </cell>
          <cell r="AF1159">
            <v>1208.04</v>
          </cell>
          <cell r="AG1159">
            <v>23889.52</v>
          </cell>
          <cell r="AH1159">
            <v>53.409999999999854</v>
          </cell>
          <cell r="AI1159">
            <v>0</v>
          </cell>
          <cell r="AJ1159">
            <v>0</v>
          </cell>
          <cell r="AK1159">
            <v>0</v>
          </cell>
        </row>
        <row r="1160">
          <cell r="R1160" t="str">
            <v>BNL</v>
          </cell>
          <cell r="S1160" t="str">
            <v>FINAME TJLP</v>
          </cell>
          <cell r="T1160" t="str">
            <v>00092</v>
          </cell>
          <cell r="U1160">
            <v>10.75</v>
          </cell>
          <cell r="V1160">
            <v>0</v>
          </cell>
          <cell r="W1160">
            <v>36068</v>
          </cell>
          <cell r="X1160">
            <v>15</v>
          </cell>
          <cell r="Y1160">
            <v>0</v>
          </cell>
          <cell r="Z1160">
            <v>4.6255369999999996</v>
          </cell>
          <cell r="AA1160">
            <v>0</v>
          </cell>
          <cell r="AB1160">
            <v>23941.54</v>
          </cell>
          <cell r="AC1160">
            <v>0</v>
          </cell>
          <cell r="AD1160">
            <v>102.07</v>
          </cell>
          <cell r="AE1160">
            <v>102.07</v>
          </cell>
          <cell r="AF1160">
            <v>0</v>
          </cell>
          <cell r="AG1160">
            <v>24043.61</v>
          </cell>
          <cell r="AH1160">
            <v>52.020000000000437</v>
          </cell>
          <cell r="AI1160">
            <v>0</v>
          </cell>
          <cell r="AJ1160">
            <v>0</v>
          </cell>
          <cell r="AK1160">
            <v>0</v>
          </cell>
        </row>
        <row r="1161">
          <cell r="R1161" t="str">
            <v>BNL</v>
          </cell>
          <cell r="S1161" t="str">
            <v>FINAME TJLP</v>
          </cell>
          <cell r="T1161" t="str">
            <v>00092</v>
          </cell>
          <cell r="U1161">
            <v>10.75</v>
          </cell>
          <cell r="V1161">
            <v>0</v>
          </cell>
          <cell r="W1161">
            <v>36083</v>
          </cell>
          <cell r="X1161">
            <v>15</v>
          </cell>
          <cell r="Y1161">
            <v>49</v>
          </cell>
          <cell r="Z1161">
            <v>4.6356080000000004</v>
          </cell>
          <cell r="AA1161">
            <v>0</v>
          </cell>
          <cell r="AB1161">
            <v>23993.67</v>
          </cell>
          <cell r="AC1161">
            <v>999.74</v>
          </cell>
          <cell r="AD1161">
            <v>102.96000000000001</v>
          </cell>
          <cell r="AE1161">
            <v>205.03</v>
          </cell>
          <cell r="AF1161">
            <v>1204.76</v>
          </cell>
          <cell r="AG1161">
            <v>22993.93</v>
          </cell>
          <cell r="AH1161">
            <v>52.119999999998981</v>
          </cell>
          <cell r="AI1161">
            <v>0</v>
          </cell>
          <cell r="AJ1161">
            <v>0</v>
          </cell>
          <cell r="AK1161">
            <v>0</v>
          </cell>
        </row>
        <row r="1162">
          <cell r="R1162" t="str">
            <v>BNL</v>
          </cell>
          <cell r="S1162" t="str">
            <v>FINAME TJLP</v>
          </cell>
          <cell r="T1162" t="str">
            <v>00092</v>
          </cell>
          <cell r="U1162">
            <v>10.75</v>
          </cell>
          <cell r="V1162">
            <v>0</v>
          </cell>
          <cell r="W1162">
            <v>36099</v>
          </cell>
          <cell r="X1162">
            <v>16</v>
          </cell>
          <cell r="Y1162">
            <v>0</v>
          </cell>
          <cell r="Z1162">
            <v>4.6463749999999999</v>
          </cell>
          <cell r="AA1162">
            <v>0</v>
          </cell>
          <cell r="AB1162">
            <v>23047.34</v>
          </cell>
          <cell r="AC1162">
            <v>0</v>
          </cell>
          <cell r="AD1162">
            <v>104.83</v>
          </cell>
          <cell r="AE1162">
            <v>104.83</v>
          </cell>
          <cell r="AF1162">
            <v>0</v>
          </cell>
          <cell r="AG1162">
            <v>23152.17</v>
          </cell>
          <cell r="AH1162">
            <v>53.409999999996217</v>
          </cell>
          <cell r="AI1162">
            <v>0</v>
          </cell>
          <cell r="AJ1162">
            <v>0</v>
          </cell>
          <cell r="AK1162">
            <v>0</v>
          </cell>
        </row>
        <row r="1163">
          <cell r="R1163" t="str">
            <v>BNL</v>
          </cell>
          <cell r="S1163" t="str">
            <v>FINAME TJLP</v>
          </cell>
          <cell r="T1163" t="str">
            <v>00092</v>
          </cell>
          <cell r="U1163">
            <v>10.75</v>
          </cell>
          <cell r="V1163">
            <v>0</v>
          </cell>
          <cell r="W1163">
            <v>36114</v>
          </cell>
          <cell r="X1163">
            <v>14</v>
          </cell>
          <cell r="Y1163">
            <v>50</v>
          </cell>
          <cell r="Z1163">
            <v>4.6564909999999999</v>
          </cell>
          <cell r="AA1163">
            <v>0</v>
          </cell>
          <cell r="AB1163">
            <v>23097.52</v>
          </cell>
          <cell r="AC1163">
            <v>1004.24</v>
          </cell>
          <cell r="AD1163">
            <v>92.54</v>
          </cell>
          <cell r="AE1163">
            <v>197.37</v>
          </cell>
          <cell r="AF1163">
            <v>1201.6099999999999</v>
          </cell>
          <cell r="AG1163">
            <v>22093.279999999999</v>
          </cell>
          <cell r="AH1163">
            <v>50.180000000000291</v>
          </cell>
          <cell r="AI1163">
            <v>0</v>
          </cell>
          <cell r="AJ1163">
            <v>0</v>
          </cell>
          <cell r="AK1163">
            <v>0</v>
          </cell>
        </row>
        <row r="1164">
          <cell r="R1164" t="str">
            <v>BNL</v>
          </cell>
          <cell r="S1164" t="str">
            <v>FINAME TJLP</v>
          </cell>
          <cell r="T1164" t="str">
            <v>00092</v>
          </cell>
          <cell r="U1164">
            <v>10.75</v>
          </cell>
          <cell r="V1164">
            <v>0</v>
          </cell>
          <cell r="W1164">
            <v>36129</v>
          </cell>
          <cell r="X1164">
            <v>15</v>
          </cell>
          <cell r="Y1164">
            <v>0</v>
          </cell>
          <cell r="Z1164">
            <v>4.6666299999999996</v>
          </cell>
          <cell r="AA1164">
            <v>0</v>
          </cell>
          <cell r="AB1164">
            <v>22141.38</v>
          </cell>
          <cell r="AC1164">
            <v>0</v>
          </cell>
          <cell r="AD1164">
            <v>94.4</v>
          </cell>
          <cell r="AE1164">
            <v>94.4</v>
          </cell>
          <cell r="AF1164">
            <v>0</v>
          </cell>
          <cell r="AG1164">
            <v>22235.78</v>
          </cell>
          <cell r="AH1164">
            <v>48.099999999998545</v>
          </cell>
          <cell r="AI1164">
            <v>0</v>
          </cell>
          <cell r="AJ1164">
            <v>0</v>
          </cell>
          <cell r="AK1164">
            <v>0</v>
          </cell>
        </row>
        <row r="1165">
          <cell r="R1165" t="str">
            <v>BNL</v>
          </cell>
          <cell r="S1165" t="str">
            <v>FINAME TJLP</v>
          </cell>
          <cell r="T1165" t="str">
            <v>00092</v>
          </cell>
          <cell r="U1165">
            <v>10.75</v>
          </cell>
          <cell r="V1165">
            <v>0</v>
          </cell>
          <cell r="W1165">
            <v>36144</v>
          </cell>
          <cell r="X1165">
            <v>15</v>
          </cell>
          <cell r="Y1165">
            <v>51</v>
          </cell>
          <cell r="Z1165">
            <v>4.6869050000000003</v>
          </cell>
          <cell r="AA1165">
            <v>0</v>
          </cell>
          <cell r="AB1165">
            <v>22237.58</v>
          </cell>
          <cell r="AC1165">
            <v>1010.8</v>
          </cell>
          <cell r="AD1165">
            <v>95.62</v>
          </cell>
          <cell r="AE1165">
            <v>190.02</v>
          </cell>
          <cell r="AF1165">
            <v>1200.82</v>
          </cell>
          <cell r="AG1165">
            <v>21226.78</v>
          </cell>
          <cell r="AH1165">
            <v>96.200000000000728</v>
          </cell>
          <cell r="AI1165">
            <v>0</v>
          </cell>
          <cell r="AJ1165">
            <v>0</v>
          </cell>
          <cell r="AK1165">
            <v>0</v>
          </cell>
        </row>
        <row r="1166">
          <cell r="R1166" t="str">
            <v>BNL</v>
          </cell>
          <cell r="S1166" t="str">
            <v>FINAME TJLP</v>
          </cell>
          <cell r="T1166" t="str">
            <v>00092</v>
          </cell>
          <cell r="U1166">
            <v>10.75</v>
          </cell>
          <cell r="V1166">
            <v>0</v>
          </cell>
          <cell r="W1166">
            <v>36160</v>
          </cell>
          <cell r="X1166">
            <v>16</v>
          </cell>
          <cell r="Y1166">
            <v>0</v>
          </cell>
          <cell r="Z1166">
            <v>4.7094050000000003</v>
          </cell>
          <cell r="AA1166">
            <v>0</v>
          </cell>
          <cell r="AB1166">
            <v>21328.68</v>
          </cell>
          <cell r="AC1166">
            <v>0</v>
          </cell>
          <cell r="AD1166">
            <v>97.01</v>
          </cell>
          <cell r="AE1166">
            <v>97.01</v>
          </cell>
          <cell r="AF1166">
            <v>0</v>
          </cell>
          <cell r="AG1166">
            <v>21425.69</v>
          </cell>
          <cell r="AH1166">
            <v>101.90000000000146</v>
          </cell>
          <cell r="AI1166">
            <v>0</v>
          </cell>
          <cell r="AJ1166">
            <v>0</v>
          </cell>
          <cell r="AK1166">
            <v>0</v>
          </cell>
        </row>
        <row r="1167">
          <cell r="R1167" t="str">
            <v>BNL</v>
          </cell>
          <cell r="S1167" t="str">
            <v>FINAME TJLP</v>
          </cell>
          <cell r="T1167" t="str">
            <v>00092</v>
          </cell>
          <cell r="U1167">
            <v>10.75</v>
          </cell>
          <cell r="V1167">
            <v>0</v>
          </cell>
          <cell r="W1167">
            <v>36175</v>
          </cell>
          <cell r="X1167">
            <v>14</v>
          </cell>
          <cell r="Y1167">
            <v>52</v>
          </cell>
          <cell r="Z1167">
            <v>4.7222850000000003</v>
          </cell>
          <cell r="AA1167">
            <v>0</v>
          </cell>
          <cell r="AB1167">
            <v>21387.02</v>
          </cell>
          <cell r="AC1167">
            <v>1018.43</v>
          </cell>
          <cell r="AD1167">
            <v>85.74</v>
          </cell>
          <cell r="AE1167">
            <v>182.75</v>
          </cell>
          <cell r="AF1167">
            <v>1201.18</v>
          </cell>
          <cell r="AG1167">
            <v>20368.59</v>
          </cell>
          <cell r="AH1167">
            <v>58.340000000000146</v>
          </cell>
          <cell r="AI1167">
            <v>0</v>
          </cell>
          <cell r="AJ1167">
            <v>0</v>
          </cell>
          <cell r="AK1167">
            <v>0</v>
          </cell>
        </row>
        <row r="1168">
          <cell r="R1168" t="str">
            <v>BNL</v>
          </cell>
          <cell r="S1168" t="str">
            <v>FINAME TJLP</v>
          </cell>
          <cell r="T1168" t="str">
            <v>00092</v>
          </cell>
          <cell r="U1168">
            <v>10.75</v>
          </cell>
          <cell r="V1168">
            <v>0</v>
          </cell>
          <cell r="W1168">
            <v>36191</v>
          </cell>
          <cell r="X1168">
            <v>16</v>
          </cell>
          <cell r="Y1168">
            <v>0</v>
          </cell>
          <cell r="Z1168">
            <v>4.7354269999999996</v>
          </cell>
          <cell r="AA1168">
            <v>0</v>
          </cell>
          <cell r="AB1168">
            <v>20425.27</v>
          </cell>
          <cell r="AC1168">
            <v>0</v>
          </cell>
          <cell r="AD1168">
            <v>92.9</v>
          </cell>
          <cell r="AE1168">
            <v>92.9</v>
          </cell>
          <cell r="AF1168">
            <v>0</v>
          </cell>
          <cell r="AG1168">
            <v>20518.169999999998</v>
          </cell>
          <cell r="AH1168">
            <v>56.679999999996653</v>
          </cell>
          <cell r="AI1168">
            <v>0</v>
          </cell>
          <cell r="AJ1168">
            <v>0</v>
          </cell>
          <cell r="AK1168">
            <v>0</v>
          </cell>
        </row>
        <row r="1169">
          <cell r="R1169" t="str">
            <v>BNL</v>
          </cell>
          <cell r="S1169" t="str">
            <v>FINAME TJLP</v>
          </cell>
          <cell r="T1169" t="str">
            <v>00092</v>
          </cell>
          <cell r="U1169">
            <v>10.75</v>
          </cell>
          <cell r="V1169">
            <v>0</v>
          </cell>
          <cell r="W1169">
            <v>36206</v>
          </cell>
          <cell r="X1169">
            <v>14</v>
          </cell>
          <cell r="Y1169">
            <v>53</v>
          </cell>
          <cell r="Z1169">
            <v>4.7477809999999998</v>
          </cell>
          <cell r="AA1169">
            <v>0</v>
          </cell>
          <cell r="AB1169">
            <v>20478.560000000001</v>
          </cell>
          <cell r="AC1169">
            <v>1023.93</v>
          </cell>
          <cell r="AD1169">
            <v>82.09</v>
          </cell>
          <cell r="AE1169">
            <v>174.99</v>
          </cell>
          <cell r="AF1169">
            <v>1198.92</v>
          </cell>
          <cell r="AG1169">
            <v>19454.63</v>
          </cell>
          <cell r="AH1169">
            <v>53.290000000004511</v>
          </cell>
          <cell r="AI1169">
            <v>0</v>
          </cell>
          <cell r="AJ1169">
            <v>0</v>
          </cell>
          <cell r="AK1169">
            <v>0</v>
          </cell>
        </row>
        <row r="1170">
          <cell r="R1170" t="str">
            <v>BNL</v>
          </cell>
          <cell r="S1170" t="str">
            <v>FINAME TJLP</v>
          </cell>
          <cell r="T1170" t="str">
            <v>00092</v>
          </cell>
          <cell r="U1170">
            <v>10.75</v>
          </cell>
          <cell r="V1170">
            <v>0</v>
          </cell>
          <cell r="W1170">
            <v>36219</v>
          </cell>
          <cell r="X1170">
            <v>13</v>
          </cell>
          <cell r="Y1170">
            <v>0</v>
          </cell>
          <cell r="Z1170">
            <v>4.7585139999999999</v>
          </cell>
          <cell r="AA1170">
            <v>0</v>
          </cell>
          <cell r="AB1170">
            <v>19498.61</v>
          </cell>
          <cell r="AC1170">
            <v>0</v>
          </cell>
          <cell r="AD1170">
            <v>72.03</v>
          </cell>
          <cell r="AE1170">
            <v>72.03</v>
          </cell>
          <cell r="AF1170">
            <v>0</v>
          </cell>
          <cell r="AG1170">
            <v>19570.64</v>
          </cell>
          <cell r="AH1170">
            <v>43.979999999999563</v>
          </cell>
          <cell r="AI1170">
            <v>0</v>
          </cell>
          <cell r="AJ1170">
            <v>0</v>
          </cell>
          <cell r="AK1170">
            <v>0</v>
          </cell>
        </row>
        <row r="1171">
          <cell r="R1171" t="str">
            <v>BNL</v>
          </cell>
          <cell r="S1171" t="str">
            <v>FINAME TJLP</v>
          </cell>
          <cell r="T1171" t="str">
            <v>00092</v>
          </cell>
          <cell r="U1171">
            <v>10.75</v>
          </cell>
          <cell r="V1171">
            <v>0</v>
          </cell>
          <cell r="W1171">
            <v>36234</v>
          </cell>
          <cell r="X1171">
            <v>17</v>
          </cell>
          <cell r="Y1171">
            <v>54</v>
          </cell>
          <cell r="Z1171">
            <v>4.7709289999999998</v>
          </cell>
          <cell r="AA1171">
            <v>0</v>
          </cell>
          <cell r="AB1171">
            <v>19549.48</v>
          </cell>
          <cell r="AC1171">
            <v>1028.92</v>
          </cell>
          <cell r="AD1171">
            <v>95.02000000000001</v>
          </cell>
          <cell r="AE1171">
            <v>167.05</v>
          </cell>
          <cell r="AF1171">
            <v>1195.97</v>
          </cell>
          <cell r="AG1171">
            <v>18520.560000000001</v>
          </cell>
          <cell r="AH1171">
            <v>50.870000000002619</v>
          </cell>
          <cell r="AI1171">
            <v>0</v>
          </cell>
          <cell r="AJ1171">
            <v>0</v>
          </cell>
          <cell r="AK1171">
            <v>0</v>
          </cell>
        </row>
        <row r="1172">
          <cell r="R1172" t="str">
            <v>BNL</v>
          </cell>
          <cell r="S1172" t="str">
            <v>FINAME TJLP</v>
          </cell>
          <cell r="T1172" t="str">
            <v>00092</v>
          </cell>
          <cell r="U1172">
            <v>10.75</v>
          </cell>
          <cell r="V1172">
            <v>0</v>
          </cell>
          <cell r="W1172">
            <v>36250</v>
          </cell>
          <cell r="X1172">
            <v>16</v>
          </cell>
          <cell r="Y1172">
            <v>0</v>
          </cell>
          <cell r="Z1172">
            <v>4.7842060000000002</v>
          </cell>
          <cell r="AA1172">
            <v>0</v>
          </cell>
          <cell r="AB1172">
            <v>18572.099999999999</v>
          </cell>
          <cell r="AC1172">
            <v>0</v>
          </cell>
          <cell r="AD1172">
            <v>84.47</v>
          </cell>
          <cell r="AE1172">
            <v>84.47</v>
          </cell>
          <cell r="AF1172">
            <v>0</v>
          </cell>
          <cell r="AG1172">
            <v>18656.580000000002</v>
          </cell>
          <cell r="AH1172">
            <v>51.549999999999272</v>
          </cell>
          <cell r="AI1172">
            <v>0</v>
          </cell>
          <cell r="AJ1172">
            <v>0</v>
          </cell>
          <cell r="AK1172">
            <v>0</v>
          </cell>
        </row>
        <row r="1173">
          <cell r="R1173" t="str">
            <v>BNL</v>
          </cell>
          <cell r="S1173" t="str">
            <v>FINAME TJLP</v>
          </cell>
          <cell r="T1173" t="str">
            <v>00092</v>
          </cell>
          <cell r="U1173">
            <v>10.75</v>
          </cell>
          <cell r="V1173">
            <v>0</v>
          </cell>
          <cell r="W1173">
            <v>36265</v>
          </cell>
          <cell r="X1173">
            <v>14</v>
          </cell>
          <cell r="Y1173">
            <v>55</v>
          </cell>
          <cell r="Z1173">
            <v>4.7977429999999996</v>
          </cell>
          <cell r="AA1173">
            <v>0</v>
          </cell>
          <cell r="AB1173">
            <v>18624.650000000001</v>
          </cell>
          <cell r="AC1173">
            <v>1034.7</v>
          </cell>
          <cell r="AD1173">
            <v>74.680000000000007</v>
          </cell>
          <cell r="AE1173">
            <v>159.15</v>
          </cell>
          <cell r="AF1173">
            <v>1193.8499999999999</v>
          </cell>
          <cell r="AG1173">
            <v>17589.95</v>
          </cell>
          <cell r="AH1173">
            <v>52.539999999997235</v>
          </cell>
          <cell r="AI1173">
            <v>0</v>
          </cell>
          <cell r="AJ1173">
            <v>0</v>
          </cell>
          <cell r="AK1173">
            <v>0</v>
          </cell>
        </row>
        <row r="1174">
          <cell r="R1174" t="str">
            <v>BNL</v>
          </cell>
          <cell r="S1174" t="str">
            <v>FINAME TJLP</v>
          </cell>
          <cell r="T1174" t="str">
            <v>00092</v>
          </cell>
          <cell r="U1174">
            <v>10.75</v>
          </cell>
          <cell r="V1174">
            <v>0</v>
          </cell>
          <cell r="W1174">
            <v>36280</v>
          </cell>
          <cell r="X1174">
            <v>15</v>
          </cell>
          <cell r="Y1174">
            <v>0</v>
          </cell>
          <cell r="Z1174">
            <v>4.8113939999999999</v>
          </cell>
          <cell r="AA1174">
            <v>0</v>
          </cell>
          <cell r="AB1174">
            <v>17640</v>
          </cell>
          <cell r="AC1174">
            <v>0</v>
          </cell>
          <cell r="AD1174">
            <v>75.209999999999994</v>
          </cell>
          <cell r="AE1174">
            <v>75.209999999999994</v>
          </cell>
          <cell r="AF1174">
            <v>0</v>
          </cell>
          <cell r="AG1174">
            <v>17715.21</v>
          </cell>
          <cell r="AH1174">
            <v>50.049999999999272</v>
          </cell>
          <cell r="AI1174">
            <v>0</v>
          </cell>
          <cell r="AJ1174">
            <v>0</v>
          </cell>
          <cell r="AK1174">
            <v>0</v>
          </cell>
        </row>
        <row r="1175">
          <cell r="R1175" t="str">
            <v>BNL</v>
          </cell>
          <cell r="S1175" t="str">
            <v>FINAME TJLP</v>
          </cell>
          <cell r="T1175" t="str">
            <v>00092</v>
          </cell>
          <cell r="U1175">
            <v>10.75</v>
          </cell>
          <cell r="V1175">
            <v>0</v>
          </cell>
          <cell r="W1175">
            <v>36295</v>
          </cell>
          <cell r="X1175">
            <v>15</v>
          </cell>
          <cell r="Y1175">
            <v>56</v>
          </cell>
          <cell r="Z1175">
            <v>4.8250830000000002</v>
          </cell>
          <cell r="AA1175">
            <v>0</v>
          </cell>
          <cell r="AB1175">
            <v>17690.189999999999</v>
          </cell>
          <cell r="AC1175">
            <v>1040.5999999999999</v>
          </cell>
          <cell r="AD1175">
            <v>75.95</v>
          </cell>
          <cell r="AE1175">
            <v>151.16</v>
          </cell>
          <cell r="AF1175">
            <v>1191.76</v>
          </cell>
          <cell r="AG1175">
            <v>16649.59</v>
          </cell>
          <cell r="AH1175">
            <v>50.18999999999869</v>
          </cell>
          <cell r="AI1175">
            <v>0</v>
          </cell>
          <cell r="AJ1175">
            <v>0</v>
          </cell>
          <cell r="AK1175">
            <v>0</v>
          </cell>
        </row>
        <row r="1176">
          <cell r="R1176" t="str">
            <v>BNL</v>
          </cell>
          <cell r="S1176" t="str">
            <v>FINAME TJLP</v>
          </cell>
          <cell r="T1176" t="str">
            <v>00092</v>
          </cell>
          <cell r="U1176">
            <v>10.75</v>
          </cell>
          <cell r="V1176">
            <v>0</v>
          </cell>
          <cell r="W1176">
            <v>36311</v>
          </cell>
          <cell r="X1176">
            <v>16</v>
          </cell>
          <cell r="Y1176">
            <v>0</v>
          </cell>
          <cell r="Z1176">
            <v>4.839728</v>
          </cell>
          <cell r="AA1176">
            <v>0</v>
          </cell>
          <cell r="AB1176">
            <v>16700.12</v>
          </cell>
          <cell r="AC1176">
            <v>0</v>
          </cell>
          <cell r="AD1176">
            <v>75.959999999999994</v>
          </cell>
          <cell r="AE1176">
            <v>75.959999999999994</v>
          </cell>
          <cell r="AF1176">
            <v>0</v>
          </cell>
          <cell r="AG1176">
            <v>16776.080000000002</v>
          </cell>
          <cell r="AH1176">
            <v>50.530000000002474</v>
          </cell>
          <cell r="AI1176">
            <v>0</v>
          </cell>
          <cell r="AJ1176">
            <v>0</v>
          </cell>
          <cell r="AK1176">
            <v>0</v>
          </cell>
        </row>
        <row r="1177">
          <cell r="R1177" t="str">
            <v>BNL</v>
          </cell>
          <cell r="S1177" t="str">
            <v>FINAME TJLP</v>
          </cell>
          <cell r="T1177" t="str">
            <v>00092</v>
          </cell>
          <cell r="U1177">
            <v>10.75</v>
          </cell>
          <cell r="V1177">
            <v>0</v>
          </cell>
          <cell r="W1177">
            <v>36326</v>
          </cell>
          <cell r="X1177">
            <v>14</v>
          </cell>
          <cell r="Y1177">
            <v>57</v>
          </cell>
          <cell r="Z1177">
            <v>4.8534980000000001</v>
          </cell>
          <cell r="AA1177">
            <v>0</v>
          </cell>
          <cell r="AB1177">
            <v>16747.64</v>
          </cell>
          <cell r="AC1177">
            <v>1046.73</v>
          </cell>
          <cell r="AD1177">
            <v>67.15000000000002</v>
          </cell>
          <cell r="AE1177">
            <v>143.11000000000001</v>
          </cell>
          <cell r="AF1177">
            <v>1189.8399999999999</v>
          </cell>
          <cell r="AG1177">
            <v>15700.91</v>
          </cell>
          <cell r="AH1177">
            <v>47.519999999996799</v>
          </cell>
          <cell r="AI1177">
            <v>0</v>
          </cell>
          <cell r="AJ1177">
            <v>0</v>
          </cell>
          <cell r="AK1177">
            <v>0</v>
          </cell>
        </row>
        <row r="1178">
          <cell r="R1178" t="str">
            <v>BNL</v>
          </cell>
          <cell r="S1178" t="str">
            <v>FINAME TJLP</v>
          </cell>
          <cell r="T1178" t="str">
            <v>00092</v>
          </cell>
          <cell r="U1178">
            <v>10.75</v>
          </cell>
          <cell r="V1178">
            <v>0</v>
          </cell>
          <cell r="W1178">
            <v>36341</v>
          </cell>
          <cell r="X1178">
            <v>15</v>
          </cell>
          <cell r="Y1178">
            <v>0</v>
          </cell>
          <cell r="Z1178">
            <v>4.8673070000000003</v>
          </cell>
          <cell r="AA1178">
            <v>0</v>
          </cell>
          <cell r="AB1178">
            <v>15745.58</v>
          </cell>
          <cell r="AC1178">
            <v>0</v>
          </cell>
          <cell r="AD1178">
            <v>67.13</v>
          </cell>
          <cell r="AE1178">
            <v>67.13</v>
          </cell>
          <cell r="AF1178">
            <v>0</v>
          </cell>
          <cell r="AG1178">
            <v>15812.71</v>
          </cell>
          <cell r="AH1178">
            <v>44.670000000000073</v>
          </cell>
          <cell r="AI1178">
            <v>0</v>
          </cell>
          <cell r="AJ1178">
            <v>0</v>
          </cell>
          <cell r="AK1178">
            <v>0</v>
          </cell>
        </row>
        <row r="1179">
          <cell r="R1179" t="str">
            <v>BNL</v>
          </cell>
          <cell r="S1179" t="str">
            <v>FINAME TJLP</v>
          </cell>
          <cell r="T1179" t="str">
            <v>00092</v>
          </cell>
          <cell r="U1179">
            <v>10.75</v>
          </cell>
          <cell r="V1179">
            <v>0</v>
          </cell>
          <cell r="W1179">
            <v>36356</v>
          </cell>
          <cell r="X1179">
            <v>15</v>
          </cell>
          <cell r="Y1179">
            <v>58</v>
          </cell>
          <cell r="Z1179">
            <v>4.8821060000000003</v>
          </cell>
          <cell r="AA1179">
            <v>0</v>
          </cell>
          <cell r="AB1179">
            <v>15793.46</v>
          </cell>
          <cell r="AC1179">
            <v>1052.9000000000001</v>
          </cell>
          <cell r="AD1179">
            <v>67.830000000000013</v>
          </cell>
          <cell r="AE1179">
            <v>134.96</v>
          </cell>
          <cell r="AF1179">
            <v>1187.8499999999999</v>
          </cell>
          <cell r="AG1179">
            <v>14740.56</v>
          </cell>
          <cell r="AH1179">
            <v>47.8700000000008</v>
          </cell>
          <cell r="AI1179">
            <v>0</v>
          </cell>
          <cell r="AJ1179">
            <v>0</v>
          </cell>
          <cell r="AK1179">
            <v>0</v>
          </cell>
        </row>
        <row r="1180">
          <cell r="R1180" t="str">
            <v>BNL</v>
          </cell>
          <cell r="S1180" t="str">
            <v>FINAME TJLP</v>
          </cell>
          <cell r="T1180" t="str">
            <v>00092</v>
          </cell>
          <cell r="U1180">
            <v>10.75</v>
          </cell>
          <cell r="V1180">
            <v>0</v>
          </cell>
          <cell r="W1180">
            <v>36372</v>
          </cell>
          <cell r="X1180">
            <v>16</v>
          </cell>
          <cell r="Y1180">
            <v>0</v>
          </cell>
          <cell r="Z1180">
            <v>4.898015</v>
          </cell>
          <cell r="AA1180">
            <v>0</v>
          </cell>
          <cell r="AB1180">
            <v>14788.59</v>
          </cell>
          <cell r="AC1180">
            <v>0</v>
          </cell>
          <cell r="AD1180">
            <v>67.260000000000005</v>
          </cell>
          <cell r="AE1180">
            <v>67.260000000000005</v>
          </cell>
          <cell r="AF1180">
            <v>0</v>
          </cell>
          <cell r="AG1180">
            <v>14855.86</v>
          </cell>
          <cell r="AH1180">
            <v>48.040000000000873</v>
          </cell>
          <cell r="AI1180">
            <v>0</v>
          </cell>
          <cell r="AJ1180">
            <v>0</v>
          </cell>
          <cell r="AK1180">
            <v>0</v>
          </cell>
        </row>
        <row r="1181">
          <cell r="R1181" t="str">
            <v>BNL</v>
          </cell>
          <cell r="S1181" t="str">
            <v>FINAME TJLP</v>
          </cell>
          <cell r="T1181" t="str">
            <v>00092</v>
          </cell>
          <cell r="U1181">
            <v>10.75</v>
          </cell>
          <cell r="V1181">
            <v>0</v>
          </cell>
          <cell r="W1181">
            <v>36387</v>
          </cell>
          <cell r="X1181">
            <v>14</v>
          </cell>
          <cell r="Y1181">
            <v>59</v>
          </cell>
          <cell r="Z1181">
            <v>4.9129759999999996</v>
          </cell>
          <cell r="AA1181">
            <v>0</v>
          </cell>
          <cell r="AB1181">
            <v>14833.77</v>
          </cell>
          <cell r="AC1181">
            <v>1059.55</v>
          </cell>
          <cell r="AD1181">
            <v>59.489999999999995</v>
          </cell>
          <cell r="AE1181">
            <v>126.75</v>
          </cell>
          <cell r="AF1181">
            <v>1186.31</v>
          </cell>
          <cell r="AG1181">
            <v>13774.21</v>
          </cell>
          <cell r="AH1181">
            <v>45.169999999998254</v>
          </cell>
          <cell r="AI1181">
            <v>0</v>
          </cell>
          <cell r="AJ1181">
            <v>0</v>
          </cell>
          <cell r="AK1181">
            <v>0</v>
          </cell>
        </row>
        <row r="1182">
          <cell r="R1182" t="str">
            <v>BNL</v>
          </cell>
          <cell r="S1182" t="str">
            <v>FINAME TJLP</v>
          </cell>
          <cell r="T1182" t="str">
            <v>00092</v>
          </cell>
          <cell r="U1182">
            <v>10.75</v>
          </cell>
          <cell r="V1182">
            <v>0</v>
          </cell>
          <cell r="W1182">
            <v>36403</v>
          </cell>
          <cell r="X1182">
            <v>16</v>
          </cell>
          <cell r="Y1182">
            <v>0</v>
          </cell>
          <cell r="Z1182">
            <v>4.9289849999999999</v>
          </cell>
          <cell r="AA1182">
            <v>0</v>
          </cell>
          <cell r="AB1182">
            <v>13819.09</v>
          </cell>
          <cell r="AC1182">
            <v>0</v>
          </cell>
          <cell r="AD1182">
            <v>62.85</v>
          </cell>
          <cell r="AE1182">
            <v>62.85</v>
          </cell>
          <cell r="AF1182">
            <v>0</v>
          </cell>
          <cell r="AG1182">
            <v>13881.95</v>
          </cell>
          <cell r="AH1182">
            <v>44.890000000001237</v>
          </cell>
          <cell r="AI1182">
            <v>0</v>
          </cell>
          <cell r="AJ1182">
            <v>0</v>
          </cell>
          <cell r="AK1182">
            <v>0</v>
          </cell>
        </row>
        <row r="1183">
          <cell r="R1183" t="str">
            <v>BNL</v>
          </cell>
          <cell r="S1183" t="str">
            <v>FINAME TJLP</v>
          </cell>
          <cell r="T1183" t="str">
            <v>00092</v>
          </cell>
          <cell r="U1183">
            <v>10.75</v>
          </cell>
          <cell r="V1183">
            <v>0</v>
          </cell>
          <cell r="W1183">
            <v>36418</v>
          </cell>
          <cell r="X1183">
            <v>14</v>
          </cell>
          <cell r="Y1183">
            <v>60</v>
          </cell>
          <cell r="Z1183">
            <v>4.9440410000000004</v>
          </cell>
          <cell r="AA1183">
            <v>0</v>
          </cell>
          <cell r="AB1183">
            <v>13861.31</v>
          </cell>
          <cell r="AC1183">
            <v>1066.25</v>
          </cell>
          <cell r="AD1183">
            <v>55.6</v>
          </cell>
          <cell r="AE1183">
            <v>118.45</v>
          </cell>
          <cell r="AF1183">
            <v>1184.7</v>
          </cell>
          <cell r="AG1183">
            <v>12795.05</v>
          </cell>
          <cell r="AH1183">
            <v>42.199999999998909</v>
          </cell>
          <cell r="AI1183">
            <v>0</v>
          </cell>
          <cell r="AJ1183">
            <v>0</v>
          </cell>
          <cell r="AK1183">
            <v>0</v>
          </cell>
        </row>
        <row r="1184">
          <cell r="R1184" t="str">
            <v>BNL</v>
          </cell>
          <cell r="S1184" t="str">
            <v>FINAME TJLP</v>
          </cell>
          <cell r="T1184" t="str">
            <v>00092</v>
          </cell>
          <cell r="U1184">
            <v>10.75</v>
          </cell>
          <cell r="V1184">
            <v>0</v>
          </cell>
          <cell r="W1184">
            <v>36433</v>
          </cell>
          <cell r="X1184">
            <v>15</v>
          </cell>
          <cell r="Y1184">
            <v>0</v>
          </cell>
          <cell r="Z1184">
            <v>4.9591430000000001</v>
          </cell>
          <cell r="AA1184">
            <v>0</v>
          </cell>
          <cell r="AB1184">
            <v>12834.14</v>
          </cell>
          <cell r="AC1184">
            <v>0</v>
          </cell>
          <cell r="AD1184">
            <v>54.72</v>
          </cell>
          <cell r="AE1184">
            <v>54.72</v>
          </cell>
          <cell r="AF1184">
            <v>0</v>
          </cell>
          <cell r="AG1184">
            <v>12888.85</v>
          </cell>
          <cell r="AH1184">
            <v>39.080000000001746</v>
          </cell>
          <cell r="AI1184">
            <v>0</v>
          </cell>
          <cell r="AJ1184">
            <v>0</v>
          </cell>
          <cell r="AK1184">
            <v>0</v>
          </cell>
        </row>
        <row r="1185">
          <cell r="R1185" t="str">
            <v>BNL</v>
          </cell>
          <cell r="S1185" t="str">
            <v>FINAME TJLP</v>
          </cell>
          <cell r="T1185" t="str">
            <v>00092</v>
          </cell>
          <cell r="U1185">
            <v>10.75</v>
          </cell>
          <cell r="V1185">
            <v>0</v>
          </cell>
          <cell r="W1185">
            <v>36448</v>
          </cell>
          <cell r="X1185">
            <v>15</v>
          </cell>
          <cell r="Y1185">
            <v>61</v>
          </cell>
          <cell r="Z1185">
            <v>4.9716449999999996</v>
          </cell>
          <cell r="AA1185">
            <v>0</v>
          </cell>
          <cell r="AB1185">
            <v>12866.49</v>
          </cell>
          <cell r="AC1185">
            <v>1072.21</v>
          </cell>
          <cell r="AD1185">
            <v>55.22</v>
          </cell>
          <cell r="AE1185">
            <v>109.94</v>
          </cell>
          <cell r="AF1185">
            <v>1182.1500000000001</v>
          </cell>
          <cell r="AG1185">
            <v>11794.28</v>
          </cell>
          <cell r="AH1185">
            <v>32.360000000000582</v>
          </cell>
          <cell r="AI1185">
            <v>0</v>
          </cell>
          <cell r="AJ1185">
            <v>0</v>
          </cell>
          <cell r="AK1185">
            <v>0</v>
          </cell>
        </row>
        <row r="1186">
          <cell r="R1186" t="str">
            <v>BNL</v>
          </cell>
          <cell r="S1186" t="str">
            <v>FINAME TJLP</v>
          </cell>
          <cell r="T1186" t="str">
            <v>00092</v>
          </cell>
          <cell r="U1186">
            <v>10.75</v>
          </cell>
          <cell r="V1186">
            <v>0</v>
          </cell>
          <cell r="W1186">
            <v>36464</v>
          </cell>
          <cell r="X1186">
            <v>16</v>
          </cell>
          <cell r="Y1186">
            <v>0</v>
          </cell>
          <cell r="Z1186">
            <v>4.9848129999999999</v>
          </cell>
          <cell r="AA1186">
            <v>0</v>
          </cell>
          <cell r="AB1186">
            <v>11825.52</v>
          </cell>
          <cell r="AC1186">
            <v>0</v>
          </cell>
          <cell r="AD1186">
            <v>53.79</v>
          </cell>
          <cell r="AE1186">
            <v>53.79</v>
          </cell>
          <cell r="AF1186">
            <v>0</v>
          </cell>
          <cell r="AG1186">
            <v>11879.31</v>
          </cell>
          <cell r="AH1186">
            <v>31.239999999997963</v>
          </cell>
          <cell r="AI1186">
            <v>0</v>
          </cell>
          <cell r="AJ1186">
            <v>0</v>
          </cell>
          <cell r="AK1186">
            <v>0</v>
          </cell>
        </row>
        <row r="1187">
          <cell r="R1187" t="str">
            <v>BNL</v>
          </cell>
          <cell r="S1187" t="str">
            <v>FINAME TJLP</v>
          </cell>
          <cell r="T1187" t="str">
            <v>00092</v>
          </cell>
          <cell r="U1187">
            <v>10.75</v>
          </cell>
          <cell r="V1187">
            <v>0</v>
          </cell>
          <cell r="W1187">
            <v>36479</v>
          </cell>
          <cell r="X1187">
            <v>14</v>
          </cell>
          <cell r="Y1187">
            <v>62</v>
          </cell>
          <cell r="Z1187">
            <v>4.9971889999999997</v>
          </cell>
          <cell r="AA1187">
            <v>0</v>
          </cell>
          <cell r="AB1187">
            <v>11854.88</v>
          </cell>
          <cell r="AC1187">
            <v>1077.72</v>
          </cell>
          <cell r="AD1187">
            <v>47.51</v>
          </cell>
          <cell r="AE1187">
            <v>101.3</v>
          </cell>
          <cell r="AF1187">
            <v>1179.02</v>
          </cell>
          <cell r="AG1187">
            <v>10777.17</v>
          </cell>
          <cell r="AH1187">
            <v>29.3700000000008</v>
          </cell>
          <cell r="AI1187">
            <v>0</v>
          </cell>
          <cell r="AJ1187">
            <v>0</v>
          </cell>
          <cell r="AK1187">
            <v>0</v>
          </cell>
        </row>
        <row r="1188">
          <cell r="R1188" t="str">
            <v>BNL</v>
          </cell>
          <cell r="S1188" t="str">
            <v>FINAME TJLP</v>
          </cell>
          <cell r="T1188" t="str">
            <v>00092</v>
          </cell>
          <cell r="U1188">
            <v>10.75</v>
          </cell>
          <cell r="V1188">
            <v>0</v>
          </cell>
          <cell r="W1188">
            <v>36494</v>
          </cell>
          <cell r="X1188">
            <v>15</v>
          </cell>
          <cell r="Y1188">
            <v>0</v>
          </cell>
          <cell r="Z1188">
            <v>5.0095960000000002</v>
          </cell>
          <cell r="AA1188">
            <v>0</v>
          </cell>
          <cell r="AB1188">
            <v>10803.92</v>
          </cell>
          <cell r="AC1188">
            <v>0</v>
          </cell>
          <cell r="AD1188">
            <v>46.06</v>
          </cell>
          <cell r="AE1188">
            <v>46.06</v>
          </cell>
          <cell r="AF1188">
            <v>0</v>
          </cell>
          <cell r="AG1188">
            <v>10849.98</v>
          </cell>
          <cell r="AH1188">
            <v>26.75</v>
          </cell>
          <cell r="AI1188">
            <v>0</v>
          </cell>
          <cell r="AJ1188">
            <v>0</v>
          </cell>
          <cell r="AK1188">
            <v>0</v>
          </cell>
        </row>
        <row r="1189">
          <cell r="R1189" t="str">
            <v>BNL</v>
          </cell>
          <cell r="S1189" t="str">
            <v>FINAME TJLP</v>
          </cell>
          <cell r="T1189" t="str">
            <v>00092</v>
          </cell>
          <cell r="U1189">
            <v>10.75</v>
          </cell>
          <cell r="V1189">
            <v>0</v>
          </cell>
          <cell r="W1189">
            <v>36509</v>
          </cell>
          <cell r="X1189">
            <v>15</v>
          </cell>
          <cell r="Y1189">
            <v>63</v>
          </cell>
          <cell r="Z1189">
            <v>5.0220339999999997</v>
          </cell>
          <cell r="AA1189">
            <v>0</v>
          </cell>
          <cell r="AB1189">
            <v>10830.75</v>
          </cell>
          <cell r="AC1189">
            <v>1083.07</v>
          </cell>
          <cell r="AD1189">
            <v>46.489999999999995</v>
          </cell>
          <cell r="AE1189">
            <v>92.55</v>
          </cell>
          <cell r="AF1189">
            <v>1175.6199999999999</v>
          </cell>
          <cell r="AG1189">
            <v>9747.67</v>
          </cell>
          <cell r="AH1189">
            <v>26.820000000001528</v>
          </cell>
          <cell r="AI1189">
            <v>0</v>
          </cell>
          <cell r="AJ1189">
            <v>0</v>
          </cell>
          <cell r="AK1189">
            <v>0</v>
          </cell>
        </row>
        <row r="1190">
          <cell r="R1190" t="str">
            <v>BNL</v>
          </cell>
          <cell r="S1190" t="str">
            <v>FINAME TJLP</v>
          </cell>
          <cell r="T1190" t="str">
            <v>00092</v>
          </cell>
          <cell r="U1190">
            <v>10.75</v>
          </cell>
          <cell r="V1190">
            <v>0</v>
          </cell>
          <cell r="W1190">
            <v>36525</v>
          </cell>
          <cell r="X1190">
            <v>16</v>
          </cell>
          <cell r="Y1190">
            <v>0</v>
          </cell>
          <cell r="Z1190">
            <v>5.0353349999999999</v>
          </cell>
          <cell r="AA1190">
            <v>0</v>
          </cell>
          <cell r="AB1190">
            <v>9773.49</v>
          </cell>
          <cell r="AC1190">
            <v>0</v>
          </cell>
          <cell r="AD1190">
            <v>44.45</v>
          </cell>
          <cell r="AE1190">
            <v>44.45</v>
          </cell>
          <cell r="AF1190">
            <v>0</v>
          </cell>
          <cell r="AG1190">
            <v>9817.94</v>
          </cell>
          <cell r="AH1190">
            <v>25.819999999999709</v>
          </cell>
          <cell r="AI1190">
            <v>0</v>
          </cell>
          <cell r="AJ1190">
            <v>0</v>
          </cell>
          <cell r="AK1190">
            <v>0</v>
          </cell>
        </row>
        <row r="1191">
          <cell r="R1191" t="str">
            <v>BNL</v>
          </cell>
          <cell r="S1191" t="str">
            <v>FINAME TJLP</v>
          </cell>
          <cell r="T1191" t="str">
            <v>00092</v>
          </cell>
          <cell r="U1191">
            <v>10.75</v>
          </cell>
          <cell r="V1191">
            <v>0</v>
          </cell>
          <cell r="W1191">
            <v>36540</v>
          </cell>
          <cell r="X1191">
            <v>14</v>
          </cell>
          <cell r="Y1191">
            <v>64</v>
          </cell>
          <cell r="Z1191">
            <v>5.0469629999999999</v>
          </cell>
          <cell r="AA1191">
            <v>0</v>
          </cell>
          <cell r="AB1191">
            <v>9796.06</v>
          </cell>
          <cell r="AC1191">
            <v>1088.45</v>
          </cell>
          <cell r="AD1191">
            <v>39.259999999999991</v>
          </cell>
          <cell r="AE1191">
            <v>83.71</v>
          </cell>
          <cell r="AF1191">
            <v>1172.1600000000001</v>
          </cell>
          <cell r="AG1191">
            <v>8707.61</v>
          </cell>
          <cell r="AH1191">
            <v>22.569999999999709</v>
          </cell>
          <cell r="AI1191">
            <v>0</v>
          </cell>
          <cell r="AJ1191">
            <v>0</v>
          </cell>
          <cell r="AK1191">
            <v>0</v>
          </cell>
        </row>
        <row r="1192">
          <cell r="R1192" t="str">
            <v>BNL</v>
          </cell>
          <cell r="S1192" t="str">
            <v>FINAME TJLP</v>
          </cell>
          <cell r="T1192" t="str">
            <v>00092</v>
          </cell>
          <cell r="U1192">
            <v>10.75</v>
          </cell>
          <cell r="V1192">
            <v>0</v>
          </cell>
          <cell r="W1192">
            <v>36556</v>
          </cell>
          <cell r="X1192">
            <v>16</v>
          </cell>
          <cell r="Y1192">
            <v>0</v>
          </cell>
          <cell r="Z1192">
            <v>5.059329</v>
          </cell>
          <cell r="AA1192">
            <v>0</v>
          </cell>
          <cell r="AB1192">
            <v>8728.94</v>
          </cell>
          <cell r="AC1192">
            <v>0</v>
          </cell>
          <cell r="AD1192">
            <v>39.700000000000003</v>
          </cell>
          <cell r="AE1192">
            <v>39.700000000000003</v>
          </cell>
          <cell r="AF1192">
            <v>0</v>
          </cell>
          <cell r="AG1192">
            <v>8768.65</v>
          </cell>
          <cell r="AH1192">
            <v>21.339999999998327</v>
          </cell>
          <cell r="AI1192">
            <v>0</v>
          </cell>
          <cell r="AJ1192">
            <v>0</v>
          </cell>
          <cell r="AK1192">
            <v>0</v>
          </cell>
        </row>
        <row r="1193">
          <cell r="R1193" t="str">
            <v>BNL</v>
          </cell>
          <cell r="S1193" t="str">
            <v>FINAME TJLP</v>
          </cell>
          <cell r="T1193" t="str">
            <v>00092</v>
          </cell>
          <cell r="U1193">
            <v>10.75</v>
          </cell>
          <cell r="V1193">
            <v>0</v>
          </cell>
          <cell r="W1193">
            <v>36571</v>
          </cell>
          <cell r="X1193">
            <v>14</v>
          </cell>
          <cell r="Y1193">
            <v>65</v>
          </cell>
          <cell r="Z1193">
            <v>5.0709489999999997</v>
          </cell>
          <cell r="AA1193">
            <v>0</v>
          </cell>
          <cell r="AB1193">
            <v>8748.99</v>
          </cell>
          <cell r="AC1193">
            <v>1093.6199999999999</v>
          </cell>
          <cell r="AD1193">
            <v>35.06</v>
          </cell>
          <cell r="AE1193">
            <v>74.760000000000005</v>
          </cell>
          <cell r="AF1193">
            <v>1168.3800000000001</v>
          </cell>
          <cell r="AG1193">
            <v>7655.37</v>
          </cell>
          <cell r="AH1193">
            <v>20.040000000000873</v>
          </cell>
          <cell r="AI1193">
            <v>0</v>
          </cell>
          <cell r="AJ1193">
            <v>0</v>
          </cell>
          <cell r="AK1193">
            <v>0</v>
          </cell>
        </row>
        <row r="1194">
          <cell r="R1194" t="str">
            <v>BNL</v>
          </cell>
          <cell r="S1194" t="str">
            <v>FINAME TJLP</v>
          </cell>
          <cell r="T1194" t="str">
            <v>00092</v>
          </cell>
          <cell r="U1194">
            <v>10.75</v>
          </cell>
          <cell r="V1194">
            <v>0</v>
          </cell>
          <cell r="W1194">
            <v>36585</v>
          </cell>
          <cell r="X1194">
            <v>14</v>
          </cell>
          <cell r="Y1194">
            <v>0</v>
          </cell>
          <cell r="Z1194">
            <v>5.0818180000000002</v>
          </cell>
          <cell r="AA1194">
            <v>0</v>
          </cell>
          <cell r="AB1194">
            <v>7671.78</v>
          </cell>
          <cell r="AC1194">
            <v>0</v>
          </cell>
          <cell r="AD1194">
            <v>30.52</v>
          </cell>
          <cell r="AE1194">
            <v>30.52</v>
          </cell>
          <cell r="AF1194">
            <v>0</v>
          </cell>
          <cell r="AG1194">
            <v>7702.3</v>
          </cell>
          <cell r="AH1194">
            <v>16.409999999999854</v>
          </cell>
          <cell r="AI1194">
            <v>0</v>
          </cell>
          <cell r="AJ1194">
            <v>0</v>
          </cell>
          <cell r="AK1194">
            <v>0</v>
          </cell>
        </row>
        <row r="1195">
          <cell r="R1195" t="str">
            <v>BNL</v>
          </cell>
          <cell r="S1195" t="str">
            <v>FINAME TJLP</v>
          </cell>
          <cell r="T1195" t="str">
            <v>00092</v>
          </cell>
          <cell r="U1195">
            <v>10.75</v>
          </cell>
          <cell r="V1195">
            <v>0</v>
          </cell>
          <cell r="W1195">
            <v>36600</v>
          </cell>
          <cell r="X1195">
            <v>16</v>
          </cell>
          <cell r="Y1195">
            <v>66</v>
          </cell>
          <cell r="Z1195">
            <v>5.0934900000000001</v>
          </cell>
          <cell r="AA1195">
            <v>0</v>
          </cell>
          <cell r="AB1195">
            <v>7689.4</v>
          </cell>
          <cell r="AC1195">
            <v>1098.48</v>
          </cell>
          <cell r="AD1195">
            <v>35.19</v>
          </cell>
          <cell r="AE1195">
            <v>65.709999999999994</v>
          </cell>
          <cell r="AF1195">
            <v>1164.19</v>
          </cell>
          <cell r="AG1195">
            <v>6590.91</v>
          </cell>
          <cell r="AH1195">
            <v>17.610000000000582</v>
          </cell>
          <cell r="AI1195">
            <v>0</v>
          </cell>
          <cell r="AJ1195">
            <v>0</v>
          </cell>
          <cell r="AK1195">
            <v>0</v>
          </cell>
        </row>
        <row r="1196">
          <cell r="R1196" t="str">
            <v>BNL</v>
          </cell>
          <cell r="S1196" t="str">
            <v>FINAME TJLP</v>
          </cell>
          <cell r="T1196" t="str">
            <v>00092</v>
          </cell>
          <cell r="U1196">
            <v>10.75</v>
          </cell>
          <cell r="V1196">
            <v>0</v>
          </cell>
          <cell r="W1196">
            <v>36616</v>
          </cell>
          <cell r="X1196">
            <v>16</v>
          </cell>
          <cell r="Y1196">
            <v>0</v>
          </cell>
          <cell r="Z1196">
            <v>5.1059700000000001</v>
          </cell>
          <cell r="AA1196">
            <v>0</v>
          </cell>
          <cell r="AB1196">
            <v>6607.06</v>
          </cell>
          <cell r="AC1196">
            <v>0</v>
          </cell>
          <cell r="AD1196">
            <v>30.05</v>
          </cell>
          <cell r="AE1196">
            <v>30.05</v>
          </cell>
          <cell r="AF1196">
            <v>0</v>
          </cell>
          <cell r="AG1196">
            <v>6637.11</v>
          </cell>
          <cell r="AH1196">
            <v>16.149999999999636</v>
          </cell>
          <cell r="AI1196">
            <v>0</v>
          </cell>
          <cell r="AJ1196">
            <v>0</v>
          </cell>
          <cell r="AK1196">
            <v>0</v>
          </cell>
        </row>
        <row r="1197">
          <cell r="R1197" t="str">
            <v>BNL</v>
          </cell>
          <cell r="S1197" t="str">
            <v>FINAME TJLP</v>
          </cell>
          <cell r="T1197" t="str">
            <v>00092</v>
          </cell>
          <cell r="U1197">
            <v>10.75</v>
          </cell>
          <cell r="V1197">
            <v>0</v>
          </cell>
          <cell r="W1197">
            <v>36631</v>
          </cell>
          <cell r="X1197">
            <v>14</v>
          </cell>
          <cell r="Y1197">
            <v>67</v>
          </cell>
          <cell r="Z1197">
            <v>5.1159119999999998</v>
          </cell>
          <cell r="AA1197">
            <v>0</v>
          </cell>
          <cell r="AB1197">
            <v>6619.93</v>
          </cell>
          <cell r="AC1197">
            <v>1103.32</v>
          </cell>
          <cell r="AD1197">
            <v>26.52</v>
          </cell>
          <cell r="AE1197">
            <v>56.57</v>
          </cell>
          <cell r="AF1197">
            <v>1159.8900000000001</v>
          </cell>
          <cell r="AG1197">
            <v>5516.61</v>
          </cell>
          <cell r="AH1197">
            <v>12.869999999999891</v>
          </cell>
          <cell r="AI1197">
            <v>0</v>
          </cell>
          <cell r="AJ1197">
            <v>0</v>
          </cell>
          <cell r="AK1197">
            <v>0</v>
          </cell>
        </row>
        <row r="1198">
          <cell r="R1198" t="str">
            <v>BNL</v>
          </cell>
          <cell r="S1198" t="str">
            <v>FINAME TJLP</v>
          </cell>
          <cell r="T1198" t="str">
            <v>00092</v>
          </cell>
          <cell r="U1198">
            <v>10.75</v>
          </cell>
          <cell r="V1198">
            <v>0</v>
          </cell>
          <cell r="W1198">
            <v>36646</v>
          </cell>
          <cell r="X1198">
            <v>15</v>
          </cell>
          <cell r="Y1198">
            <v>0</v>
          </cell>
          <cell r="Z1198">
            <v>5.1257469999999996</v>
          </cell>
          <cell r="AA1198">
            <v>0</v>
          </cell>
          <cell r="AB1198">
            <v>5527.21</v>
          </cell>
          <cell r="AC1198">
            <v>0</v>
          </cell>
          <cell r="AD1198">
            <v>23.56</v>
          </cell>
          <cell r="AE1198">
            <v>23.56</v>
          </cell>
          <cell r="AF1198">
            <v>0</v>
          </cell>
          <cell r="AG1198">
            <v>5550.78</v>
          </cell>
          <cell r="AH1198">
            <v>10.609999999999673</v>
          </cell>
          <cell r="AI1198">
            <v>0</v>
          </cell>
          <cell r="AJ1198">
            <v>0</v>
          </cell>
          <cell r="AK1198">
            <v>0</v>
          </cell>
        </row>
        <row r="1199">
          <cell r="R1199" t="str">
            <v>BNL</v>
          </cell>
          <cell r="S1199" t="str">
            <v>FINAME TJLP</v>
          </cell>
          <cell r="T1199" t="str">
            <v>00092</v>
          </cell>
          <cell r="U1199">
            <v>10.75</v>
          </cell>
          <cell r="V1199">
            <v>0</v>
          </cell>
          <cell r="W1199">
            <v>36661</v>
          </cell>
          <cell r="X1199">
            <v>15</v>
          </cell>
          <cell r="Y1199">
            <v>68</v>
          </cell>
          <cell r="Z1199">
            <v>5.1356000000000002</v>
          </cell>
          <cell r="AA1199">
            <v>0</v>
          </cell>
          <cell r="AB1199">
            <v>5537.84</v>
          </cell>
          <cell r="AC1199">
            <v>1107.57</v>
          </cell>
          <cell r="AD1199">
            <v>23.76</v>
          </cell>
          <cell r="AE1199">
            <v>47.32</v>
          </cell>
          <cell r="AF1199">
            <v>1154.8900000000001</v>
          </cell>
          <cell r="AG1199">
            <v>4430.2700000000004</v>
          </cell>
          <cell r="AH1199">
            <v>10.6200000000008</v>
          </cell>
          <cell r="AI1199">
            <v>0</v>
          </cell>
          <cell r="AJ1199">
            <v>0</v>
          </cell>
          <cell r="AK1199">
            <v>0</v>
          </cell>
        </row>
        <row r="1200">
          <cell r="R1200" t="str">
            <v>BNL</v>
          </cell>
          <cell r="S1200" t="str">
            <v>FINAME TJLP</v>
          </cell>
          <cell r="T1200" t="str">
            <v>00092</v>
          </cell>
          <cell r="U1200">
            <v>10.75</v>
          </cell>
          <cell r="V1200">
            <v>0</v>
          </cell>
          <cell r="W1200">
            <v>36677</v>
          </cell>
          <cell r="X1200">
            <v>16</v>
          </cell>
          <cell r="Y1200">
            <v>0</v>
          </cell>
          <cell r="Z1200">
            <v>5.1461309999999996</v>
          </cell>
          <cell r="AA1200">
            <v>0</v>
          </cell>
          <cell r="AB1200">
            <v>4439.3500000000004</v>
          </cell>
          <cell r="AC1200">
            <v>0</v>
          </cell>
          <cell r="AD1200">
            <v>20.190000000000001</v>
          </cell>
          <cell r="AE1200">
            <v>20.190000000000001</v>
          </cell>
          <cell r="AF1200">
            <v>0</v>
          </cell>
          <cell r="AG1200">
            <v>4459.55</v>
          </cell>
          <cell r="AH1200">
            <v>9.0900000000001455</v>
          </cell>
          <cell r="AI1200">
            <v>0</v>
          </cell>
          <cell r="AJ1200">
            <v>0</v>
          </cell>
          <cell r="AK1200">
            <v>0</v>
          </cell>
        </row>
        <row r="1201">
          <cell r="R1201" t="str">
            <v>BNL</v>
          </cell>
          <cell r="S1201" t="str">
            <v>FINAME TJLP</v>
          </cell>
          <cell r="T1201" t="str">
            <v>00092</v>
          </cell>
          <cell r="U1201">
            <v>10.75</v>
          </cell>
          <cell r="V1201">
            <v>0</v>
          </cell>
          <cell r="W1201">
            <v>36692</v>
          </cell>
          <cell r="X1201">
            <v>14</v>
          </cell>
          <cell r="Y1201">
            <v>69</v>
          </cell>
          <cell r="Z1201">
            <v>5.1560240000000004</v>
          </cell>
          <cell r="AA1201">
            <v>0</v>
          </cell>
          <cell r="AB1201">
            <v>4447.8900000000003</v>
          </cell>
          <cell r="AC1201">
            <v>1111.97</v>
          </cell>
          <cell r="AD1201">
            <v>17.819999999999997</v>
          </cell>
          <cell r="AE1201">
            <v>38.01</v>
          </cell>
          <cell r="AF1201">
            <v>1149.98</v>
          </cell>
          <cell r="AG1201">
            <v>3335.92</v>
          </cell>
          <cell r="AH1201">
            <v>8.5299999999997453</v>
          </cell>
          <cell r="AI1201">
            <v>0</v>
          </cell>
          <cell r="AJ1201">
            <v>0</v>
          </cell>
          <cell r="AK1201">
            <v>0</v>
          </cell>
        </row>
        <row r="1202">
          <cell r="R1202" t="str">
            <v>BNL</v>
          </cell>
          <cell r="S1202" t="str">
            <v>FINAME TJLP</v>
          </cell>
          <cell r="T1202" t="str">
            <v>00092</v>
          </cell>
          <cell r="U1202">
            <v>10.75</v>
          </cell>
          <cell r="V1202">
            <v>0</v>
          </cell>
          <cell r="W1202">
            <v>36707</v>
          </cell>
          <cell r="X1202">
            <v>15</v>
          </cell>
          <cell r="Y1202">
            <v>0</v>
          </cell>
          <cell r="Z1202">
            <v>5.1659350000000002</v>
          </cell>
          <cell r="AA1202">
            <v>0</v>
          </cell>
          <cell r="AB1202">
            <v>3342.33</v>
          </cell>
          <cell r="AC1202">
            <v>0</v>
          </cell>
          <cell r="AD1202">
            <v>14.25</v>
          </cell>
          <cell r="AE1202">
            <v>14.25</v>
          </cell>
          <cell r="AF1202">
            <v>0</v>
          </cell>
          <cell r="AG1202">
            <v>3356.58</v>
          </cell>
          <cell r="AH1202">
            <v>6.4099999999998545</v>
          </cell>
          <cell r="AI1202">
            <v>0</v>
          </cell>
          <cell r="AJ1202">
            <v>0</v>
          </cell>
          <cell r="AK1202">
            <v>0</v>
          </cell>
        </row>
        <row r="1203">
          <cell r="R1203" t="str">
            <v>BNL</v>
          </cell>
          <cell r="S1203" t="str">
            <v>FINAME TJLP</v>
          </cell>
          <cell r="T1203" t="str">
            <v>00092</v>
          </cell>
          <cell r="U1203">
            <v>10.75</v>
          </cell>
          <cell r="V1203">
            <v>0</v>
          </cell>
          <cell r="W1203">
            <v>36722</v>
          </cell>
          <cell r="X1203">
            <v>15</v>
          </cell>
          <cell r="Y1203">
            <v>70</v>
          </cell>
          <cell r="Z1203">
            <v>5.1745010000000002</v>
          </cell>
          <cell r="AA1203">
            <v>0</v>
          </cell>
          <cell r="AB1203">
            <v>3347.87</v>
          </cell>
          <cell r="AC1203">
            <v>1115.96</v>
          </cell>
          <cell r="AD1203">
            <v>14.36</v>
          </cell>
          <cell r="AE1203">
            <v>28.61</v>
          </cell>
          <cell r="AF1203">
            <v>1144.56</v>
          </cell>
          <cell r="AG1203">
            <v>2231.91</v>
          </cell>
          <cell r="AH1203">
            <v>5.5299999999997453</v>
          </cell>
          <cell r="AI1203">
            <v>0</v>
          </cell>
          <cell r="AJ1203">
            <v>0</v>
          </cell>
          <cell r="AK1203">
            <v>0</v>
          </cell>
        </row>
        <row r="1204">
          <cell r="R1204" t="str">
            <v>BNL</v>
          </cell>
          <cell r="S1204" t="str">
            <v>FINAME TJLP</v>
          </cell>
          <cell r="T1204" t="str">
            <v>00092</v>
          </cell>
          <cell r="U1204">
            <v>10.75</v>
          </cell>
          <cell r="V1204">
            <v>0</v>
          </cell>
          <cell r="W1204">
            <v>36738</v>
          </cell>
          <cell r="X1204">
            <v>16</v>
          </cell>
          <cell r="Y1204">
            <v>0</v>
          </cell>
          <cell r="Z1204">
            <v>5.1835500000000003</v>
          </cell>
          <cell r="AA1204">
            <v>0</v>
          </cell>
          <cell r="AB1204">
            <v>2235.8200000000002</v>
          </cell>
          <cell r="AC1204">
            <v>0</v>
          </cell>
          <cell r="AD1204">
            <v>10.17</v>
          </cell>
          <cell r="AE1204">
            <v>10.17</v>
          </cell>
          <cell r="AF1204">
            <v>0</v>
          </cell>
          <cell r="AG1204">
            <v>2245.9899999999998</v>
          </cell>
          <cell r="AH1204">
            <v>3.9099999999998545</v>
          </cell>
          <cell r="AI1204">
            <v>0</v>
          </cell>
          <cell r="AJ1204">
            <v>0</v>
          </cell>
          <cell r="AK1204">
            <v>0</v>
          </cell>
        </row>
        <row r="1205">
          <cell r="R1205" t="str">
            <v>BNL</v>
          </cell>
          <cell r="S1205" t="str">
            <v>FINAME TJLP</v>
          </cell>
          <cell r="T1205" t="str">
            <v>00092</v>
          </cell>
          <cell r="U1205">
            <v>10.75</v>
          </cell>
          <cell r="V1205">
            <v>0</v>
          </cell>
          <cell r="W1205">
            <v>36753</v>
          </cell>
          <cell r="X1205">
            <v>14</v>
          </cell>
          <cell r="Y1205">
            <v>71</v>
          </cell>
          <cell r="Z1205">
            <v>5.1920469999999996</v>
          </cell>
          <cell r="AA1205">
            <v>0</v>
          </cell>
          <cell r="AB1205">
            <v>2239.48</v>
          </cell>
          <cell r="AC1205">
            <v>1119.74</v>
          </cell>
          <cell r="AD1205">
            <v>8.9700000000000006</v>
          </cell>
          <cell r="AE1205">
            <v>19.14</v>
          </cell>
          <cell r="AF1205">
            <v>1138.8800000000001</v>
          </cell>
          <cell r="AG1205">
            <v>1119.74</v>
          </cell>
          <cell r="AH1205">
            <v>3.6600000000003092</v>
          </cell>
          <cell r="AI1205">
            <v>0</v>
          </cell>
          <cell r="AJ1205">
            <v>0</v>
          </cell>
          <cell r="AK1205">
            <v>0</v>
          </cell>
        </row>
        <row r="1206">
          <cell r="R1206" t="str">
            <v>BNL</v>
          </cell>
          <cell r="S1206" t="str">
            <v>FINAME TJLP</v>
          </cell>
          <cell r="T1206" t="str">
            <v>00092</v>
          </cell>
          <cell r="U1206">
            <v>10.75</v>
          </cell>
          <cell r="V1206">
            <v>0</v>
          </cell>
          <cell r="W1206">
            <v>36769</v>
          </cell>
          <cell r="X1206">
            <v>16</v>
          </cell>
          <cell r="Y1206">
            <v>0</v>
          </cell>
          <cell r="Z1206">
            <v>5.2011269999999996</v>
          </cell>
          <cell r="AA1206">
            <v>0</v>
          </cell>
          <cell r="AB1206">
            <v>1121.7</v>
          </cell>
          <cell r="AC1206">
            <v>0</v>
          </cell>
          <cell r="AD1206">
            <v>5.0999999999999996</v>
          </cell>
          <cell r="AE1206">
            <v>5.0999999999999996</v>
          </cell>
          <cell r="AF1206">
            <v>0</v>
          </cell>
          <cell r="AG1206">
            <v>1126.8</v>
          </cell>
          <cell r="AH1206">
            <v>1.9600000000000364</v>
          </cell>
          <cell r="AI1206">
            <v>0</v>
          </cell>
          <cell r="AJ1206">
            <v>0</v>
          </cell>
          <cell r="AK1206">
            <v>0</v>
          </cell>
        </row>
        <row r="1207">
          <cell r="R1207" t="str">
            <v>BNL</v>
          </cell>
          <cell r="S1207" t="str">
            <v>FINAME TJLP</v>
          </cell>
          <cell r="T1207" t="str">
            <v>00092</v>
          </cell>
          <cell r="U1207">
            <v>10.75</v>
          </cell>
          <cell r="V1207">
            <v>0</v>
          </cell>
          <cell r="W1207">
            <v>36784</v>
          </cell>
          <cell r="X1207">
            <v>14</v>
          </cell>
          <cell r="Y1207">
            <v>72</v>
          </cell>
          <cell r="Z1207">
            <v>5.2096530000000003</v>
          </cell>
          <cell r="AA1207">
            <v>0</v>
          </cell>
          <cell r="AB1207">
            <v>1123.54</v>
          </cell>
          <cell r="AC1207">
            <v>1123.54</v>
          </cell>
          <cell r="AD1207">
            <v>4.5</v>
          </cell>
          <cell r="AE1207">
            <v>9.6</v>
          </cell>
          <cell r="AF1207">
            <v>1133.1400000000001</v>
          </cell>
          <cell r="AG1207">
            <v>0</v>
          </cell>
          <cell r="AH1207">
            <v>1.8400000000001455</v>
          </cell>
          <cell r="AI1207">
            <v>0</v>
          </cell>
          <cell r="AJ1207">
            <v>0</v>
          </cell>
          <cell r="AK1207">
            <v>0</v>
          </cell>
        </row>
        <row r="1208">
          <cell r="S1208" t="str">
            <v>T O T A I S  EM  R$</v>
          </cell>
          <cell r="AC1208">
            <v>62113.950000000004</v>
          </cell>
          <cell r="AD1208">
            <v>16339.480000000003</v>
          </cell>
          <cell r="AF1208">
            <v>78453.389999999985</v>
          </cell>
          <cell r="AH1208">
            <v>12139.509999999987</v>
          </cell>
        </row>
        <row r="1210">
          <cell r="R1210" t="str">
            <v>CELPAV</v>
          </cell>
          <cell r="S1210" t="str">
            <v>JAC</v>
          </cell>
          <cell r="T1210" t="str">
            <v>FINANCIAMENTO INTERNO</v>
          </cell>
          <cell r="AB1210" t="str">
            <v>FINAME</v>
          </cell>
        </row>
        <row r="1211">
          <cell r="R1211" t="str">
            <v>EMPRESA:</v>
          </cell>
          <cell r="S1211">
            <v>300</v>
          </cell>
          <cell r="T1211" t="str">
            <v>UNIDADE:</v>
          </cell>
          <cell r="U1211">
            <v>310</v>
          </cell>
          <cell r="V1211" t="str">
            <v>TIPO REG:</v>
          </cell>
          <cell r="W1211">
            <v>1</v>
          </cell>
          <cell r="Z1211" t="str">
            <v>MOEDA :</v>
          </cell>
          <cell r="AA1211" t="str">
            <v>BRL</v>
          </cell>
          <cell r="AC1211" t="str">
            <v>COD. CLIENTE/FORNECEDOR:</v>
          </cell>
          <cell r="AD1211">
            <v>0</v>
          </cell>
          <cell r="AE1211" t="str">
            <v>DATA INICIAL:</v>
          </cell>
          <cell r="AF1211">
            <v>34689</v>
          </cell>
          <cell r="AG1211" t="str">
            <v>VENCIMENTO:</v>
          </cell>
          <cell r="AH1211">
            <v>36448</v>
          </cell>
        </row>
        <row r="1212">
          <cell r="R1212" t="str">
            <v>INSTITUIÇÃO</v>
          </cell>
          <cell r="S1212" t="str">
            <v>TIPO FINANC.</v>
          </cell>
          <cell r="T1212" t="str">
            <v>Nº P.A.C.</v>
          </cell>
          <cell r="U1212" t="str">
            <v>Juros (%) a.a.</v>
          </cell>
          <cell r="V1212" t="str">
            <v>Spread (%) a.a.</v>
          </cell>
          <cell r="W1212" t="str">
            <v>Data Movimento</v>
          </cell>
          <cell r="X1212" t="str">
            <v>Nº Dias</v>
          </cell>
          <cell r="Y1212" t="str">
            <v>Parc</v>
          </cell>
          <cell r="Z1212" t="str">
            <v>Cotação da URTJ15</v>
          </cell>
          <cell r="AA1212" t="str">
            <v>Liberações         R$</v>
          </cell>
          <cell r="AB1212" t="str">
            <v>Saldo Principal    R$</v>
          </cell>
          <cell r="AC1212" t="str">
            <v>Amortização      R$</v>
          </cell>
          <cell r="AD1212" t="str">
            <v>Juros no Periodo  R$</v>
          </cell>
          <cell r="AE1212" t="str">
            <v>Juros Acumulados R$</v>
          </cell>
          <cell r="AF1212" t="str">
            <v>Pagto. Parcela          R$</v>
          </cell>
          <cell r="AG1212" t="str">
            <v>Saldo Devedor      R$</v>
          </cell>
          <cell r="AH1212" t="str">
            <v>Correc. Monet. R$</v>
          </cell>
          <cell r="AI1212" t="str">
            <v>CP</v>
          </cell>
          <cell r="AJ1212" t="str">
            <v>LP</v>
          </cell>
          <cell r="AK1212" t="str">
            <v>Transf. LP/CP</v>
          </cell>
        </row>
        <row r="1213">
          <cell r="R1213" t="str">
            <v>BNL</v>
          </cell>
          <cell r="S1213" t="str">
            <v>FINAME TJLP</v>
          </cell>
          <cell r="T1213" t="str">
            <v>00107</v>
          </cell>
          <cell r="U1213">
            <v>10.75</v>
          </cell>
          <cell r="V1213">
            <v>0</v>
          </cell>
          <cell r="W1213">
            <v>34349</v>
          </cell>
          <cell r="X1213">
            <v>0</v>
          </cell>
          <cell r="Y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</row>
        <row r="1214">
          <cell r="R1214" t="str">
            <v>BNL</v>
          </cell>
          <cell r="S1214" t="str">
            <v>FINAME TJLP</v>
          </cell>
          <cell r="T1214" t="str">
            <v>00107</v>
          </cell>
          <cell r="U1214">
            <v>10.75</v>
          </cell>
          <cell r="V1214">
            <v>0</v>
          </cell>
          <cell r="W1214">
            <v>34349</v>
          </cell>
          <cell r="X1214">
            <v>0</v>
          </cell>
          <cell r="Y1214">
            <v>1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</row>
        <row r="1215">
          <cell r="R1215" t="str">
            <v>BNL</v>
          </cell>
          <cell r="S1215" t="str">
            <v>FINAME TJLP</v>
          </cell>
          <cell r="T1215" t="str">
            <v>00107</v>
          </cell>
          <cell r="U1215">
            <v>10.75</v>
          </cell>
          <cell r="V1215">
            <v>0</v>
          </cell>
          <cell r="W1215">
            <v>34439</v>
          </cell>
          <cell r="X1215">
            <v>90</v>
          </cell>
          <cell r="Y1215">
            <v>2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</row>
        <row r="1216">
          <cell r="R1216" t="str">
            <v>BNL</v>
          </cell>
          <cell r="S1216" t="str">
            <v>FINAME TJLP</v>
          </cell>
          <cell r="T1216" t="str">
            <v>00107</v>
          </cell>
          <cell r="U1216">
            <v>10.75</v>
          </cell>
          <cell r="V1216">
            <v>0</v>
          </cell>
          <cell r="W1216">
            <v>34530</v>
          </cell>
          <cell r="X1216">
            <v>90</v>
          </cell>
          <cell r="Y1216">
            <v>3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</row>
        <row r="1217">
          <cell r="R1217" t="str">
            <v>BNL</v>
          </cell>
          <cell r="S1217" t="str">
            <v>FINAME TJLP</v>
          </cell>
          <cell r="T1217" t="str">
            <v>00107</v>
          </cell>
          <cell r="U1217">
            <v>10.75</v>
          </cell>
          <cell r="V1217">
            <v>0</v>
          </cell>
          <cell r="W1217">
            <v>34622</v>
          </cell>
          <cell r="X1217">
            <v>90</v>
          </cell>
          <cell r="Y1217">
            <v>4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</row>
        <row r="1218">
          <cell r="R1218" t="str">
            <v>BNL</v>
          </cell>
          <cell r="S1218" t="str">
            <v>FINAME TJLP</v>
          </cell>
          <cell r="T1218" t="str">
            <v>00107</v>
          </cell>
          <cell r="U1218">
            <v>10.75</v>
          </cell>
          <cell r="V1218">
            <v>0</v>
          </cell>
          <cell r="W1218">
            <v>34714</v>
          </cell>
          <cell r="X1218">
            <v>90</v>
          </cell>
          <cell r="Y1218">
            <v>5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</row>
        <row r="1219">
          <cell r="R1219" t="str">
            <v>BNL</v>
          </cell>
          <cell r="S1219" t="str">
            <v>FINAME TJLP</v>
          </cell>
          <cell r="T1219" t="str">
            <v>00107</v>
          </cell>
          <cell r="U1219">
            <v>10.75</v>
          </cell>
          <cell r="V1219">
            <v>0</v>
          </cell>
          <cell r="W1219">
            <v>34804</v>
          </cell>
          <cell r="X1219">
            <v>90</v>
          </cell>
          <cell r="Y1219">
            <v>6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</row>
        <row r="1220">
          <cell r="R1220" t="str">
            <v>BNL</v>
          </cell>
          <cell r="S1220" t="str">
            <v>FINAME TJLP</v>
          </cell>
          <cell r="T1220" t="str">
            <v>00107</v>
          </cell>
          <cell r="U1220">
            <v>10.75</v>
          </cell>
          <cell r="V1220">
            <v>0</v>
          </cell>
          <cell r="W1220">
            <v>34834</v>
          </cell>
          <cell r="X1220">
            <v>30</v>
          </cell>
          <cell r="Y1220">
            <v>7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</row>
        <row r="1221">
          <cell r="R1221" t="str">
            <v>BNL</v>
          </cell>
          <cell r="S1221" t="str">
            <v>FINAME TJLP</v>
          </cell>
          <cell r="T1221" t="str">
            <v>00107</v>
          </cell>
          <cell r="U1221">
            <v>10.75</v>
          </cell>
          <cell r="V1221">
            <v>0</v>
          </cell>
          <cell r="W1221">
            <v>34865</v>
          </cell>
          <cell r="X1221">
            <v>30</v>
          </cell>
          <cell r="Y1221">
            <v>8</v>
          </cell>
          <cell r="Z1221">
            <v>3.6206700000000001</v>
          </cell>
          <cell r="AA1221">
            <v>0</v>
          </cell>
          <cell r="AB1221">
            <v>22350.65</v>
          </cell>
          <cell r="AC1221">
            <v>343.86</v>
          </cell>
          <cell r="AD1221">
            <v>190.99</v>
          </cell>
          <cell r="AE1221">
            <v>190.99</v>
          </cell>
          <cell r="AF1221">
            <v>534.84</v>
          </cell>
          <cell r="AG1221">
            <v>22006.79</v>
          </cell>
          <cell r="AH1221">
            <v>0</v>
          </cell>
        </row>
        <row r="1222">
          <cell r="R1222" t="str">
            <v>BNL</v>
          </cell>
          <cell r="S1222" t="str">
            <v>FINAME TJLP</v>
          </cell>
          <cell r="T1222" t="str">
            <v>00107</v>
          </cell>
          <cell r="U1222">
            <v>10.75</v>
          </cell>
          <cell r="V1222">
            <v>0</v>
          </cell>
          <cell r="W1222">
            <v>34895</v>
          </cell>
          <cell r="X1222">
            <v>30</v>
          </cell>
          <cell r="Y1222">
            <v>9</v>
          </cell>
          <cell r="Z1222">
            <v>3.6700979999999999</v>
          </cell>
          <cell r="AA1222">
            <v>0</v>
          </cell>
          <cell r="AB1222">
            <v>22307.22</v>
          </cell>
          <cell r="AC1222">
            <v>348.55</v>
          </cell>
          <cell r="AD1222">
            <v>190.62</v>
          </cell>
          <cell r="AE1222">
            <v>190.62</v>
          </cell>
          <cell r="AF1222">
            <v>539.16999999999996</v>
          </cell>
          <cell r="AG1222">
            <v>21958.67</v>
          </cell>
          <cell r="AH1222">
            <v>300.42999999999665</v>
          </cell>
        </row>
        <row r="1223">
          <cell r="R1223" t="str">
            <v>BNL</v>
          </cell>
          <cell r="S1223" t="str">
            <v>FINAME TJLP</v>
          </cell>
          <cell r="T1223" t="str">
            <v>00107</v>
          </cell>
          <cell r="U1223">
            <v>10.75</v>
          </cell>
          <cell r="V1223">
            <v>0</v>
          </cell>
          <cell r="W1223">
            <v>34926</v>
          </cell>
          <cell r="X1223">
            <v>30</v>
          </cell>
          <cell r="Y1223">
            <v>10</v>
          </cell>
          <cell r="Z1223">
            <v>3.7218830000000001</v>
          </cell>
          <cell r="AA1223">
            <v>0</v>
          </cell>
          <cell r="AB1223">
            <v>22268.51</v>
          </cell>
          <cell r="AC1223">
            <v>353.47</v>
          </cell>
          <cell r="AD1223">
            <v>190.29</v>
          </cell>
          <cell r="AE1223">
            <v>190.29</v>
          </cell>
          <cell r="AF1223">
            <v>543.75</v>
          </cell>
          <cell r="AG1223">
            <v>21915.040000000001</v>
          </cell>
          <cell r="AH1223">
            <v>309.83000000000175</v>
          </cell>
        </row>
        <row r="1224">
          <cell r="R1224" t="str">
            <v>BNL</v>
          </cell>
          <cell r="S1224" t="str">
            <v>FINAME TJLP</v>
          </cell>
          <cell r="T1224" t="str">
            <v>00107</v>
          </cell>
          <cell r="U1224">
            <v>10.75</v>
          </cell>
          <cell r="V1224">
            <v>0</v>
          </cell>
          <cell r="W1224">
            <v>34957</v>
          </cell>
          <cell r="X1224">
            <v>30</v>
          </cell>
          <cell r="Y1224">
            <v>11</v>
          </cell>
          <cell r="Z1224">
            <v>3.7710789999999998</v>
          </cell>
          <cell r="AA1224">
            <v>0</v>
          </cell>
          <cell r="AB1224">
            <v>22204.71</v>
          </cell>
          <cell r="AC1224">
            <v>358.14</v>
          </cell>
          <cell r="AD1224">
            <v>189.74</v>
          </cell>
          <cell r="AE1224">
            <v>189.74</v>
          </cell>
          <cell r="AF1224">
            <v>547.88</v>
          </cell>
          <cell r="AG1224">
            <v>21846.57</v>
          </cell>
          <cell r="AH1224">
            <v>289.66999999999825</v>
          </cell>
        </row>
        <row r="1225">
          <cell r="R1225" t="str">
            <v>BNL</v>
          </cell>
          <cell r="S1225" t="str">
            <v>FINAME TJLP</v>
          </cell>
          <cell r="T1225" t="str">
            <v>00107</v>
          </cell>
          <cell r="U1225">
            <v>10.75</v>
          </cell>
          <cell r="V1225">
            <v>0</v>
          </cell>
          <cell r="W1225">
            <v>34987</v>
          </cell>
          <cell r="X1225">
            <v>30</v>
          </cell>
          <cell r="Y1225">
            <v>12</v>
          </cell>
          <cell r="Z1225">
            <v>3.8153619999999999</v>
          </cell>
          <cell r="AA1225">
            <v>0</v>
          </cell>
          <cell r="AB1225">
            <v>22103.11</v>
          </cell>
          <cell r="AC1225">
            <v>362.35</v>
          </cell>
          <cell r="AD1225">
            <v>188.87</v>
          </cell>
          <cell r="AE1225">
            <v>188.87</v>
          </cell>
          <cell r="AF1225">
            <v>551.22</v>
          </cell>
          <cell r="AG1225">
            <v>21740.77</v>
          </cell>
          <cell r="AH1225">
            <v>256.55000000000291</v>
          </cell>
        </row>
        <row r="1226">
          <cell r="R1226" t="str">
            <v>BNL</v>
          </cell>
          <cell r="S1226" t="str">
            <v>FINAME TJLP</v>
          </cell>
          <cell r="T1226" t="str">
            <v>00107</v>
          </cell>
          <cell r="U1226">
            <v>10.75</v>
          </cell>
          <cell r="V1226">
            <v>0</v>
          </cell>
          <cell r="W1226">
            <v>35018</v>
          </cell>
          <cell r="X1226">
            <v>30</v>
          </cell>
          <cell r="Y1226">
            <v>13</v>
          </cell>
          <cell r="Z1226">
            <v>3.861666</v>
          </cell>
          <cell r="AA1226">
            <v>0</v>
          </cell>
          <cell r="AB1226">
            <v>22004.62</v>
          </cell>
          <cell r="AC1226">
            <v>366.74</v>
          </cell>
          <cell r="AD1226">
            <v>188.03</v>
          </cell>
          <cell r="AE1226">
            <v>188.03</v>
          </cell>
          <cell r="AF1226">
            <v>554.77</v>
          </cell>
          <cell r="AG1226">
            <v>21637.87</v>
          </cell>
          <cell r="AH1226">
            <v>263.84000000000015</v>
          </cell>
        </row>
        <row r="1227">
          <cell r="R1227" t="str">
            <v>BNL</v>
          </cell>
          <cell r="S1227" t="str">
            <v>FINAME TJLP</v>
          </cell>
          <cell r="T1227" t="str">
            <v>00107</v>
          </cell>
          <cell r="U1227">
            <v>10.75</v>
          </cell>
          <cell r="V1227">
            <v>0</v>
          </cell>
          <cell r="W1227">
            <v>35048</v>
          </cell>
          <cell r="X1227">
            <v>30</v>
          </cell>
          <cell r="Y1227">
            <v>14</v>
          </cell>
          <cell r="Z1227">
            <v>3.9016639999999998</v>
          </cell>
          <cell r="AA1227">
            <v>0</v>
          </cell>
          <cell r="AB1227">
            <v>21861.99</v>
          </cell>
          <cell r="AC1227">
            <v>370.54</v>
          </cell>
          <cell r="AD1227">
            <v>186.81</v>
          </cell>
          <cell r="AE1227">
            <v>186.81</v>
          </cell>
          <cell r="AF1227">
            <v>557.35</v>
          </cell>
          <cell r="AG1227">
            <v>21491.45</v>
          </cell>
          <cell r="AH1227">
            <v>224.11999999999898</v>
          </cell>
        </row>
        <row r="1228">
          <cell r="R1228" t="str">
            <v>BNL</v>
          </cell>
          <cell r="S1228" t="str">
            <v>FINAME TJLP</v>
          </cell>
          <cell r="T1228" t="str">
            <v>00107</v>
          </cell>
          <cell r="U1228">
            <v>10.75</v>
          </cell>
          <cell r="V1228">
            <v>0</v>
          </cell>
          <cell r="W1228">
            <v>35064</v>
          </cell>
          <cell r="X1228">
            <v>16</v>
          </cell>
          <cell r="Y1228">
            <v>0</v>
          </cell>
          <cell r="Z1228">
            <v>3.9198919999999999</v>
          </cell>
          <cell r="AA1228">
            <v>0</v>
          </cell>
          <cell r="AB1228">
            <v>21591.85</v>
          </cell>
          <cell r="AC1228">
            <v>0</v>
          </cell>
          <cell r="AD1228">
            <v>98.21</v>
          </cell>
          <cell r="AE1228">
            <v>98.21</v>
          </cell>
          <cell r="AF1228">
            <v>0</v>
          </cell>
          <cell r="AG1228">
            <v>21690.06</v>
          </cell>
          <cell r="AH1228">
            <v>100.40000000000146</v>
          </cell>
          <cell r="AI1228">
            <v>0</v>
          </cell>
          <cell r="AJ1228">
            <v>0</v>
          </cell>
          <cell r="AK1228">
            <v>0</v>
          </cell>
        </row>
        <row r="1229">
          <cell r="R1229" t="str">
            <v>BNL</v>
          </cell>
          <cell r="S1229" t="str">
            <v>FINAME TJLP</v>
          </cell>
          <cell r="T1229" t="str">
            <v>00107</v>
          </cell>
          <cell r="U1229">
            <v>10.75</v>
          </cell>
          <cell r="V1229">
            <v>0</v>
          </cell>
          <cell r="W1229">
            <v>35079</v>
          </cell>
          <cell r="X1229">
            <v>14</v>
          </cell>
          <cell r="Y1229">
            <v>15</v>
          </cell>
          <cell r="Z1229">
            <v>3.9370579999999999</v>
          </cell>
          <cell r="AA1229">
            <v>0</v>
          </cell>
          <cell r="AB1229">
            <v>21686.41</v>
          </cell>
          <cell r="AC1229">
            <v>373.9</v>
          </cell>
          <cell r="AD1229">
            <v>87.100000000000009</v>
          </cell>
          <cell r="AE1229">
            <v>185.31</v>
          </cell>
          <cell r="AF1229">
            <v>559.22</v>
          </cell>
          <cell r="AG1229">
            <v>21312.51</v>
          </cell>
          <cell r="AH1229">
            <v>94.569999999999709</v>
          </cell>
          <cell r="AI1229">
            <v>0</v>
          </cell>
          <cell r="AJ1229">
            <v>0</v>
          </cell>
          <cell r="AK1229">
            <v>0</v>
          </cell>
        </row>
        <row r="1230">
          <cell r="R1230" t="str">
            <v>BNL</v>
          </cell>
          <cell r="S1230" t="str">
            <v>FINAME TJLP</v>
          </cell>
          <cell r="T1230" t="str">
            <v>00107</v>
          </cell>
          <cell r="U1230">
            <v>10.75</v>
          </cell>
          <cell r="V1230">
            <v>0</v>
          </cell>
          <cell r="W1230">
            <v>35095</v>
          </cell>
          <cell r="X1230">
            <v>16</v>
          </cell>
          <cell r="Y1230">
            <v>0</v>
          </cell>
          <cell r="Z1230">
            <v>3.9554510000000001</v>
          </cell>
          <cell r="AA1230">
            <v>0</v>
          </cell>
          <cell r="AB1230">
            <v>21412.07</v>
          </cell>
          <cell r="AC1230">
            <v>0</v>
          </cell>
          <cell r="AD1230">
            <v>97.39</v>
          </cell>
          <cell r="AE1230">
            <v>97.39</v>
          </cell>
          <cell r="AF1230">
            <v>0</v>
          </cell>
          <cell r="AG1230">
            <v>21509.46</v>
          </cell>
          <cell r="AH1230">
            <v>99.56000000000131</v>
          </cell>
          <cell r="AI1230">
            <v>0</v>
          </cell>
          <cell r="AJ1230">
            <v>0</v>
          </cell>
          <cell r="AK1230">
            <v>0</v>
          </cell>
        </row>
        <row r="1231">
          <cell r="R1231" t="str">
            <v>BNL</v>
          </cell>
          <cell r="S1231" t="str">
            <v>FINAME TJLP</v>
          </cell>
          <cell r="T1231" t="str">
            <v>00107</v>
          </cell>
          <cell r="U1231">
            <v>10.75</v>
          </cell>
          <cell r="V1231">
            <v>0</v>
          </cell>
          <cell r="W1231">
            <v>35110</v>
          </cell>
          <cell r="X1231">
            <v>14</v>
          </cell>
          <cell r="Y1231">
            <v>16</v>
          </cell>
          <cell r="Z1231">
            <v>3.972772</v>
          </cell>
          <cell r="AA1231">
            <v>0</v>
          </cell>
          <cell r="AB1231">
            <v>21505.84</v>
          </cell>
          <cell r="AC1231">
            <v>377.3</v>
          </cell>
          <cell r="AD1231">
            <v>86.38000000000001</v>
          </cell>
          <cell r="AE1231">
            <v>183.77</v>
          </cell>
          <cell r="AF1231">
            <v>561.05999999999995</v>
          </cell>
          <cell r="AG1231">
            <v>21128.54</v>
          </cell>
          <cell r="AH1231">
            <v>93.760000000002037</v>
          </cell>
          <cell r="AI1231">
            <v>0</v>
          </cell>
          <cell r="AJ1231">
            <v>0</v>
          </cell>
          <cell r="AK1231">
            <v>0</v>
          </cell>
        </row>
        <row r="1232">
          <cell r="R1232" t="str">
            <v>BNL</v>
          </cell>
          <cell r="S1232" t="str">
            <v>FINAME TJLP</v>
          </cell>
          <cell r="T1232" t="str">
            <v>00107</v>
          </cell>
          <cell r="U1232">
            <v>10.75</v>
          </cell>
          <cell r="V1232">
            <v>0</v>
          </cell>
          <cell r="W1232">
            <v>35124</v>
          </cell>
          <cell r="X1232">
            <v>14</v>
          </cell>
          <cell r="Y1232">
            <v>0</v>
          </cell>
          <cell r="Z1232">
            <v>3.989007</v>
          </cell>
          <cell r="AA1232">
            <v>0</v>
          </cell>
          <cell r="AB1232">
            <v>21214.880000000001</v>
          </cell>
          <cell r="AC1232">
            <v>0</v>
          </cell>
          <cell r="AD1232">
            <v>84.41</v>
          </cell>
          <cell r="AE1232">
            <v>84.41</v>
          </cell>
          <cell r="AF1232">
            <v>0</v>
          </cell>
          <cell r="AG1232">
            <v>21299.29</v>
          </cell>
          <cell r="AH1232">
            <v>86.340000000000146</v>
          </cell>
          <cell r="AI1232">
            <v>0</v>
          </cell>
          <cell r="AJ1232">
            <v>0</v>
          </cell>
          <cell r="AK1232">
            <v>0</v>
          </cell>
        </row>
        <row r="1233">
          <cell r="R1233" t="str">
            <v>BNL</v>
          </cell>
          <cell r="S1233" t="str">
            <v>FINAME TJLP</v>
          </cell>
          <cell r="T1233" t="str">
            <v>00107</v>
          </cell>
          <cell r="U1233">
            <v>10.75</v>
          </cell>
          <cell r="V1233">
            <v>0</v>
          </cell>
          <cell r="W1233">
            <v>35139</v>
          </cell>
          <cell r="X1233">
            <v>16</v>
          </cell>
          <cell r="Y1233">
            <v>17</v>
          </cell>
          <cell r="Z1233">
            <v>4.0072939999999999</v>
          </cell>
          <cell r="AA1233">
            <v>0</v>
          </cell>
          <cell r="AB1233">
            <v>21312.14</v>
          </cell>
          <cell r="AC1233">
            <v>380.57</v>
          </cell>
          <cell r="AD1233">
            <v>97.700000000000017</v>
          </cell>
          <cell r="AE1233">
            <v>182.11</v>
          </cell>
          <cell r="AF1233">
            <v>562.69000000000005</v>
          </cell>
          <cell r="AG1233">
            <v>20931.57</v>
          </cell>
          <cell r="AH1233">
            <v>97.269999999996799</v>
          </cell>
          <cell r="AI1233">
            <v>0</v>
          </cell>
          <cell r="AJ1233">
            <v>0</v>
          </cell>
          <cell r="AK1233">
            <v>0</v>
          </cell>
        </row>
        <row r="1234">
          <cell r="R1234" t="str">
            <v>BNL</v>
          </cell>
          <cell r="S1234" t="str">
            <v>FINAME TJLP</v>
          </cell>
          <cell r="T1234" t="str">
            <v>00107</v>
          </cell>
          <cell r="U1234">
            <v>10.75</v>
          </cell>
          <cell r="V1234">
            <v>0</v>
          </cell>
          <cell r="W1234">
            <v>35155</v>
          </cell>
          <cell r="X1234">
            <v>16</v>
          </cell>
          <cell r="Y1234">
            <v>0</v>
          </cell>
          <cell r="Z1234">
            <v>4.0269560000000002</v>
          </cell>
          <cell r="AA1234">
            <v>0</v>
          </cell>
          <cell r="AB1234">
            <v>21034.27</v>
          </cell>
          <cell r="AC1234">
            <v>0</v>
          </cell>
          <cell r="AD1234">
            <v>95.67</v>
          </cell>
          <cell r="AE1234">
            <v>95.67</v>
          </cell>
          <cell r="AF1234">
            <v>0</v>
          </cell>
          <cell r="AG1234">
            <v>21129.94</v>
          </cell>
          <cell r="AH1234">
            <v>102.70000000000073</v>
          </cell>
          <cell r="AI1234">
            <v>0</v>
          </cell>
          <cell r="AJ1234">
            <v>0</v>
          </cell>
          <cell r="AK1234">
            <v>0</v>
          </cell>
        </row>
        <row r="1235">
          <cell r="R1235" t="str">
            <v>BNL</v>
          </cell>
          <cell r="S1235" t="str">
            <v>FINAME TJLP</v>
          </cell>
          <cell r="T1235" t="str">
            <v>00107</v>
          </cell>
          <cell r="U1235">
            <v>10.75</v>
          </cell>
          <cell r="V1235">
            <v>0</v>
          </cell>
          <cell r="W1235">
            <v>35170</v>
          </cell>
          <cell r="X1235">
            <v>14</v>
          </cell>
          <cell r="Y1235">
            <v>18</v>
          </cell>
          <cell r="Z1235">
            <v>4.0454749999999997</v>
          </cell>
          <cell r="AA1235">
            <v>0</v>
          </cell>
          <cell r="AB1235">
            <v>21131</v>
          </cell>
          <cell r="AC1235">
            <v>384.2</v>
          </cell>
          <cell r="AD1235">
            <v>84.899999999999991</v>
          </cell>
          <cell r="AE1235">
            <v>180.57</v>
          </cell>
          <cell r="AF1235">
            <v>564.77</v>
          </cell>
          <cell r="AG1235">
            <v>20746.8</v>
          </cell>
          <cell r="AH1235">
            <v>96.729999999999563</v>
          </cell>
          <cell r="AI1235">
            <v>0</v>
          </cell>
          <cell r="AJ1235">
            <v>0</v>
          </cell>
          <cell r="AK1235">
            <v>0</v>
          </cell>
        </row>
        <row r="1236">
          <cell r="R1236" t="str">
            <v>BNL</v>
          </cell>
          <cell r="S1236" t="str">
            <v>FINAME TJLP</v>
          </cell>
          <cell r="T1236" t="str">
            <v>00107</v>
          </cell>
          <cell r="U1236">
            <v>10.75</v>
          </cell>
          <cell r="V1236">
            <v>0</v>
          </cell>
          <cell r="W1236">
            <v>35185</v>
          </cell>
          <cell r="X1236">
            <v>15</v>
          </cell>
          <cell r="Y1236">
            <v>0</v>
          </cell>
          <cell r="Z1236">
            <v>4.0640809999999998</v>
          </cell>
          <cell r="AA1236">
            <v>0</v>
          </cell>
          <cell r="AB1236">
            <v>20842.22</v>
          </cell>
          <cell r="AC1236">
            <v>0</v>
          </cell>
          <cell r="AD1236">
            <v>88.86</v>
          </cell>
          <cell r="AE1236">
            <v>88.86</v>
          </cell>
          <cell r="AF1236">
            <v>0</v>
          </cell>
          <cell r="AG1236">
            <v>20931.080000000002</v>
          </cell>
          <cell r="AH1236">
            <v>95.420000000001892</v>
          </cell>
          <cell r="AI1236">
            <v>0</v>
          </cell>
          <cell r="AJ1236">
            <v>0</v>
          </cell>
          <cell r="AK1236">
            <v>0</v>
          </cell>
        </row>
        <row r="1237">
          <cell r="R1237" t="str">
            <v>BNL</v>
          </cell>
          <cell r="S1237" t="str">
            <v>FINAME TJLP</v>
          </cell>
          <cell r="T1237" t="str">
            <v>00107</v>
          </cell>
          <cell r="U1237">
            <v>10.75</v>
          </cell>
          <cell r="V1237">
            <v>0</v>
          </cell>
          <cell r="W1237">
            <v>35200</v>
          </cell>
          <cell r="X1237">
            <v>15</v>
          </cell>
          <cell r="Y1237">
            <v>19</v>
          </cell>
          <cell r="Z1237">
            <v>4.0827710000000002</v>
          </cell>
          <cell r="AA1237">
            <v>0</v>
          </cell>
          <cell r="AB1237">
            <v>20938.07</v>
          </cell>
          <cell r="AC1237">
            <v>387.74</v>
          </cell>
          <cell r="AD1237">
            <v>90.059999999999988</v>
          </cell>
          <cell r="AE1237">
            <v>178.92</v>
          </cell>
          <cell r="AF1237">
            <v>566.66</v>
          </cell>
          <cell r="AG1237">
            <v>20550.330000000002</v>
          </cell>
          <cell r="AH1237">
            <v>95.849999999998545</v>
          </cell>
          <cell r="AI1237">
            <v>0</v>
          </cell>
          <cell r="AJ1237">
            <v>0</v>
          </cell>
          <cell r="AK1237">
            <v>0</v>
          </cell>
        </row>
        <row r="1238">
          <cell r="R1238" t="str">
            <v>BNL</v>
          </cell>
          <cell r="S1238" t="str">
            <v>FINAME TJLP</v>
          </cell>
          <cell r="T1238" t="str">
            <v>00107</v>
          </cell>
          <cell r="U1238">
            <v>10.75</v>
          </cell>
          <cell r="V1238">
            <v>0</v>
          </cell>
          <cell r="W1238">
            <v>35216</v>
          </cell>
          <cell r="X1238">
            <v>16</v>
          </cell>
          <cell r="Y1238">
            <v>0</v>
          </cell>
          <cell r="Z1238">
            <v>4.1028029999999998</v>
          </cell>
          <cell r="AA1238">
            <v>0</v>
          </cell>
          <cell r="AB1238">
            <v>20651.16</v>
          </cell>
          <cell r="AC1238">
            <v>0</v>
          </cell>
          <cell r="AD1238">
            <v>93.93</v>
          </cell>
          <cell r="AE1238">
            <v>93.93</v>
          </cell>
          <cell r="AF1238">
            <v>0</v>
          </cell>
          <cell r="AG1238">
            <v>20745.080000000002</v>
          </cell>
          <cell r="AH1238">
            <v>100.81999999999971</v>
          </cell>
          <cell r="AI1238">
            <v>0</v>
          </cell>
          <cell r="AJ1238">
            <v>0</v>
          </cell>
          <cell r="AK1238">
            <v>0</v>
          </cell>
        </row>
        <row r="1239">
          <cell r="R1239" t="str">
            <v>BNL</v>
          </cell>
          <cell r="S1239" t="str">
            <v>FINAME TJLP</v>
          </cell>
          <cell r="T1239" t="str">
            <v>00107</v>
          </cell>
          <cell r="U1239">
            <v>10.75</v>
          </cell>
          <cell r="V1239">
            <v>0</v>
          </cell>
          <cell r="W1239">
            <v>35231</v>
          </cell>
          <cell r="X1239">
            <v>14</v>
          </cell>
          <cell r="Y1239">
            <v>20</v>
          </cell>
          <cell r="Z1239">
            <v>4.1176959999999996</v>
          </cell>
          <cell r="AA1239">
            <v>0</v>
          </cell>
          <cell r="AB1239">
            <v>20726.12</v>
          </cell>
          <cell r="AC1239">
            <v>391.06</v>
          </cell>
          <cell r="AD1239">
            <v>83.18</v>
          </cell>
          <cell r="AE1239">
            <v>177.11</v>
          </cell>
          <cell r="AF1239">
            <v>568.16</v>
          </cell>
          <cell r="AG1239">
            <v>20335.060000000001</v>
          </cell>
          <cell r="AH1239">
            <v>74.959999999999127</v>
          </cell>
          <cell r="AI1239">
            <v>0</v>
          </cell>
          <cell r="AJ1239">
            <v>0</v>
          </cell>
          <cell r="AK1239">
            <v>0</v>
          </cell>
        </row>
        <row r="1240">
          <cell r="R1240" t="str">
            <v>BNL</v>
          </cell>
          <cell r="S1240" t="str">
            <v>FINAME TJLP</v>
          </cell>
          <cell r="T1240" t="str">
            <v>00107</v>
          </cell>
          <cell r="U1240">
            <v>10.75</v>
          </cell>
          <cell r="V1240">
            <v>0</v>
          </cell>
          <cell r="W1240">
            <v>35246</v>
          </cell>
          <cell r="X1240">
            <v>15</v>
          </cell>
          <cell r="Y1240">
            <v>0</v>
          </cell>
          <cell r="Z1240">
            <v>4.1323600000000003</v>
          </cell>
          <cell r="AA1240">
            <v>0</v>
          </cell>
          <cell r="AB1240">
            <v>20407.48</v>
          </cell>
          <cell r="AC1240">
            <v>0</v>
          </cell>
          <cell r="AD1240">
            <v>87.01</v>
          </cell>
          <cell r="AE1240">
            <v>87.01</v>
          </cell>
          <cell r="AF1240">
            <v>0</v>
          </cell>
          <cell r="AG1240">
            <v>20494.48</v>
          </cell>
          <cell r="AH1240">
            <v>72.409999999999854</v>
          </cell>
          <cell r="AI1240">
            <v>0</v>
          </cell>
          <cell r="AJ1240">
            <v>0</v>
          </cell>
          <cell r="AK1240">
            <v>0</v>
          </cell>
        </row>
        <row r="1241">
          <cell r="R1241" t="str">
            <v>BNL</v>
          </cell>
          <cell r="S1241" t="str">
            <v>FINAME TJLP</v>
          </cell>
          <cell r="T1241" t="str">
            <v>00107</v>
          </cell>
          <cell r="U1241">
            <v>10.75</v>
          </cell>
          <cell r="V1241">
            <v>0</v>
          </cell>
          <cell r="W1241">
            <v>35261</v>
          </cell>
          <cell r="X1241">
            <v>15</v>
          </cell>
          <cell r="Y1241">
            <v>21</v>
          </cell>
          <cell r="Z1241">
            <v>4.1470750000000001</v>
          </cell>
          <cell r="AA1241">
            <v>0</v>
          </cell>
          <cell r="AB1241">
            <v>20480.150000000001</v>
          </cell>
          <cell r="AC1241">
            <v>393.85</v>
          </cell>
          <cell r="AD1241">
            <v>87.99</v>
          </cell>
          <cell r="AE1241">
            <v>175</v>
          </cell>
          <cell r="AF1241">
            <v>568.85</v>
          </cell>
          <cell r="AG1241">
            <v>20086.3</v>
          </cell>
          <cell r="AH1241">
            <v>72.679999999996653</v>
          </cell>
          <cell r="AI1241">
            <v>0</v>
          </cell>
          <cell r="AJ1241">
            <v>0</v>
          </cell>
          <cell r="AK1241">
            <v>0</v>
          </cell>
        </row>
        <row r="1242">
          <cell r="R1242" t="str">
            <v>BNL</v>
          </cell>
          <cell r="S1242" t="str">
            <v>FINAME TJLP</v>
          </cell>
          <cell r="T1242" t="str">
            <v>00107</v>
          </cell>
          <cell r="U1242">
            <v>10.75</v>
          </cell>
          <cell r="V1242">
            <v>0</v>
          </cell>
          <cell r="W1242">
            <v>35277</v>
          </cell>
          <cell r="X1242">
            <v>16</v>
          </cell>
          <cell r="Y1242">
            <v>0</v>
          </cell>
          <cell r="Z1242">
            <v>4.1628290000000003</v>
          </cell>
          <cell r="AA1242">
            <v>0</v>
          </cell>
          <cell r="AB1242">
            <v>20162.599999999999</v>
          </cell>
          <cell r="AC1242">
            <v>0</v>
          </cell>
          <cell r="AD1242">
            <v>91.71</v>
          </cell>
          <cell r="AE1242">
            <v>91.71</v>
          </cell>
          <cell r="AF1242">
            <v>0</v>
          </cell>
          <cell r="AG1242">
            <v>20254.310000000001</v>
          </cell>
          <cell r="AH1242">
            <v>76.30000000000291</v>
          </cell>
          <cell r="AI1242">
            <v>0</v>
          </cell>
          <cell r="AJ1242">
            <v>0</v>
          </cell>
          <cell r="AK1242">
            <v>0</v>
          </cell>
        </row>
        <row r="1243">
          <cell r="R1243" t="str">
            <v>BNL</v>
          </cell>
          <cell r="S1243" t="str">
            <v>FINAME TJLP</v>
          </cell>
          <cell r="T1243" t="str">
            <v>00107</v>
          </cell>
          <cell r="U1243">
            <v>10.75</v>
          </cell>
          <cell r="V1243">
            <v>0</v>
          </cell>
          <cell r="W1243">
            <v>35292</v>
          </cell>
          <cell r="X1243">
            <v>14</v>
          </cell>
          <cell r="Y1243">
            <v>22</v>
          </cell>
          <cell r="Z1243">
            <v>4.1776530000000003</v>
          </cell>
          <cell r="AA1243">
            <v>0</v>
          </cell>
          <cell r="AB1243">
            <v>20234.400000000001</v>
          </cell>
          <cell r="AC1243">
            <v>396.75</v>
          </cell>
          <cell r="AD1243">
            <v>81.190000000000012</v>
          </cell>
          <cell r="AE1243">
            <v>172.9</v>
          </cell>
          <cell r="AF1243">
            <v>569.66</v>
          </cell>
          <cell r="AG1243">
            <v>19837.650000000001</v>
          </cell>
          <cell r="AH1243">
            <v>71.81000000000131</v>
          </cell>
          <cell r="AI1243">
            <v>0</v>
          </cell>
          <cell r="AJ1243">
            <v>0</v>
          </cell>
          <cell r="AK1243">
            <v>0</v>
          </cell>
        </row>
        <row r="1244">
          <cell r="R1244" t="str">
            <v>BNL</v>
          </cell>
          <cell r="S1244" t="str">
            <v>FINAME TJLP</v>
          </cell>
          <cell r="T1244" t="str">
            <v>00107</v>
          </cell>
          <cell r="U1244">
            <v>10.75</v>
          </cell>
          <cell r="V1244">
            <v>0</v>
          </cell>
          <cell r="W1244">
            <v>35308</v>
          </cell>
          <cell r="X1244">
            <v>16</v>
          </cell>
          <cell r="Y1244">
            <v>0</v>
          </cell>
          <cell r="Z1244">
            <v>4.1935229999999999</v>
          </cell>
          <cell r="AA1244">
            <v>0</v>
          </cell>
          <cell r="AB1244">
            <v>19913.009999999998</v>
          </cell>
          <cell r="AC1244">
            <v>0</v>
          </cell>
          <cell r="AD1244">
            <v>90.57</v>
          </cell>
          <cell r="AE1244">
            <v>90.57</v>
          </cell>
          <cell r="AF1244">
            <v>0</v>
          </cell>
          <cell r="AG1244">
            <v>20003.580000000002</v>
          </cell>
          <cell r="AH1244">
            <v>75.360000000000582</v>
          </cell>
          <cell r="AI1244">
            <v>0</v>
          </cell>
          <cell r="AJ1244">
            <v>0</v>
          </cell>
          <cell r="AK1244">
            <v>0</v>
          </cell>
        </row>
        <row r="1245">
          <cell r="R1245" t="str">
            <v>BNL</v>
          </cell>
          <cell r="S1245" t="str">
            <v>FINAME TJLP</v>
          </cell>
          <cell r="T1245" t="str">
            <v>00107</v>
          </cell>
          <cell r="U1245">
            <v>10.75</v>
          </cell>
          <cell r="V1245">
            <v>0</v>
          </cell>
          <cell r="W1245">
            <v>35323</v>
          </cell>
          <cell r="X1245">
            <v>14</v>
          </cell>
          <cell r="Y1245">
            <v>23</v>
          </cell>
          <cell r="Z1245">
            <v>4.2077879999999999</v>
          </cell>
          <cell r="AA1245">
            <v>0</v>
          </cell>
          <cell r="AB1245">
            <v>19980.75</v>
          </cell>
          <cell r="AC1245">
            <v>399.61</v>
          </cell>
          <cell r="AD1245">
            <v>80.170000000000016</v>
          </cell>
          <cell r="AE1245">
            <v>170.74</v>
          </cell>
          <cell r="AF1245">
            <v>570.35</v>
          </cell>
          <cell r="AG1245">
            <v>19581.13</v>
          </cell>
          <cell r="AH1245">
            <v>67.729999999999563</v>
          </cell>
          <cell r="AI1245">
            <v>0</v>
          </cell>
          <cell r="AJ1245">
            <v>0</v>
          </cell>
          <cell r="AK1245">
            <v>0</v>
          </cell>
        </row>
        <row r="1246">
          <cell r="R1246" t="str">
            <v>BNL</v>
          </cell>
          <cell r="S1246" t="str">
            <v>FINAME TJLP</v>
          </cell>
          <cell r="T1246" t="str">
            <v>00107</v>
          </cell>
          <cell r="U1246">
            <v>10.75</v>
          </cell>
          <cell r="V1246">
            <v>0</v>
          </cell>
          <cell r="W1246">
            <v>35338</v>
          </cell>
          <cell r="X1246">
            <v>15</v>
          </cell>
          <cell r="Y1246">
            <v>0</v>
          </cell>
          <cell r="Z1246">
            <v>4.222054</v>
          </cell>
          <cell r="AA1246">
            <v>0</v>
          </cell>
          <cell r="AB1246">
            <v>19647.52</v>
          </cell>
          <cell r="AC1246">
            <v>0</v>
          </cell>
          <cell r="AD1246">
            <v>83.77</v>
          </cell>
          <cell r="AE1246">
            <v>83.77</v>
          </cell>
          <cell r="AF1246">
            <v>0</v>
          </cell>
          <cell r="AG1246">
            <v>19731.28</v>
          </cell>
          <cell r="AH1246">
            <v>66.379999999997381</v>
          </cell>
          <cell r="AI1246">
            <v>0</v>
          </cell>
          <cell r="AJ1246">
            <v>0</v>
          </cell>
          <cell r="AK1246">
            <v>0</v>
          </cell>
        </row>
        <row r="1247">
          <cell r="R1247" t="str">
            <v>BNL</v>
          </cell>
          <cell r="S1247" t="str">
            <v>FINAME TJLP</v>
          </cell>
          <cell r="T1247" t="str">
            <v>00107</v>
          </cell>
          <cell r="U1247">
            <v>10.75</v>
          </cell>
          <cell r="V1247">
            <v>0</v>
          </cell>
          <cell r="W1247">
            <v>35353</v>
          </cell>
          <cell r="X1247">
            <v>15</v>
          </cell>
          <cell r="Y1247">
            <v>24</v>
          </cell>
          <cell r="Z1247">
            <v>4.2363689999999998</v>
          </cell>
          <cell r="AA1247">
            <v>0</v>
          </cell>
          <cell r="AB1247">
            <v>19714.13</v>
          </cell>
          <cell r="AC1247">
            <v>402.33</v>
          </cell>
          <cell r="AD1247">
            <v>84.690000000000012</v>
          </cell>
          <cell r="AE1247">
            <v>168.46</v>
          </cell>
          <cell r="AF1247">
            <v>570.79</v>
          </cell>
          <cell r="AG1247">
            <v>19311.8</v>
          </cell>
          <cell r="AH1247">
            <v>66.620000000002619</v>
          </cell>
          <cell r="AI1247">
            <v>0</v>
          </cell>
          <cell r="AJ1247">
            <v>0</v>
          </cell>
          <cell r="AK1247">
            <v>0</v>
          </cell>
        </row>
        <row r="1248">
          <cell r="R1248" t="str">
            <v>BNL</v>
          </cell>
          <cell r="S1248" t="str">
            <v>FINAME TJLP</v>
          </cell>
          <cell r="T1248" t="str">
            <v>00107</v>
          </cell>
          <cell r="U1248">
            <v>10.75</v>
          </cell>
          <cell r="V1248">
            <v>0</v>
          </cell>
          <cell r="W1248">
            <v>35369</v>
          </cell>
          <cell r="X1248">
            <v>16</v>
          </cell>
          <cell r="Y1248">
            <v>0</v>
          </cell>
          <cell r="Z1248">
            <v>4.2516910000000001</v>
          </cell>
          <cell r="AA1248">
            <v>0</v>
          </cell>
          <cell r="AB1248">
            <v>19381.650000000001</v>
          </cell>
          <cell r="AC1248">
            <v>0</v>
          </cell>
          <cell r="AD1248">
            <v>88.15</v>
          </cell>
          <cell r="AE1248">
            <v>88.15</v>
          </cell>
          <cell r="AF1248">
            <v>0</v>
          </cell>
          <cell r="AG1248">
            <v>19469.810000000001</v>
          </cell>
          <cell r="AH1248">
            <v>69.860000000000582</v>
          </cell>
          <cell r="AI1248">
            <v>0</v>
          </cell>
          <cell r="AJ1248">
            <v>0</v>
          </cell>
          <cell r="AK1248">
            <v>0</v>
          </cell>
        </row>
        <row r="1249">
          <cell r="R1249" t="str">
            <v>BNL</v>
          </cell>
          <cell r="S1249" t="str">
            <v>FINAME TJLP</v>
          </cell>
          <cell r="T1249" t="str">
            <v>00107</v>
          </cell>
          <cell r="U1249">
            <v>10.75</v>
          </cell>
          <cell r="V1249">
            <v>0</v>
          </cell>
          <cell r="W1249">
            <v>35384</v>
          </cell>
          <cell r="X1249">
            <v>14</v>
          </cell>
          <cell r="Y1249">
            <v>25</v>
          </cell>
          <cell r="Z1249">
            <v>4.2661059999999997</v>
          </cell>
          <cell r="AA1249">
            <v>0</v>
          </cell>
          <cell r="AB1249">
            <v>19447.36</v>
          </cell>
          <cell r="AC1249">
            <v>405.15</v>
          </cell>
          <cell r="AD1249">
            <v>78.03</v>
          </cell>
          <cell r="AE1249">
            <v>166.18</v>
          </cell>
          <cell r="AF1249">
            <v>571.33000000000004</v>
          </cell>
          <cell r="AG1249">
            <v>19042.21</v>
          </cell>
          <cell r="AH1249">
            <v>65.700000000000728</v>
          </cell>
          <cell r="AI1249">
            <v>0</v>
          </cell>
          <cell r="AJ1249">
            <v>0</v>
          </cell>
          <cell r="AK1249">
            <v>0</v>
          </cell>
        </row>
        <row r="1250">
          <cell r="R1250" t="str">
            <v>BNL</v>
          </cell>
          <cell r="S1250" t="str">
            <v>FINAME TJLP</v>
          </cell>
          <cell r="T1250" t="str">
            <v>00107</v>
          </cell>
          <cell r="U1250">
            <v>10.75</v>
          </cell>
          <cell r="V1250">
            <v>0</v>
          </cell>
          <cell r="W1250">
            <v>35399</v>
          </cell>
          <cell r="X1250">
            <v>15</v>
          </cell>
          <cell r="Y1250">
            <v>0</v>
          </cell>
          <cell r="Z1250">
            <v>4.28057</v>
          </cell>
          <cell r="AA1250">
            <v>0</v>
          </cell>
          <cell r="AB1250">
            <v>19106.77</v>
          </cell>
          <cell r="AC1250">
            <v>0</v>
          </cell>
          <cell r="AD1250">
            <v>81.459999999999994</v>
          </cell>
          <cell r="AE1250">
            <v>81.459999999999994</v>
          </cell>
          <cell r="AF1250">
            <v>0</v>
          </cell>
          <cell r="AG1250">
            <v>19188.23</v>
          </cell>
          <cell r="AH1250">
            <v>64.56000000000131</v>
          </cell>
          <cell r="AI1250">
            <v>0</v>
          </cell>
          <cell r="AJ1250">
            <v>0</v>
          </cell>
          <cell r="AK1250">
            <v>0</v>
          </cell>
        </row>
        <row r="1251">
          <cell r="R1251" t="str">
            <v>BNL</v>
          </cell>
          <cell r="S1251" t="str">
            <v>FINAME TJLP</v>
          </cell>
          <cell r="T1251" t="str">
            <v>00107</v>
          </cell>
          <cell r="U1251">
            <v>10.75</v>
          </cell>
          <cell r="V1251">
            <v>0</v>
          </cell>
          <cell r="W1251">
            <v>35414</v>
          </cell>
          <cell r="X1251">
            <v>15</v>
          </cell>
          <cell r="Y1251">
            <v>26</v>
          </cell>
          <cell r="Z1251">
            <v>4.2892469999999996</v>
          </cell>
          <cell r="AA1251">
            <v>0</v>
          </cell>
          <cell r="AB1251">
            <v>19145.5</v>
          </cell>
          <cell r="AC1251">
            <v>407.35</v>
          </cell>
          <cell r="AD1251">
            <v>82.14</v>
          </cell>
          <cell r="AE1251">
            <v>163.6</v>
          </cell>
          <cell r="AF1251">
            <v>570.95000000000005</v>
          </cell>
          <cell r="AG1251">
            <v>18738.150000000001</v>
          </cell>
          <cell r="AH1251">
            <v>38.730000000003201</v>
          </cell>
          <cell r="AI1251">
            <v>0</v>
          </cell>
          <cell r="AJ1251">
            <v>0</v>
          </cell>
          <cell r="AK1251">
            <v>0</v>
          </cell>
        </row>
        <row r="1252">
          <cell r="R1252" t="str">
            <v>BNL</v>
          </cell>
          <cell r="S1252" t="str">
            <v>FINAME TJLP</v>
          </cell>
          <cell r="T1252" t="str">
            <v>00107</v>
          </cell>
          <cell r="U1252">
            <v>10.75</v>
          </cell>
          <cell r="V1252">
            <v>0</v>
          </cell>
          <cell r="W1252">
            <v>35430</v>
          </cell>
          <cell r="X1252">
            <v>16</v>
          </cell>
          <cell r="Y1252">
            <v>0</v>
          </cell>
          <cell r="Z1252">
            <v>4.2980770000000001</v>
          </cell>
          <cell r="AA1252">
            <v>0</v>
          </cell>
          <cell r="AB1252">
            <v>18776.73</v>
          </cell>
          <cell r="AC1252">
            <v>0</v>
          </cell>
          <cell r="AD1252">
            <v>85.4</v>
          </cell>
          <cell r="AE1252">
            <v>85.4</v>
          </cell>
          <cell r="AF1252">
            <v>0</v>
          </cell>
          <cell r="AG1252">
            <v>18862.13</v>
          </cell>
          <cell r="AH1252">
            <v>38.579999999998108</v>
          </cell>
          <cell r="AI1252">
            <v>0</v>
          </cell>
          <cell r="AJ1252">
            <v>0</v>
          </cell>
          <cell r="AK1252">
            <v>0</v>
          </cell>
        </row>
        <row r="1253">
          <cell r="R1253" t="str">
            <v>BNL</v>
          </cell>
          <cell r="S1253" t="str">
            <v>FINAME TJLP</v>
          </cell>
          <cell r="T1253" t="str">
            <v>00107</v>
          </cell>
          <cell r="U1253">
            <v>10.75</v>
          </cell>
          <cell r="V1253">
            <v>0</v>
          </cell>
          <cell r="W1253">
            <v>35445</v>
          </cell>
          <cell r="X1253">
            <v>14</v>
          </cell>
          <cell r="Y1253">
            <v>27</v>
          </cell>
          <cell r="Z1253">
            <v>4.3063719999999996</v>
          </cell>
          <cell r="AA1253">
            <v>0</v>
          </cell>
          <cell r="AB1253">
            <v>18812.96</v>
          </cell>
          <cell r="AC1253">
            <v>408.98</v>
          </cell>
          <cell r="AD1253">
            <v>75.359999999999985</v>
          </cell>
          <cell r="AE1253">
            <v>160.76</v>
          </cell>
          <cell r="AF1253">
            <v>569.74</v>
          </cell>
          <cell r="AG1253">
            <v>18403.990000000002</v>
          </cell>
          <cell r="AH1253">
            <v>36.240000000001601</v>
          </cell>
          <cell r="AI1253">
            <v>0</v>
          </cell>
          <cell r="AJ1253">
            <v>0</v>
          </cell>
          <cell r="AK1253">
            <v>0</v>
          </cell>
        </row>
        <row r="1254">
          <cell r="R1254" t="str">
            <v>BNL</v>
          </cell>
          <cell r="S1254" t="str">
            <v>FINAME TJLP</v>
          </cell>
          <cell r="T1254" t="str">
            <v>00107</v>
          </cell>
          <cell r="U1254">
            <v>10.75</v>
          </cell>
          <cell r="V1254">
            <v>0</v>
          </cell>
          <cell r="W1254">
            <v>35461</v>
          </cell>
          <cell r="X1254">
            <v>16</v>
          </cell>
          <cell r="Y1254">
            <v>0</v>
          </cell>
          <cell r="Z1254">
            <v>4.3152369999999998</v>
          </cell>
          <cell r="AA1254">
            <v>0</v>
          </cell>
          <cell r="AB1254">
            <v>18441.87</v>
          </cell>
          <cell r="AC1254">
            <v>0</v>
          </cell>
          <cell r="AD1254">
            <v>83.88</v>
          </cell>
          <cell r="AE1254">
            <v>83.88</v>
          </cell>
          <cell r="AF1254">
            <v>0</v>
          </cell>
          <cell r="AG1254">
            <v>18525.75</v>
          </cell>
          <cell r="AH1254">
            <v>37.879999999997381</v>
          </cell>
          <cell r="AI1254">
            <v>0</v>
          </cell>
          <cell r="AJ1254">
            <v>0</v>
          </cell>
          <cell r="AK1254">
            <v>0</v>
          </cell>
        </row>
        <row r="1255">
          <cell r="R1255" t="str">
            <v>BNL</v>
          </cell>
          <cell r="S1255" t="str">
            <v>FINAME TJLP</v>
          </cell>
          <cell r="T1255" t="str">
            <v>00107</v>
          </cell>
          <cell r="U1255">
            <v>10.75</v>
          </cell>
          <cell r="V1255">
            <v>0</v>
          </cell>
          <cell r="W1255">
            <v>35476</v>
          </cell>
          <cell r="X1255">
            <v>14</v>
          </cell>
          <cell r="Y1255">
            <v>28</v>
          </cell>
          <cell r="Z1255">
            <v>4.3235650000000003</v>
          </cell>
          <cell r="AA1255">
            <v>0</v>
          </cell>
          <cell r="AB1255">
            <v>18477.46</v>
          </cell>
          <cell r="AC1255">
            <v>410.61</v>
          </cell>
          <cell r="AD1255">
            <v>74.009999999999991</v>
          </cell>
          <cell r="AE1255">
            <v>157.88999999999999</v>
          </cell>
          <cell r="AF1255">
            <v>568.5</v>
          </cell>
          <cell r="AG1255">
            <v>18066.849999999999</v>
          </cell>
          <cell r="AH1255">
            <v>35.590000000000146</v>
          </cell>
          <cell r="AI1255">
            <v>0</v>
          </cell>
          <cell r="AJ1255">
            <v>0</v>
          </cell>
          <cell r="AK1255">
            <v>0</v>
          </cell>
        </row>
        <row r="1256">
          <cell r="R1256" t="str">
            <v>BNL</v>
          </cell>
          <cell r="S1256" t="str">
            <v>FINAME TJLP</v>
          </cell>
          <cell r="T1256" t="str">
            <v>00107</v>
          </cell>
          <cell r="U1256">
            <v>10.75</v>
          </cell>
          <cell r="V1256">
            <v>0</v>
          </cell>
          <cell r="W1256">
            <v>35489</v>
          </cell>
          <cell r="X1256">
            <v>13</v>
          </cell>
          <cell r="Y1256">
            <v>0</v>
          </cell>
          <cell r="Z1256">
            <v>4.3307950000000002</v>
          </cell>
          <cell r="AA1256">
            <v>0</v>
          </cell>
          <cell r="AB1256">
            <v>18097.07</v>
          </cell>
          <cell r="AC1256">
            <v>0</v>
          </cell>
          <cell r="AD1256">
            <v>66.849999999999994</v>
          </cell>
          <cell r="AE1256">
            <v>66.849999999999994</v>
          </cell>
          <cell r="AF1256">
            <v>0</v>
          </cell>
          <cell r="AG1256">
            <v>18163.91</v>
          </cell>
          <cell r="AH1256">
            <v>30.210000000002765</v>
          </cell>
          <cell r="AI1256">
            <v>0</v>
          </cell>
          <cell r="AJ1256">
            <v>0</v>
          </cell>
          <cell r="AK1256">
            <v>0</v>
          </cell>
        </row>
        <row r="1257">
          <cell r="R1257" t="str">
            <v>BNL</v>
          </cell>
          <cell r="S1257" t="str">
            <v>FINAME TJLP</v>
          </cell>
          <cell r="T1257" t="str">
            <v>00107</v>
          </cell>
          <cell r="U1257">
            <v>10.75</v>
          </cell>
          <cell r="V1257">
            <v>0</v>
          </cell>
          <cell r="W1257">
            <v>35504</v>
          </cell>
          <cell r="X1257">
            <v>17</v>
          </cell>
          <cell r="Y1257">
            <v>29</v>
          </cell>
          <cell r="Z1257">
            <v>4.338101</v>
          </cell>
          <cell r="AA1257">
            <v>0</v>
          </cell>
          <cell r="AB1257">
            <v>18127.59</v>
          </cell>
          <cell r="AC1257">
            <v>411.99</v>
          </cell>
          <cell r="AD1257">
            <v>88.050000000000011</v>
          </cell>
          <cell r="AE1257">
            <v>154.9</v>
          </cell>
          <cell r="AF1257">
            <v>566.89</v>
          </cell>
          <cell r="AG1257">
            <v>17715.599999999999</v>
          </cell>
          <cell r="AH1257">
            <v>30.529999999998836</v>
          </cell>
          <cell r="AI1257">
            <v>0</v>
          </cell>
          <cell r="AJ1257">
            <v>0</v>
          </cell>
          <cell r="AK1257">
            <v>0</v>
          </cell>
        </row>
        <row r="1258">
          <cell r="R1258" t="str">
            <v>BNL</v>
          </cell>
          <cell r="S1258" t="str">
            <v>FINAME TJLP</v>
          </cell>
          <cell r="T1258" t="str">
            <v>00107</v>
          </cell>
          <cell r="U1258">
            <v>10.75</v>
          </cell>
          <cell r="V1258">
            <v>0</v>
          </cell>
          <cell r="W1258">
            <v>35520</v>
          </cell>
          <cell r="X1258">
            <v>16</v>
          </cell>
          <cell r="Y1258">
            <v>0</v>
          </cell>
          <cell r="Z1258">
            <v>4.3458269999999999</v>
          </cell>
          <cell r="AA1258">
            <v>0</v>
          </cell>
          <cell r="AB1258">
            <v>17747.150000000001</v>
          </cell>
          <cell r="AC1258">
            <v>0</v>
          </cell>
          <cell r="AD1258">
            <v>80.72</v>
          </cell>
          <cell r="AE1258">
            <v>80.72</v>
          </cell>
          <cell r="AF1258">
            <v>0</v>
          </cell>
          <cell r="AG1258">
            <v>17827.87</v>
          </cell>
          <cell r="AH1258">
            <v>31.549999999999272</v>
          </cell>
          <cell r="AI1258">
            <v>0</v>
          </cell>
          <cell r="AJ1258">
            <v>0</v>
          </cell>
          <cell r="AK1258">
            <v>0</v>
          </cell>
        </row>
        <row r="1259">
          <cell r="R1259" t="str">
            <v>BNL</v>
          </cell>
          <cell r="S1259" t="str">
            <v>FINAME TJLP</v>
          </cell>
          <cell r="T1259" t="str">
            <v>00107</v>
          </cell>
          <cell r="U1259">
            <v>10.75</v>
          </cell>
          <cell r="V1259">
            <v>0</v>
          </cell>
          <cell r="W1259">
            <v>35535</v>
          </cell>
          <cell r="X1259">
            <v>14</v>
          </cell>
          <cell r="Y1259">
            <v>30</v>
          </cell>
          <cell r="Z1259">
            <v>4.3530829999999998</v>
          </cell>
          <cell r="AA1259">
            <v>0</v>
          </cell>
          <cell r="AB1259">
            <v>17776.79</v>
          </cell>
          <cell r="AC1259">
            <v>413.41</v>
          </cell>
          <cell r="AD1259">
            <v>71.180000000000007</v>
          </cell>
          <cell r="AE1259">
            <v>151.9</v>
          </cell>
          <cell r="AF1259">
            <v>565.32000000000005</v>
          </cell>
          <cell r="AG1259">
            <v>17363.37</v>
          </cell>
          <cell r="AH1259">
            <v>29.639999999999418</v>
          </cell>
          <cell r="AI1259">
            <v>0</v>
          </cell>
          <cell r="AJ1259">
            <v>0</v>
          </cell>
          <cell r="AK1259">
            <v>0</v>
          </cell>
        </row>
        <row r="1260">
          <cell r="R1260" t="str">
            <v>BNL</v>
          </cell>
          <cell r="S1260" t="str">
            <v>FINAME TJLP</v>
          </cell>
          <cell r="T1260" t="str">
            <v>00107</v>
          </cell>
          <cell r="U1260">
            <v>10.75</v>
          </cell>
          <cell r="V1260">
            <v>0</v>
          </cell>
          <cell r="W1260">
            <v>35550</v>
          </cell>
          <cell r="X1260">
            <v>15</v>
          </cell>
          <cell r="Y1260">
            <v>0</v>
          </cell>
          <cell r="Z1260">
            <v>4.3603500000000004</v>
          </cell>
          <cell r="AA1260">
            <v>0</v>
          </cell>
          <cell r="AB1260">
            <v>17392.36</v>
          </cell>
          <cell r="AC1260">
            <v>0</v>
          </cell>
          <cell r="AD1260">
            <v>74.150000000000006</v>
          </cell>
          <cell r="AE1260">
            <v>74.150000000000006</v>
          </cell>
          <cell r="AF1260">
            <v>0</v>
          </cell>
          <cell r="AG1260">
            <v>17466.509999999998</v>
          </cell>
          <cell r="AH1260">
            <v>28.989999999997963</v>
          </cell>
          <cell r="AI1260">
            <v>0</v>
          </cell>
          <cell r="AJ1260">
            <v>0</v>
          </cell>
          <cell r="AK1260">
            <v>0</v>
          </cell>
        </row>
        <row r="1261">
          <cell r="R1261" t="str">
            <v>BNL</v>
          </cell>
          <cell r="S1261" t="str">
            <v>FINAME TJLP</v>
          </cell>
          <cell r="T1261" t="str">
            <v>00107</v>
          </cell>
          <cell r="U1261">
            <v>10.75</v>
          </cell>
          <cell r="V1261">
            <v>0</v>
          </cell>
          <cell r="W1261">
            <v>35565</v>
          </cell>
          <cell r="X1261">
            <v>15</v>
          </cell>
          <cell r="Y1261">
            <v>31</v>
          </cell>
          <cell r="Z1261">
            <v>4.3676300000000001</v>
          </cell>
          <cell r="AA1261">
            <v>0</v>
          </cell>
          <cell r="AB1261">
            <v>17421.400000000001</v>
          </cell>
          <cell r="AC1261">
            <v>414.8</v>
          </cell>
          <cell r="AD1261">
            <v>74.72</v>
          </cell>
          <cell r="AE1261">
            <v>148.87</v>
          </cell>
          <cell r="AF1261">
            <v>563.66</v>
          </cell>
          <cell r="AG1261">
            <v>17006.599999999999</v>
          </cell>
          <cell r="AH1261">
            <v>29.029999999998836</v>
          </cell>
          <cell r="AI1261">
            <v>0</v>
          </cell>
          <cell r="AJ1261">
            <v>0</v>
          </cell>
          <cell r="AK1261">
            <v>0</v>
          </cell>
        </row>
        <row r="1262">
          <cell r="R1262" t="str">
            <v>BNL</v>
          </cell>
          <cell r="S1262" t="str">
            <v>FINAME TJLP</v>
          </cell>
          <cell r="T1262" t="str">
            <v>00107</v>
          </cell>
          <cell r="U1262">
            <v>10.75</v>
          </cell>
          <cell r="V1262">
            <v>0</v>
          </cell>
          <cell r="W1262">
            <v>35581</v>
          </cell>
          <cell r="X1262">
            <v>16</v>
          </cell>
          <cell r="Y1262">
            <v>0</v>
          </cell>
          <cell r="Z1262">
            <v>4.3754090000000003</v>
          </cell>
          <cell r="AA1262">
            <v>0</v>
          </cell>
          <cell r="AB1262">
            <v>17036.89</v>
          </cell>
          <cell r="AC1262">
            <v>0</v>
          </cell>
          <cell r="AD1262">
            <v>77.489999999999995</v>
          </cell>
          <cell r="AE1262">
            <v>77.489999999999995</v>
          </cell>
          <cell r="AF1262">
            <v>0</v>
          </cell>
          <cell r="AG1262">
            <v>17114.38</v>
          </cell>
          <cell r="AH1262">
            <v>30.290000000000873</v>
          </cell>
          <cell r="AI1262">
            <v>0</v>
          </cell>
          <cell r="AJ1262">
            <v>0</v>
          </cell>
          <cell r="AK1262">
            <v>0</v>
          </cell>
        </row>
        <row r="1263">
          <cell r="R1263" t="str">
            <v>BNL</v>
          </cell>
          <cell r="S1263" t="str">
            <v>FINAME TJLP</v>
          </cell>
          <cell r="T1263" t="str">
            <v>00107</v>
          </cell>
          <cell r="U1263">
            <v>10.75</v>
          </cell>
          <cell r="V1263">
            <v>0</v>
          </cell>
          <cell r="W1263">
            <v>35596</v>
          </cell>
          <cell r="X1263">
            <v>14</v>
          </cell>
          <cell r="Y1263">
            <v>32</v>
          </cell>
          <cell r="Z1263">
            <v>4.3824360000000002</v>
          </cell>
          <cell r="AA1263">
            <v>0</v>
          </cell>
          <cell r="AB1263">
            <v>17064.25</v>
          </cell>
          <cell r="AC1263">
            <v>416.2</v>
          </cell>
          <cell r="AD1263">
            <v>68.320000000000007</v>
          </cell>
          <cell r="AE1263">
            <v>145.81</v>
          </cell>
          <cell r="AF1263">
            <v>562.02</v>
          </cell>
          <cell r="AG1263">
            <v>16648.05</v>
          </cell>
          <cell r="AH1263">
            <v>27.369999999998981</v>
          </cell>
          <cell r="AI1263">
            <v>0</v>
          </cell>
          <cell r="AJ1263">
            <v>0</v>
          </cell>
          <cell r="AK1263">
            <v>0</v>
          </cell>
        </row>
        <row r="1264">
          <cell r="R1264" t="str">
            <v>BNL</v>
          </cell>
          <cell r="S1264" t="str">
            <v>FINAME TJLP</v>
          </cell>
          <cell r="T1264" t="str">
            <v>00107</v>
          </cell>
          <cell r="U1264">
            <v>10.75</v>
          </cell>
          <cell r="V1264">
            <v>0</v>
          </cell>
          <cell r="W1264">
            <v>35611</v>
          </cell>
          <cell r="X1264">
            <v>15</v>
          </cell>
          <cell r="Y1264">
            <v>0</v>
          </cell>
          <cell r="Z1264">
            <v>4.3894539999999997</v>
          </cell>
          <cell r="AA1264">
            <v>0</v>
          </cell>
          <cell r="AB1264">
            <v>16674.71</v>
          </cell>
          <cell r="AC1264">
            <v>0</v>
          </cell>
          <cell r="AD1264">
            <v>71.09</v>
          </cell>
          <cell r="AE1264">
            <v>71.09</v>
          </cell>
          <cell r="AF1264">
            <v>0</v>
          </cell>
          <cell r="AG1264">
            <v>16745.8</v>
          </cell>
          <cell r="AH1264">
            <v>26.659999999999854</v>
          </cell>
          <cell r="AI1264">
            <v>0</v>
          </cell>
          <cell r="AJ1264">
            <v>0</v>
          </cell>
          <cell r="AK1264">
            <v>0</v>
          </cell>
        </row>
        <row r="1265">
          <cell r="R1265" t="str">
            <v>BNL</v>
          </cell>
          <cell r="S1265" t="str">
            <v>FINAME TJLP</v>
          </cell>
          <cell r="T1265" t="str">
            <v>00107</v>
          </cell>
          <cell r="U1265">
            <v>10.75</v>
          </cell>
          <cell r="V1265">
            <v>0</v>
          </cell>
          <cell r="W1265">
            <v>35626</v>
          </cell>
          <cell r="X1265">
            <v>15</v>
          </cell>
          <cell r="Y1265">
            <v>33</v>
          </cell>
          <cell r="Z1265">
            <v>4.3964840000000001</v>
          </cell>
          <cell r="AA1265">
            <v>0</v>
          </cell>
          <cell r="AB1265">
            <v>16701.419999999998</v>
          </cell>
          <cell r="AC1265">
            <v>417.54</v>
          </cell>
          <cell r="AD1265">
            <v>71.62</v>
          </cell>
          <cell r="AE1265">
            <v>142.71</v>
          </cell>
          <cell r="AF1265">
            <v>560.25</v>
          </cell>
          <cell r="AG1265">
            <v>16283.88</v>
          </cell>
          <cell r="AH1265">
            <v>26.709999999999127</v>
          </cell>
          <cell r="AI1265">
            <v>0</v>
          </cell>
          <cell r="AJ1265">
            <v>0</v>
          </cell>
          <cell r="AK1265">
            <v>0</v>
          </cell>
        </row>
        <row r="1266">
          <cell r="R1266" t="str">
            <v>BNL</v>
          </cell>
          <cell r="S1266" t="str">
            <v>FINAME TJLP</v>
          </cell>
          <cell r="T1266" t="str">
            <v>00107</v>
          </cell>
          <cell r="U1266">
            <v>10.75</v>
          </cell>
          <cell r="V1266">
            <v>0</v>
          </cell>
          <cell r="W1266">
            <v>35642</v>
          </cell>
          <cell r="X1266">
            <v>16</v>
          </cell>
          <cell r="Y1266">
            <v>0</v>
          </cell>
          <cell r="Z1266">
            <v>4.403994</v>
          </cell>
          <cell r="AA1266">
            <v>0</v>
          </cell>
          <cell r="AB1266">
            <v>16311.7</v>
          </cell>
          <cell r="AC1266">
            <v>0</v>
          </cell>
          <cell r="AD1266">
            <v>74.19</v>
          </cell>
          <cell r="AE1266">
            <v>74.19</v>
          </cell>
          <cell r="AF1266">
            <v>0</v>
          </cell>
          <cell r="AG1266">
            <v>16385.89</v>
          </cell>
          <cell r="AH1266">
            <v>27.819999999999709</v>
          </cell>
          <cell r="AI1266">
            <v>0</v>
          </cell>
          <cell r="AJ1266">
            <v>0</v>
          </cell>
          <cell r="AK1266">
            <v>0</v>
          </cell>
        </row>
        <row r="1267">
          <cell r="R1267" t="str">
            <v>BNL</v>
          </cell>
          <cell r="S1267" t="str">
            <v>FINAME TJLP</v>
          </cell>
          <cell r="T1267" t="str">
            <v>00107</v>
          </cell>
          <cell r="U1267">
            <v>10.75</v>
          </cell>
          <cell r="V1267">
            <v>0</v>
          </cell>
          <cell r="W1267">
            <v>35657</v>
          </cell>
          <cell r="X1267">
            <v>14</v>
          </cell>
          <cell r="Y1267">
            <v>34</v>
          </cell>
          <cell r="Z1267">
            <v>4.4110469999999999</v>
          </cell>
          <cell r="AA1267">
            <v>0</v>
          </cell>
          <cell r="AB1267">
            <v>16337.82</v>
          </cell>
          <cell r="AC1267">
            <v>418.92</v>
          </cell>
          <cell r="AD1267">
            <v>65.420000000000016</v>
          </cell>
          <cell r="AE1267">
            <v>139.61000000000001</v>
          </cell>
          <cell r="AF1267">
            <v>558.53</v>
          </cell>
          <cell r="AG1267">
            <v>15918.9</v>
          </cell>
          <cell r="AH1267">
            <v>26.120000000002619</v>
          </cell>
          <cell r="AI1267">
            <v>0</v>
          </cell>
          <cell r="AJ1267">
            <v>0</v>
          </cell>
          <cell r="AK1267">
            <v>0</v>
          </cell>
        </row>
        <row r="1268">
          <cell r="R1268" t="str">
            <v>BNL</v>
          </cell>
          <cell r="S1268" t="str">
            <v>FINAME TJLP</v>
          </cell>
          <cell r="T1268" t="str">
            <v>00107</v>
          </cell>
          <cell r="U1268">
            <v>10.75</v>
          </cell>
          <cell r="V1268">
            <v>0</v>
          </cell>
          <cell r="W1268">
            <v>35673</v>
          </cell>
          <cell r="X1268">
            <v>16</v>
          </cell>
          <cell r="Y1268">
            <v>0</v>
          </cell>
          <cell r="Z1268">
            <v>4.4185819999999998</v>
          </cell>
          <cell r="AA1268">
            <v>0</v>
          </cell>
          <cell r="AB1268">
            <v>15946.1</v>
          </cell>
          <cell r="AC1268">
            <v>0</v>
          </cell>
          <cell r="AD1268">
            <v>72.53</v>
          </cell>
          <cell r="AE1268">
            <v>72.53</v>
          </cell>
          <cell r="AF1268">
            <v>0</v>
          </cell>
          <cell r="AG1268">
            <v>16018.62</v>
          </cell>
          <cell r="AH1268">
            <v>27.190000000000509</v>
          </cell>
          <cell r="AI1268">
            <v>0</v>
          </cell>
          <cell r="AJ1268">
            <v>0</v>
          </cell>
          <cell r="AK1268">
            <v>0</v>
          </cell>
        </row>
        <row r="1269">
          <cell r="R1269" t="str">
            <v>BNL</v>
          </cell>
          <cell r="S1269" t="str">
            <v>FINAME TJLP</v>
          </cell>
          <cell r="T1269" t="str">
            <v>00107</v>
          </cell>
          <cell r="U1269">
            <v>10.75</v>
          </cell>
          <cell r="V1269">
            <v>0</v>
          </cell>
          <cell r="W1269">
            <v>35688</v>
          </cell>
          <cell r="X1269">
            <v>14</v>
          </cell>
          <cell r="Y1269">
            <v>35</v>
          </cell>
          <cell r="Z1269">
            <v>4.4244830000000004</v>
          </cell>
          <cell r="AA1269">
            <v>0</v>
          </cell>
          <cell r="AB1269">
            <v>15967.39</v>
          </cell>
          <cell r="AC1269">
            <v>420.19</v>
          </cell>
          <cell r="AD1269">
            <v>63.91</v>
          </cell>
          <cell r="AE1269">
            <v>136.44</v>
          </cell>
          <cell r="AF1269">
            <v>556.64</v>
          </cell>
          <cell r="AG1269">
            <v>15547.2</v>
          </cell>
          <cell r="AH1269">
            <v>21.309999999999491</v>
          </cell>
          <cell r="AI1269">
            <v>0</v>
          </cell>
          <cell r="AJ1269">
            <v>0</v>
          </cell>
          <cell r="AK1269">
            <v>0</v>
          </cell>
        </row>
        <row r="1270">
          <cell r="R1270" t="str">
            <v>BNL</v>
          </cell>
          <cell r="S1270" t="str">
            <v>FINAME TJLP</v>
          </cell>
          <cell r="T1270" t="str">
            <v>00107</v>
          </cell>
          <cell r="U1270">
            <v>10.75</v>
          </cell>
          <cell r="V1270">
            <v>0</v>
          </cell>
          <cell r="W1270">
            <v>35703</v>
          </cell>
          <cell r="X1270">
            <v>15</v>
          </cell>
          <cell r="Y1270">
            <v>0</v>
          </cell>
          <cell r="Z1270">
            <v>4.430307</v>
          </cell>
          <cell r="AA1270">
            <v>0</v>
          </cell>
          <cell r="AB1270">
            <v>15567.66</v>
          </cell>
          <cell r="AC1270">
            <v>0</v>
          </cell>
          <cell r="AD1270">
            <v>66.37</v>
          </cell>
          <cell r="AE1270">
            <v>66.37</v>
          </cell>
          <cell r="AF1270">
            <v>0</v>
          </cell>
          <cell r="AG1270">
            <v>15634.03</v>
          </cell>
          <cell r="AH1270">
            <v>20.459999999999127</v>
          </cell>
          <cell r="AI1270">
            <v>0</v>
          </cell>
          <cell r="AJ1270">
            <v>0</v>
          </cell>
          <cell r="AK1270">
            <v>0</v>
          </cell>
        </row>
        <row r="1271">
          <cell r="R1271" t="str">
            <v>BNL</v>
          </cell>
          <cell r="S1271" t="str">
            <v>FINAME TJLP</v>
          </cell>
          <cell r="T1271" t="str">
            <v>00107</v>
          </cell>
          <cell r="U1271">
            <v>10.75</v>
          </cell>
          <cell r="V1271">
            <v>0</v>
          </cell>
          <cell r="W1271">
            <v>35718</v>
          </cell>
          <cell r="X1271">
            <v>15</v>
          </cell>
          <cell r="Y1271">
            <v>36</v>
          </cell>
          <cell r="Z1271">
            <v>4.4361389999999998</v>
          </cell>
          <cell r="AA1271">
            <v>0</v>
          </cell>
          <cell r="AB1271">
            <v>15588.16</v>
          </cell>
          <cell r="AC1271">
            <v>421.3</v>
          </cell>
          <cell r="AD1271">
            <v>66.829999999999984</v>
          </cell>
          <cell r="AE1271">
            <v>133.19999999999999</v>
          </cell>
          <cell r="AF1271">
            <v>554.5</v>
          </cell>
          <cell r="AG1271">
            <v>15166.85</v>
          </cell>
          <cell r="AH1271">
            <v>20.489999999999782</v>
          </cell>
          <cell r="AI1271">
            <v>0</v>
          </cell>
          <cell r="AJ1271">
            <v>0</v>
          </cell>
          <cell r="AK1271">
            <v>0</v>
          </cell>
        </row>
        <row r="1272">
          <cell r="R1272" t="str">
            <v>BNL</v>
          </cell>
          <cell r="S1272" t="str">
            <v>FINAME TJLP</v>
          </cell>
          <cell r="T1272" t="str">
            <v>00107</v>
          </cell>
          <cell r="U1272">
            <v>10.75</v>
          </cell>
          <cell r="V1272">
            <v>0</v>
          </cell>
          <cell r="W1272">
            <v>35734</v>
          </cell>
          <cell r="X1272">
            <v>16</v>
          </cell>
          <cell r="Y1272">
            <v>0</v>
          </cell>
          <cell r="Z1272">
            <v>4.4423680000000001</v>
          </cell>
          <cell r="AA1272">
            <v>0</v>
          </cell>
          <cell r="AB1272">
            <v>15188.15</v>
          </cell>
          <cell r="AC1272">
            <v>0</v>
          </cell>
          <cell r="AD1272">
            <v>69.08</v>
          </cell>
          <cell r="AE1272">
            <v>69.08</v>
          </cell>
          <cell r="AF1272">
            <v>0</v>
          </cell>
          <cell r="AG1272">
            <v>15257.23</v>
          </cell>
          <cell r="AH1272">
            <v>21.299999999999272</v>
          </cell>
          <cell r="AI1272">
            <v>0</v>
          </cell>
          <cell r="AJ1272">
            <v>0</v>
          </cell>
          <cell r="AK1272">
            <v>0</v>
          </cell>
        </row>
        <row r="1273">
          <cell r="R1273" t="str">
            <v>BNL</v>
          </cell>
          <cell r="S1273" t="str">
            <v>FINAME TJLP</v>
          </cell>
          <cell r="T1273" t="str">
            <v>00107</v>
          </cell>
          <cell r="U1273">
            <v>10.75</v>
          </cell>
          <cell r="V1273">
            <v>0</v>
          </cell>
          <cell r="W1273">
            <v>35749</v>
          </cell>
          <cell r="X1273">
            <v>14</v>
          </cell>
          <cell r="Y1273">
            <v>37</v>
          </cell>
          <cell r="Z1273">
            <v>4.4482160000000004</v>
          </cell>
          <cell r="AA1273">
            <v>0</v>
          </cell>
          <cell r="AB1273">
            <v>15208.14</v>
          </cell>
          <cell r="AC1273">
            <v>422.45</v>
          </cell>
          <cell r="AD1273">
            <v>60.86999999999999</v>
          </cell>
          <cell r="AE1273">
            <v>129.94999999999999</v>
          </cell>
          <cell r="AF1273">
            <v>552.4</v>
          </cell>
          <cell r="AG1273">
            <v>14785.7</v>
          </cell>
          <cell r="AH1273">
            <v>20</v>
          </cell>
          <cell r="AI1273">
            <v>0</v>
          </cell>
          <cell r="AJ1273">
            <v>0</v>
          </cell>
          <cell r="AK1273">
            <v>0</v>
          </cell>
        </row>
        <row r="1274">
          <cell r="R1274" t="str">
            <v>BNL</v>
          </cell>
          <cell r="S1274" t="str">
            <v>FINAME TJLP</v>
          </cell>
          <cell r="T1274" t="str">
            <v>00107</v>
          </cell>
          <cell r="U1274">
            <v>10.75</v>
          </cell>
          <cell r="V1274">
            <v>0</v>
          </cell>
          <cell r="W1274">
            <v>35764</v>
          </cell>
          <cell r="X1274">
            <v>15</v>
          </cell>
          <cell r="Y1274">
            <v>0</v>
          </cell>
          <cell r="Z1274">
            <v>4.4540709999999999</v>
          </cell>
          <cell r="AA1274">
            <v>0</v>
          </cell>
          <cell r="AB1274">
            <v>14805.16</v>
          </cell>
          <cell r="AC1274">
            <v>0</v>
          </cell>
          <cell r="AD1274">
            <v>63.12</v>
          </cell>
          <cell r="AE1274">
            <v>63.12</v>
          </cell>
          <cell r="AF1274">
            <v>0</v>
          </cell>
          <cell r="AG1274">
            <v>14868.28</v>
          </cell>
          <cell r="AH1274">
            <v>19.459999999999127</v>
          </cell>
          <cell r="AI1274">
            <v>0</v>
          </cell>
          <cell r="AJ1274">
            <v>0</v>
          </cell>
          <cell r="AK1274">
            <v>0</v>
          </cell>
        </row>
        <row r="1275">
          <cell r="R1275" t="str">
            <v>BNL</v>
          </cell>
          <cell r="S1275" t="str">
            <v>FINAME TJLP</v>
          </cell>
          <cell r="T1275" t="str">
            <v>00107</v>
          </cell>
          <cell r="U1275">
            <v>10.75</v>
          </cell>
          <cell r="V1275">
            <v>0</v>
          </cell>
          <cell r="W1275">
            <v>35779</v>
          </cell>
          <cell r="X1275">
            <v>15</v>
          </cell>
          <cell r="Y1275">
            <v>38</v>
          </cell>
          <cell r="Z1275">
            <v>4.4607089999999996</v>
          </cell>
          <cell r="AA1275">
            <v>0</v>
          </cell>
          <cell r="AB1275">
            <v>14827.22</v>
          </cell>
          <cell r="AC1275">
            <v>423.63</v>
          </cell>
          <cell r="AD1275">
            <v>63.580000000000005</v>
          </cell>
          <cell r="AE1275">
            <v>126.7</v>
          </cell>
          <cell r="AF1275">
            <v>550.33000000000004</v>
          </cell>
          <cell r="AG1275">
            <v>14403.59</v>
          </cell>
          <cell r="AH1275">
            <v>22.059999999999491</v>
          </cell>
          <cell r="AI1275">
            <v>0</v>
          </cell>
          <cell r="AJ1275">
            <v>0</v>
          </cell>
          <cell r="AK1275">
            <v>0</v>
          </cell>
        </row>
        <row r="1276">
          <cell r="R1276" t="str">
            <v>BNL</v>
          </cell>
          <cell r="S1276" t="str">
            <v>FINAME TJLP</v>
          </cell>
          <cell r="T1276" t="str">
            <v>00107</v>
          </cell>
          <cell r="U1276">
            <v>10.75</v>
          </cell>
          <cell r="V1276">
            <v>0</v>
          </cell>
          <cell r="W1276">
            <v>35795</v>
          </cell>
          <cell r="X1276">
            <v>16</v>
          </cell>
          <cell r="Y1276">
            <v>0</v>
          </cell>
          <cell r="Z1276">
            <v>4.4678599999999999</v>
          </cell>
          <cell r="AA1276">
            <v>0</v>
          </cell>
          <cell r="AB1276">
            <v>14426.68</v>
          </cell>
          <cell r="AC1276">
            <v>0</v>
          </cell>
          <cell r="AD1276">
            <v>65.62</v>
          </cell>
          <cell r="AE1276">
            <v>65.62</v>
          </cell>
          <cell r="AF1276">
            <v>0</v>
          </cell>
          <cell r="AG1276">
            <v>14492.29</v>
          </cell>
          <cell r="AH1276">
            <v>23.079999999999927</v>
          </cell>
          <cell r="AI1276">
            <v>0</v>
          </cell>
          <cell r="AJ1276">
            <v>0</v>
          </cell>
          <cell r="AK1276">
            <v>0</v>
          </cell>
        </row>
        <row r="1277">
          <cell r="R1277" t="str">
            <v>BNL</v>
          </cell>
          <cell r="S1277" t="str">
            <v>FINAME TJLP</v>
          </cell>
          <cell r="T1277" t="str">
            <v>00107</v>
          </cell>
          <cell r="U1277">
            <v>10.75</v>
          </cell>
          <cell r="V1277">
            <v>0</v>
          </cell>
          <cell r="W1277">
            <v>35810</v>
          </cell>
          <cell r="X1277">
            <v>14</v>
          </cell>
          <cell r="Y1277">
            <v>39</v>
          </cell>
          <cell r="Z1277">
            <v>4.4745749999999997</v>
          </cell>
          <cell r="AA1277">
            <v>0</v>
          </cell>
          <cell r="AB1277">
            <v>14448.36</v>
          </cell>
          <cell r="AC1277">
            <v>424.95</v>
          </cell>
          <cell r="AD1277">
            <v>57.839999999999989</v>
          </cell>
          <cell r="AE1277">
            <v>123.46</v>
          </cell>
          <cell r="AF1277">
            <v>548.41</v>
          </cell>
          <cell r="AG1277">
            <v>14023.41</v>
          </cell>
          <cell r="AH1277">
            <v>21.68999999999869</v>
          </cell>
          <cell r="AI1277">
            <v>0</v>
          </cell>
          <cell r="AJ1277">
            <v>0</v>
          </cell>
          <cell r="AK1277">
            <v>0</v>
          </cell>
        </row>
        <row r="1278">
          <cell r="R1278" t="str">
            <v>BNL</v>
          </cell>
          <cell r="S1278" t="str">
            <v>FINAME TJLP</v>
          </cell>
          <cell r="T1278" t="str">
            <v>00107</v>
          </cell>
          <cell r="U1278">
            <v>10.75</v>
          </cell>
          <cell r="V1278">
            <v>0</v>
          </cell>
          <cell r="W1278">
            <v>35826</v>
          </cell>
          <cell r="X1278">
            <v>16</v>
          </cell>
          <cell r="Y1278">
            <v>0</v>
          </cell>
          <cell r="Z1278">
            <v>4.4817479999999996</v>
          </cell>
          <cell r="AA1278">
            <v>0</v>
          </cell>
          <cell r="AB1278">
            <v>14045.89</v>
          </cell>
          <cell r="AC1278">
            <v>0</v>
          </cell>
          <cell r="AD1278">
            <v>63.89</v>
          </cell>
          <cell r="AE1278">
            <v>63.89</v>
          </cell>
          <cell r="AF1278">
            <v>0</v>
          </cell>
          <cell r="AG1278">
            <v>14109.77</v>
          </cell>
          <cell r="AH1278">
            <v>22.470000000001164</v>
          </cell>
          <cell r="AI1278">
            <v>0</v>
          </cell>
          <cell r="AJ1278">
            <v>0</v>
          </cell>
          <cell r="AK1278">
            <v>0</v>
          </cell>
        </row>
        <row r="1279">
          <cell r="R1279" t="str">
            <v>BNL</v>
          </cell>
          <cell r="S1279" t="str">
            <v>FINAME TJLP</v>
          </cell>
          <cell r="T1279" t="str">
            <v>00107</v>
          </cell>
          <cell r="U1279">
            <v>10.75</v>
          </cell>
          <cell r="V1279">
            <v>0</v>
          </cell>
          <cell r="W1279">
            <v>35841</v>
          </cell>
          <cell r="X1279">
            <v>14</v>
          </cell>
          <cell r="Y1279">
            <v>40</v>
          </cell>
          <cell r="Z1279">
            <v>4.4884829999999996</v>
          </cell>
          <cell r="AA1279">
            <v>0</v>
          </cell>
          <cell r="AB1279">
            <v>14067</v>
          </cell>
          <cell r="AC1279">
            <v>426.27</v>
          </cell>
          <cell r="AD1279">
            <v>56.31</v>
          </cell>
          <cell r="AE1279">
            <v>120.2</v>
          </cell>
          <cell r="AF1279">
            <v>546.48</v>
          </cell>
          <cell r="AG1279">
            <v>13640.72</v>
          </cell>
          <cell r="AH1279">
            <v>21.119999999998981</v>
          </cell>
          <cell r="AI1279">
            <v>0</v>
          </cell>
          <cell r="AJ1279">
            <v>0</v>
          </cell>
          <cell r="AK1279">
            <v>0</v>
          </cell>
        </row>
        <row r="1280">
          <cell r="R1280" t="str">
            <v>BNL</v>
          </cell>
          <cell r="S1280" t="str">
            <v>FINAME TJLP</v>
          </cell>
          <cell r="T1280" t="str">
            <v>00107</v>
          </cell>
          <cell r="U1280">
            <v>10.75</v>
          </cell>
          <cell r="V1280">
            <v>0</v>
          </cell>
          <cell r="W1280">
            <v>35854</v>
          </cell>
          <cell r="X1280">
            <v>13</v>
          </cell>
          <cell r="Y1280">
            <v>0</v>
          </cell>
          <cell r="Z1280">
            <v>4.4943289999999996</v>
          </cell>
          <cell r="AA1280">
            <v>0</v>
          </cell>
          <cell r="AB1280">
            <v>13658.49</v>
          </cell>
          <cell r="AC1280">
            <v>0</v>
          </cell>
          <cell r="AD1280">
            <v>50.45</v>
          </cell>
          <cell r="AE1280">
            <v>50.45</v>
          </cell>
          <cell r="AF1280">
            <v>0</v>
          </cell>
          <cell r="AG1280">
            <v>13708.94</v>
          </cell>
          <cell r="AH1280">
            <v>17.770000000000437</v>
          </cell>
          <cell r="AI1280">
            <v>0</v>
          </cell>
          <cell r="AJ1280">
            <v>0</v>
          </cell>
          <cell r="AK1280">
            <v>0</v>
          </cell>
        </row>
        <row r="1281">
          <cell r="R1281" t="str">
            <v>BNL</v>
          </cell>
          <cell r="S1281" t="str">
            <v>FINAME TJLP</v>
          </cell>
          <cell r="T1281" t="str">
            <v>00107</v>
          </cell>
          <cell r="U1281">
            <v>10.75</v>
          </cell>
          <cell r="V1281">
            <v>0</v>
          </cell>
          <cell r="W1281">
            <v>35869</v>
          </cell>
          <cell r="X1281">
            <v>17</v>
          </cell>
          <cell r="Y1281">
            <v>41</v>
          </cell>
          <cell r="Z1281">
            <v>4.5040529999999999</v>
          </cell>
          <cell r="AA1281">
            <v>0</v>
          </cell>
          <cell r="AB1281">
            <v>13688.04</v>
          </cell>
          <cell r="AC1281">
            <v>427.75</v>
          </cell>
          <cell r="AD1281">
            <v>66.509999999999991</v>
          </cell>
          <cell r="AE1281">
            <v>116.96</v>
          </cell>
          <cell r="AF1281">
            <v>544.72</v>
          </cell>
          <cell r="AG1281">
            <v>13260.29</v>
          </cell>
          <cell r="AH1281">
            <v>29.559999999999491</v>
          </cell>
          <cell r="AI1281">
            <v>0</v>
          </cell>
          <cell r="AJ1281">
            <v>0</v>
          </cell>
          <cell r="AK1281">
            <v>0</v>
          </cell>
        </row>
        <row r="1282">
          <cell r="R1282" t="str">
            <v>BNL</v>
          </cell>
          <cell r="S1282" t="str">
            <v>FINAME TJLP</v>
          </cell>
          <cell r="T1282" t="str">
            <v>00107</v>
          </cell>
          <cell r="U1282">
            <v>10.75</v>
          </cell>
          <cell r="V1282">
            <v>0</v>
          </cell>
          <cell r="W1282">
            <v>35885</v>
          </cell>
          <cell r="X1282">
            <v>16</v>
          </cell>
          <cell r="Y1282">
            <v>0</v>
          </cell>
          <cell r="Z1282">
            <v>4.5146759999999997</v>
          </cell>
          <cell r="AA1282">
            <v>0</v>
          </cell>
          <cell r="AB1282">
            <v>13291.57</v>
          </cell>
          <cell r="AC1282">
            <v>0</v>
          </cell>
          <cell r="AD1282">
            <v>60.45</v>
          </cell>
          <cell r="AE1282">
            <v>60.45</v>
          </cell>
          <cell r="AF1282">
            <v>0</v>
          </cell>
          <cell r="AG1282">
            <v>13352.02</v>
          </cell>
          <cell r="AH1282">
            <v>31.279999999998836</v>
          </cell>
          <cell r="AI1282">
            <v>0</v>
          </cell>
          <cell r="AJ1282">
            <v>0</v>
          </cell>
          <cell r="AK1282">
            <v>0</v>
          </cell>
        </row>
        <row r="1283">
          <cell r="R1283" t="str">
            <v>BNL</v>
          </cell>
          <cell r="S1283" t="str">
            <v>FINAME TJLP</v>
          </cell>
          <cell r="T1283" t="str">
            <v>00107</v>
          </cell>
          <cell r="U1283">
            <v>10.75</v>
          </cell>
          <cell r="V1283">
            <v>0</v>
          </cell>
          <cell r="W1283">
            <v>35900</v>
          </cell>
          <cell r="X1283">
            <v>14</v>
          </cell>
          <cell r="Y1283">
            <v>42</v>
          </cell>
          <cell r="Z1283">
            <v>4.5246579999999996</v>
          </cell>
          <cell r="AA1283">
            <v>0</v>
          </cell>
          <cell r="AB1283">
            <v>13320.95</v>
          </cell>
          <cell r="AC1283">
            <v>429.71</v>
          </cell>
          <cell r="AD1283">
            <v>53.379999999999995</v>
          </cell>
          <cell r="AE1283">
            <v>113.83</v>
          </cell>
          <cell r="AF1283">
            <v>543.54</v>
          </cell>
          <cell r="AG1283">
            <v>12891.25</v>
          </cell>
          <cell r="AH1283">
            <v>29.390000000001237</v>
          </cell>
          <cell r="AI1283">
            <v>0</v>
          </cell>
          <cell r="AJ1283">
            <v>0</v>
          </cell>
          <cell r="AK1283">
            <v>0</v>
          </cell>
        </row>
        <row r="1284">
          <cell r="R1284" t="str">
            <v>BNL</v>
          </cell>
          <cell r="S1284" t="str">
            <v>FINAME TJLP</v>
          </cell>
          <cell r="T1284" t="str">
            <v>00107</v>
          </cell>
          <cell r="U1284">
            <v>10.75</v>
          </cell>
          <cell r="V1284">
            <v>0</v>
          </cell>
          <cell r="W1284">
            <v>35915</v>
          </cell>
          <cell r="X1284">
            <v>15</v>
          </cell>
          <cell r="Y1284">
            <v>0</v>
          </cell>
          <cell r="Z1284">
            <v>4.534662</v>
          </cell>
          <cell r="AA1284">
            <v>0</v>
          </cell>
          <cell r="AB1284">
            <v>12919.75</v>
          </cell>
          <cell r="AC1284">
            <v>0</v>
          </cell>
          <cell r="AD1284">
            <v>55.08</v>
          </cell>
          <cell r="AE1284">
            <v>55.08</v>
          </cell>
          <cell r="AF1284">
            <v>0</v>
          </cell>
          <cell r="AG1284">
            <v>12974.83</v>
          </cell>
          <cell r="AH1284">
            <v>28.5</v>
          </cell>
          <cell r="AI1284">
            <v>0</v>
          </cell>
          <cell r="AJ1284">
            <v>0</v>
          </cell>
          <cell r="AK1284">
            <v>0</v>
          </cell>
        </row>
        <row r="1285">
          <cell r="R1285" t="str">
            <v>BNL</v>
          </cell>
          <cell r="S1285" t="str">
            <v>FINAME TJLP</v>
          </cell>
          <cell r="T1285" t="str">
            <v>00107</v>
          </cell>
          <cell r="U1285">
            <v>10.75</v>
          </cell>
          <cell r="V1285">
            <v>0</v>
          </cell>
          <cell r="W1285">
            <v>35930</v>
          </cell>
          <cell r="X1285">
            <v>15</v>
          </cell>
          <cell r="Y1285">
            <v>43</v>
          </cell>
          <cell r="Z1285">
            <v>4.5446869999999997</v>
          </cell>
          <cell r="AA1285">
            <v>0</v>
          </cell>
          <cell r="AB1285">
            <v>12948.31</v>
          </cell>
          <cell r="AC1285">
            <v>431.61</v>
          </cell>
          <cell r="AD1285">
            <v>55.56</v>
          </cell>
          <cell r="AE1285">
            <v>110.64</v>
          </cell>
          <cell r="AF1285">
            <v>542.25</v>
          </cell>
          <cell r="AG1285">
            <v>12516.7</v>
          </cell>
          <cell r="AH1285">
            <v>28.56000000000131</v>
          </cell>
          <cell r="AI1285">
            <v>0</v>
          </cell>
          <cell r="AJ1285">
            <v>0</v>
          </cell>
          <cell r="AK1285">
            <v>0</v>
          </cell>
        </row>
        <row r="1286">
          <cell r="R1286" t="str">
            <v>BNL</v>
          </cell>
          <cell r="S1286" t="str">
            <v>FINAME TJLP</v>
          </cell>
          <cell r="T1286" t="str">
            <v>00107</v>
          </cell>
          <cell r="U1286">
            <v>10.75</v>
          </cell>
          <cell r="V1286">
            <v>0</v>
          </cell>
          <cell r="W1286">
            <v>35946</v>
          </cell>
          <cell r="X1286">
            <v>16</v>
          </cell>
          <cell r="Y1286">
            <v>0</v>
          </cell>
          <cell r="Z1286">
            <v>4.5554059999999996</v>
          </cell>
          <cell r="AA1286">
            <v>0</v>
          </cell>
          <cell r="AB1286">
            <v>12546.22</v>
          </cell>
          <cell r="AC1286">
            <v>0</v>
          </cell>
          <cell r="AD1286">
            <v>57.06</v>
          </cell>
          <cell r="AE1286">
            <v>57.06</v>
          </cell>
          <cell r="AF1286">
            <v>0</v>
          </cell>
          <cell r="AG1286">
            <v>12603.29</v>
          </cell>
          <cell r="AH1286">
            <v>29.530000000000655</v>
          </cell>
          <cell r="AI1286">
            <v>0</v>
          </cell>
          <cell r="AJ1286">
            <v>0</v>
          </cell>
          <cell r="AK1286">
            <v>0</v>
          </cell>
        </row>
        <row r="1287">
          <cell r="R1287" t="str">
            <v>BNL</v>
          </cell>
          <cell r="S1287" t="str">
            <v>FINAME TJLP</v>
          </cell>
          <cell r="T1287" t="str">
            <v>00107</v>
          </cell>
          <cell r="U1287">
            <v>10.75</v>
          </cell>
          <cell r="V1287">
            <v>0</v>
          </cell>
          <cell r="W1287">
            <v>35961</v>
          </cell>
          <cell r="X1287">
            <v>14</v>
          </cell>
          <cell r="Y1287">
            <v>44</v>
          </cell>
          <cell r="Z1287">
            <v>4.5636580000000002</v>
          </cell>
          <cell r="AA1287">
            <v>0</v>
          </cell>
          <cell r="AB1287">
            <v>12568.95</v>
          </cell>
          <cell r="AC1287">
            <v>433.41</v>
          </cell>
          <cell r="AD1287">
            <v>50.34</v>
          </cell>
          <cell r="AE1287">
            <v>107.4</v>
          </cell>
          <cell r="AF1287">
            <v>540.80999999999995</v>
          </cell>
          <cell r="AG1287">
            <v>12135.54</v>
          </cell>
          <cell r="AH1287">
            <v>22.719999999999345</v>
          </cell>
          <cell r="AI1287">
            <v>0</v>
          </cell>
          <cell r="AJ1287">
            <v>0</v>
          </cell>
          <cell r="AK1287">
            <v>0</v>
          </cell>
        </row>
        <row r="1288">
          <cell r="R1288" t="str">
            <v>BNL</v>
          </cell>
          <cell r="S1288" t="str">
            <v>FINAME TJLP</v>
          </cell>
          <cell r="T1288" t="str">
            <v>00107</v>
          </cell>
          <cell r="U1288">
            <v>10.75</v>
          </cell>
          <cell r="V1288">
            <v>0</v>
          </cell>
          <cell r="W1288">
            <v>35976</v>
          </cell>
          <cell r="X1288">
            <v>15</v>
          </cell>
          <cell r="Y1288">
            <v>0</v>
          </cell>
          <cell r="Z1288">
            <v>4.5717949999999998</v>
          </cell>
          <cell r="AA1288">
            <v>0</v>
          </cell>
          <cell r="AB1288">
            <v>12157.17</v>
          </cell>
          <cell r="AC1288">
            <v>0</v>
          </cell>
          <cell r="AD1288">
            <v>51.83</v>
          </cell>
          <cell r="AE1288">
            <v>51.83</v>
          </cell>
          <cell r="AF1288">
            <v>0</v>
          </cell>
          <cell r="AG1288">
            <v>12209.01</v>
          </cell>
          <cell r="AH1288">
            <v>21.639999999999418</v>
          </cell>
          <cell r="AI1288">
            <v>0</v>
          </cell>
          <cell r="AJ1288">
            <v>0</v>
          </cell>
          <cell r="AK1288">
            <v>0</v>
          </cell>
        </row>
        <row r="1289">
          <cell r="R1289" t="str">
            <v>BNL</v>
          </cell>
          <cell r="S1289" t="str">
            <v>FINAME TJLP</v>
          </cell>
          <cell r="T1289" t="str">
            <v>00107</v>
          </cell>
          <cell r="U1289">
            <v>10.75</v>
          </cell>
          <cell r="V1289">
            <v>0</v>
          </cell>
          <cell r="W1289">
            <v>35991</v>
          </cell>
          <cell r="X1289">
            <v>15</v>
          </cell>
          <cell r="Y1289">
            <v>45</v>
          </cell>
          <cell r="Z1289">
            <v>4.5799459999999996</v>
          </cell>
          <cell r="AA1289">
            <v>0</v>
          </cell>
          <cell r="AB1289">
            <v>12178.85</v>
          </cell>
          <cell r="AC1289">
            <v>434.96</v>
          </cell>
          <cell r="AD1289">
            <v>52.239999999999995</v>
          </cell>
          <cell r="AE1289">
            <v>104.07</v>
          </cell>
          <cell r="AF1289">
            <v>539.03</v>
          </cell>
          <cell r="AG1289">
            <v>11743.89</v>
          </cell>
          <cell r="AH1289">
            <v>21.670000000000073</v>
          </cell>
          <cell r="AI1289">
            <v>0</v>
          </cell>
          <cell r="AJ1289">
            <v>0</v>
          </cell>
          <cell r="AK1289">
            <v>0</v>
          </cell>
        </row>
        <row r="1290">
          <cell r="R1290" t="str">
            <v>BNL</v>
          </cell>
          <cell r="S1290" t="str">
            <v>FINAME TJLP</v>
          </cell>
          <cell r="T1290" t="str">
            <v>00107</v>
          </cell>
          <cell r="U1290">
            <v>10.75</v>
          </cell>
          <cell r="V1290">
            <v>0</v>
          </cell>
          <cell r="W1290">
            <v>36007</v>
          </cell>
          <cell r="X1290">
            <v>16</v>
          </cell>
          <cell r="Y1290">
            <v>0</v>
          </cell>
          <cell r="Z1290">
            <v>4.5886570000000004</v>
          </cell>
          <cell r="AA1290">
            <v>0</v>
          </cell>
          <cell r="AB1290">
            <v>11766.23</v>
          </cell>
          <cell r="AC1290">
            <v>0</v>
          </cell>
          <cell r="AD1290">
            <v>53.52</v>
          </cell>
          <cell r="AE1290">
            <v>53.52</v>
          </cell>
          <cell r="AF1290">
            <v>0</v>
          </cell>
          <cell r="AG1290">
            <v>11819.74</v>
          </cell>
          <cell r="AH1290">
            <v>22.329999999999927</v>
          </cell>
          <cell r="AI1290">
            <v>0</v>
          </cell>
          <cell r="AJ1290">
            <v>0</v>
          </cell>
          <cell r="AK1290">
            <v>0</v>
          </cell>
        </row>
        <row r="1291">
          <cell r="R1291" t="str">
            <v>BNL</v>
          </cell>
          <cell r="S1291" t="str">
            <v>FINAME TJLP</v>
          </cell>
          <cell r="T1291" t="str">
            <v>00107</v>
          </cell>
          <cell r="U1291">
            <v>10.75</v>
          </cell>
          <cell r="V1291">
            <v>0</v>
          </cell>
          <cell r="W1291">
            <v>36022</v>
          </cell>
          <cell r="X1291">
            <v>14</v>
          </cell>
          <cell r="Y1291">
            <v>46</v>
          </cell>
          <cell r="Z1291">
            <v>4.596838</v>
          </cell>
          <cell r="AA1291">
            <v>0</v>
          </cell>
          <cell r="AB1291">
            <v>11787.21</v>
          </cell>
          <cell r="AC1291">
            <v>436.56</v>
          </cell>
          <cell r="AD1291">
            <v>47.199999999999996</v>
          </cell>
          <cell r="AE1291">
            <v>100.72</v>
          </cell>
          <cell r="AF1291">
            <v>537.29</v>
          </cell>
          <cell r="AG1291">
            <v>11350.64</v>
          </cell>
          <cell r="AH1291">
            <v>20.989999999999782</v>
          </cell>
          <cell r="AI1291">
            <v>0</v>
          </cell>
          <cell r="AJ1291">
            <v>0</v>
          </cell>
          <cell r="AK1291">
            <v>0</v>
          </cell>
        </row>
        <row r="1292">
          <cell r="R1292" t="str">
            <v>BNL</v>
          </cell>
          <cell r="S1292" t="str">
            <v>FINAME TJLP</v>
          </cell>
          <cell r="T1292" t="str">
            <v>00107</v>
          </cell>
          <cell r="U1292">
            <v>10.75</v>
          </cell>
          <cell r="V1292">
            <v>0</v>
          </cell>
          <cell r="W1292">
            <v>36038</v>
          </cell>
          <cell r="X1292">
            <v>16</v>
          </cell>
          <cell r="Y1292">
            <v>0</v>
          </cell>
          <cell r="Z1292">
            <v>4.6055809999999999</v>
          </cell>
          <cell r="AA1292">
            <v>0</v>
          </cell>
          <cell r="AB1292">
            <v>11372.23</v>
          </cell>
          <cell r="AC1292">
            <v>0</v>
          </cell>
          <cell r="AD1292">
            <v>51.72</v>
          </cell>
          <cell r="AE1292">
            <v>51.72</v>
          </cell>
          <cell r="AF1292">
            <v>0</v>
          </cell>
          <cell r="AG1292">
            <v>11423.95</v>
          </cell>
          <cell r="AH1292">
            <v>21.590000000001965</v>
          </cell>
          <cell r="AI1292">
            <v>0</v>
          </cell>
          <cell r="AJ1292">
            <v>0</v>
          </cell>
          <cell r="AK1292">
            <v>0</v>
          </cell>
        </row>
        <row r="1293">
          <cell r="R1293" t="str">
            <v>BNL</v>
          </cell>
          <cell r="S1293" t="str">
            <v>FINAME TJLP</v>
          </cell>
          <cell r="T1293" t="str">
            <v>00107</v>
          </cell>
          <cell r="U1293">
            <v>10.75</v>
          </cell>
          <cell r="V1293">
            <v>0</v>
          </cell>
          <cell r="W1293">
            <v>36053</v>
          </cell>
          <cell r="X1293">
            <v>14</v>
          </cell>
          <cell r="Y1293">
            <v>47</v>
          </cell>
          <cell r="Z1293">
            <v>4.6154869999999999</v>
          </cell>
          <cell r="AA1293">
            <v>0</v>
          </cell>
          <cell r="AB1293">
            <v>11396.69</v>
          </cell>
          <cell r="AC1293">
            <v>438.33</v>
          </cell>
          <cell r="AD1293">
            <v>45.66</v>
          </cell>
          <cell r="AE1293">
            <v>97.38</v>
          </cell>
          <cell r="AF1293">
            <v>535.72</v>
          </cell>
          <cell r="AG1293">
            <v>10958.36</v>
          </cell>
          <cell r="AH1293">
            <v>24.469999999999345</v>
          </cell>
          <cell r="AI1293">
            <v>0</v>
          </cell>
          <cell r="AJ1293">
            <v>0</v>
          </cell>
          <cell r="AK1293">
            <v>0</v>
          </cell>
        </row>
        <row r="1294">
          <cell r="R1294" t="str">
            <v>BNL</v>
          </cell>
          <cell r="S1294" t="str">
            <v>FINAME TJLP</v>
          </cell>
          <cell r="T1294" t="str">
            <v>00107</v>
          </cell>
          <cell r="U1294">
            <v>10.75</v>
          </cell>
          <cell r="V1294">
            <v>0</v>
          </cell>
          <cell r="W1294">
            <v>36068</v>
          </cell>
          <cell r="X1294">
            <v>15</v>
          </cell>
          <cell r="Y1294">
            <v>0</v>
          </cell>
          <cell r="Z1294">
            <v>4.6255369999999996</v>
          </cell>
          <cell r="AA1294">
            <v>0</v>
          </cell>
          <cell r="AB1294">
            <v>10982.22</v>
          </cell>
          <cell r="AC1294">
            <v>0</v>
          </cell>
          <cell r="AD1294">
            <v>46.82</v>
          </cell>
          <cell r="AE1294">
            <v>46.82</v>
          </cell>
          <cell r="AF1294">
            <v>0</v>
          </cell>
          <cell r="AG1294">
            <v>11029.04</v>
          </cell>
          <cell r="AH1294">
            <v>23.860000000000582</v>
          </cell>
          <cell r="AI1294">
            <v>0</v>
          </cell>
          <cell r="AJ1294">
            <v>0</v>
          </cell>
          <cell r="AK1294">
            <v>0</v>
          </cell>
        </row>
        <row r="1295">
          <cell r="R1295" t="str">
            <v>BNL</v>
          </cell>
          <cell r="S1295" t="str">
            <v>FINAME TJLP</v>
          </cell>
          <cell r="T1295" t="str">
            <v>00107</v>
          </cell>
          <cell r="U1295">
            <v>10.75</v>
          </cell>
          <cell r="V1295">
            <v>0</v>
          </cell>
          <cell r="W1295">
            <v>36083</v>
          </cell>
          <cell r="X1295">
            <v>15</v>
          </cell>
          <cell r="Y1295">
            <v>48</v>
          </cell>
          <cell r="Z1295">
            <v>4.6356080000000004</v>
          </cell>
          <cell r="AA1295">
            <v>0</v>
          </cell>
          <cell r="AB1295">
            <v>11006.13</v>
          </cell>
          <cell r="AC1295">
            <v>440.25</v>
          </cell>
          <cell r="AD1295">
            <v>47.23</v>
          </cell>
          <cell r="AE1295">
            <v>94.05</v>
          </cell>
          <cell r="AF1295">
            <v>534.29</v>
          </cell>
          <cell r="AG1295">
            <v>10565.88</v>
          </cell>
          <cell r="AH1295">
            <v>23.899999999997817</v>
          </cell>
          <cell r="AI1295">
            <v>0</v>
          </cell>
          <cell r="AJ1295">
            <v>0</v>
          </cell>
          <cell r="AK1295">
            <v>0</v>
          </cell>
        </row>
        <row r="1296">
          <cell r="R1296" t="str">
            <v>BNL</v>
          </cell>
          <cell r="S1296" t="str">
            <v>FINAME TJLP</v>
          </cell>
          <cell r="T1296" t="str">
            <v>00107</v>
          </cell>
          <cell r="U1296">
            <v>10.75</v>
          </cell>
          <cell r="V1296">
            <v>0</v>
          </cell>
          <cell r="W1296">
            <v>36099</v>
          </cell>
          <cell r="X1296">
            <v>16</v>
          </cell>
          <cell r="Y1296">
            <v>0</v>
          </cell>
          <cell r="Z1296">
            <v>4.6463749999999999</v>
          </cell>
          <cell r="AA1296">
            <v>0</v>
          </cell>
          <cell r="AB1296">
            <v>10590.42</v>
          </cell>
          <cell r="AC1296">
            <v>0</v>
          </cell>
          <cell r="AD1296">
            <v>48.17</v>
          </cell>
          <cell r="AE1296">
            <v>48.17</v>
          </cell>
          <cell r="AF1296">
            <v>0</v>
          </cell>
          <cell r="AG1296">
            <v>10638.59</v>
          </cell>
          <cell r="AH1296">
            <v>24.540000000000873</v>
          </cell>
          <cell r="AI1296">
            <v>0</v>
          </cell>
          <cell r="AJ1296">
            <v>0</v>
          </cell>
          <cell r="AK1296">
            <v>0</v>
          </cell>
        </row>
        <row r="1297">
          <cell r="R1297" t="str">
            <v>BNL</v>
          </cell>
          <cell r="S1297" t="str">
            <v>FINAME TJLP</v>
          </cell>
          <cell r="T1297" t="str">
            <v>00107</v>
          </cell>
          <cell r="U1297">
            <v>10.75</v>
          </cell>
          <cell r="V1297">
            <v>0</v>
          </cell>
          <cell r="W1297">
            <v>36114</v>
          </cell>
          <cell r="X1297">
            <v>14</v>
          </cell>
          <cell r="Y1297">
            <v>49</v>
          </cell>
          <cell r="Z1297">
            <v>4.6564909999999999</v>
          </cell>
          <cell r="AA1297">
            <v>0</v>
          </cell>
          <cell r="AB1297">
            <v>10613.48</v>
          </cell>
          <cell r="AC1297">
            <v>442.23</v>
          </cell>
          <cell r="AD1297">
            <v>42.519999999999996</v>
          </cell>
          <cell r="AE1297">
            <v>90.69</v>
          </cell>
          <cell r="AF1297">
            <v>532.91999999999996</v>
          </cell>
          <cell r="AG1297">
            <v>10171.25</v>
          </cell>
          <cell r="AH1297">
            <v>23.059999999999491</v>
          </cell>
          <cell r="AI1297">
            <v>0</v>
          </cell>
          <cell r="AJ1297">
            <v>0</v>
          </cell>
          <cell r="AK1297">
            <v>0</v>
          </cell>
        </row>
        <row r="1298">
          <cell r="R1298" t="str">
            <v>BNL</v>
          </cell>
          <cell r="S1298" t="str">
            <v>FINAME TJLP</v>
          </cell>
          <cell r="T1298" t="str">
            <v>00107</v>
          </cell>
          <cell r="U1298">
            <v>10.75</v>
          </cell>
          <cell r="V1298">
            <v>0</v>
          </cell>
          <cell r="W1298">
            <v>36129</v>
          </cell>
          <cell r="X1298">
            <v>15</v>
          </cell>
          <cell r="Y1298">
            <v>0</v>
          </cell>
          <cell r="Z1298">
            <v>4.6666299999999996</v>
          </cell>
          <cell r="AA1298">
            <v>0</v>
          </cell>
          <cell r="AB1298">
            <v>10193.4</v>
          </cell>
          <cell r="AC1298">
            <v>0</v>
          </cell>
          <cell r="AD1298">
            <v>43.46</v>
          </cell>
          <cell r="AE1298">
            <v>43.46</v>
          </cell>
          <cell r="AF1298">
            <v>0</v>
          </cell>
          <cell r="AG1298">
            <v>10236.86</v>
          </cell>
          <cell r="AH1298">
            <v>22.150000000001455</v>
          </cell>
          <cell r="AI1298">
            <v>0</v>
          </cell>
          <cell r="AJ1298">
            <v>0</v>
          </cell>
          <cell r="AK1298">
            <v>0</v>
          </cell>
        </row>
        <row r="1299">
          <cell r="R1299" t="str">
            <v>BNL</v>
          </cell>
          <cell r="S1299" t="str">
            <v>FINAME TJLP</v>
          </cell>
          <cell r="T1299" t="str">
            <v>00107</v>
          </cell>
          <cell r="U1299">
            <v>10.75</v>
          </cell>
          <cell r="V1299">
            <v>0</v>
          </cell>
          <cell r="W1299">
            <v>36144</v>
          </cell>
          <cell r="X1299">
            <v>15</v>
          </cell>
          <cell r="Y1299">
            <v>50</v>
          </cell>
          <cell r="Z1299">
            <v>4.6869050000000003</v>
          </cell>
          <cell r="AA1299">
            <v>0</v>
          </cell>
          <cell r="AB1299">
            <v>10237.69</v>
          </cell>
          <cell r="AC1299">
            <v>445.12</v>
          </cell>
          <cell r="AD1299">
            <v>44.02</v>
          </cell>
          <cell r="AE1299">
            <v>87.48</v>
          </cell>
          <cell r="AF1299">
            <v>532.6</v>
          </cell>
          <cell r="AG1299">
            <v>9792.57</v>
          </cell>
          <cell r="AH1299">
            <v>44.289999999999054</v>
          </cell>
          <cell r="AI1299">
            <v>0</v>
          </cell>
          <cell r="AJ1299">
            <v>0</v>
          </cell>
          <cell r="AK1299">
            <v>0</v>
          </cell>
        </row>
        <row r="1300">
          <cell r="R1300" t="str">
            <v>BNL</v>
          </cell>
          <cell r="S1300" t="str">
            <v>FINAME TJLP</v>
          </cell>
          <cell r="T1300" t="str">
            <v>00107</v>
          </cell>
          <cell r="U1300">
            <v>10.75</v>
          </cell>
          <cell r="V1300">
            <v>0</v>
          </cell>
          <cell r="W1300">
            <v>36160</v>
          </cell>
          <cell r="X1300">
            <v>16</v>
          </cell>
          <cell r="Y1300">
            <v>0</v>
          </cell>
          <cell r="Z1300">
            <v>4.7094050000000003</v>
          </cell>
          <cell r="AA1300">
            <v>0</v>
          </cell>
          <cell r="AB1300">
            <v>9839.58</v>
          </cell>
          <cell r="AC1300">
            <v>0</v>
          </cell>
          <cell r="AD1300">
            <v>44.75</v>
          </cell>
          <cell r="AE1300">
            <v>44.75</v>
          </cell>
          <cell r="AF1300">
            <v>0</v>
          </cell>
          <cell r="AG1300">
            <v>9884.33</v>
          </cell>
          <cell r="AH1300">
            <v>47.010000000000218</v>
          </cell>
          <cell r="AI1300">
            <v>0</v>
          </cell>
          <cell r="AJ1300">
            <v>0</v>
          </cell>
          <cell r="AK1300">
            <v>0</v>
          </cell>
        </row>
        <row r="1301">
          <cell r="R1301" t="str">
            <v>BNL</v>
          </cell>
          <cell r="S1301" t="str">
            <v>FINAME TJLP</v>
          </cell>
          <cell r="T1301" t="str">
            <v>00107</v>
          </cell>
          <cell r="U1301">
            <v>10.75</v>
          </cell>
          <cell r="V1301">
            <v>0</v>
          </cell>
          <cell r="W1301">
            <v>36175</v>
          </cell>
          <cell r="X1301">
            <v>14</v>
          </cell>
          <cell r="Y1301">
            <v>51</v>
          </cell>
          <cell r="Z1301">
            <v>4.7222850000000003</v>
          </cell>
          <cell r="AA1301">
            <v>0</v>
          </cell>
          <cell r="AB1301">
            <v>9866.49</v>
          </cell>
          <cell r="AC1301">
            <v>448.48</v>
          </cell>
          <cell r="AD1301">
            <v>39.56</v>
          </cell>
          <cell r="AE1301">
            <v>84.31</v>
          </cell>
          <cell r="AF1301">
            <v>532.79</v>
          </cell>
          <cell r="AG1301">
            <v>9418.02</v>
          </cell>
          <cell r="AH1301">
            <v>26.920000000001892</v>
          </cell>
          <cell r="AI1301">
            <v>0</v>
          </cell>
          <cell r="AJ1301">
            <v>0</v>
          </cell>
          <cell r="AK1301">
            <v>0</v>
          </cell>
        </row>
        <row r="1302">
          <cell r="R1302" t="str">
            <v>BNL</v>
          </cell>
          <cell r="S1302" t="str">
            <v>FINAME TJLP</v>
          </cell>
          <cell r="T1302" t="str">
            <v>00107</v>
          </cell>
          <cell r="U1302">
            <v>10.75</v>
          </cell>
          <cell r="V1302">
            <v>0</v>
          </cell>
          <cell r="W1302">
            <v>36191</v>
          </cell>
          <cell r="X1302">
            <v>16</v>
          </cell>
          <cell r="Y1302">
            <v>0</v>
          </cell>
          <cell r="Z1302">
            <v>4.7354269999999996</v>
          </cell>
          <cell r="AA1302">
            <v>0</v>
          </cell>
          <cell r="AB1302">
            <v>9444.23</v>
          </cell>
          <cell r="AC1302">
            <v>0</v>
          </cell>
          <cell r="AD1302">
            <v>42.96</v>
          </cell>
          <cell r="AE1302">
            <v>42.96</v>
          </cell>
          <cell r="AF1302">
            <v>0</v>
          </cell>
          <cell r="AG1302">
            <v>9487.18</v>
          </cell>
          <cell r="AH1302">
            <v>26.200000000000728</v>
          </cell>
          <cell r="AI1302">
            <v>0</v>
          </cell>
          <cell r="AJ1302">
            <v>0</v>
          </cell>
          <cell r="AK1302">
            <v>0</v>
          </cell>
        </row>
        <row r="1303">
          <cell r="R1303" t="str">
            <v>BNL</v>
          </cell>
          <cell r="S1303" t="str">
            <v>FINAME TJLP</v>
          </cell>
          <cell r="T1303" t="str">
            <v>00107</v>
          </cell>
          <cell r="U1303">
            <v>10.75</v>
          </cell>
          <cell r="V1303">
            <v>0</v>
          </cell>
          <cell r="W1303">
            <v>36206</v>
          </cell>
          <cell r="X1303">
            <v>14</v>
          </cell>
          <cell r="Y1303">
            <v>52</v>
          </cell>
          <cell r="Z1303">
            <v>4.7477809999999998</v>
          </cell>
          <cell r="AA1303">
            <v>0</v>
          </cell>
          <cell r="AB1303">
            <v>9468.86</v>
          </cell>
          <cell r="AC1303">
            <v>450.9</v>
          </cell>
          <cell r="AD1303">
            <v>37.949999999999996</v>
          </cell>
          <cell r="AE1303">
            <v>80.91</v>
          </cell>
          <cell r="AF1303">
            <v>531.80999999999995</v>
          </cell>
          <cell r="AG1303">
            <v>9017.9699999999993</v>
          </cell>
          <cell r="AH1303">
            <v>24.649999999997817</v>
          </cell>
          <cell r="AI1303">
            <v>0</v>
          </cell>
          <cell r="AJ1303">
            <v>0</v>
          </cell>
          <cell r="AK1303">
            <v>0</v>
          </cell>
        </row>
        <row r="1304">
          <cell r="R1304" t="str">
            <v>BNL</v>
          </cell>
          <cell r="S1304" t="str">
            <v>FINAME TJLP</v>
          </cell>
          <cell r="T1304" t="str">
            <v>00107</v>
          </cell>
          <cell r="U1304">
            <v>10.75</v>
          </cell>
          <cell r="V1304">
            <v>0</v>
          </cell>
          <cell r="W1304">
            <v>36219</v>
          </cell>
          <cell r="X1304">
            <v>13</v>
          </cell>
          <cell r="Y1304">
            <v>0</v>
          </cell>
          <cell r="Z1304">
            <v>4.7585139999999999</v>
          </cell>
          <cell r="AA1304">
            <v>0</v>
          </cell>
          <cell r="AB1304">
            <v>9038.35</v>
          </cell>
          <cell r="AC1304">
            <v>0</v>
          </cell>
          <cell r="AD1304">
            <v>33.39</v>
          </cell>
          <cell r="AE1304">
            <v>33.39</v>
          </cell>
          <cell r="AF1304">
            <v>0</v>
          </cell>
          <cell r="AG1304">
            <v>9071.74</v>
          </cell>
          <cell r="AH1304">
            <v>20.380000000001019</v>
          </cell>
          <cell r="AI1304">
            <v>0</v>
          </cell>
          <cell r="AJ1304">
            <v>0</v>
          </cell>
          <cell r="AK1304">
            <v>0</v>
          </cell>
        </row>
        <row r="1305">
          <cell r="R1305" t="str">
            <v>BNL</v>
          </cell>
          <cell r="S1305" t="str">
            <v>FINAME TJLP</v>
          </cell>
          <cell r="T1305" t="str">
            <v>00107</v>
          </cell>
          <cell r="U1305">
            <v>10.75</v>
          </cell>
          <cell r="V1305">
            <v>0</v>
          </cell>
          <cell r="W1305">
            <v>36234</v>
          </cell>
          <cell r="X1305">
            <v>17</v>
          </cell>
          <cell r="Y1305">
            <v>53</v>
          </cell>
          <cell r="Z1305">
            <v>4.7709289999999998</v>
          </cell>
          <cell r="AA1305">
            <v>0</v>
          </cell>
          <cell r="AB1305">
            <v>9061.93</v>
          </cell>
          <cell r="AC1305">
            <v>453.1</v>
          </cell>
          <cell r="AD1305">
            <v>44.040000000000006</v>
          </cell>
          <cell r="AE1305">
            <v>77.430000000000007</v>
          </cell>
          <cell r="AF1305">
            <v>530.53</v>
          </cell>
          <cell r="AG1305">
            <v>8608.84</v>
          </cell>
          <cell r="AH1305">
            <v>23.590000000000146</v>
          </cell>
          <cell r="AI1305">
            <v>0</v>
          </cell>
          <cell r="AJ1305">
            <v>0</v>
          </cell>
          <cell r="AK1305">
            <v>0</v>
          </cell>
        </row>
        <row r="1306">
          <cell r="R1306" t="str">
            <v>BNL</v>
          </cell>
          <cell r="S1306" t="str">
            <v>FINAME TJLP</v>
          </cell>
          <cell r="T1306" t="str">
            <v>00107</v>
          </cell>
          <cell r="U1306">
            <v>10.75</v>
          </cell>
          <cell r="V1306">
            <v>0</v>
          </cell>
          <cell r="W1306">
            <v>36250</v>
          </cell>
          <cell r="X1306">
            <v>16</v>
          </cell>
          <cell r="Y1306">
            <v>0</v>
          </cell>
          <cell r="Z1306">
            <v>4.7842060000000002</v>
          </cell>
          <cell r="AA1306">
            <v>0</v>
          </cell>
          <cell r="AB1306">
            <v>8632.7900000000009</v>
          </cell>
          <cell r="AC1306">
            <v>0</v>
          </cell>
          <cell r="AD1306">
            <v>39.26</v>
          </cell>
          <cell r="AE1306">
            <v>39.26</v>
          </cell>
          <cell r="AF1306">
            <v>0</v>
          </cell>
          <cell r="AG1306">
            <v>8672.06</v>
          </cell>
          <cell r="AH1306">
            <v>23.959999999999127</v>
          </cell>
          <cell r="AI1306">
            <v>0</v>
          </cell>
          <cell r="AJ1306">
            <v>0</v>
          </cell>
          <cell r="AK1306">
            <v>0</v>
          </cell>
        </row>
        <row r="1307">
          <cell r="R1307" t="str">
            <v>BNL</v>
          </cell>
          <cell r="S1307" t="str">
            <v>FINAME TJLP</v>
          </cell>
          <cell r="T1307" t="str">
            <v>00107</v>
          </cell>
          <cell r="U1307">
            <v>10.75</v>
          </cell>
          <cell r="V1307">
            <v>0</v>
          </cell>
          <cell r="W1307">
            <v>36265</v>
          </cell>
          <cell r="X1307">
            <v>14</v>
          </cell>
          <cell r="Y1307">
            <v>54</v>
          </cell>
          <cell r="Z1307">
            <v>4.7977429999999996</v>
          </cell>
          <cell r="AA1307">
            <v>0</v>
          </cell>
          <cell r="AB1307">
            <v>8657.2199999999993</v>
          </cell>
          <cell r="AC1307">
            <v>455.64</v>
          </cell>
          <cell r="AD1307">
            <v>34.720000000000006</v>
          </cell>
          <cell r="AE1307">
            <v>73.98</v>
          </cell>
          <cell r="AF1307">
            <v>529.62</v>
          </cell>
          <cell r="AG1307">
            <v>8201.58</v>
          </cell>
          <cell r="AH1307">
            <v>24.420000000001892</v>
          </cell>
          <cell r="AI1307">
            <v>0</v>
          </cell>
          <cell r="AJ1307">
            <v>0</v>
          </cell>
          <cell r="AK1307">
            <v>0</v>
          </cell>
        </row>
        <row r="1308">
          <cell r="R1308" t="str">
            <v>BNL</v>
          </cell>
          <cell r="S1308" t="str">
            <v>FINAME TJLP</v>
          </cell>
          <cell r="T1308" t="str">
            <v>00107</v>
          </cell>
          <cell r="U1308">
            <v>10.75</v>
          </cell>
          <cell r="V1308">
            <v>0</v>
          </cell>
          <cell r="W1308">
            <v>36280</v>
          </cell>
          <cell r="X1308">
            <v>15</v>
          </cell>
          <cell r="Y1308">
            <v>0</v>
          </cell>
          <cell r="Z1308">
            <v>4.8113939999999999</v>
          </cell>
          <cell r="AA1308">
            <v>0</v>
          </cell>
          <cell r="AB1308">
            <v>8224.91</v>
          </cell>
          <cell r="AC1308">
            <v>0</v>
          </cell>
          <cell r="AD1308">
            <v>35.07</v>
          </cell>
          <cell r="AE1308">
            <v>35.07</v>
          </cell>
          <cell r="AF1308">
            <v>0</v>
          </cell>
          <cell r="AG1308">
            <v>8259.98</v>
          </cell>
          <cell r="AH1308">
            <v>23.329999999999927</v>
          </cell>
          <cell r="AI1308">
            <v>0</v>
          </cell>
          <cell r="AJ1308">
            <v>0</v>
          </cell>
          <cell r="AK1308">
            <v>0</v>
          </cell>
        </row>
        <row r="1309">
          <cell r="R1309" t="str">
            <v>BNL</v>
          </cell>
          <cell r="S1309" t="str">
            <v>FINAME TJLP</v>
          </cell>
          <cell r="T1309" t="str">
            <v>00107</v>
          </cell>
          <cell r="U1309">
            <v>10.75</v>
          </cell>
          <cell r="V1309">
            <v>0</v>
          </cell>
          <cell r="W1309">
            <v>36295</v>
          </cell>
          <cell r="X1309">
            <v>15</v>
          </cell>
          <cell r="Y1309">
            <v>55</v>
          </cell>
          <cell r="Z1309">
            <v>4.8250830000000002</v>
          </cell>
          <cell r="AA1309">
            <v>0</v>
          </cell>
          <cell r="AB1309">
            <v>8248.31</v>
          </cell>
          <cell r="AC1309">
            <v>458.24</v>
          </cell>
          <cell r="AD1309">
            <v>35.410000000000004</v>
          </cell>
          <cell r="AE1309">
            <v>70.48</v>
          </cell>
          <cell r="AF1309">
            <v>528.72</v>
          </cell>
          <cell r="AG1309">
            <v>7790.07</v>
          </cell>
          <cell r="AH1309">
            <v>23.399999999999636</v>
          </cell>
          <cell r="AI1309">
            <v>0</v>
          </cell>
          <cell r="AJ1309">
            <v>0</v>
          </cell>
          <cell r="AK1309">
            <v>0</v>
          </cell>
        </row>
        <row r="1310">
          <cell r="R1310" t="str">
            <v>BNL</v>
          </cell>
          <cell r="S1310" t="str">
            <v>FINAME TJLP</v>
          </cell>
          <cell r="T1310" t="str">
            <v>00107</v>
          </cell>
          <cell r="U1310">
            <v>10.75</v>
          </cell>
          <cell r="V1310">
            <v>0</v>
          </cell>
          <cell r="W1310">
            <v>36311</v>
          </cell>
          <cell r="X1310">
            <v>16</v>
          </cell>
          <cell r="Y1310">
            <v>0</v>
          </cell>
          <cell r="Z1310">
            <v>4.839728</v>
          </cell>
          <cell r="AA1310">
            <v>0</v>
          </cell>
          <cell r="AB1310">
            <v>7813.72</v>
          </cell>
          <cell r="AC1310">
            <v>0</v>
          </cell>
          <cell r="AD1310">
            <v>35.54</v>
          </cell>
          <cell r="AE1310">
            <v>35.54</v>
          </cell>
          <cell r="AF1310">
            <v>0</v>
          </cell>
          <cell r="AG1310">
            <v>7849.26</v>
          </cell>
          <cell r="AH1310">
            <v>23.650000000000546</v>
          </cell>
          <cell r="AI1310">
            <v>0</v>
          </cell>
          <cell r="AJ1310">
            <v>0</v>
          </cell>
          <cell r="AK1310">
            <v>0</v>
          </cell>
        </row>
        <row r="1311">
          <cell r="R1311" t="str">
            <v>BNL</v>
          </cell>
          <cell r="S1311" t="str">
            <v>FINAME TJLP</v>
          </cell>
          <cell r="T1311" t="str">
            <v>00107</v>
          </cell>
          <cell r="U1311">
            <v>10.75</v>
          </cell>
          <cell r="V1311">
            <v>0</v>
          </cell>
          <cell r="W1311">
            <v>36326</v>
          </cell>
          <cell r="X1311">
            <v>14</v>
          </cell>
          <cell r="Y1311">
            <v>56</v>
          </cell>
          <cell r="Z1311">
            <v>4.8534980000000001</v>
          </cell>
          <cell r="AA1311">
            <v>0</v>
          </cell>
          <cell r="AB1311">
            <v>7835.95</v>
          </cell>
          <cell r="AC1311">
            <v>460.94</v>
          </cell>
          <cell r="AD1311">
            <v>31.419999999999995</v>
          </cell>
          <cell r="AE1311">
            <v>66.959999999999994</v>
          </cell>
          <cell r="AF1311">
            <v>527.9</v>
          </cell>
          <cell r="AG1311">
            <v>7375.01</v>
          </cell>
          <cell r="AH1311">
            <v>22.229999999999563</v>
          </cell>
          <cell r="AI1311">
            <v>0</v>
          </cell>
          <cell r="AJ1311">
            <v>0</v>
          </cell>
          <cell r="AK1311">
            <v>0</v>
          </cell>
        </row>
        <row r="1312">
          <cell r="R1312" t="str">
            <v>BNL</v>
          </cell>
          <cell r="S1312" t="str">
            <v>FINAME TJLP</v>
          </cell>
          <cell r="T1312" t="str">
            <v>00107</v>
          </cell>
          <cell r="U1312">
            <v>10.75</v>
          </cell>
          <cell r="V1312">
            <v>0</v>
          </cell>
          <cell r="W1312">
            <v>36341</v>
          </cell>
          <cell r="X1312">
            <v>15</v>
          </cell>
          <cell r="Y1312">
            <v>0</v>
          </cell>
          <cell r="Z1312">
            <v>4.8673070000000003</v>
          </cell>
          <cell r="AA1312">
            <v>0</v>
          </cell>
          <cell r="AB1312">
            <v>7396</v>
          </cell>
          <cell r="AC1312">
            <v>0</v>
          </cell>
          <cell r="AD1312">
            <v>31.53</v>
          </cell>
          <cell r="AE1312">
            <v>31.53</v>
          </cell>
          <cell r="AF1312">
            <v>0</v>
          </cell>
          <cell r="AG1312">
            <v>7427.53</v>
          </cell>
          <cell r="AH1312">
            <v>20.989999999999782</v>
          </cell>
          <cell r="AI1312">
            <v>0</v>
          </cell>
          <cell r="AJ1312">
            <v>0</v>
          </cell>
          <cell r="AK1312">
            <v>0</v>
          </cell>
        </row>
        <row r="1313">
          <cell r="R1313" t="str">
            <v>BNL</v>
          </cell>
          <cell r="S1313" t="str">
            <v>FINAME TJLP</v>
          </cell>
          <cell r="T1313" t="str">
            <v>00107</v>
          </cell>
          <cell r="U1313">
            <v>10.75</v>
          </cell>
          <cell r="V1313">
            <v>0</v>
          </cell>
          <cell r="W1313">
            <v>36356</v>
          </cell>
          <cell r="X1313">
            <v>15</v>
          </cell>
          <cell r="Y1313">
            <v>57</v>
          </cell>
          <cell r="Z1313">
            <v>4.8821060000000003</v>
          </cell>
          <cell r="AA1313">
            <v>0</v>
          </cell>
          <cell r="AB1313">
            <v>7418.48</v>
          </cell>
          <cell r="AC1313">
            <v>463.66</v>
          </cell>
          <cell r="AD1313">
            <v>31.86</v>
          </cell>
          <cell r="AE1313">
            <v>63.39</v>
          </cell>
          <cell r="AF1313">
            <v>527.04999999999995</v>
          </cell>
          <cell r="AG1313">
            <v>6954.83</v>
          </cell>
          <cell r="AH1313">
            <v>22.490000000000691</v>
          </cell>
          <cell r="AI1313">
            <v>0</v>
          </cell>
          <cell r="AJ1313">
            <v>0</v>
          </cell>
          <cell r="AK1313">
            <v>0</v>
          </cell>
        </row>
        <row r="1314">
          <cell r="R1314" t="str">
            <v>BNL</v>
          </cell>
          <cell r="S1314" t="str">
            <v>FINAME TJLP</v>
          </cell>
          <cell r="T1314" t="str">
            <v>00107</v>
          </cell>
          <cell r="U1314">
            <v>10.75</v>
          </cell>
          <cell r="V1314">
            <v>0</v>
          </cell>
          <cell r="W1314">
            <v>36372</v>
          </cell>
          <cell r="X1314">
            <v>16</v>
          </cell>
          <cell r="Y1314">
            <v>0</v>
          </cell>
          <cell r="Z1314">
            <v>4.898015</v>
          </cell>
          <cell r="AA1314">
            <v>0</v>
          </cell>
          <cell r="AB1314">
            <v>6977.49</v>
          </cell>
          <cell r="AC1314">
            <v>0</v>
          </cell>
          <cell r="AD1314">
            <v>31.74</v>
          </cell>
          <cell r="AE1314">
            <v>31.74</v>
          </cell>
          <cell r="AF1314">
            <v>0</v>
          </cell>
          <cell r="AG1314">
            <v>7009.23</v>
          </cell>
          <cell r="AH1314">
            <v>22.659999999999854</v>
          </cell>
          <cell r="AI1314">
            <v>0</v>
          </cell>
          <cell r="AJ1314">
            <v>0</v>
          </cell>
          <cell r="AK1314">
            <v>0</v>
          </cell>
        </row>
        <row r="1315">
          <cell r="R1315" t="str">
            <v>BNL</v>
          </cell>
          <cell r="S1315" t="str">
            <v>FINAME TJLP</v>
          </cell>
          <cell r="T1315" t="str">
            <v>00107</v>
          </cell>
          <cell r="U1315">
            <v>10.75</v>
          </cell>
          <cell r="V1315">
            <v>0</v>
          </cell>
          <cell r="W1315">
            <v>36387</v>
          </cell>
          <cell r="X1315">
            <v>14</v>
          </cell>
          <cell r="Y1315">
            <v>58</v>
          </cell>
          <cell r="Z1315">
            <v>4.9129759999999996</v>
          </cell>
          <cell r="AA1315">
            <v>0</v>
          </cell>
          <cell r="AB1315">
            <v>6998.8</v>
          </cell>
          <cell r="AC1315">
            <v>466.59</v>
          </cell>
          <cell r="AD1315">
            <v>28.06</v>
          </cell>
          <cell r="AE1315">
            <v>59.8</v>
          </cell>
          <cell r="AF1315">
            <v>526.39</v>
          </cell>
          <cell r="AG1315">
            <v>6532.22</v>
          </cell>
          <cell r="AH1315">
            <v>21.320000000000618</v>
          </cell>
          <cell r="AI1315">
            <v>0</v>
          </cell>
          <cell r="AJ1315">
            <v>0</v>
          </cell>
          <cell r="AK1315">
            <v>0</v>
          </cell>
        </row>
        <row r="1316">
          <cell r="R1316" t="str">
            <v>BNL</v>
          </cell>
          <cell r="S1316" t="str">
            <v>FINAME TJLP</v>
          </cell>
          <cell r="T1316" t="str">
            <v>00107</v>
          </cell>
          <cell r="U1316">
            <v>10.75</v>
          </cell>
          <cell r="V1316">
            <v>0</v>
          </cell>
          <cell r="W1316">
            <v>36403</v>
          </cell>
          <cell r="X1316">
            <v>16</v>
          </cell>
          <cell r="Y1316">
            <v>0</v>
          </cell>
          <cell r="Z1316">
            <v>4.9289849999999999</v>
          </cell>
          <cell r="AA1316">
            <v>0</v>
          </cell>
          <cell r="AB1316">
            <v>6553.5</v>
          </cell>
          <cell r="AC1316">
            <v>0</v>
          </cell>
          <cell r="AD1316">
            <v>29.81</v>
          </cell>
          <cell r="AE1316">
            <v>29.81</v>
          </cell>
          <cell r="AF1316">
            <v>0</v>
          </cell>
          <cell r="AG1316">
            <v>6583.31</v>
          </cell>
          <cell r="AH1316">
            <v>21.279999999999745</v>
          </cell>
          <cell r="AI1316">
            <v>0</v>
          </cell>
          <cell r="AJ1316">
            <v>0</v>
          </cell>
          <cell r="AK1316">
            <v>0</v>
          </cell>
        </row>
        <row r="1317">
          <cell r="R1317" t="str">
            <v>BNL</v>
          </cell>
          <cell r="S1317" t="str">
            <v>FINAME TJLP</v>
          </cell>
          <cell r="T1317" t="str">
            <v>00107</v>
          </cell>
          <cell r="U1317">
            <v>10.75</v>
          </cell>
          <cell r="V1317">
            <v>0</v>
          </cell>
          <cell r="W1317">
            <v>36418</v>
          </cell>
          <cell r="X1317">
            <v>14</v>
          </cell>
          <cell r="Y1317">
            <v>59</v>
          </cell>
          <cell r="Z1317">
            <v>4.9440410000000004</v>
          </cell>
          <cell r="AA1317">
            <v>0</v>
          </cell>
          <cell r="AB1317">
            <v>6573.52</v>
          </cell>
          <cell r="AC1317">
            <v>469.54</v>
          </cell>
          <cell r="AD1317">
            <v>26.360000000000003</v>
          </cell>
          <cell r="AE1317">
            <v>56.17</v>
          </cell>
          <cell r="AF1317">
            <v>525.71</v>
          </cell>
          <cell r="AG1317">
            <v>6103.98</v>
          </cell>
          <cell r="AH1317">
            <v>20.019999999999527</v>
          </cell>
          <cell r="AI1317">
            <v>0</v>
          </cell>
          <cell r="AJ1317">
            <v>0</v>
          </cell>
          <cell r="AK1317">
            <v>0</v>
          </cell>
        </row>
        <row r="1318">
          <cell r="R1318" t="str">
            <v>BNL</v>
          </cell>
          <cell r="S1318" t="str">
            <v>FINAME TJLP</v>
          </cell>
          <cell r="T1318" t="str">
            <v>00107</v>
          </cell>
          <cell r="U1318">
            <v>10.75</v>
          </cell>
          <cell r="V1318">
            <v>0</v>
          </cell>
          <cell r="W1318">
            <v>36433</v>
          </cell>
          <cell r="X1318">
            <v>15</v>
          </cell>
          <cell r="Y1318">
            <v>0</v>
          </cell>
          <cell r="Z1318">
            <v>4.9591430000000001</v>
          </cell>
          <cell r="AA1318">
            <v>0</v>
          </cell>
          <cell r="AB1318">
            <v>6122.63</v>
          </cell>
          <cell r="AC1318">
            <v>0</v>
          </cell>
          <cell r="AD1318">
            <v>26.1</v>
          </cell>
          <cell r="AE1318">
            <v>26.1</v>
          </cell>
          <cell r="AF1318">
            <v>0</v>
          </cell>
          <cell r="AG1318">
            <v>6148.73</v>
          </cell>
          <cell r="AH1318">
            <v>18.649999999999636</v>
          </cell>
          <cell r="AI1318">
            <v>0</v>
          </cell>
          <cell r="AJ1318">
            <v>0</v>
          </cell>
          <cell r="AK1318">
            <v>0</v>
          </cell>
        </row>
        <row r="1319">
          <cell r="R1319" t="str">
            <v>BNL</v>
          </cell>
          <cell r="S1319" t="str">
            <v>FINAME TJLP</v>
          </cell>
          <cell r="T1319" t="str">
            <v>00107</v>
          </cell>
          <cell r="U1319">
            <v>10.75</v>
          </cell>
          <cell r="V1319">
            <v>0</v>
          </cell>
          <cell r="W1319">
            <v>36448</v>
          </cell>
          <cell r="X1319">
            <v>15</v>
          </cell>
          <cell r="Y1319">
            <v>60</v>
          </cell>
          <cell r="Z1319">
            <v>4.9716449999999996</v>
          </cell>
          <cell r="AA1319">
            <v>0</v>
          </cell>
          <cell r="AB1319">
            <v>6138.06</v>
          </cell>
          <cell r="AC1319">
            <v>472.16</v>
          </cell>
          <cell r="AD1319">
            <v>26.35</v>
          </cell>
          <cell r="AE1319">
            <v>52.45</v>
          </cell>
          <cell r="AF1319">
            <v>524.61</v>
          </cell>
          <cell r="AG1319">
            <v>5665.91</v>
          </cell>
          <cell r="AH1319">
            <v>15.4399999999996</v>
          </cell>
          <cell r="AI1319">
            <v>0</v>
          </cell>
          <cell r="AJ1319">
            <v>0</v>
          </cell>
          <cell r="AK1319">
            <v>0</v>
          </cell>
        </row>
        <row r="1320">
          <cell r="R1320" t="str">
            <v>BNL</v>
          </cell>
          <cell r="S1320" t="str">
            <v>FINAME TJLP</v>
          </cell>
          <cell r="T1320" t="str">
            <v>00107</v>
          </cell>
          <cell r="U1320">
            <v>10.75</v>
          </cell>
          <cell r="V1320">
            <v>0</v>
          </cell>
          <cell r="W1320">
            <v>36464</v>
          </cell>
          <cell r="X1320">
            <v>16</v>
          </cell>
          <cell r="Y1320">
            <v>0</v>
          </cell>
          <cell r="Z1320">
            <v>4.9848129999999999</v>
          </cell>
          <cell r="AA1320">
            <v>0</v>
          </cell>
          <cell r="AB1320">
            <v>5680.91</v>
          </cell>
          <cell r="AC1320">
            <v>0</v>
          </cell>
          <cell r="AD1320">
            <v>25.84</v>
          </cell>
          <cell r="AE1320">
            <v>25.84</v>
          </cell>
          <cell r="AF1320">
            <v>0</v>
          </cell>
          <cell r="AG1320">
            <v>5706.75</v>
          </cell>
          <cell r="AH1320">
            <v>15</v>
          </cell>
          <cell r="AI1320">
            <v>0</v>
          </cell>
          <cell r="AJ1320">
            <v>0</v>
          </cell>
          <cell r="AK1320">
            <v>0</v>
          </cell>
        </row>
        <row r="1321">
          <cell r="R1321" t="str">
            <v>BNL</v>
          </cell>
          <cell r="S1321" t="str">
            <v>FINAME TJLP</v>
          </cell>
          <cell r="T1321" t="str">
            <v>00107</v>
          </cell>
          <cell r="U1321">
            <v>10.75</v>
          </cell>
          <cell r="V1321">
            <v>0</v>
          </cell>
          <cell r="W1321">
            <v>36479</v>
          </cell>
          <cell r="X1321">
            <v>14</v>
          </cell>
          <cell r="Y1321">
            <v>61</v>
          </cell>
          <cell r="Z1321">
            <v>4.9971889999999997</v>
          </cell>
          <cell r="AA1321">
            <v>0</v>
          </cell>
          <cell r="AB1321">
            <v>5695.02</v>
          </cell>
          <cell r="AC1321">
            <v>474.58</v>
          </cell>
          <cell r="AD1321">
            <v>22.819999999999997</v>
          </cell>
          <cell r="AE1321">
            <v>48.66</v>
          </cell>
          <cell r="AF1321">
            <v>523.25</v>
          </cell>
          <cell r="AG1321">
            <v>5220.43</v>
          </cell>
          <cell r="AH1321">
            <v>14.110000000000582</v>
          </cell>
          <cell r="AI1321">
            <v>0</v>
          </cell>
          <cell r="AJ1321">
            <v>0</v>
          </cell>
          <cell r="AK1321">
            <v>0</v>
          </cell>
        </row>
        <row r="1322">
          <cell r="R1322" t="str">
            <v>BNL</v>
          </cell>
          <cell r="S1322" t="str">
            <v>FINAME TJLP</v>
          </cell>
          <cell r="T1322" t="str">
            <v>00107</v>
          </cell>
          <cell r="U1322">
            <v>10.75</v>
          </cell>
          <cell r="V1322">
            <v>0</v>
          </cell>
          <cell r="W1322">
            <v>36494</v>
          </cell>
          <cell r="X1322">
            <v>15</v>
          </cell>
          <cell r="Y1322">
            <v>0</v>
          </cell>
          <cell r="Z1322">
            <v>5.0095960000000002</v>
          </cell>
          <cell r="AA1322">
            <v>0</v>
          </cell>
          <cell r="AB1322">
            <v>5233.3900000000003</v>
          </cell>
          <cell r="AC1322">
            <v>0</v>
          </cell>
          <cell r="AD1322">
            <v>22.31</v>
          </cell>
          <cell r="AE1322">
            <v>22.31</v>
          </cell>
          <cell r="AF1322">
            <v>0</v>
          </cell>
          <cell r="AG1322">
            <v>5255.71</v>
          </cell>
          <cell r="AH1322">
            <v>12.969999999999345</v>
          </cell>
          <cell r="AI1322">
            <v>0</v>
          </cell>
          <cell r="AJ1322">
            <v>0</v>
          </cell>
          <cell r="AK1322">
            <v>0</v>
          </cell>
        </row>
        <row r="1323">
          <cell r="R1323" t="str">
            <v>BNL</v>
          </cell>
          <cell r="S1323" t="str">
            <v>FINAME TJLP</v>
          </cell>
          <cell r="T1323" t="str">
            <v>00107</v>
          </cell>
          <cell r="U1323">
            <v>10.75</v>
          </cell>
          <cell r="V1323">
            <v>0</v>
          </cell>
          <cell r="W1323">
            <v>36509</v>
          </cell>
          <cell r="X1323">
            <v>15</v>
          </cell>
          <cell r="Y1323">
            <v>62</v>
          </cell>
          <cell r="Z1323">
            <v>5.0220339999999997</v>
          </cell>
          <cell r="AA1323">
            <v>0</v>
          </cell>
          <cell r="AB1323">
            <v>5246.39</v>
          </cell>
          <cell r="AC1323">
            <v>476.94</v>
          </cell>
          <cell r="AD1323">
            <v>22.52</v>
          </cell>
          <cell r="AE1323">
            <v>44.83</v>
          </cell>
          <cell r="AF1323">
            <v>521.77</v>
          </cell>
          <cell r="AG1323">
            <v>4769.4399999999996</v>
          </cell>
          <cell r="AH1323">
            <v>12.979999999998654</v>
          </cell>
          <cell r="AI1323">
            <v>0</v>
          </cell>
          <cell r="AJ1323">
            <v>0</v>
          </cell>
          <cell r="AK1323">
            <v>0</v>
          </cell>
        </row>
        <row r="1324">
          <cell r="R1324" t="str">
            <v>BNL</v>
          </cell>
          <cell r="S1324" t="str">
            <v>FINAME TJLP</v>
          </cell>
          <cell r="T1324" t="str">
            <v>00107</v>
          </cell>
          <cell r="U1324">
            <v>10.75</v>
          </cell>
          <cell r="V1324">
            <v>0</v>
          </cell>
          <cell r="W1324">
            <v>36525</v>
          </cell>
          <cell r="X1324">
            <v>16</v>
          </cell>
          <cell r="Y1324">
            <v>0</v>
          </cell>
          <cell r="Z1324">
            <v>5.0353349999999999</v>
          </cell>
          <cell r="AA1324">
            <v>0</v>
          </cell>
          <cell r="AB1324">
            <v>4782.07</v>
          </cell>
          <cell r="AC1324">
            <v>0</v>
          </cell>
          <cell r="AD1324">
            <v>21.75</v>
          </cell>
          <cell r="AE1324">
            <v>21.75</v>
          </cell>
          <cell r="AF1324">
            <v>0</v>
          </cell>
          <cell r="AG1324">
            <v>4803.82</v>
          </cell>
          <cell r="AH1324">
            <v>12.630000000000109</v>
          </cell>
          <cell r="AI1324">
            <v>0</v>
          </cell>
          <cell r="AJ1324">
            <v>0</v>
          </cell>
          <cell r="AK1324">
            <v>0</v>
          </cell>
        </row>
        <row r="1325">
          <cell r="R1325" t="str">
            <v>BNL</v>
          </cell>
          <cell r="S1325" t="str">
            <v>FINAME TJLP</v>
          </cell>
          <cell r="T1325" t="str">
            <v>00107</v>
          </cell>
          <cell r="U1325">
            <v>10.75</v>
          </cell>
          <cell r="V1325">
            <v>0</v>
          </cell>
          <cell r="W1325">
            <v>36540</v>
          </cell>
          <cell r="X1325">
            <v>14</v>
          </cell>
          <cell r="Y1325">
            <v>63</v>
          </cell>
          <cell r="Z1325">
            <v>5.0469629999999999</v>
          </cell>
          <cell r="AA1325">
            <v>0</v>
          </cell>
          <cell r="AB1325">
            <v>4793.12</v>
          </cell>
          <cell r="AC1325">
            <v>479.31</v>
          </cell>
          <cell r="AD1325">
            <v>19.21</v>
          </cell>
          <cell r="AE1325">
            <v>40.96</v>
          </cell>
          <cell r="AF1325">
            <v>520.27</v>
          </cell>
          <cell r="AG1325">
            <v>4313.8100000000004</v>
          </cell>
          <cell r="AH1325">
            <v>11.050000000000182</v>
          </cell>
          <cell r="AI1325">
            <v>0</v>
          </cell>
          <cell r="AJ1325">
            <v>0</v>
          </cell>
          <cell r="AK1325">
            <v>0</v>
          </cell>
        </row>
        <row r="1326">
          <cell r="R1326" t="str">
            <v>BNL</v>
          </cell>
          <cell r="S1326" t="str">
            <v>FINAME TJLP</v>
          </cell>
          <cell r="T1326" t="str">
            <v>00107</v>
          </cell>
          <cell r="U1326">
            <v>10.75</v>
          </cell>
          <cell r="V1326">
            <v>0</v>
          </cell>
          <cell r="W1326">
            <v>36556</v>
          </cell>
          <cell r="X1326">
            <v>16</v>
          </cell>
          <cell r="Y1326">
            <v>0</v>
          </cell>
          <cell r="Z1326">
            <v>5.059329</v>
          </cell>
          <cell r="AA1326">
            <v>0</v>
          </cell>
          <cell r="AB1326">
            <v>4324.38</v>
          </cell>
          <cell r="AC1326">
            <v>0</v>
          </cell>
          <cell r="AD1326">
            <v>19.670000000000002</v>
          </cell>
          <cell r="AE1326">
            <v>19.670000000000002</v>
          </cell>
          <cell r="AF1326">
            <v>0</v>
          </cell>
          <cell r="AG1326">
            <v>4344.04</v>
          </cell>
          <cell r="AH1326">
            <v>10.559999999999491</v>
          </cell>
          <cell r="AI1326">
            <v>0</v>
          </cell>
          <cell r="AJ1326">
            <v>0</v>
          </cell>
          <cell r="AK1326">
            <v>0</v>
          </cell>
        </row>
        <row r="1327">
          <cell r="R1327" t="str">
            <v>BNL</v>
          </cell>
          <cell r="S1327" t="str">
            <v>FINAME TJLP</v>
          </cell>
          <cell r="T1327" t="str">
            <v>00107</v>
          </cell>
          <cell r="U1327">
            <v>10.75</v>
          </cell>
          <cell r="V1327">
            <v>0</v>
          </cell>
          <cell r="W1327">
            <v>36571</v>
          </cell>
          <cell r="X1327">
            <v>14</v>
          </cell>
          <cell r="Y1327">
            <v>64</v>
          </cell>
          <cell r="Z1327">
            <v>5.0709489999999997</v>
          </cell>
          <cell r="AA1327">
            <v>0</v>
          </cell>
          <cell r="AB1327">
            <v>4334.3100000000004</v>
          </cell>
          <cell r="AC1327">
            <v>481.59</v>
          </cell>
          <cell r="AD1327">
            <v>17.369999999999997</v>
          </cell>
          <cell r="AE1327">
            <v>37.04</v>
          </cell>
          <cell r="AF1327">
            <v>518.63</v>
          </cell>
          <cell r="AG1327">
            <v>3852.72</v>
          </cell>
          <cell r="AH1327">
            <v>9.9399999999995998</v>
          </cell>
          <cell r="AI1327">
            <v>0</v>
          </cell>
          <cell r="AJ1327">
            <v>0</v>
          </cell>
          <cell r="AK1327">
            <v>0</v>
          </cell>
        </row>
        <row r="1328">
          <cell r="R1328" t="str">
            <v>BNL</v>
          </cell>
          <cell r="S1328" t="str">
            <v>FINAME TJLP</v>
          </cell>
          <cell r="T1328" t="str">
            <v>00107</v>
          </cell>
          <cell r="U1328">
            <v>10.75</v>
          </cell>
          <cell r="V1328">
            <v>0</v>
          </cell>
          <cell r="W1328">
            <v>36585</v>
          </cell>
          <cell r="X1328">
            <v>14</v>
          </cell>
          <cell r="Y1328">
            <v>0</v>
          </cell>
          <cell r="Z1328">
            <v>5.0818180000000002</v>
          </cell>
          <cell r="AA1328">
            <v>0</v>
          </cell>
          <cell r="AB1328">
            <v>3860.98</v>
          </cell>
          <cell r="AC1328">
            <v>0</v>
          </cell>
          <cell r="AD1328">
            <v>15.36</v>
          </cell>
          <cell r="AE1328">
            <v>15.36</v>
          </cell>
          <cell r="AF1328">
            <v>0</v>
          </cell>
          <cell r="AG1328">
            <v>3876.34</v>
          </cell>
          <cell r="AH1328">
            <v>8.2600000000002183</v>
          </cell>
          <cell r="AI1328">
            <v>0</v>
          </cell>
          <cell r="AJ1328">
            <v>0</v>
          </cell>
          <cell r="AK1328">
            <v>0</v>
          </cell>
        </row>
        <row r="1329">
          <cell r="R1329" t="str">
            <v>BNL</v>
          </cell>
          <cell r="S1329" t="str">
            <v>FINAME TJLP</v>
          </cell>
          <cell r="T1329" t="str">
            <v>00107</v>
          </cell>
          <cell r="U1329">
            <v>10.75</v>
          </cell>
          <cell r="V1329">
            <v>0</v>
          </cell>
          <cell r="W1329">
            <v>36600</v>
          </cell>
          <cell r="X1329">
            <v>16</v>
          </cell>
          <cell r="Y1329">
            <v>65</v>
          </cell>
          <cell r="Z1329">
            <v>5.0934900000000001</v>
          </cell>
          <cell r="AA1329">
            <v>0</v>
          </cell>
          <cell r="AB1329">
            <v>3869.84</v>
          </cell>
          <cell r="AC1329">
            <v>483.73</v>
          </cell>
          <cell r="AD1329">
            <v>17.71</v>
          </cell>
          <cell r="AE1329">
            <v>33.07</v>
          </cell>
          <cell r="AF1329">
            <v>516.79999999999995</v>
          </cell>
          <cell r="AG1329">
            <v>3386.11</v>
          </cell>
          <cell r="AH1329">
            <v>8.8599999999996726</v>
          </cell>
          <cell r="AI1329">
            <v>0</v>
          </cell>
          <cell r="AJ1329">
            <v>0</v>
          </cell>
          <cell r="AK1329">
            <v>0</v>
          </cell>
        </row>
        <row r="1330">
          <cell r="R1330" t="str">
            <v>BNL</v>
          </cell>
          <cell r="S1330" t="str">
            <v>FINAME TJLP</v>
          </cell>
          <cell r="T1330" t="str">
            <v>00107</v>
          </cell>
          <cell r="U1330">
            <v>10.75</v>
          </cell>
          <cell r="V1330">
            <v>0</v>
          </cell>
          <cell r="W1330">
            <v>36616</v>
          </cell>
          <cell r="X1330">
            <v>16</v>
          </cell>
          <cell r="Y1330">
            <v>0</v>
          </cell>
          <cell r="Z1330">
            <v>5.1059700000000001</v>
          </cell>
          <cell r="AA1330">
            <v>0</v>
          </cell>
          <cell r="AB1330">
            <v>3394.41</v>
          </cell>
          <cell r="AC1330">
            <v>0</v>
          </cell>
          <cell r="AD1330">
            <v>15.44</v>
          </cell>
          <cell r="AE1330">
            <v>15.44</v>
          </cell>
          <cell r="AF1330">
            <v>0</v>
          </cell>
          <cell r="AG1330">
            <v>3409.85</v>
          </cell>
          <cell r="AH1330">
            <v>8.2999999999997272</v>
          </cell>
          <cell r="AI1330">
            <v>0</v>
          </cell>
          <cell r="AJ1330">
            <v>0</v>
          </cell>
          <cell r="AK1330">
            <v>0</v>
          </cell>
        </row>
        <row r="1331">
          <cell r="R1331" t="str">
            <v>BNL</v>
          </cell>
          <cell r="S1331" t="str">
            <v>FINAME TJLP</v>
          </cell>
          <cell r="T1331" t="str">
            <v>00107</v>
          </cell>
          <cell r="U1331">
            <v>10.75</v>
          </cell>
          <cell r="V1331">
            <v>0</v>
          </cell>
          <cell r="W1331">
            <v>36631</v>
          </cell>
          <cell r="X1331">
            <v>14</v>
          </cell>
          <cell r="Y1331">
            <v>66</v>
          </cell>
          <cell r="Z1331">
            <v>5.1159119999999998</v>
          </cell>
          <cell r="AA1331">
            <v>0</v>
          </cell>
          <cell r="AB1331">
            <v>3401.02</v>
          </cell>
          <cell r="AC1331">
            <v>485.86</v>
          </cell>
          <cell r="AD1331">
            <v>13.62</v>
          </cell>
          <cell r="AE1331">
            <v>29.06</v>
          </cell>
          <cell r="AF1331">
            <v>514.91999999999996</v>
          </cell>
          <cell r="AG1331">
            <v>2915.16</v>
          </cell>
          <cell r="AH1331">
            <v>6.6100000000001273</v>
          </cell>
          <cell r="AI1331">
            <v>0</v>
          </cell>
          <cell r="AJ1331">
            <v>0</v>
          </cell>
          <cell r="AK1331">
            <v>0</v>
          </cell>
        </row>
        <row r="1332">
          <cell r="R1332" t="str">
            <v>BNL</v>
          </cell>
          <cell r="S1332" t="str">
            <v>FINAME TJLP</v>
          </cell>
          <cell r="T1332" t="str">
            <v>00107</v>
          </cell>
          <cell r="U1332">
            <v>10.75</v>
          </cell>
          <cell r="V1332">
            <v>0</v>
          </cell>
          <cell r="W1332">
            <v>36646</v>
          </cell>
          <cell r="X1332">
            <v>15</v>
          </cell>
          <cell r="Y1332">
            <v>0</v>
          </cell>
          <cell r="Z1332">
            <v>5.1257469999999996</v>
          </cell>
          <cell r="AA1332">
            <v>0</v>
          </cell>
          <cell r="AB1332">
            <v>2920.76</v>
          </cell>
          <cell r="AC1332">
            <v>0</v>
          </cell>
          <cell r="AD1332">
            <v>12.45</v>
          </cell>
          <cell r="AE1332">
            <v>12.45</v>
          </cell>
          <cell r="AF1332">
            <v>0</v>
          </cell>
          <cell r="AG1332">
            <v>2933.22</v>
          </cell>
          <cell r="AH1332">
            <v>5.6100000000001273</v>
          </cell>
          <cell r="AI1332">
            <v>0</v>
          </cell>
          <cell r="AJ1332">
            <v>0</v>
          </cell>
          <cell r="AK1332">
            <v>0</v>
          </cell>
        </row>
        <row r="1333">
          <cell r="R1333" t="str">
            <v>BNL</v>
          </cell>
          <cell r="S1333" t="str">
            <v>FINAME TJLP</v>
          </cell>
          <cell r="T1333" t="str">
            <v>00107</v>
          </cell>
          <cell r="U1333">
            <v>10.75</v>
          </cell>
          <cell r="V1333">
            <v>0</v>
          </cell>
          <cell r="W1333">
            <v>36661</v>
          </cell>
          <cell r="X1333">
            <v>15</v>
          </cell>
          <cell r="Y1333">
            <v>67</v>
          </cell>
          <cell r="Z1333">
            <v>5.1356000000000002</v>
          </cell>
          <cell r="AA1333">
            <v>0</v>
          </cell>
          <cell r="AB1333">
            <v>2926.38</v>
          </cell>
          <cell r="AC1333">
            <v>487.73</v>
          </cell>
          <cell r="AD1333">
            <v>12.560000000000002</v>
          </cell>
          <cell r="AE1333">
            <v>25.01</v>
          </cell>
          <cell r="AF1333">
            <v>512.74</v>
          </cell>
          <cell r="AG1333">
            <v>2438.65</v>
          </cell>
          <cell r="AH1333">
            <v>5.6100000000005821</v>
          </cell>
          <cell r="AI1333">
            <v>0</v>
          </cell>
          <cell r="AJ1333">
            <v>0</v>
          </cell>
          <cell r="AK1333">
            <v>0</v>
          </cell>
        </row>
        <row r="1334">
          <cell r="R1334" t="str">
            <v>BNL</v>
          </cell>
          <cell r="S1334" t="str">
            <v>FINAME TJLP</v>
          </cell>
          <cell r="T1334" t="str">
            <v>00107</v>
          </cell>
          <cell r="U1334">
            <v>10.75</v>
          </cell>
          <cell r="V1334">
            <v>0</v>
          </cell>
          <cell r="W1334">
            <v>36677</v>
          </cell>
          <cell r="X1334">
            <v>16</v>
          </cell>
          <cell r="Y1334">
            <v>0</v>
          </cell>
          <cell r="Z1334">
            <v>5.1461309999999996</v>
          </cell>
          <cell r="AA1334">
            <v>0</v>
          </cell>
          <cell r="AB1334">
            <v>2443.65</v>
          </cell>
          <cell r="AC1334">
            <v>0</v>
          </cell>
          <cell r="AD1334">
            <v>11.11</v>
          </cell>
          <cell r="AE1334">
            <v>11.11</v>
          </cell>
          <cell r="AF1334">
            <v>0</v>
          </cell>
          <cell r="AG1334">
            <v>2454.7600000000002</v>
          </cell>
          <cell r="AH1334">
            <v>5</v>
          </cell>
          <cell r="AI1334">
            <v>0</v>
          </cell>
          <cell r="AJ1334">
            <v>0</v>
          </cell>
          <cell r="AK1334">
            <v>0</v>
          </cell>
        </row>
        <row r="1335">
          <cell r="R1335" t="str">
            <v>BNL</v>
          </cell>
          <cell r="S1335" t="str">
            <v>FINAME TJLP</v>
          </cell>
          <cell r="T1335" t="str">
            <v>00107</v>
          </cell>
          <cell r="U1335">
            <v>10.75</v>
          </cell>
          <cell r="V1335">
            <v>0</v>
          </cell>
          <cell r="W1335">
            <v>36692</v>
          </cell>
          <cell r="X1335">
            <v>14</v>
          </cell>
          <cell r="Y1335">
            <v>68</v>
          </cell>
          <cell r="Z1335">
            <v>5.1560240000000004</v>
          </cell>
          <cell r="AA1335">
            <v>0</v>
          </cell>
          <cell r="AB1335">
            <v>2448.35</v>
          </cell>
          <cell r="AC1335">
            <v>489.67</v>
          </cell>
          <cell r="AD1335">
            <v>9.8100000000000023</v>
          </cell>
          <cell r="AE1335">
            <v>20.92</v>
          </cell>
          <cell r="AF1335">
            <v>510.59</v>
          </cell>
          <cell r="AG1335">
            <v>1958.68</v>
          </cell>
          <cell r="AH1335">
            <v>4.6999999999998181</v>
          </cell>
          <cell r="AI1335">
            <v>0</v>
          </cell>
          <cell r="AJ1335">
            <v>0</v>
          </cell>
          <cell r="AK1335">
            <v>0</v>
          </cell>
        </row>
        <row r="1336">
          <cell r="R1336" t="str">
            <v>BNL</v>
          </cell>
          <cell r="S1336" t="str">
            <v>FINAME TJLP</v>
          </cell>
          <cell r="T1336" t="str">
            <v>00107</v>
          </cell>
          <cell r="U1336">
            <v>10.75</v>
          </cell>
          <cell r="V1336">
            <v>0</v>
          </cell>
          <cell r="W1336">
            <v>36707</v>
          </cell>
          <cell r="X1336">
            <v>15</v>
          </cell>
          <cell r="Y1336">
            <v>0</v>
          </cell>
          <cell r="Z1336">
            <v>5.1659350000000002</v>
          </cell>
          <cell r="AA1336">
            <v>0</v>
          </cell>
          <cell r="AB1336">
            <v>1962.44</v>
          </cell>
          <cell r="AC1336">
            <v>0</v>
          </cell>
          <cell r="AD1336">
            <v>8.3699999999999992</v>
          </cell>
          <cell r="AE1336">
            <v>8.3699999999999992</v>
          </cell>
          <cell r="AF1336">
            <v>0</v>
          </cell>
          <cell r="AG1336">
            <v>1970.81</v>
          </cell>
          <cell r="AH1336">
            <v>3.7599999999999909</v>
          </cell>
          <cell r="AI1336">
            <v>0</v>
          </cell>
          <cell r="AJ1336">
            <v>0</v>
          </cell>
          <cell r="AK1336">
            <v>0</v>
          </cell>
        </row>
        <row r="1337">
          <cell r="R1337" t="str">
            <v>BNL</v>
          </cell>
          <cell r="S1337" t="str">
            <v>FINAME TJLP</v>
          </cell>
          <cell r="T1337" t="str">
            <v>00107</v>
          </cell>
          <cell r="U1337">
            <v>10.75</v>
          </cell>
          <cell r="V1337">
            <v>0</v>
          </cell>
          <cell r="W1337">
            <v>36722</v>
          </cell>
          <cell r="X1337">
            <v>15</v>
          </cell>
          <cell r="Y1337">
            <v>69</v>
          </cell>
          <cell r="Z1337">
            <v>5.1745010000000002</v>
          </cell>
          <cell r="AA1337">
            <v>0</v>
          </cell>
          <cell r="AB1337">
            <v>1965.7</v>
          </cell>
          <cell r="AC1337">
            <v>491.42</v>
          </cell>
          <cell r="AD1337">
            <v>8.4300000000000015</v>
          </cell>
          <cell r="AE1337">
            <v>16.8</v>
          </cell>
          <cell r="AF1337">
            <v>508.22</v>
          </cell>
          <cell r="AG1337">
            <v>1474.27</v>
          </cell>
          <cell r="AH1337">
            <v>3.25</v>
          </cell>
          <cell r="AI1337">
            <v>0</v>
          </cell>
          <cell r="AJ1337">
            <v>0</v>
          </cell>
          <cell r="AK1337">
            <v>0</v>
          </cell>
        </row>
        <row r="1338">
          <cell r="R1338" t="str">
            <v>BNL</v>
          </cell>
          <cell r="S1338" t="str">
            <v>FINAME TJLP</v>
          </cell>
          <cell r="T1338" t="str">
            <v>00107</v>
          </cell>
          <cell r="U1338">
            <v>10.75</v>
          </cell>
          <cell r="V1338">
            <v>0</v>
          </cell>
          <cell r="W1338">
            <v>36738</v>
          </cell>
          <cell r="X1338">
            <v>16</v>
          </cell>
          <cell r="Y1338">
            <v>0</v>
          </cell>
          <cell r="Z1338">
            <v>5.1835500000000003</v>
          </cell>
          <cell r="AA1338">
            <v>0</v>
          </cell>
          <cell r="AB1338">
            <v>1476.85</v>
          </cell>
          <cell r="AC1338">
            <v>0</v>
          </cell>
          <cell r="AD1338">
            <v>6.72</v>
          </cell>
          <cell r="AE1338">
            <v>6.72</v>
          </cell>
          <cell r="AF1338">
            <v>0</v>
          </cell>
          <cell r="AG1338">
            <v>1483.57</v>
          </cell>
          <cell r="AH1338">
            <v>2.5799999999999272</v>
          </cell>
          <cell r="AI1338">
            <v>0</v>
          </cell>
          <cell r="AJ1338">
            <v>0</v>
          </cell>
          <cell r="AK1338">
            <v>0</v>
          </cell>
        </row>
        <row r="1339">
          <cell r="R1339" t="str">
            <v>BNL</v>
          </cell>
          <cell r="S1339" t="str">
            <v>FINAME TJLP</v>
          </cell>
          <cell r="T1339" t="str">
            <v>00107</v>
          </cell>
          <cell r="U1339">
            <v>10.75</v>
          </cell>
          <cell r="V1339">
            <v>0</v>
          </cell>
          <cell r="W1339">
            <v>36753</v>
          </cell>
          <cell r="X1339">
            <v>14</v>
          </cell>
          <cell r="Y1339">
            <v>70</v>
          </cell>
          <cell r="Z1339">
            <v>5.1920469999999996</v>
          </cell>
          <cell r="AA1339">
            <v>0</v>
          </cell>
          <cell r="AB1339">
            <v>1479.27</v>
          </cell>
          <cell r="AC1339">
            <v>493.09</v>
          </cell>
          <cell r="AD1339">
            <v>5.9200000000000008</v>
          </cell>
          <cell r="AE1339">
            <v>12.64</v>
          </cell>
          <cell r="AF1339">
            <v>505.73</v>
          </cell>
          <cell r="AG1339">
            <v>986.18</v>
          </cell>
          <cell r="AH1339">
            <v>2.4199999999998454</v>
          </cell>
          <cell r="AI1339">
            <v>0</v>
          </cell>
          <cell r="AJ1339">
            <v>0</v>
          </cell>
          <cell r="AK1339">
            <v>0</v>
          </cell>
        </row>
        <row r="1340">
          <cell r="R1340" t="str">
            <v>BNL</v>
          </cell>
          <cell r="S1340" t="str">
            <v>FINAME TJLP</v>
          </cell>
          <cell r="T1340" t="str">
            <v>00107</v>
          </cell>
          <cell r="U1340">
            <v>10.75</v>
          </cell>
          <cell r="V1340">
            <v>0</v>
          </cell>
          <cell r="W1340">
            <v>36769</v>
          </cell>
          <cell r="X1340">
            <v>16</v>
          </cell>
          <cell r="Y1340">
            <v>0</v>
          </cell>
          <cell r="Z1340">
            <v>5.2011269999999996</v>
          </cell>
          <cell r="AA1340">
            <v>0</v>
          </cell>
          <cell r="AB1340">
            <v>987.91</v>
          </cell>
          <cell r="AC1340">
            <v>0</v>
          </cell>
          <cell r="AD1340">
            <v>4.49</v>
          </cell>
          <cell r="AE1340">
            <v>4.49</v>
          </cell>
          <cell r="AF1340">
            <v>0</v>
          </cell>
          <cell r="AG1340">
            <v>992.4</v>
          </cell>
          <cell r="AH1340">
            <v>1.7300000000000182</v>
          </cell>
          <cell r="AI1340">
            <v>0</v>
          </cell>
          <cell r="AJ1340">
            <v>0</v>
          </cell>
          <cell r="AK1340">
            <v>0</v>
          </cell>
        </row>
        <row r="1341">
          <cell r="R1341" t="str">
            <v>BNL</v>
          </cell>
          <cell r="S1341" t="str">
            <v>FINAME TJLP</v>
          </cell>
          <cell r="T1341" t="str">
            <v>00107</v>
          </cell>
          <cell r="U1341">
            <v>10.75</v>
          </cell>
          <cell r="V1341">
            <v>0</v>
          </cell>
          <cell r="W1341">
            <v>36784</v>
          </cell>
          <cell r="X1341">
            <v>14</v>
          </cell>
          <cell r="Y1341">
            <v>71</v>
          </cell>
          <cell r="Z1341">
            <v>5.2096530000000003</v>
          </cell>
          <cell r="AA1341">
            <v>0</v>
          </cell>
          <cell r="AB1341">
            <v>989.53</v>
          </cell>
          <cell r="AC1341">
            <v>494.76</v>
          </cell>
          <cell r="AD1341">
            <v>3.9700000000000006</v>
          </cell>
          <cell r="AE1341">
            <v>8.4600000000000009</v>
          </cell>
          <cell r="AF1341">
            <v>503.22</v>
          </cell>
          <cell r="AG1341">
            <v>494.76</v>
          </cell>
          <cell r="AH1341">
            <v>1.6100000000000136</v>
          </cell>
          <cell r="AI1341">
            <v>0</v>
          </cell>
          <cell r="AJ1341">
            <v>0</v>
          </cell>
          <cell r="AK1341">
            <v>0</v>
          </cell>
        </row>
        <row r="1342">
          <cell r="R1342" t="str">
            <v>BNL</v>
          </cell>
          <cell r="S1342" t="str">
            <v>FINAME TJLP</v>
          </cell>
          <cell r="T1342" t="str">
            <v>00107</v>
          </cell>
          <cell r="U1342">
            <v>10.75</v>
          </cell>
          <cell r="V1342">
            <v>0</v>
          </cell>
          <cell r="W1342">
            <v>36799</v>
          </cell>
          <cell r="X1342">
            <v>15</v>
          </cell>
          <cell r="Y1342">
            <v>0</v>
          </cell>
          <cell r="Z1342">
            <v>5.2181930000000003</v>
          </cell>
          <cell r="AA1342">
            <v>0</v>
          </cell>
          <cell r="AB1342">
            <v>495.58</v>
          </cell>
          <cell r="AC1342">
            <v>0</v>
          </cell>
          <cell r="AD1342">
            <v>2.11</v>
          </cell>
          <cell r="AE1342">
            <v>2.11</v>
          </cell>
          <cell r="AF1342">
            <v>0</v>
          </cell>
          <cell r="AG1342">
            <v>497.69</v>
          </cell>
          <cell r="AH1342">
            <v>0.81999999999999318</v>
          </cell>
          <cell r="AI1342">
            <v>0</v>
          </cell>
          <cell r="AJ1342">
            <v>0</v>
          </cell>
          <cell r="AK1342">
            <v>0</v>
          </cell>
        </row>
        <row r="1343">
          <cell r="R1343" t="str">
            <v>BNL</v>
          </cell>
          <cell r="S1343" t="str">
            <v>FINAME TJLP</v>
          </cell>
          <cell r="T1343" t="str">
            <v>00107</v>
          </cell>
          <cell r="U1343">
            <v>10.75</v>
          </cell>
          <cell r="V1343">
            <v>0</v>
          </cell>
          <cell r="W1343">
            <v>36814</v>
          </cell>
          <cell r="X1343">
            <v>15</v>
          </cell>
          <cell r="Y1343">
            <v>72</v>
          </cell>
          <cell r="Z1343">
            <v>5.2258240000000002</v>
          </cell>
          <cell r="AA1343">
            <v>0</v>
          </cell>
          <cell r="AB1343">
            <v>496.3</v>
          </cell>
          <cell r="AC1343">
            <v>496.3</v>
          </cell>
          <cell r="AD1343">
            <v>2.1300000000000003</v>
          </cell>
          <cell r="AE1343">
            <v>4.24</v>
          </cell>
          <cell r="AF1343">
            <v>500.54</v>
          </cell>
          <cell r="AG1343">
            <v>0</v>
          </cell>
          <cell r="AH1343">
            <v>0.72000000000002728</v>
          </cell>
          <cell r="AI1343">
            <v>0</v>
          </cell>
          <cell r="AJ1343">
            <v>0</v>
          </cell>
          <cell r="AK1343">
            <v>0</v>
          </cell>
        </row>
        <row r="1344">
          <cell r="S1344" t="str">
            <v>T O T A I S  EM  R$</v>
          </cell>
          <cell r="AC1344">
            <v>27848.859999999993</v>
          </cell>
          <cell r="AD1344">
            <v>7433.2100000000028</v>
          </cell>
          <cell r="AF1344">
            <v>35282.12000000001</v>
          </cell>
          <cell r="AH1344">
            <v>5498.27</v>
          </cell>
        </row>
        <row r="1346">
          <cell r="R1346" t="str">
            <v>CELPAV</v>
          </cell>
          <cell r="S1346" t="str">
            <v>JAC</v>
          </cell>
          <cell r="T1346" t="str">
            <v>FINANCIAMENTO INTERNO</v>
          </cell>
          <cell r="AB1346" t="str">
            <v>FINAME</v>
          </cell>
        </row>
        <row r="1347">
          <cell r="R1347" t="str">
            <v>EMPRESA:</v>
          </cell>
          <cell r="S1347">
            <v>300</v>
          </cell>
          <cell r="T1347" t="str">
            <v>UNIDADE:</v>
          </cell>
          <cell r="U1347">
            <v>310</v>
          </cell>
          <cell r="V1347" t="str">
            <v>TIPO REG:</v>
          </cell>
          <cell r="W1347">
            <v>1</v>
          </cell>
          <cell r="Z1347" t="str">
            <v>MOEDA :</v>
          </cell>
          <cell r="AA1347" t="str">
            <v>BRL</v>
          </cell>
          <cell r="AC1347" t="str">
            <v>COD. CLIENTE/FORNECEDOR:</v>
          </cell>
          <cell r="AD1347">
            <v>0</v>
          </cell>
          <cell r="AE1347" t="str">
            <v>DATA INICIAL:</v>
          </cell>
          <cell r="AF1347">
            <v>34689</v>
          </cell>
          <cell r="AG1347" t="str">
            <v>VENCIMENTO:</v>
          </cell>
          <cell r="AH1347">
            <v>36448</v>
          </cell>
        </row>
        <row r="1348">
          <cell r="R1348" t="str">
            <v>INSTITUIÇÃO</v>
          </cell>
          <cell r="S1348" t="str">
            <v>TIPO FINANC.</v>
          </cell>
          <cell r="T1348" t="str">
            <v>Nº P.A.C.</v>
          </cell>
          <cell r="U1348" t="str">
            <v>Juros (%) a.a.</v>
          </cell>
          <cell r="V1348" t="str">
            <v>Spread (%) a.a.</v>
          </cell>
          <cell r="W1348" t="str">
            <v>Data Movimento</v>
          </cell>
          <cell r="X1348" t="str">
            <v>Nº Dias</v>
          </cell>
          <cell r="Y1348" t="str">
            <v>Parc</v>
          </cell>
          <cell r="Z1348" t="str">
            <v>Cotação da URTJ15</v>
          </cell>
          <cell r="AA1348" t="str">
            <v>Liberações         R$</v>
          </cell>
          <cell r="AB1348" t="str">
            <v>Saldo Principal    R$</v>
          </cell>
          <cell r="AC1348" t="str">
            <v>Amortização      R$</v>
          </cell>
          <cell r="AD1348" t="str">
            <v>Juros no Periodo  R$</v>
          </cell>
          <cell r="AE1348" t="str">
            <v>Juros Acumulados R$</v>
          </cell>
          <cell r="AF1348" t="str">
            <v>Pagto. Parcela          R$</v>
          </cell>
          <cell r="AG1348" t="str">
            <v>Saldo Devedor      R$</v>
          </cell>
          <cell r="AH1348" t="str">
            <v>Correc. Monet. R$</v>
          </cell>
          <cell r="AI1348" t="str">
            <v>CP</v>
          </cell>
          <cell r="AJ1348" t="str">
            <v>LP</v>
          </cell>
          <cell r="AK1348" t="str">
            <v>Transf. LP/CP</v>
          </cell>
        </row>
        <row r="1349">
          <cell r="R1349" t="str">
            <v>BNL</v>
          </cell>
          <cell r="S1349" t="str">
            <v>FINAME TJLP</v>
          </cell>
          <cell r="T1349" t="str">
            <v>00115</v>
          </cell>
          <cell r="U1349">
            <v>10.75</v>
          </cell>
          <cell r="V1349">
            <v>0</v>
          </cell>
          <cell r="W1349">
            <v>34349</v>
          </cell>
          <cell r="X1349">
            <v>0</v>
          </cell>
          <cell r="Y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</row>
        <row r="1350">
          <cell r="R1350" t="str">
            <v>BNL</v>
          </cell>
          <cell r="S1350" t="str">
            <v>FINAME TJLP</v>
          </cell>
          <cell r="T1350" t="str">
            <v>00115</v>
          </cell>
          <cell r="U1350">
            <v>10.75</v>
          </cell>
          <cell r="V1350">
            <v>0</v>
          </cell>
          <cell r="W1350">
            <v>34349</v>
          </cell>
          <cell r="X1350">
            <v>0</v>
          </cell>
          <cell r="Y1350">
            <v>1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</row>
        <row r="1351">
          <cell r="R1351" t="str">
            <v>BNL</v>
          </cell>
          <cell r="S1351" t="str">
            <v>FINAME TJLP</v>
          </cell>
          <cell r="T1351" t="str">
            <v>00115</v>
          </cell>
          <cell r="U1351">
            <v>10.75</v>
          </cell>
          <cell r="V1351">
            <v>0</v>
          </cell>
          <cell r="W1351">
            <v>34439</v>
          </cell>
          <cell r="X1351">
            <v>90</v>
          </cell>
          <cell r="Y1351">
            <v>2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</row>
        <row r="1352">
          <cell r="R1352" t="str">
            <v>BNL</v>
          </cell>
          <cell r="S1352" t="str">
            <v>FINAME TJLP</v>
          </cell>
          <cell r="T1352" t="str">
            <v>00115</v>
          </cell>
          <cell r="U1352">
            <v>10.75</v>
          </cell>
          <cell r="V1352">
            <v>0</v>
          </cell>
          <cell r="W1352">
            <v>34530</v>
          </cell>
          <cell r="X1352">
            <v>90</v>
          </cell>
          <cell r="Y1352">
            <v>3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</row>
        <row r="1353">
          <cell r="R1353" t="str">
            <v>BNL</v>
          </cell>
          <cell r="S1353" t="str">
            <v>FINAME TJLP</v>
          </cell>
          <cell r="T1353" t="str">
            <v>00115</v>
          </cell>
          <cell r="U1353">
            <v>10.75</v>
          </cell>
          <cell r="V1353">
            <v>0</v>
          </cell>
          <cell r="W1353">
            <v>34622</v>
          </cell>
          <cell r="X1353">
            <v>90</v>
          </cell>
          <cell r="Y1353">
            <v>4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</row>
        <row r="1354">
          <cell r="R1354" t="str">
            <v>BNL</v>
          </cell>
          <cell r="S1354" t="str">
            <v>FINAME TJLP</v>
          </cell>
          <cell r="T1354" t="str">
            <v>00115</v>
          </cell>
          <cell r="U1354">
            <v>10.75</v>
          </cell>
          <cell r="V1354">
            <v>0</v>
          </cell>
          <cell r="W1354">
            <v>34714</v>
          </cell>
          <cell r="X1354">
            <v>90</v>
          </cell>
          <cell r="Y1354">
            <v>5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</row>
        <row r="1355">
          <cell r="R1355" t="str">
            <v>BNL</v>
          </cell>
          <cell r="S1355" t="str">
            <v>FINAME TJLP</v>
          </cell>
          <cell r="T1355" t="str">
            <v>00115</v>
          </cell>
          <cell r="U1355">
            <v>10.75</v>
          </cell>
          <cell r="V1355">
            <v>0</v>
          </cell>
          <cell r="W1355">
            <v>34804</v>
          </cell>
          <cell r="X1355">
            <v>90</v>
          </cell>
          <cell r="Y1355">
            <v>6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</row>
        <row r="1356">
          <cell r="R1356" t="str">
            <v>BNL</v>
          </cell>
          <cell r="S1356" t="str">
            <v>FINAME TJLP</v>
          </cell>
          <cell r="T1356" t="str">
            <v>00115</v>
          </cell>
          <cell r="U1356">
            <v>10.75</v>
          </cell>
          <cell r="V1356">
            <v>0</v>
          </cell>
          <cell r="W1356">
            <v>34834</v>
          </cell>
          <cell r="X1356">
            <v>30</v>
          </cell>
          <cell r="Y1356">
            <v>7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</row>
        <row r="1357">
          <cell r="R1357" t="str">
            <v>BNL</v>
          </cell>
          <cell r="S1357" t="str">
            <v>FINAME TJLP</v>
          </cell>
          <cell r="T1357" t="str">
            <v>00115</v>
          </cell>
          <cell r="U1357">
            <v>10.75</v>
          </cell>
          <cell r="V1357">
            <v>0</v>
          </cell>
          <cell r="W1357">
            <v>34865</v>
          </cell>
          <cell r="X1357">
            <v>30</v>
          </cell>
          <cell r="Y1357">
            <v>8</v>
          </cell>
          <cell r="Z1357">
            <v>3.6206700000000001</v>
          </cell>
          <cell r="AA1357">
            <v>0</v>
          </cell>
          <cell r="AB1357">
            <v>266024.53999999998</v>
          </cell>
          <cell r="AC1357">
            <v>4092.69</v>
          </cell>
          <cell r="AD1357">
            <v>2273.1999999999998</v>
          </cell>
          <cell r="AE1357">
            <v>2273.1999999999998</v>
          </cell>
          <cell r="AF1357">
            <v>6365.88</v>
          </cell>
          <cell r="AG1357">
            <v>261931.86</v>
          </cell>
          <cell r="AH1357">
            <v>0</v>
          </cell>
        </row>
        <row r="1358">
          <cell r="R1358" t="str">
            <v>BNL</v>
          </cell>
          <cell r="S1358" t="str">
            <v>FINAME TJLP</v>
          </cell>
          <cell r="T1358" t="str">
            <v>00115</v>
          </cell>
          <cell r="U1358">
            <v>10.75</v>
          </cell>
          <cell r="V1358">
            <v>0</v>
          </cell>
          <cell r="W1358">
            <v>34895</v>
          </cell>
          <cell r="X1358">
            <v>30</v>
          </cell>
          <cell r="Y1358">
            <v>9</v>
          </cell>
          <cell r="Z1358">
            <v>3.6700979999999999</v>
          </cell>
          <cell r="AA1358">
            <v>0</v>
          </cell>
          <cell r="AB1358">
            <v>265507.65000000002</v>
          </cell>
          <cell r="AC1358">
            <v>4148.5600000000004</v>
          </cell>
          <cell r="AD1358">
            <v>2268.7800000000002</v>
          </cell>
          <cell r="AE1358">
            <v>2268.7800000000002</v>
          </cell>
          <cell r="AF1358">
            <v>6417.34</v>
          </cell>
          <cell r="AG1358">
            <v>261359.09</v>
          </cell>
          <cell r="AH1358">
            <v>3575.789999999979</v>
          </cell>
        </row>
        <row r="1359">
          <cell r="R1359" t="str">
            <v>BNL</v>
          </cell>
          <cell r="S1359" t="str">
            <v>FINAME TJLP</v>
          </cell>
          <cell r="T1359" t="str">
            <v>00115</v>
          </cell>
          <cell r="U1359">
            <v>10.75</v>
          </cell>
          <cell r="V1359">
            <v>0</v>
          </cell>
          <cell r="W1359">
            <v>34926</v>
          </cell>
          <cell r="X1359">
            <v>30</v>
          </cell>
          <cell r="Y1359">
            <v>10</v>
          </cell>
          <cell r="Z1359">
            <v>3.7218830000000001</v>
          </cell>
          <cell r="AA1359">
            <v>0</v>
          </cell>
          <cell r="AB1359">
            <v>265046.86</v>
          </cell>
          <cell r="AC1359">
            <v>4207.09</v>
          </cell>
          <cell r="AD1359">
            <v>2264.84</v>
          </cell>
          <cell r="AE1359">
            <v>2264.84</v>
          </cell>
          <cell r="AF1359">
            <v>6471.94</v>
          </cell>
          <cell r="AG1359">
            <v>260839.77</v>
          </cell>
          <cell r="AH1359">
            <v>3687.7799999999697</v>
          </cell>
        </row>
        <row r="1360">
          <cell r="R1360" t="str">
            <v>BNL</v>
          </cell>
          <cell r="S1360" t="str">
            <v>FINAME TJLP</v>
          </cell>
          <cell r="T1360" t="str">
            <v>00115</v>
          </cell>
          <cell r="U1360">
            <v>10.75</v>
          </cell>
          <cell r="V1360">
            <v>0</v>
          </cell>
          <cell r="W1360">
            <v>34957</v>
          </cell>
          <cell r="X1360">
            <v>30</v>
          </cell>
          <cell r="Y1360">
            <v>11</v>
          </cell>
          <cell r="Z1360">
            <v>3.7710789999999998</v>
          </cell>
          <cell r="AA1360">
            <v>0</v>
          </cell>
          <cell r="AB1360">
            <v>264287.56</v>
          </cell>
          <cell r="AC1360">
            <v>4262.7</v>
          </cell>
          <cell r="AD1360">
            <v>2258.36</v>
          </cell>
          <cell r="AE1360">
            <v>2258.36</v>
          </cell>
          <cell r="AF1360">
            <v>6521.06</v>
          </cell>
          <cell r="AG1360">
            <v>260024.86</v>
          </cell>
          <cell r="AH1360">
            <v>3447.789999999979</v>
          </cell>
        </row>
        <row r="1361">
          <cell r="R1361" t="str">
            <v>BNL</v>
          </cell>
          <cell r="S1361" t="str">
            <v>FINAME TJLP</v>
          </cell>
          <cell r="T1361" t="str">
            <v>00115</v>
          </cell>
          <cell r="U1361">
            <v>10.75</v>
          </cell>
          <cell r="V1361">
            <v>0</v>
          </cell>
          <cell r="W1361">
            <v>34987</v>
          </cell>
          <cell r="X1361">
            <v>30</v>
          </cell>
          <cell r="Y1361">
            <v>12</v>
          </cell>
          <cell r="Z1361">
            <v>3.8153619999999999</v>
          </cell>
          <cell r="AA1361">
            <v>0</v>
          </cell>
          <cell r="AB1361">
            <v>263078.28000000003</v>
          </cell>
          <cell r="AC1361">
            <v>4312.76</v>
          </cell>
          <cell r="AD1361">
            <v>2248.02</v>
          </cell>
          <cell r="AE1361">
            <v>2248.02</v>
          </cell>
          <cell r="AF1361">
            <v>6560.78</v>
          </cell>
          <cell r="AG1361">
            <v>258765.52</v>
          </cell>
          <cell r="AH1361">
            <v>3053.4199999999837</v>
          </cell>
        </row>
        <row r="1362">
          <cell r="R1362" t="str">
            <v>BNL</v>
          </cell>
          <cell r="S1362" t="str">
            <v>FINAME TJLP</v>
          </cell>
          <cell r="T1362" t="str">
            <v>00115</v>
          </cell>
          <cell r="U1362">
            <v>10.75</v>
          </cell>
          <cell r="V1362">
            <v>0</v>
          </cell>
          <cell r="W1362">
            <v>35018</v>
          </cell>
          <cell r="X1362">
            <v>30</v>
          </cell>
          <cell r="Y1362">
            <v>13</v>
          </cell>
          <cell r="Z1362">
            <v>3.861666</v>
          </cell>
          <cell r="AA1362">
            <v>0</v>
          </cell>
          <cell r="AB1362">
            <v>261905.95</v>
          </cell>
          <cell r="AC1362">
            <v>4365.1000000000004</v>
          </cell>
          <cell r="AD1362">
            <v>2238</v>
          </cell>
          <cell r="AE1362">
            <v>2238</v>
          </cell>
          <cell r="AF1362">
            <v>6603.1</v>
          </cell>
          <cell r="AG1362">
            <v>257540.85</v>
          </cell>
          <cell r="AH1362">
            <v>3140.4300000000221</v>
          </cell>
        </row>
        <row r="1363">
          <cell r="R1363" t="str">
            <v>BNL</v>
          </cell>
          <cell r="S1363" t="str">
            <v>FINAME TJLP</v>
          </cell>
          <cell r="T1363" t="str">
            <v>00115</v>
          </cell>
          <cell r="U1363">
            <v>10.75</v>
          </cell>
          <cell r="V1363">
            <v>0</v>
          </cell>
          <cell r="W1363">
            <v>35048</v>
          </cell>
          <cell r="X1363">
            <v>30</v>
          </cell>
          <cell r="Y1363">
            <v>14</v>
          </cell>
          <cell r="Z1363">
            <v>3.9016639999999998</v>
          </cell>
          <cell r="AA1363">
            <v>0</v>
          </cell>
          <cell r="AB1363">
            <v>260208.38</v>
          </cell>
          <cell r="AC1363">
            <v>4410.3100000000004</v>
          </cell>
          <cell r="AD1363">
            <v>2223.5</v>
          </cell>
          <cell r="AE1363">
            <v>2223.5</v>
          </cell>
          <cell r="AF1363">
            <v>6633.81</v>
          </cell>
          <cell r="AG1363">
            <v>255798.07</v>
          </cell>
          <cell r="AH1363">
            <v>2667.5299999999988</v>
          </cell>
        </row>
        <row r="1364">
          <cell r="R1364" t="str">
            <v>BNL</v>
          </cell>
          <cell r="S1364" t="str">
            <v>FINAME TJLP</v>
          </cell>
          <cell r="T1364" t="str">
            <v>00115</v>
          </cell>
          <cell r="U1364">
            <v>10.75</v>
          </cell>
          <cell r="V1364">
            <v>0</v>
          </cell>
          <cell r="W1364">
            <v>35064</v>
          </cell>
          <cell r="X1364">
            <v>16</v>
          </cell>
          <cell r="Y1364">
            <v>0</v>
          </cell>
          <cell r="Z1364">
            <v>3.9198919999999999</v>
          </cell>
          <cell r="AA1364">
            <v>0</v>
          </cell>
          <cell r="AB1364">
            <v>256993.12</v>
          </cell>
          <cell r="AC1364">
            <v>0</v>
          </cell>
          <cell r="AD1364">
            <v>1168.8900000000001</v>
          </cell>
          <cell r="AE1364">
            <v>1168.8900000000001</v>
          </cell>
          <cell r="AF1364">
            <v>0</v>
          </cell>
          <cell r="AG1364">
            <v>258162.01</v>
          </cell>
          <cell r="AH1364">
            <v>1195.0499999999884</v>
          </cell>
          <cell r="AI1364">
            <v>0</v>
          </cell>
          <cell r="AJ1364">
            <v>0</v>
          </cell>
          <cell r="AK1364">
            <v>0</v>
          </cell>
        </row>
        <row r="1365">
          <cell r="R1365" t="str">
            <v>BNL</v>
          </cell>
          <cell r="S1365" t="str">
            <v>FINAME TJLP</v>
          </cell>
          <cell r="T1365" t="str">
            <v>00115</v>
          </cell>
          <cell r="U1365">
            <v>10.75</v>
          </cell>
          <cell r="V1365">
            <v>0</v>
          </cell>
          <cell r="W1365">
            <v>35079</v>
          </cell>
          <cell r="X1365">
            <v>14</v>
          </cell>
          <cell r="Y1365">
            <v>15</v>
          </cell>
          <cell r="Z1365">
            <v>3.9370579999999999</v>
          </cell>
          <cell r="AA1365">
            <v>0</v>
          </cell>
          <cell r="AB1365">
            <v>258118.55</v>
          </cell>
          <cell r="AC1365">
            <v>4450.32</v>
          </cell>
          <cell r="AD1365">
            <v>1036.7499999999998</v>
          </cell>
          <cell r="AE1365">
            <v>2205.64</v>
          </cell>
          <cell r="AF1365">
            <v>6655.96</v>
          </cell>
          <cell r="AG1365">
            <v>253668.23</v>
          </cell>
          <cell r="AH1365">
            <v>1125.429999999993</v>
          </cell>
          <cell r="AI1365">
            <v>0</v>
          </cell>
          <cell r="AJ1365">
            <v>0</v>
          </cell>
          <cell r="AK1365">
            <v>0</v>
          </cell>
        </row>
        <row r="1366">
          <cell r="R1366" t="str">
            <v>BNL</v>
          </cell>
          <cell r="S1366" t="str">
            <v>FINAME TJLP</v>
          </cell>
          <cell r="T1366" t="str">
            <v>00115</v>
          </cell>
          <cell r="U1366">
            <v>10.75</v>
          </cell>
          <cell r="V1366">
            <v>0</v>
          </cell>
          <cell r="W1366">
            <v>35095</v>
          </cell>
          <cell r="X1366">
            <v>16</v>
          </cell>
          <cell r="Y1366">
            <v>0</v>
          </cell>
          <cell r="Z1366">
            <v>3.9554510000000001</v>
          </cell>
          <cell r="AA1366">
            <v>0</v>
          </cell>
          <cell r="AB1366">
            <v>254853.31</v>
          </cell>
          <cell r="AC1366">
            <v>0</v>
          </cell>
          <cell r="AD1366">
            <v>1159.1500000000001</v>
          </cell>
          <cell r="AE1366">
            <v>1159.1500000000001</v>
          </cell>
          <cell r="AF1366">
            <v>0</v>
          </cell>
          <cell r="AG1366">
            <v>256012.46</v>
          </cell>
          <cell r="AH1366">
            <v>1185.0799999999872</v>
          </cell>
          <cell r="AI1366">
            <v>0</v>
          </cell>
          <cell r="AJ1366">
            <v>0</v>
          </cell>
          <cell r="AK1366">
            <v>0</v>
          </cell>
        </row>
        <row r="1367">
          <cell r="R1367" t="str">
            <v>BNL</v>
          </cell>
          <cell r="S1367" t="str">
            <v>FINAME TJLP</v>
          </cell>
          <cell r="T1367" t="str">
            <v>00115</v>
          </cell>
          <cell r="U1367">
            <v>10.75</v>
          </cell>
          <cell r="V1367">
            <v>0</v>
          </cell>
          <cell r="W1367">
            <v>35110</v>
          </cell>
          <cell r="X1367">
            <v>14</v>
          </cell>
          <cell r="Y1367">
            <v>16</v>
          </cell>
          <cell r="Z1367">
            <v>3.972772</v>
          </cell>
          <cell r="AA1367">
            <v>0</v>
          </cell>
          <cell r="AB1367">
            <v>255969.31</v>
          </cell>
          <cell r="AC1367">
            <v>4490.6899999999996</v>
          </cell>
          <cell r="AD1367">
            <v>1028.1300000000001</v>
          </cell>
          <cell r="AE1367">
            <v>2187.2800000000002</v>
          </cell>
          <cell r="AF1367">
            <v>6677.97</v>
          </cell>
          <cell r="AG1367">
            <v>251478.62</v>
          </cell>
          <cell r="AH1367">
            <v>1116</v>
          </cell>
          <cell r="AI1367">
            <v>0</v>
          </cell>
          <cell r="AJ1367">
            <v>0</v>
          </cell>
          <cell r="AK1367">
            <v>0</v>
          </cell>
        </row>
        <row r="1368">
          <cell r="R1368" t="str">
            <v>BNL</v>
          </cell>
          <cell r="S1368" t="str">
            <v>FINAME TJLP</v>
          </cell>
          <cell r="T1368" t="str">
            <v>00115</v>
          </cell>
          <cell r="U1368">
            <v>10.75</v>
          </cell>
          <cell r="V1368">
            <v>0</v>
          </cell>
          <cell r="W1368">
            <v>35124</v>
          </cell>
          <cell r="X1368">
            <v>14</v>
          </cell>
          <cell r="Y1368">
            <v>0</v>
          </cell>
          <cell r="Z1368">
            <v>3.989007</v>
          </cell>
          <cell r="AA1368">
            <v>0</v>
          </cell>
          <cell r="AB1368">
            <v>252506.31</v>
          </cell>
          <cell r="AC1368">
            <v>0</v>
          </cell>
          <cell r="AD1368">
            <v>1004.63</v>
          </cell>
          <cell r="AE1368">
            <v>1004.63</v>
          </cell>
          <cell r="AF1368">
            <v>0</v>
          </cell>
          <cell r="AG1368">
            <v>253510.94</v>
          </cell>
          <cell r="AH1368">
            <v>1027.6900000000023</v>
          </cell>
          <cell r="AI1368">
            <v>0</v>
          </cell>
          <cell r="AJ1368">
            <v>0</v>
          </cell>
          <cell r="AK1368">
            <v>0</v>
          </cell>
        </row>
        <row r="1369">
          <cell r="R1369" t="str">
            <v>BNL</v>
          </cell>
          <cell r="S1369" t="str">
            <v>FINAME TJLP</v>
          </cell>
          <cell r="T1369" t="str">
            <v>00115</v>
          </cell>
          <cell r="U1369">
            <v>10.75</v>
          </cell>
          <cell r="V1369">
            <v>0</v>
          </cell>
          <cell r="W1369">
            <v>35139</v>
          </cell>
          <cell r="X1369">
            <v>16</v>
          </cell>
          <cell r="Y1369">
            <v>17</v>
          </cell>
          <cell r="Z1369">
            <v>4.0072939999999999</v>
          </cell>
          <cell r="AA1369">
            <v>0</v>
          </cell>
          <cell r="AB1369">
            <v>253663.88</v>
          </cell>
          <cell r="AC1369">
            <v>4529.71</v>
          </cell>
          <cell r="AD1369">
            <v>1162.9499999999998</v>
          </cell>
          <cell r="AE1369">
            <v>2167.58</v>
          </cell>
          <cell r="AF1369">
            <v>6697.29</v>
          </cell>
          <cell r="AG1369">
            <v>249134.17</v>
          </cell>
          <cell r="AH1369">
            <v>1157.570000000007</v>
          </cell>
          <cell r="AI1369">
            <v>0</v>
          </cell>
          <cell r="AJ1369">
            <v>0</v>
          </cell>
          <cell r="AK1369">
            <v>0</v>
          </cell>
        </row>
        <row r="1370">
          <cell r="R1370" t="str">
            <v>BNL</v>
          </cell>
          <cell r="S1370" t="str">
            <v>FINAME TJLP</v>
          </cell>
          <cell r="T1370" t="str">
            <v>00115</v>
          </cell>
          <cell r="U1370">
            <v>10.75</v>
          </cell>
          <cell r="V1370">
            <v>0</v>
          </cell>
          <cell r="W1370">
            <v>35155</v>
          </cell>
          <cell r="X1370">
            <v>16</v>
          </cell>
          <cell r="Y1370">
            <v>0</v>
          </cell>
          <cell r="Z1370">
            <v>4.0269560000000002</v>
          </cell>
          <cell r="AA1370">
            <v>0</v>
          </cell>
          <cell r="AB1370">
            <v>250356.56</v>
          </cell>
          <cell r="AC1370">
            <v>0</v>
          </cell>
          <cell r="AD1370">
            <v>1138.7</v>
          </cell>
          <cell r="AE1370">
            <v>1138.7</v>
          </cell>
          <cell r="AF1370">
            <v>0</v>
          </cell>
          <cell r="AG1370">
            <v>251495.26</v>
          </cell>
          <cell r="AH1370">
            <v>1222.3899999999849</v>
          </cell>
          <cell r="AI1370">
            <v>0</v>
          </cell>
          <cell r="AJ1370">
            <v>0</v>
          </cell>
          <cell r="AK1370">
            <v>0</v>
          </cell>
        </row>
        <row r="1371">
          <cell r="R1371" t="str">
            <v>BNL</v>
          </cell>
          <cell r="S1371" t="str">
            <v>FINAME TJLP</v>
          </cell>
          <cell r="T1371" t="str">
            <v>00115</v>
          </cell>
          <cell r="U1371">
            <v>10.75</v>
          </cell>
          <cell r="V1371">
            <v>0</v>
          </cell>
          <cell r="W1371">
            <v>35170</v>
          </cell>
          <cell r="X1371">
            <v>14</v>
          </cell>
          <cell r="Y1371">
            <v>18</v>
          </cell>
          <cell r="Z1371">
            <v>4.0454749999999997</v>
          </cell>
          <cell r="AA1371">
            <v>0</v>
          </cell>
          <cell r="AB1371">
            <v>251507.89</v>
          </cell>
          <cell r="AC1371">
            <v>4572.87</v>
          </cell>
          <cell r="AD1371">
            <v>1010.45</v>
          </cell>
          <cell r="AE1371">
            <v>2149.15</v>
          </cell>
          <cell r="AF1371">
            <v>6722.02</v>
          </cell>
          <cell r="AG1371">
            <v>246935.02</v>
          </cell>
          <cell r="AH1371">
            <v>1151.3299999999581</v>
          </cell>
          <cell r="AI1371">
            <v>0</v>
          </cell>
          <cell r="AJ1371">
            <v>0</v>
          </cell>
          <cell r="AK1371">
            <v>0</v>
          </cell>
        </row>
        <row r="1372">
          <cell r="R1372" t="str">
            <v>BNL</v>
          </cell>
          <cell r="S1372" t="str">
            <v>FINAME TJLP</v>
          </cell>
          <cell r="T1372" t="str">
            <v>00115</v>
          </cell>
          <cell r="U1372">
            <v>10.75</v>
          </cell>
          <cell r="V1372">
            <v>0</v>
          </cell>
          <cell r="W1372">
            <v>35185</v>
          </cell>
          <cell r="X1372">
            <v>15</v>
          </cell>
          <cell r="Y1372">
            <v>0</v>
          </cell>
          <cell r="Z1372">
            <v>4.0640809999999998</v>
          </cell>
          <cell r="AA1372">
            <v>0</v>
          </cell>
          <cell r="AB1372">
            <v>248070.73</v>
          </cell>
          <cell r="AC1372">
            <v>0</v>
          </cell>
          <cell r="AD1372">
            <v>1057.6400000000001</v>
          </cell>
          <cell r="AE1372">
            <v>1057.6400000000001</v>
          </cell>
          <cell r="AF1372">
            <v>0</v>
          </cell>
          <cell r="AG1372">
            <v>249128.36</v>
          </cell>
          <cell r="AH1372">
            <v>1135.6999999999825</v>
          </cell>
          <cell r="AI1372">
            <v>0</v>
          </cell>
          <cell r="AJ1372">
            <v>0</v>
          </cell>
          <cell r="AK1372">
            <v>0</v>
          </cell>
        </row>
        <row r="1373">
          <cell r="R1373" t="str">
            <v>BNL</v>
          </cell>
          <cell r="S1373" t="str">
            <v>FINAME TJLP</v>
          </cell>
          <cell r="T1373" t="str">
            <v>00115</v>
          </cell>
          <cell r="U1373">
            <v>10.75</v>
          </cell>
          <cell r="V1373">
            <v>0</v>
          </cell>
          <cell r="W1373">
            <v>35200</v>
          </cell>
          <cell r="X1373">
            <v>15</v>
          </cell>
          <cell r="Y1373">
            <v>19</v>
          </cell>
          <cell r="Z1373">
            <v>4.0827710000000002</v>
          </cell>
          <cell r="AA1373">
            <v>0</v>
          </cell>
          <cell r="AB1373">
            <v>249211.56</v>
          </cell>
          <cell r="AC1373">
            <v>4615.03</v>
          </cell>
          <cell r="AD1373">
            <v>1071.8900000000001</v>
          </cell>
          <cell r="AE1373">
            <v>2129.5300000000002</v>
          </cell>
          <cell r="AF1373">
            <v>6744.56</v>
          </cell>
          <cell r="AG1373">
            <v>244596.53</v>
          </cell>
          <cell r="AH1373">
            <v>1140.8399999999965</v>
          </cell>
          <cell r="AI1373">
            <v>0</v>
          </cell>
          <cell r="AJ1373">
            <v>0</v>
          </cell>
          <cell r="AK1373">
            <v>0</v>
          </cell>
        </row>
        <row r="1374">
          <cell r="R1374" t="str">
            <v>BNL</v>
          </cell>
          <cell r="S1374" t="str">
            <v>FINAME TJLP</v>
          </cell>
          <cell r="T1374" t="str">
            <v>00115</v>
          </cell>
          <cell r="U1374">
            <v>10.75</v>
          </cell>
          <cell r="V1374">
            <v>0</v>
          </cell>
          <cell r="W1374">
            <v>35216</v>
          </cell>
          <cell r="X1374">
            <v>16</v>
          </cell>
          <cell r="Y1374">
            <v>0</v>
          </cell>
          <cell r="Z1374">
            <v>4.1028029999999998</v>
          </cell>
          <cell r="AA1374">
            <v>0</v>
          </cell>
          <cell r="AB1374">
            <v>245796.64</v>
          </cell>
          <cell r="AC1374">
            <v>0</v>
          </cell>
          <cell r="AD1374">
            <v>1117.96</v>
          </cell>
          <cell r="AE1374">
            <v>1117.96</v>
          </cell>
          <cell r="AF1374">
            <v>0</v>
          </cell>
          <cell r="AG1374">
            <v>246914.6</v>
          </cell>
          <cell r="AH1374">
            <v>1200.1100000000151</v>
          </cell>
          <cell r="AI1374">
            <v>0</v>
          </cell>
          <cell r="AJ1374">
            <v>0</v>
          </cell>
          <cell r="AK1374">
            <v>0</v>
          </cell>
        </row>
        <row r="1375">
          <cell r="R1375" t="str">
            <v>BNL</v>
          </cell>
          <cell r="S1375" t="str">
            <v>FINAME TJLP</v>
          </cell>
          <cell r="T1375" t="str">
            <v>00115</v>
          </cell>
          <cell r="U1375">
            <v>10.75</v>
          </cell>
          <cell r="V1375">
            <v>0</v>
          </cell>
          <cell r="W1375">
            <v>35231</v>
          </cell>
          <cell r="X1375">
            <v>14</v>
          </cell>
          <cell r="Y1375">
            <v>20</v>
          </cell>
          <cell r="Z1375">
            <v>4.1176959999999996</v>
          </cell>
          <cell r="AA1375">
            <v>0</v>
          </cell>
          <cell r="AB1375">
            <v>246688.87</v>
          </cell>
          <cell r="AC1375">
            <v>4654.51</v>
          </cell>
          <cell r="AD1375">
            <v>990.00999999999976</v>
          </cell>
          <cell r="AE1375">
            <v>2107.9699999999998</v>
          </cell>
          <cell r="AF1375">
            <v>6762.48</v>
          </cell>
          <cell r="AG1375">
            <v>242034.36</v>
          </cell>
          <cell r="AH1375">
            <v>892.22999999998137</v>
          </cell>
          <cell r="AI1375">
            <v>0</v>
          </cell>
          <cell r="AJ1375">
            <v>0</v>
          </cell>
          <cell r="AK1375">
            <v>0</v>
          </cell>
        </row>
        <row r="1376">
          <cell r="R1376" t="str">
            <v>BNL</v>
          </cell>
          <cell r="S1376" t="str">
            <v>FINAME TJLP</v>
          </cell>
          <cell r="T1376" t="str">
            <v>00115</v>
          </cell>
          <cell r="U1376">
            <v>10.75</v>
          </cell>
          <cell r="V1376">
            <v>0</v>
          </cell>
          <cell r="W1376">
            <v>35246</v>
          </cell>
          <cell r="X1376">
            <v>15</v>
          </cell>
          <cell r="Y1376">
            <v>0</v>
          </cell>
          <cell r="Z1376">
            <v>4.1323600000000003</v>
          </cell>
          <cell r="AA1376">
            <v>0</v>
          </cell>
          <cell r="AB1376">
            <v>242896.3</v>
          </cell>
          <cell r="AC1376">
            <v>0</v>
          </cell>
          <cell r="AD1376">
            <v>1035.58</v>
          </cell>
          <cell r="AE1376">
            <v>1035.58</v>
          </cell>
          <cell r="AF1376">
            <v>0</v>
          </cell>
          <cell r="AG1376">
            <v>243931.88</v>
          </cell>
          <cell r="AH1376">
            <v>861.94000000003143</v>
          </cell>
          <cell r="AI1376">
            <v>0</v>
          </cell>
          <cell r="AJ1376">
            <v>0</v>
          </cell>
          <cell r="AK1376">
            <v>0</v>
          </cell>
        </row>
        <row r="1377">
          <cell r="R1377" t="str">
            <v>BNL</v>
          </cell>
          <cell r="S1377" t="str">
            <v>FINAME TJLP</v>
          </cell>
          <cell r="T1377" t="str">
            <v>00115</v>
          </cell>
          <cell r="U1377">
            <v>10.75</v>
          </cell>
          <cell r="V1377">
            <v>0</v>
          </cell>
          <cell r="W1377">
            <v>35261</v>
          </cell>
          <cell r="X1377">
            <v>15</v>
          </cell>
          <cell r="Y1377">
            <v>21</v>
          </cell>
          <cell r="Z1377">
            <v>4.1470750000000001</v>
          </cell>
          <cell r="AA1377">
            <v>0</v>
          </cell>
          <cell r="AB1377">
            <v>243761.23</v>
          </cell>
          <cell r="AC1377">
            <v>4687.72</v>
          </cell>
          <cell r="AD1377">
            <v>1047.3800000000001</v>
          </cell>
          <cell r="AE1377">
            <v>2082.96</v>
          </cell>
          <cell r="AF1377">
            <v>6770.67</v>
          </cell>
          <cell r="AG1377">
            <v>239073.52</v>
          </cell>
          <cell r="AH1377">
            <v>864.92999999999302</v>
          </cell>
          <cell r="AI1377">
            <v>0</v>
          </cell>
          <cell r="AJ1377">
            <v>0</v>
          </cell>
          <cell r="AK1377">
            <v>0</v>
          </cell>
        </row>
        <row r="1378">
          <cell r="R1378" t="str">
            <v>BNL</v>
          </cell>
          <cell r="S1378" t="str">
            <v>FINAME TJLP</v>
          </cell>
          <cell r="T1378" t="str">
            <v>00115</v>
          </cell>
          <cell r="U1378">
            <v>10.75</v>
          </cell>
          <cell r="V1378">
            <v>0</v>
          </cell>
          <cell r="W1378">
            <v>35277</v>
          </cell>
          <cell r="X1378">
            <v>16</v>
          </cell>
          <cell r="Y1378">
            <v>0</v>
          </cell>
          <cell r="Z1378">
            <v>4.1628290000000003</v>
          </cell>
          <cell r="AA1378">
            <v>0</v>
          </cell>
          <cell r="AB1378">
            <v>239981.72</v>
          </cell>
          <cell r="AC1378">
            <v>0</v>
          </cell>
          <cell r="AD1378">
            <v>1091.51</v>
          </cell>
          <cell r="AE1378">
            <v>1091.51</v>
          </cell>
          <cell r="AF1378">
            <v>0</v>
          </cell>
          <cell r="AG1378">
            <v>241073.23</v>
          </cell>
          <cell r="AH1378">
            <v>908.20000000001164</v>
          </cell>
          <cell r="AI1378">
            <v>0</v>
          </cell>
          <cell r="AJ1378">
            <v>0</v>
          </cell>
          <cell r="AK1378">
            <v>0</v>
          </cell>
        </row>
        <row r="1379">
          <cell r="R1379" t="str">
            <v>BNL</v>
          </cell>
          <cell r="S1379" t="str">
            <v>FINAME TJLP</v>
          </cell>
          <cell r="T1379" t="str">
            <v>00115</v>
          </cell>
          <cell r="U1379">
            <v>10.75</v>
          </cell>
          <cell r="V1379">
            <v>0</v>
          </cell>
          <cell r="W1379">
            <v>35292</v>
          </cell>
          <cell r="X1379">
            <v>14</v>
          </cell>
          <cell r="Y1379">
            <v>22</v>
          </cell>
          <cell r="Z1379">
            <v>4.1776530000000003</v>
          </cell>
          <cell r="AA1379">
            <v>0</v>
          </cell>
          <cell r="AB1379">
            <v>240836.3</v>
          </cell>
          <cell r="AC1379">
            <v>4722.28</v>
          </cell>
          <cell r="AD1379">
            <v>966.45</v>
          </cell>
          <cell r="AE1379">
            <v>2057.96</v>
          </cell>
          <cell r="AF1379">
            <v>6780.24</v>
          </cell>
          <cell r="AG1379">
            <v>236114.02</v>
          </cell>
          <cell r="AH1379">
            <v>854.57999999995809</v>
          </cell>
          <cell r="AI1379">
            <v>0</v>
          </cell>
          <cell r="AJ1379">
            <v>0</v>
          </cell>
          <cell r="AK1379">
            <v>0</v>
          </cell>
        </row>
        <row r="1380">
          <cell r="R1380" t="str">
            <v>BNL</v>
          </cell>
          <cell r="S1380" t="str">
            <v>FINAME TJLP</v>
          </cell>
          <cell r="T1380" t="str">
            <v>00115</v>
          </cell>
          <cell r="U1380">
            <v>10.75</v>
          </cell>
          <cell r="V1380">
            <v>0</v>
          </cell>
          <cell r="W1380">
            <v>35308</v>
          </cell>
          <cell r="X1380">
            <v>16</v>
          </cell>
          <cell r="Y1380">
            <v>0</v>
          </cell>
          <cell r="Z1380">
            <v>4.1935229999999999</v>
          </cell>
          <cell r="AA1380">
            <v>0</v>
          </cell>
          <cell r="AB1380">
            <v>237010.97</v>
          </cell>
          <cell r="AC1380">
            <v>0</v>
          </cell>
          <cell r="AD1380">
            <v>1078</v>
          </cell>
          <cell r="AE1380">
            <v>1078</v>
          </cell>
          <cell r="AF1380">
            <v>0</v>
          </cell>
          <cell r="AG1380">
            <v>238088.97</v>
          </cell>
          <cell r="AH1380">
            <v>896.95000000001164</v>
          </cell>
          <cell r="AI1380">
            <v>0</v>
          </cell>
          <cell r="AJ1380">
            <v>0</v>
          </cell>
          <cell r="AK1380">
            <v>0</v>
          </cell>
        </row>
        <row r="1381">
          <cell r="R1381" t="str">
            <v>BNL</v>
          </cell>
          <cell r="S1381" t="str">
            <v>FINAME TJLP</v>
          </cell>
          <cell r="T1381" t="str">
            <v>00115</v>
          </cell>
          <cell r="U1381">
            <v>10.75</v>
          </cell>
          <cell r="V1381">
            <v>0</v>
          </cell>
          <cell r="W1381">
            <v>35323</v>
          </cell>
          <cell r="X1381">
            <v>14</v>
          </cell>
          <cell r="Y1381">
            <v>23</v>
          </cell>
          <cell r="Z1381">
            <v>4.2077879999999999</v>
          </cell>
          <cell r="AA1381">
            <v>0</v>
          </cell>
          <cell r="AB1381">
            <v>237817.2</v>
          </cell>
          <cell r="AC1381">
            <v>4756.34</v>
          </cell>
          <cell r="AD1381">
            <v>954.16000000000008</v>
          </cell>
          <cell r="AE1381">
            <v>2032.16</v>
          </cell>
          <cell r="AF1381">
            <v>6788.51</v>
          </cell>
          <cell r="AG1381">
            <v>233060.86</v>
          </cell>
          <cell r="AH1381">
            <v>806.23999999999069</v>
          </cell>
          <cell r="AI1381">
            <v>0</v>
          </cell>
          <cell r="AJ1381">
            <v>0</v>
          </cell>
          <cell r="AK1381">
            <v>0</v>
          </cell>
        </row>
        <row r="1382">
          <cell r="R1382" t="str">
            <v>BNL</v>
          </cell>
          <cell r="S1382" t="str">
            <v>FINAME TJLP</v>
          </cell>
          <cell r="T1382" t="str">
            <v>00115</v>
          </cell>
          <cell r="U1382">
            <v>10.75</v>
          </cell>
          <cell r="V1382">
            <v>0</v>
          </cell>
          <cell r="W1382">
            <v>35338</v>
          </cell>
          <cell r="X1382">
            <v>15</v>
          </cell>
          <cell r="Y1382">
            <v>0</v>
          </cell>
          <cell r="Z1382">
            <v>4.222054</v>
          </cell>
          <cell r="AA1382">
            <v>0</v>
          </cell>
          <cell r="AB1382">
            <v>233851.02</v>
          </cell>
          <cell r="AC1382">
            <v>0</v>
          </cell>
          <cell r="AD1382">
            <v>997.01</v>
          </cell>
          <cell r="AE1382">
            <v>997.01</v>
          </cell>
          <cell r="AF1382">
            <v>0</v>
          </cell>
          <cell r="AG1382">
            <v>234848.03</v>
          </cell>
          <cell r="AH1382">
            <v>790.16000000000349</v>
          </cell>
          <cell r="AI1382">
            <v>0</v>
          </cell>
          <cell r="AJ1382">
            <v>0</v>
          </cell>
          <cell r="AK1382">
            <v>0</v>
          </cell>
        </row>
        <row r="1383">
          <cell r="R1383" t="str">
            <v>BNL</v>
          </cell>
          <cell r="S1383" t="str">
            <v>FINAME TJLP</v>
          </cell>
          <cell r="T1383" t="str">
            <v>00115</v>
          </cell>
          <cell r="U1383">
            <v>10.75</v>
          </cell>
          <cell r="V1383">
            <v>0</v>
          </cell>
          <cell r="W1383">
            <v>35353</v>
          </cell>
          <cell r="X1383">
            <v>15</v>
          </cell>
          <cell r="Y1383">
            <v>24</v>
          </cell>
          <cell r="Z1383">
            <v>4.2363689999999998</v>
          </cell>
          <cell r="AA1383">
            <v>0</v>
          </cell>
          <cell r="AB1383">
            <v>234643.9</v>
          </cell>
          <cell r="AC1383">
            <v>4788.6499999999996</v>
          </cell>
          <cell r="AD1383">
            <v>1008.04</v>
          </cell>
          <cell r="AE1383">
            <v>2005.05</v>
          </cell>
          <cell r="AF1383">
            <v>6793.7</v>
          </cell>
          <cell r="AG1383">
            <v>229855.25</v>
          </cell>
          <cell r="AH1383">
            <v>792.88000000000466</v>
          </cell>
          <cell r="AI1383">
            <v>0</v>
          </cell>
          <cell r="AJ1383">
            <v>0</v>
          </cell>
          <cell r="AK1383">
            <v>0</v>
          </cell>
        </row>
        <row r="1384">
          <cell r="R1384" t="str">
            <v>BNL</v>
          </cell>
          <cell r="S1384" t="str">
            <v>FINAME TJLP</v>
          </cell>
          <cell r="T1384" t="str">
            <v>00115</v>
          </cell>
          <cell r="U1384">
            <v>10.75</v>
          </cell>
          <cell r="V1384">
            <v>0</v>
          </cell>
          <cell r="W1384">
            <v>35369</v>
          </cell>
          <cell r="X1384">
            <v>16</v>
          </cell>
          <cell r="Y1384">
            <v>0</v>
          </cell>
          <cell r="Z1384">
            <v>4.2516910000000001</v>
          </cell>
          <cell r="AA1384">
            <v>0</v>
          </cell>
          <cell r="AB1384">
            <v>230686.58</v>
          </cell>
          <cell r="AC1384">
            <v>0</v>
          </cell>
          <cell r="AD1384">
            <v>1049.24</v>
          </cell>
          <cell r="AE1384">
            <v>1049.24</v>
          </cell>
          <cell r="AF1384">
            <v>0</v>
          </cell>
          <cell r="AG1384">
            <v>231735.82</v>
          </cell>
          <cell r="AH1384">
            <v>831.3300000000163</v>
          </cell>
          <cell r="AI1384">
            <v>0</v>
          </cell>
          <cell r="AJ1384">
            <v>0</v>
          </cell>
          <cell r="AK1384">
            <v>0</v>
          </cell>
        </row>
        <row r="1385">
          <cell r="R1385" t="str">
            <v>BNL</v>
          </cell>
          <cell r="S1385" t="str">
            <v>FINAME TJLP</v>
          </cell>
          <cell r="T1385" t="str">
            <v>00115</v>
          </cell>
          <cell r="U1385">
            <v>10.75</v>
          </cell>
          <cell r="V1385">
            <v>0</v>
          </cell>
          <cell r="W1385">
            <v>35384</v>
          </cell>
          <cell r="X1385">
            <v>14</v>
          </cell>
          <cell r="Y1385">
            <v>25</v>
          </cell>
          <cell r="Z1385">
            <v>4.2661059999999997</v>
          </cell>
          <cell r="AA1385">
            <v>0</v>
          </cell>
          <cell r="AB1385">
            <v>231468.71</v>
          </cell>
          <cell r="AC1385">
            <v>4822.26</v>
          </cell>
          <cell r="AD1385">
            <v>928.68000000000006</v>
          </cell>
          <cell r="AE1385">
            <v>1977.92</v>
          </cell>
          <cell r="AF1385">
            <v>6800.18</v>
          </cell>
          <cell r="AG1385">
            <v>226646.44</v>
          </cell>
          <cell r="AH1385">
            <v>782.11999999999534</v>
          </cell>
          <cell r="AI1385">
            <v>0</v>
          </cell>
          <cell r="AJ1385">
            <v>0</v>
          </cell>
          <cell r="AK1385">
            <v>0</v>
          </cell>
        </row>
        <row r="1386">
          <cell r="R1386" t="str">
            <v>BNL</v>
          </cell>
          <cell r="S1386" t="str">
            <v>FINAME TJLP</v>
          </cell>
          <cell r="T1386" t="str">
            <v>00115</v>
          </cell>
          <cell r="U1386">
            <v>10.75</v>
          </cell>
          <cell r="V1386">
            <v>0</v>
          </cell>
          <cell r="W1386">
            <v>35399</v>
          </cell>
          <cell r="X1386">
            <v>15</v>
          </cell>
          <cell r="Y1386">
            <v>0</v>
          </cell>
          <cell r="Z1386">
            <v>4.28057</v>
          </cell>
          <cell r="AA1386">
            <v>0</v>
          </cell>
          <cell r="AB1386">
            <v>227414.88</v>
          </cell>
          <cell r="AC1386">
            <v>0</v>
          </cell>
          <cell r="AD1386">
            <v>969.57</v>
          </cell>
          <cell r="AE1386">
            <v>969.57</v>
          </cell>
          <cell r="AF1386">
            <v>0</v>
          </cell>
          <cell r="AG1386">
            <v>228384.45</v>
          </cell>
          <cell r="AH1386">
            <v>768.44000000000233</v>
          </cell>
          <cell r="AI1386">
            <v>0</v>
          </cell>
          <cell r="AJ1386">
            <v>0</v>
          </cell>
          <cell r="AK1386">
            <v>0</v>
          </cell>
        </row>
        <row r="1387">
          <cell r="R1387" t="str">
            <v>BNL</v>
          </cell>
          <cell r="S1387" t="str">
            <v>FINAME TJLP</v>
          </cell>
          <cell r="T1387" t="str">
            <v>00115</v>
          </cell>
          <cell r="U1387">
            <v>10.75</v>
          </cell>
          <cell r="V1387">
            <v>0</v>
          </cell>
          <cell r="W1387">
            <v>35414</v>
          </cell>
          <cell r="X1387">
            <v>15</v>
          </cell>
          <cell r="Y1387">
            <v>26</v>
          </cell>
          <cell r="Z1387">
            <v>4.2892469999999996</v>
          </cell>
          <cell r="AA1387">
            <v>0</v>
          </cell>
          <cell r="AB1387">
            <v>227875.86</v>
          </cell>
          <cell r="AC1387">
            <v>4848.42</v>
          </cell>
          <cell r="AD1387">
            <v>977.64</v>
          </cell>
          <cell r="AE1387">
            <v>1947.21</v>
          </cell>
          <cell r="AF1387">
            <v>6795.64</v>
          </cell>
          <cell r="AG1387">
            <v>223027.44</v>
          </cell>
          <cell r="AH1387">
            <v>460.98999999999069</v>
          </cell>
          <cell r="AI1387">
            <v>0</v>
          </cell>
          <cell r="AJ1387">
            <v>0</v>
          </cell>
          <cell r="AK1387">
            <v>0</v>
          </cell>
        </row>
        <row r="1388">
          <cell r="R1388" t="str">
            <v>BNL</v>
          </cell>
          <cell r="S1388" t="str">
            <v>FINAME TJLP</v>
          </cell>
          <cell r="T1388" t="str">
            <v>00115</v>
          </cell>
          <cell r="U1388">
            <v>10.75</v>
          </cell>
          <cell r="V1388">
            <v>0</v>
          </cell>
          <cell r="W1388">
            <v>35430</v>
          </cell>
          <cell r="X1388">
            <v>16</v>
          </cell>
          <cell r="Y1388">
            <v>0</v>
          </cell>
          <cell r="Z1388">
            <v>4.2980770000000001</v>
          </cell>
          <cell r="AA1388">
            <v>0</v>
          </cell>
          <cell r="AB1388">
            <v>223486.57</v>
          </cell>
          <cell r="AC1388">
            <v>0</v>
          </cell>
          <cell r="AD1388">
            <v>1016.49</v>
          </cell>
          <cell r="AE1388">
            <v>1016.49</v>
          </cell>
          <cell r="AF1388">
            <v>0</v>
          </cell>
          <cell r="AG1388">
            <v>224503.06</v>
          </cell>
          <cell r="AH1388">
            <v>459.13000000000466</v>
          </cell>
          <cell r="AI1388">
            <v>0</v>
          </cell>
          <cell r="AJ1388">
            <v>0</v>
          </cell>
          <cell r="AK1388">
            <v>0</v>
          </cell>
        </row>
        <row r="1389">
          <cell r="R1389" t="str">
            <v>BNL</v>
          </cell>
          <cell r="S1389" t="str">
            <v>FINAME TJLP</v>
          </cell>
          <cell r="T1389" t="str">
            <v>00115</v>
          </cell>
          <cell r="U1389">
            <v>10.75</v>
          </cell>
          <cell r="V1389">
            <v>0</v>
          </cell>
          <cell r="W1389">
            <v>35445</v>
          </cell>
          <cell r="X1389">
            <v>14</v>
          </cell>
          <cell r="Y1389">
            <v>27</v>
          </cell>
          <cell r="Z1389">
            <v>4.3063719999999996</v>
          </cell>
          <cell r="AA1389">
            <v>0</v>
          </cell>
          <cell r="AB1389">
            <v>223917.88</v>
          </cell>
          <cell r="AC1389">
            <v>4867.78</v>
          </cell>
          <cell r="AD1389">
            <v>896.90000000000009</v>
          </cell>
          <cell r="AE1389">
            <v>1913.39</v>
          </cell>
          <cell r="AF1389">
            <v>6781.17</v>
          </cell>
          <cell r="AG1389">
            <v>219050.1</v>
          </cell>
          <cell r="AH1389">
            <v>431.31000000002678</v>
          </cell>
          <cell r="AI1389">
            <v>0</v>
          </cell>
          <cell r="AJ1389">
            <v>0</v>
          </cell>
          <cell r="AK1389">
            <v>0</v>
          </cell>
        </row>
        <row r="1390">
          <cell r="R1390" t="str">
            <v>BNL</v>
          </cell>
          <cell r="S1390" t="str">
            <v>FINAME TJLP</v>
          </cell>
          <cell r="T1390" t="str">
            <v>00115</v>
          </cell>
          <cell r="U1390">
            <v>10.75</v>
          </cell>
          <cell r="V1390">
            <v>0</v>
          </cell>
          <cell r="W1390">
            <v>35461</v>
          </cell>
          <cell r="X1390">
            <v>16</v>
          </cell>
          <cell r="Y1390">
            <v>0</v>
          </cell>
          <cell r="Z1390">
            <v>4.3152369999999998</v>
          </cell>
          <cell r="AA1390">
            <v>0</v>
          </cell>
          <cell r="AB1390">
            <v>219501.04</v>
          </cell>
          <cell r="AC1390">
            <v>0</v>
          </cell>
          <cell r="AD1390">
            <v>998.36</v>
          </cell>
          <cell r="AE1390">
            <v>998.36</v>
          </cell>
          <cell r="AF1390">
            <v>0</v>
          </cell>
          <cell r="AG1390">
            <v>220499.4</v>
          </cell>
          <cell r="AH1390">
            <v>450.94000000000233</v>
          </cell>
          <cell r="AI1390">
            <v>0</v>
          </cell>
          <cell r="AJ1390">
            <v>0</v>
          </cell>
          <cell r="AK1390">
            <v>0</v>
          </cell>
        </row>
        <row r="1391">
          <cell r="R1391" t="str">
            <v>BNL</v>
          </cell>
          <cell r="S1391" t="str">
            <v>FINAME TJLP</v>
          </cell>
          <cell r="T1391" t="str">
            <v>00115</v>
          </cell>
          <cell r="U1391">
            <v>10.75</v>
          </cell>
          <cell r="V1391">
            <v>0</v>
          </cell>
          <cell r="W1391">
            <v>35476</v>
          </cell>
          <cell r="X1391">
            <v>14</v>
          </cell>
          <cell r="Y1391">
            <v>28</v>
          </cell>
          <cell r="Z1391">
            <v>4.3235650000000003</v>
          </cell>
          <cell r="AA1391">
            <v>0</v>
          </cell>
          <cell r="AB1391">
            <v>219924.65</v>
          </cell>
          <cell r="AC1391">
            <v>4887.21</v>
          </cell>
          <cell r="AD1391">
            <v>880.91</v>
          </cell>
          <cell r="AE1391">
            <v>1879.27</v>
          </cell>
          <cell r="AF1391">
            <v>6766.49</v>
          </cell>
          <cell r="AG1391">
            <v>215037.44</v>
          </cell>
          <cell r="AH1391">
            <v>423.61999999999534</v>
          </cell>
          <cell r="AI1391">
            <v>0</v>
          </cell>
          <cell r="AJ1391">
            <v>0</v>
          </cell>
          <cell r="AK1391">
            <v>0</v>
          </cell>
        </row>
        <row r="1392">
          <cell r="R1392" t="str">
            <v>BNL</v>
          </cell>
          <cell r="S1392" t="str">
            <v>FINAME TJLP</v>
          </cell>
          <cell r="T1392" t="str">
            <v>00115</v>
          </cell>
          <cell r="U1392">
            <v>10.75</v>
          </cell>
          <cell r="V1392">
            <v>0</v>
          </cell>
          <cell r="W1392">
            <v>35489</v>
          </cell>
          <cell r="X1392">
            <v>13</v>
          </cell>
          <cell r="Y1392">
            <v>0</v>
          </cell>
          <cell r="Z1392">
            <v>4.3307950000000002</v>
          </cell>
          <cell r="AA1392">
            <v>0</v>
          </cell>
          <cell r="AB1392">
            <v>215397.03</v>
          </cell>
          <cell r="AC1392">
            <v>0</v>
          </cell>
          <cell r="AD1392">
            <v>795.66</v>
          </cell>
          <cell r="AE1392">
            <v>795.66</v>
          </cell>
          <cell r="AF1392">
            <v>0</v>
          </cell>
          <cell r="AG1392">
            <v>216192.69</v>
          </cell>
          <cell r="AH1392">
            <v>359.58999999999651</v>
          </cell>
          <cell r="AI1392">
            <v>0</v>
          </cell>
          <cell r="AJ1392">
            <v>0</v>
          </cell>
          <cell r="AK1392">
            <v>0</v>
          </cell>
        </row>
        <row r="1393">
          <cell r="R1393" t="str">
            <v>BNL</v>
          </cell>
          <cell r="S1393" t="str">
            <v>FINAME TJLP</v>
          </cell>
          <cell r="T1393" t="str">
            <v>00115</v>
          </cell>
          <cell r="U1393">
            <v>10.75</v>
          </cell>
          <cell r="V1393">
            <v>0</v>
          </cell>
          <cell r="W1393">
            <v>35504</v>
          </cell>
          <cell r="X1393">
            <v>17</v>
          </cell>
          <cell r="Y1393">
            <v>29</v>
          </cell>
          <cell r="Z1393">
            <v>4.338101</v>
          </cell>
          <cell r="AA1393">
            <v>0</v>
          </cell>
          <cell r="AB1393">
            <v>215760.4</v>
          </cell>
          <cell r="AC1393">
            <v>4903.6499999999996</v>
          </cell>
          <cell r="AD1393">
            <v>1048.0300000000002</v>
          </cell>
          <cell r="AE1393">
            <v>1843.69</v>
          </cell>
          <cell r="AF1393">
            <v>6747.33</v>
          </cell>
          <cell r="AG1393">
            <v>210856.76</v>
          </cell>
          <cell r="AH1393">
            <v>363.36999999999534</v>
          </cell>
          <cell r="AI1393">
            <v>0</v>
          </cell>
          <cell r="AJ1393">
            <v>0</v>
          </cell>
          <cell r="AK1393">
            <v>0</v>
          </cell>
        </row>
        <row r="1394">
          <cell r="R1394" t="str">
            <v>BNL</v>
          </cell>
          <cell r="S1394" t="str">
            <v>FINAME TJLP</v>
          </cell>
          <cell r="T1394" t="str">
            <v>00115</v>
          </cell>
          <cell r="U1394">
            <v>10.75</v>
          </cell>
          <cell r="V1394">
            <v>0</v>
          </cell>
          <cell r="W1394">
            <v>35520</v>
          </cell>
          <cell r="X1394">
            <v>16</v>
          </cell>
          <cell r="Y1394">
            <v>0</v>
          </cell>
          <cell r="Z1394">
            <v>4.3458269999999999</v>
          </cell>
          <cell r="AA1394">
            <v>0</v>
          </cell>
          <cell r="AB1394">
            <v>211232.29</v>
          </cell>
          <cell r="AC1394">
            <v>0</v>
          </cell>
          <cell r="AD1394">
            <v>960.75</v>
          </cell>
          <cell r="AE1394">
            <v>960.75</v>
          </cell>
          <cell r="AF1394">
            <v>0</v>
          </cell>
          <cell r="AG1394">
            <v>212193.04</v>
          </cell>
          <cell r="AH1394">
            <v>375.52999999999884</v>
          </cell>
          <cell r="AI1394">
            <v>0</v>
          </cell>
          <cell r="AJ1394">
            <v>0</v>
          </cell>
          <cell r="AK1394">
            <v>0</v>
          </cell>
        </row>
        <row r="1395">
          <cell r="R1395" t="str">
            <v>BNL</v>
          </cell>
          <cell r="S1395" t="str">
            <v>FINAME TJLP</v>
          </cell>
          <cell r="T1395" t="str">
            <v>00115</v>
          </cell>
          <cell r="U1395">
            <v>10.75</v>
          </cell>
          <cell r="V1395">
            <v>0</v>
          </cell>
          <cell r="W1395">
            <v>35535</v>
          </cell>
          <cell r="X1395">
            <v>14</v>
          </cell>
          <cell r="Y1395">
            <v>30</v>
          </cell>
          <cell r="Z1395">
            <v>4.3530829999999998</v>
          </cell>
          <cell r="AA1395">
            <v>0</v>
          </cell>
          <cell r="AB1395">
            <v>211584.97</v>
          </cell>
          <cell r="AC1395">
            <v>4920.58</v>
          </cell>
          <cell r="AD1395">
            <v>847.26</v>
          </cell>
          <cell r="AE1395">
            <v>1808.01</v>
          </cell>
          <cell r="AF1395">
            <v>6728.59</v>
          </cell>
          <cell r="AG1395">
            <v>206664.39</v>
          </cell>
          <cell r="AH1395">
            <v>352.67999999999302</v>
          </cell>
          <cell r="AI1395">
            <v>0</v>
          </cell>
          <cell r="AJ1395">
            <v>0</v>
          </cell>
          <cell r="AK1395">
            <v>0</v>
          </cell>
        </row>
        <row r="1396">
          <cell r="R1396" t="str">
            <v>BNL</v>
          </cell>
          <cell r="S1396" t="str">
            <v>FINAME TJLP</v>
          </cell>
          <cell r="T1396" t="str">
            <v>00115</v>
          </cell>
          <cell r="U1396">
            <v>10.75</v>
          </cell>
          <cell r="V1396">
            <v>0</v>
          </cell>
          <cell r="W1396">
            <v>35550</v>
          </cell>
          <cell r="X1396">
            <v>15</v>
          </cell>
          <cell r="Y1396">
            <v>0</v>
          </cell>
          <cell r="Z1396">
            <v>4.3603500000000004</v>
          </cell>
          <cell r="AA1396">
            <v>0</v>
          </cell>
          <cell r="AB1396">
            <v>207009.39</v>
          </cell>
          <cell r="AC1396">
            <v>0</v>
          </cell>
          <cell r="AD1396">
            <v>882.57</v>
          </cell>
          <cell r="AE1396">
            <v>882.57</v>
          </cell>
          <cell r="AF1396">
            <v>0</v>
          </cell>
          <cell r="AG1396">
            <v>207891.97</v>
          </cell>
          <cell r="AH1396">
            <v>345.00999999998021</v>
          </cell>
          <cell r="AI1396">
            <v>0</v>
          </cell>
          <cell r="AJ1396">
            <v>0</v>
          </cell>
          <cell r="AK1396">
            <v>0</v>
          </cell>
        </row>
        <row r="1397">
          <cell r="R1397" t="str">
            <v>BNL</v>
          </cell>
          <cell r="S1397" t="str">
            <v>FINAME TJLP</v>
          </cell>
          <cell r="T1397" t="str">
            <v>00115</v>
          </cell>
          <cell r="U1397">
            <v>10.75</v>
          </cell>
          <cell r="V1397">
            <v>0</v>
          </cell>
          <cell r="W1397">
            <v>35565</v>
          </cell>
          <cell r="X1397">
            <v>15</v>
          </cell>
          <cell r="Y1397">
            <v>31</v>
          </cell>
          <cell r="Z1397">
            <v>4.3676300000000001</v>
          </cell>
          <cell r="AA1397">
            <v>0</v>
          </cell>
          <cell r="AB1397">
            <v>207355.01</v>
          </cell>
          <cell r="AC1397">
            <v>4937.0200000000004</v>
          </cell>
          <cell r="AD1397">
            <v>889.28999999999985</v>
          </cell>
          <cell r="AE1397">
            <v>1771.86</v>
          </cell>
          <cell r="AF1397">
            <v>6708.89</v>
          </cell>
          <cell r="AG1397">
            <v>202417.99</v>
          </cell>
          <cell r="AH1397">
            <v>345.61999999999534</v>
          </cell>
          <cell r="AI1397">
            <v>0</v>
          </cell>
          <cell r="AJ1397">
            <v>0</v>
          </cell>
          <cell r="AK1397">
            <v>0</v>
          </cell>
        </row>
        <row r="1398">
          <cell r="R1398" t="str">
            <v>BNL</v>
          </cell>
          <cell r="S1398" t="str">
            <v>FINAME TJLP</v>
          </cell>
          <cell r="T1398" t="str">
            <v>00115</v>
          </cell>
          <cell r="U1398">
            <v>10.75</v>
          </cell>
          <cell r="V1398">
            <v>0</v>
          </cell>
          <cell r="W1398">
            <v>35581</v>
          </cell>
          <cell r="X1398">
            <v>16</v>
          </cell>
          <cell r="Y1398">
            <v>0</v>
          </cell>
          <cell r="Z1398">
            <v>4.3754090000000003</v>
          </cell>
          <cell r="AA1398">
            <v>0</v>
          </cell>
          <cell r="AB1398">
            <v>202778.51</v>
          </cell>
          <cell r="AC1398">
            <v>0</v>
          </cell>
          <cell r="AD1398">
            <v>922.3</v>
          </cell>
          <cell r="AE1398">
            <v>922.3</v>
          </cell>
          <cell r="AF1398">
            <v>0</v>
          </cell>
          <cell r="AG1398">
            <v>203700.81</v>
          </cell>
          <cell r="AH1398">
            <v>360.52000000001863</v>
          </cell>
          <cell r="AI1398">
            <v>0</v>
          </cell>
          <cell r="AJ1398">
            <v>0</v>
          </cell>
          <cell r="AK1398">
            <v>0</v>
          </cell>
        </row>
        <row r="1399">
          <cell r="R1399" t="str">
            <v>BNL</v>
          </cell>
          <cell r="S1399" t="str">
            <v>FINAME TJLP</v>
          </cell>
          <cell r="T1399" t="str">
            <v>00115</v>
          </cell>
          <cell r="U1399">
            <v>10.75</v>
          </cell>
          <cell r="V1399">
            <v>0</v>
          </cell>
          <cell r="W1399">
            <v>35596</v>
          </cell>
          <cell r="X1399">
            <v>14</v>
          </cell>
          <cell r="Y1399">
            <v>32</v>
          </cell>
          <cell r="Z1399">
            <v>4.3824360000000002</v>
          </cell>
          <cell r="AA1399">
            <v>0</v>
          </cell>
          <cell r="AB1399">
            <v>203104.17</v>
          </cell>
          <cell r="AC1399">
            <v>4953.76</v>
          </cell>
          <cell r="AD1399">
            <v>813.24</v>
          </cell>
          <cell r="AE1399">
            <v>1735.54</v>
          </cell>
          <cell r="AF1399">
            <v>6689.3</v>
          </cell>
          <cell r="AG1399">
            <v>198150.41</v>
          </cell>
          <cell r="AH1399">
            <v>325.66000000000349</v>
          </cell>
          <cell r="AI1399">
            <v>0</v>
          </cell>
          <cell r="AJ1399">
            <v>0</v>
          </cell>
          <cell r="AK1399">
            <v>0</v>
          </cell>
        </row>
        <row r="1400">
          <cell r="R1400" t="str">
            <v>BNL</v>
          </cell>
          <cell r="S1400" t="str">
            <v>FINAME TJLP</v>
          </cell>
          <cell r="T1400" t="str">
            <v>00115</v>
          </cell>
          <cell r="U1400">
            <v>10.75</v>
          </cell>
          <cell r="V1400">
            <v>0</v>
          </cell>
          <cell r="W1400">
            <v>35611</v>
          </cell>
          <cell r="X1400">
            <v>15</v>
          </cell>
          <cell r="Y1400">
            <v>0</v>
          </cell>
          <cell r="Z1400">
            <v>4.3894539999999997</v>
          </cell>
          <cell r="AA1400">
            <v>0</v>
          </cell>
          <cell r="AB1400">
            <v>198467.73</v>
          </cell>
          <cell r="AC1400">
            <v>0</v>
          </cell>
          <cell r="AD1400">
            <v>846.16</v>
          </cell>
          <cell r="AE1400">
            <v>846.16</v>
          </cell>
          <cell r="AF1400">
            <v>0</v>
          </cell>
          <cell r="AG1400">
            <v>199313.89</v>
          </cell>
          <cell r="AH1400">
            <v>317.32000000000698</v>
          </cell>
          <cell r="AI1400">
            <v>0</v>
          </cell>
          <cell r="AJ1400">
            <v>0</v>
          </cell>
          <cell r="AK1400">
            <v>0</v>
          </cell>
        </row>
        <row r="1401">
          <cell r="R1401" t="str">
            <v>BNL</v>
          </cell>
          <cell r="S1401" t="str">
            <v>FINAME TJLP</v>
          </cell>
          <cell r="T1401" t="str">
            <v>00115</v>
          </cell>
          <cell r="U1401">
            <v>10.75</v>
          </cell>
          <cell r="V1401">
            <v>0</v>
          </cell>
          <cell r="W1401">
            <v>35626</v>
          </cell>
          <cell r="X1401">
            <v>15</v>
          </cell>
          <cell r="Y1401">
            <v>33</v>
          </cell>
          <cell r="Z1401">
            <v>4.3964840000000001</v>
          </cell>
          <cell r="AA1401">
            <v>0</v>
          </cell>
          <cell r="AB1401">
            <v>198785.59</v>
          </cell>
          <cell r="AC1401">
            <v>4969.6400000000003</v>
          </cell>
          <cell r="AD1401">
            <v>852.48000000000013</v>
          </cell>
          <cell r="AE1401">
            <v>1698.64</v>
          </cell>
          <cell r="AF1401">
            <v>6668.28</v>
          </cell>
          <cell r="AG1401">
            <v>193815.95</v>
          </cell>
          <cell r="AH1401">
            <v>317.85999999998603</v>
          </cell>
          <cell r="AI1401">
            <v>0</v>
          </cell>
          <cell r="AJ1401">
            <v>0</v>
          </cell>
          <cell r="AK1401">
            <v>0</v>
          </cell>
        </row>
        <row r="1402">
          <cell r="R1402" t="str">
            <v>BNL</v>
          </cell>
          <cell r="S1402" t="str">
            <v>FINAME TJLP</v>
          </cell>
          <cell r="T1402" t="str">
            <v>00115</v>
          </cell>
          <cell r="U1402">
            <v>10.75</v>
          </cell>
          <cell r="V1402">
            <v>0</v>
          </cell>
          <cell r="W1402">
            <v>35642</v>
          </cell>
          <cell r="X1402">
            <v>16</v>
          </cell>
          <cell r="Y1402">
            <v>0</v>
          </cell>
          <cell r="Z1402">
            <v>4.403994</v>
          </cell>
          <cell r="AA1402">
            <v>0</v>
          </cell>
          <cell r="AB1402">
            <v>194147.02</v>
          </cell>
          <cell r="AC1402">
            <v>0</v>
          </cell>
          <cell r="AD1402">
            <v>883.04</v>
          </cell>
          <cell r="AE1402">
            <v>883.04</v>
          </cell>
          <cell r="AF1402">
            <v>0</v>
          </cell>
          <cell r="AG1402">
            <v>195030.07</v>
          </cell>
          <cell r="AH1402">
            <v>331.07999999998719</v>
          </cell>
          <cell r="AI1402">
            <v>0</v>
          </cell>
          <cell r="AJ1402">
            <v>0</v>
          </cell>
          <cell r="AK1402">
            <v>0</v>
          </cell>
        </row>
        <row r="1403">
          <cell r="R1403" t="str">
            <v>BNL</v>
          </cell>
          <cell r="S1403" t="str">
            <v>FINAME TJLP</v>
          </cell>
          <cell r="T1403" t="str">
            <v>00115</v>
          </cell>
          <cell r="U1403">
            <v>10.75</v>
          </cell>
          <cell r="V1403">
            <v>0</v>
          </cell>
          <cell r="W1403">
            <v>35657</v>
          </cell>
          <cell r="X1403">
            <v>14</v>
          </cell>
          <cell r="Y1403">
            <v>34</v>
          </cell>
          <cell r="Z1403">
            <v>4.4110469999999999</v>
          </cell>
          <cell r="AA1403">
            <v>0</v>
          </cell>
          <cell r="AB1403">
            <v>194457.95</v>
          </cell>
          <cell r="AC1403">
            <v>4986.1000000000004</v>
          </cell>
          <cell r="AD1403">
            <v>778.62000000000012</v>
          </cell>
          <cell r="AE1403">
            <v>1661.66</v>
          </cell>
          <cell r="AF1403">
            <v>6647.76</v>
          </cell>
          <cell r="AG1403">
            <v>189471.85</v>
          </cell>
          <cell r="AH1403">
            <v>310.92000000001281</v>
          </cell>
          <cell r="AI1403">
            <v>0</v>
          </cell>
          <cell r="AJ1403">
            <v>0</v>
          </cell>
          <cell r="AK1403">
            <v>0</v>
          </cell>
        </row>
        <row r="1404">
          <cell r="R1404" t="str">
            <v>BNL</v>
          </cell>
          <cell r="S1404" t="str">
            <v>FINAME TJLP</v>
          </cell>
          <cell r="T1404" t="str">
            <v>00115</v>
          </cell>
          <cell r="U1404">
            <v>10.75</v>
          </cell>
          <cell r="V1404">
            <v>0</v>
          </cell>
          <cell r="W1404">
            <v>35673</v>
          </cell>
          <cell r="X1404">
            <v>16</v>
          </cell>
          <cell r="Y1404">
            <v>0</v>
          </cell>
          <cell r="Z1404">
            <v>4.4185819999999998</v>
          </cell>
          <cell r="AA1404">
            <v>0</v>
          </cell>
          <cell r="AB1404">
            <v>189795.51</v>
          </cell>
          <cell r="AC1404">
            <v>0</v>
          </cell>
          <cell r="AD1404">
            <v>863.25</v>
          </cell>
          <cell r="AE1404">
            <v>863.25</v>
          </cell>
          <cell r="AF1404">
            <v>0</v>
          </cell>
          <cell r="AG1404">
            <v>190658.76</v>
          </cell>
          <cell r="AH1404">
            <v>323.66000000000349</v>
          </cell>
          <cell r="AI1404">
            <v>0</v>
          </cell>
          <cell r="AJ1404">
            <v>0</v>
          </cell>
          <cell r="AK1404">
            <v>0</v>
          </cell>
        </row>
        <row r="1405">
          <cell r="R1405" t="str">
            <v>BNL</v>
          </cell>
          <cell r="S1405" t="str">
            <v>FINAME TJLP</v>
          </cell>
          <cell r="T1405" t="str">
            <v>00115</v>
          </cell>
          <cell r="U1405">
            <v>10.75</v>
          </cell>
          <cell r="V1405">
            <v>0</v>
          </cell>
          <cell r="W1405">
            <v>35688</v>
          </cell>
          <cell r="X1405">
            <v>14</v>
          </cell>
          <cell r="Y1405">
            <v>35</v>
          </cell>
          <cell r="Z1405">
            <v>4.4244830000000004</v>
          </cell>
          <cell r="AA1405">
            <v>0</v>
          </cell>
          <cell r="AB1405">
            <v>190048.98</v>
          </cell>
          <cell r="AC1405">
            <v>5001.29</v>
          </cell>
          <cell r="AD1405">
            <v>760.73</v>
          </cell>
          <cell r="AE1405">
            <v>1623.98</v>
          </cell>
          <cell r="AF1405">
            <v>6625.27</v>
          </cell>
          <cell r="AG1405">
            <v>185047.69</v>
          </cell>
          <cell r="AH1405">
            <v>253.46999999997206</v>
          </cell>
          <cell r="AI1405">
            <v>0</v>
          </cell>
          <cell r="AJ1405">
            <v>0</v>
          </cell>
          <cell r="AK1405">
            <v>0</v>
          </cell>
        </row>
        <row r="1406">
          <cell r="R1406" t="str">
            <v>BNL</v>
          </cell>
          <cell r="S1406" t="str">
            <v>FINAME TJLP</v>
          </cell>
          <cell r="T1406" t="str">
            <v>00115</v>
          </cell>
          <cell r="U1406">
            <v>10.75</v>
          </cell>
          <cell r="V1406">
            <v>0</v>
          </cell>
          <cell r="W1406">
            <v>35703</v>
          </cell>
          <cell r="X1406">
            <v>15</v>
          </cell>
          <cell r="Y1406">
            <v>0</v>
          </cell>
          <cell r="Z1406">
            <v>4.430307</v>
          </cell>
          <cell r="AA1406">
            <v>0</v>
          </cell>
          <cell r="AB1406">
            <v>185291.27</v>
          </cell>
          <cell r="AC1406">
            <v>0</v>
          </cell>
          <cell r="AD1406">
            <v>789.98</v>
          </cell>
          <cell r="AE1406">
            <v>789.98</v>
          </cell>
          <cell r="AF1406">
            <v>0</v>
          </cell>
          <cell r="AG1406">
            <v>186081.25</v>
          </cell>
          <cell r="AH1406">
            <v>243.57999999998719</v>
          </cell>
          <cell r="AI1406">
            <v>0</v>
          </cell>
          <cell r="AJ1406">
            <v>0</v>
          </cell>
          <cell r="AK1406">
            <v>0</v>
          </cell>
        </row>
        <row r="1407">
          <cell r="R1407" t="str">
            <v>BNL</v>
          </cell>
          <cell r="S1407" t="str">
            <v>FINAME TJLP</v>
          </cell>
          <cell r="T1407" t="str">
            <v>00115</v>
          </cell>
          <cell r="U1407">
            <v>10.75</v>
          </cell>
          <cell r="V1407">
            <v>0</v>
          </cell>
          <cell r="W1407">
            <v>35718</v>
          </cell>
          <cell r="X1407">
            <v>15</v>
          </cell>
          <cell r="Y1407">
            <v>36</v>
          </cell>
          <cell r="Z1407">
            <v>4.4361389999999998</v>
          </cell>
          <cell r="AA1407">
            <v>0</v>
          </cell>
          <cell r="AB1407">
            <v>185535.19</v>
          </cell>
          <cell r="AC1407">
            <v>5014.46</v>
          </cell>
          <cell r="AD1407">
            <v>795.43000000000006</v>
          </cell>
          <cell r="AE1407">
            <v>1585.41</v>
          </cell>
          <cell r="AF1407">
            <v>6599.88</v>
          </cell>
          <cell r="AG1407">
            <v>180520.72</v>
          </cell>
          <cell r="AH1407">
            <v>243.92000000001281</v>
          </cell>
          <cell r="AI1407">
            <v>0</v>
          </cell>
          <cell r="AJ1407">
            <v>0</v>
          </cell>
          <cell r="AK1407">
            <v>0</v>
          </cell>
        </row>
        <row r="1408">
          <cell r="R1408" t="str">
            <v>BNL</v>
          </cell>
          <cell r="S1408" t="str">
            <v>FINAME TJLP</v>
          </cell>
          <cell r="T1408" t="str">
            <v>00115</v>
          </cell>
          <cell r="U1408">
            <v>10.75</v>
          </cell>
          <cell r="V1408">
            <v>0</v>
          </cell>
          <cell r="W1408">
            <v>35734</v>
          </cell>
          <cell r="X1408">
            <v>16</v>
          </cell>
          <cell r="Y1408">
            <v>0</v>
          </cell>
          <cell r="Z1408">
            <v>4.4423680000000001</v>
          </cell>
          <cell r="AA1408">
            <v>0</v>
          </cell>
          <cell r="AB1408">
            <v>180774.2</v>
          </cell>
          <cell r="AC1408">
            <v>0</v>
          </cell>
          <cell r="AD1408">
            <v>822.22</v>
          </cell>
          <cell r="AE1408">
            <v>822.22</v>
          </cell>
          <cell r="AF1408">
            <v>0</v>
          </cell>
          <cell r="AG1408">
            <v>181596.42</v>
          </cell>
          <cell r="AH1408">
            <v>253.48000000001048</v>
          </cell>
          <cell r="AI1408">
            <v>0</v>
          </cell>
          <cell r="AJ1408">
            <v>0</v>
          </cell>
          <cell r="AK1408">
            <v>0</v>
          </cell>
        </row>
        <row r="1409">
          <cell r="R1409" t="str">
            <v>BNL</v>
          </cell>
          <cell r="S1409" t="str">
            <v>FINAME TJLP</v>
          </cell>
          <cell r="T1409" t="str">
            <v>00115</v>
          </cell>
          <cell r="U1409">
            <v>10.75</v>
          </cell>
          <cell r="V1409">
            <v>0</v>
          </cell>
          <cell r="W1409">
            <v>35749</v>
          </cell>
          <cell r="X1409">
            <v>14</v>
          </cell>
          <cell r="Y1409">
            <v>37</v>
          </cell>
          <cell r="Z1409">
            <v>4.4482160000000004</v>
          </cell>
          <cell r="AA1409">
            <v>0</v>
          </cell>
          <cell r="AB1409">
            <v>181012.17</v>
          </cell>
          <cell r="AC1409">
            <v>5028.12</v>
          </cell>
          <cell r="AD1409">
            <v>724.54</v>
          </cell>
          <cell r="AE1409">
            <v>1546.76</v>
          </cell>
          <cell r="AF1409">
            <v>6574.88</v>
          </cell>
          <cell r="AG1409">
            <v>175984.06</v>
          </cell>
          <cell r="AH1409">
            <v>237.97999999998137</v>
          </cell>
          <cell r="AI1409">
            <v>0</v>
          </cell>
          <cell r="AJ1409">
            <v>0</v>
          </cell>
          <cell r="AK1409">
            <v>0</v>
          </cell>
        </row>
        <row r="1410">
          <cell r="R1410" t="str">
            <v>BNL</v>
          </cell>
          <cell r="S1410" t="str">
            <v>FINAME TJLP</v>
          </cell>
          <cell r="T1410" t="str">
            <v>00115</v>
          </cell>
          <cell r="U1410">
            <v>10.75</v>
          </cell>
          <cell r="V1410">
            <v>0</v>
          </cell>
          <cell r="W1410">
            <v>35764</v>
          </cell>
          <cell r="X1410">
            <v>15</v>
          </cell>
          <cell r="Y1410">
            <v>0</v>
          </cell>
          <cell r="Z1410">
            <v>4.4540709999999999</v>
          </cell>
          <cell r="AA1410">
            <v>0</v>
          </cell>
          <cell r="AB1410">
            <v>176215.7</v>
          </cell>
          <cell r="AC1410">
            <v>0</v>
          </cell>
          <cell r="AD1410">
            <v>751.29</v>
          </cell>
          <cell r="AE1410">
            <v>751.29</v>
          </cell>
          <cell r="AF1410">
            <v>0</v>
          </cell>
          <cell r="AG1410">
            <v>176966.98</v>
          </cell>
          <cell r="AH1410">
            <v>231.63000000000466</v>
          </cell>
          <cell r="AI1410">
            <v>0</v>
          </cell>
          <cell r="AJ1410">
            <v>0</v>
          </cell>
          <cell r="AK1410">
            <v>0</v>
          </cell>
        </row>
        <row r="1411">
          <cell r="R1411" t="str">
            <v>BNL</v>
          </cell>
          <cell r="S1411" t="str">
            <v>FINAME TJLP</v>
          </cell>
          <cell r="T1411" t="str">
            <v>00115</v>
          </cell>
          <cell r="U1411">
            <v>10.75</v>
          </cell>
          <cell r="V1411">
            <v>0</v>
          </cell>
          <cell r="W1411">
            <v>35779</v>
          </cell>
          <cell r="X1411">
            <v>15</v>
          </cell>
          <cell r="Y1411">
            <v>38</v>
          </cell>
          <cell r="Z1411">
            <v>4.4607089999999996</v>
          </cell>
          <cell r="AA1411">
            <v>0</v>
          </cell>
          <cell r="AB1411">
            <v>176478.32</v>
          </cell>
          <cell r="AC1411">
            <v>5042.24</v>
          </cell>
          <cell r="AD1411">
            <v>756.73</v>
          </cell>
          <cell r="AE1411">
            <v>1508.02</v>
          </cell>
          <cell r="AF1411">
            <v>6550.26</v>
          </cell>
          <cell r="AG1411">
            <v>171436.08</v>
          </cell>
          <cell r="AH1411">
            <v>262.62999999997555</v>
          </cell>
          <cell r="AI1411">
            <v>0</v>
          </cell>
          <cell r="AJ1411">
            <v>0</v>
          </cell>
          <cell r="AK1411">
            <v>0</v>
          </cell>
        </row>
        <row r="1412">
          <cell r="R1412" t="str">
            <v>BNL</v>
          </cell>
          <cell r="S1412" t="str">
            <v>FINAME TJLP</v>
          </cell>
          <cell r="T1412" t="str">
            <v>00115</v>
          </cell>
          <cell r="U1412">
            <v>10.75</v>
          </cell>
          <cell r="V1412">
            <v>0</v>
          </cell>
          <cell r="W1412">
            <v>35795</v>
          </cell>
          <cell r="X1412">
            <v>16</v>
          </cell>
          <cell r="Y1412">
            <v>0</v>
          </cell>
          <cell r="Z1412">
            <v>4.4678599999999999</v>
          </cell>
          <cell r="AA1412">
            <v>0</v>
          </cell>
          <cell r="AB1412">
            <v>171710.91</v>
          </cell>
          <cell r="AC1412">
            <v>0</v>
          </cell>
          <cell r="AD1412">
            <v>781</v>
          </cell>
          <cell r="AE1412">
            <v>781</v>
          </cell>
          <cell r="AF1412">
            <v>0</v>
          </cell>
          <cell r="AG1412">
            <v>172491.91</v>
          </cell>
          <cell r="AH1412">
            <v>274.8300000000163</v>
          </cell>
          <cell r="AI1412">
            <v>0</v>
          </cell>
          <cell r="AJ1412">
            <v>0</v>
          </cell>
          <cell r="AK1412">
            <v>0</v>
          </cell>
        </row>
        <row r="1413">
          <cell r="R1413" t="str">
            <v>BNL</v>
          </cell>
          <cell r="S1413" t="str">
            <v>FINAME TJLP</v>
          </cell>
          <cell r="T1413" t="str">
            <v>00115</v>
          </cell>
          <cell r="U1413">
            <v>10.75</v>
          </cell>
          <cell r="V1413">
            <v>0</v>
          </cell>
          <cell r="W1413">
            <v>35810</v>
          </cell>
          <cell r="X1413">
            <v>14</v>
          </cell>
          <cell r="Y1413">
            <v>39</v>
          </cell>
          <cell r="Z1413">
            <v>4.4745749999999997</v>
          </cell>
          <cell r="AA1413">
            <v>0</v>
          </cell>
          <cell r="AB1413">
            <v>171968.98</v>
          </cell>
          <cell r="AC1413">
            <v>5057.91</v>
          </cell>
          <cell r="AD1413">
            <v>688.49</v>
          </cell>
          <cell r="AE1413">
            <v>1469.49</v>
          </cell>
          <cell r="AF1413">
            <v>6527.4</v>
          </cell>
          <cell r="AG1413">
            <v>166911.07</v>
          </cell>
          <cell r="AH1413">
            <v>258.07000000000698</v>
          </cell>
          <cell r="AI1413">
            <v>0</v>
          </cell>
          <cell r="AJ1413">
            <v>0</v>
          </cell>
          <cell r="AK1413">
            <v>0</v>
          </cell>
        </row>
        <row r="1414">
          <cell r="R1414" t="str">
            <v>BNL</v>
          </cell>
          <cell r="S1414" t="str">
            <v>FINAME TJLP</v>
          </cell>
          <cell r="T1414" t="str">
            <v>00115</v>
          </cell>
          <cell r="U1414">
            <v>10.75</v>
          </cell>
          <cell r="V1414">
            <v>0</v>
          </cell>
          <cell r="W1414">
            <v>35826</v>
          </cell>
          <cell r="X1414">
            <v>16</v>
          </cell>
          <cell r="Y1414">
            <v>0</v>
          </cell>
          <cell r="Z1414">
            <v>4.4817479999999996</v>
          </cell>
          <cell r="AA1414">
            <v>0</v>
          </cell>
          <cell r="AB1414">
            <v>167178.64000000001</v>
          </cell>
          <cell r="AC1414">
            <v>0</v>
          </cell>
          <cell r="AD1414">
            <v>760.38</v>
          </cell>
          <cell r="AE1414">
            <v>760.38</v>
          </cell>
          <cell r="AF1414">
            <v>0</v>
          </cell>
          <cell r="AG1414">
            <v>167939.02</v>
          </cell>
          <cell r="AH1414">
            <v>267.56999999997788</v>
          </cell>
          <cell r="AI1414">
            <v>0</v>
          </cell>
          <cell r="AJ1414">
            <v>0</v>
          </cell>
          <cell r="AK1414">
            <v>0</v>
          </cell>
        </row>
        <row r="1415">
          <cell r="R1415" t="str">
            <v>BNL</v>
          </cell>
          <cell r="S1415" t="str">
            <v>FINAME TJLP</v>
          </cell>
          <cell r="T1415" t="str">
            <v>00115</v>
          </cell>
          <cell r="U1415">
            <v>10.75</v>
          </cell>
          <cell r="V1415">
            <v>0</v>
          </cell>
          <cell r="W1415">
            <v>35841</v>
          </cell>
          <cell r="X1415">
            <v>14</v>
          </cell>
          <cell r="Y1415">
            <v>40</v>
          </cell>
          <cell r="Z1415">
            <v>4.4884829999999996</v>
          </cell>
          <cell r="AA1415">
            <v>0</v>
          </cell>
          <cell r="AB1415">
            <v>167429.87</v>
          </cell>
          <cell r="AC1415">
            <v>5073.63</v>
          </cell>
          <cell r="AD1415">
            <v>670.32</v>
          </cell>
          <cell r="AE1415">
            <v>1430.7</v>
          </cell>
          <cell r="AF1415">
            <v>6504.33</v>
          </cell>
          <cell r="AG1415">
            <v>162356.24</v>
          </cell>
          <cell r="AH1415">
            <v>251.22999999998137</v>
          </cell>
          <cell r="AI1415">
            <v>0</v>
          </cell>
          <cell r="AJ1415">
            <v>0</v>
          </cell>
          <cell r="AK1415">
            <v>0</v>
          </cell>
        </row>
        <row r="1416">
          <cell r="R1416" t="str">
            <v>BNL</v>
          </cell>
          <cell r="S1416" t="str">
            <v>FINAME TJLP</v>
          </cell>
          <cell r="T1416" t="str">
            <v>00115</v>
          </cell>
          <cell r="U1416">
            <v>10.75</v>
          </cell>
          <cell r="V1416">
            <v>0</v>
          </cell>
          <cell r="W1416">
            <v>35854</v>
          </cell>
          <cell r="X1416">
            <v>13</v>
          </cell>
          <cell r="Y1416">
            <v>0</v>
          </cell>
          <cell r="Z1416">
            <v>4.4943289999999996</v>
          </cell>
          <cell r="AA1416">
            <v>0</v>
          </cell>
          <cell r="AB1416">
            <v>162567.70000000001</v>
          </cell>
          <cell r="AC1416">
            <v>0</v>
          </cell>
          <cell r="AD1416">
            <v>600.51</v>
          </cell>
          <cell r="AE1416">
            <v>600.51</v>
          </cell>
          <cell r="AF1416">
            <v>0</v>
          </cell>
          <cell r="AG1416">
            <v>163168.21</v>
          </cell>
          <cell r="AH1416">
            <v>211.45999999999185</v>
          </cell>
          <cell r="AI1416">
            <v>0</v>
          </cell>
          <cell r="AJ1416">
            <v>0</v>
          </cell>
          <cell r="AK1416">
            <v>0</v>
          </cell>
        </row>
        <row r="1417">
          <cell r="R1417" t="str">
            <v>BNL</v>
          </cell>
          <cell r="S1417" t="str">
            <v>FINAME TJLP</v>
          </cell>
          <cell r="T1417" t="str">
            <v>00115</v>
          </cell>
          <cell r="U1417">
            <v>10.75</v>
          </cell>
          <cell r="V1417">
            <v>0</v>
          </cell>
          <cell r="W1417">
            <v>35869</v>
          </cell>
          <cell r="X1417">
            <v>17</v>
          </cell>
          <cell r="Y1417">
            <v>41</v>
          </cell>
          <cell r="Z1417">
            <v>4.5040529999999999</v>
          </cell>
          <cell r="AA1417">
            <v>0</v>
          </cell>
          <cell r="AB1417">
            <v>162919.43</v>
          </cell>
          <cell r="AC1417">
            <v>5091.2299999999996</v>
          </cell>
          <cell r="AD1417">
            <v>791.65000000000009</v>
          </cell>
          <cell r="AE1417">
            <v>1392.16</v>
          </cell>
          <cell r="AF1417">
            <v>6483.39</v>
          </cell>
          <cell r="AG1417">
            <v>157828.20000000001</v>
          </cell>
          <cell r="AH1417">
            <v>351.73000000003958</v>
          </cell>
          <cell r="AI1417">
            <v>0</v>
          </cell>
          <cell r="AJ1417">
            <v>0</v>
          </cell>
          <cell r="AK1417">
            <v>0</v>
          </cell>
        </row>
        <row r="1418">
          <cell r="R1418" t="str">
            <v>BNL</v>
          </cell>
          <cell r="S1418" t="str">
            <v>FINAME TJLP</v>
          </cell>
          <cell r="T1418" t="str">
            <v>00115</v>
          </cell>
          <cell r="U1418">
            <v>10.75</v>
          </cell>
          <cell r="V1418">
            <v>0</v>
          </cell>
          <cell r="W1418">
            <v>35885</v>
          </cell>
          <cell r="X1418">
            <v>16</v>
          </cell>
          <cell r="Y1418">
            <v>0</v>
          </cell>
          <cell r="Z1418">
            <v>4.5146759999999997</v>
          </cell>
          <cell r="AA1418">
            <v>0</v>
          </cell>
          <cell r="AB1418">
            <v>158200.44</v>
          </cell>
          <cell r="AC1418">
            <v>0</v>
          </cell>
          <cell r="AD1418">
            <v>719.55</v>
          </cell>
          <cell r="AE1418">
            <v>719.55</v>
          </cell>
          <cell r="AF1418">
            <v>0</v>
          </cell>
          <cell r="AG1418">
            <v>158919.99</v>
          </cell>
          <cell r="AH1418">
            <v>372.23999999999069</v>
          </cell>
          <cell r="AI1418">
            <v>0</v>
          </cell>
          <cell r="AJ1418">
            <v>0</v>
          </cell>
          <cell r="AK1418">
            <v>0</v>
          </cell>
        </row>
        <row r="1419">
          <cell r="R1419" t="str">
            <v>BNL</v>
          </cell>
          <cell r="S1419" t="str">
            <v>FINAME TJLP</v>
          </cell>
          <cell r="T1419" t="str">
            <v>00115</v>
          </cell>
          <cell r="U1419">
            <v>10.75</v>
          </cell>
          <cell r="V1419">
            <v>0</v>
          </cell>
          <cell r="W1419">
            <v>35900</v>
          </cell>
          <cell r="X1419">
            <v>14</v>
          </cell>
          <cell r="Y1419">
            <v>42</v>
          </cell>
          <cell r="Z1419">
            <v>4.5246579999999996</v>
          </cell>
          <cell r="AA1419">
            <v>0</v>
          </cell>
          <cell r="AB1419">
            <v>158550.23000000001</v>
          </cell>
          <cell r="AC1419">
            <v>5114.5200000000004</v>
          </cell>
          <cell r="AD1419">
            <v>635.27</v>
          </cell>
          <cell r="AE1419">
            <v>1354.82</v>
          </cell>
          <cell r="AF1419">
            <v>6469.35</v>
          </cell>
          <cell r="AG1419">
            <v>153435.70000000001</v>
          </cell>
          <cell r="AH1419">
            <v>349.79000000003725</v>
          </cell>
          <cell r="AI1419">
            <v>0</v>
          </cell>
          <cell r="AJ1419">
            <v>0</v>
          </cell>
          <cell r="AK1419">
            <v>0</v>
          </cell>
        </row>
        <row r="1420">
          <cell r="R1420" t="str">
            <v>BNL</v>
          </cell>
          <cell r="S1420" t="str">
            <v>FINAME TJLP</v>
          </cell>
          <cell r="T1420" t="str">
            <v>00115</v>
          </cell>
          <cell r="U1420">
            <v>10.75</v>
          </cell>
          <cell r="V1420">
            <v>0</v>
          </cell>
          <cell r="W1420">
            <v>35915</v>
          </cell>
          <cell r="X1420">
            <v>15</v>
          </cell>
          <cell r="Y1420">
            <v>0</v>
          </cell>
          <cell r="Z1420">
            <v>4.534662</v>
          </cell>
          <cell r="AA1420">
            <v>0</v>
          </cell>
          <cell r="AB1420">
            <v>153774.95000000001</v>
          </cell>
          <cell r="AC1420">
            <v>0</v>
          </cell>
          <cell r="AD1420">
            <v>655.61</v>
          </cell>
          <cell r="AE1420">
            <v>655.61</v>
          </cell>
          <cell r="AF1420">
            <v>0</v>
          </cell>
          <cell r="AG1420">
            <v>154430.56</v>
          </cell>
          <cell r="AH1420">
            <v>339.25</v>
          </cell>
          <cell r="AI1420">
            <v>0</v>
          </cell>
          <cell r="AJ1420">
            <v>0</v>
          </cell>
          <cell r="AK1420">
            <v>0</v>
          </cell>
        </row>
        <row r="1421">
          <cell r="R1421" t="str">
            <v>BNL</v>
          </cell>
          <cell r="S1421" t="str">
            <v>FINAME TJLP</v>
          </cell>
          <cell r="T1421" t="str">
            <v>00115</v>
          </cell>
          <cell r="U1421">
            <v>10.75</v>
          </cell>
          <cell r="V1421">
            <v>0</v>
          </cell>
          <cell r="W1421">
            <v>35930</v>
          </cell>
          <cell r="X1421">
            <v>15</v>
          </cell>
          <cell r="Y1421">
            <v>43</v>
          </cell>
          <cell r="Z1421">
            <v>4.5446869999999997</v>
          </cell>
          <cell r="AA1421">
            <v>0</v>
          </cell>
          <cell r="AB1421">
            <v>154114.91</v>
          </cell>
          <cell r="AC1421">
            <v>5137.16</v>
          </cell>
          <cell r="AD1421">
            <v>661.31000000000006</v>
          </cell>
          <cell r="AE1421">
            <v>1316.92</v>
          </cell>
          <cell r="AF1421">
            <v>6454.09</v>
          </cell>
          <cell r="AG1421">
            <v>148977.74</v>
          </cell>
          <cell r="AH1421">
            <v>339.95999999999185</v>
          </cell>
          <cell r="AI1421">
            <v>0</v>
          </cell>
          <cell r="AJ1421">
            <v>0</v>
          </cell>
          <cell r="AK1421">
            <v>0</v>
          </cell>
        </row>
        <row r="1422">
          <cell r="R1422" t="str">
            <v>BNL</v>
          </cell>
          <cell r="S1422" t="str">
            <v>FINAME TJLP</v>
          </cell>
          <cell r="T1422" t="str">
            <v>00115</v>
          </cell>
          <cell r="U1422">
            <v>10.75</v>
          </cell>
          <cell r="V1422">
            <v>0</v>
          </cell>
          <cell r="W1422">
            <v>35946</v>
          </cell>
          <cell r="X1422">
            <v>16</v>
          </cell>
          <cell r="Y1422">
            <v>0</v>
          </cell>
          <cell r="Z1422">
            <v>4.5554059999999996</v>
          </cell>
          <cell r="AA1422">
            <v>0</v>
          </cell>
          <cell r="AB1422">
            <v>149329.12</v>
          </cell>
          <cell r="AC1422">
            <v>0</v>
          </cell>
          <cell r="AD1422">
            <v>679.2</v>
          </cell>
          <cell r="AE1422">
            <v>679.2</v>
          </cell>
          <cell r="AF1422">
            <v>0</v>
          </cell>
          <cell r="AG1422">
            <v>150008.32000000001</v>
          </cell>
          <cell r="AH1422">
            <v>351.38000000000466</v>
          </cell>
          <cell r="AI1422">
            <v>0</v>
          </cell>
          <cell r="AJ1422">
            <v>0</v>
          </cell>
          <cell r="AK1422">
            <v>0</v>
          </cell>
        </row>
        <row r="1423">
          <cell r="R1423" t="str">
            <v>BNL</v>
          </cell>
          <cell r="S1423" t="str">
            <v>FINAME TJLP</v>
          </cell>
          <cell r="T1423" t="str">
            <v>00115</v>
          </cell>
          <cell r="U1423">
            <v>10.75</v>
          </cell>
          <cell r="V1423">
            <v>0</v>
          </cell>
          <cell r="W1423">
            <v>35961</v>
          </cell>
          <cell r="X1423">
            <v>14</v>
          </cell>
          <cell r="Y1423">
            <v>44</v>
          </cell>
          <cell r="Z1423">
            <v>4.5636580000000002</v>
          </cell>
          <cell r="AA1423">
            <v>0</v>
          </cell>
          <cell r="AB1423">
            <v>149599.63</v>
          </cell>
          <cell r="AC1423">
            <v>5158.6099999999997</v>
          </cell>
          <cell r="AD1423">
            <v>599.13999999999987</v>
          </cell>
          <cell r="AE1423">
            <v>1278.3399999999999</v>
          </cell>
          <cell r="AF1423">
            <v>6436.95</v>
          </cell>
          <cell r="AG1423">
            <v>144441.01999999999</v>
          </cell>
          <cell r="AH1423">
            <v>270.50999999998021</v>
          </cell>
          <cell r="AI1423">
            <v>0</v>
          </cell>
          <cell r="AJ1423">
            <v>0</v>
          </cell>
          <cell r="AK1423">
            <v>0</v>
          </cell>
        </row>
        <row r="1424">
          <cell r="R1424" t="str">
            <v>BNL</v>
          </cell>
          <cell r="S1424" t="str">
            <v>FINAME TJLP</v>
          </cell>
          <cell r="T1424" t="str">
            <v>00115</v>
          </cell>
          <cell r="U1424">
            <v>10.75</v>
          </cell>
          <cell r="V1424">
            <v>0</v>
          </cell>
          <cell r="W1424">
            <v>35976</v>
          </cell>
          <cell r="X1424">
            <v>15</v>
          </cell>
          <cell r="Y1424">
            <v>0</v>
          </cell>
          <cell r="Z1424">
            <v>4.5717949999999998</v>
          </cell>
          <cell r="AA1424">
            <v>0</v>
          </cell>
          <cell r="AB1424">
            <v>144698.56</v>
          </cell>
          <cell r="AC1424">
            <v>0</v>
          </cell>
          <cell r="AD1424">
            <v>616.91</v>
          </cell>
          <cell r="AE1424">
            <v>616.91</v>
          </cell>
          <cell r="AF1424">
            <v>0</v>
          </cell>
          <cell r="AG1424">
            <v>145315.47</v>
          </cell>
          <cell r="AH1424">
            <v>257.54000000000815</v>
          </cell>
          <cell r="AI1424">
            <v>0</v>
          </cell>
          <cell r="AJ1424">
            <v>0</v>
          </cell>
          <cell r="AK1424">
            <v>0</v>
          </cell>
        </row>
        <row r="1425">
          <cell r="R1425" t="str">
            <v>BNL</v>
          </cell>
          <cell r="S1425" t="str">
            <v>FINAME TJLP</v>
          </cell>
          <cell r="T1425" t="str">
            <v>00115</v>
          </cell>
          <cell r="U1425">
            <v>10.75</v>
          </cell>
          <cell r="V1425">
            <v>0</v>
          </cell>
          <cell r="W1425">
            <v>35991</v>
          </cell>
          <cell r="X1425">
            <v>15</v>
          </cell>
          <cell r="Y1425">
            <v>45</v>
          </cell>
          <cell r="Z1425">
            <v>4.5799459999999996</v>
          </cell>
          <cell r="AA1425">
            <v>0</v>
          </cell>
          <cell r="AB1425">
            <v>144956.54</v>
          </cell>
          <cell r="AC1425">
            <v>5177.0200000000004</v>
          </cell>
          <cell r="AD1425">
            <v>621.75000000000011</v>
          </cell>
          <cell r="AE1425">
            <v>1238.6600000000001</v>
          </cell>
          <cell r="AF1425">
            <v>6415.68</v>
          </cell>
          <cell r="AG1425">
            <v>139779.51999999999</v>
          </cell>
          <cell r="AH1425">
            <v>257.97999999998137</v>
          </cell>
          <cell r="AI1425">
            <v>0</v>
          </cell>
          <cell r="AJ1425">
            <v>0</v>
          </cell>
          <cell r="AK1425">
            <v>0</v>
          </cell>
        </row>
        <row r="1426">
          <cell r="R1426" t="str">
            <v>BNL</v>
          </cell>
          <cell r="S1426" t="str">
            <v>FINAME TJLP</v>
          </cell>
          <cell r="T1426" t="str">
            <v>00115</v>
          </cell>
          <cell r="U1426">
            <v>10.75</v>
          </cell>
          <cell r="V1426">
            <v>0</v>
          </cell>
          <cell r="W1426">
            <v>36007</v>
          </cell>
          <cell r="X1426">
            <v>16</v>
          </cell>
          <cell r="Y1426">
            <v>0</v>
          </cell>
          <cell r="Z1426">
            <v>4.5886570000000004</v>
          </cell>
          <cell r="AA1426">
            <v>0</v>
          </cell>
          <cell r="AB1426">
            <v>140045.38</v>
          </cell>
          <cell r="AC1426">
            <v>0</v>
          </cell>
          <cell r="AD1426">
            <v>636.97</v>
          </cell>
          <cell r="AE1426">
            <v>636.97</v>
          </cell>
          <cell r="AF1426">
            <v>0</v>
          </cell>
          <cell r="AG1426">
            <v>140682.35</v>
          </cell>
          <cell r="AH1426">
            <v>265.86000000001513</v>
          </cell>
          <cell r="AI1426">
            <v>0</v>
          </cell>
          <cell r="AJ1426">
            <v>0</v>
          </cell>
          <cell r="AK1426">
            <v>0</v>
          </cell>
        </row>
        <row r="1427">
          <cell r="R1427" t="str">
            <v>BNL</v>
          </cell>
          <cell r="S1427" t="str">
            <v>FINAME TJLP</v>
          </cell>
          <cell r="T1427" t="str">
            <v>00115</v>
          </cell>
          <cell r="U1427">
            <v>10.75</v>
          </cell>
          <cell r="V1427">
            <v>0</v>
          </cell>
          <cell r="W1427">
            <v>36022</v>
          </cell>
          <cell r="X1427">
            <v>14</v>
          </cell>
          <cell r="Y1427">
            <v>46</v>
          </cell>
          <cell r="Z1427">
            <v>4.596838</v>
          </cell>
          <cell r="AA1427">
            <v>0</v>
          </cell>
          <cell r="AB1427">
            <v>140295.06</v>
          </cell>
          <cell r="AC1427">
            <v>5196.1099999999997</v>
          </cell>
          <cell r="AD1427">
            <v>561.8599999999999</v>
          </cell>
          <cell r="AE1427">
            <v>1198.83</v>
          </cell>
          <cell r="AF1427">
            <v>6394.94</v>
          </cell>
          <cell r="AG1427">
            <v>135098.95000000001</v>
          </cell>
          <cell r="AH1427">
            <v>249.68000000002212</v>
          </cell>
          <cell r="AI1427">
            <v>0</v>
          </cell>
          <cell r="AJ1427">
            <v>0</v>
          </cell>
          <cell r="AK1427">
            <v>0</v>
          </cell>
        </row>
        <row r="1428">
          <cell r="R1428" t="str">
            <v>BNL</v>
          </cell>
          <cell r="S1428" t="str">
            <v>FINAME TJLP</v>
          </cell>
          <cell r="T1428" t="str">
            <v>00115</v>
          </cell>
          <cell r="U1428">
            <v>10.75</v>
          </cell>
          <cell r="V1428">
            <v>0</v>
          </cell>
          <cell r="W1428">
            <v>36038</v>
          </cell>
          <cell r="X1428">
            <v>16</v>
          </cell>
          <cell r="Y1428">
            <v>0</v>
          </cell>
          <cell r="Z1428">
            <v>4.6055809999999999</v>
          </cell>
          <cell r="AA1428">
            <v>0</v>
          </cell>
          <cell r="AB1428">
            <v>135355.9</v>
          </cell>
          <cell r="AC1428">
            <v>0</v>
          </cell>
          <cell r="AD1428">
            <v>615.64</v>
          </cell>
          <cell r="AE1428">
            <v>615.64</v>
          </cell>
          <cell r="AF1428">
            <v>0</v>
          </cell>
          <cell r="AG1428">
            <v>135971.54</v>
          </cell>
          <cell r="AH1428">
            <v>256.94999999998254</v>
          </cell>
          <cell r="AI1428">
            <v>0</v>
          </cell>
          <cell r="AJ1428">
            <v>0</v>
          </cell>
          <cell r="AK1428">
            <v>0</v>
          </cell>
        </row>
        <row r="1429">
          <cell r="R1429" t="str">
            <v>BNL</v>
          </cell>
          <cell r="S1429" t="str">
            <v>FINAME TJLP</v>
          </cell>
          <cell r="T1429" t="str">
            <v>00115</v>
          </cell>
          <cell r="U1429">
            <v>10.75</v>
          </cell>
          <cell r="V1429">
            <v>0</v>
          </cell>
          <cell r="W1429">
            <v>36053</v>
          </cell>
          <cell r="X1429">
            <v>14</v>
          </cell>
          <cell r="Y1429">
            <v>47</v>
          </cell>
          <cell r="Z1429">
            <v>4.6154869999999999</v>
          </cell>
          <cell r="AA1429">
            <v>0</v>
          </cell>
          <cell r="AB1429">
            <v>135647.03</v>
          </cell>
          <cell r="AC1429">
            <v>5217.1899999999996</v>
          </cell>
          <cell r="AD1429">
            <v>543.46999999999991</v>
          </cell>
          <cell r="AE1429">
            <v>1159.1099999999999</v>
          </cell>
          <cell r="AF1429">
            <v>6376.31</v>
          </cell>
          <cell r="AG1429">
            <v>130429.84</v>
          </cell>
          <cell r="AH1429">
            <v>291.13999999998487</v>
          </cell>
          <cell r="AI1429">
            <v>0</v>
          </cell>
          <cell r="AJ1429">
            <v>0</v>
          </cell>
          <cell r="AK1429">
            <v>0</v>
          </cell>
        </row>
        <row r="1430">
          <cell r="R1430" t="str">
            <v>BNL</v>
          </cell>
          <cell r="S1430" t="str">
            <v>FINAME TJLP</v>
          </cell>
          <cell r="T1430" t="str">
            <v>00115</v>
          </cell>
          <cell r="U1430">
            <v>10.75</v>
          </cell>
          <cell r="V1430">
            <v>0</v>
          </cell>
          <cell r="W1430">
            <v>36068</v>
          </cell>
          <cell r="X1430">
            <v>15</v>
          </cell>
          <cell r="Y1430">
            <v>0</v>
          </cell>
          <cell r="Z1430">
            <v>4.6255369999999996</v>
          </cell>
          <cell r="AA1430">
            <v>0</v>
          </cell>
          <cell r="AB1430">
            <v>130713.84</v>
          </cell>
          <cell r="AC1430">
            <v>0</v>
          </cell>
          <cell r="AD1430">
            <v>557.29</v>
          </cell>
          <cell r="AE1430">
            <v>557.29</v>
          </cell>
          <cell r="AF1430">
            <v>0</v>
          </cell>
          <cell r="AG1430">
            <v>131271.14000000001</v>
          </cell>
          <cell r="AH1430">
            <v>284.01000000002387</v>
          </cell>
          <cell r="AI1430">
            <v>0</v>
          </cell>
          <cell r="AJ1430">
            <v>0</v>
          </cell>
          <cell r="AK1430">
            <v>0</v>
          </cell>
        </row>
        <row r="1431">
          <cell r="R1431" t="str">
            <v>BNL</v>
          </cell>
          <cell r="S1431" t="str">
            <v>FINAME TJLP</v>
          </cell>
          <cell r="T1431" t="str">
            <v>00115</v>
          </cell>
          <cell r="U1431">
            <v>10.75</v>
          </cell>
          <cell r="V1431">
            <v>0</v>
          </cell>
          <cell r="W1431">
            <v>36083</v>
          </cell>
          <cell r="X1431">
            <v>15</v>
          </cell>
          <cell r="Y1431">
            <v>48</v>
          </cell>
          <cell r="Z1431">
            <v>4.6356080000000004</v>
          </cell>
          <cell r="AA1431">
            <v>0</v>
          </cell>
          <cell r="AB1431">
            <v>130998.44</v>
          </cell>
          <cell r="AC1431">
            <v>5239.9399999999996</v>
          </cell>
          <cell r="AD1431">
            <v>562.10000000000014</v>
          </cell>
          <cell r="AE1431">
            <v>1119.3900000000001</v>
          </cell>
          <cell r="AF1431">
            <v>6359.33</v>
          </cell>
          <cell r="AG1431">
            <v>125758.51</v>
          </cell>
          <cell r="AH1431">
            <v>284.59999999997672</v>
          </cell>
          <cell r="AI1431">
            <v>0</v>
          </cell>
          <cell r="AJ1431">
            <v>0</v>
          </cell>
          <cell r="AK1431">
            <v>0</v>
          </cell>
        </row>
        <row r="1432">
          <cell r="R1432" t="str">
            <v>BNL</v>
          </cell>
          <cell r="S1432" t="str">
            <v>FINAME TJLP</v>
          </cell>
          <cell r="T1432" t="str">
            <v>00115</v>
          </cell>
          <cell r="U1432">
            <v>10.75</v>
          </cell>
          <cell r="V1432">
            <v>0</v>
          </cell>
          <cell r="W1432">
            <v>36099</v>
          </cell>
          <cell r="X1432">
            <v>16</v>
          </cell>
          <cell r="Y1432">
            <v>0</v>
          </cell>
          <cell r="Z1432">
            <v>4.6463749999999999</v>
          </cell>
          <cell r="AA1432">
            <v>0</v>
          </cell>
          <cell r="AB1432">
            <v>126050.6</v>
          </cell>
          <cell r="AC1432">
            <v>0</v>
          </cell>
          <cell r="AD1432">
            <v>573.32000000000005</v>
          </cell>
          <cell r="AE1432">
            <v>573.32000000000005</v>
          </cell>
          <cell r="AF1432">
            <v>0</v>
          </cell>
          <cell r="AG1432">
            <v>126623.92</v>
          </cell>
          <cell r="AH1432">
            <v>292.08999999999651</v>
          </cell>
          <cell r="AI1432">
            <v>0</v>
          </cell>
          <cell r="AJ1432">
            <v>0</v>
          </cell>
          <cell r="AK1432">
            <v>0</v>
          </cell>
        </row>
        <row r="1433">
          <cell r="R1433" t="str">
            <v>BNL</v>
          </cell>
          <cell r="S1433" t="str">
            <v>FINAME TJLP</v>
          </cell>
          <cell r="T1433" t="str">
            <v>00115</v>
          </cell>
          <cell r="U1433">
            <v>10.75</v>
          </cell>
          <cell r="V1433">
            <v>0</v>
          </cell>
          <cell r="W1433">
            <v>36114</v>
          </cell>
          <cell r="X1433">
            <v>14</v>
          </cell>
          <cell r="Y1433">
            <v>49</v>
          </cell>
          <cell r="Z1433">
            <v>4.6564909999999999</v>
          </cell>
          <cell r="AA1433">
            <v>0</v>
          </cell>
          <cell r="AB1433">
            <v>126325.04</v>
          </cell>
          <cell r="AC1433">
            <v>5263.54</v>
          </cell>
          <cell r="AD1433">
            <v>506.14</v>
          </cell>
          <cell r="AE1433">
            <v>1079.46</v>
          </cell>
          <cell r="AF1433">
            <v>6343</v>
          </cell>
          <cell r="AG1433">
            <v>121061.49</v>
          </cell>
          <cell r="AH1433">
            <v>274.43000000000757</v>
          </cell>
          <cell r="AI1433">
            <v>0</v>
          </cell>
          <cell r="AJ1433">
            <v>0</v>
          </cell>
          <cell r="AK1433">
            <v>0</v>
          </cell>
        </row>
        <row r="1434">
          <cell r="R1434" t="str">
            <v>BNL</v>
          </cell>
          <cell r="S1434" t="str">
            <v>FINAME TJLP</v>
          </cell>
          <cell r="T1434" t="str">
            <v>00115</v>
          </cell>
          <cell r="U1434">
            <v>10.75</v>
          </cell>
          <cell r="V1434">
            <v>0</v>
          </cell>
          <cell r="W1434">
            <v>36129</v>
          </cell>
          <cell r="X1434">
            <v>15</v>
          </cell>
          <cell r="Y1434">
            <v>0</v>
          </cell>
          <cell r="Z1434">
            <v>4.6666299999999996</v>
          </cell>
          <cell r="AA1434">
            <v>0</v>
          </cell>
          <cell r="AB1434">
            <v>121325.09</v>
          </cell>
          <cell r="AC1434">
            <v>0</v>
          </cell>
          <cell r="AD1434">
            <v>517.26</v>
          </cell>
          <cell r="AE1434">
            <v>517.26</v>
          </cell>
          <cell r="AF1434">
            <v>0</v>
          </cell>
          <cell r="AG1434">
            <v>121842.35</v>
          </cell>
          <cell r="AH1434">
            <v>263.60000000000582</v>
          </cell>
          <cell r="AI1434">
            <v>0</v>
          </cell>
          <cell r="AJ1434">
            <v>0</v>
          </cell>
          <cell r="AK1434">
            <v>0</v>
          </cell>
        </row>
        <row r="1435">
          <cell r="R1435" t="str">
            <v>BNL</v>
          </cell>
          <cell r="S1435" t="str">
            <v>FINAME TJLP</v>
          </cell>
          <cell r="T1435" t="str">
            <v>00115</v>
          </cell>
          <cell r="U1435">
            <v>10.75</v>
          </cell>
          <cell r="V1435">
            <v>0</v>
          </cell>
          <cell r="W1435">
            <v>36144</v>
          </cell>
          <cell r="X1435">
            <v>15</v>
          </cell>
          <cell r="Y1435">
            <v>50</v>
          </cell>
          <cell r="Z1435">
            <v>4.6869050000000003</v>
          </cell>
          <cell r="AA1435">
            <v>0</v>
          </cell>
          <cell r="AB1435">
            <v>121852.21</v>
          </cell>
          <cell r="AC1435">
            <v>5297.92</v>
          </cell>
          <cell r="AD1435">
            <v>523.98</v>
          </cell>
          <cell r="AE1435">
            <v>1041.24</v>
          </cell>
          <cell r="AF1435">
            <v>6339.16</v>
          </cell>
          <cell r="AG1435">
            <v>116554.29</v>
          </cell>
          <cell r="AH1435">
            <v>527.11999999999534</v>
          </cell>
          <cell r="AI1435">
            <v>0</v>
          </cell>
          <cell r="AJ1435">
            <v>0</v>
          </cell>
          <cell r="AK1435">
            <v>0</v>
          </cell>
        </row>
        <row r="1436">
          <cell r="R1436" t="str">
            <v>BNL</v>
          </cell>
          <cell r="S1436" t="str">
            <v>FINAME TJLP</v>
          </cell>
          <cell r="T1436" t="str">
            <v>00115</v>
          </cell>
          <cell r="U1436">
            <v>10.75</v>
          </cell>
          <cell r="V1436">
            <v>0</v>
          </cell>
          <cell r="W1436">
            <v>36160</v>
          </cell>
          <cell r="X1436">
            <v>16</v>
          </cell>
          <cell r="Y1436">
            <v>0</v>
          </cell>
          <cell r="Z1436">
            <v>4.7094050000000003</v>
          </cell>
          <cell r="AA1436">
            <v>0</v>
          </cell>
          <cell r="AB1436">
            <v>117113.82</v>
          </cell>
          <cell r="AC1436">
            <v>0</v>
          </cell>
          <cell r="AD1436">
            <v>532.66999999999996</v>
          </cell>
          <cell r="AE1436">
            <v>532.66999999999996</v>
          </cell>
          <cell r="AF1436">
            <v>0</v>
          </cell>
          <cell r="AG1436">
            <v>117646.49</v>
          </cell>
          <cell r="AH1436">
            <v>559.53000000001339</v>
          </cell>
          <cell r="AI1436">
            <v>0</v>
          </cell>
          <cell r="AJ1436">
            <v>0</v>
          </cell>
          <cell r="AK1436">
            <v>0</v>
          </cell>
        </row>
        <row r="1437">
          <cell r="R1437" t="str">
            <v>BNL</v>
          </cell>
          <cell r="S1437" t="str">
            <v>FINAME TJLP</v>
          </cell>
          <cell r="T1437" t="str">
            <v>00115</v>
          </cell>
          <cell r="U1437">
            <v>10.75</v>
          </cell>
          <cell r="V1437">
            <v>0</v>
          </cell>
          <cell r="W1437">
            <v>36175</v>
          </cell>
          <cell r="X1437">
            <v>14</v>
          </cell>
          <cell r="Y1437">
            <v>51</v>
          </cell>
          <cell r="Z1437">
            <v>4.7222850000000003</v>
          </cell>
          <cell r="AA1437">
            <v>0</v>
          </cell>
          <cell r="AB1437">
            <v>117434.12</v>
          </cell>
          <cell r="AC1437">
            <v>5337.91</v>
          </cell>
          <cell r="AD1437">
            <v>470.81000000000006</v>
          </cell>
          <cell r="AE1437">
            <v>1003.48</v>
          </cell>
          <cell r="AF1437">
            <v>6341.4</v>
          </cell>
          <cell r="AG1437">
            <v>112096.21</v>
          </cell>
          <cell r="AH1437">
            <v>320.30999999999767</v>
          </cell>
          <cell r="AI1437">
            <v>0</v>
          </cell>
          <cell r="AJ1437">
            <v>0</v>
          </cell>
          <cell r="AK1437">
            <v>0</v>
          </cell>
        </row>
        <row r="1438">
          <cell r="R1438" t="str">
            <v>BNL</v>
          </cell>
          <cell r="S1438" t="str">
            <v>FINAME TJLP</v>
          </cell>
          <cell r="T1438" t="str">
            <v>00115</v>
          </cell>
          <cell r="U1438">
            <v>10.75</v>
          </cell>
          <cell r="V1438">
            <v>0</v>
          </cell>
          <cell r="W1438">
            <v>36191</v>
          </cell>
          <cell r="X1438">
            <v>16</v>
          </cell>
          <cell r="Y1438">
            <v>0</v>
          </cell>
          <cell r="Z1438">
            <v>4.7354269999999996</v>
          </cell>
          <cell r="AA1438">
            <v>0</v>
          </cell>
          <cell r="AB1438">
            <v>112408.17</v>
          </cell>
          <cell r="AC1438">
            <v>0</v>
          </cell>
          <cell r="AD1438">
            <v>511.27</v>
          </cell>
          <cell r="AE1438">
            <v>511.27</v>
          </cell>
          <cell r="AF1438">
            <v>0</v>
          </cell>
          <cell r="AG1438">
            <v>112919.44</v>
          </cell>
          <cell r="AH1438">
            <v>311.95999999999185</v>
          </cell>
          <cell r="AI1438">
            <v>0</v>
          </cell>
          <cell r="AJ1438">
            <v>0</v>
          </cell>
          <cell r="AK1438">
            <v>0</v>
          </cell>
        </row>
        <row r="1439">
          <cell r="R1439" t="str">
            <v>BNL</v>
          </cell>
          <cell r="S1439" t="str">
            <v>FINAME TJLP</v>
          </cell>
          <cell r="T1439" t="str">
            <v>00115</v>
          </cell>
          <cell r="U1439">
            <v>10.75</v>
          </cell>
          <cell r="V1439">
            <v>0</v>
          </cell>
          <cell r="W1439">
            <v>36206</v>
          </cell>
          <cell r="X1439">
            <v>14</v>
          </cell>
          <cell r="Y1439">
            <v>52</v>
          </cell>
          <cell r="Z1439">
            <v>4.7477809999999998</v>
          </cell>
          <cell r="AA1439">
            <v>0</v>
          </cell>
          <cell r="AB1439">
            <v>112701.42</v>
          </cell>
          <cell r="AC1439">
            <v>5366.73</v>
          </cell>
          <cell r="AD1439">
            <v>451.77</v>
          </cell>
          <cell r="AE1439">
            <v>963.04</v>
          </cell>
          <cell r="AF1439">
            <v>6329.78</v>
          </cell>
          <cell r="AG1439">
            <v>107334.69</v>
          </cell>
          <cell r="AH1439">
            <v>293.25999999999476</v>
          </cell>
          <cell r="AI1439">
            <v>0</v>
          </cell>
          <cell r="AJ1439">
            <v>0</v>
          </cell>
          <cell r="AK1439">
            <v>0</v>
          </cell>
        </row>
        <row r="1440">
          <cell r="R1440" t="str">
            <v>BNL</v>
          </cell>
          <cell r="S1440" t="str">
            <v>FINAME TJLP</v>
          </cell>
          <cell r="T1440" t="str">
            <v>00115</v>
          </cell>
          <cell r="U1440">
            <v>10.75</v>
          </cell>
          <cell r="V1440">
            <v>0</v>
          </cell>
          <cell r="W1440">
            <v>36219</v>
          </cell>
          <cell r="X1440">
            <v>13</v>
          </cell>
          <cell r="Y1440">
            <v>0</v>
          </cell>
          <cell r="Z1440">
            <v>4.7585139999999999</v>
          </cell>
          <cell r="AA1440">
            <v>0</v>
          </cell>
          <cell r="AB1440">
            <v>107577.33</v>
          </cell>
          <cell r="AC1440">
            <v>0</v>
          </cell>
          <cell r="AD1440">
            <v>397.38</v>
          </cell>
          <cell r="AE1440">
            <v>397.38</v>
          </cell>
          <cell r="AF1440">
            <v>0</v>
          </cell>
          <cell r="AG1440">
            <v>107974.72</v>
          </cell>
          <cell r="AH1440">
            <v>242.64999999999418</v>
          </cell>
          <cell r="AI1440">
            <v>0</v>
          </cell>
          <cell r="AJ1440">
            <v>0</v>
          </cell>
          <cell r="AK1440">
            <v>0</v>
          </cell>
        </row>
        <row r="1441">
          <cell r="R1441" t="str">
            <v>BNL</v>
          </cell>
          <cell r="S1441" t="str">
            <v>FINAME TJLP</v>
          </cell>
          <cell r="T1441" t="str">
            <v>00115</v>
          </cell>
          <cell r="U1441">
            <v>10.75</v>
          </cell>
          <cell r="V1441">
            <v>0</v>
          </cell>
          <cell r="W1441">
            <v>36234</v>
          </cell>
          <cell r="X1441">
            <v>17</v>
          </cell>
          <cell r="Y1441">
            <v>53</v>
          </cell>
          <cell r="Z1441">
            <v>4.7709289999999998</v>
          </cell>
          <cell r="AA1441">
            <v>0</v>
          </cell>
          <cell r="AB1441">
            <v>107858</v>
          </cell>
          <cell r="AC1441">
            <v>5392.9</v>
          </cell>
          <cell r="AD1441">
            <v>524.27</v>
          </cell>
          <cell r="AE1441">
            <v>921.65</v>
          </cell>
          <cell r="AF1441">
            <v>6314.55</v>
          </cell>
          <cell r="AG1441">
            <v>102465.1</v>
          </cell>
          <cell r="AH1441">
            <v>280.66000000000349</v>
          </cell>
          <cell r="AI1441">
            <v>0</v>
          </cell>
          <cell r="AJ1441">
            <v>0</v>
          </cell>
          <cell r="AK1441">
            <v>0</v>
          </cell>
        </row>
        <row r="1442">
          <cell r="R1442" t="str">
            <v>BNL</v>
          </cell>
          <cell r="S1442" t="str">
            <v>FINAME TJLP</v>
          </cell>
          <cell r="T1442" t="str">
            <v>00115</v>
          </cell>
          <cell r="U1442">
            <v>10.75</v>
          </cell>
          <cell r="V1442">
            <v>0</v>
          </cell>
          <cell r="W1442">
            <v>36250</v>
          </cell>
          <cell r="X1442">
            <v>16</v>
          </cell>
          <cell r="Y1442">
            <v>0</v>
          </cell>
          <cell r="Z1442">
            <v>4.7842060000000002</v>
          </cell>
          <cell r="AA1442">
            <v>0</v>
          </cell>
          <cell r="AB1442">
            <v>102750.25</v>
          </cell>
          <cell r="AC1442">
            <v>0</v>
          </cell>
          <cell r="AD1442">
            <v>467.34</v>
          </cell>
          <cell r="AE1442">
            <v>467.34</v>
          </cell>
          <cell r="AF1442">
            <v>0</v>
          </cell>
          <cell r="AG1442">
            <v>103217.59</v>
          </cell>
          <cell r="AH1442">
            <v>285.14999999999418</v>
          </cell>
          <cell r="AI1442">
            <v>0</v>
          </cell>
          <cell r="AJ1442">
            <v>0</v>
          </cell>
          <cell r="AK1442">
            <v>0</v>
          </cell>
        </row>
        <row r="1443">
          <cell r="R1443" t="str">
            <v>BNL</v>
          </cell>
          <cell r="S1443" t="str">
            <v>FINAME TJLP</v>
          </cell>
          <cell r="T1443" t="str">
            <v>00115</v>
          </cell>
          <cell r="U1443">
            <v>10.75</v>
          </cell>
          <cell r="V1443">
            <v>0</v>
          </cell>
          <cell r="W1443">
            <v>36265</v>
          </cell>
          <cell r="X1443">
            <v>14</v>
          </cell>
          <cell r="Y1443">
            <v>54</v>
          </cell>
          <cell r="Z1443">
            <v>4.7977429999999996</v>
          </cell>
          <cell r="AA1443">
            <v>0</v>
          </cell>
          <cell r="AB1443">
            <v>103040.99</v>
          </cell>
          <cell r="AC1443">
            <v>5423.21</v>
          </cell>
          <cell r="AD1443">
            <v>413.15000000000003</v>
          </cell>
          <cell r="AE1443">
            <v>880.49</v>
          </cell>
          <cell r="AF1443">
            <v>6303.7</v>
          </cell>
          <cell r="AG1443">
            <v>97617.78</v>
          </cell>
          <cell r="AH1443">
            <v>290.74000000000524</v>
          </cell>
          <cell r="AI1443">
            <v>0</v>
          </cell>
          <cell r="AJ1443">
            <v>0</v>
          </cell>
          <cell r="AK1443">
            <v>0</v>
          </cell>
        </row>
        <row r="1444">
          <cell r="R1444" t="str">
            <v>BNL</v>
          </cell>
          <cell r="S1444" t="str">
            <v>FINAME TJLP</v>
          </cell>
          <cell r="T1444" t="str">
            <v>00115</v>
          </cell>
          <cell r="U1444">
            <v>10.75</v>
          </cell>
          <cell r="V1444">
            <v>0</v>
          </cell>
          <cell r="W1444">
            <v>36280</v>
          </cell>
          <cell r="X1444">
            <v>15</v>
          </cell>
          <cell r="Y1444">
            <v>0</v>
          </cell>
          <cell r="Z1444">
            <v>4.8113939999999999</v>
          </cell>
          <cell r="AA1444">
            <v>0</v>
          </cell>
          <cell r="AB1444">
            <v>97895.53</v>
          </cell>
          <cell r="AC1444">
            <v>0</v>
          </cell>
          <cell r="AD1444">
            <v>417.37</v>
          </cell>
          <cell r="AE1444">
            <v>417.37</v>
          </cell>
          <cell r="AF1444">
            <v>0</v>
          </cell>
          <cell r="AG1444">
            <v>98312.9</v>
          </cell>
          <cell r="AH1444">
            <v>277.75</v>
          </cell>
          <cell r="AI1444">
            <v>0</v>
          </cell>
          <cell r="AJ1444">
            <v>0</v>
          </cell>
          <cell r="AK1444">
            <v>0</v>
          </cell>
        </row>
        <row r="1445">
          <cell r="R1445" t="str">
            <v>BNL</v>
          </cell>
          <cell r="S1445" t="str">
            <v>FINAME TJLP</v>
          </cell>
          <cell r="T1445" t="str">
            <v>00115</v>
          </cell>
          <cell r="U1445">
            <v>10.75</v>
          </cell>
          <cell r="V1445">
            <v>0</v>
          </cell>
          <cell r="W1445">
            <v>36295</v>
          </cell>
          <cell r="X1445">
            <v>15</v>
          </cell>
          <cell r="Y1445">
            <v>55</v>
          </cell>
          <cell r="Z1445">
            <v>4.8250830000000002</v>
          </cell>
          <cell r="AA1445">
            <v>0</v>
          </cell>
          <cell r="AB1445">
            <v>98174.05</v>
          </cell>
          <cell r="AC1445">
            <v>5454.11</v>
          </cell>
          <cell r="AD1445">
            <v>421.53</v>
          </cell>
          <cell r="AE1445">
            <v>838.9</v>
          </cell>
          <cell r="AF1445">
            <v>6293.02</v>
          </cell>
          <cell r="AG1445">
            <v>92719.94</v>
          </cell>
          <cell r="AH1445">
            <v>278.53000000001339</v>
          </cell>
          <cell r="AI1445">
            <v>0</v>
          </cell>
          <cell r="AJ1445">
            <v>0</v>
          </cell>
          <cell r="AK1445">
            <v>0</v>
          </cell>
        </row>
        <row r="1446">
          <cell r="R1446" t="str">
            <v>BNL</v>
          </cell>
          <cell r="S1446" t="str">
            <v>FINAME TJLP</v>
          </cell>
          <cell r="T1446" t="str">
            <v>00115</v>
          </cell>
          <cell r="U1446">
            <v>10.75</v>
          </cell>
          <cell r="V1446">
            <v>0</v>
          </cell>
          <cell r="W1446">
            <v>36311</v>
          </cell>
          <cell r="X1446">
            <v>16</v>
          </cell>
          <cell r="Y1446">
            <v>0</v>
          </cell>
          <cell r="Z1446">
            <v>4.839728</v>
          </cell>
          <cell r="AA1446">
            <v>0</v>
          </cell>
          <cell r="AB1446">
            <v>93001.36</v>
          </cell>
          <cell r="AC1446">
            <v>0</v>
          </cell>
          <cell r="AD1446">
            <v>423</v>
          </cell>
          <cell r="AE1446">
            <v>423</v>
          </cell>
          <cell r="AF1446">
            <v>0</v>
          </cell>
          <cell r="AG1446">
            <v>93424.36</v>
          </cell>
          <cell r="AH1446">
            <v>281.41999999999825</v>
          </cell>
          <cell r="AI1446">
            <v>0</v>
          </cell>
          <cell r="AJ1446">
            <v>0</v>
          </cell>
          <cell r="AK1446">
            <v>0</v>
          </cell>
        </row>
        <row r="1447">
          <cell r="R1447" t="str">
            <v>BNL</v>
          </cell>
          <cell r="S1447" t="str">
            <v>FINAME TJLP</v>
          </cell>
          <cell r="T1447" t="str">
            <v>00115</v>
          </cell>
          <cell r="U1447">
            <v>10.75</v>
          </cell>
          <cell r="V1447">
            <v>0</v>
          </cell>
          <cell r="W1447">
            <v>36326</v>
          </cell>
          <cell r="X1447">
            <v>14</v>
          </cell>
          <cell r="Y1447">
            <v>56</v>
          </cell>
          <cell r="Z1447">
            <v>4.8534980000000001</v>
          </cell>
          <cell r="AA1447">
            <v>0</v>
          </cell>
          <cell r="AB1447">
            <v>93265.97</v>
          </cell>
          <cell r="AC1447">
            <v>5486.23</v>
          </cell>
          <cell r="AD1447">
            <v>373.96000000000004</v>
          </cell>
          <cell r="AE1447">
            <v>796.96</v>
          </cell>
          <cell r="AF1447">
            <v>6283.2</v>
          </cell>
          <cell r="AG1447">
            <v>87779.74</v>
          </cell>
          <cell r="AH1447">
            <v>264.61999999999534</v>
          </cell>
          <cell r="AI1447">
            <v>0</v>
          </cell>
          <cell r="AJ1447">
            <v>0</v>
          </cell>
          <cell r="AK1447">
            <v>0</v>
          </cell>
        </row>
        <row r="1448">
          <cell r="R1448" t="str">
            <v>BNL</v>
          </cell>
          <cell r="S1448" t="str">
            <v>FINAME TJLP</v>
          </cell>
          <cell r="T1448" t="str">
            <v>00115</v>
          </cell>
          <cell r="U1448">
            <v>10.75</v>
          </cell>
          <cell r="V1448">
            <v>0</v>
          </cell>
          <cell r="W1448">
            <v>36341</v>
          </cell>
          <cell r="X1448">
            <v>15</v>
          </cell>
          <cell r="Y1448">
            <v>0</v>
          </cell>
          <cell r="Z1448">
            <v>4.8673070000000003</v>
          </cell>
          <cell r="AA1448">
            <v>0</v>
          </cell>
          <cell r="AB1448">
            <v>88029.48</v>
          </cell>
          <cell r="AC1448">
            <v>0</v>
          </cell>
          <cell r="AD1448">
            <v>375.31</v>
          </cell>
          <cell r="AE1448">
            <v>375.31</v>
          </cell>
          <cell r="AF1448">
            <v>0</v>
          </cell>
          <cell r="AG1448">
            <v>88404.79</v>
          </cell>
          <cell r="AH1448">
            <v>249.73999999999069</v>
          </cell>
          <cell r="AI1448">
            <v>0</v>
          </cell>
          <cell r="AJ1448">
            <v>0</v>
          </cell>
          <cell r="AK1448">
            <v>0</v>
          </cell>
        </row>
        <row r="1449">
          <cell r="R1449" t="str">
            <v>BNL</v>
          </cell>
          <cell r="S1449" t="str">
            <v>FINAME TJLP</v>
          </cell>
          <cell r="T1449" t="str">
            <v>00115</v>
          </cell>
          <cell r="U1449">
            <v>10.75</v>
          </cell>
          <cell r="V1449">
            <v>0</v>
          </cell>
          <cell r="W1449">
            <v>36356</v>
          </cell>
          <cell r="X1449">
            <v>15</v>
          </cell>
          <cell r="Y1449">
            <v>57</v>
          </cell>
          <cell r="Z1449">
            <v>4.8821060000000003</v>
          </cell>
          <cell r="AA1449">
            <v>0</v>
          </cell>
          <cell r="AB1449">
            <v>88297.14</v>
          </cell>
          <cell r="AC1449">
            <v>5518.57</v>
          </cell>
          <cell r="AD1449">
            <v>379.19</v>
          </cell>
          <cell r="AE1449">
            <v>754.5</v>
          </cell>
          <cell r="AF1449">
            <v>6273.08</v>
          </cell>
          <cell r="AG1449">
            <v>82778.570000000007</v>
          </cell>
          <cell r="AH1449">
            <v>267.67000000001281</v>
          </cell>
          <cell r="AI1449">
            <v>0</v>
          </cell>
          <cell r="AJ1449">
            <v>0</v>
          </cell>
          <cell r="AK1449">
            <v>0</v>
          </cell>
        </row>
        <row r="1450">
          <cell r="R1450" t="str">
            <v>BNL</v>
          </cell>
          <cell r="S1450" t="str">
            <v>FINAME TJLP</v>
          </cell>
          <cell r="T1450" t="str">
            <v>00115</v>
          </cell>
          <cell r="U1450">
            <v>10.75</v>
          </cell>
          <cell r="V1450">
            <v>0</v>
          </cell>
          <cell r="W1450">
            <v>36372</v>
          </cell>
          <cell r="X1450">
            <v>16</v>
          </cell>
          <cell r="Y1450">
            <v>0</v>
          </cell>
          <cell r="Z1450">
            <v>4.898015</v>
          </cell>
          <cell r="AA1450">
            <v>0</v>
          </cell>
          <cell r="AB1450">
            <v>83048.31</v>
          </cell>
          <cell r="AC1450">
            <v>0</v>
          </cell>
          <cell r="AD1450">
            <v>377.73</v>
          </cell>
          <cell r="AE1450">
            <v>377.73</v>
          </cell>
          <cell r="AF1450">
            <v>0</v>
          </cell>
          <cell r="AG1450">
            <v>83426.039999999994</v>
          </cell>
          <cell r="AH1450">
            <v>269.73999999999069</v>
          </cell>
          <cell r="AI1450">
            <v>0</v>
          </cell>
          <cell r="AJ1450">
            <v>0</v>
          </cell>
          <cell r="AK1450">
            <v>0</v>
          </cell>
        </row>
        <row r="1451">
          <cell r="R1451" t="str">
            <v>BNL</v>
          </cell>
          <cell r="S1451" t="str">
            <v>FINAME TJLP</v>
          </cell>
          <cell r="T1451" t="str">
            <v>00115</v>
          </cell>
          <cell r="U1451">
            <v>10.75</v>
          </cell>
          <cell r="V1451">
            <v>0</v>
          </cell>
          <cell r="W1451">
            <v>36387</v>
          </cell>
          <cell r="X1451">
            <v>14</v>
          </cell>
          <cell r="Y1451">
            <v>58</v>
          </cell>
          <cell r="Z1451">
            <v>4.9129759999999996</v>
          </cell>
          <cell r="AA1451">
            <v>0</v>
          </cell>
          <cell r="AB1451">
            <v>83301.98</v>
          </cell>
          <cell r="AC1451">
            <v>5553.46</v>
          </cell>
          <cell r="AD1451">
            <v>334.09000000000003</v>
          </cell>
          <cell r="AE1451">
            <v>711.82</v>
          </cell>
          <cell r="AF1451">
            <v>6265.29</v>
          </cell>
          <cell r="AG1451">
            <v>77748.52</v>
          </cell>
          <cell r="AH1451">
            <v>253.68000000000757</v>
          </cell>
          <cell r="AI1451">
            <v>0</v>
          </cell>
          <cell r="AJ1451">
            <v>0</v>
          </cell>
          <cell r="AK1451">
            <v>0</v>
          </cell>
        </row>
        <row r="1452">
          <cell r="R1452" t="str">
            <v>BNL</v>
          </cell>
          <cell r="S1452" t="str">
            <v>FINAME TJLP</v>
          </cell>
          <cell r="T1452" t="str">
            <v>00115</v>
          </cell>
          <cell r="U1452">
            <v>10.75</v>
          </cell>
          <cell r="V1452">
            <v>0</v>
          </cell>
          <cell r="W1452">
            <v>36403</v>
          </cell>
          <cell r="X1452">
            <v>16</v>
          </cell>
          <cell r="Y1452">
            <v>0</v>
          </cell>
          <cell r="Z1452">
            <v>4.9289849999999999</v>
          </cell>
          <cell r="AA1452">
            <v>0</v>
          </cell>
          <cell r="AB1452">
            <v>78001.86</v>
          </cell>
          <cell r="AC1452">
            <v>0</v>
          </cell>
          <cell r="AD1452">
            <v>354.78</v>
          </cell>
          <cell r="AE1452">
            <v>354.78</v>
          </cell>
          <cell r="AF1452">
            <v>0</v>
          </cell>
          <cell r="AG1452">
            <v>78356.639999999999</v>
          </cell>
          <cell r="AH1452">
            <v>253.33999999999651</v>
          </cell>
          <cell r="AI1452">
            <v>0</v>
          </cell>
          <cell r="AJ1452">
            <v>0</v>
          </cell>
          <cell r="AK1452">
            <v>0</v>
          </cell>
        </row>
        <row r="1453">
          <cell r="R1453" t="str">
            <v>BNL</v>
          </cell>
          <cell r="S1453" t="str">
            <v>FINAME TJLP</v>
          </cell>
          <cell r="T1453" t="str">
            <v>00115</v>
          </cell>
          <cell r="U1453">
            <v>10.75</v>
          </cell>
          <cell r="V1453">
            <v>0</v>
          </cell>
          <cell r="W1453">
            <v>36418</v>
          </cell>
          <cell r="X1453">
            <v>14</v>
          </cell>
          <cell r="Y1453">
            <v>59</v>
          </cell>
          <cell r="Z1453">
            <v>4.9440410000000004</v>
          </cell>
          <cell r="AA1453">
            <v>0</v>
          </cell>
          <cell r="AB1453">
            <v>78240.13</v>
          </cell>
          <cell r="AC1453">
            <v>5588.58</v>
          </cell>
          <cell r="AD1453">
            <v>313.79000000000008</v>
          </cell>
          <cell r="AE1453">
            <v>668.57</v>
          </cell>
          <cell r="AF1453">
            <v>6257.15</v>
          </cell>
          <cell r="AG1453">
            <v>72651.55</v>
          </cell>
          <cell r="AH1453">
            <v>238.27000000000407</v>
          </cell>
          <cell r="AI1453">
            <v>0</v>
          </cell>
          <cell r="AJ1453">
            <v>0</v>
          </cell>
          <cell r="AK1453">
            <v>0</v>
          </cell>
        </row>
        <row r="1454">
          <cell r="R1454" t="str">
            <v>BNL</v>
          </cell>
          <cell r="S1454" t="str">
            <v>FINAME TJLP</v>
          </cell>
          <cell r="T1454" t="str">
            <v>00115</v>
          </cell>
          <cell r="U1454">
            <v>10.75</v>
          </cell>
          <cell r="V1454">
            <v>0</v>
          </cell>
          <cell r="W1454">
            <v>36433</v>
          </cell>
          <cell r="X1454">
            <v>15</v>
          </cell>
          <cell r="Y1454">
            <v>0</v>
          </cell>
          <cell r="Z1454">
            <v>4.9591430000000001</v>
          </cell>
          <cell r="AA1454">
            <v>0</v>
          </cell>
          <cell r="AB1454">
            <v>72873.47</v>
          </cell>
          <cell r="AC1454">
            <v>0</v>
          </cell>
          <cell r="AD1454">
            <v>310.69</v>
          </cell>
          <cell r="AE1454">
            <v>310.69</v>
          </cell>
          <cell r="AF1454">
            <v>0</v>
          </cell>
          <cell r="AG1454">
            <v>73184.160000000003</v>
          </cell>
          <cell r="AH1454">
            <v>221.91999999999825</v>
          </cell>
          <cell r="AI1454">
            <v>0</v>
          </cell>
          <cell r="AJ1454">
            <v>0</v>
          </cell>
          <cell r="AK1454">
            <v>0</v>
          </cell>
        </row>
        <row r="1455">
          <cell r="R1455" t="str">
            <v>BNL</v>
          </cell>
          <cell r="S1455" t="str">
            <v>FINAME TJLP</v>
          </cell>
          <cell r="T1455" t="str">
            <v>00115</v>
          </cell>
          <cell r="U1455">
            <v>10.75</v>
          </cell>
          <cell r="V1455">
            <v>0</v>
          </cell>
          <cell r="W1455">
            <v>36448</v>
          </cell>
          <cell r="X1455">
            <v>15</v>
          </cell>
          <cell r="Y1455">
            <v>60</v>
          </cell>
          <cell r="Z1455">
            <v>4.9716449999999996</v>
          </cell>
          <cell r="AA1455">
            <v>0</v>
          </cell>
          <cell r="AB1455">
            <v>73057.179999999993</v>
          </cell>
          <cell r="AC1455">
            <v>5619.78</v>
          </cell>
          <cell r="AD1455">
            <v>313.58999999999997</v>
          </cell>
          <cell r="AE1455">
            <v>624.28</v>
          </cell>
          <cell r="AF1455">
            <v>6244.06</v>
          </cell>
          <cell r="AG1455">
            <v>67437.399999999994</v>
          </cell>
          <cell r="AH1455">
            <v>183.70999999999185</v>
          </cell>
          <cell r="AI1455">
            <v>0</v>
          </cell>
          <cell r="AJ1455">
            <v>0</v>
          </cell>
          <cell r="AK1455">
            <v>0</v>
          </cell>
        </row>
        <row r="1456">
          <cell r="R1456" t="str">
            <v>BNL</v>
          </cell>
          <cell r="S1456" t="str">
            <v>FINAME TJLP</v>
          </cell>
          <cell r="T1456" t="str">
            <v>00115</v>
          </cell>
          <cell r="U1456">
            <v>10.75</v>
          </cell>
          <cell r="V1456">
            <v>0</v>
          </cell>
          <cell r="W1456">
            <v>36464</v>
          </cell>
          <cell r="X1456">
            <v>16</v>
          </cell>
          <cell r="Y1456">
            <v>0</v>
          </cell>
          <cell r="Z1456">
            <v>4.9848129999999999</v>
          </cell>
          <cell r="AA1456">
            <v>0</v>
          </cell>
          <cell r="AB1456">
            <v>67616.009999999995</v>
          </cell>
          <cell r="AC1456">
            <v>0</v>
          </cell>
          <cell r="AD1456">
            <v>307.54000000000002</v>
          </cell>
          <cell r="AE1456">
            <v>307.54000000000002</v>
          </cell>
          <cell r="AF1456">
            <v>0</v>
          </cell>
          <cell r="AG1456">
            <v>67923.55</v>
          </cell>
          <cell r="AH1456">
            <v>178.61000000001513</v>
          </cell>
          <cell r="AI1456">
            <v>0</v>
          </cell>
          <cell r="AJ1456">
            <v>0</v>
          </cell>
          <cell r="AK1456">
            <v>0</v>
          </cell>
        </row>
        <row r="1457">
          <cell r="R1457" t="str">
            <v>BNL</v>
          </cell>
          <cell r="S1457" t="str">
            <v>FINAME TJLP</v>
          </cell>
          <cell r="T1457" t="str">
            <v>00115</v>
          </cell>
          <cell r="U1457">
            <v>10.75</v>
          </cell>
          <cell r="V1457">
            <v>0</v>
          </cell>
          <cell r="W1457">
            <v>36479</v>
          </cell>
          <cell r="X1457">
            <v>14</v>
          </cell>
          <cell r="Y1457">
            <v>61</v>
          </cell>
          <cell r="Z1457">
            <v>4.9971889999999997</v>
          </cell>
          <cell r="AA1457">
            <v>0</v>
          </cell>
          <cell r="AB1457">
            <v>67783.89</v>
          </cell>
          <cell r="AC1457">
            <v>5648.66</v>
          </cell>
          <cell r="AD1457">
            <v>271.68</v>
          </cell>
          <cell r="AE1457">
            <v>579.22</v>
          </cell>
          <cell r="AF1457">
            <v>6227.87</v>
          </cell>
          <cell r="AG1457">
            <v>62135.23</v>
          </cell>
          <cell r="AH1457">
            <v>167.8700000000099</v>
          </cell>
          <cell r="AI1457">
            <v>0</v>
          </cell>
          <cell r="AJ1457">
            <v>0</v>
          </cell>
          <cell r="AK1457">
            <v>0</v>
          </cell>
        </row>
        <row r="1458">
          <cell r="R1458" t="str">
            <v>BNL</v>
          </cell>
          <cell r="S1458" t="str">
            <v>FINAME TJLP</v>
          </cell>
          <cell r="T1458" t="str">
            <v>00115</v>
          </cell>
          <cell r="U1458">
            <v>10.75</v>
          </cell>
          <cell r="V1458">
            <v>0</v>
          </cell>
          <cell r="W1458">
            <v>36494</v>
          </cell>
          <cell r="X1458">
            <v>15</v>
          </cell>
          <cell r="Y1458">
            <v>0</v>
          </cell>
          <cell r="Z1458">
            <v>5.0095960000000002</v>
          </cell>
          <cell r="AA1458">
            <v>0</v>
          </cell>
          <cell r="AB1458">
            <v>62289.5</v>
          </cell>
          <cell r="AC1458">
            <v>0</v>
          </cell>
          <cell r="AD1458">
            <v>265.57</v>
          </cell>
          <cell r="AE1458">
            <v>265.57</v>
          </cell>
          <cell r="AF1458">
            <v>0</v>
          </cell>
          <cell r="AG1458">
            <v>62555.07</v>
          </cell>
          <cell r="AH1458">
            <v>154.2699999999968</v>
          </cell>
          <cell r="AI1458">
            <v>0</v>
          </cell>
          <cell r="AJ1458">
            <v>0</v>
          </cell>
          <cell r="AK1458">
            <v>0</v>
          </cell>
        </row>
        <row r="1459">
          <cell r="R1459" t="str">
            <v>BNL</v>
          </cell>
          <cell r="S1459" t="str">
            <v>FINAME TJLP</v>
          </cell>
          <cell r="T1459" t="str">
            <v>00115</v>
          </cell>
          <cell r="U1459">
            <v>10.75</v>
          </cell>
          <cell r="V1459">
            <v>0</v>
          </cell>
          <cell r="W1459">
            <v>36509</v>
          </cell>
          <cell r="X1459">
            <v>15</v>
          </cell>
          <cell r="Y1459">
            <v>62</v>
          </cell>
          <cell r="Z1459">
            <v>5.0220339999999997</v>
          </cell>
          <cell r="AA1459">
            <v>0</v>
          </cell>
          <cell r="AB1459">
            <v>62444.15</v>
          </cell>
          <cell r="AC1459">
            <v>5676.74</v>
          </cell>
          <cell r="AD1459">
            <v>268.02000000000004</v>
          </cell>
          <cell r="AE1459">
            <v>533.59</v>
          </cell>
          <cell r="AF1459">
            <v>6210.33</v>
          </cell>
          <cell r="AG1459">
            <v>56767.41</v>
          </cell>
          <cell r="AH1459">
            <v>154.65000000000873</v>
          </cell>
          <cell r="AI1459">
            <v>0</v>
          </cell>
          <cell r="AJ1459">
            <v>0</v>
          </cell>
          <cell r="AK1459">
            <v>0</v>
          </cell>
        </row>
        <row r="1460">
          <cell r="R1460" t="str">
            <v>BNL</v>
          </cell>
          <cell r="S1460" t="str">
            <v>FINAME TJLP</v>
          </cell>
          <cell r="T1460" t="str">
            <v>00115</v>
          </cell>
          <cell r="U1460">
            <v>10.75</v>
          </cell>
          <cell r="V1460">
            <v>0</v>
          </cell>
          <cell r="W1460">
            <v>36525</v>
          </cell>
          <cell r="X1460">
            <v>16</v>
          </cell>
          <cell r="Y1460">
            <v>0</v>
          </cell>
          <cell r="Z1460">
            <v>5.0353349999999999</v>
          </cell>
          <cell r="AA1460">
            <v>0</v>
          </cell>
          <cell r="AB1460">
            <v>56917.760000000002</v>
          </cell>
          <cell r="AC1460">
            <v>0</v>
          </cell>
          <cell r="AD1460">
            <v>258.88</v>
          </cell>
          <cell r="AE1460">
            <v>258.88</v>
          </cell>
          <cell r="AF1460">
            <v>0</v>
          </cell>
          <cell r="AG1460">
            <v>57176.639999999999</v>
          </cell>
          <cell r="AH1460">
            <v>150.34999999999854</v>
          </cell>
          <cell r="AI1460">
            <v>0</v>
          </cell>
          <cell r="AJ1460">
            <v>0</v>
          </cell>
          <cell r="AK1460">
            <v>0</v>
          </cell>
        </row>
        <row r="1461">
          <cell r="R1461" t="str">
            <v>BNL</v>
          </cell>
          <cell r="S1461" t="str">
            <v>FINAME TJLP</v>
          </cell>
          <cell r="T1461" t="str">
            <v>00115</v>
          </cell>
          <cell r="U1461">
            <v>10.75</v>
          </cell>
          <cell r="V1461">
            <v>0</v>
          </cell>
          <cell r="W1461">
            <v>36540</v>
          </cell>
          <cell r="X1461">
            <v>14</v>
          </cell>
          <cell r="Y1461">
            <v>63</v>
          </cell>
          <cell r="Z1461">
            <v>5.0469629999999999</v>
          </cell>
          <cell r="AA1461">
            <v>0</v>
          </cell>
          <cell r="AB1461">
            <v>57049.2</v>
          </cell>
          <cell r="AC1461">
            <v>5704.92</v>
          </cell>
          <cell r="AD1461">
            <v>228.61</v>
          </cell>
          <cell r="AE1461">
            <v>487.49</v>
          </cell>
          <cell r="AF1461">
            <v>6192.41</v>
          </cell>
          <cell r="AG1461">
            <v>51344.28</v>
          </cell>
          <cell r="AH1461">
            <v>131.44000000000233</v>
          </cell>
          <cell r="AI1461">
            <v>0</v>
          </cell>
          <cell r="AJ1461">
            <v>0</v>
          </cell>
          <cell r="AK1461">
            <v>0</v>
          </cell>
        </row>
        <row r="1462">
          <cell r="R1462" t="str">
            <v>BNL</v>
          </cell>
          <cell r="S1462" t="str">
            <v>FINAME TJLP</v>
          </cell>
          <cell r="T1462" t="str">
            <v>00115</v>
          </cell>
          <cell r="U1462">
            <v>10.75</v>
          </cell>
          <cell r="V1462">
            <v>0</v>
          </cell>
          <cell r="W1462">
            <v>36556</v>
          </cell>
          <cell r="X1462">
            <v>16</v>
          </cell>
          <cell r="Y1462">
            <v>0</v>
          </cell>
          <cell r="Z1462">
            <v>5.059329</v>
          </cell>
          <cell r="AA1462">
            <v>0</v>
          </cell>
          <cell r="AB1462">
            <v>51470.09</v>
          </cell>
          <cell r="AC1462">
            <v>0</v>
          </cell>
          <cell r="AD1462">
            <v>234.1</v>
          </cell>
          <cell r="AE1462">
            <v>234.1</v>
          </cell>
          <cell r="AF1462">
            <v>0</v>
          </cell>
          <cell r="AG1462">
            <v>51704.19</v>
          </cell>
          <cell r="AH1462">
            <v>125.81000000000495</v>
          </cell>
          <cell r="AI1462">
            <v>0</v>
          </cell>
          <cell r="AJ1462">
            <v>0</v>
          </cell>
          <cell r="AK1462">
            <v>0</v>
          </cell>
        </row>
        <row r="1463">
          <cell r="R1463" t="str">
            <v>BNL</v>
          </cell>
          <cell r="S1463" t="str">
            <v>FINAME TJLP</v>
          </cell>
          <cell r="T1463" t="str">
            <v>00115</v>
          </cell>
          <cell r="U1463">
            <v>10.75</v>
          </cell>
          <cell r="V1463">
            <v>0</v>
          </cell>
          <cell r="W1463">
            <v>36571</v>
          </cell>
          <cell r="X1463">
            <v>14</v>
          </cell>
          <cell r="Y1463">
            <v>64</v>
          </cell>
          <cell r="Z1463">
            <v>5.0709489999999997</v>
          </cell>
          <cell r="AA1463">
            <v>0</v>
          </cell>
          <cell r="AB1463">
            <v>51588.3</v>
          </cell>
          <cell r="AC1463">
            <v>5732.03</v>
          </cell>
          <cell r="AD1463">
            <v>206.73</v>
          </cell>
          <cell r="AE1463">
            <v>440.83</v>
          </cell>
          <cell r="AF1463">
            <v>6172.86</v>
          </cell>
          <cell r="AG1463">
            <v>45856.27</v>
          </cell>
          <cell r="AH1463">
            <v>118.20999999999185</v>
          </cell>
          <cell r="AI1463">
            <v>0</v>
          </cell>
          <cell r="AJ1463">
            <v>0</v>
          </cell>
          <cell r="AK1463">
            <v>0</v>
          </cell>
        </row>
        <row r="1464">
          <cell r="R1464" t="str">
            <v>BNL</v>
          </cell>
          <cell r="S1464" t="str">
            <v>FINAME TJLP</v>
          </cell>
          <cell r="T1464" t="str">
            <v>00115</v>
          </cell>
          <cell r="U1464">
            <v>10.75</v>
          </cell>
          <cell r="V1464">
            <v>0</v>
          </cell>
          <cell r="W1464">
            <v>36585</v>
          </cell>
          <cell r="X1464">
            <v>14</v>
          </cell>
          <cell r="Y1464">
            <v>0</v>
          </cell>
          <cell r="Z1464">
            <v>5.0818180000000002</v>
          </cell>
          <cell r="AA1464">
            <v>0</v>
          </cell>
          <cell r="AB1464">
            <v>45954.559999999998</v>
          </cell>
          <cell r="AC1464">
            <v>0</v>
          </cell>
          <cell r="AD1464">
            <v>182.84</v>
          </cell>
          <cell r="AE1464">
            <v>182.84</v>
          </cell>
          <cell r="AF1464">
            <v>0</v>
          </cell>
          <cell r="AG1464">
            <v>46137.39</v>
          </cell>
          <cell r="AH1464">
            <v>98.280000000006112</v>
          </cell>
          <cell r="AI1464">
            <v>0</v>
          </cell>
          <cell r="AJ1464">
            <v>0</v>
          </cell>
          <cell r="AK1464">
            <v>0</v>
          </cell>
        </row>
        <row r="1465">
          <cell r="R1465" t="str">
            <v>BNL</v>
          </cell>
          <cell r="S1465" t="str">
            <v>FINAME TJLP</v>
          </cell>
          <cell r="T1465" t="str">
            <v>00115</v>
          </cell>
          <cell r="U1465">
            <v>10.75</v>
          </cell>
          <cell r="V1465">
            <v>0</v>
          </cell>
          <cell r="W1465">
            <v>36600</v>
          </cell>
          <cell r="X1465">
            <v>16</v>
          </cell>
          <cell r="Y1465">
            <v>65</v>
          </cell>
          <cell r="Z1465">
            <v>5.0934900000000001</v>
          </cell>
          <cell r="AA1465">
            <v>0</v>
          </cell>
          <cell r="AB1465">
            <v>46060.11</v>
          </cell>
          <cell r="AC1465">
            <v>5757.51</v>
          </cell>
          <cell r="AD1465">
            <v>210.74999999999997</v>
          </cell>
          <cell r="AE1465">
            <v>393.59</v>
          </cell>
          <cell r="AF1465">
            <v>6151.1</v>
          </cell>
          <cell r="AG1465">
            <v>40302.589999999997</v>
          </cell>
          <cell r="AH1465">
            <v>105.54999999999563</v>
          </cell>
          <cell r="AI1465">
            <v>0</v>
          </cell>
          <cell r="AJ1465">
            <v>0</v>
          </cell>
          <cell r="AK1465">
            <v>0</v>
          </cell>
        </row>
        <row r="1466">
          <cell r="R1466" t="str">
            <v>BNL</v>
          </cell>
          <cell r="S1466" t="str">
            <v>FINAME TJLP</v>
          </cell>
          <cell r="T1466" t="str">
            <v>00115</v>
          </cell>
          <cell r="U1466">
            <v>10.75</v>
          </cell>
          <cell r="V1466">
            <v>0</v>
          </cell>
          <cell r="W1466">
            <v>36616</v>
          </cell>
          <cell r="X1466">
            <v>16</v>
          </cell>
          <cell r="Y1466">
            <v>0</v>
          </cell>
          <cell r="Z1466">
            <v>5.1059700000000001</v>
          </cell>
          <cell r="AA1466">
            <v>0</v>
          </cell>
          <cell r="AB1466">
            <v>40401.339999999997</v>
          </cell>
          <cell r="AC1466">
            <v>0</v>
          </cell>
          <cell r="AD1466">
            <v>183.76</v>
          </cell>
          <cell r="AE1466">
            <v>183.76</v>
          </cell>
          <cell r="AF1466">
            <v>0</v>
          </cell>
          <cell r="AG1466">
            <v>40585.1</v>
          </cell>
          <cell r="AH1466">
            <v>98.75</v>
          </cell>
          <cell r="AI1466">
            <v>0</v>
          </cell>
          <cell r="AJ1466">
            <v>0</v>
          </cell>
          <cell r="AK1466">
            <v>0</v>
          </cell>
        </row>
        <row r="1467">
          <cell r="R1467" t="str">
            <v>BNL</v>
          </cell>
          <cell r="S1467" t="str">
            <v>FINAME TJLP</v>
          </cell>
          <cell r="T1467" t="str">
            <v>00115</v>
          </cell>
          <cell r="U1467">
            <v>10.75</v>
          </cell>
          <cell r="V1467">
            <v>0</v>
          </cell>
          <cell r="W1467">
            <v>36631</v>
          </cell>
          <cell r="X1467">
            <v>14</v>
          </cell>
          <cell r="Y1467">
            <v>66</v>
          </cell>
          <cell r="Z1467">
            <v>5.1159119999999998</v>
          </cell>
          <cell r="AA1467">
            <v>0</v>
          </cell>
          <cell r="AB1467">
            <v>40480.01</v>
          </cell>
          <cell r="AC1467">
            <v>5782.86</v>
          </cell>
          <cell r="AD1467">
            <v>162.13999999999999</v>
          </cell>
          <cell r="AE1467">
            <v>345.9</v>
          </cell>
          <cell r="AF1467">
            <v>6128.76</v>
          </cell>
          <cell r="AG1467">
            <v>34697.15</v>
          </cell>
          <cell r="AH1467">
            <v>78.67000000000553</v>
          </cell>
          <cell r="AI1467">
            <v>0</v>
          </cell>
          <cell r="AJ1467">
            <v>0</v>
          </cell>
          <cell r="AK1467">
            <v>0</v>
          </cell>
        </row>
        <row r="1468">
          <cell r="R1468" t="str">
            <v>BNL</v>
          </cell>
          <cell r="S1468" t="str">
            <v>FINAME TJLP</v>
          </cell>
          <cell r="T1468" t="str">
            <v>00115</v>
          </cell>
          <cell r="U1468">
            <v>10.75</v>
          </cell>
          <cell r="V1468">
            <v>0</v>
          </cell>
          <cell r="W1468">
            <v>36646</v>
          </cell>
          <cell r="X1468">
            <v>15</v>
          </cell>
          <cell r="Y1468">
            <v>0</v>
          </cell>
          <cell r="Z1468">
            <v>5.1257469999999996</v>
          </cell>
          <cell r="AA1468">
            <v>0</v>
          </cell>
          <cell r="AB1468">
            <v>34763.85</v>
          </cell>
          <cell r="AC1468">
            <v>0</v>
          </cell>
          <cell r="AD1468">
            <v>148.21</v>
          </cell>
          <cell r="AE1468">
            <v>148.21</v>
          </cell>
          <cell r="AF1468">
            <v>0</v>
          </cell>
          <cell r="AG1468">
            <v>34912.07</v>
          </cell>
          <cell r="AH1468">
            <v>66.709999999999127</v>
          </cell>
          <cell r="AI1468">
            <v>0</v>
          </cell>
          <cell r="AJ1468">
            <v>0</v>
          </cell>
          <cell r="AK1468">
            <v>0</v>
          </cell>
        </row>
        <row r="1469">
          <cell r="R1469" t="str">
            <v>BNL</v>
          </cell>
          <cell r="S1469" t="str">
            <v>FINAME TJLP</v>
          </cell>
          <cell r="T1469" t="str">
            <v>00115</v>
          </cell>
          <cell r="U1469">
            <v>10.75</v>
          </cell>
          <cell r="V1469">
            <v>0</v>
          </cell>
          <cell r="W1469">
            <v>36661</v>
          </cell>
          <cell r="X1469">
            <v>15</v>
          </cell>
          <cell r="Y1469">
            <v>67</v>
          </cell>
          <cell r="Z1469">
            <v>5.1356000000000002</v>
          </cell>
          <cell r="AA1469">
            <v>0</v>
          </cell>
          <cell r="AB1469">
            <v>34830.68</v>
          </cell>
          <cell r="AC1469">
            <v>5805.11</v>
          </cell>
          <cell r="AD1469">
            <v>149.41999999999999</v>
          </cell>
          <cell r="AE1469">
            <v>297.63</v>
          </cell>
          <cell r="AF1469">
            <v>6102.74</v>
          </cell>
          <cell r="AG1469">
            <v>29025.57</v>
          </cell>
          <cell r="AH1469">
            <v>66.819999999999709</v>
          </cell>
          <cell r="AI1469">
            <v>0</v>
          </cell>
          <cell r="AJ1469">
            <v>0</v>
          </cell>
          <cell r="AK1469">
            <v>0</v>
          </cell>
        </row>
        <row r="1470">
          <cell r="R1470" t="str">
            <v>BNL</v>
          </cell>
          <cell r="S1470" t="str">
            <v>FINAME TJLP</v>
          </cell>
          <cell r="T1470" t="str">
            <v>00115</v>
          </cell>
          <cell r="U1470">
            <v>10.75</v>
          </cell>
          <cell r="V1470">
            <v>0</v>
          </cell>
          <cell r="W1470">
            <v>36677</v>
          </cell>
          <cell r="X1470">
            <v>16</v>
          </cell>
          <cell r="Y1470">
            <v>0</v>
          </cell>
          <cell r="Z1470">
            <v>5.1461309999999996</v>
          </cell>
          <cell r="AA1470">
            <v>0</v>
          </cell>
          <cell r="AB1470">
            <v>29085.09</v>
          </cell>
          <cell r="AC1470">
            <v>0</v>
          </cell>
          <cell r="AD1470">
            <v>132.29</v>
          </cell>
          <cell r="AE1470">
            <v>132.29</v>
          </cell>
          <cell r="AF1470">
            <v>0</v>
          </cell>
          <cell r="AG1470">
            <v>29217.38</v>
          </cell>
          <cell r="AH1470">
            <v>59.520000000000437</v>
          </cell>
          <cell r="AI1470">
            <v>0</v>
          </cell>
          <cell r="AJ1470">
            <v>0</v>
          </cell>
          <cell r="AK1470">
            <v>0</v>
          </cell>
        </row>
        <row r="1471">
          <cell r="R1471" t="str">
            <v>BNL</v>
          </cell>
          <cell r="S1471" t="str">
            <v>FINAME TJLP</v>
          </cell>
          <cell r="T1471" t="str">
            <v>00115</v>
          </cell>
          <cell r="U1471">
            <v>10.75</v>
          </cell>
          <cell r="V1471">
            <v>0</v>
          </cell>
          <cell r="W1471">
            <v>36692</v>
          </cell>
          <cell r="X1471">
            <v>14</v>
          </cell>
          <cell r="Y1471">
            <v>68</v>
          </cell>
          <cell r="Z1471">
            <v>5.1560240000000004</v>
          </cell>
          <cell r="AA1471">
            <v>0</v>
          </cell>
          <cell r="AB1471">
            <v>29141</v>
          </cell>
          <cell r="AC1471">
            <v>5828.2</v>
          </cell>
          <cell r="AD1471">
            <v>116.72</v>
          </cell>
          <cell r="AE1471">
            <v>249.01</v>
          </cell>
          <cell r="AF1471">
            <v>6077.21</v>
          </cell>
          <cell r="AG1471">
            <v>23312.799999999999</v>
          </cell>
          <cell r="AH1471">
            <v>55.909999999996217</v>
          </cell>
          <cell r="AI1471">
            <v>0</v>
          </cell>
          <cell r="AJ1471">
            <v>0</v>
          </cell>
          <cell r="AK1471">
            <v>0</v>
          </cell>
        </row>
        <row r="1472">
          <cell r="R1472" t="str">
            <v>BNL</v>
          </cell>
          <cell r="S1472" t="str">
            <v>FINAME TJLP</v>
          </cell>
          <cell r="T1472" t="str">
            <v>00115</v>
          </cell>
          <cell r="U1472">
            <v>10.75</v>
          </cell>
          <cell r="V1472">
            <v>0</v>
          </cell>
          <cell r="W1472">
            <v>36707</v>
          </cell>
          <cell r="X1472">
            <v>15</v>
          </cell>
          <cell r="Y1472">
            <v>0</v>
          </cell>
          <cell r="Z1472">
            <v>5.1659350000000002</v>
          </cell>
          <cell r="AA1472">
            <v>0</v>
          </cell>
          <cell r="AB1472">
            <v>23357.61</v>
          </cell>
          <cell r="AC1472">
            <v>0</v>
          </cell>
          <cell r="AD1472">
            <v>99.58</v>
          </cell>
          <cell r="AE1472">
            <v>99.58</v>
          </cell>
          <cell r="AF1472">
            <v>0</v>
          </cell>
          <cell r="AG1472">
            <v>23457.200000000001</v>
          </cell>
          <cell r="AH1472">
            <v>44.819999999999709</v>
          </cell>
          <cell r="AI1472">
            <v>0</v>
          </cell>
          <cell r="AJ1472">
            <v>0</v>
          </cell>
          <cell r="AK1472">
            <v>0</v>
          </cell>
        </row>
        <row r="1473">
          <cell r="R1473" t="str">
            <v>BNL</v>
          </cell>
          <cell r="S1473" t="str">
            <v>FINAME TJLP</v>
          </cell>
          <cell r="T1473" t="str">
            <v>00115</v>
          </cell>
          <cell r="U1473">
            <v>10.75</v>
          </cell>
          <cell r="V1473">
            <v>0</v>
          </cell>
          <cell r="W1473">
            <v>36722</v>
          </cell>
          <cell r="X1473">
            <v>15</v>
          </cell>
          <cell r="Y1473">
            <v>69</v>
          </cell>
          <cell r="Z1473">
            <v>5.1745010000000002</v>
          </cell>
          <cell r="AA1473">
            <v>0</v>
          </cell>
          <cell r="AB1473">
            <v>23396.35</v>
          </cell>
          <cell r="AC1473">
            <v>5849.08</v>
          </cell>
          <cell r="AD1473">
            <v>100.33999999999999</v>
          </cell>
          <cell r="AE1473">
            <v>199.92</v>
          </cell>
          <cell r="AF1473">
            <v>6049.01</v>
          </cell>
          <cell r="AG1473">
            <v>17547.259999999998</v>
          </cell>
          <cell r="AH1473">
            <v>38.729999999995925</v>
          </cell>
          <cell r="AI1473">
            <v>0</v>
          </cell>
          <cell r="AJ1473">
            <v>0</v>
          </cell>
          <cell r="AK1473">
            <v>0</v>
          </cell>
        </row>
        <row r="1474">
          <cell r="R1474" t="str">
            <v>BNL</v>
          </cell>
          <cell r="S1474" t="str">
            <v>FINAME TJLP</v>
          </cell>
          <cell r="T1474" t="str">
            <v>00115</v>
          </cell>
          <cell r="U1474">
            <v>10.75</v>
          </cell>
          <cell r="V1474">
            <v>0</v>
          </cell>
          <cell r="W1474">
            <v>36738</v>
          </cell>
          <cell r="X1474">
            <v>16</v>
          </cell>
          <cell r="Y1474">
            <v>0</v>
          </cell>
          <cell r="Z1474">
            <v>5.1835500000000003</v>
          </cell>
          <cell r="AA1474">
            <v>0</v>
          </cell>
          <cell r="AB1474">
            <v>17577.95</v>
          </cell>
          <cell r="AC1474">
            <v>0</v>
          </cell>
          <cell r="AD1474">
            <v>79.95</v>
          </cell>
          <cell r="AE1474">
            <v>79.95</v>
          </cell>
          <cell r="AF1474">
            <v>0</v>
          </cell>
          <cell r="AG1474">
            <v>17657.900000000001</v>
          </cell>
          <cell r="AH1474">
            <v>30.690000000002328</v>
          </cell>
          <cell r="AI1474">
            <v>0</v>
          </cell>
          <cell r="AJ1474">
            <v>0</v>
          </cell>
          <cell r="AK1474">
            <v>0</v>
          </cell>
        </row>
        <row r="1475">
          <cell r="R1475" t="str">
            <v>BNL</v>
          </cell>
          <cell r="S1475" t="str">
            <v>FINAME TJLP</v>
          </cell>
          <cell r="T1475" t="str">
            <v>00115</v>
          </cell>
          <cell r="U1475">
            <v>10.75</v>
          </cell>
          <cell r="V1475">
            <v>0</v>
          </cell>
          <cell r="W1475">
            <v>36753</v>
          </cell>
          <cell r="X1475">
            <v>14</v>
          </cell>
          <cell r="Y1475">
            <v>70</v>
          </cell>
          <cell r="Z1475">
            <v>5.1920469999999996</v>
          </cell>
          <cell r="AA1475">
            <v>0</v>
          </cell>
          <cell r="AB1475">
            <v>17606.759999999998</v>
          </cell>
          <cell r="AC1475">
            <v>5868.92</v>
          </cell>
          <cell r="AD1475">
            <v>70.499999999999986</v>
          </cell>
          <cell r="AE1475">
            <v>150.44999999999999</v>
          </cell>
          <cell r="AF1475">
            <v>6019.37</v>
          </cell>
          <cell r="AG1475">
            <v>11737.84</v>
          </cell>
          <cell r="AH1475">
            <v>28.809999999997672</v>
          </cell>
          <cell r="AI1475">
            <v>0</v>
          </cell>
          <cell r="AJ1475">
            <v>0</v>
          </cell>
          <cell r="AK1475">
            <v>0</v>
          </cell>
        </row>
        <row r="1476">
          <cell r="R1476" t="str">
            <v>BNL</v>
          </cell>
          <cell r="S1476" t="str">
            <v>FINAME TJLP</v>
          </cell>
          <cell r="T1476" t="str">
            <v>00115</v>
          </cell>
          <cell r="U1476">
            <v>10.75</v>
          </cell>
          <cell r="V1476">
            <v>0</v>
          </cell>
          <cell r="W1476">
            <v>36769</v>
          </cell>
          <cell r="X1476">
            <v>16</v>
          </cell>
          <cell r="Y1476">
            <v>0</v>
          </cell>
          <cell r="Z1476">
            <v>5.2011269999999996</v>
          </cell>
          <cell r="AA1476">
            <v>0</v>
          </cell>
          <cell r="AB1476">
            <v>11758.37</v>
          </cell>
          <cell r="AC1476">
            <v>0</v>
          </cell>
          <cell r="AD1476">
            <v>53.48</v>
          </cell>
          <cell r="AE1476">
            <v>53.48</v>
          </cell>
          <cell r="AF1476">
            <v>0</v>
          </cell>
          <cell r="AG1476">
            <v>11811.85</v>
          </cell>
          <cell r="AH1476">
            <v>20.530000000000655</v>
          </cell>
          <cell r="AI1476">
            <v>0</v>
          </cell>
          <cell r="AJ1476">
            <v>0</v>
          </cell>
          <cell r="AK1476">
            <v>0</v>
          </cell>
        </row>
        <row r="1477">
          <cell r="R1477" t="str">
            <v>BNL</v>
          </cell>
          <cell r="S1477" t="str">
            <v>FINAME TJLP</v>
          </cell>
          <cell r="T1477" t="str">
            <v>00115</v>
          </cell>
          <cell r="U1477">
            <v>10.75</v>
          </cell>
          <cell r="V1477">
            <v>0</v>
          </cell>
          <cell r="W1477">
            <v>36784</v>
          </cell>
          <cell r="X1477">
            <v>14</v>
          </cell>
          <cell r="Y1477">
            <v>71</v>
          </cell>
          <cell r="Z1477">
            <v>5.2096530000000003</v>
          </cell>
          <cell r="AA1477">
            <v>0</v>
          </cell>
          <cell r="AB1477">
            <v>11777.65</v>
          </cell>
          <cell r="AC1477">
            <v>5888.82</v>
          </cell>
          <cell r="AD1477">
            <v>47.160000000000004</v>
          </cell>
          <cell r="AE1477">
            <v>100.64</v>
          </cell>
          <cell r="AF1477">
            <v>5989.46</v>
          </cell>
          <cell r="AG1477">
            <v>5888.83</v>
          </cell>
          <cell r="AH1477">
            <v>19.280000000000655</v>
          </cell>
          <cell r="AI1477">
            <v>0</v>
          </cell>
          <cell r="AJ1477">
            <v>0</v>
          </cell>
          <cell r="AK1477">
            <v>0</v>
          </cell>
        </row>
        <row r="1478">
          <cell r="R1478" t="str">
            <v>BNL</v>
          </cell>
          <cell r="S1478" t="str">
            <v>FINAME TJLP</v>
          </cell>
          <cell r="T1478" t="str">
            <v>00115</v>
          </cell>
          <cell r="U1478">
            <v>10.75</v>
          </cell>
          <cell r="V1478">
            <v>0</v>
          </cell>
          <cell r="W1478">
            <v>36799</v>
          </cell>
          <cell r="X1478">
            <v>15</v>
          </cell>
          <cell r="Y1478">
            <v>0</v>
          </cell>
          <cell r="Z1478">
            <v>5.2181930000000003</v>
          </cell>
          <cell r="AA1478">
            <v>0</v>
          </cell>
          <cell r="AB1478">
            <v>5898.48</v>
          </cell>
          <cell r="AC1478">
            <v>0</v>
          </cell>
          <cell r="AD1478">
            <v>25.15</v>
          </cell>
          <cell r="AE1478">
            <v>25.15</v>
          </cell>
          <cell r="AF1478">
            <v>0</v>
          </cell>
          <cell r="AG1478">
            <v>5923.63</v>
          </cell>
          <cell r="AH1478">
            <v>9.6500000000005457</v>
          </cell>
          <cell r="AI1478">
            <v>0</v>
          </cell>
          <cell r="AJ1478">
            <v>0</v>
          </cell>
          <cell r="AK1478">
            <v>0</v>
          </cell>
        </row>
        <row r="1479">
          <cell r="R1479" t="str">
            <v>BNL</v>
          </cell>
          <cell r="S1479" t="str">
            <v>FINAME TJLP</v>
          </cell>
          <cell r="T1479" t="str">
            <v>00115</v>
          </cell>
          <cell r="U1479">
            <v>10.75</v>
          </cell>
          <cell r="V1479">
            <v>0</v>
          </cell>
          <cell r="W1479">
            <v>36814</v>
          </cell>
          <cell r="X1479">
            <v>15</v>
          </cell>
          <cell r="Y1479">
            <v>72</v>
          </cell>
          <cell r="Z1479">
            <v>5.2258240000000002</v>
          </cell>
          <cell r="AA1479">
            <v>0</v>
          </cell>
          <cell r="AB1479">
            <v>5907.11</v>
          </cell>
          <cell r="AC1479">
            <v>5907.11</v>
          </cell>
          <cell r="AD1479">
            <v>25.33</v>
          </cell>
          <cell r="AE1479">
            <v>50.48</v>
          </cell>
          <cell r="AF1479">
            <v>5957.58</v>
          </cell>
          <cell r="AG1479">
            <v>0</v>
          </cell>
          <cell r="AH1479">
            <v>8.6199999999998909</v>
          </cell>
          <cell r="AI1479">
            <v>0</v>
          </cell>
          <cell r="AJ1479">
            <v>0</v>
          </cell>
          <cell r="AK1479">
            <v>0</v>
          </cell>
        </row>
        <row r="1480">
          <cell r="S1480" t="str">
            <v>T O T A I S  EM  R$</v>
          </cell>
          <cell r="AC1480">
            <v>331466.07999999996</v>
          </cell>
          <cell r="AD1480">
            <v>88472.900000000009</v>
          </cell>
          <cell r="AF1480">
            <v>419939.09000000008</v>
          </cell>
          <cell r="AH1480">
            <v>65441.649999999834</v>
          </cell>
        </row>
        <row r="1482">
          <cell r="R1482" t="str">
            <v>CELPAV</v>
          </cell>
          <cell r="S1482" t="str">
            <v>JAC</v>
          </cell>
          <cell r="T1482" t="str">
            <v>FINANCIAMENTO INTERNO</v>
          </cell>
          <cell r="AB1482" t="str">
            <v>FINAME</v>
          </cell>
        </row>
        <row r="1483">
          <cell r="R1483" t="str">
            <v>EMPRESA:</v>
          </cell>
          <cell r="S1483">
            <v>300</v>
          </cell>
          <cell r="T1483" t="str">
            <v>UNIDADE:</v>
          </cell>
          <cell r="U1483">
            <v>310</v>
          </cell>
          <cell r="V1483" t="str">
            <v>TIPO REG:</v>
          </cell>
          <cell r="W1483">
            <v>1</v>
          </cell>
          <cell r="Z1483" t="str">
            <v>MOEDA :</v>
          </cell>
          <cell r="AA1483" t="str">
            <v>BRL</v>
          </cell>
          <cell r="AC1483" t="str">
            <v>COD. CLIENTE/FORNECEDOR:</v>
          </cell>
          <cell r="AD1483">
            <v>0</v>
          </cell>
          <cell r="AE1483" t="str">
            <v>DATA INICIAL:</v>
          </cell>
          <cell r="AF1483">
            <v>34689</v>
          </cell>
          <cell r="AG1483" t="str">
            <v>VENCIMENTO:</v>
          </cell>
          <cell r="AH1483">
            <v>36448</v>
          </cell>
        </row>
        <row r="1484">
          <cell r="R1484" t="str">
            <v>INSTITUIÇÃO</v>
          </cell>
          <cell r="S1484" t="str">
            <v>TIPO FINANC.</v>
          </cell>
          <cell r="T1484" t="str">
            <v>Nº P.A.C.</v>
          </cell>
          <cell r="U1484" t="str">
            <v>Juros (%) a.a.</v>
          </cell>
          <cell r="V1484" t="str">
            <v>Spread (%) a.a.</v>
          </cell>
          <cell r="W1484" t="str">
            <v>Data Movimento</v>
          </cell>
          <cell r="X1484" t="str">
            <v>Nº Dias</v>
          </cell>
          <cell r="Y1484" t="str">
            <v>Parc</v>
          </cell>
          <cell r="Z1484" t="str">
            <v>Cotação da URTJ15</v>
          </cell>
          <cell r="AA1484" t="str">
            <v>Liberações         R$</v>
          </cell>
          <cell r="AB1484" t="str">
            <v>Saldo Principal    R$</v>
          </cell>
          <cell r="AC1484" t="str">
            <v>Amortização      R$</v>
          </cell>
          <cell r="AD1484" t="str">
            <v>Juros no Periodo  R$</v>
          </cell>
          <cell r="AE1484" t="str">
            <v>Juros Acumulados R$</v>
          </cell>
          <cell r="AF1484" t="str">
            <v>Pagto. Parcela          R$</v>
          </cell>
          <cell r="AG1484" t="str">
            <v>Saldo Devedor      R$</v>
          </cell>
          <cell r="AH1484" t="str">
            <v>Correc. Monet. R$</v>
          </cell>
          <cell r="AI1484" t="str">
            <v>CP</v>
          </cell>
          <cell r="AJ1484" t="str">
            <v>LP</v>
          </cell>
          <cell r="AK1484" t="str">
            <v>Transf. LP/CP</v>
          </cell>
        </row>
        <row r="1485">
          <cell r="R1485" t="str">
            <v>BNL</v>
          </cell>
          <cell r="S1485" t="str">
            <v>FINAME TJLP</v>
          </cell>
          <cell r="T1485" t="str">
            <v>00116</v>
          </cell>
          <cell r="U1485">
            <v>10.75</v>
          </cell>
          <cell r="V1485">
            <v>0</v>
          </cell>
          <cell r="W1485">
            <v>34349</v>
          </cell>
          <cell r="X1485">
            <v>0</v>
          </cell>
          <cell r="Y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</row>
        <row r="1486">
          <cell r="R1486" t="str">
            <v>BNL</v>
          </cell>
          <cell r="S1486" t="str">
            <v>FINAME TJLP</v>
          </cell>
          <cell r="T1486" t="str">
            <v>00116</v>
          </cell>
          <cell r="U1486">
            <v>10.75</v>
          </cell>
          <cell r="V1486">
            <v>0</v>
          </cell>
          <cell r="W1486">
            <v>34349</v>
          </cell>
          <cell r="X1486">
            <v>0</v>
          </cell>
          <cell r="Y1486">
            <v>1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</row>
        <row r="1487">
          <cell r="R1487" t="str">
            <v>BNL</v>
          </cell>
          <cell r="S1487" t="str">
            <v>FINAME TJLP</v>
          </cell>
          <cell r="T1487" t="str">
            <v>00116</v>
          </cell>
          <cell r="U1487">
            <v>10.75</v>
          </cell>
          <cell r="V1487">
            <v>0</v>
          </cell>
          <cell r="W1487">
            <v>34439</v>
          </cell>
          <cell r="X1487">
            <v>90</v>
          </cell>
          <cell r="Y1487">
            <v>2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</row>
        <row r="1488">
          <cell r="R1488" t="str">
            <v>BNL</v>
          </cell>
          <cell r="S1488" t="str">
            <v>FINAME TJLP</v>
          </cell>
          <cell r="T1488" t="str">
            <v>00116</v>
          </cell>
          <cell r="U1488">
            <v>10.75</v>
          </cell>
          <cell r="V1488">
            <v>0</v>
          </cell>
          <cell r="W1488">
            <v>34530</v>
          </cell>
          <cell r="X1488">
            <v>90</v>
          </cell>
          <cell r="Y1488">
            <v>3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</row>
        <row r="1489">
          <cell r="R1489" t="str">
            <v>BNL</v>
          </cell>
          <cell r="S1489" t="str">
            <v>FINAME TJLP</v>
          </cell>
          <cell r="T1489" t="str">
            <v>00116</v>
          </cell>
          <cell r="U1489">
            <v>10.75</v>
          </cell>
          <cell r="V1489">
            <v>0</v>
          </cell>
          <cell r="W1489">
            <v>34622</v>
          </cell>
          <cell r="X1489">
            <v>90</v>
          </cell>
          <cell r="Y1489">
            <v>4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</row>
        <row r="1490">
          <cell r="R1490" t="str">
            <v>BNL</v>
          </cell>
          <cell r="S1490" t="str">
            <v>FINAME TJLP</v>
          </cell>
          <cell r="T1490" t="str">
            <v>00116</v>
          </cell>
          <cell r="U1490">
            <v>10.75</v>
          </cell>
          <cell r="V1490">
            <v>0</v>
          </cell>
          <cell r="W1490">
            <v>34714</v>
          </cell>
          <cell r="X1490">
            <v>90</v>
          </cell>
          <cell r="Y1490">
            <v>5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</row>
        <row r="1491">
          <cell r="R1491" t="str">
            <v>BNL</v>
          </cell>
          <cell r="S1491" t="str">
            <v>FINAME TJLP</v>
          </cell>
          <cell r="T1491" t="str">
            <v>00116</v>
          </cell>
          <cell r="U1491">
            <v>10.75</v>
          </cell>
          <cell r="V1491">
            <v>0</v>
          </cell>
          <cell r="W1491">
            <v>34804</v>
          </cell>
          <cell r="X1491">
            <v>90</v>
          </cell>
          <cell r="Y1491">
            <v>6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</row>
        <row r="1492">
          <cell r="R1492" t="str">
            <v>BNL</v>
          </cell>
          <cell r="S1492" t="str">
            <v>FINAME TJLP</v>
          </cell>
          <cell r="T1492" t="str">
            <v>00116</v>
          </cell>
          <cell r="U1492">
            <v>10.75</v>
          </cell>
          <cell r="V1492">
            <v>0</v>
          </cell>
          <cell r="W1492">
            <v>34834</v>
          </cell>
          <cell r="X1492">
            <v>30</v>
          </cell>
          <cell r="Y1492">
            <v>7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</row>
        <row r="1493">
          <cell r="R1493" t="str">
            <v>BNL</v>
          </cell>
          <cell r="S1493" t="str">
            <v>FINAME TJLP</v>
          </cell>
          <cell r="T1493" t="str">
            <v>00116</v>
          </cell>
          <cell r="U1493">
            <v>10.75</v>
          </cell>
          <cell r="V1493">
            <v>0</v>
          </cell>
          <cell r="W1493">
            <v>34865</v>
          </cell>
          <cell r="X1493">
            <v>30</v>
          </cell>
          <cell r="Y1493">
            <v>8</v>
          </cell>
          <cell r="Z1493">
            <v>3.6206700000000001</v>
          </cell>
          <cell r="AA1493">
            <v>0</v>
          </cell>
          <cell r="AB1493">
            <v>80461.960000000006</v>
          </cell>
          <cell r="AC1493">
            <v>1237.8800000000001</v>
          </cell>
          <cell r="AD1493">
            <v>687.55</v>
          </cell>
          <cell r="AE1493">
            <v>687.55</v>
          </cell>
          <cell r="AF1493">
            <v>1925.43</v>
          </cell>
          <cell r="AG1493">
            <v>79224.09</v>
          </cell>
          <cell r="AH1493">
            <v>0</v>
          </cell>
        </row>
        <row r="1494">
          <cell r="R1494" t="str">
            <v>BNL</v>
          </cell>
          <cell r="S1494" t="str">
            <v>FINAME TJLP</v>
          </cell>
          <cell r="T1494" t="str">
            <v>00116</v>
          </cell>
          <cell r="U1494">
            <v>10.75</v>
          </cell>
          <cell r="V1494">
            <v>0</v>
          </cell>
          <cell r="W1494">
            <v>34895</v>
          </cell>
          <cell r="X1494">
            <v>30</v>
          </cell>
          <cell r="Y1494">
            <v>9</v>
          </cell>
          <cell r="Z1494">
            <v>3.6700979999999999</v>
          </cell>
          <cell r="AA1494">
            <v>0</v>
          </cell>
          <cell r="AB1494">
            <v>80305.62</v>
          </cell>
          <cell r="AC1494">
            <v>1254.78</v>
          </cell>
          <cell r="AD1494">
            <v>686.22</v>
          </cell>
          <cell r="AE1494">
            <v>686.22</v>
          </cell>
          <cell r="AF1494">
            <v>1940.99</v>
          </cell>
          <cell r="AG1494">
            <v>79050.850000000006</v>
          </cell>
          <cell r="AH1494">
            <v>1081.5300000000134</v>
          </cell>
        </row>
        <row r="1495">
          <cell r="R1495" t="str">
            <v>BNL</v>
          </cell>
          <cell r="S1495" t="str">
            <v>FINAME TJLP</v>
          </cell>
          <cell r="T1495" t="str">
            <v>00116</v>
          </cell>
          <cell r="U1495">
            <v>10.75</v>
          </cell>
          <cell r="V1495">
            <v>0</v>
          </cell>
          <cell r="W1495">
            <v>34926</v>
          </cell>
          <cell r="X1495">
            <v>30</v>
          </cell>
          <cell r="Y1495">
            <v>10</v>
          </cell>
          <cell r="Z1495">
            <v>3.7218830000000001</v>
          </cell>
          <cell r="AA1495">
            <v>0</v>
          </cell>
          <cell r="AB1495">
            <v>80166.25</v>
          </cell>
          <cell r="AC1495">
            <v>1272.48</v>
          </cell>
          <cell r="AD1495">
            <v>685.03</v>
          </cell>
          <cell r="AE1495">
            <v>685.03</v>
          </cell>
          <cell r="AF1495">
            <v>1957.51</v>
          </cell>
          <cell r="AG1495">
            <v>78893.77</v>
          </cell>
          <cell r="AH1495">
            <v>1115.3999999999942</v>
          </cell>
        </row>
        <row r="1496">
          <cell r="R1496" t="str">
            <v>BNL</v>
          </cell>
          <cell r="S1496" t="str">
            <v>FINAME TJLP</v>
          </cell>
          <cell r="T1496" t="str">
            <v>00116</v>
          </cell>
          <cell r="U1496">
            <v>10.75</v>
          </cell>
          <cell r="V1496">
            <v>0</v>
          </cell>
          <cell r="W1496">
            <v>34957</v>
          </cell>
          <cell r="X1496">
            <v>30</v>
          </cell>
          <cell r="Y1496">
            <v>11</v>
          </cell>
          <cell r="Z1496">
            <v>3.7710789999999998</v>
          </cell>
          <cell r="AA1496">
            <v>0</v>
          </cell>
          <cell r="AB1496">
            <v>79936.59</v>
          </cell>
          <cell r="AC1496">
            <v>1289.3</v>
          </cell>
          <cell r="AD1496">
            <v>683.06</v>
          </cell>
          <cell r="AE1496">
            <v>683.06</v>
          </cell>
          <cell r="AF1496">
            <v>1972.36</v>
          </cell>
          <cell r="AG1496">
            <v>78647.289999999994</v>
          </cell>
          <cell r="AH1496">
            <v>1042.8199999999924</v>
          </cell>
        </row>
        <row r="1497">
          <cell r="R1497" t="str">
            <v>BNL</v>
          </cell>
          <cell r="S1497" t="str">
            <v>FINAME TJLP</v>
          </cell>
          <cell r="T1497" t="str">
            <v>00116</v>
          </cell>
          <cell r="U1497">
            <v>10.75</v>
          </cell>
          <cell r="V1497">
            <v>0</v>
          </cell>
          <cell r="W1497">
            <v>34987</v>
          </cell>
          <cell r="X1497">
            <v>30</v>
          </cell>
          <cell r="Y1497">
            <v>12</v>
          </cell>
          <cell r="Z1497">
            <v>3.8153619999999999</v>
          </cell>
          <cell r="AA1497">
            <v>0</v>
          </cell>
          <cell r="AB1497">
            <v>79570.83</v>
          </cell>
          <cell r="AC1497">
            <v>1304.44</v>
          </cell>
          <cell r="AD1497">
            <v>679.94</v>
          </cell>
          <cell r="AE1497">
            <v>679.94</v>
          </cell>
          <cell r="AF1497">
            <v>1984.38</v>
          </cell>
          <cell r="AG1497">
            <v>78266.39</v>
          </cell>
          <cell r="AH1497">
            <v>923.54000000000815</v>
          </cell>
        </row>
        <row r="1498">
          <cell r="R1498" t="str">
            <v>BNL</v>
          </cell>
          <cell r="S1498" t="str">
            <v>FINAME TJLP</v>
          </cell>
          <cell r="T1498" t="str">
            <v>00116</v>
          </cell>
          <cell r="U1498">
            <v>10.75</v>
          </cell>
          <cell r="V1498">
            <v>0</v>
          </cell>
          <cell r="W1498">
            <v>35018</v>
          </cell>
          <cell r="X1498">
            <v>30</v>
          </cell>
          <cell r="Y1498">
            <v>13</v>
          </cell>
          <cell r="Z1498">
            <v>3.861666</v>
          </cell>
          <cell r="AA1498">
            <v>0</v>
          </cell>
          <cell r="AB1498">
            <v>79216.25</v>
          </cell>
          <cell r="AC1498">
            <v>1320.27</v>
          </cell>
          <cell r="AD1498">
            <v>676.91</v>
          </cell>
          <cell r="AE1498">
            <v>676.91</v>
          </cell>
          <cell r="AF1498">
            <v>1997.18</v>
          </cell>
          <cell r="AG1498">
            <v>77895.98</v>
          </cell>
          <cell r="AH1498">
            <v>949.85999999998603</v>
          </cell>
        </row>
        <row r="1499">
          <cell r="R1499" t="str">
            <v>BNL</v>
          </cell>
          <cell r="S1499" t="str">
            <v>FINAME TJLP</v>
          </cell>
          <cell r="T1499" t="str">
            <v>00116</v>
          </cell>
          <cell r="U1499">
            <v>10.75</v>
          </cell>
          <cell r="V1499">
            <v>0</v>
          </cell>
          <cell r="W1499">
            <v>35048</v>
          </cell>
          <cell r="X1499">
            <v>30</v>
          </cell>
          <cell r="Y1499">
            <v>14</v>
          </cell>
          <cell r="Z1499">
            <v>3.9016639999999998</v>
          </cell>
          <cell r="AA1499">
            <v>0</v>
          </cell>
          <cell r="AB1499">
            <v>78702.8</v>
          </cell>
          <cell r="AC1499">
            <v>1333.95</v>
          </cell>
          <cell r="AD1499">
            <v>672.52</v>
          </cell>
          <cell r="AE1499">
            <v>672.52</v>
          </cell>
          <cell r="AF1499">
            <v>2006.47</v>
          </cell>
          <cell r="AG1499">
            <v>77368.86</v>
          </cell>
          <cell r="AH1499">
            <v>806.83000000000175</v>
          </cell>
        </row>
        <row r="1500">
          <cell r="R1500" t="str">
            <v>BNL</v>
          </cell>
          <cell r="S1500" t="str">
            <v>FINAME TJLP</v>
          </cell>
          <cell r="T1500" t="str">
            <v>00116</v>
          </cell>
          <cell r="U1500">
            <v>10.75</v>
          </cell>
          <cell r="V1500">
            <v>0</v>
          </cell>
          <cell r="W1500">
            <v>35064</v>
          </cell>
          <cell r="X1500">
            <v>16</v>
          </cell>
          <cell r="Y1500">
            <v>0</v>
          </cell>
          <cell r="Z1500">
            <v>3.9198919999999999</v>
          </cell>
          <cell r="AA1500">
            <v>0</v>
          </cell>
          <cell r="AB1500">
            <v>77730.31</v>
          </cell>
          <cell r="AC1500">
            <v>0</v>
          </cell>
          <cell r="AD1500">
            <v>353.54</v>
          </cell>
          <cell r="AE1500">
            <v>353.54</v>
          </cell>
          <cell r="AF1500">
            <v>0</v>
          </cell>
          <cell r="AG1500">
            <v>78083.86</v>
          </cell>
          <cell r="AH1500">
            <v>361.4600000000064</v>
          </cell>
          <cell r="AI1500">
            <v>0</v>
          </cell>
          <cell r="AJ1500">
            <v>0</v>
          </cell>
          <cell r="AK1500">
            <v>0</v>
          </cell>
        </row>
        <row r="1501">
          <cell r="R1501" t="str">
            <v>BNL</v>
          </cell>
          <cell r="S1501" t="str">
            <v>FINAME TJLP</v>
          </cell>
          <cell r="T1501" t="str">
            <v>00116</v>
          </cell>
          <cell r="U1501">
            <v>10.75</v>
          </cell>
          <cell r="V1501">
            <v>0</v>
          </cell>
          <cell r="W1501">
            <v>35079</v>
          </cell>
          <cell r="X1501">
            <v>14</v>
          </cell>
          <cell r="Y1501">
            <v>15</v>
          </cell>
          <cell r="Z1501">
            <v>3.9370579999999999</v>
          </cell>
          <cell r="AA1501">
            <v>0</v>
          </cell>
          <cell r="AB1501">
            <v>78070.710000000006</v>
          </cell>
          <cell r="AC1501">
            <v>1346.05</v>
          </cell>
          <cell r="AD1501">
            <v>313.58</v>
          </cell>
          <cell r="AE1501">
            <v>667.12</v>
          </cell>
          <cell r="AF1501">
            <v>2013.17</v>
          </cell>
          <cell r="AG1501">
            <v>76724.66</v>
          </cell>
          <cell r="AH1501">
            <v>340.38999999999942</v>
          </cell>
          <cell r="AI1501">
            <v>0</v>
          </cell>
          <cell r="AJ1501">
            <v>0</v>
          </cell>
          <cell r="AK1501">
            <v>0</v>
          </cell>
        </row>
        <row r="1502">
          <cell r="R1502" t="str">
            <v>BNL</v>
          </cell>
          <cell r="S1502" t="str">
            <v>FINAME TJLP</v>
          </cell>
          <cell r="T1502" t="str">
            <v>00116</v>
          </cell>
          <cell r="U1502">
            <v>10.75</v>
          </cell>
          <cell r="V1502">
            <v>0</v>
          </cell>
          <cell r="W1502">
            <v>35095</v>
          </cell>
          <cell r="X1502">
            <v>16</v>
          </cell>
          <cell r="Y1502">
            <v>0</v>
          </cell>
          <cell r="Z1502">
            <v>3.9554510000000001</v>
          </cell>
          <cell r="AA1502">
            <v>0</v>
          </cell>
          <cell r="AB1502">
            <v>77083.100000000006</v>
          </cell>
          <cell r="AC1502">
            <v>0</v>
          </cell>
          <cell r="AD1502">
            <v>350.6</v>
          </cell>
          <cell r="AE1502">
            <v>350.6</v>
          </cell>
          <cell r="AF1502">
            <v>0</v>
          </cell>
          <cell r="AG1502">
            <v>77433.7</v>
          </cell>
          <cell r="AH1502">
            <v>358.43999999998778</v>
          </cell>
          <cell r="AI1502">
            <v>0</v>
          </cell>
          <cell r="AJ1502">
            <v>0</v>
          </cell>
          <cell r="AK1502">
            <v>0</v>
          </cell>
        </row>
        <row r="1503">
          <cell r="R1503" t="str">
            <v>BNL</v>
          </cell>
          <cell r="S1503" t="str">
            <v>FINAME TJLP</v>
          </cell>
          <cell r="T1503" t="str">
            <v>00116</v>
          </cell>
          <cell r="U1503">
            <v>10.75</v>
          </cell>
          <cell r="V1503">
            <v>0</v>
          </cell>
          <cell r="W1503">
            <v>35110</v>
          </cell>
          <cell r="X1503">
            <v>14</v>
          </cell>
          <cell r="Y1503">
            <v>16</v>
          </cell>
          <cell r="Z1503">
            <v>3.972772</v>
          </cell>
          <cell r="AA1503">
            <v>0</v>
          </cell>
          <cell r="AB1503">
            <v>77420.649999999994</v>
          </cell>
          <cell r="AC1503">
            <v>1358.26</v>
          </cell>
          <cell r="AD1503">
            <v>310.95999999999992</v>
          </cell>
          <cell r="AE1503">
            <v>661.56</v>
          </cell>
          <cell r="AF1503">
            <v>2019.82</v>
          </cell>
          <cell r="AG1503">
            <v>76062.39</v>
          </cell>
          <cell r="AH1503">
            <v>337.55000000000291</v>
          </cell>
          <cell r="AI1503">
            <v>0</v>
          </cell>
          <cell r="AJ1503">
            <v>0</v>
          </cell>
          <cell r="AK1503">
            <v>0</v>
          </cell>
        </row>
        <row r="1504">
          <cell r="R1504" t="str">
            <v>BNL</v>
          </cell>
          <cell r="S1504" t="str">
            <v>FINAME TJLP</v>
          </cell>
          <cell r="T1504" t="str">
            <v>00116</v>
          </cell>
          <cell r="U1504">
            <v>10.75</v>
          </cell>
          <cell r="V1504">
            <v>0</v>
          </cell>
          <cell r="W1504">
            <v>35124</v>
          </cell>
          <cell r="X1504">
            <v>14</v>
          </cell>
          <cell r="Y1504">
            <v>0</v>
          </cell>
          <cell r="Z1504">
            <v>3.989007</v>
          </cell>
          <cell r="AA1504">
            <v>0</v>
          </cell>
          <cell r="AB1504">
            <v>76373.23</v>
          </cell>
          <cell r="AC1504">
            <v>0</v>
          </cell>
          <cell r="AD1504">
            <v>303.86</v>
          </cell>
          <cell r="AE1504">
            <v>303.86</v>
          </cell>
          <cell r="AF1504">
            <v>0</v>
          </cell>
          <cell r="AG1504">
            <v>76677.09</v>
          </cell>
          <cell r="AH1504">
            <v>310.83999999999651</v>
          </cell>
          <cell r="AI1504">
            <v>0</v>
          </cell>
          <cell r="AJ1504">
            <v>0</v>
          </cell>
          <cell r="AK1504">
            <v>0</v>
          </cell>
        </row>
        <row r="1505">
          <cell r="R1505" t="str">
            <v>BNL</v>
          </cell>
          <cell r="S1505" t="str">
            <v>FINAME TJLP</v>
          </cell>
          <cell r="T1505" t="str">
            <v>00116</v>
          </cell>
          <cell r="U1505">
            <v>10.75</v>
          </cell>
          <cell r="V1505">
            <v>0</v>
          </cell>
          <cell r="W1505">
            <v>35139</v>
          </cell>
          <cell r="X1505">
            <v>16</v>
          </cell>
          <cell r="Y1505">
            <v>17</v>
          </cell>
          <cell r="Z1505">
            <v>4.0072939999999999</v>
          </cell>
          <cell r="AA1505">
            <v>0</v>
          </cell>
          <cell r="AB1505">
            <v>76723.350000000006</v>
          </cell>
          <cell r="AC1505">
            <v>1370.06</v>
          </cell>
          <cell r="AD1505">
            <v>351.75</v>
          </cell>
          <cell r="AE1505">
            <v>655.61</v>
          </cell>
          <cell r="AF1505">
            <v>2025.67</v>
          </cell>
          <cell r="AG1505">
            <v>75353.289999999994</v>
          </cell>
          <cell r="AH1505">
            <v>350.11999999999534</v>
          </cell>
          <cell r="AI1505">
            <v>0</v>
          </cell>
          <cell r="AJ1505">
            <v>0</v>
          </cell>
          <cell r="AK1505">
            <v>0</v>
          </cell>
        </row>
        <row r="1506">
          <cell r="R1506" t="str">
            <v>BNL</v>
          </cell>
          <cell r="S1506" t="str">
            <v>FINAME TJLP</v>
          </cell>
          <cell r="T1506" t="str">
            <v>00116</v>
          </cell>
          <cell r="U1506">
            <v>10.75</v>
          </cell>
          <cell r="V1506">
            <v>0</v>
          </cell>
          <cell r="W1506">
            <v>35155</v>
          </cell>
          <cell r="X1506">
            <v>16</v>
          </cell>
          <cell r="Y1506">
            <v>0</v>
          </cell>
          <cell r="Z1506">
            <v>4.0269560000000002</v>
          </cell>
          <cell r="AA1506">
            <v>0</v>
          </cell>
          <cell r="AB1506">
            <v>75723.009999999995</v>
          </cell>
          <cell r="AC1506">
            <v>0</v>
          </cell>
          <cell r="AD1506">
            <v>344.41</v>
          </cell>
          <cell r="AE1506">
            <v>344.41</v>
          </cell>
          <cell r="AF1506">
            <v>0</v>
          </cell>
          <cell r="AG1506">
            <v>76067.429999999993</v>
          </cell>
          <cell r="AH1506">
            <v>369.72999999999593</v>
          </cell>
          <cell r="AI1506">
            <v>0</v>
          </cell>
          <cell r="AJ1506">
            <v>0</v>
          </cell>
          <cell r="AK1506">
            <v>0</v>
          </cell>
        </row>
        <row r="1507">
          <cell r="R1507" t="str">
            <v>BNL</v>
          </cell>
          <cell r="S1507" t="str">
            <v>FINAME TJLP</v>
          </cell>
          <cell r="T1507" t="str">
            <v>00116</v>
          </cell>
          <cell r="U1507">
            <v>10.75</v>
          </cell>
          <cell r="V1507">
            <v>0</v>
          </cell>
          <cell r="W1507">
            <v>35170</v>
          </cell>
          <cell r="X1507">
            <v>14</v>
          </cell>
          <cell r="Y1507">
            <v>18</v>
          </cell>
          <cell r="Z1507">
            <v>4.0454749999999997</v>
          </cell>
          <cell r="AA1507">
            <v>0</v>
          </cell>
          <cell r="AB1507">
            <v>76071.25</v>
          </cell>
          <cell r="AC1507">
            <v>1383.11</v>
          </cell>
          <cell r="AD1507">
            <v>305.61999999999995</v>
          </cell>
          <cell r="AE1507">
            <v>650.03</v>
          </cell>
          <cell r="AF1507">
            <v>2033.15</v>
          </cell>
          <cell r="AG1507">
            <v>74688.13</v>
          </cell>
          <cell r="AH1507">
            <v>348.23000000001048</v>
          </cell>
          <cell r="AI1507">
            <v>0</v>
          </cell>
          <cell r="AJ1507">
            <v>0</v>
          </cell>
          <cell r="AK1507">
            <v>0</v>
          </cell>
        </row>
        <row r="1508">
          <cell r="R1508" t="str">
            <v>BNL</v>
          </cell>
          <cell r="S1508" t="str">
            <v>FINAME TJLP</v>
          </cell>
          <cell r="T1508" t="str">
            <v>00116</v>
          </cell>
          <cell r="U1508">
            <v>10.75</v>
          </cell>
          <cell r="V1508">
            <v>0</v>
          </cell>
          <cell r="W1508">
            <v>35185</v>
          </cell>
          <cell r="X1508">
            <v>15</v>
          </cell>
          <cell r="Y1508">
            <v>0</v>
          </cell>
          <cell r="Z1508">
            <v>4.0640809999999998</v>
          </cell>
          <cell r="AA1508">
            <v>0</v>
          </cell>
          <cell r="AB1508">
            <v>75031.64</v>
          </cell>
          <cell r="AC1508">
            <v>0</v>
          </cell>
          <cell r="AD1508">
            <v>319.89</v>
          </cell>
          <cell r="AE1508">
            <v>319.89</v>
          </cell>
          <cell r="AF1508">
            <v>0</v>
          </cell>
          <cell r="AG1508">
            <v>75351.53</v>
          </cell>
          <cell r="AH1508">
            <v>343.50999999999476</v>
          </cell>
          <cell r="AI1508">
            <v>0</v>
          </cell>
          <cell r="AJ1508">
            <v>0</v>
          </cell>
          <cell r="AK1508">
            <v>0</v>
          </cell>
        </row>
        <row r="1509">
          <cell r="R1509" t="str">
            <v>BNL</v>
          </cell>
          <cell r="S1509" t="str">
            <v>FINAME TJLP</v>
          </cell>
          <cell r="T1509" t="str">
            <v>00116</v>
          </cell>
          <cell r="U1509">
            <v>10.75</v>
          </cell>
          <cell r="V1509">
            <v>0</v>
          </cell>
          <cell r="W1509">
            <v>35200</v>
          </cell>
          <cell r="X1509">
            <v>15</v>
          </cell>
          <cell r="Y1509">
            <v>19</v>
          </cell>
          <cell r="Z1509">
            <v>4.0827710000000002</v>
          </cell>
          <cell r="AA1509">
            <v>0</v>
          </cell>
          <cell r="AB1509">
            <v>75376.7</v>
          </cell>
          <cell r="AC1509">
            <v>1395.86</v>
          </cell>
          <cell r="AD1509">
            <v>324.21000000000004</v>
          </cell>
          <cell r="AE1509">
            <v>644.1</v>
          </cell>
          <cell r="AF1509">
            <v>2039.96</v>
          </cell>
          <cell r="AG1509">
            <v>73980.83</v>
          </cell>
          <cell r="AH1509">
            <v>345.05000000000291</v>
          </cell>
          <cell r="AI1509">
            <v>0</v>
          </cell>
          <cell r="AJ1509">
            <v>0</v>
          </cell>
          <cell r="AK1509">
            <v>0</v>
          </cell>
        </row>
        <row r="1510">
          <cell r="R1510" t="str">
            <v>BNL</v>
          </cell>
          <cell r="S1510" t="str">
            <v>FINAME TJLP</v>
          </cell>
          <cell r="T1510" t="str">
            <v>00116</v>
          </cell>
          <cell r="U1510">
            <v>10.75</v>
          </cell>
          <cell r="V1510">
            <v>0</v>
          </cell>
          <cell r="W1510">
            <v>35216</v>
          </cell>
          <cell r="X1510">
            <v>16</v>
          </cell>
          <cell r="Y1510">
            <v>0</v>
          </cell>
          <cell r="Z1510">
            <v>4.1028029999999998</v>
          </cell>
          <cell r="AA1510">
            <v>0</v>
          </cell>
          <cell r="AB1510">
            <v>74343.820000000007</v>
          </cell>
          <cell r="AC1510">
            <v>0</v>
          </cell>
          <cell r="AD1510">
            <v>338.14</v>
          </cell>
          <cell r="AE1510">
            <v>338.14</v>
          </cell>
          <cell r="AF1510">
            <v>0</v>
          </cell>
          <cell r="AG1510">
            <v>74681.960000000006</v>
          </cell>
          <cell r="AH1510">
            <v>362.99000000000524</v>
          </cell>
          <cell r="AI1510">
            <v>0</v>
          </cell>
          <cell r="AJ1510">
            <v>0</v>
          </cell>
          <cell r="AK1510">
            <v>0</v>
          </cell>
        </row>
        <row r="1511">
          <cell r="R1511" t="str">
            <v>BNL</v>
          </cell>
          <cell r="S1511" t="str">
            <v>FINAME TJLP</v>
          </cell>
          <cell r="T1511" t="str">
            <v>00116</v>
          </cell>
          <cell r="U1511">
            <v>10.75</v>
          </cell>
          <cell r="V1511">
            <v>0</v>
          </cell>
          <cell r="W1511">
            <v>35231</v>
          </cell>
          <cell r="X1511">
            <v>14</v>
          </cell>
          <cell r="Y1511">
            <v>20</v>
          </cell>
          <cell r="Z1511">
            <v>4.1176959999999996</v>
          </cell>
          <cell r="AA1511">
            <v>0</v>
          </cell>
          <cell r="AB1511">
            <v>74613.679999999993</v>
          </cell>
          <cell r="AC1511">
            <v>1407.81</v>
          </cell>
          <cell r="AD1511">
            <v>299.44000000000005</v>
          </cell>
          <cell r="AE1511">
            <v>637.58000000000004</v>
          </cell>
          <cell r="AF1511">
            <v>2045.38</v>
          </cell>
          <cell r="AG1511">
            <v>73205.88</v>
          </cell>
          <cell r="AH1511">
            <v>269.86000000000058</v>
          </cell>
          <cell r="AI1511">
            <v>0</v>
          </cell>
          <cell r="AJ1511">
            <v>0</v>
          </cell>
          <cell r="AK1511">
            <v>0</v>
          </cell>
        </row>
        <row r="1512">
          <cell r="R1512" t="str">
            <v>BNL</v>
          </cell>
          <cell r="S1512" t="str">
            <v>FINAME TJLP</v>
          </cell>
          <cell r="T1512" t="str">
            <v>00116</v>
          </cell>
          <cell r="U1512">
            <v>10.75</v>
          </cell>
          <cell r="V1512">
            <v>0</v>
          </cell>
          <cell r="W1512">
            <v>35246</v>
          </cell>
          <cell r="X1512">
            <v>15</v>
          </cell>
          <cell r="Y1512">
            <v>0</v>
          </cell>
          <cell r="Z1512">
            <v>4.1323600000000003</v>
          </cell>
          <cell r="AA1512">
            <v>0</v>
          </cell>
          <cell r="AB1512">
            <v>73466.58</v>
          </cell>
          <cell r="AC1512">
            <v>0</v>
          </cell>
          <cell r="AD1512">
            <v>313.22000000000003</v>
          </cell>
          <cell r="AE1512">
            <v>313.22000000000003</v>
          </cell>
          <cell r="AF1512">
            <v>0</v>
          </cell>
          <cell r="AG1512">
            <v>73779.8</v>
          </cell>
          <cell r="AH1512">
            <v>260.69999999999709</v>
          </cell>
          <cell r="AI1512">
            <v>0</v>
          </cell>
          <cell r="AJ1512">
            <v>0</v>
          </cell>
          <cell r="AK1512">
            <v>0</v>
          </cell>
        </row>
        <row r="1513">
          <cell r="R1513" t="str">
            <v>BNL</v>
          </cell>
          <cell r="S1513" t="str">
            <v>FINAME TJLP</v>
          </cell>
          <cell r="T1513" t="str">
            <v>00116</v>
          </cell>
          <cell r="U1513">
            <v>10.75</v>
          </cell>
          <cell r="V1513">
            <v>0</v>
          </cell>
          <cell r="W1513">
            <v>35261</v>
          </cell>
          <cell r="X1513">
            <v>15</v>
          </cell>
          <cell r="Y1513">
            <v>21</v>
          </cell>
          <cell r="Z1513">
            <v>4.1470750000000001</v>
          </cell>
          <cell r="AA1513">
            <v>0</v>
          </cell>
          <cell r="AB1513">
            <v>73728.19</v>
          </cell>
          <cell r="AC1513">
            <v>1417.85</v>
          </cell>
          <cell r="AD1513">
            <v>316.78999999999996</v>
          </cell>
          <cell r="AE1513">
            <v>630.01</v>
          </cell>
          <cell r="AF1513">
            <v>2047.86</v>
          </cell>
          <cell r="AG1513">
            <v>72310.34</v>
          </cell>
          <cell r="AH1513">
            <v>261.61000000000058</v>
          </cell>
          <cell r="AI1513">
            <v>0</v>
          </cell>
          <cell r="AJ1513">
            <v>0</v>
          </cell>
          <cell r="AK1513">
            <v>0</v>
          </cell>
        </row>
        <row r="1514">
          <cell r="R1514" t="str">
            <v>BNL</v>
          </cell>
          <cell r="S1514" t="str">
            <v>FINAME TJLP</v>
          </cell>
          <cell r="T1514" t="str">
            <v>00116</v>
          </cell>
          <cell r="U1514">
            <v>10.75</v>
          </cell>
          <cell r="V1514">
            <v>0</v>
          </cell>
          <cell r="W1514">
            <v>35277</v>
          </cell>
          <cell r="X1514">
            <v>16</v>
          </cell>
          <cell r="Y1514">
            <v>0</v>
          </cell>
          <cell r="Z1514">
            <v>4.1628290000000003</v>
          </cell>
          <cell r="AA1514">
            <v>0</v>
          </cell>
          <cell r="AB1514">
            <v>72585.03</v>
          </cell>
          <cell r="AC1514">
            <v>0</v>
          </cell>
          <cell r="AD1514">
            <v>330.14</v>
          </cell>
          <cell r="AE1514">
            <v>330.14</v>
          </cell>
          <cell r="AF1514">
            <v>0</v>
          </cell>
          <cell r="AG1514">
            <v>72915.17</v>
          </cell>
          <cell r="AH1514">
            <v>274.69000000000233</v>
          </cell>
          <cell r="AI1514">
            <v>0</v>
          </cell>
          <cell r="AJ1514">
            <v>0</v>
          </cell>
          <cell r="AK1514">
            <v>0</v>
          </cell>
        </row>
        <row r="1515">
          <cell r="R1515" t="str">
            <v>BNL</v>
          </cell>
          <cell r="S1515" t="str">
            <v>FINAME TJLP</v>
          </cell>
          <cell r="T1515" t="str">
            <v>00116</v>
          </cell>
          <cell r="U1515">
            <v>10.75</v>
          </cell>
          <cell r="V1515">
            <v>0</v>
          </cell>
          <cell r="W1515">
            <v>35292</v>
          </cell>
          <cell r="X1515">
            <v>14</v>
          </cell>
          <cell r="Y1515">
            <v>22</v>
          </cell>
          <cell r="Z1515">
            <v>4.1776530000000003</v>
          </cell>
          <cell r="AA1515">
            <v>0</v>
          </cell>
          <cell r="AB1515">
            <v>72843.509999999995</v>
          </cell>
          <cell r="AC1515">
            <v>1428.3</v>
          </cell>
          <cell r="AD1515">
            <v>292.31000000000006</v>
          </cell>
          <cell r="AE1515">
            <v>622.45000000000005</v>
          </cell>
          <cell r="AF1515">
            <v>2050.7600000000002</v>
          </cell>
          <cell r="AG1515">
            <v>71415.210000000006</v>
          </cell>
          <cell r="AH1515">
            <v>258.49000000000524</v>
          </cell>
          <cell r="AI1515">
            <v>0</v>
          </cell>
          <cell r="AJ1515">
            <v>0</v>
          </cell>
          <cell r="AK1515">
            <v>0</v>
          </cell>
        </row>
        <row r="1516">
          <cell r="R1516" t="str">
            <v>BNL</v>
          </cell>
          <cell r="S1516" t="str">
            <v>FINAME TJLP</v>
          </cell>
          <cell r="T1516" t="str">
            <v>00116</v>
          </cell>
          <cell r="U1516">
            <v>10.75</v>
          </cell>
          <cell r="V1516">
            <v>0</v>
          </cell>
          <cell r="W1516">
            <v>35308</v>
          </cell>
          <cell r="X1516">
            <v>16</v>
          </cell>
          <cell r="Y1516">
            <v>0</v>
          </cell>
          <cell r="Z1516">
            <v>4.1935229999999999</v>
          </cell>
          <cell r="AA1516">
            <v>0</v>
          </cell>
          <cell r="AB1516">
            <v>71686.5</v>
          </cell>
          <cell r="AC1516">
            <v>0</v>
          </cell>
          <cell r="AD1516">
            <v>326.05</v>
          </cell>
          <cell r="AE1516">
            <v>326.05</v>
          </cell>
          <cell r="AF1516">
            <v>0</v>
          </cell>
          <cell r="AG1516">
            <v>72012.55</v>
          </cell>
          <cell r="AH1516">
            <v>271.2899999999936</v>
          </cell>
          <cell r="AI1516">
            <v>0</v>
          </cell>
          <cell r="AJ1516">
            <v>0</v>
          </cell>
          <cell r="AK1516">
            <v>0</v>
          </cell>
        </row>
        <row r="1517">
          <cell r="R1517" t="str">
            <v>BNL</v>
          </cell>
          <cell r="S1517" t="str">
            <v>FINAME TJLP</v>
          </cell>
          <cell r="T1517" t="str">
            <v>00116</v>
          </cell>
          <cell r="U1517">
            <v>10.75</v>
          </cell>
          <cell r="V1517">
            <v>0</v>
          </cell>
          <cell r="W1517">
            <v>35323</v>
          </cell>
          <cell r="X1517">
            <v>14</v>
          </cell>
          <cell r="Y1517">
            <v>23</v>
          </cell>
          <cell r="Z1517">
            <v>4.2077879999999999</v>
          </cell>
          <cell r="AA1517">
            <v>0</v>
          </cell>
          <cell r="AB1517">
            <v>71930.350000000006</v>
          </cell>
          <cell r="AC1517">
            <v>1438.61</v>
          </cell>
          <cell r="AD1517">
            <v>288.59999999999997</v>
          </cell>
          <cell r="AE1517">
            <v>614.65</v>
          </cell>
          <cell r="AF1517">
            <v>2053.2600000000002</v>
          </cell>
          <cell r="AG1517">
            <v>70491.740000000005</v>
          </cell>
          <cell r="AH1517">
            <v>243.84999999999127</v>
          </cell>
          <cell r="AI1517">
            <v>0</v>
          </cell>
          <cell r="AJ1517">
            <v>0</v>
          </cell>
          <cell r="AK1517">
            <v>0</v>
          </cell>
        </row>
        <row r="1518">
          <cell r="R1518" t="str">
            <v>BNL</v>
          </cell>
          <cell r="S1518" t="str">
            <v>FINAME TJLP</v>
          </cell>
          <cell r="T1518" t="str">
            <v>00116</v>
          </cell>
          <cell r="U1518">
            <v>10.75</v>
          </cell>
          <cell r="V1518">
            <v>0</v>
          </cell>
          <cell r="W1518">
            <v>35338</v>
          </cell>
          <cell r="X1518">
            <v>15</v>
          </cell>
          <cell r="Y1518">
            <v>0</v>
          </cell>
          <cell r="Z1518">
            <v>4.222054</v>
          </cell>
          <cell r="AA1518">
            <v>0</v>
          </cell>
          <cell r="AB1518">
            <v>70730.740000000005</v>
          </cell>
          <cell r="AC1518">
            <v>0</v>
          </cell>
          <cell r="AD1518">
            <v>301.56</v>
          </cell>
          <cell r="AE1518">
            <v>301.56</v>
          </cell>
          <cell r="AF1518">
            <v>0</v>
          </cell>
          <cell r="AG1518">
            <v>71032.289999999994</v>
          </cell>
          <cell r="AH1518">
            <v>238.98999999999069</v>
          </cell>
          <cell r="AI1518">
            <v>0</v>
          </cell>
          <cell r="AJ1518">
            <v>0</v>
          </cell>
          <cell r="AK1518">
            <v>0</v>
          </cell>
        </row>
        <row r="1519">
          <cell r="R1519" t="str">
            <v>BNL</v>
          </cell>
          <cell r="S1519" t="str">
            <v>FINAME TJLP</v>
          </cell>
          <cell r="T1519" t="str">
            <v>00116</v>
          </cell>
          <cell r="U1519">
            <v>10.75</v>
          </cell>
          <cell r="V1519">
            <v>0</v>
          </cell>
          <cell r="W1519">
            <v>35353</v>
          </cell>
          <cell r="X1519">
            <v>15</v>
          </cell>
          <cell r="Y1519">
            <v>24</v>
          </cell>
          <cell r="Z1519">
            <v>4.2363689999999998</v>
          </cell>
          <cell r="AA1519">
            <v>0</v>
          </cell>
          <cell r="AB1519">
            <v>70970.55</v>
          </cell>
          <cell r="AC1519">
            <v>1448.38</v>
          </cell>
          <cell r="AD1519">
            <v>304.89000000000004</v>
          </cell>
          <cell r="AE1519">
            <v>606.45000000000005</v>
          </cell>
          <cell r="AF1519">
            <v>2054.83</v>
          </cell>
          <cell r="AG1519">
            <v>69522.17</v>
          </cell>
          <cell r="AH1519">
            <v>239.82000000000698</v>
          </cell>
          <cell r="AI1519">
            <v>0</v>
          </cell>
          <cell r="AJ1519">
            <v>0</v>
          </cell>
          <cell r="AK1519">
            <v>0</v>
          </cell>
        </row>
        <row r="1520">
          <cell r="R1520" t="str">
            <v>BNL</v>
          </cell>
          <cell r="S1520" t="str">
            <v>FINAME TJLP</v>
          </cell>
          <cell r="T1520" t="str">
            <v>00116</v>
          </cell>
          <cell r="U1520">
            <v>10.75</v>
          </cell>
          <cell r="V1520">
            <v>0</v>
          </cell>
          <cell r="W1520">
            <v>35369</v>
          </cell>
          <cell r="X1520">
            <v>16</v>
          </cell>
          <cell r="Y1520">
            <v>0</v>
          </cell>
          <cell r="Z1520">
            <v>4.2516910000000001</v>
          </cell>
          <cell r="AA1520">
            <v>0</v>
          </cell>
          <cell r="AB1520">
            <v>69773.62</v>
          </cell>
          <cell r="AC1520">
            <v>0</v>
          </cell>
          <cell r="AD1520">
            <v>317.35000000000002</v>
          </cell>
          <cell r="AE1520">
            <v>317.35000000000002</v>
          </cell>
          <cell r="AF1520">
            <v>0</v>
          </cell>
          <cell r="AG1520">
            <v>70090.97</v>
          </cell>
          <cell r="AH1520">
            <v>251.44999999999709</v>
          </cell>
          <cell r="AI1520">
            <v>0</v>
          </cell>
          <cell r="AJ1520">
            <v>0</v>
          </cell>
          <cell r="AK1520">
            <v>0</v>
          </cell>
        </row>
        <row r="1521">
          <cell r="R1521" t="str">
            <v>BNL</v>
          </cell>
          <cell r="S1521" t="str">
            <v>FINAME TJLP</v>
          </cell>
          <cell r="T1521" t="str">
            <v>00116</v>
          </cell>
          <cell r="U1521">
            <v>10.75</v>
          </cell>
          <cell r="V1521">
            <v>0</v>
          </cell>
          <cell r="W1521">
            <v>35384</v>
          </cell>
          <cell r="X1521">
            <v>14</v>
          </cell>
          <cell r="Y1521">
            <v>25</v>
          </cell>
          <cell r="Z1521">
            <v>4.2661059999999997</v>
          </cell>
          <cell r="AA1521">
            <v>0</v>
          </cell>
          <cell r="AB1521">
            <v>70010.179999999993</v>
          </cell>
          <cell r="AC1521">
            <v>1458.55</v>
          </cell>
          <cell r="AD1521">
            <v>280.89</v>
          </cell>
          <cell r="AE1521">
            <v>598.24</v>
          </cell>
          <cell r="AF1521">
            <v>2056.79</v>
          </cell>
          <cell r="AG1521">
            <v>68551.64</v>
          </cell>
          <cell r="AH1521">
            <v>236.56999999999243</v>
          </cell>
          <cell r="AI1521">
            <v>0</v>
          </cell>
          <cell r="AJ1521">
            <v>0</v>
          </cell>
          <cell r="AK1521">
            <v>0</v>
          </cell>
        </row>
        <row r="1522">
          <cell r="R1522" t="str">
            <v>BNL</v>
          </cell>
          <cell r="S1522" t="str">
            <v>FINAME TJLP</v>
          </cell>
          <cell r="T1522" t="str">
            <v>00116</v>
          </cell>
          <cell r="U1522">
            <v>10.75</v>
          </cell>
          <cell r="V1522">
            <v>0</v>
          </cell>
          <cell r="W1522">
            <v>35399</v>
          </cell>
          <cell r="X1522">
            <v>15</v>
          </cell>
          <cell r="Y1522">
            <v>0</v>
          </cell>
          <cell r="Z1522">
            <v>4.28057</v>
          </cell>
          <cell r="AA1522">
            <v>0</v>
          </cell>
          <cell r="AB1522">
            <v>68784.06</v>
          </cell>
          <cell r="AC1522">
            <v>0</v>
          </cell>
          <cell r="AD1522">
            <v>293.26</v>
          </cell>
          <cell r="AE1522">
            <v>293.26</v>
          </cell>
          <cell r="AF1522">
            <v>0</v>
          </cell>
          <cell r="AG1522">
            <v>69077.31</v>
          </cell>
          <cell r="AH1522">
            <v>232.41000000000349</v>
          </cell>
          <cell r="AI1522">
            <v>0</v>
          </cell>
          <cell r="AJ1522">
            <v>0</v>
          </cell>
          <cell r="AK1522">
            <v>0</v>
          </cell>
        </row>
        <row r="1523">
          <cell r="R1523" t="str">
            <v>BNL</v>
          </cell>
          <cell r="S1523" t="str">
            <v>FINAME TJLP</v>
          </cell>
          <cell r="T1523" t="str">
            <v>00116</v>
          </cell>
          <cell r="U1523">
            <v>10.75</v>
          </cell>
          <cell r="V1523">
            <v>0</v>
          </cell>
          <cell r="W1523">
            <v>35414</v>
          </cell>
          <cell r="X1523">
            <v>15</v>
          </cell>
          <cell r="Y1523">
            <v>26</v>
          </cell>
          <cell r="Z1523">
            <v>4.2892469999999996</v>
          </cell>
          <cell r="AA1523">
            <v>0</v>
          </cell>
          <cell r="AB1523">
            <v>68923.490000000005</v>
          </cell>
          <cell r="AC1523">
            <v>1466.46</v>
          </cell>
          <cell r="AD1523">
            <v>295.70000000000005</v>
          </cell>
          <cell r="AE1523">
            <v>588.96</v>
          </cell>
          <cell r="AF1523">
            <v>2055.41</v>
          </cell>
          <cell r="AG1523">
            <v>67457.03</v>
          </cell>
          <cell r="AH1523">
            <v>139.43000000000757</v>
          </cell>
          <cell r="AI1523">
            <v>0</v>
          </cell>
          <cell r="AJ1523">
            <v>0</v>
          </cell>
          <cell r="AK1523">
            <v>0</v>
          </cell>
        </row>
        <row r="1524">
          <cell r="R1524" t="str">
            <v>BNL</v>
          </cell>
          <cell r="S1524" t="str">
            <v>FINAME TJLP</v>
          </cell>
          <cell r="T1524" t="str">
            <v>00116</v>
          </cell>
          <cell r="U1524">
            <v>10.75</v>
          </cell>
          <cell r="V1524">
            <v>0</v>
          </cell>
          <cell r="W1524">
            <v>35430</v>
          </cell>
          <cell r="X1524">
            <v>16</v>
          </cell>
          <cell r="Y1524">
            <v>0</v>
          </cell>
          <cell r="Z1524">
            <v>4.2980770000000001</v>
          </cell>
          <cell r="AA1524">
            <v>0</v>
          </cell>
          <cell r="AB1524">
            <v>67595.899999999994</v>
          </cell>
          <cell r="AC1524">
            <v>0</v>
          </cell>
          <cell r="AD1524">
            <v>307.45</v>
          </cell>
          <cell r="AE1524">
            <v>307.45</v>
          </cell>
          <cell r="AF1524">
            <v>0</v>
          </cell>
          <cell r="AG1524">
            <v>67903.350000000006</v>
          </cell>
          <cell r="AH1524">
            <v>138.8700000000099</v>
          </cell>
          <cell r="AI1524">
            <v>0</v>
          </cell>
          <cell r="AJ1524">
            <v>0</v>
          </cell>
          <cell r="AK1524">
            <v>0</v>
          </cell>
        </row>
        <row r="1525">
          <cell r="R1525" t="str">
            <v>BNL</v>
          </cell>
          <cell r="S1525" t="str">
            <v>FINAME TJLP</v>
          </cell>
          <cell r="T1525" t="str">
            <v>00116</v>
          </cell>
          <cell r="U1525">
            <v>10.75</v>
          </cell>
          <cell r="V1525">
            <v>0</v>
          </cell>
          <cell r="W1525">
            <v>35445</v>
          </cell>
          <cell r="X1525">
            <v>14</v>
          </cell>
          <cell r="Y1525">
            <v>27</v>
          </cell>
          <cell r="Z1525">
            <v>4.3063719999999996</v>
          </cell>
          <cell r="AA1525">
            <v>0</v>
          </cell>
          <cell r="AB1525">
            <v>67726.350000000006</v>
          </cell>
          <cell r="AC1525">
            <v>1472.31</v>
          </cell>
          <cell r="AD1525">
            <v>271.28000000000003</v>
          </cell>
          <cell r="AE1525">
            <v>578.73</v>
          </cell>
          <cell r="AF1525">
            <v>2051.04</v>
          </cell>
          <cell r="AG1525">
            <v>66254.039999999994</v>
          </cell>
          <cell r="AH1525">
            <v>130.44999999998254</v>
          </cell>
          <cell r="AI1525">
            <v>0</v>
          </cell>
          <cell r="AJ1525">
            <v>0</v>
          </cell>
          <cell r="AK1525">
            <v>0</v>
          </cell>
        </row>
        <row r="1526">
          <cell r="R1526" t="str">
            <v>BNL</v>
          </cell>
          <cell r="S1526" t="str">
            <v>FINAME TJLP</v>
          </cell>
          <cell r="T1526" t="str">
            <v>00116</v>
          </cell>
          <cell r="U1526">
            <v>10.75</v>
          </cell>
          <cell r="V1526">
            <v>0</v>
          </cell>
          <cell r="W1526">
            <v>35461</v>
          </cell>
          <cell r="X1526">
            <v>16</v>
          </cell>
          <cell r="Y1526">
            <v>0</v>
          </cell>
          <cell r="Z1526">
            <v>4.3152369999999998</v>
          </cell>
          <cell r="AA1526">
            <v>0</v>
          </cell>
          <cell r="AB1526">
            <v>66390.429999999993</v>
          </cell>
          <cell r="AC1526">
            <v>0</v>
          </cell>
          <cell r="AD1526">
            <v>301.95999999999998</v>
          </cell>
          <cell r="AE1526">
            <v>301.95999999999998</v>
          </cell>
          <cell r="AF1526">
            <v>0</v>
          </cell>
          <cell r="AG1526">
            <v>66692.399999999994</v>
          </cell>
          <cell r="AH1526">
            <v>136.39999999999418</v>
          </cell>
          <cell r="AI1526">
            <v>0</v>
          </cell>
          <cell r="AJ1526">
            <v>0</v>
          </cell>
          <cell r="AK1526">
            <v>0</v>
          </cell>
        </row>
        <row r="1527">
          <cell r="R1527" t="str">
            <v>BNL</v>
          </cell>
          <cell r="S1527" t="str">
            <v>FINAME TJLP</v>
          </cell>
          <cell r="T1527" t="str">
            <v>00116</v>
          </cell>
          <cell r="U1527">
            <v>10.75</v>
          </cell>
          <cell r="V1527">
            <v>0</v>
          </cell>
          <cell r="W1527">
            <v>35476</v>
          </cell>
          <cell r="X1527">
            <v>14</v>
          </cell>
          <cell r="Y1527">
            <v>28</v>
          </cell>
          <cell r="Z1527">
            <v>4.3235650000000003</v>
          </cell>
          <cell r="AA1527">
            <v>0</v>
          </cell>
          <cell r="AB1527">
            <v>66518.559999999998</v>
          </cell>
          <cell r="AC1527">
            <v>1478.19</v>
          </cell>
          <cell r="AD1527">
            <v>266.45</v>
          </cell>
          <cell r="AE1527">
            <v>568.41</v>
          </cell>
          <cell r="AF1527">
            <v>2046.6</v>
          </cell>
          <cell r="AG1527">
            <v>65040.37</v>
          </cell>
          <cell r="AH1527">
            <v>128.1200000000099</v>
          </cell>
          <cell r="AI1527">
            <v>0</v>
          </cell>
          <cell r="AJ1527">
            <v>0</v>
          </cell>
          <cell r="AK1527">
            <v>0</v>
          </cell>
        </row>
        <row r="1528">
          <cell r="R1528" t="str">
            <v>BNL</v>
          </cell>
          <cell r="S1528" t="str">
            <v>FINAME TJLP</v>
          </cell>
          <cell r="T1528" t="str">
            <v>00116</v>
          </cell>
          <cell r="U1528">
            <v>10.75</v>
          </cell>
          <cell r="V1528">
            <v>0</v>
          </cell>
          <cell r="W1528">
            <v>35489</v>
          </cell>
          <cell r="X1528">
            <v>13</v>
          </cell>
          <cell r="Y1528">
            <v>0</v>
          </cell>
          <cell r="Z1528">
            <v>4.3307950000000002</v>
          </cell>
          <cell r="AA1528">
            <v>0</v>
          </cell>
          <cell r="AB1528">
            <v>65149.13</v>
          </cell>
          <cell r="AC1528">
            <v>0</v>
          </cell>
          <cell r="AD1528">
            <v>240.66</v>
          </cell>
          <cell r="AE1528">
            <v>240.66</v>
          </cell>
          <cell r="AF1528">
            <v>0</v>
          </cell>
          <cell r="AG1528">
            <v>65389.79</v>
          </cell>
          <cell r="AH1528">
            <v>108.75999999999476</v>
          </cell>
          <cell r="AI1528">
            <v>0</v>
          </cell>
          <cell r="AJ1528">
            <v>0</v>
          </cell>
          <cell r="AK1528">
            <v>0</v>
          </cell>
        </row>
        <row r="1529">
          <cell r="R1529" t="str">
            <v>BNL</v>
          </cell>
          <cell r="S1529" t="str">
            <v>FINAME TJLP</v>
          </cell>
          <cell r="T1529" t="str">
            <v>00116</v>
          </cell>
          <cell r="U1529">
            <v>10.75</v>
          </cell>
          <cell r="V1529">
            <v>0</v>
          </cell>
          <cell r="W1529">
            <v>35504</v>
          </cell>
          <cell r="X1529">
            <v>17</v>
          </cell>
          <cell r="Y1529">
            <v>29</v>
          </cell>
          <cell r="Z1529">
            <v>4.338101</v>
          </cell>
          <cell r="AA1529">
            <v>0</v>
          </cell>
          <cell r="AB1529">
            <v>65259.040000000001</v>
          </cell>
          <cell r="AC1529">
            <v>1483.16</v>
          </cell>
          <cell r="AD1529">
            <v>316.98</v>
          </cell>
          <cell r="AE1529">
            <v>557.64</v>
          </cell>
          <cell r="AF1529">
            <v>2040.8</v>
          </cell>
          <cell r="AG1529">
            <v>63775.88</v>
          </cell>
          <cell r="AH1529">
            <v>109.90999999998894</v>
          </cell>
          <cell r="AI1529">
            <v>0</v>
          </cell>
          <cell r="AJ1529">
            <v>0</v>
          </cell>
          <cell r="AK1529">
            <v>0</v>
          </cell>
        </row>
        <row r="1530">
          <cell r="R1530" t="str">
            <v>BNL</v>
          </cell>
          <cell r="S1530" t="str">
            <v>FINAME TJLP</v>
          </cell>
          <cell r="T1530" t="str">
            <v>00116</v>
          </cell>
          <cell r="U1530">
            <v>10.75</v>
          </cell>
          <cell r="V1530">
            <v>0</v>
          </cell>
          <cell r="W1530">
            <v>35520</v>
          </cell>
          <cell r="X1530">
            <v>16</v>
          </cell>
          <cell r="Y1530">
            <v>0</v>
          </cell>
          <cell r="Z1530">
            <v>4.3458269999999999</v>
          </cell>
          <cell r="AA1530">
            <v>0</v>
          </cell>
          <cell r="AB1530">
            <v>63889.46</v>
          </cell>
          <cell r="AC1530">
            <v>0</v>
          </cell>
          <cell r="AD1530">
            <v>290.58999999999997</v>
          </cell>
          <cell r="AE1530">
            <v>290.58999999999997</v>
          </cell>
          <cell r="AF1530">
            <v>0</v>
          </cell>
          <cell r="AG1530">
            <v>64180.05</v>
          </cell>
          <cell r="AH1530">
            <v>113.58000000000902</v>
          </cell>
          <cell r="AI1530">
            <v>0</v>
          </cell>
          <cell r="AJ1530">
            <v>0</v>
          </cell>
          <cell r="AK1530">
            <v>0</v>
          </cell>
        </row>
        <row r="1531">
          <cell r="R1531" t="str">
            <v>BNL</v>
          </cell>
          <cell r="S1531" t="str">
            <v>FINAME TJLP</v>
          </cell>
          <cell r="T1531" t="str">
            <v>00116</v>
          </cell>
          <cell r="U1531">
            <v>10.75</v>
          </cell>
          <cell r="V1531">
            <v>0</v>
          </cell>
          <cell r="W1531">
            <v>35535</v>
          </cell>
          <cell r="X1531">
            <v>14</v>
          </cell>
          <cell r="Y1531">
            <v>30</v>
          </cell>
          <cell r="Z1531">
            <v>4.3530829999999998</v>
          </cell>
          <cell r="AA1531">
            <v>0</v>
          </cell>
          <cell r="AB1531">
            <v>63996.13</v>
          </cell>
          <cell r="AC1531">
            <v>1488.28</v>
          </cell>
          <cell r="AD1531">
            <v>256.26000000000005</v>
          </cell>
          <cell r="AE1531">
            <v>546.85</v>
          </cell>
          <cell r="AF1531">
            <v>2035.13</v>
          </cell>
          <cell r="AG1531">
            <v>62507.85</v>
          </cell>
          <cell r="AH1531">
            <v>106.66999999999098</v>
          </cell>
          <cell r="AI1531">
            <v>0</v>
          </cell>
          <cell r="AJ1531">
            <v>0</v>
          </cell>
          <cell r="AK1531">
            <v>0</v>
          </cell>
        </row>
        <row r="1532">
          <cell r="R1532" t="str">
            <v>BNL</v>
          </cell>
          <cell r="S1532" t="str">
            <v>FINAME TJLP</v>
          </cell>
          <cell r="T1532" t="str">
            <v>00116</v>
          </cell>
          <cell r="U1532">
            <v>10.75</v>
          </cell>
          <cell r="V1532">
            <v>0</v>
          </cell>
          <cell r="W1532">
            <v>35550</v>
          </cell>
          <cell r="X1532">
            <v>15</v>
          </cell>
          <cell r="Y1532">
            <v>0</v>
          </cell>
          <cell r="Z1532">
            <v>4.3603500000000004</v>
          </cell>
          <cell r="AA1532">
            <v>0</v>
          </cell>
          <cell r="AB1532">
            <v>62612.2</v>
          </cell>
          <cell r="AC1532">
            <v>0</v>
          </cell>
          <cell r="AD1532">
            <v>266.94</v>
          </cell>
          <cell r="AE1532">
            <v>266.94</v>
          </cell>
          <cell r="AF1532">
            <v>0</v>
          </cell>
          <cell r="AG1532">
            <v>62879.14</v>
          </cell>
          <cell r="AH1532">
            <v>104.34999999999854</v>
          </cell>
          <cell r="AI1532">
            <v>0</v>
          </cell>
          <cell r="AJ1532">
            <v>0</v>
          </cell>
          <cell r="AK1532">
            <v>0</v>
          </cell>
        </row>
        <row r="1533">
          <cell r="R1533" t="str">
            <v>BNL</v>
          </cell>
          <cell r="S1533" t="str">
            <v>FINAME TJLP</v>
          </cell>
          <cell r="T1533" t="str">
            <v>00116</v>
          </cell>
          <cell r="U1533">
            <v>10.75</v>
          </cell>
          <cell r="V1533">
            <v>0</v>
          </cell>
          <cell r="W1533">
            <v>35565</v>
          </cell>
          <cell r="X1533">
            <v>15</v>
          </cell>
          <cell r="Y1533">
            <v>31</v>
          </cell>
          <cell r="Z1533">
            <v>4.3676300000000001</v>
          </cell>
          <cell r="AA1533">
            <v>0</v>
          </cell>
          <cell r="AB1533">
            <v>62716.74</v>
          </cell>
          <cell r="AC1533">
            <v>1493.26</v>
          </cell>
          <cell r="AD1533">
            <v>268.97999999999996</v>
          </cell>
          <cell r="AE1533">
            <v>535.91999999999996</v>
          </cell>
          <cell r="AF1533">
            <v>2029.17</v>
          </cell>
          <cell r="AG1533">
            <v>61223.48</v>
          </cell>
          <cell r="AH1533">
            <v>104.52999999999884</v>
          </cell>
          <cell r="AI1533">
            <v>0</v>
          </cell>
          <cell r="AJ1533">
            <v>0</v>
          </cell>
          <cell r="AK1533">
            <v>0</v>
          </cell>
        </row>
        <row r="1534">
          <cell r="R1534" t="str">
            <v>BNL</v>
          </cell>
          <cell r="S1534" t="str">
            <v>FINAME TJLP</v>
          </cell>
          <cell r="T1534" t="str">
            <v>00116</v>
          </cell>
          <cell r="U1534">
            <v>10.75</v>
          </cell>
          <cell r="V1534">
            <v>0</v>
          </cell>
          <cell r="W1534">
            <v>35581</v>
          </cell>
          <cell r="X1534">
            <v>16</v>
          </cell>
          <cell r="Y1534">
            <v>0</v>
          </cell>
          <cell r="Z1534">
            <v>4.3754090000000003</v>
          </cell>
          <cell r="AA1534">
            <v>0</v>
          </cell>
          <cell r="AB1534">
            <v>61332.52</v>
          </cell>
          <cell r="AC1534">
            <v>0</v>
          </cell>
          <cell r="AD1534">
            <v>278.95999999999998</v>
          </cell>
          <cell r="AE1534">
            <v>278.95999999999998</v>
          </cell>
          <cell r="AF1534">
            <v>0</v>
          </cell>
          <cell r="AG1534">
            <v>61611.48</v>
          </cell>
          <cell r="AH1534">
            <v>109.04000000000087</v>
          </cell>
          <cell r="AI1534">
            <v>0</v>
          </cell>
          <cell r="AJ1534">
            <v>0</v>
          </cell>
          <cell r="AK1534">
            <v>0</v>
          </cell>
        </row>
        <row r="1535">
          <cell r="R1535" t="str">
            <v>BNL</v>
          </cell>
          <cell r="S1535" t="str">
            <v>FINAME TJLP</v>
          </cell>
          <cell r="T1535" t="str">
            <v>00116</v>
          </cell>
          <cell r="U1535">
            <v>10.75</v>
          </cell>
          <cell r="V1535">
            <v>0</v>
          </cell>
          <cell r="W1535">
            <v>35596</v>
          </cell>
          <cell r="X1535">
            <v>14</v>
          </cell>
          <cell r="Y1535">
            <v>32</v>
          </cell>
          <cell r="Z1535">
            <v>4.3824360000000002</v>
          </cell>
          <cell r="AA1535">
            <v>0</v>
          </cell>
          <cell r="AB1535">
            <v>61431.03</v>
          </cell>
          <cell r="AC1535">
            <v>1498.32</v>
          </cell>
          <cell r="AD1535">
            <v>245.96999999999997</v>
          </cell>
          <cell r="AE1535">
            <v>524.92999999999995</v>
          </cell>
          <cell r="AF1535">
            <v>2023.25</v>
          </cell>
          <cell r="AG1535">
            <v>59932.71</v>
          </cell>
          <cell r="AH1535">
            <v>98.509999999994761</v>
          </cell>
          <cell r="AI1535">
            <v>0</v>
          </cell>
          <cell r="AJ1535">
            <v>0</v>
          </cell>
          <cell r="AK1535">
            <v>0</v>
          </cell>
        </row>
        <row r="1536">
          <cell r="R1536" t="str">
            <v>BNL</v>
          </cell>
          <cell r="S1536" t="str">
            <v>FINAME TJLP</v>
          </cell>
          <cell r="T1536" t="str">
            <v>00116</v>
          </cell>
          <cell r="U1536">
            <v>10.75</v>
          </cell>
          <cell r="V1536">
            <v>0</v>
          </cell>
          <cell r="W1536">
            <v>35611</v>
          </cell>
          <cell r="X1536">
            <v>15</v>
          </cell>
          <cell r="Y1536">
            <v>0</v>
          </cell>
          <cell r="Z1536">
            <v>4.3894539999999997</v>
          </cell>
          <cell r="AA1536">
            <v>0</v>
          </cell>
          <cell r="AB1536">
            <v>60028.68</v>
          </cell>
          <cell r="AC1536">
            <v>0</v>
          </cell>
          <cell r="AD1536">
            <v>255.93</v>
          </cell>
          <cell r="AE1536">
            <v>255.93</v>
          </cell>
          <cell r="AF1536">
            <v>0</v>
          </cell>
          <cell r="AG1536">
            <v>60284.61</v>
          </cell>
          <cell r="AH1536">
            <v>95.970000000001164</v>
          </cell>
          <cell r="AI1536">
            <v>0</v>
          </cell>
          <cell r="AJ1536">
            <v>0</v>
          </cell>
          <cell r="AK1536">
            <v>0</v>
          </cell>
        </row>
        <row r="1537">
          <cell r="R1537" t="str">
            <v>BNL</v>
          </cell>
          <cell r="S1537" t="str">
            <v>FINAME TJLP</v>
          </cell>
          <cell r="T1537" t="str">
            <v>00116</v>
          </cell>
          <cell r="U1537">
            <v>10.75</v>
          </cell>
          <cell r="V1537">
            <v>0</v>
          </cell>
          <cell r="W1537">
            <v>35626</v>
          </cell>
          <cell r="X1537">
            <v>15</v>
          </cell>
          <cell r="Y1537">
            <v>33</v>
          </cell>
          <cell r="Z1537">
            <v>4.3964840000000001</v>
          </cell>
          <cell r="AA1537">
            <v>0</v>
          </cell>
          <cell r="AB1537">
            <v>60124.82</v>
          </cell>
          <cell r="AC1537">
            <v>1503.12</v>
          </cell>
          <cell r="AD1537">
            <v>257.83999999999997</v>
          </cell>
          <cell r="AE1537">
            <v>513.77</v>
          </cell>
          <cell r="AF1537">
            <v>2016.89</v>
          </cell>
          <cell r="AG1537">
            <v>58621.7</v>
          </cell>
          <cell r="AH1537">
            <v>96.139999999999418</v>
          </cell>
          <cell r="AI1537">
            <v>0</v>
          </cell>
          <cell r="AJ1537">
            <v>0</v>
          </cell>
          <cell r="AK1537">
            <v>0</v>
          </cell>
        </row>
        <row r="1538">
          <cell r="R1538" t="str">
            <v>BNL</v>
          </cell>
          <cell r="S1538" t="str">
            <v>FINAME TJLP</v>
          </cell>
          <cell r="T1538" t="str">
            <v>00116</v>
          </cell>
          <cell r="U1538">
            <v>10.75</v>
          </cell>
          <cell r="V1538">
            <v>0</v>
          </cell>
          <cell r="W1538">
            <v>35642</v>
          </cell>
          <cell r="X1538">
            <v>16</v>
          </cell>
          <cell r="Y1538">
            <v>0</v>
          </cell>
          <cell r="Z1538">
            <v>4.403994</v>
          </cell>
          <cell r="AA1538">
            <v>0</v>
          </cell>
          <cell r="AB1538">
            <v>58721.84</v>
          </cell>
          <cell r="AC1538">
            <v>0</v>
          </cell>
          <cell r="AD1538">
            <v>267.08999999999997</v>
          </cell>
          <cell r="AE1538">
            <v>267.08999999999997</v>
          </cell>
          <cell r="AF1538">
            <v>0</v>
          </cell>
          <cell r="AG1538">
            <v>58988.93</v>
          </cell>
          <cell r="AH1538">
            <v>100.14000000000669</v>
          </cell>
          <cell r="AI1538">
            <v>0</v>
          </cell>
          <cell r="AJ1538">
            <v>0</v>
          </cell>
          <cell r="AK1538">
            <v>0</v>
          </cell>
        </row>
        <row r="1539">
          <cell r="R1539" t="str">
            <v>BNL</v>
          </cell>
          <cell r="S1539" t="str">
            <v>FINAME TJLP</v>
          </cell>
          <cell r="T1539" t="str">
            <v>00116</v>
          </cell>
          <cell r="U1539">
            <v>10.75</v>
          </cell>
          <cell r="V1539">
            <v>0</v>
          </cell>
          <cell r="W1539">
            <v>35657</v>
          </cell>
          <cell r="X1539">
            <v>14</v>
          </cell>
          <cell r="Y1539">
            <v>34</v>
          </cell>
          <cell r="Z1539">
            <v>4.4110469999999999</v>
          </cell>
          <cell r="AA1539">
            <v>0</v>
          </cell>
          <cell r="AB1539">
            <v>58815.88</v>
          </cell>
          <cell r="AC1539">
            <v>1508.1</v>
          </cell>
          <cell r="AD1539">
            <v>235.5</v>
          </cell>
          <cell r="AE1539">
            <v>502.59</v>
          </cell>
          <cell r="AF1539">
            <v>2010.68</v>
          </cell>
          <cell r="AG1539">
            <v>57307.78</v>
          </cell>
          <cell r="AH1539">
            <v>94.029999999998836</v>
          </cell>
          <cell r="AI1539">
            <v>0</v>
          </cell>
          <cell r="AJ1539">
            <v>0</v>
          </cell>
          <cell r="AK1539">
            <v>0</v>
          </cell>
        </row>
        <row r="1540">
          <cell r="R1540" t="str">
            <v>BNL</v>
          </cell>
          <cell r="S1540" t="str">
            <v>FINAME TJLP</v>
          </cell>
          <cell r="T1540" t="str">
            <v>00116</v>
          </cell>
          <cell r="U1540">
            <v>10.75</v>
          </cell>
          <cell r="V1540">
            <v>0</v>
          </cell>
          <cell r="W1540">
            <v>35673</v>
          </cell>
          <cell r="X1540">
            <v>16</v>
          </cell>
          <cell r="Y1540">
            <v>0</v>
          </cell>
          <cell r="Z1540">
            <v>4.4185819999999998</v>
          </cell>
          <cell r="AA1540">
            <v>0</v>
          </cell>
          <cell r="AB1540">
            <v>57405.68</v>
          </cell>
          <cell r="AC1540">
            <v>0</v>
          </cell>
          <cell r="AD1540">
            <v>261.10000000000002</v>
          </cell>
          <cell r="AE1540">
            <v>261.10000000000002</v>
          </cell>
          <cell r="AF1540">
            <v>0</v>
          </cell>
          <cell r="AG1540">
            <v>57666.78</v>
          </cell>
          <cell r="AH1540">
            <v>97.900000000001455</v>
          </cell>
          <cell r="AI1540">
            <v>0</v>
          </cell>
          <cell r="AJ1540">
            <v>0</v>
          </cell>
          <cell r="AK1540">
            <v>0</v>
          </cell>
        </row>
        <row r="1541">
          <cell r="R1541" t="str">
            <v>BNL</v>
          </cell>
          <cell r="S1541" t="str">
            <v>FINAME TJLP</v>
          </cell>
          <cell r="T1541" t="str">
            <v>00116</v>
          </cell>
          <cell r="U1541">
            <v>10.75</v>
          </cell>
          <cell r="V1541">
            <v>0</v>
          </cell>
          <cell r="W1541">
            <v>35688</v>
          </cell>
          <cell r="X1541">
            <v>14</v>
          </cell>
          <cell r="Y1541">
            <v>35</v>
          </cell>
          <cell r="Z1541">
            <v>4.4244830000000004</v>
          </cell>
          <cell r="AA1541">
            <v>0</v>
          </cell>
          <cell r="AB1541">
            <v>57482.34</v>
          </cell>
          <cell r="AC1541">
            <v>1512.69</v>
          </cell>
          <cell r="AD1541">
            <v>230.08999999999997</v>
          </cell>
          <cell r="AE1541">
            <v>491.19</v>
          </cell>
          <cell r="AF1541">
            <v>2003.88</v>
          </cell>
          <cell r="AG1541">
            <v>55969.65</v>
          </cell>
          <cell r="AH1541">
            <v>76.660000000003492</v>
          </cell>
          <cell r="AI1541">
            <v>0</v>
          </cell>
          <cell r="AJ1541">
            <v>0</v>
          </cell>
          <cell r="AK1541">
            <v>0</v>
          </cell>
        </row>
        <row r="1542">
          <cell r="R1542" t="str">
            <v>BNL</v>
          </cell>
          <cell r="S1542" t="str">
            <v>FINAME TJLP</v>
          </cell>
          <cell r="T1542" t="str">
            <v>00116</v>
          </cell>
          <cell r="U1542">
            <v>10.75</v>
          </cell>
          <cell r="V1542">
            <v>0</v>
          </cell>
          <cell r="W1542">
            <v>35703</v>
          </cell>
          <cell r="X1542">
            <v>15</v>
          </cell>
          <cell r="Y1542">
            <v>0</v>
          </cell>
          <cell r="Z1542">
            <v>4.430307</v>
          </cell>
          <cell r="AA1542">
            <v>0</v>
          </cell>
          <cell r="AB1542">
            <v>56043.32</v>
          </cell>
          <cell r="AC1542">
            <v>0</v>
          </cell>
          <cell r="AD1542">
            <v>238.94</v>
          </cell>
          <cell r="AE1542">
            <v>238.94</v>
          </cell>
          <cell r="AF1542">
            <v>0</v>
          </cell>
          <cell r="AG1542">
            <v>56282.26</v>
          </cell>
          <cell r="AH1542">
            <v>73.669999999998254</v>
          </cell>
          <cell r="AI1542">
            <v>0</v>
          </cell>
          <cell r="AJ1542">
            <v>0</v>
          </cell>
          <cell r="AK1542">
            <v>0</v>
          </cell>
        </row>
        <row r="1543">
          <cell r="R1543" t="str">
            <v>BNL</v>
          </cell>
          <cell r="S1543" t="str">
            <v>FINAME TJLP</v>
          </cell>
          <cell r="T1543" t="str">
            <v>00116</v>
          </cell>
          <cell r="U1543">
            <v>10.75</v>
          </cell>
          <cell r="V1543">
            <v>0</v>
          </cell>
          <cell r="W1543">
            <v>35718</v>
          </cell>
          <cell r="X1543">
            <v>15</v>
          </cell>
          <cell r="Y1543">
            <v>36</v>
          </cell>
          <cell r="Z1543">
            <v>4.4361389999999998</v>
          </cell>
          <cell r="AA1543">
            <v>0</v>
          </cell>
          <cell r="AB1543">
            <v>56117.1</v>
          </cell>
          <cell r="AC1543">
            <v>1516.68</v>
          </cell>
          <cell r="AD1543">
            <v>240.57999999999998</v>
          </cell>
          <cell r="AE1543">
            <v>479.52</v>
          </cell>
          <cell r="AF1543">
            <v>1996.2</v>
          </cell>
          <cell r="AG1543">
            <v>54600.42</v>
          </cell>
          <cell r="AH1543">
            <v>73.77999999999156</v>
          </cell>
          <cell r="AI1543">
            <v>0</v>
          </cell>
          <cell r="AJ1543">
            <v>0</v>
          </cell>
          <cell r="AK1543">
            <v>0</v>
          </cell>
        </row>
        <row r="1544">
          <cell r="R1544" t="str">
            <v>BNL</v>
          </cell>
          <cell r="S1544" t="str">
            <v>FINAME TJLP</v>
          </cell>
          <cell r="T1544" t="str">
            <v>00116</v>
          </cell>
          <cell r="U1544">
            <v>10.75</v>
          </cell>
          <cell r="V1544">
            <v>0</v>
          </cell>
          <cell r="W1544">
            <v>35734</v>
          </cell>
          <cell r="X1544">
            <v>16</v>
          </cell>
          <cell r="Y1544">
            <v>0</v>
          </cell>
          <cell r="Z1544">
            <v>4.4423680000000001</v>
          </cell>
          <cell r="AA1544">
            <v>0</v>
          </cell>
          <cell r="AB1544">
            <v>54677.09</v>
          </cell>
          <cell r="AC1544">
            <v>0</v>
          </cell>
          <cell r="AD1544">
            <v>248.69</v>
          </cell>
          <cell r="AE1544">
            <v>248.69</v>
          </cell>
          <cell r="AF1544">
            <v>0</v>
          </cell>
          <cell r="AG1544">
            <v>54925.78</v>
          </cell>
          <cell r="AH1544">
            <v>76.669999999998254</v>
          </cell>
          <cell r="AI1544">
            <v>0</v>
          </cell>
          <cell r="AJ1544">
            <v>0</v>
          </cell>
          <cell r="AK1544">
            <v>0</v>
          </cell>
        </row>
        <row r="1545">
          <cell r="R1545" t="str">
            <v>BNL</v>
          </cell>
          <cell r="S1545" t="str">
            <v>FINAME TJLP</v>
          </cell>
          <cell r="T1545" t="str">
            <v>00116</v>
          </cell>
          <cell r="U1545">
            <v>10.75</v>
          </cell>
          <cell r="V1545">
            <v>0</v>
          </cell>
          <cell r="W1545">
            <v>35749</v>
          </cell>
          <cell r="X1545">
            <v>14</v>
          </cell>
          <cell r="Y1545">
            <v>37</v>
          </cell>
          <cell r="Z1545">
            <v>4.4482160000000004</v>
          </cell>
          <cell r="AA1545">
            <v>0</v>
          </cell>
          <cell r="AB1545">
            <v>54749.06</v>
          </cell>
          <cell r="AC1545">
            <v>1520.81</v>
          </cell>
          <cell r="AD1545">
            <v>219.14</v>
          </cell>
          <cell r="AE1545">
            <v>467.83</v>
          </cell>
          <cell r="AF1545">
            <v>1988.64</v>
          </cell>
          <cell r="AG1545">
            <v>53228.26</v>
          </cell>
          <cell r="AH1545">
            <v>71.980000000003201</v>
          </cell>
          <cell r="AI1545">
            <v>0</v>
          </cell>
          <cell r="AJ1545">
            <v>0</v>
          </cell>
          <cell r="AK1545">
            <v>0</v>
          </cell>
        </row>
        <row r="1546">
          <cell r="R1546" t="str">
            <v>BNL</v>
          </cell>
          <cell r="S1546" t="str">
            <v>FINAME TJLP</v>
          </cell>
          <cell r="T1546" t="str">
            <v>00116</v>
          </cell>
          <cell r="U1546">
            <v>10.75</v>
          </cell>
          <cell r="V1546">
            <v>0</v>
          </cell>
          <cell r="W1546">
            <v>35764</v>
          </cell>
          <cell r="X1546">
            <v>15</v>
          </cell>
          <cell r="Y1546">
            <v>0</v>
          </cell>
          <cell r="Z1546">
            <v>4.4540709999999999</v>
          </cell>
          <cell r="AA1546">
            <v>0</v>
          </cell>
          <cell r="AB1546">
            <v>53298.32</v>
          </cell>
          <cell r="AC1546">
            <v>0</v>
          </cell>
          <cell r="AD1546">
            <v>227.23</v>
          </cell>
          <cell r="AE1546">
            <v>227.23</v>
          </cell>
          <cell r="AF1546">
            <v>0</v>
          </cell>
          <cell r="AG1546">
            <v>53525.55</v>
          </cell>
          <cell r="AH1546">
            <v>70.059999999997672</v>
          </cell>
          <cell r="AI1546">
            <v>0</v>
          </cell>
          <cell r="AJ1546">
            <v>0</v>
          </cell>
          <cell r="AK1546">
            <v>0</v>
          </cell>
        </row>
        <row r="1547">
          <cell r="R1547" t="str">
            <v>BNL</v>
          </cell>
          <cell r="S1547" t="str">
            <v>FINAME TJLP</v>
          </cell>
          <cell r="T1547" t="str">
            <v>00116</v>
          </cell>
          <cell r="U1547">
            <v>10.75</v>
          </cell>
          <cell r="V1547">
            <v>0</v>
          </cell>
          <cell r="W1547">
            <v>35779</v>
          </cell>
          <cell r="X1547">
            <v>15</v>
          </cell>
          <cell r="Y1547">
            <v>38</v>
          </cell>
          <cell r="Z1547">
            <v>4.4607089999999996</v>
          </cell>
          <cell r="AA1547">
            <v>0</v>
          </cell>
          <cell r="AB1547">
            <v>53377.75</v>
          </cell>
          <cell r="AC1547">
            <v>1525.08</v>
          </cell>
          <cell r="AD1547">
            <v>228.89000000000001</v>
          </cell>
          <cell r="AE1547">
            <v>456.12</v>
          </cell>
          <cell r="AF1547">
            <v>1981.19</v>
          </cell>
          <cell r="AG1547">
            <v>51852.67</v>
          </cell>
          <cell r="AH1547">
            <v>79.419999999998254</v>
          </cell>
          <cell r="AI1547">
            <v>0</v>
          </cell>
          <cell r="AJ1547">
            <v>0</v>
          </cell>
          <cell r="AK1547">
            <v>0</v>
          </cell>
        </row>
        <row r="1548">
          <cell r="R1548" t="str">
            <v>BNL</v>
          </cell>
          <cell r="S1548" t="str">
            <v>FINAME TJLP</v>
          </cell>
          <cell r="T1548" t="str">
            <v>00116</v>
          </cell>
          <cell r="U1548">
            <v>10.75</v>
          </cell>
          <cell r="V1548">
            <v>0</v>
          </cell>
          <cell r="W1548">
            <v>35795</v>
          </cell>
          <cell r="X1548">
            <v>16</v>
          </cell>
          <cell r="Y1548">
            <v>0</v>
          </cell>
          <cell r="Z1548">
            <v>4.4678599999999999</v>
          </cell>
          <cell r="AA1548">
            <v>0</v>
          </cell>
          <cell r="AB1548">
            <v>51935.8</v>
          </cell>
          <cell r="AC1548">
            <v>0</v>
          </cell>
          <cell r="AD1548">
            <v>236.22</v>
          </cell>
          <cell r="AE1548">
            <v>236.22</v>
          </cell>
          <cell r="AF1548">
            <v>0</v>
          </cell>
          <cell r="AG1548">
            <v>52172.02</v>
          </cell>
          <cell r="AH1548">
            <v>83.129999999997381</v>
          </cell>
          <cell r="AI1548">
            <v>0</v>
          </cell>
          <cell r="AJ1548">
            <v>0</v>
          </cell>
          <cell r="AK1548">
            <v>0</v>
          </cell>
        </row>
        <row r="1549">
          <cell r="R1549" t="str">
            <v>BNL</v>
          </cell>
          <cell r="S1549" t="str">
            <v>FINAME TJLP</v>
          </cell>
          <cell r="T1549" t="str">
            <v>00116</v>
          </cell>
          <cell r="U1549">
            <v>10.75</v>
          </cell>
          <cell r="V1549">
            <v>0</v>
          </cell>
          <cell r="W1549">
            <v>35810</v>
          </cell>
          <cell r="X1549">
            <v>14</v>
          </cell>
          <cell r="Y1549">
            <v>39</v>
          </cell>
          <cell r="Z1549">
            <v>4.4745749999999997</v>
          </cell>
          <cell r="AA1549">
            <v>0</v>
          </cell>
          <cell r="AB1549">
            <v>52013.85</v>
          </cell>
          <cell r="AC1549">
            <v>1529.82</v>
          </cell>
          <cell r="AD1549">
            <v>208.23999999999998</v>
          </cell>
          <cell r="AE1549">
            <v>444.46</v>
          </cell>
          <cell r="AF1549">
            <v>1974.28</v>
          </cell>
          <cell r="AG1549">
            <v>50484.04</v>
          </cell>
          <cell r="AH1549">
            <v>78.060000000004948</v>
          </cell>
          <cell r="AI1549">
            <v>0</v>
          </cell>
          <cell r="AJ1549">
            <v>0</v>
          </cell>
          <cell r="AK1549">
            <v>0</v>
          </cell>
        </row>
        <row r="1550">
          <cell r="R1550" t="str">
            <v>BNL</v>
          </cell>
          <cell r="S1550" t="str">
            <v>FINAME TJLP</v>
          </cell>
          <cell r="T1550" t="str">
            <v>00116</v>
          </cell>
          <cell r="U1550">
            <v>10.75</v>
          </cell>
          <cell r="V1550">
            <v>0</v>
          </cell>
          <cell r="W1550">
            <v>35826</v>
          </cell>
          <cell r="X1550">
            <v>16</v>
          </cell>
          <cell r="Y1550">
            <v>0</v>
          </cell>
          <cell r="Z1550">
            <v>4.4817479999999996</v>
          </cell>
          <cell r="AA1550">
            <v>0</v>
          </cell>
          <cell r="AB1550">
            <v>50564.959999999999</v>
          </cell>
          <cell r="AC1550">
            <v>0</v>
          </cell>
          <cell r="AD1550">
            <v>229.99</v>
          </cell>
          <cell r="AE1550">
            <v>229.99</v>
          </cell>
          <cell r="AF1550">
            <v>0</v>
          </cell>
          <cell r="AG1550">
            <v>50794.95</v>
          </cell>
          <cell r="AH1550">
            <v>80.919999999998254</v>
          </cell>
          <cell r="AI1550">
            <v>0</v>
          </cell>
          <cell r="AJ1550">
            <v>0</v>
          </cell>
          <cell r="AK1550">
            <v>0</v>
          </cell>
        </row>
        <row r="1551">
          <cell r="R1551" t="str">
            <v>BNL</v>
          </cell>
          <cell r="S1551" t="str">
            <v>FINAME TJLP</v>
          </cell>
          <cell r="T1551" t="str">
            <v>00116</v>
          </cell>
          <cell r="U1551">
            <v>10.75</v>
          </cell>
          <cell r="V1551">
            <v>0</v>
          </cell>
          <cell r="W1551">
            <v>35841</v>
          </cell>
          <cell r="X1551">
            <v>14</v>
          </cell>
          <cell r="Y1551">
            <v>40</v>
          </cell>
          <cell r="Z1551">
            <v>4.4884829999999996</v>
          </cell>
          <cell r="AA1551">
            <v>0</v>
          </cell>
          <cell r="AB1551">
            <v>50640.95</v>
          </cell>
          <cell r="AC1551">
            <v>1534.57</v>
          </cell>
          <cell r="AD1551">
            <v>202.74</v>
          </cell>
          <cell r="AE1551">
            <v>432.73</v>
          </cell>
          <cell r="AF1551">
            <v>1967.3</v>
          </cell>
          <cell r="AG1551">
            <v>49106.38</v>
          </cell>
          <cell r="AH1551">
            <v>75.990000000005239</v>
          </cell>
          <cell r="AI1551">
            <v>0</v>
          </cell>
          <cell r="AJ1551">
            <v>0</v>
          </cell>
          <cell r="AK1551">
            <v>0</v>
          </cell>
        </row>
        <row r="1552">
          <cell r="R1552" t="str">
            <v>BNL</v>
          </cell>
          <cell r="S1552" t="str">
            <v>FINAME TJLP</v>
          </cell>
          <cell r="T1552" t="str">
            <v>00116</v>
          </cell>
          <cell r="U1552">
            <v>10.75</v>
          </cell>
          <cell r="V1552">
            <v>0</v>
          </cell>
          <cell r="W1552">
            <v>35854</v>
          </cell>
          <cell r="X1552">
            <v>13</v>
          </cell>
          <cell r="Y1552">
            <v>0</v>
          </cell>
          <cell r="Z1552">
            <v>4.4943289999999996</v>
          </cell>
          <cell r="AA1552">
            <v>0</v>
          </cell>
          <cell r="AB1552">
            <v>49170.34</v>
          </cell>
          <cell r="AC1552">
            <v>0</v>
          </cell>
          <cell r="AD1552">
            <v>181.63</v>
          </cell>
          <cell r="AE1552">
            <v>181.63</v>
          </cell>
          <cell r="AF1552">
            <v>0</v>
          </cell>
          <cell r="AG1552">
            <v>49351.97</v>
          </cell>
          <cell r="AH1552">
            <v>63.960000000006403</v>
          </cell>
          <cell r="AI1552">
            <v>0</v>
          </cell>
          <cell r="AJ1552">
            <v>0</v>
          </cell>
          <cell r="AK1552">
            <v>0</v>
          </cell>
        </row>
        <row r="1553">
          <cell r="R1553" t="str">
            <v>BNL</v>
          </cell>
          <cell r="S1553" t="str">
            <v>FINAME TJLP</v>
          </cell>
          <cell r="T1553" t="str">
            <v>00116</v>
          </cell>
          <cell r="U1553">
            <v>10.75</v>
          </cell>
          <cell r="V1553">
            <v>0</v>
          </cell>
          <cell r="W1553">
            <v>35869</v>
          </cell>
          <cell r="X1553">
            <v>17</v>
          </cell>
          <cell r="Y1553">
            <v>41</v>
          </cell>
          <cell r="Z1553">
            <v>4.5040529999999999</v>
          </cell>
          <cell r="AA1553">
            <v>0</v>
          </cell>
          <cell r="AB1553">
            <v>49276.72</v>
          </cell>
          <cell r="AC1553">
            <v>1539.9</v>
          </cell>
          <cell r="AD1553">
            <v>239.44</v>
          </cell>
          <cell r="AE1553">
            <v>421.07</v>
          </cell>
          <cell r="AF1553">
            <v>1960.97</v>
          </cell>
          <cell r="AG1553">
            <v>47736.82</v>
          </cell>
          <cell r="AH1553">
            <v>106.37999999999738</v>
          </cell>
          <cell r="AI1553">
            <v>0</v>
          </cell>
          <cell r="AJ1553">
            <v>0</v>
          </cell>
          <cell r="AK1553">
            <v>0</v>
          </cell>
        </row>
        <row r="1554">
          <cell r="R1554" t="str">
            <v>BNL</v>
          </cell>
          <cell r="S1554" t="str">
            <v>FINAME TJLP</v>
          </cell>
          <cell r="T1554" t="str">
            <v>00116</v>
          </cell>
          <cell r="U1554">
            <v>10.75</v>
          </cell>
          <cell r="V1554">
            <v>0</v>
          </cell>
          <cell r="W1554">
            <v>35885</v>
          </cell>
          <cell r="X1554">
            <v>16</v>
          </cell>
          <cell r="Y1554">
            <v>0</v>
          </cell>
          <cell r="Z1554">
            <v>4.5146759999999997</v>
          </cell>
          <cell r="AA1554">
            <v>0</v>
          </cell>
          <cell r="AB1554">
            <v>47849.41</v>
          </cell>
          <cell r="AC1554">
            <v>0</v>
          </cell>
          <cell r="AD1554">
            <v>217.63</v>
          </cell>
          <cell r="AE1554">
            <v>217.63</v>
          </cell>
          <cell r="AF1554">
            <v>0</v>
          </cell>
          <cell r="AG1554">
            <v>48067.05</v>
          </cell>
          <cell r="AH1554">
            <v>112.60000000000582</v>
          </cell>
          <cell r="AI1554">
            <v>0</v>
          </cell>
          <cell r="AJ1554">
            <v>0</v>
          </cell>
          <cell r="AK1554">
            <v>0</v>
          </cell>
        </row>
        <row r="1555">
          <cell r="R1555" t="str">
            <v>BNL</v>
          </cell>
          <cell r="S1555" t="str">
            <v>FINAME TJLP</v>
          </cell>
          <cell r="T1555" t="str">
            <v>00116</v>
          </cell>
          <cell r="U1555">
            <v>10.75</v>
          </cell>
          <cell r="V1555">
            <v>0</v>
          </cell>
          <cell r="W1555">
            <v>35900</v>
          </cell>
          <cell r="X1555">
            <v>14</v>
          </cell>
          <cell r="Y1555">
            <v>42</v>
          </cell>
          <cell r="Z1555">
            <v>4.5246579999999996</v>
          </cell>
          <cell r="AA1555">
            <v>0</v>
          </cell>
          <cell r="AB1555">
            <v>47955.21</v>
          </cell>
          <cell r="AC1555">
            <v>1546.94</v>
          </cell>
          <cell r="AD1555">
            <v>192.14999999999998</v>
          </cell>
          <cell r="AE1555">
            <v>409.78</v>
          </cell>
          <cell r="AF1555">
            <v>1956.72</v>
          </cell>
          <cell r="AG1555">
            <v>46408.27</v>
          </cell>
          <cell r="AH1555">
            <v>105.7899999999936</v>
          </cell>
          <cell r="AI1555">
            <v>0</v>
          </cell>
          <cell r="AJ1555">
            <v>0</v>
          </cell>
          <cell r="AK1555">
            <v>0</v>
          </cell>
        </row>
        <row r="1556">
          <cell r="R1556" t="str">
            <v>BNL</v>
          </cell>
          <cell r="S1556" t="str">
            <v>FINAME TJLP</v>
          </cell>
          <cell r="T1556" t="str">
            <v>00116</v>
          </cell>
          <cell r="U1556">
            <v>10.75</v>
          </cell>
          <cell r="V1556">
            <v>0</v>
          </cell>
          <cell r="W1556">
            <v>35915</v>
          </cell>
          <cell r="X1556">
            <v>15</v>
          </cell>
          <cell r="Y1556">
            <v>0</v>
          </cell>
          <cell r="Z1556">
            <v>4.534662</v>
          </cell>
          <cell r="AA1556">
            <v>0</v>
          </cell>
          <cell r="AB1556">
            <v>46510.879999999997</v>
          </cell>
          <cell r="AC1556">
            <v>0</v>
          </cell>
          <cell r="AD1556">
            <v>198.3</v>
          </cell>
          <cell r="AE1556">
            <v>198.3</v>
          </cell>
          <cell r="AF1556">
            <v>0</v>
          </cell>
          <cell r="AG1556">
            <v>46709.17</v>
          </cell>
          <cell r="AH1556">
            <v>102.59999999999854</v>
          </cell>
          <cell r="AI1556">
            <v>0</v>
          </cell>
          <cell r="AJ1556">
            <v>0</v>
          </cell>
          <cell r="AK1556">
            <v>0</v>
          </cell>
        </row>
        <row r="1557">
          <cell r="R1557" t="str">
            <v>BNL</v>
          </cell>
          <cell r="S1557" t="str">
            <v>FINAME TJLP</v>
          </cell>
          <cell r="T1557" t="str">
            <v>00116</v>
          </cell>
          <cell r="U1557">
            <v>10.75</v>
          </cell>
          <cell r="V1557">
            <v>0</v>
          </cell>
          <cell r="W1557">
            <v>35930</v>
          </cell>
          <cell r="X1557">
            <v>15</v>
          </cell>
          <cell r="Y1557">
            <v>43</v>
          </cell>
          <cell r="Z1557">
            <v>4.5446869999999997</v>
          </cell>
          <cell r="AA1557">
            <v>0</v>
          </cell>
          <cell r="AB1557">
            <v>46613.7</v>
          </cell>
          <cell r="AC1557">
            <v>1553.79</v>
          </cell>
          <cell r="AD1557">
            <v>200.01999999999998</v>
          </cell>
          <cell r="AE1557">
            <v>398.32</v>
          </cell>
          <cell r="AF1557">
            <v>1952.11</v>
          </cell>
          <cell r="AG1557">
            <v>45059.91</v>
          </cell>
          <cell r="AH1557">
            <v>102.83000000000902</v>
          </cell>
          <cell r="AI1557">
            <v>0</v>
          </cell>
          <cell r="AJ1557">
            <v>0</v>
          </cell>
          <cell r="AK1557">
            <v>0</v>
          </cell>
        </row>
        <row r="1558">
          <cell r="R1558" t="str">
            <v>BNL</v>
          </cell>
          <cell r="S1558" t="str">
            <v>FINAME TJLP</v>
          </cell>
          <cell r="T1558" t="str">
            <v>00116</v>
          </cell>
          <cell r="U1558">
            <v>10.75</v>
          </cell>
          <cell r="V1558">
            <v>0</v>
          </cell>
          <cell r="W1558">
            <v>35946</v>
          </cell>
          <cell r="X1558">
            <v>16</v>
          </cell>
          <cell r="Y1558">
            <v>0</v>
          </cell>
          <cell r="Z1558">
            <v>4.5554059999999996</v>
          </cell>
          <cell r="AA1558">
            <v>0</v>
          </cell>
          <cell r="AB1558">
            <v>45166.19</v>
          </cell>
          <cell r="AC1558">
            <v>0</v>
          </cell>
          <cell r="AD1558">
            <v>205.43</v>
          </cell>
          <cell r="AE1558">
            <v>205.43</v>
          </cell>
          <cell r="AF1558">
            <v>0</v>
          </cell>
          <cell r="AG1558">
            <v>45371.62</v>
          </cell>
          <cell r="AH1558">
            <v>106.27999999999884</v>
          </cell>
          <cell r="AI1558">
            <v>0</v>
          </cell>
          <cell r="AJ1558">
            <v>0</v>
          </cell>
          <cell r="AK1558">
            <v>0</v>
          </cell>
        </row>
        <row r="1559">
          <cell r="R1559" t="str">
            <v>BNL</v>
          </cell>
          <cell r="S1559" t="str">
            <v>FINAME TJLP</v>
          </cell>
          <cell r="T1559" t="str">
            <v>00116</v>
          </cell>
          <cell r="U1559">
            <v>10.75</v>
          </cell>
          <cell r="V1559">
            <v>0</v>
          </cell>
          <cell r="W1559">
            <v>35961</v>
          </cell>
          <cell r="X1559">
            <v>14</v>
          </cell>
          <cell r="Y1559">
            <v>44</v>
          </cell>
          <cell r="Z1559">
            <v>4.5636580000000002</v>
          </cell>
          <cell r="AA1559">
            <v>0</v>
          </cell>
          <cell r="AB1559">
            <v>45248</v>
          </cell>
          <cell r="AC1559">
            <v>1560.28</v>
          </cell>
          <cell r="AD1559">
            <v>181.21999999999997</v>
          </cell>
          <cell r="AE1559">
            <v>386.65</v>
          </cell>
          <cell r="AF1559">
            <v>1946.92</v>
          </cell>
          <cell r="AG1559">
            <v>43687.73</v>
          </cell>
          <cell r="AH1559">
            <v>81.809999999997672</v>
          </cell>
          <cell r="AI1559">
            <v>0</v>
          </cell>
          <cell r="AJ1559">
            <v>0</v>
          </cell>
          <cell r="AK1559">
            <v>0</v>
          </cell>
        </row>
        <row r="1560">
          <cell r="R1560" t="str">
            <v>BNL</v>
          </cell>
          <cell r="S1560" t="str">
            <v>FINAME TJLP</v>
          </cell>
          <cell r="T1560" t="str">
            <v>00116</v>
          </cell>
          <cell r="U1560">
            <v>10.75</v>
          </cell>
          <cell r="V1560">
            <v>0</v>
          </cell>
          <cell r="W1560">
            <v>35976</v>
          </cell>
          <cell r="X1560">
            <v>15</v>
          </cell>
          <cell r="Y1560">
            <v>0</v>
          </cell>
          <cell r="Z1560">
            <v>4.5717949999999998</v>
          </cell>
          <cell r="AA1560">
            <v>0</v>
          </cell>
          <cell r="AB1560">
            <v>43765.62</v>
          </cell>
          <cell r="AC1560">
            <v>0</v>
          </cell>
          <cell r="AD1560">
            <v>186.59</v>
          </cell>
          <cell r="AE1560">
            <v>186.59</v>
          </cell>
          <cell r="AF1560">
            <v>0</v>
          </cell>
          <cell r="AG1560">
            <v>43952.22</v>
          </cell>
          <cell r="AH1560">
            <v>77.900000000001455</v>
          </cell>
          <cell r="AI1560">
            <v>0</v>
          </cell>
          <cell r="AJ1560">
            <v>0</v>
          </cell>
          <cell r="AK1560">
            <v>0</v>
          </cell>
        </row>
        <row r="1561">
          <cell r="R1561" t="str">
            <v>BNL</v>
          </cell>
          <cell r="S1561" t="str">
            <v>FINAME TJLP</v>
          </cell>
          <cell r="T1561" t="str">
            <v>00116</v>
          </cell>
          <cell r="U1561">
            <v>10.75</v>
          </cell>
          <cell r="V1561">
            <v>0</v>
          </cell>
          <cell r="W1561">
            <v>35991</v>
          </cell>
          <cell r="X1561">
            <v>15</v>
          </cell>
          <cell r="Y1561">
            <v>45</v>
          </cell>
          <cell r="Z1561">
            <v>4.5799459999999996</v>
          </cell>
          <cell r="AA1561">
            <v>0</v>
          </cell>
          <cell r="AB1561">
            <v>43843.65</v>
          </cell>
          <cell r="AC1561">
            <v>1565.84</v>
          </cell>
          <cell r="AD1561">
            <v>188.05999999999997</v>
          </cell>
          <cell r="AE1561">
            <v>374.65</v>
          </cell>
          <cell r="AF1561">
            <v>1940.49</v>
          </cell>
          <cell r="AG1561">
            <v>42277.81</v>
          </cell>
          <cell r="AH1561">
            <v>78.019999999996799</v>
          </cell>
          <cell r="AI1561">
            <v>0</v>
          </cell>
          <cell r="AJ1561">
            <v>0</v>
          </cell>
          <cell r="AK1561">
            <v>0</v>
          </cell>
        </row>
        <row r="1562">
          <cell r="R1562" t="str">
            <v>BNL</v>
          </cell>
          <cell r="S1562" t="str">
            <v>FINAME TJLP</v>
          </cell>
          <cell r="T1562" t="str">
            <v>00116</v>
          </cell>
          <cell r="U1562">
            <v>10.75</v>
          </cell>
          <cell r="V1562">
            <v>0</v>
          </cell>
          <cell r="W1562">
            <v>36007</v>
          </cell>
          <cell r="X1562">
            <v>16</v>
          </cell>
          <cell r="Y1562">
            <v>0</v>
          </cell>
          <cell r="Z1562">
            <v>4.5886570000000004</v>
          </cell>
          <cell r="AA1562">
            <v>0</v>
          </cell>
          <cell r="AB1562">
            <v>42358.22</v>
          </cell>
          <cell r="AC1562">
            <v>0</v>
          </cell>
          <cell r="AD1562">
            <v>192.66</v>
          </cell>
          <cell r="AE1562">
            <v>192.66</v>
          </cell>
          <cell r="AF1562">
            <v>0</v>
          </cell>
          <cell r="AG1562">
            <v>42550.879999999997</v>
          </cell>
          <cell r="AH1562">
            <v>80.409999999996217</v>
          </cell>
          <cell r="AI1562">
            <v>0</v>
          </cell>
          <cell r="AJ1562">
            <v>0</v>
          </cell>
          <cell r="AK1562">
            <v>0</v>
          </cell>
        </row>
        <row r="1563">
          <cell r="R1563" t="str">
            <v>BNL</v>
          </cell>
          <cell r="S1563" t="str">
            <v>FINAME TJLP</v>
          </cell>
          <cell r="T1563" t="str">
            <v>00116</v>
          </cell>
          <cell r="U1563">
            <v>10.75</v>
          </cell>
          <cell r="V1563">
            <v>0</v>
          </cell>
          <cell r="W1563">
            <v>36022</v>
          </cell>
          <cell r="X1563">
            <v>14</v>
          </cell>
          <cell r="Y1563">
            <v>46</v>
          </cell>
          <cell r="Z1563">
            <v>4.596838</v>
          </cell>
          <cell r="AA1563">
            <v>0</v>
          </cell>
          <cell r="AB1563">
            <v>42433.74</v>
          </cell>
          <cell r="AC1563">
            <v>1571.62</v>
          </cell>
          <cell r="AD1563">
            <v>169.94000000000003</v>
          </cell>
          <cell r="AE1563">
            <v>362.6</v>
          </cell>
          <cell r="AF1563">
            <v>1934.22</v>
          </cell>
          <cell r="AG1563">
            <v>40862.120000000003</v>
          </cell>
          <cell r="AH1563">
            <v>75.520000000004075</v>
          </cell>
          <cell r="AI1563">
            <v>0</v>
          </cell>
          <cell r="AJ1563">
            <v>0</v>
          </cell>
          <cell r="AK1563">
            <v>0</v>
          </cell>
        </row>
        <row r="1564">
          <cell r="R1564" t="str">
            <v>BNL</v>
          </cell>
          <cell r="S1564" t="str">
            <v>FINAME TJLP</v>
          </cell>
          <cell r="T1564" t="str">
            <v>00116</v>
          </cell>
          <cell r="U1564">
            <v>10.75</v>
          </cell>
          <cell r="V1564">
            <v>0</v>
          </cell>
          <cell r="W1564">
            <v>36038</v>
          </cell>
          <cell r="X1564">
            <v>16</v>
          </cell>
          <cell r="Y1564">
            <v>0</v>
          </cell>
          <cell r="Z1564">
            <v>4.6055809999999999</v>
          </cell>
          <cell r="AA1564">
            <v>0</v>
          </cell>
          <cell r="AB1564">
            <v>40939.839999999997</v>
          </cell>
          <cell r="AC1564">
            <v>0</v>
          </cell>
          <cell r="AD1564">
            <v>186.21</v>
          </cell>
          <cell r="AE1564">
            <v>186.21</v>
          </cell>
          <cell r="AF1564">
            <v>0</v>
          </cell>
          <cell r="AG1564">
            <v>41126.04</v>
          </cell>
          <cell r="AH1564">
            <v>77.709999999999127</v>
          </cell>
          <cell r="AI1564">
            <v>0</v>
          </cell>
          <cell r="AJ1564">
            <v>0</v>
          </cell>
          <cell r="AK1564">
            <v>0</v>
          </cell>
        </row>
        <row r="1565">
          <cell r="R1565" t="str">
            <v>BNL</v>
          </cell>
          <cell r="S1565" t="str">
            <v>FINAME TJLP</v>
          </cell>
          <cell r="T1565" t="str">
            <v>00116</v>
          </cell>
          <cell r="U1565">
            <v>10.75</v>
          </cell>
          <cell r="V1565">
            <v>0</v>
          </cell>
          <cell r="W1565">
            <v>36053</v>
          </cell>
          <cell r="X1565">
            <v>14</v>
          </cell>
          <cell r="Y1565">
            <v>47</v>
          </cell>
          <cell r="Z1565">
            <v>4.6154869999999999</v>
          </cell>
          <cell r="AA1565">
            <v>0</v>
          </cell>
          <cell r="AB1565">
            <v>41027.89</v>
          </cell>
          <cell r="AC1565">
            <v>1578</v>
          </cell>
          <cell r="AD1565">
            <v>164.37999999999997</v>
          </cell>
          <cell r="AE1565">
            <v>350.59</v>
          </cell>
          <cell r="AF1565">
            <v>1928.58</v>
          </cell>
          <cell r="AG1565">
            <v>39449.9</v>
          </cell>
          <cell r="AH1565">
            <v>88.060000000004948</v>
          </cell>
          <cell r="AI1565">
            <v>0</v>
          </cell>
          <cell r="AJ1565">
            <v>0</v>
          </cell>
          <cell r="AK1565">
            <v>0</v>
          </cell>
        </row>
        <row r="1566">
          <cell r="R1566" t="str">
            <v>BNL</v>
          </cell>
          <cell r="S1566" t="str">
            <v>FINAME TJLP</v>
          </cell>
          <cell r="T1566" t="str">
            <v>00116</v>
          </cell>
          <cell r="U1566">
            <v>10.75</v>
          </cell>
          <cell r="V1566">
            <v>0</v>
          </cell>
          <cell r="W1566">
            <v>36068</v>
          </cell>
          <cell r="X1566">
            <v>15</v>
          </cell>
          <cell r="Y1566">
            <v>0</v>
          </cell>
          <cell r="Z1566">
            <v>4.6255369999999996</v>
          </cell>
          <cell r="AA1566">
            <v>0</v>
          </cell>
          <cell r="AB1566">
            <v>39535.800000000003</v>
          </cell>
          <cell r="AC1566">
            <v>0</v>
          </cell>
          <cell r="AD1566">
            <v>168.56</v>
          </cell>
          <cell r="AE1566">
            <v>168.56</v>
          </cell>
          <cell r="AF1566">
            <v>0</v>
          </cell>
          <cell r="AG1566">
            <v>39704.36</v>
          </cell>
          <cell r="AH1566">
            <v>85.900000000001455</v>
          </cell>
          <cell r="AI1566">
            <v>0</v>
          </cell>
          <cell r="AJ1566">
            <v>0</v>
          </cell>
          <cell r="AK1566">
            <v>0</v>
          </cell>
        </row>
        <row r="1567">
          <cell r="R1567" t="str">
            <v>BNL</v>
          </cell>
          <cell r="S1567" t="str">
            <v>FINAME TJLP</v>
          </cell>
          <cell r="T1567" t="str">
            <v>00116</v>
          </cell>
          <cell r="U1567">
            <v>10.75</v>
          </cell>
          <cell r="V1567">
            <v>0</v>
          </cell>
          <cell r="W1567">
            <v>36083</v>
          </cell>
          <cell r="X1567">
            <v>15</v>
          </cell>
          <cell r="Y1567">
            <v>48</v>
          </cell>
          <cell r="Z1567">
            <v>4.6356080000000004</v>
          </cell>
          <cell r="AA1567">
            <v>0</v>
          </cell>
          <cell r="AB1567">
            <v>39621.879999999997</v>
          </cell>
          <cell r="AC1567">
            <v>1584.87</v>
          </cell>
          <cell r="AD1567">
            <v>170.01</v>
          </cell>
          <cell r="AE1567">
            <v>338.57</v>
          </cell>
          <cell r="AF1567">
            <v>1923.45</v>
          </cell>
          <cell r="AG1567">
            <v>38037</v>
          </cell>
          <cell r="AH1567">
            <v>86.07999999999447</v>
          </cell>
          <cell r="AI1567">
            <v>0</v>
          </cell>
          <cell r="AJ1567">
            <v>0</v>
          </cell>
          <cell r="AK1567">
            <v>0</v>
          </cell>
        </row>
        <row r="1568">
          <cell r="R1568" t="str">
            <v>BNL</v>
          </cell>
          <cell r="S1568" t="str">
            <v>FINAME TJLP</v>
          </cell>
          <cell r="T1568" t="str">
            <v>00116</v>
          </cell>
          <cell r="U1568">
            <v>10.75</v>
          </cell>
          <cell r="V1568">
            <v>0</v>
          </cell>
          <cell r="W1568">
            <v>36099</v>
          </cell>
          <cell r="X1568">
            <v>16</v>
          </cell>
          <cell r="Y1568">
            <v>0</v>
          </cell>
          <cell r="Z1568">
            <v>4.6463749999999999</v>
          </cell>
          <cell r="AA1568">
            <v>0</v>
          </cell>
          <cell r="AB1568">
            <v>38125.35</v>
          </cell>
          <cell r="AC1568">
            <v>0</v>
          </cell>
          <cell r="AD1568">
            <v>173.41</v>
          </cell>
          <cell r="AE1568">
            <v>173.41</v>
          </cell>
          <cell r="AF1568">
            <v>0</v>
          </cell>
          <cell r="AG1568">
            <v>38298.76</v>
          </cell>
          <cell r="AH1568">
            <v>88.349999999998545</v>
          </cell>
          <cell r="AI1568">
            <v>0</v>
          </cell>
          <cell r="AJ1568">
            <v>0</v>
          </cell>
          <cell r="AK1568">
            <v>0</v>
          </cell>
        </row>
        <row r="1569">
          <cell r="R1569" t="str">
            <v>BNL</v>
          </cell>
          <cell r="S1569" t="str">
            <v>FINAME TJLP</v>
          </cell>
          <cell r="T1569" t="str">
            <v>00116</v>
          </cell>
          <cell r="U1569">
            <v>10.75</v>
          </cell>
          <cell r="V1569">
            <v>0</v>
          </cell>
          <cell r="W1569">
            <v>36114</v>
          </cell>
          <cell r="X1569">
            <v>14</v>
          </cell>
          <cell r="Y1569">
            <v>49</v>
          </cell>
          <cell r="Z1569">
            <v>4.6564909999999999</v>
          </cell>
          <cell r="AA1569">
            <v>0</v>
          </cell>
          <cell r="AB1569">
            <v>38208.36</v>
          </cell>
          <cell r="AC1569">
            <v>1592.01</v>
          </cell>
          <cell r="AD1569">
            <v>153.08000000000001</v>
          </cell>
          <cell r="AE1569">
            <v>326.49</v>
          </cell>
          <cell r="AF1569">
            <v>1918.51</v>
          </cell>
          <cell r="AG1569">
            <v>36616.339999999997</v>
          </cell>
          <cell r="AH1569">
            <v>83.009999999994761</v>
          </cell>
          <cell r="AI1569">
            <v>0</v>
          </cell>
          <cell r="AJ1569">
            <v>0</v>
          </cell>
          <cell r="AK1569">
            <v>0</v>
          </cell>
        </row>
        <row r="1570">
          <cell r="R1570" t="str">
            <v>BNL</v>
          </cell>
          <cell r="S1570" t="str">
            <v>FINAME TJLP</v>
          </cell>
          <cell r="T1570" t="str">
            <v>00116</v>
          </cell>
          <cell r="U1570">
            <v>10.75</v>
          </cell>
          <cell r="V1570">
            <v>0</v>
          </cell>
          <cell r="W1570">
            <v>36129</v>
          </cell>
          <cell r="X1570">
            <v>15</v>
          </cell>
          <cell r="Y1570">
            <v>0</v>
          </cell>
          <cell r="Z1570">
            <v>4.6666299999999996</v>
          </cell>
          <cell r="AA1570">
            <v>0</v>
          </cell>
          <cell r="AB1570">
            <v>36696.07</v>
          </cell>
          <cell r="AC1570">
            <v>0</v>
          </cell>
          <cell r="AD1570">
            <v>156.44999999999999</v>
          </cell>
          <cell r="AE1570">
            <v>156.44999999999999</v>
          </cell>
          <cell r="AF1570">
            <v>0</v>
          </cell>
          <cell r="AG1570">
            <v>36852.519999999997</v>
          </cell>
          <cell r="AH1570">
            <v>79.730000000003201</v>
          </cell>
          <cell r="AI1570">
            <v>0</v>
          </cell>
          <cell r="AJ1570">
            <v>0</v>
          </cell>
          <cell r="AK1570">
            <v>0</v>
          </cell>
        </row>
        <row r="1571">
          <cell r="R1571" t="str">
            <v>BNL</v>
          </cell>
          <cell r="S1571" t="str">
            <v>FINAME TJLP</v>
          </cell>
          <cell r="T1571" t="str">
            <v>00116</v>
          </cell>
          <cell r="U1571">
            <v>10.75</v>
          </cell>
          <cell r="V1571">
            <v>0</v>
          </cell>
          <cell r="W1571">
            <v>36144</v>
          </cell>
          <cell r="X1571">
            <v>15</v>
          </cell>
          <cell r="Y1571">
            <v>50</v>
          </cell>
          <cell r="Z1571">
            <v>4.6869050000000003</v>
          </cell>
          <cell r="AA1571">
            <v>0</v>
          </cell>
          <cell r="AB1571">
            <v>36855.5</v>
          </cell>
          <cell r="AC1571">
            <v>1602.41</v>
          </cell>
          <cell r="AD1571">
            <v>158.48000000000002</v>
          </cell>
          <cell r="AE1571">
            <v>314.93</v>
          </cell>
          <cell r="AF1571">
            <v>1917.35</v>
          </cell>
          <cell r="AG1571">
            <v>35253.089999999997</v>
          </cell>
          <cell r="AH1571">
            <v>159.43999999999505</v>
          </cell>
          <cell r="AI1571">
            <v>0</v>
          </cell>
          <cell r="AJ1571">
            <v>0</v>
          </cell>
          <cell r="AK1571">
            <v>0</v>
          </cell>
        </row>
        <row r="1572">
          <cell r="R1572" t="str">
            <v>BNL</v>
          </cell>
          <cell r="S1572" t="str">
            <v>FINAME TJLP</v>
          </cell>
          <cell r="T1572" t="str">
            <v>00116</v>
          </cell>
          <cell r="U1572">
            <v>10.75</v>
          </cell>
          <cell r="V1572">
            <v>0</v>
          </cell>
          <cell r="W1572">
            <v>36160</v>
          </cell>
          <cell r="X1572">
            <v>16</v>
          </cell>
          <cell r="Y1572">
            <v>0</v>
          </cell>
          <cell r="Z1572">
            <v>4.7094050000000003</v>
          </cell>
          <cell r="AA1572">
            <v>0</v>
          </cell>
          <cell r="AB1572">
            <v>35422.33</v>
          </cell>
          <cell r="AC1572">
            <v>0</v>
          </cell>
          <cell r="AD1572">
            <v>161.11000000000001</v>
          </cell>
          <cell r="AE1572">
            <v>161.11000000000001</v>
          </cell>
          <cell r="AF1572">
            <v>0</v>
          </cell>
          <cell r="AG1572">
            <v>35583.440000000002</v>
          </cell>
          <cell r="AH1572">
            <v>169.24000000000524</v>
          </cell>
          <cell r="AI1572">
            <v>0</v>
          </cell>
          <cell r="AJ1572">
            <v>0</v>
          </cell>
          <cell r="AK1572">
            <v>0</v>
          </cell>
        </row>
        <row r="1573">
          <cell r="R1573" t="str">
            <v>BNL</v>
          </cell>
          <cell r="S1573" t="str">
            <v>FINAME TJLP</v>
          </cell>
          <cell r="T1573" t="str">
            <v>00116</v>
          </cell>
          <cell r="U1573">
            <v>10.75</v>
          </cell>
          <cell r="V1573">
            <v>0</v>
          </cell>
          <cell r="W1573">
            <v>36175</v>
          </cell>
          <cell r="X1573">
            <v>14</v>
          </cell>
          <cell r="Y1573">
            <v>51</v>
          </cell>
          <cell r="Z1573">
            <v>4.7222850000000003</v>
          </cell>
          <cell r="AA1573">
            <v>0</v>
          </cell>
          <cell r="AB1573">
            <v>35519.199999999997</v>
          </cell>
          <cell r="AC1573">
            <v>1614.51</v>
          </cell>
          <cell r="AD1573">
            <v>142.39999999999998</v>
          </cell>
          <cell r="AE1573">
            <v>303.51</v>
          </cell>
          <cell r="AF1573">
            <v>1918.02</v>
          </cell>
          <cell r="AG1573">
            <v>33904.69</v>
          </cell>
          <cell r="AH1573">
            <v>96.869999999995343</v>
          </cell>
          <cell r="AI1573">
            <v>0</v>
          </cell>
          <cell r="AJ1573">
            <v>0</v>
          </cell>
          <cell r="AK1573">
            <v>0</v>
          </cell>
        </row>
        <row r="1574">
          <cell r="R1574" t="str">
            <v>BNL</v>
          </cell>
          <cell r="S1574" t="str">
            <v>FINAME TJLP</v>
          </cell>
          <cell r="T1574" t="str">
            <v>00116</v>
          </cell>
          <cell r="U1574">
            <v>10.75</v>
          </cell>
          <cell r="V1574">
            <v>0</v>
          </cell>
          <cell r="W1574">
            <v>36191</v>
          </cell>
          <cell r="X1574">
            <v>16</v>
          </cell>
          <cell r="Y1574">
            <v>0</v>
          </cell>
          <cell r="Z1574">
            <v>4.7354269999999996</v>
          </cell>
          <cell r="AA1574">
            <v>0</v>
          </cell>
          <cell r="AB1574">
            <v>33999.050000000003</v>
          </cell>
          <cell r="AC1574">
            <v>0</v>
          </cell>
          <cell r="AD1574">
            <v>154.63999999999999</v>
          </cell>
          <cell r="AE1574">
            <v>154.63999999999999</v>
          </cell>
          <cell r="AF1574">
            <v>0</v>
          </cell>
          <cell r="AG1574">
            <v>34153.69</v>
          </cell>
          <cell r="AH1574">
            <v>94.360000000000582</v>
          </cell>
          <cell r="AI1574">
            <v>0</v>
          </cell>
          <cell r="AJ1574">
            <v>0</v>
          </cell>
          <cell r="AK1574">
            <v>0</v>
          </cell>
        </row>
        <row r="1575">
          <cell r="R1575" t="str">
            <v>BNL</v>
          </cell>
          <cell r="S1575" t="str">
            <v>FINAME TJLP</v>
          </cell>
          <cell r="T1575" t="str">
            <v>00116</v>
          </cell>
          <cell r="U1575">
            <v>10.75</v>
          </cell>
          <cell r="V1575">
            <v>0</v>
          </cell>
          <cell r="W1575">
            <v>36206</v>
          </cell>
          <cell r="X1575">
            <v>14</v>
          </cell>
          <cell r="Y1575">
            <v>52</v>
          </cell>
          <cell r="Z1575">
            <v>4.7477809999999998</v>
          </cell>
          <cell r="AA1575">
            <v>0</v>
          </cell>
          <cell r="AB1575">
            <v>34087.75</v>
          </cell>
          <cell r="AC1575">
            <v>1623.23</v>
          </cell>
          <cell r="AD1575">
            <v>136.63999999999999</v>
          </cell>
          <cell r="AE1575">
            <v>291.27999999999997</v>
          </cell>
          <cell r="AF1575">
            <v>1914.51</v>
          </cell>
          <cell r="AG1575">
            <v>32464.52</v>
          </cell>
          <cell r="AH1575">
            <v>88.69999999999709</v>
          </cell>
          <cell r="AI1575">
            <v>0</v>
          </cell>
          <cell r="AJ1575">
            <v>0</v>
          </cell>
          <cell r="AK1575">
            <v>0</v>
          </cell>
        </row>
        <row r="1576">
          <cell r="R1576" t="str">
            <v>BNL</v>
          </cell>
          <cell r="S1576" t="str">
            <v>FINAME TJLP</v>
          </cell>
          <cell r="T1576" t="str">
            <v>00116</v>
          </cell>
          <cell r="U1576">
            <v>10.75</v>
          </cell>
          <cell r="V1576">
            <v>0</v>
          </cell>
          <cell r="W1576">
            <v>36219</v>
          </cell>
          <cell r="X1576">
            <v>13</v>
          </cell>
          <cell r="Y1576">
            <v>0</v>
          </cell>
          <cell r="Z1576">
            <v>4.7585139999999999</v>
          </cell>
          <cell r="AA1576">
            <v>0</v>
          </cell>
          <cell r="AB1576">
            <v>32537.91</v>
          </cell>
          <cell r="AC1576">
            <v>0</v>
          </cell>
          <cell r="AD1576">
            <v>120.19</v>
          </cell>
          <cell r="AE1576">
            <v>120.19</v>
          </cell>
          <cell r="AF1576">
            <v>0</v>
          </cell>
          <cell r="AG1576">
            <v>32658.11</v>
          </cell>
          <cell r="AH1576">
            <v>73.400000000001455</v>
          </cell>
          <cell r="AI1576">
            <v>0</v>
          </cell>
          <cell r="AJ1576">
            <v>0</v>
          </cell>
          <cell r="AK1576">
            <v>0</v>
          </cell>
        </row>
        <row r="1577">
          <cell r="R1577" t="str">
            <v>BNL</v>
          </cell>
          <cell r="S1577" t="str">
            <v>FINAME TJLP</v>
          </cell>
          <cell r="T1577" t="str">
            <v>00116</v>
          </cell>
          <cell r="U1577">
            <v>10.75</v>
          </cell>
          <cell r="V1577">
            <v>0</v>
          </cell>
          <cell r="W1577">
            <v>36234</v>
          </cell>
          <cell r="X1577">
            <v>17</v>
          </cell>
          <cell r="Y1577">
            <v>53</v>
          </cell>
          <cell r="Z1577">
            <v>4.7709289999999998</v>
          </cell>
          <cell r="AA1577">
            <v>0</v>
          </cell>
          <cell r="AB1577">
            <v>32622.81</v>
          </cell>
          <cell r="AC1577">
            <v>1631.14</v>
          </cell>
          <cell r="AD1577">
            <v>158.57</v>
          </cell>
          <cell r="AE1577">
            <v>278.76</v>
          </cell>
          <cell r="AF1577">
            <v>1909.9</v>
          </cell>
          <cell r="AG1577">
            <v>30991.67</v>
          </cell>
          <cell r="AH1577">
            <v>84.889999999999418</v>
          </cell>
          <cell r="AI1577">
            <v>0</v>
          </cell>
          <cell r="AJ1577">
            <v>0</v>
          </cell>
          <cell r="AK1577">
            <v>0</v>
          </cell>
        </row>
        <row r="1578">
          <cell r="R1578" t="str">
            <v>BNL</v>
          </cell>
          <cell r="S1578" t="str">
            <v>FINAME TJLP</v>
          </cell>
          <cell r="T1578" t="str">
            <v>00116</v>
          </cell>
          <cell r="U1578">
            <v>10.75</v>
          </cell>
          <cell r="V1578">
            <v>0</v>
          </cell>
          <cell r="W1578">
            <v>36250</v>
          </cell>
          <cell r="X1578">
            <v>16</v>
          </cell>
          <cell r="Y1578">
            <v>0</v>
          </cell>
          <cell r="Z1578">
            <v>4.7842060000000002</v>
          </cell>
          <cell r="AA1578">
            <v>0</v>
          </cell>
          <cell r="AB1578">
            <v>31077.91</v>
          </cell>
          <cell r="AC1578">
            <v>0</v>
          </cell>
          <cell r="AD1578">
            <v>141.35</v>
          </cell>
          <cell r="AE1578">
            <v>141.35</v>
          </cell>
          <cell r="AF1578">
            <v>0</v>
          </cell>
          <cell r="AG1578">
            <v>31219.26</v>
          </cell>
          <cell r="AH1578">
            <v>86.240000000001601</v>
          </cell>
          <cell r="AI1578">
            <v>0</v>
          </cell>
          <cell r="AJ1578">
            <v>0</v>
          </cell>
          <cell r="AK1578">
            <v>0</v>
          </cell>
        </row>
        <row r="1579">
          <cell r="R1579" t="str">
            <v>BNL</v>
          </cell>
          <cell r="S1579" t="str">
            <v>FINAME TJLP</v>
          </cell>
          <cell r="T1579" t="str">
            <v>00116</v>
          </cell>
          <cell r="U1579">
            <v>10.75</v>
          </cell>
          <cell r="V1579">
            <v>0</v>
          </cell>
          <cell r="W1579">
            <v>36265</v>
          </cell>
          <cell r="X1579">
            <v>14</v>
          </cell>
          <cell r="Y1579">
            <v>54</v>
          </cell>
          <cell r="Z1579">
            <v>4.7977429999999996</v>
          </cell>
          <cell r="AA1579">
            <v>0</v>
          </cell>
          <cell r="AB1579">
            <v>31165.85</v>
          </cell>
          <cell r="AC1579">
            <v>1640.31</v>
          </cell>
          <cell r="AD1579">
            <v>124.96000000000001</v>
          </cell>
          <cell r="AE1579">
            <v>266.31</v>
          </cell>
          <cell r="AF1579">
            <v>1906.62</v>
          </cell>
          <cell r="AG1579">
            <v>29525.54</v>
          </cell>
          <cell r="AH1579">
            <v>87.940000000002328</v>
          </cell>
          <cell r="AI1579">
            <v>0</v>
          </cell>
          <cell r="AJ1579">
            <v>0</v>
          </cell>
          <cell r="AK1579">
            <v>0</v>
          </cell>
        </row>
        <row r="1580">
          <cell r="R1580" t="str">
            <v>BNL</v>
          </cell>
          <cell r="S1580" t="str">
            <v>FINAME TJLP</v>
          </cell>
          <cell r="T1580" t="str">
            <v>00116</v>
          </cell>
          <cell r="U1580">
            <v>10.75</v>
          </cell>
          <cell r="V1580">
            <v>0</v>
          </cell>
          <cell r="W1580">
            <v>36280</v>
          </cell>
          <cell r="X1580">
            <v>15</v>
          </cell>
          <cell r="Y1580">
            <v>0</v>
          </cell>
          <cell r="Z1580">
            <v>4.8113939999999999</v>
          </cell>
          <cell r="AA1580">
            <v>0</v>
          </cell>
          <cell r="AB1580">
            <v>29609.55</v>
          </cell>
          <cell r="AC1580">
            <v>0</v>
          </cell>
          <cell r="AD1580">
            <v>126.24</v>
          </cell>
          <cell r="AE1580">
            <v>126.24</v>
          </cell>
          <cell r="AF1580">
            <v>0</v>
          </cell>
          <cell r="AG1580">
            <v>29735.79</v>
          </cell>
          <cell r="AH1580">
            <v>84.009999999998399</v>
          </cell>
          <cell r="AI1580">
            <v>0</v>
          </cell>
          <cell r="AJ1580">
            <v>0</v>
          </cell>
          <cell r="AK1580">
            <v>0</v>
          </cell>
        </row>
        <row r="1581">
          <cell r="R1581" t="str">
            <v>BNL</v>
          </cell>
          <cell r="S1581" t="str">
            <v>FINAME TJLP</v>
          </cell>
          <cell r="T1581" t="str">
            <v>00116</v>
          </cell>
          <cell r="U1581">
            <v>10.75</v>
          </cell>
          <cell r="V1581">
            <v>0</v>
          </cell>
          <cell r="W1581">
            <v>36295</v>
          </cell>
          <cell r="X1581">
            <v>15</v>
          </cell>
          <cell r="Y1581">
            <v>55</v>
          </cell>
          <cell r="Z1581">
            <v>4.8250830000000002</v>
          </cell>
          <cell r="AA1581">
            <v>0</v>
          </cell>
          <cell r="AB1581">
            <v>29693.79</v>
          </cell>
          <cell r="AC1581">
            <v>1649.65</v>
          </cell>
          <cell r="AD1581">
            <v>127.50000000000001</v>
          </cell>
          <cell r="AE1581">
            <v>253.74</v>
          </cell>
          <cell r="AF1581">
            <v>1903.39</v>
          </cell>
          <cell r="AG1581">
            <v>28044.14</v>
          </cell>
          <cell r="AH1581">
            <v>84.239999999997963</v>
          </cell>
          <cell r="AI1581">
            <v>0</v>
          </cell>
          <cell r="AJ1581">
            <v>0</v>
          </cell>
          <cell r="AK1581">
            <v>0</v>
          </cell>
        </row>
        <row r="1582">
          <cell r="R1582" t="str">
            <v>BNL</v>
          </cell>
          <cell r="S1582" t="str">
            <v>FINAME TJLP</v>
          </cell>
          <cell r="T1582" t="str">
            <v>00116</v>
          </cell>
          <cell r="U1582">
            <v>10.75</v>
          </cell>
          <cell r="V1582">
            <v>0</v>
          </cell>
          <cell r="W1582">
            <v>36311</v>
          </cell>
          <cell r="X1582">
            <v>16</v>
          </cell>
          <cell r="Y1582">
            <v>0</v>
          </cell>
          <cell r="Z1582">
            <v>4.839728</v>
          </cell>
          <cell r="AA1582">
            <v>0</v>
          </cell>
          <cell r="AB1582">
            <v>28129.26</v>
          </cell>
          <cell r="AC1582">
            <v>0</v>
          </cell>
          <cell r="AD1582">
            <v>127.94</v>
          </cell>
          <cell r="AE1582">
            <v>127.94</v>
          </cell>
          <cell r="AF1582">
            <v>0</v>
          </cell>
          <cell r="AG1582">
            <v>28257.200000000001</v>
          </cell>
          <cell r="AH1582">
            <v>85.120000000002619</v>
          </cell>
          <cell r="AI1582">
            <v>0</v>
          </cell>
          <cell r="AJ1582">
            <v>0</v>
          </cell>
          <cell r="AK1582">
            <v>0</v>
          </cell>
        </row>
        <row r="1583">
          <cell r="R1583" t="str">
            <v>BNL</v>
          </cell>
          <cell r="S1583" t="str">
            <v>FINAME TJLP</v>
          </cell>
          <cell r="T1583" t="str">
            <v>00116</v>
          </cell>
          <cell r="U1583">
            <v>10.75</v>
          </cell>
          <cell r="V1583">
            <v>0</v>
          </cell>
          <cell r="W1583">
            <v>36326</v>
          </cell>
          <cell r="X1583">
            <v>14</v>
          </cell>
          <cell r="Y1583">
            <v>56</v>
          </cell>
          <cell r="Z1583">
            <v>4.8534980000000001</v>
          </cell>
          <cell r="AA1583">
            <v>0</v>
          </cell>
          <cell r="AB1583">
            <v>28209.29</v>
          </cell>
          <cell r="AC1583">
            <v>1659.37</v>
          </cell>
          <cell r="AD1583">
            <v>113.11000000000001</v>
          </cell>
          <cell r="AE1583">
            <v>241.05</v>
          </cell>
          <cell r="AF1583">
            <v>1900.42</v>
          </cell>
          <cell r="AG1583">
            <v>26549.919999999998</v>
          </cell>
          <cell r="AH1583">
            <v>80.029999999995198</v>
          </cell>
          <cell r="AI1583">
            <v>0</v>
          </cell>
          <cell r="AJ1583">
            <v>0</v>
          </cell>
          <cell r="AK1583">
            <v>0</v>
          </cell>
        </row>
        <row r="1584">
          <cell r="R1584" t="str">
            <v>BNL</v>
          </cell>
          <cell r="S1584" t="str">
            <v>FINAME TJLP</v>
          </cell>
          <cell r="T1584" t="str">
            <v>00116</v>
          </cell>
          <cell r="U1584">
            <v>10.75</v>
          </cell>
          <cell r="V1584">
            <v>0</v>
          </cell>
          <cell r="W1584">
            <v>36341</v>
          </cell>
          <cell r="X1584">
            <v>15</v>
          </cell>
          <cell r="Y1584">
            <v>0</v>
          </cell>
          <cell r="Z1584">
            <v>4.8673070000000003</v>
          </cell>
          <cell r="AA1584">
            <v>0</v>
          </cell>
          <cell r="AB1584">
            <v>26625.46</v>
          </cell>
          <cell r="AC1584">
            <v>0</v>
          </cell>
          <cell r="AD1584">
            <v>113.52</v>
          </cell>
          <cell r="AE1584">
            <v>113.52</v>
          </cell>
          <cell r="AF1584">
            <v>0</v>
          </cell>
          <cell r="AG1584">
            <v>26738.97</v>
          </cell>
          <cell r="AH1584">
            <v>75.530000000002474</v>
          </cell>
          <cell r="AI1584">
            <v>0</v>
          </cell>
          <cell r="AJ1584">
            <v>0</v>
          </cell>
          <cell r="AK1584">
            <v>0</v>
          </cell>
        </row>
        <row r="1585">
          <cell r="R1585" t="str">
            <v>BNL</v>
          </cell>
          <cell r="S1585" t="str">
            <v>FINAME TJLP</v>
          </cell>
          <cell r="T1585" t="str">
            <v>00116</v>
          </cell>
          <cell r="U1585">
            <v>10.75</v>
          </cell>
          <cell r="V1585">
            <v>0</v>
          </cell>
          <cell r="W1585">
            <v>36356</v>
          </cell>
          <cell r="X1585">
            <v>15</v>
          </cell>
          <cell r="Y1585">
            <v>57</v>
          </cell>
          <cell r="Z1585">
            <v>4.8821060000000003</v>
          </cell>
          <cell r="AA1585">
            <v>0</v>
          </cell>
          <cell r="AB1585">
            <v>26706.41</v>
          </cell>
          <cell r="AC1585">
            <v>1669.15</v>
          </cell>
          <cell r="AD1585">
            <v>114.69000000000001</v>
          </cell>
          <cell r="AE1585">
            <v>228.21</v>
          </cell>
          <cell r="AF1585">
            <v>1897.36</v>
          </cell>
          <cell r="AG1585">
            <v>25037.26</v>
          </cell>
          <cell r="AH1585">
            <v>80.959999999999127</v>
          </cell>
          <cell r="AI1585">
            <v>0</v>
          </cell>
          <cell r="AJ1585">
            <v>0</v>
          </cell>
          <cell r="AK1585">
            <v>0</v>
          </cell>
        </row>
        <row r="1586">
          <cell r="R1586" t="str">
            <v>BNL</v>
          </cell>
          <cell r="S1586" t="str">
            <v>FINAME TJLP</v>
          </cell>
          <cell r="T1586" t="str">
            <v>00116</v>
          </cell>
          <cell r="U1586">
            <v>10.75</v>
          </cell>
          <cell r="V1586">
            <v>0</v>
          </cell>
          <cell r="W1586">
            <v>36372</v>
          </cell>
          <cell r="X1586">
            <v>16</v>
          </cell>
          <cell r="Y1586">
            <v>0</v>
          </cell>
          <cell r="Z1586">
            <v>4.898015</v>
          </cell>
          <cell r="AA1586">
            <v>0</v>
          </cell>
          <cell r="AB1586">
            <v>25118.85</v>
          </cell>
          <cell r="AC1586">
            <v>0</v>
          </cell>
          <cell r="AD1586">
            <v>114.25</v>
          </cell>
          <cell r="AE1586">
            <v>114.25</v>
          </cell>
          <cell r="AF1586">
            <v>0</v>
          </cell>
          <cell r="AG1586">
            <v>25233.1</v>
          </cell>
          <cell r="AH1586">
            <v>81.590000000000146</v>
          </cell>
          <cell r="AI1586">
            <v>0</v>
          </cell>
          <cell r="AJ1586">
            <v>0</v>
          </cell>
          <cell r="AK1586">
            <v>0</v>
          </cell>
        </row>
        <row r="1587">
          <cell r="R1587" t="str">
            <v>BNL</v>
          </cell>
          <cell r="S1587" t="str">
            <v>FINAME TJLP</v>
          </cell>
          <cell r="T1587" t="str">
            <v>00116</v>
          </cell>
          <cell r="U1587">
            <v>10.75</v>
          </cell>
          <cell r="V1587">
            <v>0</v>
          </cell>
          <cell r="W1587">
            <v>36387</v>
          </cell>
          <cell r="X1587">
            <v>14</v>
          </cell>
          <cell r="Y1587">
            <v>58</v>
          </cell>
          <cell r="Z1587">
            <v>4.9129759999999996</v>
          </cell>
          <cell r="AA1587">
            <v>0</v>
          </cell>
          <cell r="AB1587">
            <v>25195.57</v>
          </cell>
          <cell r="AC1587">
            <v>1679.7</v>
          </cell>
          <cell r="AD1587">
            <v>101.05000000000001</v>
          </cell>
          <cell r="AE1587">
            <v>215.3</v>
          </cell>
          <cell r="AF1587">
            <v>1895</v>
          </cell>
          <cell r="AG1587">
            <v>23515.87</v>
          </cell>
          <cell r="AH1587">
            <v>76.720000000001164</v>
          </cell>
          <cell r="AI1587">
            <v>0</v>
          </cell>
          <cell r="AJ1587">
            <v>0</v>
          </cell>
          <cell r="AK1587">
            <v>0</v>
          </cell>
        </row>
        <row r="1588">
          <cell r="R1588" t="str">
            <v>BNL</v>
          </cell>
          <cell r="S1588" t="str">
            <v>FINAME TJLP</v>
          </cell>
          <cell r="T1588" t="str">
            <v>00116</v>
          </cell>
          <cell r="U1588">
            <v>10.75</v>
          </cell>
          <cell r="V1588">
            <v>0</v>
          </cell>
          <cell r="W1588">
            <v>36403</v>
          </cell>
          <cell r="X1588">
            <v>16</v>
          </cell>
          <cell r="Y1588">
            <v>0</v>
          </cell>
          <cell r="Z1588">
            <v>4.9289849999999999</v>
          </cell>
          <cell r="AA1588">
            <v>0</v>
          </cell>
          <cell r="AB1588">
            <v>23592.5</v>
          </cell>
          <cell r="AC1588">
            <v>0</v>
          </cell>
          <cell r="AD1588">
            <v>107.31</v>
          </cell>
          <cell r="AE1588">
            <v>107.31</v>
          </cell>
          <cell r="AF1588">
            <v>0</v>
          </cell>
          <cell r="AG1588">
            <v>23699.8</v>
          </cell>
          <cell r="AH1588">
            <v>76.619999999998981</v>
          </cell>
          <cell r="AI1588">
            <v>0</v>
          </cell>
          <cell r="AJ1588">
            <v>0</v>
          </cell>
          <cell r="AK1588">
            <v>0</v>
          </cell>
        </row>
        <row r="1589">
          <cell r="R1589" t="str">
            <v>BNL</v>
          </cell>
          <cell r="S1589" t="str">
            <v>FINAME TJLP</v>
          </cell>
          <cell r="T1589" t="str">
            <v>00116</v>
          </cell>
          <cell r="U1589">
            <v>10.75</v>
          </cell>
          <cell r="V1589">
            <v>0</v>
          </cell>
          <cell r="W1589">
            <v>36418</v>
          </cell>
          <cell r="X1589">
            <v>14</v>
          </cell>
          <cell r="Y1589">
            <v>59</v>
          </cell>
          <cell r="Z1589">
            <v>4.9440410000000004</v>
          </cell>
          <cell r="AA1589">
            <v>0</v>
          </cell>
          <cell r="AB1589">
            <v>23664.560000000001</v>
          </cell>
          <cell r="AC1589">
            <v>1690.33</v>
          </cell>
          <cell r="AD1589">
            <v>94.9</v>
          </cell>
          <cell r="AE1589">
            <v>202.21</v>
          </cell>
          <cell r="AF1589">
            <v>1892.54</v>
          </cell>
          <cell r="AG1589">
            <v>21974.240000000002</v>
          </cell>
          <cell r="AH1589">
            <v>72.080000000001746</v>
          </cell>
          <cell r="AI1589">
            <v>0</v>
          </cell>
          <cell r="AJ1589">
            <v>0</v>
          </cell>
          <cell r="AK1589">
            <v>0</v>
          </cell>
        </row>
        <row r="1590">
          <cell r="R1590" t="str">
            <v>BNL</v>
          </cell>
          <cell r="S1590" t="str">
            <v>FINAME TJLP</v>
          </cell>
          <cell r="T1590" t="str">
            <v>00116</v>
          </cell>
          <cell r="U1590">
            <v>10.75</v>
          </cell>
          <cell r="V1590">
            <v>0</v>
          </cell>
          <cell r="W1590">
            <v>36433</v>
          </cell>
          <cell r="X1590">
            <v>15</v>
          </cell>
          <cell r="Y1590">
            <v>0</v>
          </cell>
          <cell r="Z1590">
            <v>4.9591430000000001</v>
          </cell>
          <cell r="AA1590">
            <v>0</v>
          </cell>
          <cell r="AB1590">
            <v>22041.360000000001</v>
          </cell>
          <cell r="AC1590">
            <v>0</v>
          </cell>
          <cell r="AD1590">
            <v>93.97</v>
          </cell>
          <cell r="AE1590">
            <v>93.97</v>
          </cell>
          <cell r="AF1590">
            <v>0</v>
          </cell>
          <cell r="AG1590">
            <v>22135.33</v>
          </cell>
          <cell r="AH1590">
            <v>67.119999999998981</v>
          </cell>
          <cell r="AI1590">
            <v>0</v>
          </cell>
          <cell r="AJ1590">
            <v>0</v>
          </cell>
          <cell r="AK1590">
            <v>0</v>
          </cell>
        </row>
        <row r="1591">
          <cell r="R1591" t="str">
            <v>BNL</v>
          </cell>
          <cell r="S1591" t="str">
            <v>FINAME TJLP</v>
          </cell>
          <cell r="T1591" t="str">
            <v>00116</v>
          </cell>
          <cell r="U1591">
            <v>10.75</v>
          </cell>
          <cell r="V1591">
            <v>0</v>
          </cell>
          <cell r="W1591">
            <v>36448</v>
          </cell>
          <cell r="X1591">
            <v>15</v>
          </cell>
          <cell r="Y1591">
            <v>60</v>
          </cell>
          <cell r="Z1591">
            <v>4.9716449999999996</v>
          </cell>
          <cell r="AA1591">
            <v>0</v>
          </cell>
          <cell r="AB1591">
            <v>22096.93</v>
          </cell>
          <cell r="AC1591">
            <v>1699.76</v>
          </cell>
          <cell r="AD1591">
            <v>94.85</v>
          </cell>
          <cell r="AE1591">
            <v>188.82</v>
          </cell>
          <cell r="AF1591">
            <v>1888.58</v>
          </cell>
          <cell r="AG1591">
            <v>20397.16</v>
          </cell>
          <cell r="AH1591">
            <v>55.559999999997672</v>
          </cell>
          <cell r="AI1591">
            <v>0</v>
          </cell>
          <cell r="AJ1591">
            <v>0</v>
          </cell>
          <cell r="AK1591">
            <v>0</v>
          </cell>
        </row>
        <row r="1592">
          <cell r="R1592" t="str">
            <v>BNL</v>
          </cell>
          <cell r="S1592" t="str">
            <v>FINAME TJLP</v>
          </cell>
          <cell r="T1592" t="str">
            <v>00116</v>
          </cell>
          <cell r="U1592">
            <v>10.75</v>
          </cell>
          <cell r="V1592">
            <v>0</v>
          </cell>
          <cell r="W1592">
            <v>36464</v>
          </cell>
          <cell r="X1592">
            <v>16</v>
          </cell>
          <cell r="Y1592">
            <v>0</v>
          </cell>
          <cell r="Z1592">
            <v>4.9848129999999999</v>
          </cell>
          <cell r="AA1592">
            <v>0</v>
          </cell>
          <cell r="AB1592">
            <v>20451.189999999999</v>
          </cell>
          <cell r="AC1592">
            <v>0</v>
          </cell>
          <cell r="AD1592">
            <v>93.02</v>
          </cell>
          <cell r="AE1592">
            <v>93.02</v>
          </cell>
          <cell r="AF1592">
            <v>0</v>
          </cell>
          <cell r="AG1592">
            <v>20544.2</v>
          </cell>
          <cell r="AH1592">
            <v>54.020000000000437</v>
          </cell>
          <cell r="AI1592">
            <v>0</v>
          </cell>
          <cell r="AJ1592">
            <v>0</v>
          </cell>
          <cell r="AK1592">
            <v>0</v>
          </cell>
        </row>
        <row r="1593">
          <cell r="R1593" t="str">
            <v>BNL</v>
          </cell>
          <cell r="S1593" t="str">
            <v>FINAME TJLP</v>
          </cell>
          <cell r="T1593" t="str">
            <v>00116</v>
          </cell>
          <cell r="U1593">
            <v>10.75</v>
          </cell>
          <cell r="V1593">
            <v>0</v>
          </cell>
          <cell r="W1593">
            <v>36479</v>
          </cell>
          <cell r="X1593">
            <v>14</v>
          </cell>
          <cell r="Y1593">
            <v>61</v>
          </cell>
          <cell r="Z1593">
            <v>4.9971889999999997</v>
          </cell>
          <cell r="AA1593">
            <v>0</v>
          </cell>
          <cell r="AB1593">
            <v>20501.96</v>
          </cell>
          <cell r="AC1593">
            <v>1708.5</v>
          </cell>
          <cell r="AD1593">
            <v>82.17</v>
          </cell>
          <cell r="AE1593">
            <v>175.19</v>
          </cell>
          <cell r="AF1593">
            <v>1883.69</v>
          </cell>
          <cell r="AG1593">
            <v>18793.46</v>
          </cell>
          <cell r="AH1593">
            <v>50.779999999998836</v>
          </cell>
          <cell r="AI1593">
            <v>0</v>
          </cell>
          <cell r="AJ1593">
            <v>0</v>
          </cell>
          <cell r="AK1593">
            <v>0</v>
          </cell>
        </row>
        <row r="1594">
          <cell r="R1594" t="str">
            <v>BNL</v>
          </cell>
          <cell r="S1594" t="str">
            <v>FINAME TJLP</v>
          </cell>
          <cell r="T1594" t="str">
            <v>00116</v>
          </cell>
          <cell r="U1594">
            <v>10.75</v>
          </cell>
          <cell r="V1594">
            <v>0</v>
          </cell>
          <cell r="W1594">
            <v>36494</v>
          </cell>
          <cell r="X1594">
            <v>15</v>
          </cell>
          <cell r="Y1594">
            <v>0</v>
          </cell>
          <cell r="Z1594">
            <v>5.0095960000000002</v>
          </cell>
          <cell r="AA1594">
            <v>0</v>
          </cell>
          <cell r="AB1594">
            <v>18840.13</v>
          </cell>
          <cell r="AC1594">
            <v>0</v>
          </cell>
          <cell r="AD1594">
            <v>80.319999999999993</v>
          </cell>
          <cell r="AE1594">
            <v>80.319999999999993</v>
          </cell>
          <cell r="AF1594">
            <v>0</v>
          </cell>
          <cell r="AG1594">
            <v>18920.45</v>
          </cell>
          <cell r="AH1594">
            <v>46.670000000001892</v>
          </cell>
          <cell r="AI1594">
            <v>0</v>
          </cell>
          <cell r="AJ1594">
            <v>0</v>
          </cell>
          <cell r="AK1594">
            <v>0</v>
          </cell>
        </row>
        <row r="1595">
          <cell r="R1595" t="str">
            <v>BNL</v>
          </cell>
          <cell r="S1595" t="str">
            <v>FINAME TJLP</v>
          </cell>
          <cell r="T1595" t="str">
            <v>00116</v>
          </cell>
          <cell r="U1595">
            <v>10.75</v>
          </cell>
          <cell r="V1595">
            <v>0</v>
          </cell>
          <cell r="W1595">
            <v>36509</v>
          </cell>
          <cell r="X1595">
            <v>15</v>
          </cell>
          <cell r="Y1595">
            <v>62</v>
          </cell>
          <cell r="Z1595">
            <v>5.0220339999999997</v>
          </cell>
          <cell r="AA1595">
            <v>0</v>
          </cell>
          <cell r="AB1595">
            <v>18886.900000000001</v>
          </cell>
          <cell r="AC1595">
            <v>1716.99</v>
          </cell>
          <cell r="AD1595">
            <v>81.069999999999993</v>
          </cell>
          <cell r="AE1595">
            <v>161.38999999999999</v>
          </cell>
          <cell r="AF1595">
            <v>1878.38</v>
          </cell>
          <cell r="AG1595">
            <v>17169.91</v>
          </cell>
          <cell r="AH1595">
            <v>46.770000000000437</v>
          </cell>
          <cell r="AI1595">
            <v>0</v>
          </cell>
          <cell r="AJ1595">
            <v>0</v>
          </cell>
          <cell r="AK1595">
            <v>0</v>
          </cell>
        </row>
        <row r="1596">
          <cell r="R1596" t="str">
            <v>BNL</v>
          </cell>
          <cell r="S1596" t="str">
            <v>FINAME TJLP</v>
          </cell>
          <cell r="T1596" t="str">
            <v>00116</v>
          </cell>
          <cell r="U1596">
            <v>10.75</v>
          </cell>
          <cell r="V1596">
            <v>0</v>
          </cell>
          <cell r="W1596">
            <v>36525</v>
          </cell>
          <cell r="X1596">
            <v>16</v>
          </cell>
          <cell r="Y1596">
            <v>0</v>
          </cell>
          <cell r="Z1596">
            <v>5.0353349999999999</v>
          </cell>
          <cell r="AA1596">
            <v>0</v>
          </cell>
          <cell r="AB1596">
            <v>17215.39</v>
          </cell>
          <cell r="AC1596">
            <v>0</v>
          </cell>
          <cell r="AD1596">
            <v>78.3</v>
          </cell>
          <cell r="AE1596">
            <v>78.3</v>
          </cell>
          <cell r="AF1596">
            <v>0</v>
          </cell>
          <cell r="AG1596">
            <v>17293.689999999999</v>
          </cell>
          <cell r="AH1596">
            <v>45.479999999999563</v>
          </cell>
          <cell r="AI1596">
            <v>0</v>
          </cell>
          <cell r="AJ1596">
            <v>0</v>
          </cell>
          <cell r="AK1596">
            <v>0</v>
          </cell>
        </row>
        <row r="1597">
          <cell r="R1597" t="str">
            <v>BNL</v>
          </cell>
          <cell r="S1597" t="str">
            <v>FINAME TJLP</v>
          </cell>
          <cell r="T1597" t="str">
            <v>00116</v>
          </cell>
          <cell r="U1597">
            <v>10.75</v>
          </cell>
          <cell r="V1597">
            <v>0</v>
          </cell>
          <cell r="W1597">
            <v>36540</v>
          </cell>
          <cell r="X1597">
            <v>14</v>
          </cell>
          <cell r="Y1597">
            <v>63</v>
          </cell>
          <cell r="Z1597">
            <v>5.0469629999999999</v>
          </cell>
          <cell r="AA1597">
            <v>0</v>
          </cell>
          <cell r="AB1597">
            <v>17255.14</v>
          </cell>
          <cell r="AC1597">
            <v>1725.51</v>
          </cell>
          <cell r="AD1597">
            <v>69.149999999999991</v>
          </cell>
          <cell r="AE1597">
            <v>147.44999999999999</v>
          </cell>
          <cell r="AF1597">
            <v>1872.96</v>
          </cell>
          <cell r="AG1597">
            <v>15529.63</v>
          </cell>
          <cell r="AH1597">
            <v>39.75</v>
          </cell>
          <cell r="AI1597">
            <v>0</v>
          </cell>
          <cell r="AJ1597">
            <v>0</v>
          </cell>
          <cell r="AK1597">
            <v>0</v>
          </cell>
        </row>
        <row r="1598">
          <cell r="R1598" t="str">
            <v>BNL</v>
          </cell>
          <cell r="S1598" t="str">
            <v>FINAME TJLP</v>
          </cell>
          <cell r="T1598" t="str">
            <v>00116</v>
          </cell>
          <cell r="U1598">
            <v>10.75</v>
          </cell>
          <cell r="V1598">
            <v>0</v>
          </cell>
          <cell r="W1598">
            <v>36556</v>
          </cell>
          <cell r="X1598">
            <v>16</v>
          </cell>
          <cell r="Y1598">
            <v>0</v>
          </cell>
          <cell r="Z1598">
            <v>5.059329</v>
          </cell>
          <cell r="AA1598">
            <v>0</v>
          </cell>
          <cell r="AB1598">
            <v>15567.68</v>
          </cell>
          <cell r="AC1598">
            <v>0</v>
          </cell>
          <cell r="AD1598">
            <v>70.81</v>
          </cell>
          <cell r="AE1598">
            <v>70.81</v>
          </cell>
          <cell r="AF1598">
            <v>0</v>
          </cell>
          <cell r="AG1598">
            <v>15638.48</v>
          </cell>
          <cell r="AH1598">
            <v>38.040000000000873</v>
          </cell>
          <cell r="AI1598">
            <v>0</v>
          </cell>
          <cell r="AJ1598">
            <v>0</v>
          </cell>
          <cell r="AK1598">
            <v>0</v>
          </cell>
        </row>
        <row r="1599">
          <cell r="R1599" t="str">
            <v>BNL</v>
          </cell>
          <cell r="S1599" t="str">
            <v>FINAME TJLP</v>
          </cell>
          <cell r="T1599" t="str">
            <v>00116</v>
          </cell>
          <cell r="U1599">
            <v>10.75</v>
          </cell>
          <cell r="V1599">
            <v>0</v>
          </cell>
          <cell r="W1599">
            <v>36571</v>
          </cell>
          <cell r="X1599">
            <v>14</v>
          </cell>
          <cell r="Y1599">
            <v>64</v>
          </cell>
          <cell r="Z1599">
            <v>5.0709489999999997</v>
          </cell>
          <cell r="AA1599">
            <v>0</v>
          </cell>
          <cell r="AB1599">
            <v>15603.43</v>
          </cell>
          <cell r="AC1599">
            <v>1733.71</v>
          </cell>
          <cell r="AD1599">
            <v>62.52000000000001</v>
          </cell>
          <cell r="AE1599">
            <v>133.33000000000001</v>
          </cell>
          <cell r="AF1599">
            <v>1867.05</v>
          </cell>
          <cell r="AG1599">
            <v>13869.72</v>
          </cell>
          <cell r="AH1599">
            <v>35.769999999998618</v>
          </cell>
          <cell r="AI1599">
            <v>0</v>
          </cell>
          <cell r="AJ1599">
            <v>0</v>
          </cell>
          <cell r="AK1599">
            <v>0</v>
          </cell>
        </row>
        <row r="1600">
          <cell r="R1600" t="str">
            <v>BNL</v>
          </cell>
          <cell r="S1600" t="str">
            <v>FINAME TJLP</v>
          </cell>
          <cell r="T1600" t="str">
            <v>00116</v>
          </cell>
          <cell r="U1600">
            <v>10.75</v>
          </cell>
          <cell r="V1600">
            <v>0</v>
          </cell>
          <cell r="W1600">
            <v>36585</v>
          </cell>
          <cell r="X1600">
            <v>14</v>
          </cell>
          <cell r="Y1600">
            <v>0</v>
          </cell>
          <cell r="Z1600">
            <v>5.0818180000000002</v>
          </cell>
          <cell r="AA1600">
            <v>0</v>
          </cell>
          <cell r="AB1600">
            <v>13899.45</v>
          </cell>
          <cell r="AC1600">
            <v>0</v>
          </cell>
          <cell r="AD1600">
            <v>55.3</v>
          </cell>
          <cell r="AE1600">
            <v>55.3</v>
          </cell>
          <cell r="AF1600">
            <v>0</v>
          </cell>
          <cell r="AG1600">
            <v>13954.75</v>
          </cell>
          <cell r="AH1600">
            <v>29.730000000001382</v>
          </cell>
          <cell r="AI1600">
            <v>0</v>
          </cell>
          <cell r="AJ1600">
            <v>0</v>
          </cell>
          <cell r="AK1600">
            <v>0</v>
          </cell>
        </row>
        <row r="1601">
          <cell r="R1601" t="str">
            <v>BNL</v>
          </cell>
          <cell r="S1601" t="str">
            <v>FINAME TJLP</v>
          </cell>
          <cell r="T1601" t="str">
            <v>00116</v>
          </cell>
          <cell r="U1601">
            <v>10.75</v>
          </cell>
          <cell r="V1601">
            <v>0</v>
          </cell>
          <cell r="W1601">
            <v>36600</v>
          </cell>
          <cell r="X1601">
            <v>16</v>
          </cell>
          <cell r="Y1601">
            <v>65</v>
          </cell>
          <cell r="Z1601">
            <v>5.0934900000000001</v>
          </cell>
          <cell r="AA1601">
            <v>0</v>
          </cell>
          <cell r="AB1601">
            <v>13931.37</v>
          </cell>
          <cell r="AC1601">
            <v>1741.42</v>
          </cell>
          <cell r="AD1601">
            <v>63.740000000000009</v>
          </cell>
          <cell r="AE1601">
            <v>119.04</v>
          </cell>
          <cell r="AF1601">
            <v>1860.46</v>
          </cell>
          <cell r="AG1601">
            <v>12189.95</v>
          </cell>
          <cell r="AH1601">
            <v>31.920000000000073</v>
          </cell>
          <cell r="AI1601">
            <v>0</v>
          </cell>
          <cell r="AJ1601">
            <v>0</v>
          </cell>
          <cell r="AK1601">
            <v>0</v>
          </cell>
        </row>
        <row r="1602">
          <cell r="R1602" t="str">
            <v>BNL</v>
          </cell>
          <cell r="S1602" t="str">
            <v>FINAME TJLP</v>
          </cell>
          <cell r="T1602" t="str">
            <v>00116</v>
          </cell>
          <cell r="U1602">
            <v>10.75</v>
          </cell>
          <cell r="V1602">
            <v>0</v>
          </cell>
          <cell r="W1602">
            <v>36616</v>
          </cell>
          <cell r="X1602">
            <v>16</v>
          </cell>
          <cell r="Y1602">
            <v>0</v>
          </cell>
          <cell r="Z1602">
            <v>5.1059700000000001</v>
          </cell>
          <cell r="AA1602">
            <v>0</v>
          </cell>
          <cell r="AB1602">
            <v>12219.82</v>
          </cell>
          <cell r="AC1602">
            <v>0</v>
          </cell>
          <cell r="AD1602">
            <v>55.58</v>
          </cell>
          <cell r="AE1602">
            <v>55.58</v>
          </cell>
          <cell r="AF1602">
            <v>0</v>
          </cell>
          <cell r="AG1602">
            <v>12275.4</v>
          </cell>
          <cell r="AH1602">
            <v>29.869999999998981</v>
          </cell>
          <cell r="AI1602">
            <v>0</v>
          </cell>
          <cell r="AJ1602">
            <v>0</v>
          </cell>
          <cell r="AK1602">
            <v>0</v>
          </cell>
        </row>
        <row r="1603">
          <cell r="R1603" t="str">
            <v>BNL</v>
          </cell>
          <cell r="S1603" t="str">
            <v>FINAME TJLP</v>
          </cell>
          <cell r="T1603" t="str">
            <v>00116</v>
          </cell>
          <cell r="U1603">
            <v>10.75</v>
          </cell>
          <cell r="V1603">
            <v>0</v>
          </cell>
          <cell r="W1603">
            <v>36631</v>
          </cell>
          <cell r="X1603">
            <v>14</v>
          </cell>
          <cell r="Y1603">
            <v>66</v>
          </cell>
          <cell r="Z1603">
            <v>5.1159119999999998</v>
          </cell>
          <cell r="AA1603">
            <v>0</v>
          </cell>
          <cell r="AB1603">
            <v>12243.61</v>
          </cell>
          <cell r="AC1603">
            <v>1749.09</v>
          </cell>
          <cell r="AD1603">
            <v>49.040000000000006</v>
          </cell>
          <cell r="AE1603">
            <v>104.62</v>
          </cell>
          <cell r="AF1603">
            <v>1853.71</v>
          </cell>
          <cell r="AG1603">
            <v>10494.53</v>
          </cell>
          <cell r="AH1603">
            <v>23.800000000001091</v>
          </cell>
          <cell r="AI1603">
            <v>0</v>
          </cell>
          <cell r="AJ1603">
            <v>0</v>
          </cell>
          <cell r="AK1603">
            <v>0</v>
          </cell>
        </row>
        <row r="1604">
          <cell r="R1604" t="str">
            <v>BNL</v>
          </cell>
          <cell r="S1604" t="str">
            <v>FINAME TJLP</v>
          </cell>
          <cell r="T1604" t="str">
            <v>00116</v>
          </cell>
          <cell r="U1604">
            <v>10.75</v>
          </cell>
          <cell r="V1604">
            <v>0</v>
          </cell>
          <cell r="W1604">
            <v>36646</v>
          </cell>
          <cell r="X1604">
            <v>15</v>
          </cell>
          <cell r="Y1604">
            <v>0</v>
          </cell>
          <cell r="Z1604">
            <v>5.1257469999999996</v>
          </cell>
          <cell r="AA1604">
            <v>0</v>
          </cell>
          <cell r="AB1604">
            <v>10514.7</v>
          </cell>
          <cell r="AC1604">
            <v>0</v>
          </cell>
          <cell r="AD1604">
            <v>44.83</v>
          </cell>
          <cell r="AE1604">
            <v>44.83</v>
          </cell>
          <cell r="AF1604">
            <v>0</v>
          </cell>
          <cell r="AG1604">
            <v>10559.53</v>
          </cell>
          <cell r="AH1604">
            <v>20.170000000000073</v>
          </cell>
          <cell r="AI1604">
            <v>0</v>
          </cell>
          <cell r="AJ1604">
            <v>0</v>
          </cell>
          <cell r="AK1604">
            <v>0</v>
          </cell>
        </row>
        <row r="1605">
          <cell r="R1605" t="str">
            <v>BNL</v>
          </cell>
          <cell r="S1605" t="str">
            <v>FINAME TJLP</v>
          </cell>
          <cell r="T1605" t="str">
            <v>00116</v>
          </cell>
          <cell r="U1605">
            <v>10.75</v>
          </cell>
          <cell r="V1605">
            <v>0</v>
          </cell>
          <cell r="W1605">
            <v>36661</v>
          </cell>
          <cell r="X1605">
            <v>15</v>
          </cell>
          <cell r="Y1605">
            <v>67</v>
          </cell>
          <cell r="Z1605">
            <v>5.1356000000000002</v>
          </cell>
          <cell r="AA1605">
            <v>0</v>
          </cell>
          <cell r="AB1605">
            <v>10534.91</v>
          </cell>
          <cell r="AC1605">
            <v>1755.82</v>
          </cell>
          <cell r="AD1605">
            <v>45.19</v>
          </cell>
          <cell r="AE1605">
            <v>90.02</v>
          </cell>
          <cell r="AF1605">
            <v>1845.84</v>
          </cell>
          <cell r="AG1605">
            <v>8779.09</v>
          </cell>
          <cell r="AH1605">
            <v>20.209999999999127</v>
          </cell>
          <cell r="AI1605">
            <v>0</v>
          </cell>
          <cell r="AJ1605">
            <v>0</v>
          </cell>
          <cell r="AK1605">
            <v>0</v>
          </cell>
        </row>
        <row r="1606">
          <cell r="R1606" t="str">
            <v>BNL</v>
          </cell>
          <cell r="S1606" t="str">
            <v>FINAME TJLP</v>
          </cell>
          <cell r="T1606" t="str">
            <v>00116</v>
          </cell>
          <cell r="U1606">
            <v>10.75</v>
          </cell>
          <cell r="V1606">
            <v>0</v>
          </cell>
          <cell r="W1606">
            <v>36677</v>
          </cell>
          <cell r="X1606">
            <v>16</v>
          </cell>
          <cell r="Y1606">
            <v>0</v>
          </cell>
          <cell r="Z1606">
            <v>5.1461309999999996</v>
          </cell>
          <cell r="AA1606">
            <v>0</v>
          </cell>
          <cell r="AB1606">
            <v>8797.1</v>
          </cell>
          <cell r="AC1606">
            <v>0</v>
          </cell>
          <cell r="AD1606">
            <v>40.01</v>
          </cell>
          <cell r="AE1606">
            <v>40.01</v>
          </cell>
          <cell r="AF1606">
            <v>0</v>
          </cell>
          <cell r="AG1606">
            <v>8837.11</v>
          </cell>
          <cell r="AH1606">
            <v>18.010000000000218</v>
          </cell>
          <cell r="AI1606">
            <v>0</v>
          </cell>
          <cell r="AJ1606">
            <v>0</v>
          </cell>
          <cell r="AK1606">
            <v>0</v>
          </cell>
        </row>
        <row r="1607">
          <cell r="R1607" t="str">
            <v>BNL</v>
          </cell>
          <cell r="S1607" t="str">
            <v>FINAME TJLP</v>
          </cell>
          <cell r="T1607" t="str">
            <v>00116</v>
          </cell>
          <cell r="U1607">
            <v>10.75</v>
          </cell>
          <cell r="V1607">
            <v>0</v>
          </cell>
          <cell r="W1607">
            <v>36692</v>
          </cell>
          <cell r="X1607">
            <v>14</v>
          </cell>
          <cell r="Y1607">
            <v>68</v>
          </cell>
          <cell r="Z1607">
            <v>5.1560240000000004</v>
          </cell>
          <cell r="AA1607">
            <v>0</v>
          </cell>
          <cell r="AB1607">
            <v>8814.01</v>
          </cell>
          <cell r="AC1607">
            <v>1762.8</v>
          </cell>
          <cell r="AD1607">
            <v>35.309999999999995</v>
          </cell>
          <cell r="AE1607">
            <v>75.319999999999993</v>
          </cell>
          <cell r="AF1607">
            <v>1838.12</v>
          </cell>
          <cell r="AG1607">
            <v>7051.21</v>
          </cell>
          <cell r="AH1607">
            <v>16.909999999999854</v>
          </cell>
          <cell r="AI1607">
            <v>0</v>
          </cell>
          <cell r="AJ1607">
            <v>0</v>
          </cell>
          <cell r="AK1607">
            <v>0</v>
          </cell>
        </row>
        <row r="1608">
          <cell r="R1608" t="str">
            <v>BNL</v>
          </cell>
          <cell r="S1608" t="str">
            <v>FINAME TJLP</v>
          </cell>
          <cell r="T1608" t="str">
            <v>00116</v>
          </cell>
          <cell r="U1608">
            <v>10.75</v>
          </cell>
          <cell r="V1608">
            <v>0</v>
          </cell>
          <cell r="W1608">
            <v>36707</v>
          </cell>
          <cell r="X1608">
            <v>15</v>
          </cell>
          <cell r="Y1608">
            <v>0</v>
          </cell>
          <cell r="Z1608">
            <v>5.1659350000000002</v>
          </cell>
          <cell r="AA1608">
            <v>0</v>
          </cell>
          <cell r="AB1608">
            <v>7064.76</v>
          </cell>
          <cell r="AC1608">
            <v>0</v>
          </cell>
          <cell r="AD1608">
            <v>30.12</v>
          </cell>
          <cell r="AE1608">
            <v>30.12</v>
          </cell>
          <cell r="AF1608">
            <v>0</v>
          </cell>
          <cell r="AG1608">
            <v>7094.88</v>
          </cell>
          <cell r="AH1608">
            <v>13.550000000000182</v>
          </cell>
          <cell r="AI1608">
            <v>0</v>
          </cell>
          <cell r="AJ1608">
            <v>0</v>
          </cell>
          <cell r="AK1608">
            <v>0</v>
          </cell>
        </row>
        <row r="1609">
          <cell r="R1609" t="str">
            <v>BNL</v>
          </cell>
          <cell r="S1609" t="str">
            <v>FINAME TJLP</v>
          </cell>
          <cell r="T1609" t="str">
            <v>00116</v>
          </cell>
          <cell r="U1609">
            <v>10.75</v>
          </cell>
          <cell r="V1609">
            <v>0</v>
          </cell>
          <cell r="W1609">
            <v>36722</v>
          </cell>
          <cell r="X1609">
            <v>15</v>
          </cell>
          <cell r="Y1609">
            <v>69</v>
          </cell>
          <cell r="Z1609">
            <v>5.1745010000000002</v>
          </cell>
          <cell r="AA1609">
            <v>0</v>
          </cell>
          <cell r="AB1609">
            <v>7076.48</v>
          </cell>
          <cell r="AC1609">
            <v>1769.12</v>
          </cell>
          <cell r="AD1609">
            <v>30.349999999999998</v>
          </cell>
          <cell r="AE1609">
            <v>60.47</v>
          </cell>
          <cell r="AF1609">
            <v>1829.59</v>
          </cell>
          <cell r="AG1609">
            <v>5307.36</v>
          </cell>
          <cell r="AH1609">
            <v>11.719999999999345</v>
          </cell>
          <cell r="AI1609">
            <v>0</v>
          </cell>
          <cell r="AJ1609">
            <v>0</v>
          </cell>
          <cell r="AK1609">
            <v>0</v>
          </cell>
        </row>
        <row r="1610">
          <cell r="R1610" t="str">
            <v>BNL</v>
          </cell>
          <cell r="S1610" t="str">
            <v>FINAME TJLP</v>
          </cell>
          <cell r="T1610" t="str">
            <v>00116</v>
          </cell>
          <cell r="U1610">
            <v>10.75</v>
          </cell>
          <cell r="V1610">
            <v>0</v>
          </cell>
          <cell r="W1610">
            <v>36738</v>
          </cell>
          <cell r="X1610">
            <v>16</v>
          </cell>
          <cell r="Y1610">
            <v>0</v>
          </cell>
          <cell r="Z1610">
            <v>5.1835500000000003</v>
          </cell>
          <cell r="AA1610">
            <v>0</v>
          </cell>
          <cell r="AB1610">
            <v>5316.64</v>
          </cell>
          <cell r="AC1610">
            <v>0</v>
          </cell>
          <cell r="AD1610">
            <v>24.18</v>
          </cell>
          <cell r="AE1610">
            <v>24.18</v>
          </cell>
          <cell r="AF1610">
            <v>0</v>
          </cell>
          <cell r="AG1610">
            <v>5340.82</v>
          </cell>
          <cell r="AH1610">
            <v>9.2799999999997453</v>
          </cell>
          <cell r="AI1610">
            <v>0</v>
          </cell>
          <cell r="AJ1610">
            <v>0</v>
          </cell>
          <cell r="AK1610">
            <v>0</v>
          </cell>
        </row>
        <row r="1611">
          <cell r="R1611" t="str">
            <v>BNL</v>
          </cell>
          <cell r="S1611" t="str">
            <v>FINAME TJLP</v>
          </cell>
          <cell r="T1611" t="str">
            <v>00116</v>
          </cell>
          <cell r="U1611">
            <v>10.75</v>
          </cell>
          <cell r="V1611">
            <v>0</v>
          </cell>
          <cell r="W1611">
            <v>36753</v>
          </cell>
          <cell r="X1611">
            <v>14</v>
          </cell>
          <cell r="Y1611">
            <v>70</v>
          </cell>
          <cell r="Z1611">
            <v>5.1920469999999996</v>
          </cell>
          <cell r="AA1611">
            <v>0</v>
          </cell>
          <cell r="AB1611">
            <v>5325.35</v>
          </cell>
          <cell r="AC1611">
            <v>1775.12</v>
          </cell>
          <cell r="AD1611">
            <v>21.33</v>
          </cell>
          <cell r="AE1611">
            <v>45.51</v>
          </cell>
          <cell r="AF1611">
            <v>1820.62</v>
          </cell>
          <cell r="AG1611">
            <v>3550.24</v>
          </cell>
          <cell r="AH1611">
            <v>8.7100000000000364</v>
          </cell>
          <cell r="AI1611">
            <v>0</v>
          </cell>
          <cell r="AJ1611">
            <v>0</v>
          </cell>
          <cell r="AK1611">
            <v>0</v>
          </cell>
        </row>
        <row r="1612">
          <cell r="R1612" t="str">
            <v>BNL</v>
          </cell>
          <cell r="S1612" t="str">
            <v>FINAME TJLP</v>
          </cell>
          <cell r="T1612" t="str">
            <v>00116</v>
          </cell>
          <cell r="U1612">
            <v>10.75</v>
          </cell>
          <cell r="V1612">
            <v>0</v>
          </cell>
          <cell r="W1612">
            <v>36769</v>
          </cell>
          <cell r="X1612">
            <v>16</v>
          </cell>
          <cell r="Y1612">
            <v>0</v>
          </cell>
          <cell r="Z1612">
            <v>5.2011269999999996</v>
          </cell>
          <cell r="AA1612">
            <v>0</v>
          </cell>
          <cell r="AB1612">
            <v>3556.45</v>
          </cell>
          <cell r="AC1612">
            <v>0</v>
          </cell>
          <cell r="AD1612">
            <v>16.18</v>
          </cell>
          <cell r="AE1612">
            <v>16.18</v>
          </cell>
          <cell r="AF1612">
            <v>0</v>
          </cell>
          <cell r="AG1612">
            <v>3572.62</v>
          </cell>
          <cell r="AH1612">
            <v>6.2000000000002728</v>
          </cell>
          <cell r="AI1612">
            <v>0</v>
          </cell>
          <cell r="AJ1612">
            <v>0</v>
          </cell>
          <cell r="AK1612">
            <v>0</v>
          </cell>
        </row>
        <row r="1613">
          <cell r="R1613" t="str">
            <v>BNL</v>
          </cell>
          <cell r="S1613" t="str">
            <v>FINAME TJLP</v>
          </cell>
          <cell r="T1613" t="str">
            <v>00116</v>
          </cell>
          <cell r="U1613">
            <v>10.75</v>
          </cell>
          <cell r="V1613">
            <v>0</v>
          </cell>
          <cell r="W1613">
            <v>36784</v>
          </cell>
          <cell r="X1613">
            <v>14</v>
          </cell>
          <cell r="Y1613">
            <v>71</v>
          </cell>
          <cell r="Z1613">
            <v>5.2096530000000003</v>
          </cell>
          <cell r="AA1613">
            <v>0</v>
          </cell>
          <cell r="AB1613">
            <v>3562.28</v>
          </cell>
          <cell r="AC1613">
            <v>1781.14</v>
          </cell>
          <cell r="AD1613">
            <v>14.260000000000002</v>
          </cell>
          <cell r="AE1613">
            <v>30.44</v>
          </cell>
          <cell r="AF1613">
            <v>1811.58</v>
          </cell>
          <cell r="AG1613">
            <v>1781.14</v>
          </cell>
          <cell r="AH1613">
            <v>5.8400000000001455</v>
          </cell>
          <cell r="AI1613">
            <v>0</v>
          </cell>
          <cell r="AJ1613">
            <v>0</v>
          </cell>
          <cell r="AK1613">
            <v>0</v>
          </cell>
        </row>
        <row r="1614">
          <cell r="R1614" t="str">
            <v>BNL</v>
          </cell>
          <cell r="S1614" t="str">
            <v>FINAME TJLP</v>
          </cell>
          <cell r="T1614" t="str">
            <v>00116</v>
          </cell>
          <cell r="U1614">
            <v>10.75</v>
          </cell>
          <cell r="V1614">
            <v>0</v>
          </cell>
          <cell r="W1614">
            <v>36799</v>
          </cell>
          <cell r="X1614">
            <v>15</v>
          </cell>
          <cell r="Y1614">
            <v>0</v>
          </cell>
          <cell r="Z1614">
            <v>5.2181930000000003</v>
          </cell>
          <cell r="AA1614">
            <v>0</v>
          </cell>
          <cell r="AB1614">
            <v>1784.06</v>
          </cell>
          <cell r="AC1614">
            <v>0</v>
          </cell>
          <cell r="AD1614">
            <v>7.61</v>
          </cell>
          <cell r="AE1614">
            <v>7.61</v>
          </cell>
          <cell r="AF1614">
            <v>0</v>
          </cell>
          <cell r="AG1614">
            <v>1791.67</v>
          </cell>
          <cell r="AH1614">
            <v>2.9200000000000728</v>
          </cell>
          <cell r="AI1614">
            <v>0</v>
          </cell>
          <cell r="AJ1614">
            <v>0</v>
          </cell>
          <cell r="AK1614">
            <v>0</v>
          </cell>
        </row>
        <row r="1615">
          <cell r="R1615" t="str">
            <v>BNL</v>
          </cell>
          <cell r="S1615" t="str">
            <v>FINAME TJLP</v>
          </cell>
          <cell r="T1615" t="str">
            <v>00116</v>
          </cell>
          <cell r="U1615">
            <v>10.75</v>
          </cell>
          <cell r="V1615">
            <v>0</v>
          </cell>
          <cell r="W1615">
            <v>36814</v>
          </cell>
          <cell r="X1615">
            <v>15</v>
          </cell>
          <cell r="Y1615">
            <v>72</v>
          </cell>
          <cell r="Z1615">
            <v>5.2258240000000002</v>
          </cell>
          <cell r="AA1615">
            <v>0</v>
          </cell>
          <cell r="AB1615">
            <v>1786.67</v>
          </cell>
          <cell r="AC1615">
            <v>1786.67</v>
          </cell>
          <cell r="AD1615">
            <v>7.6599999999999993</v>
          </cell>
          <cell r="AE1615">
            <v>15.27</v>
          </cell>
          <cell r="AF1615">
            <v>1801.94</v>
          </cell>
          <cell r="AG1615">
            <v>0</v>
          </cell>
          <cell r="AH1615">
            <v>2.6099999999999</v>
          </cell>
          <cell r="AI1615">
            <v>0</v>
          </cell>
          <cell r="AJ1615">
            <v>0</v>
          </cell>
          <cell r="AK1615">
            <v>0</v>
          </cell>
        </row>
        <row r="1616">
          <cell r="S1616" t="str">
            <v>T O T A I S  EM  R$</v>
          </cell>
          <cell r="AC1616">
            <v>100255.48999999999</v>
          </cell>
          <cell r="AD1616">
            <v>26759.570000000003</v>
          </cell>
          <cell r="AF1616">
            <v>127015.03</v>
          </cell>
          <cell r="AH1616">
            <v>19793.489999999954</v>
          </cell>
        </row>
        <row r="1618">
          <cell r="R1618" t="str">
            <v>CELPAV</v>
          </cell>
          <cell r="S1618" t="str">
            <v>JAC</v>
          </cell>
          <cell r="T1618" t="str">
            <v>FINANCIAMENTO INTERNO</v>
          </cell>
          <cell r="AB1618" t="str">
            <v>FINAME</v>
          </cell>
        </row>
        <row r="1619">
          <cell r="R1619" t="str">
            <v>EMPRESA:</v>
          </cell>
          <cell r="S1619">
            <v>300</v>
          </cell>
          <cell r="T1619" t="str">
            <v>UNIDADE:</v>
          </cell>
          <cell r="U1619">
            <v>310</v>
          </cell>
          <cell r="V1619" t="str">
            <v>TIPO REG:</v>
          </cell>
          <cell r="W1619">
            <v>1</v>
          </cell>
          <cell r="Z1619" t="str">
            <v>MOEDA :</v>
          </cell>
          <cell r="AA1619" t="str">
            <v>BRL</v>
          </cell>
          <cell r="AC1619" t="str">
            <v>COD. CLIENTE/FORNECEDOR:</v>
          </cell>
          <cell r="AD1619">
            <v>0</v>
          </cell>
          <cell r="AE1619" t="str">
            <v>DATA INICIAL:</v>
          </cell>
          <cell r="AF1619">
            <v>34689</v>
          </cell>
          <cell r="AG1619" t="str">
            <v>VENCIMENTO:</v>
          </cell>
          <cell r="AH1619">
            <v>36448</v>
          </cell>
        </row>
        <row r="1620">
          <cell r="R1620" t="str">
            <v>INSTITUIÇÃO</v>
          </cell>
          <cell r="S1620" t="str">
            <v>TIPO FINANC.</v>
          </cell>
          <cell r="T1620" t="str">
            <v>Nº P.A.C.</v>
          </cell>
          <cell r="U1620" t="str">
            <v>Juros (%) a.a.</v>
          </cell>
          <cell r="V1620" t="str">
            <v>Spread (%) a.a.</v>
          </cell>
          <cell r="W1620" t="str">
            <v>Data Movimento</v>
          </cell>
          <cell r="X1620" t="str">
            <v>Nº Dias</v>
          </cell>
          <cell r="Y1620" t="str">
            <v>Parc</v>
          </cell>
          <cell r="Z1620" t="str">
            <v>Cotação da URTJ15</v>
          </cell>
          <cell r="AA1620" t="str">
            <v>Liberações         R$</v>
          </cell>
          <cell r="AB1620" t="str">
            <v>Saldo Principal    R$</v>
          </cell>
          <cell r="AC1620" t="str">
            <v>Amortização      R$</v>
          </cell>
          <cell r="AD1620" t="str">
            <v>Juros no Periodo  R$</v>
          </cell>
          <cell r="AE1620" t="str">
            <v>Juros Acumulados R$</v>
          </cell>
          <cell r="AF1620" t="str">
            <v>Pagto. Parcela          R$</v>
          </cell>
          <cell r="AG1620" t="str">
            <v>Saldo Devedor      R$</v>
          </cell>
          <cell r="AH1620" t="str">
            <v>Correc. Monet. R$</v>
          </cell>
          <cell r="AI1620" t="str">
            <v>CP</v>
          </cell>
          <cell r="AJ1620" t="str">
            <v>LP</v>
          </cell>
          <cell r="AK1620" t="str">
            <v>Transf. LP/CP</v>
          </cell>
        </row>
        <row r="1621">
          <cell r="R1621" t="str">
            <v>BNL</v>
          </cell>
          <cell r="S1621" t="str">
            <v>FINAME TJLP</v>
          </cell>
          <cell r="T1621" t="str">
            <v>00126</v>
          </cell>
          <cell r="U1621">
            <v>10.75</v>
          </cell>
          <cell r="V1621">
            <v>0</v>
          </cell>
          <cell r="W1621">
            <v>34349</v>
          </cell>
          <cell r="X1621">
            <v>0</v>
          </cell>
          <cell r="Y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</row>
        <row r="1622">
          <cell r="R1622" t="str">
            <v>BNL</v>
          </cell>
          <cell r="S1622" t="str">
            <v>FINAME TJLP</v>
          </cell>
          <cell r="T1622" t="str">
            <v>00126</v>
          </cell>
          <cell r="U1622">
            <v>10.75</v>
          </cell>
          <cell r="V1622">
            <v>0</v>
          </cell>
          <cell r="W1622">
            <v>34349</v>
          </cell>
          <cell r="X1622">
            <v>0</v>
          </cell>
          <cell r="Y1622">
            <v>1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</row>
        <row r="1623">
          <cell r="R1623" t="str">
            <v>BNL</v>
          </cell>
          <cell r="S1623" t="str">
            <v>FINAME TJLP</v>
          </cell>
          <cell r="T1623" t="str">
            <v>00126</v>
          </cell>
          <cell r="U1623">
            <v>10.75</v>
          </cell>
          <cell r="V1623">
            <v>0</v>
          </cell>
          <cell r="W1623">
            <v>34439</v>
          </cell>
          <cell r="X1623">
            <v>90</v>
          </cell>
          <cell r="Y1623">
            <v>2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</row>
        <row r="1624">
          <cell r="R1624" t="str">
            <v>BNL</v>
          </cell>
          <cell r="S1624" t="str">
            <v>FINAME TJLP</v>
          </cell>
          <cell r="T1624" t="str">
            <v>00126</v>
          </cell>
          <cell r="U1624">
            <v>10.75</v>
          </cell>
          <cell r="V1624">
            <v>0</v>
          </cell>
          <cell r="W1624">
            <v>34530</v>
          </cell>
          <cell r="X1624">
            <v>90</v>
          </cell>
          <cell r="Y1624">
            <v>3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</row>
        <row r="1625">
          <cell r="R1625" t="str">
            <v>BNL</v>
          </cell>
          <cell r="S1625" t="str">
            <v>FINAME TJLP</v>
          </cell>
          <cell r="T1625" t="str">
            <v>00126</v>
          </cell>
          <cell r="U1625">
            <v>10.75</v>
          </cell>
          <cell r="V1625">
            <v>0</v>
          </cell>
          <cell r="W1625">
            <v>34622</v>
          </cell>
          <cell r="X1625">
            <v>90</v>
          </cell>
          <cell r="Y1625">
            <v>4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</row>
        <row r="1626">
          <cell r="R1626" t="str">
            <v>BNL</v>
          </cell>
          <cell r="S1626" t="str">
            <v>FINAME TJLP</v>
          </cell>
          <cell r="T1626" t="str">
            <v>00126</v>
          </cell>
          <cell r="U1626">
            <v>10.75</v>
          </cell>
          <cell r="V1626">
            <v>0</v>
          </cell>
          <cell r="W1626">
            <v>34714</v>
          </cell>
          <cell r="X1626">
            <v>90</v>
          </cell>
          <cell r="Y1626">
            <v>5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</row>
        <row r="1627">
          <cell r="R1627" t="str">
            <v>BNL</v>
          </cell>
          <cell r="S1627" t="str">
            <v>FINAME TJLP</v>
          </cell>
          <cell r="T1627" t="str">
            <v>00126</v>
          </cell>
          <cell r="U1627">
            <v>10.75</v>
          </cell>
          <cell r="V1627">
            <v>0</v>
          </cell>
          <cell r="W1627">
            <v>34804</v>
          </cell>
          <cell r="X1627">
            <v>90</v>
          </cell>
          <cell r="Y1627">
            <v>6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</row>
        <row r="1628">
          <cell r="R1628" t="str">
            <v>BNL</v>
          </cell>
          <cell r="S1628" t="str">
            <v>FINAME TJLP</v>
          </cell>
          <cell r="T1628" t="str">
            <v>00126</v>
          </cell>
          <cell r="U1628">
            <v>10.75</v>
          </cell>
          <cell r="V1628">
            <v>0</v>
          </cell>
          <cell r="W1628">
            <v>34834</v>
          </cell>
          <cell r="X1628">
            <v>30</v>
          </cell>
          <cell r="Y1628">
            <v>7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</row>
        <row r="1629">
          <cell r="R1629" t="str">
            <v>BNL</v>
          </cell>
          <cell r="S1629" t="str">
            <v>FINAME TJLP</v>
          </cell>
          <cell r="T1629" t="str">
            <v>00126</v>
          </cell>
          <cell r="U1629">
            <v>10.75</v>
          </cell>
          <cell r="V1629">
            <v>0</v>
          </cell>
          <cell r="W1629">
            <v>34865</v>
          </cell>
          <cell r="X1629">
            <v>30</v>
          </cell>
          <cell r="Y1629">
            <v>8</v>
          </cell>
          <cell r="Z1629">
            <v>3.6206700000000001</v>
          </cell>
          <cell r="AA1629">
            <v>0</v>
          </cell>
          <cell r="AB1629">
            <v>49326.85</v>
          </cell>
          <cell r="AC1629">
            <v>758.87</v>
          </cell>
          <cell r="AD1629">
            <v>421.5</v>
          </cell>
          <cell r="AE1629">
            <v>421.5</v>
          </cell>
          <cell r="AF1629">
            <v>1180.3800000000001</v>
          </cell>
          <cell r="AG1629">
            <v>48567.97</v>
          </cell>
          <cell r="AH1629">
            <v>0</v>
          </cell>
        </row>
        <row r="1630">
          <cell r="R1630" t="str">
            <v>BNL</v>
          </cell>
          <cell r="S1630" t="str">
            <v>FINAME TJLP</v>
          </cell>
          <cell r="T1630" t="str">
            <v>00126</v>
          </cell>
          <cell r="U1630">
            <v>10.75</v>
          </cell>
          <cell r="V1630">
            <v>0</v>
          </cell>
          <cell r="W1630">
            <v>34895</v>
          </cell>
          <cell r="X1630">
            <v>30</v>
          </cell>
          <cell r="Y1630">
            <v>9</v>
          </cell>
          <cell r="Z1630">
            <v>3.6700979999999999</v>
          </cell>
          <cell r="AA1630">
            <v>0</v>
          </cell>
          <cell r="AB1630">
            <v>49231.01</v>
          </cell>
          <cell r="AC1630">
            <v>769.23</v>
          </cell>
          <cell r="AD1630">
            <v>420.68</v>
          </cell>
          <cell r="AE1630">
            <v>420.68</v>
          </cell>
          <cell r="AF1630">
            <v>1189.92</v>
          </cell>
          <cell r="AG1630">
            <v>48461.77</v>
          </cell>
          <cell r="AH1630">
            <v>663.0399999999936</v>
          </cell>
        </row>
        <row r="1631">
          <cell r="R1631" t="str">
            <v>BNL</v>
          </cell>
          <cell r="S1631" t="str">
            <v>FINAME TJLP</v>
          </cell>
          <cell r="T1631" t="str">
            <v>00126</v>
          </cell>
          <cell r="U1631">
            <v>10.75</v>
          </cell>
          <cell r="V1631">
            <v>0</v>
          </cell>
          <cell r="W1631">
            <v>34926</v>
          </cell>
          <cell r="X1631">
            <v>30</v>
          </cell>
          <cell r="Y1631">
            <v>10</v>
          </cell>
          <cell r="Z1631">
            <v>3.7218830000000001</v>
          </cell>
          <cell r="AA1631">
            <v>0</v>
          </cell>
          <cell r="AB1631">
            <v>49145.56</v>
          </cell>
          <cell r="AC1631">
            <v>780.09</v>
          </cell>
          <cell r="AD1631">
            <v>419.95</v>
          </cell>
          <cell r="AE1631">
            <v>419.95</v>
          </cell>
          <cell r="AF1631">
            <v>1200.04</v>
          </cell>
          <cell r="AG1631">
            <v>48365.48</v>
          </cell>
          <cell r="AH1631">
            <v>683.80000000001019</v>
          </cell>
        </row>
        <row r="1632">
          <cell r="R1632" t="str">
            <v>BNL</v>
          </cell>
          <cell r="S1632" t="str">
            <v>FINAME TJLP</v>
          </cell>
          <cell r="T1632" t="str">
            <v>00126</v>
          </cell>
          <cell r="U1632">
            <v>10.75</v>
          </cell>
          <cell r="V1632">
            <v>0</v>
          </cell>
          <cell r="W1632">
            <v>34957</v>
          </cell>
          <cell r="X1632">
            <v>30</v>
          </cell>
          <cell r="Y1632">
            <v>11</v>
          </cell>
          <cell r="Z1632">
            <v>3.7710789999999998</v>
          </cell>
          <cell r="AA1632">
            <v>0</v>
          </cell>
          <cell r="AB1632">
            <v>49004.77</v>
          </cell>
          <cell r="AC1632">
            <v>790.4</v>
          </cell>
          <cell r="AD1632">
            <v>418.75</v>
          </cell>
          <cell r="AE1632">
            <v>418.75</v>
          </cell>
          <cell r="AF1632">
            <v>1209.1500000000001</v>
          </cell>
          <cell r="AG1632">
            <v>48214.37</v>
          </cell>
          <cell r="AH1632">
            <v>639.29000000000087</v>
          </cell>
        </row>
        <row r="1633">
          <cell r="R1633" t="str">
            <v>BNL</v>
          </cell>
          <cell r="S1633" t="str">
            <v>FINAME TJLP</v>
          </cell>
          <cell r="T1633" t="str">
            <v>00126</v>
          </cell>
          <cell r="U1633">
            <v>10.75</v>
          </cell>
          <cell r="V1633">
            <v>0</v>
          </cell>
          <cell r="W1633">
            <v>34987</v>
          </cell>
          <cell r="X1633">
            <v>30</v>
          </cell>
          <cell r="Y1633">
            <v>12</v>
          </cell>
          <cell r="Z1633">
            <v>3.8153619999999999</v>
          </cell>
          <cell r="AA1633">
            <v>0</v>
          </cell>
          <cell r="AB1633">
            <v>48780.55</v>
          </cell>
          <cell r="AC1633">
            <v>799.68</v>
          </cell>
          <cell r="AD1633">
            <v>416.83</v>
          </cell>
          <cell r="AE1633">
            <v>416.83</v>
          </cell>
          <cell r="AF1633">
            <v>1216.51</v>
          </cell>
          <cell r="AG1633">
            <v>47980.86</v>
          </cell>
          <cell r="AH1633">
            <v>566.16999999999825</v>
          </cell>
        </row>
        <row r="1634">
          <cell r="R1634" t="str">
            <v>BNL</v>
          </cell>
          <cell r="S1634" t="str">
            <v>FINAME TJLP</v>
          </cell>
          <cell r="T1634" t="str">
            <v>00126</v>
          </cell>
          <cell r="U1634">
            <v>10.75</v>
          </cell>
          <cell r="V1634">
            <v>0</v>
          </cell>
          <cell r="W1634">
            <v>35018</v>
          </cell>
          <cell r="X1634">
            <v>30</v>
          </cell>
          <cell r="Y1634">
            <v>13</v>
          </cell>
          <cell r="Z1634">
            <v>3.861666</v>
          </cell>
          <cell r="AA1634">
            <v>0</v>
          </cell>
          <cell r="AB1634">
            <v>48563.17</v>
          </cell>
          <cell r="AC1634">
            <v>809.39</v>
          </cell>
          <cell r="AD1634">
            <v>414.98</v>
          </cell>
          <cell r="AE1634">
            <v>414.98</v>
          </cell>
          <cell r="AF1634">
            <v>1224.3599999999999</v>
          </cell>
          <cell r="AG1634">
            <v>47753.78</v>
          </cell>
          <cell r="AH1634">
            <v>582.29999999999563</v>
          </cell>
        </row>
        <row r="1635">
          <cell r="R1635" t="str">
            <v>BNL</v>
          </cell>
          <cell r="S1635" t="str">
            <v>FINAME TJLP</v>
          </cell>
          <cell r="T1635" t="str">
            <v>00126</v>
          </cell>
          <cell r="U1635">
            <v>10.75</v>
          </cell>
          <cell r="V1635">
            <v>0</v>
          </cell>
          <cell r="W1635">
            <v>35048</v>
          </cell>
          <cell r="X1635">
            <v>30</v>
          </cell>
          <cell r="Y1635">
            <v>14</v>
          </cell>
          <cell r="Z1635">
            <v>3.9016639999999998</v>
          </cell>
          <cell r="AA1635">
            <v>0</v>
          </cell>
          <cell r="AB1635">
            <v>48248.4</v>
          </cell>
          <cell r="AC1635">
            <v>817.77</v>
          </cell>
          <cell r="AD1635">
            <v>412.29</v>
          </cell>
          <cell r="AE1635">
            <v>412.29</v>
          </cell>
          <cell r="AF1635">
            <v>1230.06</v>
          </cell>
          <cell r="AG1635">
            <v>47430.63</v>
          </cell>
          <cell r="AH1635">
            <v>494.61999999999534</v>
          </cell>
        </row>
        <row r="1636">
          <cell r="R1636" t="str">
            <v>BNL</v>
          </cell>
          <cell r="S1636" t="str">
            <v>FINAME TJLP</v>
          </cell>
          <cell r="T1636" t="str">
            <v>00126</v>
          </cell>
          <cell r="U1636">
            <v>10.75</v>
          </cell>
          <cell r="V1636">
            <v>0</v>
          </cell>
          <cell r="W1636">
            <v>35064</v>
          </cell>
          <cell r="X1636">
            <v>16</v>
          </cell>
          <cell r="Y1636">
            <v>0</v>
          </cell>
          <cell r="Z1636">
            <v>3.9198919999999999</v>
          </cell>
          <cell r="AA1636">
            <v>0</v>
          </cell>
          <cell r="AB1636">
            <v>47652.22</v>
          </cell>
          <cell r="AC1636">
            <v>0</v>
          </cell>
          <cell r="AD1636">
            <v>216.74</v>
          </cell>
          <cell r="AE1636">
            <v>216.74</v>
          </cell>
          <cell r="AF1636">
            <v>0</v>
          </cell>
          <cell r="AG1636">
            <v>47868.959999999999</v>
          </cell>
          <cell r="AH1636">
            <v>221.59000000000378</v>
          </cell>
          <cell r="AI1636">
            <v>0</v>
          </cell>
          <cell r="AJ1636">
            <v>0</v>
          </cell>
          <cell r="AK1636">
            <v>0</v>
          </cell>
        </row>
        <row r="1637">
          <cell r="R1637" t="str">
            <v>BNL</v>
          </cell>
          <cell r="S1637" t="str">
            <v>FINAME TJLP</v>
          </cell>
          <cell r="T1637" t="str">
            <v>00126</v>
          </cell>
          <cell r="U1637">
            <v>10.75</v>
          </cell>
          <cell r="V1637">
            <v>0</v>
          </cell>
          <cell r="W1637">
            <v>35079</v>
          </cell>
          <cell r="X1637">
            <v>14</v>
          </cell>
          <cell r="Y1637">
            <v>15</v>
          </cell>
          <cell r="Z1637">
            <v>3.9370579999999999</v>
          </cell>
          <cell r="AA1637">
            <v>0</v>
          </cell>
          <cell r="AB1637">
            <v>47860.9</v>
          </cell>
          <cell r="AC1637">
            <v>825.19</v>
          </cell>
          <cell r="AD1637">
            <v>192.23000000000002</v>
          </cell>
          <cell r="AE1637">
            <v>408.97</v>
          </cell>
          <cell r="AF1637">
            <v>1234.1600000000001</v>
          </cell>
          <cell r="AG1637">
            <v>47035.71</v>
          </cell>
          <cell r="AH1637">
            <v>208.68000000000029</v>
          </cell>
          <cell r="AI1637">
            <v>0</v>
          </cell>
          <cell r="AJ1637">
            <v>0</v>
          </cell>
          <cell r="AK1637">
            <v>0</v>
          </cell>
        </row>
        <row r="1638">
          <cell r="R1638" t="str">
            <v>BNL</v>
          </cell>
          <cell r="S1638" t="str">
            <v>FINAME TJLP</v>
          </cell>
          <cell r="T1638" t="str">
            <v>00126</v>
          </cell>
          <cell r="U1638">
            <v>10.75</v>
          </cell>
          <cell r="V1638">
            <v>0</v>
          </cell>
          <cell r="W1638">
            <v>35095</v>
          </cell>
          <cell r="X1638">
            <v>16</v>
          </cell>
          <cell r="Y1638">
            <v>0</v>
          </cell>
          <cell r="Z1638">
            <v>3.9554510000000001</v>
          </cell>
          <cell r="AA1638">
            <v>0</v>
          </cell>
          <cell r="AB1638">
            <v>47255.45</v>
          </cell>
          <cell r="AC1638">
            <v>0</v>
          </cell>
          <cell r="AD1638">
            <v>214.93</v>
          </cell>
          <cell r="AE1638">
            <v>214.93</v>
          </cell>
          <cell r="AF1638">
            <v>0</v>
          </cell>
          <cell r="AG1638">
            <v>47470.39</v>
          </cell>
          <cell r="AH1638">
            <v>219.75</v>
          </cell>
          <cell r="AI1638">
            <v>0</v>
          </cell>
          <cell r="AJ1638">
            <v>0</v>
          </cell>
          <cell r="AK1638">
            <v>0</v>
          </cell>
        </row>
        <row r="1639">
          <cell r="R1639" t="str">
            <v>BNL</v>
          </cell>
          <cell r="S1639" t="str">
            <v>FINAME TJLP</v>
          </cell>
          <cell r="T1639" t="str">
            <v>00126</v>
          </cell>
          <cell r="U1639">
            <v>10.75</v>
          </cell>
          <cell r="V1639">
            <v>0</v>
          </cell>
          <cell r="W1639">
            <v>35110</v>
          </cell>
          <cell r="X1639">
            <v>14</v>
          </cell>
          <cell r="Y1639">
            <v>16</v>
          </cell>
          <cell r="Z1639">
            <v>3.972772</v>
          </cell>
          <cell r="AA1639">
            <v>0</v>
          </cell>
          <cell r="AB1639">
            <v>47462.38</v>
          </cell>
          <cell r="AC1639">
            <v>832.67</v>
          </cell>
          <cell r="AD1639">
            <v>190.64</v>
          </cell>
          <cell r="AE1639">
            <v>405.57</v>
          </cell>
          <cell r="AF1639">
            <v>1238.24</v>
          </cell>
          <cell r="AG1639">
            <v>46629.71</v>
          </cell>
          <cell r="AH1639">
            <v>206.91999999999825</v>
          </cell>
          <cell r="AI1639">
            <v>0</v>
          </cell>
          <cell r="AJ1639">
            <v>0</v>
          </cell>
          <cell r="AK1639">
            <v>0</v>
          </cell>
        </row>
        <row r="1640">
          <cell r="R1640" t="str">
            <v>BNL</v>
          </cell>
          <cell r="S1640" t="str">
            <v>FINAME TJLP</v>
          </cell>
          <cell r="T1640" t="str">
            <v>00126</v>
          </cell>
          <cell r="U1640">
            <v>10.75</v>
          </cell>
          <cell r="V1640">
            <v>0</v>
          </cell>
          <cell r="W1640">
            <v>35124</v>
          </cell>
          <cell r="X1640">
            <v>14</v>
          </cell>
          <cell r="Y1640">
            <v>0</v>
          </cell>
          <cell r="Z1640">
            <v>3.989007</v>
          </cell>
          <cell r="AA1640">
            <v>0</v>
          </cell>
          <cell r="AB1640">
            <v>46820.27</v>
          </cell>
          <cell r="AC1640">
            <v>0</v>
          </cell>
          <cell r="AD1640">
            <v>186.28</v>
          </cell>
          <cell r="AE1640">
            <v>186.28</v>
          </cell>
          <cell r="AF1640">
            <v>0</v>
          </cell>
          <cell r="AG1640">
            <v>47006.55</v>
          </cell>
          <cell r="AH1640">
            <v>190.56000000000495</v>
          </cell>
          <cell r="AI1640">
            <v>0</v>
          </cell>
          <cell r="AJ1640">
            <v>0</v>
          </cell>
          <cell r="AK1640">
            <v>0</v>
          </cell>
        </row>
        <row r="1641">
          <cell r="R1641" t="str">
            <v>BNL</v>
          </cell>
          <cell r="S1641" t="str">
            <v>FINAME TJLP</v>
          </cell>
          <cell r="T1641" t="str">
            <v>00126</v>
          </cell>
          <cell r="U1641">
            <v>10.75</v>
          </cell>
          <cell r="V1641">
            <v>0</v>
          </cell>
          <cell r="W1641">
            <v>35139</v>
          </cell>
          <cell r="X1641">
            <v>16</v>
          </cell>
          <cell r="Y1641">
            <v>17</v>
          </cell>
          <cell r="Z1641">
            <v>4.0072939999999999</v>
          </cell>
          <cell r="AA1641">
            <v>0</v>
          </cell>
          <cell r="AB1641">
            <v>47034.91</v>
          </cell>
          <cell r="AC1641">
            <v>839.91</v>
          </cell>
          <cell r="AD1641">
            <v>215.64000000000001</v>
          </cell>
          <cell r="AE1641">
            <v>401.92</v>
          </cell>
          <cell r="AF1641">
            <v>1241.83</v>
          </cell>
          <cell r="AG1641">
            <v>46195</v>
          </cell>
          <cell r="AH1641">
            <v>214.63999999999942</v>
          </cell>
          <cell r="AI1641">
            <v>0</v>
          </cell>
          <cell r="AJ1641">
            <v>0</v>
          </cell>
          <cell r="AK1641">
            <v>0</v>
          </cell>
        </row>
        <row r="1642">
          <cell r="R1642" t="str">
            <v>BNL</v>
          </cell>
          <cell r="S1642" t="str">
            <v>FINAME TJLP</v>
          </cell>
          <cell r="T1642" t="str">
            <v>00126</v>
          </cell>
          <cell r="U1642">
            <v>10.75</v>
          </cell>
          <cell r="V1642">
            <v>0</v>
          </cell>
          <cell r="W1642">
            <v>35155</v>
          </cell>
          <cell r="X1642">
            <v>16</v>
          </cell>
          <cell r="Y1642">
            <v>0</v>
          </cell>
          <cell r="Z1642">
            <v>4.0269560000000002</v>
          </cell>
          <cell r="AA1642">
            <v>0</v>
          </cell>
          <cell r="AB1642">
            <v>46421.66</v>
          </cell>
          <cell r="AC1642">
            <v>0</v>
          </cell>
          <cell r="AD1642">
            <v>211.14</v>
          </cell>
          <cell r="AE1642">
            <v>211.14</v>
          </cell>
          <cell r="AF1642">
            <v>0</v>
          </cell>
          <cell r="AG1642">
            <v>46632.800000000003</v>
          </cell>
          <cell r="AH1642">
            <v>226.66000000000349</v>
          </cell>
          <cell r="AI1642">
            <v>0</v>
          </cell>
          <cell r="AJ1642">
            <v>0</v>
          </cell>
          <cell r="AK1642">
            <v>0</v>
          </cell>
        </row>
        <row r="1643">
          <cell r="R1643" t="str">
            <v>BNL</v>
          </cell>
          <cell r="S1643" t="str">
            <v>FINAME TJLP</v>
          </cell>
          <cell r="T1643" t="str">
            <v>00126</v>
          </cell>
          <cell r="U1643">
            <v>10.75</v>
          </cell>
          <cell r="V1643">
            <v>0</v>
          </cell>
          <cell r="W1643">
            <v>35170</v>
          </cell>
          <cell r="X1643">
            <v>14</v>
          </cell>
          <cell r="Y1643">
            <v>18</v>
          </cell>
          <cell r="Z1643">
            <v>4.0454749999999997</v>
          </cell>
          <cell r="AA1643">
            <v>0</v>
          </cell>
          <cell r="AB1643">
            <v>46635.14</v>
          </cell>
          <cell r="AC1643">
            <v>847.91</v>
          </cell>
          <cell r="AD1643">
            <v>187.36</v>
          </cell>
          <cell r="AE1643">
            <v>398.5</v>
          </cell>
          <cell r="AF1643">
            <v>1246.4100000000001</v>
          </cell>
          <cell r="AG1643">
            <v>45787.23</v>
          </cell>
          <cell r="AH1643">
            <v>213.4800000000032</v>
          </cell>
          <cell r="AI1643">
            <v>0</v>
          </cell>
          <cell r="AJ1643">
            <v>0</v>
          </cell>
          <cell r="AK1643">
            <v>0</v>
          </cell>
        </row>
        <row r="1644">
          <cell r="R1644" t="str">
            <v>BNL</v>
          </cell>
          <cell r="S1644" t="str">
            <v>FINAME TJLP</v>
          </cell>
          <cell r="T1644" t="str">
            <v>00126</v>
          </cell>
          <cell r="U1644">
            <v>10.75</v>
          </cell>
          <cell r="V1644">
            <v>0</v>
          </cell>
          <cell r="W1644">
            <v>35185</v>
          </cell>
          <cell r="X1644">
            <v>15</v>
          </cell>
          <cell r="Y1644">
            <v>0</v>
          </cell>
          <cell r="Z1644">
            <v>4.0640809999999998</v>
          </cell>
          <cell r="AA1644">
            <v>0</v>
          </cell>
          <cell r="AB1644">
            <v>45997.81</v>
          </cell>
          <cell r="AC1644">
            <v>0</v>
          </cell>
          <cell r="AD1644">
            <v>196.11</v>
          </cell>
          <cell r="AE1644">
            <v>196.11</v>
          </cell>
          <cell r="AF1644">
            <v>0</v>
          </cell>
          <cell r="AG1644">
            <v>46193.919999999998</v>
          </cell>
          <cell r="AH1644">
            <v>210.57999999999447</v>
          </cell>
          <cell r="AI1644">
            <v>0</v>
          </cell>
          <cell r="AJ1644">
            <v>0</v>
          </cell>
          <cell r="AK1644">
            <v>0</v>
          </cell>
        </row>
        <row r="1645">
          <cell r="R1645" t="str">
            <v>BNL</v>
          </cell>
          <cell r="S1645" t="str">
            <v>FINAME TJLP</v>
          </cell>
          <cell r="T1645" t="str">
            <v>00126</v>
          </cell>
          <cell r="U1645">
            <v>10.75</v>
          </cell>
          <cell r="V1645">
            <v>0</v>
          </cell>
          <cell r="W1645">
            <v>35200</v>
          </cell>
          <cell r="X1645">
            <v>15</v>
          </cell>
          <cell r="Y1645">
            <v>19</v>
          </cell>
          <cell r="Z1645">
            <v>4.0827710000000002</v>
          </cell>
          <cell r="AA1645">
            <v>0</v>
          </cell>
          <cell r="AB1645">
            <v>46209.35</v>
          </cell>
          <cell r="AC1645">
            <v>855.73</v>
          </cell>
          <cell r="AD1645">
            <v>198.75</v>
          </cell>
          <cell r="AE1645">
            <v>394.86</v>
          </cell>
          <cell r="AF1645">
            <v>1250.5899999999999</v>
          </cell>
          <cell r="AG1645">
            <v>45353.62</v>
          </cell>
          <cell r="AH1645">
            <v>211.54000000000087</v>
          </cell>
          <cell r="AI1645">
            <v>0</v>
          </cell>
          <cell r="AJ1645">
            <v>0</v>
          </cell>
          <cell r="AK1645">
            <v>0</v>
          </cell>
        </row>
        <row r="1646">
          <cell r="R1646" t="str">
            <v>BNL</v>
          </cell>
          <cell r="S1646" t="str">
            <v>FINAME TJLP</v>
          </cell>
          <cell r="T1646" t="str">
            <v>00126</v>
          </cell>
          <cell r="U1646">
            <v>10.75</v>
          </cell>
          <cell r="V1646">
            <v>0</v>
          </cell>
          <cell r="W1646">
            <v>35216</v>
          </cell>
          <cell r="X1646">
            <v>16</v>
          </cell>
          <cell r="Y1646">
            <v>0</v>
          </cell>
          <cell r="Z1646">
            <v>4.1028029999999998</v>
          </cell>
          <cell r="AA1646">
            <v>0</v>
          </cell>
          <cell r="AB1646">
            <v>45576.15</v>
          </cell>
          <cell r="AC1646">
            <v>0</v>
          </cell>
          <cell r="AD1646">
            <v>207.29</v>
          </cell>
          <cell r="AE1646">
            <v>207.29</v>
          </cell>
          <cell r="AF1646">
            <v>0</v>
          </cell>
          <cell r="AG1646">
            <v>45783.44</v>
          </cell>
          <cell r="AH1646">
            <v>222.52999999999884</v>
          </cell>
          <cell r="AI1646">
            <v>0</v>
          </cell>
          <cell r="AJ1646">
            <v>0</v>
          </cell>
          <cell r="AK1646">
            <v>0</v>
          </cell>
        </row>
        <row r="1647">
          <cell r="R1647" t="str">
            <v>BNL</v>
          </cell>
          <cell r="S1647" t="str">
            <v>FINAME TJLP</v>
          </cell>
          <cell r="T1647" t="str">
            <v>00126</v>
          </cell>
          <cell r="U1647">
            <v>10.75</v>
          </cell>
          <cell r="V1647">
            <v>0</v>
          </cell>
          <cell r="W1647">
            <v>35231</v>
          </cell>
          <cell r="X1647">
            <v>14</v>
          </cell>
          <cell r="Y1647">
            <v>20</v>
          </cell>
          <cell r="Z1647">
            <v>4.1176959999999996</v>
          </cell>
          <cell r="AA1647">
            <v>0</v>
          </cell>
          <cell r="AB1647">
            <v>45741.58</v>
          </cell>
          <cell r="AC1647">
            <v>863.05</v>
          </cell>
          <cell r="AD1647">
            <v>183.57000000000002</v>
          </cell>
          <cell r="AE1647">
            <v>390.86</v>
          </cell>
          <cell r="AF1647">
            <v>1253.9100000000001</v>
          </cell>
          <cell r="AG1647">
            <v>44878.54</v>
          </cell>
          <cell r="AH1647">
            <v>165.44000000000233</v>
          </cell>
          <cell r="AI1647">
            <v>0</v>
          </cell>
          <cell r="AJ1647">
            <v>0</v>
          </cell>
          <cell r="AK1647">
            <v>0</v>
          </cell>
        </row>
        <row r="1648">
          <cell r="R1648" t="str">
            <v>BNL</v>
          </cell>
          <cell r="S1648" t="str">
            <v>FINAME TJLP</v>
          </cell>
          <cell r="T1648" t="str">
            <v>00126</v>
          </cell>
          <cell r="U1648">
            <v>10.75</v>
          </cell>
          <cell r="V1648">
            <v>0</v>
          </cell>
          <cell r="W1648">
            <v>35246</v>
          </cell>
          <cell r="X1648">
            <v>15</v>
          </cell>
          <cell r="Y1648">
            <v>0</v>
          </cell>
          <cell r="Z1648">
            <v>4.1323600000000003</v>
          </cell>
          <cell r="AA1648">
            <v>0</v>
          </cell>
          <cell r="AB1648">
            <v>45038.36</v>
          </cell>
          <cell r="AC1648">
            <v>0</v>
          </cell>
          <cell r="AD1648">
            <v>192.02</v>
          </cell>
          <cell r="AE1648">
            <v>192.02</v>
          </cell>
          <cell r="AF1648">
            <v>0</v>
          </cell>
          <cell r="AG1648">
            <v>45230.38</v>
          </cell>
          <cell r="AH1648">
            <v>159.81999999999971</v>
          </cell>
          <cell r="AI1648">
            <v>0</v>
          </cell>
          <cell r="AJ1648">
            <v>0</v>
          </cell>
          <cell r="AK1648">
            <v>0</v>
          </cell>
        </row>
        <row r="1649">
          <cell r="R1649" t="str">
            <v>BNL</v>
          </cell>
          <cell r="S1649" t="str">
            <v>FINAME TJLP</v>
          </cell>
          <cell r="T1649" t="str">
            <v>00126</v>
          </cell>
          <cell r="U1649">
            <v>10.75</v>
          </cell>
          <cell r="V1649">
            <v>0</v>
          </cell>
          <cell r="W1649">
            <v>35261</v>
          </cell>
          <cell r="X1649">
            <v>15</v>
          </cell>
          <cell r="Y1649">
            <v>21</v>
          </cell>
          <cell r="Z1649">
            <v>4.1470750000000001</v>
          </cell>
          <cell r="AA1649">
            <v>0</v>
          </cell>
          <cell r="AB1649">
            <v>45198.74</v>
          </cell>
          <cell r="AC1649">
            <v>869.21</v>
          </cell>
          <cell r="AD1649">
            <v>194.21</v>
          </cell>
          <cell r="AE1649">
            <v>386.23</v>
          </cell>
          <cell r="AF1649">
            <v>1255.43</v>
          </cell>
          <cell r="AG1649">
            <v>44329.53</v>
          </cell>
          <cell r="AH1649">
            <v>160.37000000000262</v>
          </cell>
          <cell r="AI1649">
            <v>0</v>
          </cell>
          <cell r="AJ1649">
            <v>0</v>
          </cell>
          <cell r="AK1649">
            <v>0</v>
          </cell>
        </row>
        <row r="1650">
          <cell r="R1650" t="str">
            <v>BNL</v>
          </cell>
          <cell r="S1650" t="str">
            <v>FINAME TJLP</v>
          </cell>
          <cell r="T1650" t="str">
            <v>00126</v>
          </cell>
          <cell r="U1650">
            <v>10.75</v>
          </cell>
          <cell r="V1650">
            <v>0</v>
          </cell>
          <cell r="W1650">
            <v>35277</v>
          </cell>
          <cell r="X1650">
            <v>16</v>
          </cell>
          <cell r="Y1650">
            <v>0</v>
          </cell>
          <cell r="Z1650">
            <v>4.1628290000000003</v>
          </cell>
          <cell r="AA1650">
            <v>0</v>
          </cell>
          <cell r="AB1650">
            <v>44497.93</v>
          </cell>
          <cell r="AC1650">
            <v>0</v>
          </cell>
          <cell r="AD1650">
            <v>202.39</v>
          </cell>
          <cell r="AE1650">
            <v>202.39</v>
          </cell>
          <cell r="AF1650">
            <v>0</v>
          </cell>
          <cell r="AG1650">
            <v>44700.32</v>
          </cell>
          <cell r="AH1650">
            <v>168.40000000000146</v>
          </cell>
          <cell r="AI1650">
            <v>0</v>
          </cell>
          <cell r="AJ1650">
            <v>0</v>
          </cell>
          <cell r="AK1650">
            <v>0</v>
          </cell>
        </row>
        <row r="1651">
          <cell r="R1651" t="str">
            <v>BNL</v>
          </cell>
          <cell r="S1651" t="str">
            <v>FINAME TJLP</v>
          </cell>
          <cell r="T1651" t="str">
            <v>00126</v>
          </cell>
          <cell r="U1651">
            <v>10.75</v>
          </cell>
          <cell r="V1651">
            <v>0</v>
          </cell>
          <cell r="W1651">
            <v>35292</v>
          </cell>
          <cell r="X1651">
            <v>14</v>
          </cell>
          <cell r="Y1651">
            <v>22</v>
          </cell>
          <cell r="Z1651">
            <v>4.1776530000000003</v>
          </cell>
          <cell r="AA1651">
            <v>0</v>
          </cell>
          <cell r="AB1651">
            <v>44656.39</v>
          </cell>
          <cell r="AC1651">
            <v>875.62</v>
          </cell>
          <cell r="AD1651">
            <v>179.2</v>
          </cell>
          <cell r="AE1651">
            <v>381.59</v>
          </cell>
          <cell r="AF1651">
            <v>1257.21</v>
          </cell>
          <cell r="AG1651">
            <v>43780.77</v>
          </cell>
          <cell r="AH1651">
            <v>158.45999999999913</v>
          </cell>
          <cell r="AI1651">
            <v>0</v>
          </cell>
          <cell r="AJ1651">
            <v>0</v>
          </cell>
          <cell r="AK1651">
            <v>0</v>
          </cell>
        </row>
        <row r="1652">
          <cell r="R1652" t="str">
            <v>BNL</v>
          </cell>
          <cell r="S1652" t="str">
            <v>FINAME TJLP</v>
          </cell>
          <cell r="T1652" t="str">
            <v>00126</v>
          </cell>
          <cell r="U1652">
            <v>10.75</v>
          </cell>
          <cell r="V1652">
            <v>0</v>
          </cell>
          <cell r="W1652">
            <v>35308</v>
          </cell>
          <cell r="X1652">
            <v>16</v>
          </cell>
          <cell r="Y1652">
            <v>0</v>
          </cell>
          <cell r="Z1652">
            <v>4.1935229999999999</v>
          </cell>
          <cell r="AA1652">
            <v>0</v>
          </cell>
          <cell r="AB1652">
            <v>43947.09</v>
          </cell>
          <cell r="AC1652">
            <v>0</v>
          </cell>
          <cell r="AD1652">
            <v>199.89</v>
          </cell>
          <cell r="AE1652">
            <v>199.89</v>
          </cell>
          <cell r="AF1652">
            <v>0</v>
          </cell>
          <cell r="AG1652">
            <v>44146.97</v>
          </cell>
          <cell r="AH1652">
            <v>166.31000000000495</v>
          </cell>
          <cell r="AI1652">
            <v>0</v>
          </cell>
          <cell r="AJ1652">
            <v>0</v>
          </cell>
          <cell r="AK1652">
            <v>0</v>
          </cell>
        </row>
        <row r="1653">
          <cell r="R1653" t="str">
            <v>BNL</v>
          </cell>
          <cell r="S1653" t="str">
            <v>FINAME TJLP</v>
          </cell>
          <cell r="T1653" t="str">
            <v>00126</v>
          </cell>
          <cell r="U1653">
            <v>10.75</v>
          </cell>
          <cell r="V1653">
            <v>0</v>
          </cell>
          <cell r="W1653">
            <v>35323</v>
          </cell>
          <cell r="X1653">
            <v>14</v>
          </cell>
          <cell r="Y1653">
            <v>23</v>
          </cell>
          <cell r="Z1653">
            <v>4.2077879999999999</v>
          </cell>
          <cell r="AA1653">
            <v>0</v>
          </cell>
          <cell r="AB1653">
            <v>44096.58</v>
          </cell>
          <cell r="AC1653">
            <v>881.93</v>
          </cell>
          <cell r="AD1653">
            <v>176.92000000000002</v>
          </cell>
          <cell r="AE1653">
            <v>376.81</v>
          </cell>
          <cell r="AF1653">
            <v>1258.74</v>
          </cell>
          <cell r="AG1653">
            <v>43214.65</v>
          </cell>
          <cell r="AH1653">
            <v>149.5</v>
          </cell>
          <cell r="AI1653">
            <v>0</v>
          </cell>
          <cell r="AJ1653">
            <v>0</v>
          </cell>
          <cell r="AK1653">
            <v>0</v>
          </cell>
        </row>
        <row r="1654">
          <cell r="R1654" t="str">
            <v>BNL</v>
          </cell>
          <cell r="S1654" t="str">
            <v>FINAME TJLP</v>
          </cell>
          <cell r="T1654" t="str">
            <v>00126</v>
          </cell>
          <cell r="U1654">
            <v>10.75</v>
          </cell>
          <cell r="V1654">
            <v>0</v>
          </cell>
          <cell r="W1654">
            <v>35338</v>
          </cell>
          <cell r="X1654">
            <v>15</v>
          </cell>
          <cell r="Y1654">
            <v>0</v>
          </cell>
          <cell r="Z1654">
            <v>4.222054</v>
          </cell>
          <cell r="AA1654">
            <v>0</v>
          </cell>
          <cell r="AB1654">
            <v>43361.16</v>
          </cell>
          <cell r="AC1654">
            <v>0</v>
          </cell>
          <cell r="AD1654">
            <v>184.87</v>
          </cell>
          <cell r="AE1654">
            <v>184.87</v>
          </cell>
          <cell r="AF1654">
            <v>0</v>
          </cell>
          <cell r="AG1654">
            <v>43546.03</v>
          </cell>
          <cell r="AH1654">
            <v>146.50999999999476</v>
          </cell>
          <cell r="AI1654">
            <v>0</v>
          </cell>
          <cell r="AJ1654">
            <v>0</v>
          </cell>
          <cell r="AK1654">
            <v>0</v>
          </cell>
        </row>
        <row r="1655">
          <cell r="R1655" t="str">
            <v>BNL</v>
          </cell>
          <cell r="S1655" t="str">
            <v>FINAME TJLP</v>
          </cell>
          <cell r="T1655" t="str">
            <v>00126</v>
          </cell>
          <cell r="U1655">
            <v>10.75</v>
          </cell>
          <cell r="V1655">
            <v>0</v>
          </cell>
          <cell r="W1655">
            <v>35353</v>
          </cell>
          <cell r="X1655">
            <v>15</v>
          </cell>
          <cell r="Y1655">
            <v>24</v>
          </cell>
          <cell r="Z1655">
            <v>4.2363689999999998</v>
          </cell>
          <cell r="AA1655">
            <v>0</v>
          </cell>
          <cell r="AB1655">
            <v>43508.18</v>
          </cell>
          <cell r="AC1655">
            <v>887.92</v>
          </cell>
          <cell r="AD1655">
            <v>186.90999999999997</v>
          </cell>
          <cell r="AE1655">
            <v>371.78</v>
          </cell>
          <cell r="AF1655">
            <v>1259.7</v>
          </cell>
          <cell r="AG1655">
            <v>42620.26</v>
          </cell>
          <cell r="AH1655">
            <v>147.0199999999968</v>
          </cell>
          <cell r="AI1655">
            <v>0</v>
          </cell>
          <cell r="AJ1655">
            <v>0</v>
          </cell>
          <cell r="AK1655">
            <v>0</v>
          </cell>
        </row>
        <row r="1656">
          <cell r="R1656" t="str">
            <v>BNL</v>
          </cell>
          <cell r="S1656" t="str">
            <v>FINAME TJLP</v>
          </cell>
          <cell r="T1656" t="str">
            <v>00126</v>
          </cell>
          <cell r="U1656">
            <v>10.75</v>
          </cell>
          <cell r="V1656">
            <v>0</v>
          </cell>
          <cell r="W1656">
            <v>35369</v>
          </cell>
          <cell r="X1656">
            <v>16</v>
          </cell>
          <cell r="Y1656">
            <v>0</v>
          </cell>
          <cell r="Z1656">
            <v>4.2516910000000001</v>
          </cell>
          <cell r="AA1656">
            <v>0</v>
          </cell>
          <cell r="AB1656">
            <v>42774.41</v>
          </cell>
          <cell r="AC1656">
            <v>0</v>
          </cell>
          <cell r="AD1656">
            <v>194.55</v>
          </cell>
          <cell r="AE1656">
            <v>194.55</v>
          </cell>
          <cell r="AF1656">
            <v>0</v>
          </cell>
          <cell r="AG1656">
            <v>42968.959999999999</v>
          </cell>
          <cell r="AH1656">
            <v>154.14999999999418</v>
          </cell>
          <cell r="AI1656">
            <v>0</v>
          </cell>
          <cell r="AJ1656">
            <v>0</v>
          </cell>
          <cell r="AK1656">
            <v>0</v>
          </cell>
        </row>
        <row r="1657">
          <cell r="R1657" t="str">
            <v>BNL</v>
          </cell>
          <cell r="S1657" t="str">
            <v>FINAME TJLP</v>
          </cell>
          <cell r="T1657" t="str">
            <v>00126</v>
          </cell>
          <cell r="U1657">
            <v>10.75</v>
          </cell>
          <cell r="V1657">
            <v>0</v>
          </cell>
          <cell r="W1657">
            <v>35384</v>
          </cell>
          <cell r="X1657">
            <v>14</v>
          </cell>
          <cell r="Y1657">
            <v>25</v>
          </cell>
          <cell r="Z1657">
            <v>4.2661059999999997</v>
          </cell>
          <cell r="AA1657">
            <v>0</v>
          </cell>
          <cell r="AB1657">
            <v>42919.43</v>
          </cell>
          <cell r="AC1657">
            <v>894.15</v>
          </cell>
          <cell r="AD1657">
            <v>172.2</v>
          </cell>
          <cell r="AE1657">
            <v>366.75</v>
          </cell>
          <cell r="AF1657">
            <v>1260.9000000000001</v>
          </cell>
          <cell r="AG1657">
            <v>42025.27</v>
          </cell>
          <cell r="AH1657">
            <v>145.01000000000204</v>
          </cell>
          <cell r="AI1657">
            <v>0</v>
          </cell>
          <cell r="AJ1657">
            <v>0</v>
          </cell>
          <cell r="AK1657">
            <v>0</v>
          </cell>
        </row>
        <row r="1658">
          <cell r="R1658" t="str">
            <v>BNL</v>
          </cell>
          <cell r="S1658" t="str">
            <v>FINAME TJLP</v>
          </cell>
          <cell r="T1658" t="str">
            <v>00126</v>
          </cell>
          <cell r="U1658">
            <v>10.75</v>
          </cell>
          <cell r="V1658">
            <v>0</v>
          </cell>
          <cell r="W1658">
            <v>35399</v>
          </cell>
          <cell r="X1658">
            <v>15</v>
          </cell>
          <cell r="Y1658">
            <v>0</v>
          </cell>
          <cell r="Z1658">
            <v>4.28057</v>
          </cell>
          <cell r="AA1658">
            <v>0</v>
          </cell>
          <cell r="AB1658">
            <v>42167.76</v>
          </cell>
          <cell r="AC1658">
            <v>0</v>
          </cell>
          <cell r="AD1658">
            <v>179.78</v>
          </cell>
          <cell r="AE1658">
            <v>179.78</v>
          </cell>
          <cell r="AF1658">
            <v>0</v>
          </cell>
          <cell r="AG1658">
            <v>42347.54</v>
          </cell>
          <cell r="AH1658">
            <v>142.49000000000524</v>
          </cell>
          <cell r="AI1658">
            <v>0</v>
          </cell>
          <cell r="AJ1658">
            <v>0</v>
          </cell>
          <cell r="AK1658">
            <v>0</v>
          </cell>
        </row>
        <row r="1659">
          <cell r="R1659" t="str">
            <v>BNL</v>
          </cell>
          <cell r="S1659" t="str">
            <v>FINAME TJLP</v>
          </cell>
          <cell r="T1659" t="str">
            <v>00126</v>
          </cell>
          <cell r="U1659">
            <v>10.75</v>
          </cell>
          <cell r="V1659">
            <v>0</v>
          </cell>
          <cell r="W1659">
            <v>35414</v>
          </cell>
          <cell r="X1659">
            <v>15</v>
          </cell>
          <cell r="Y1659">
            <v>26</v>
          </cell>
          <cell r="Z1659">
            <v>4.2892469999999996</v>
          </cell>
          <cell r="AA1659">
            <v>0</v>
          </cell>
          <cell r="AB1659">
            <v>42253.23</v>
          </cell>
          <cell r="AC1659">
            <v>899.01</v>
          </cell>
          <cell r="AD1659">
            <v>181.28</v>
          </cell>
          <cell r="AE1659">
            <v>361.06</v>
          </cell>
          <cell r="AF1659">
            <v>1260.06</v>
          </cell>
          <cell r="AG1659">
            <v>41354.230000000003</v>
          </cell>
          <cell r="AH1659">
            <v>85.470000000001164</v>
          </cell>
          <cell r="AI1659">
            <v>0</v>
          </cell>
          <cell r="AJ1659">
            <v>0</v>
          </cell>
          <cell r="AK1659">
            <v>0</v>
          </cell>
        </row>
        <row r="1660">
          <cell r="R1660" t="str">
            <v>BNL</v>
          </cell>
          <cell r="S1660" t="str">
            <v>FINAME TJLP</v>
          </cell>
          <cell r="T1660" t="str">
            <v>00126</v>
          </cell>
          <cell r="U1660">
            <v>10.75</v>
          </cell>
          <cell r="V1660">
            <v>0</v>
          </cell>
          <cell r="W1660">
            <v>35430</v>
          </cell>
          <cell r="X1660">
            <v>16</v>
          </cell>
          <cell r="Y1660">
            <v>0</v>
          </cell>
          <cell r="Z1660">
            <v>4.2980770000000001</v>
          </cell>
          <cell r="AA1660">
            <v>0</v>
          </cell>
          <cell r="AB1660">
            <v>41439.360000000001</v>
          </cell>
          <cell r="AC1660">
            <v>0</v>
          </cell>
          <cell r="AD1660">
            <v>188.48</v>
          </cell>
          <cell r="AE1660">
            <v>188.48</v>
          </cell>
          <cell r="AF1660">
            <v>0</v>
          </cell>
          <cell r="AG1660">
            <v>41627.839999999997</v>
          </cell>
          <cell r="AH1660">
            <v>85.129999999990105</v>
          </cell>
          <cell r="AI1660">
            <v>0</v>
          </cell>
          <cell r="AJ1660">
            <v>0</v>
          </cell>
          <cell r="AK1660">
            <v>0</v>
          </cell>
        </row>
        <row r="1661">
          <cell r="R1661" t="str">
            <v>BNL</v>
          </cell>
          <cell r="S1661" t="str">
            <v>FINAME TJLP</v>
          </cell>
          <cell r="T1661" t="str">
            <v>00126</v>
          </cell>
          <cell r="U1661">
            <v>10.75</v>
          </cell>
          <cell r="V1661">
            <v>0</v>
          </cell>
          <cell r="W1661">
            <v>35445</v>
          </cell>
          <cell r="X1661">
            <v>14</v>
          </cell>
          <cell r="Y1661">
            <v>27</v>
          </cell>
          <cell r="Z1661">
            <v>4.3063719999999996</v>
          </cell>
          <cell r="AA1661">
            <v>0</v>
          </cell>
          <cell r="AB1661">
            <v>41519.339999999997</v>
          </cell>
          <cell r="AC1661">
            <v>902.59</v>
          </cell>
          <cell r="AD1661">
            <v>166.31000000000003</v>
          </cell>
          <cell r="AE1661">
            <v>354.79</v>
          </cell>
          <cell r="AF1661">
            <v>1257.3800000000001</v>
          </cell>
          <cell r="AG1661">
            <v>40616.74</v>
          </cell>
          <cell r="AH1661">
            <v>79.970000000001164</v>
          </cell>
          <cell r="AI1661">
            <v>0</v>
          </cell>
          <cell r="AJ1661">
            <v>0</v>
          </cell>
          <cell r="AK1661">
            <v>0</v>
          </cell>
        </row>
        <row r="1662">
          <cell r="R1662" t="str">
            <v>BNL</v>
          </cell>
          <cell r="S1662" t="str">
            <v>FINAME TJLP</v>
          </cell>
          <cell r="T1662" t="str">
            <v>00126</v>
          </cell>
          <cell r="U1662">
            <v>10.75</v>
          </cell>
          <cell r="V1662">
            <v>0</v>
          </cell>
          <cell r="W1662">
            <v>35461</v>
          </cell>
          <cell r="X1662">
            <v>16</v>
          </cell>
          <cell r="Y1662">
            <v>0</v>
          </cell>
          <cell r="Z1662">
            <v>4.3152369999999998</v>
          </cell>
          <cell r="AA1662">
            <v>0</v>
          </cell>
          <cell r="AB1662">
            <v>40700.36</v>
          </cell>
          <cell r="AC1662">
            <v>0</v>
          </cell>
          <cell r="AD1662">
            <v>185.12</v>
          </cell>
          <cell r="AE1662">
            <v>185.12</v>
          </cell>
          <cell r="AF1662">
            <v>0</v>
          </cell>
          <cell r="AG1662">
            <v>40885.47</v>
          </cell>
          <cell r="AH1662">
            <v>83.610000000000582</v>
          </cell>
          <cell r="AI1662">
            <v>0</v>
          </cell>
          <cell r="AJ1662">
            <v>0</v>
          </cell>
          <cell r="AK1662">
            <v>0</v>
          </cell>
        </row>
        <row r="1663">
          <cell r="R1663" t="str">
            <v>BNL</v>
          </cell>
          <cell r="S1663" t="str">
            <v>FINAME TJLP</v>
          </cell>
          <cell r="T1663" t="str">
            <v>00126</v>
          </cell>
          <cell r="U1663">
            <v>10.75</v>
          </cell>
          <cell r="V1663">
            <v>0</v>
          </cell>
          <cell r="W1663">
            <v>35476</v>
          </cell>
          <cell r="X1663">
            <v>14</v>
          </cell>
          <cell r="Y1663">
            <v>28</v>
          </cell>
          <cell r="Z1663">
            <v>4.3235650000000003</v>
          </cell>
          <cell r="AA1663">
            <v>0</v>
          </cell>
          <cell r="AB1663">
            <v>40778.9</v>
          </cell>
          <cell r="AC1663">
            <v>906.2</v>
          </cell>
          <cell r="AD1663">
            <v>163.33999999999997</v>
          </cell>
          <cell r="AE1663">
            <v>348.46</v>
          </cell>
          <cell r="AF1663">
            <v>1254.6600000000001</v>
          </cell>
          <cell r="AG1663">
            <v>39872.71</v>
          </cell>
          <cell r="AH1663">
            <v>78.560000000004948</v>
          </cell>
          <cell r="AI1663">
            <v>0</v>
          </cell>
          <cell r="AJ1663">
            <v>0</v>
          </cell>
          <cell r="AK1663">
            <v>0</v>
          </cell>
        </row>
        <row r="1664">
          <cell r="R1664" t="str">
            <v>BNL</v>
          </cell>
          <cell r="S1664" t="str">
            <v>FINAME TJLP</v>
          </cell>
          <cell r="T1664" t="str">
            <v>00126</v>
          </cell>
          <cell r="U1664">
            <v>10.75</v>
          </cell>
          <cell r="V1664">
            <v>0</v>
          </cell>
          <cell r="W1664">
            <v>35489</v>
          </cell>
          <cell r="X1664">
            <v>13</v>
          </cell>
          <cell r="Y1664">
            <v>0</v>
          </cell>
          <cell r="Z1664">
            <v>4.3307950000000002</v>
          </cell>
          <cell r="AA1664">
            <v>0</v>
          </cell>
          <cell r="AB1664">
            <v>39939.379999999997</v>
          </cell>
          <cell r="AC1664">
            <v>0</v>
          </cell>
          <cell r="AD1664">
            <v>147.53</v>
          </cell>
          <cell r="AE1664">
            <v>147.53</v>
          </cell>
          <cell r="AF1664">
            <v>0</v>
          </cell>
          <cell r="AG1664">
            <v>40086.92</v>
          </cell>
          <cell r="AH1664">
            <v>66.680000000000291</v>
          </cell>
          <cell r="AI1664">
            <v>0</v>
          </cell>
          <cell r="AJ1664">
            <v>0</v>
          </cell>
          <cell r="AK1664">
            <v>0</v>
          </cell>
        </row>
        <row r="1665">
          <cell r="R1665" t="str">
            <v>BNL</v>
          </cell>
          <cell r="S1665" t="str">
            <v>FINAME TJLP</v>
          </cell>
          <cell r="T1665" t="str">
            <v>00126</v>
          </cell>
          <cell r="U1665">
            <v>10.75</v>
          </cell>
          <cell r="V1665">
            <v>0</v>
          </cell>
          <cell r="W1665">
            <v>35504</v>
          </cell>
          <cell r="X1665">
            <v>17</v>
          </cell>
          <cell r="Y1665">
            <v>29</v>
          </cell>
          <cell r="Z1665">
            <v>4.338101</v>
          </cell>
          <cell r="AA1665">
            <v>0</v>
          </cell>
          <cell r="AB1665">
            <v>40006.76</v>
          </cell>
          <cell r="AC1665">
            <v>909.24</v>
          </cell>
          <cell r="AD1665">
            <v>194.33</v>
          </cell>
          <cell r="AE1665">
            <v>341.86</v>
          </cell>
          <cell r="AF1665">
            <v>1251.0999999999999</v>
          </cell>
          <cell r="AG1665">
            <v>39097.51</v>
          </cell>
          <cell r="AH1665">
            <v>67.360000000000582</v>
          </cell>
          <cell r="AI1665">
            <v>0</v>
          </cell>
          <cell r="AJ1665">
            <v>0</v>
          </cell>
          <cell r="AK1665">
            <v>0</v>
          </cell>
        </row>
        <row r="1666">
          <cell r="R1666" t="str">
            <v>BNL</v>
          </cell>
          <cell r="S1666" t="str">
            <v>FINAME TJLP</v>
          </cell>
          <cell r="T1666" t="str">
            <v>00126</v>
          </cell>
          <cell r="U1666">
            <v>10.75</v>
          </cell>
          <cell r="V1666">
            <v>0</v>
          </cell>
          <cell r="W1666">
            <v>35520</v>
          </cell>
          <cell r="X1666">
            <v>16</v>
          </cell>
          <cell r="Y1666">
            <v>0</v>
          </cell>
          <cell r="Z1666">
            <v>4.3458269999999999</v>
          </cell>
          <cell r="AA1666">
            <v>0</v>
          </cell>
          <cell r="AB1666">
            <v>39167.15</v>
          </cell>
          <cell r="AC1666">
            <v>0</v>
          </cell>
          <cell r="AD1666">
            <v>178.14</v>
          </cell>
          <cell r="AE1666">
            <v>178.14</v>
          </cell>
          <cell r="AF1666">
            <v>0</v>
          </cell>
          <cell r="AG1666">
            <v>39345.29</v>
          </cell>
          <cell r="AH1666">
            <v>69.639999999999418</v>
          </cell>
          <cell r="AI1666">
            <v>0</v>
          </cell>
          <cell r="AJ1666">
            <v>0</v>
          </cell>
          <cell r="AK1666">
            <v>0</v>
          </cell>
        </row>
        <row r="1667">
          <cell r="R1667" t="str">
            <v>BNL</v>
          </cell>
          <cell r="S1667" t="str">
            <v>FINAME TJLP</v>
          </cell>
          <cell r="T1667" t="str">
            <v>00126</v>
          </cell>
          <cell r="U1667">
            <v>10.75</v>
          </cell>
          <cell r="V1667">
            <v>0</v>
          </cell>
          <cell r="W1667">
            <v>35535</v>
          </cell>
          <cell r="X1667">
            <v>14</v>
          </cell>
          <cell r="Y1667">
            <v>30</v>
          </cell>
          <cell r="Z1667">
            <v>4.3530829999999998</v>
          </cell>
          <cell r="AA1667">
            <v>0</v>
          </cell>
          <cell r="AB1667">
            <v>39232.54</v>
          </cell>
          <cell r="AC1667">
            <v>912.38</v>
          </cell>
          <cell r="AD1667">
            <v>157.10000000000002</v>
          </cell>
          <cell r="AE1667">
            <v>335.24</v>
          </cell>
          <cell r="AF1667">
            <v>1247.6300000000001</v>
          </cell>
          <cell r="AG1667">
            <v>38320.160000000003</v>
          </cell>
          <cell r="AH1667">
            <v>65.400000000001455</v>
          </cell>
          <cell r="AI1667">
            <v>0</v>
          </cell>
          <cell r="AJ1667">
            <v>0</v>
          </cell>
          <cell r="AK1667">
            <v>0</v>
          </cell>
        </row>
        <row r="1668">
          <cell r="R1668" t="str">
            <v>BNL</v>
          </cell>
          <cell r="S1668" t="str">
            <v>FINAME TJLP</v>
          </cell>
          <cell r="T1668" t="str">
            <v>00126</v>
          </cell>
          <cell r="U1668">
            <v>10.75</v>
          </cell>
          <cell r="V1668">
            <v>0</v>
          </cell>
          <cell r="W1668">
            <v>35550</v>
          </cell>
          <cell r="X1668">
            <v>15</v>
          </cell>
          <cell r="Y1668">
            <v>0</v>
          </cell>
          <cell r="Z1668">
            <v>4.3603500000000004</v>
          </cell>
          <cell r="AA1668">
            <v>0</v>
          </cell>
          <cell r="AB1668">
            <v>38384.129999999997</v>
          </cell>
          <cell r="AC1668">
            <v>0</v>
          </cell>
          <cell r="AD1668">
            <v>163.65</v>
          </cell>
          <cell r="AE1668">
            <v>163.65</v>
          </cell>
          <cell r="AF1668">
            <v>0</v>
          </cell>
          <cell r="AG1668">
            <v>38547.78</v>
          </cell>
          <cell r="AH1668">
            <v>63.969999999993888</v>
          </cell>
          <cell r="AI1668">
            <v>0</v>
          </cell>
          <cell r="AJ1668">
            <v>0</v>
          </cell>
          <cell r="AK1668">
            <v>0</v>
          </cell>
        </row>
        <row r="1669">
          <cell r="R1669" t="str">
            <v>BNL</v>
          </cell>
          <cell r="S1669" t="str">
            <v>FINAME TJLP</v>
          </cell>
          <cell r="T1669" t="str">
            <v>00126</v>
          </cell>
          <cell r="U1669">
            <v>10.75</v>
          </cell>
          <cell r="V1669">
            <v>0</v>
          </cell>
          <cell r="W1669">
            <v>35565</v>
          </cell>
          <cell r="X1669">
            <v>15</v>
          </cell>
          <cell r="Y1669">
            <v>31</v>
          </cell>
          <cell r="Z1669">
            <v>4.3676300000000001</v>
          </cell>
          <cell r="AA1669">
            <v>0</v>
          </cell>
          <cell r="AB1669">
            <v>38448.21</v>
          </cell>
          <cell r="AC1669">
            <v>915.43</v>
          </cell>
          <cell r="AD1669">
            <v>164.89000000000001</v>
          </cell>
          <cell r="AE1669">
            <v>328.54</v>
          </cell>
          <cell r="AF1669">
            <v>1243.98</v>
          </cell>
          <cell r="AG1669">
            <v>37532.78</v>
          </cell>
          <cell r="AH1669">
            <v>64.090000000003783</v>
          </cell>
          <cell r="AI1669">
            <v>0</v>
          </cell>
          <cell r="AJ1669">
            <v>0</v>
          </cell>
          <cell r="AK1669">
            <v>0</v>
          </cell>
        </row>
        <row r="1670">
          <cell r="R1670" t="str">
            <v>BNL</v>
          </cell>
          <cell r="S1670" t="str">
            <v>FINAME TJLP</v>
          </cell>
          <cell r="T1670" t="str">
            <v>00126</v>
          </cell>
          <cell r="U1670">
            <v>10.75</v>
          </cell>
          <cell r="V1670">
            <v>0</v>
          </cell>
          <cell r="W1670">
            <v>35581</v>
          </cell>
          <cell r="X1670">
            <v>16</v>
          </cell>
          <cell r="Y1670">
            <v>0</v>
          </cell>
          <cell r="Z1670">
            <v>4.3754090000000003</v>
          </cell>
          <cell r="AA1670">
            <v>0</v>
          </cell>
          <cell r="AB1670">
            <v>37599.629999999997</v>
          </cell>
          <cell r="AC1670">
            <v>0</v>
          </cell>
          <cell r="AD1670">
            <v>171.02</v>
          </cell>
          <cell r="AE1670">
            <v>171.02</v>
          </cell>
          <cell r="AF1670">
            <v>0</v>
          </cell>
          <cell r="AG1670">
            <v>37770.639999999999</v>
          </cell>
          <cell r="AH1670">
            <v>66.840000000003783</v>
          </cell>
          <cell r="AI1670">
            <v>0</v>
          </cell>
          <cell r="AJ1670">
            <v>0</v>
          </cell>
          <cell r="AK1670">
            <v>0</v>
          </cell>
        </row>
        <row r="1671">
          <cell r="R1671" t="str">
            <v>BNL</v>
          </cell>
          <cell r="S1671" t="str">
            <v>FINAME TJLP</v>
          </cell>
          <cell r="T1671" t="str">
            <v>00126</v>
          </cell>
          <cell r="U1671">
            <v>10.75</v>
          </cell>
          <cell r="V1671">
            <v>0</v>
          </cell>
          <cell r="W1671">
            <v>35596</v>
          </cell>
          <cell r="X1671">
            <v>14</v>
          </cell>
          <cell r="Y1671">
            <v>32</v>
          </cell>
          <cell r="Z1671">
            <v>4.3824360000000002</v>
          </cell>
          <cell r="AA1671">
            <v>0</v>
          </cell>
          <cell r="AB1671">
            <v>37660.01</v>
          </cell>
          <cell r="AC1671">
            <v>918.54</v>
          </cell>
          <cell r="AD1671">
            <v>150.79</v>
          </cell>
          <cell r="AE1671">
            <v>321.81</v>
          </cell>
          <cell r="AF1671">
            <v>1240.3399999999999</v>
          </cell>
          <cell r="AG1671">
            <v>36741.480000000003</v>
          </cell>
          <cell r="AH1671">
            <v>60.389999999999418</v>
          </cell>
          <cell r="AI1671">
            <v>0</v>
          </cell>
          <cell r="AJ1671">
            <v>0</v>
          </cell>
          <cell r="AK1671">
            <v>0</v>
          </cell>
        </row>
        <row r="1672">
          <cell r="R1672" t="str">
            <v>BNL</v>
          </cell>
          <cell r="S1672" t="str">
            <v>FINAME TJLP</v>
          </cell>
          <cell r="T1672" t="str">
            <v>00126</v>
          </cell>
          <cell r="U1672">
            <v>10.75</v>
          </cell>
          <cell r="V1672">
            <v>0</v>
          </cell>
          <cell r="W1672">
            <v>35611</v>
          </cell>
          <cell r="X1672">
            <v>15</v>
          </cell>
          <cell r="Y1672">
            <v>0</v>
          </cell>
          <cell r="Z1672">
            <v>4.3894539999999997</v>
          </cell>
          <cell r="AA1672">
            <v>0</v>
          </cell>
          <cell r="AB1672">
            <v>36800.31</v>
          </cell>
          <cell r="AC1672">
            <v>0</v>
          </cell>
          <cell r="AD1672">
            <v>156.9</v>
          </cell>
          <cell r="AE1672">
            <v>156.9</v>
          </cell>
          <cell r="AF1672">
            <v>0</v>
          </cell>
          <cell r="AG1672">
            <v>36957.21</v>
          </cell>
          <cell r="AH1672">
            <v>58.82999999999447</v>
          </cell>
          <cell r="AI1672">
            <v>0</v>
          </cell>
          <cell r="AJ1672">
            <v>0</v>
          </cell>
          <cell r="AK1672">
            <v>0</v>
          </cell>
        </row>
        <row r="1673">
          <cell r="R1673" t="str">
            <v>BNL</v>
          </cell>
          <cell r="S1673" t="str">
            <v>FINAME TJLP</v>
          </cell>
          <cell r="T1673" t="str">
            <v>00126</v>
          </cell>
          <cell r="U1673">
            <v>10.75</v>
          </cell>
          <cell r="V1673">
            <v>0</v>
          </cell>
          <cell r="W1673">
            <v>35626</v>
          </cell>
          <cell r="X1673">
            <v>15</v>
          </cell>
          <cell r="Y1673">
            <v>33</v>
          </cell>
          <cell r="Z1673">
            <v>4.3964840000000001</v>
          </cell>
          <cell r="AA1673">
            <v>0</v>
          </cell>
          <cell r="AB1673">
            <v>36859.25</v>
          </cell>
          <cell r="AC1673">
            <v>921.48</v>
          </cell>
          <cell r="AD1673">
            <v>158.05999999999997</v>
          </cell>
          <cell r="AE1673">
            <v>314.95999999999998</v>
          </cell>
          <cell r="AF1673">
            <v>1236.45</v>
          </cell>
          <cell r="AG1673">
            <v>35937.769999999997</v>
          </cell>
          <cell r="AH1673">
            <v>58.94999999999709</v>
          </cell>
          <cell r="AI1673">
            <v>0</v>
          </cell>
          <cell r="AJ1673">
            <v>0</v>
          </cell>
          <cell r="AK1673">
            <v>0</v>
          </cell>
        </row>
        <row r="1674">
          <cell r="R1674" t="str">
            <v>BNL</v>
          </cell>
          <cell r="S1674" t="str">
            <v>FINAME TJLP</v>
          </cell>
          <cell r="T1674" t="str">
            <v>00126</v>
          </cell>
          <cell r="U1674">
            <v>10.75</v>
          </cell>
          <cell r="V1674">
            <v>0</v>
          </cell>
          <cell r="W1674">
            <v>35642</v>
          </cell>
          <cell r="X1674">
            <v>16</v>
          </cell>
          <cell r="Y1674">
            <v>0</v>
          </cell>
          <cell r="Z1674">
            <v>4.403994</v>
          </cell>
          <cell r="AA1674">
            <v>0</v>
          </cell>
          <cell r="AB1674">
            <v>35999.160000000003</v>
          </cell>
          <cell r="AC1674">
            <v>0</v>
          </cell>
          <cell r="AD1674">
            <v>163.74</v>
          </cell>
          <cell r="AE1674">
            <v>163.74</v>
          </cell>
          <cell r="AF1674">
            <v>0</v>
          </cell>
          <cell r="AG1674">
            <v>36162.89</v>
          </cell>
          <cell r="AH1674">
            <v>61.380000000004657</v>
          </cell>
          <cell r="AI1674">
            <v>0</v>
          </cell>
          <cell r="AJ1674">
            <v>0</v>
          </cell>
          <cell r="AK1674">
            <v>0</v>
          </cell>
        </row>
        <row r="1675">
          <cell r="R1675" t="str">
            <v>BNL</v>
          </cell>
          <cell r="S1675" t="str">
            <v>FINAME TJLP</v>
          </cell>
          <cell r="T1675" t="str">
            <v>00126</v>
          </cell>
          <cell r="U1675">
            <v>10.75</v>
          </cell>
          <cell r="V1675">
            <v>0</v>
          </cell>
          <cell r="W1675">
            <v>35657</v>
          </cell>
          <cell r="X1675">
            <v>14</v>
          </cell>
          <cell r="Y1675">
            <v>34</v>
          </cell>
          <cell r="Z1675">
            <v>4.4110469999999999</v>
          </cell>
          <cell r="AA1675">
            <v>0</v>
          </cell>
          <cell r="AB1675">
            <v>36056.81</v>
          </cell>
          <cell r="AC1675">
            <v>924.53</v>
          </cell>
          <cell r="AD1675">
            <v>144.37</v>
          </cell>
          <cell r="AE1675">
            <v>308.11</v>
          </cell>
          <cell r="AF1675">
            <v>1232.6400000000001</v>
          </cell>
          <cell r="AG1675">
            <v>35132.28</v>
          </cell>
          <cell r="AH1675">
            <v>57.659999999996217</v>
          </cell>
          <cell r="AI1675">
            <v>0</v>
          </cell>
          <cell r="AJ1675">
            <v>0</v>
          </cell>
          <cell r="AK1675">
            <v>0</v>
          </cell>
        </row>
        <row r="1676">
          <cell r="R1676" t="str">
            <v>BNL</v>
          </cell>
          <cell r="S1676" t="str">
            <v>FINAME TJLP</v>
          </cell>
          <cell r="T1676" t="str">
            <v>00126</v>
          </cell>
          <cell r="U1676">
            <v>10.75</v>
          </cell>
          <cell r="V1676">
            <v>0</v>
          </cell>
          <cell r="W1676">
            <v>35673</v>
          </cell>
          <cell r="X1676">
            <v>16</v>
          </cell>
          <cell r="Y1676">
            <v>0</v>
          </cell>
          <cell r="Z1676">
            <v>4.4185819999999998</v>
          </cell>
          <cell r="AA1676">
            <v>0</v>
          </cell>
          <cell r="AB1676">
            <v>35192.29</v>
          </cell>
          <cell r="AC1676">
            <v>0</v>
          </cell>
          <cell r="AD1676">
            <v>160.07</v>
          </cell>
          <cell r="AE1676">
            <v>160.07</v>
          </cell>
          <cell r="AF1676">
            <v>0</v>
          </cell>
          <cell r="AG1676">
            <v>35352.36</v>
          </cell>
          <cell r="AH1676">
            <v>60.010000000002037</v>
          </cell>
          <cell r="AI1676">
            <v>0</v>
          </cell>
          <cell r="AJ1676">
            <v>0</v>
          </cell>
          <cell r="AK1676">
            <v>0</v>
          </cell>
        </row>
        <row r="1677">
          <cell r="R1677" t="str">
            <v>BNL</v>
          </cell>
          <cell r="S1677" t="str">
            <v>FINAME TJLP</v>
          </cell>
          <cell r="T1677" t="str">
            <v>00126</v>
          </cell>
          <cell r="U1677">
            <v>10.75</v>
          </cell>
          <cell r="V1677">
            <v>0</v>
          </cell>
          <cell r="W1677">
            <v>35688</v>
          </cell>
          <cell r="X1677">
            <v>14</v>
          </cell>
          <cell r="Y1677">
            <v>35</v>
          </cell>
          <cell r="Z1677">
            <v>4.4244830000000004</v>
          </cell>
          <cell r="AA1677">
            <v>0</v>
          </cell>
          <cell r="AB1677">
            <v>35239.29</v>
          </cell>
          <cell r="AC1677">
            <v>927.35</v>
          </cell>
          <cell r="AD1677">
            <v>141.05000000000001</v>
          </cell>
          <cell r="AE1677">
            <v>301.12</v>
          </cell>
          <cell r="AF1677">
            <v>1228.47</v>
          </cell>
          <cell r="AG1677">
            <v>34311.94</v>
          </cell>
          <cell r="AH1677">
            <v>47</v>
          </cell>
          <cell r="AI1677">
            <v>0</v>
          </cell>
          <cell r="AJ1677">
            <v>0</v>
          </cell>
          <cell r="AK1677">
            <v>0</v>
          </cell>
        </row>
        <row r="1678">
          <cell r="R1678" t="str">
            <v>BNL</v>
          </cell>
          <cell r="S1678" t="str">
            <v>FINAME TJLP</v>
          </cell>
          <cell r="T1678" t="str">
            <v>00126</v>
          </cell>
          <cell r="U1678">
            <v>10.75</v>
          </cell>
          <cell r="V1678">
            <v>0</v>
          </cell>
          <cell r="W1678">
            <v>35703</v>
          </cell>
          <cell r="X1678">
            <v>15</v>
          </cell>
          <cell r="Y1678">
            <v>0</v>
          </cell>
          <cell r="Z1678">
            <v>4.430307</v>
          </cell>
          <cell r="AA1678">
            <v>0</v>
          </cell>
          <cell r="AB1678">
            <v>34357.11</v>
          </cell>
          <cell r="AC1678">
            <v>0</v>
          </cell>
          <cell r="AD1678">
            <v>146.47999999999999</v>
          </cell>
          <cell r="AE1678">
            <v>146.47999999999999</v>
          </cell>
          <cell r="AF1678">
            <v>0</v>
          </cell>
          <cell r="AG1678">
            <v>34503.589999999997</v>
          </cell>
          <cell r="AH1678">
            <v>45.169999999990978</v>
          </cell>
          <cell r="AI1678">
            <v>0</v>
          </cell>
          <cell r="AJ1678">
            <v>0</v>
          </cell>
          <cell r="AK1678">
            <v>0</v>
          </cell>
        </row>
        <row r="1679">
          <cell r="R1679" t="str">
            <v>BNL</v>
          </cell>
          <cell r="S1679" t="str">
            <v>FINAME TJLP</v>
          </cell>
          <cell r="T1679" t="str">
            <v>00126</v>
          </cell>
          <cell r="U1679">
            <v>10.75</v>
          </cell>
          <cell r="V1679">
            <v>0</v>
          </cell>
          <cell r="W1679">
            <v>35718</v>
          </cell>
          <cell r="X1679">
            <v>15</v>
          </cell>
          <cell r="Y1679">
            <v>36</v>
          </cell>
          <cell r="Z1679">
            <v>4.4361389999999998</v>
          </cell>
          <cell r="AA1679">
            <v>0</v>
          </cell>
          <cell r="AB1679">
            <v>34402.33</v>
          </cell>
          <cell r="AC1679">
            <v>929.79</v>
          </cell>
          <cell r="AD1679">
            <v>147.49000000000004</v>
          </cell>
          <cell r="AE1679">
            <v>293.97000000000003</v>
          </cell>
          <cell r="AF1679">
            <v>1223.76</v>
          </cell>
          <cell r="AG1679">
            <v>33472.54</v>
          </cell>
          <cell r="AH1679">
            <v>45.22000000000844</v>
          </cell>
          <cell r="AI1679">
            <v>0</v>
          </cell>
          <cell r="AJ1679">
            <v>0</v>
          </cell>
          <cell r="AK1679">
            <v>0</v>
          </cell>
        </row>
        <row r="1680">
          <cell r="R1680" t="str">
            <v>BNL</v>
          </cell>
          <cell r="S1680" t="str">
            <v>FINAME TJLP</v>
          </cell>
          <cell r="T1680" t="str">
            <v>00126</v>
          </cell>
          <cell r="U1680">
            <v>10.75</v>
          </cell>
          <cell r="V1680">
            <v>0</v>
          </cell>
          <cell r="W1680">
            <v>35734</v>
          </cell>
          <cell r="X1680">
            <v>16</v>
          </cell>
          <cell r="Y1680">
            <v>0</v>
          </cell>
          <cell r="Z1680">
            <v>4.4423680000000001</v>
          </cell>
          <cell r="AA1680">
            <v>0</v>
          </cell>
          <cell r="AB1680">
            <v>33519.54</v>
          </cell>
          <cell r="AC1680">
            <v>0</v>
          </cell>
          <cell r="AD1680">
            <v>152.46</v>
          </cell>
          <cell r="AE1680">
            <v>152.46</v>
          </cell>
          <cell r="AF1680">
            <v>0</v>
          </cell>
          <cell r="AG1680">
            <v>33672</v>
          </cell>
          <cell r="AH1680">
            <v>47</v>
          </cell>
          <cell r="AI1680">
            <v>0</v>
          </cell>
          <cell r="AJ1680">
            <v>0</v>
          </cell>
          <cell r="AK1680">
            <v>0</v>
          </cell>
        </row>
        <row r="1681">
          <cell r="R1681" t="str">
            <v>BNL</v>
          </cell>
          <cell r="S1681" t="str">
            <v>FINAME TJLP</v>
          </cell>
          <cell r="T1681" t="str">
            <v>00126</v>
          </cell>
          <cell r="U1681">
            <v>10.75</v>
          </cell>
          <cell r="V1681">
            <v>0</v>
          </cell>
          <cell r="W1681">
            <v>35749</v>
          </cell>
          <cell r="X1681">
            <v>14</v>
          </cell>
          <cell r="Y1681">
            <v>37</v>
          </cell>
          <cell r="Z1681">
            <v>4.4482160000000004</v>
          </cell>
          <cell r="AA1681">
            <v>0</v>
          </cell>
          <cell r="AB1681">
            <v>33563.67</v>
          </cell>
          <cell r="AC1681">
            <v>932.32</v>
          </cell>
          <cell r="AD1681">
            <v>134.34</v>
          </cell>
          <cell r="AE1681">
            <v>286.8</v>
          </cell>
          <cell r="AF1681">
            <v>1219.1300000000001</v>
          </cell>
          <cell r="AG1681">
            <v>32631.34</v>
          </cell>
          <cell r="AH1681">
            <v>44.130000000004657</v>
          </cell>
          <cell r="AI1681">
            <v>0</v>
          </cell>
          <cell r="AJ1681">
            <v>0</v>
          </cell>
          <cell r="AK1681">
            <v>0</v>
          </cell>
        </row>
        <row r="1682">
          <cell r="R1682" t="str">
            <v>BNL</v>
          </cell>
          <cell r="S1682" t="str">
            <v>FINAME TJLP</v>
          </cell>
          <cell r="T1682" t="str">
            <v>00126</v>
          </cell>
          <cell r="U1682">
            <v>10.75</v>
          </cell>
          <cell r="V1682">
            <v>0</v>
          </cell>
          <cell r="W1682">
            <v>35764</v>
          </cell>
          <cell r="X1682">
            <v>15</v>
          </cell>
          <cell r="Y1682">
            <v>0</v>
          </cell>
          <cell r="Z1682">
            <v>4.4540709999999999</v>
          </cell>
          <cell r="AA1682">
            <v>0</v>
          </cell>
          <cell r="AB1682">
            <v>32674.29</v>
          </cell>
          <cell r="AC1682">
            <v>0</v>
          </cell>
          <cell r="AD1682">
            <v>139.31</v>
          </cell>
          <cell r="AE1682">
            <v>139.31</v>
          </cell>
          <cell r="AF1682">
            <v>0</v>
          </cell>
          <cell r="AG1682">
            <v>32813.599999999999</v>
          </cell>
          <cell r="AH1682">
            <v>42.94999999999709</v>
          </cell>
          <cell r="AI1682">
            <v>0</v>
          </cell>
          <cell r="AJ1682">
            <v>0</v>
          </cell>
          <cell r="AK1682">
            <v>0</v>
          </cell>
        </row>
        <row r="1683">
          <cell r="R1683" t="str">
            <v>BNL</v>
          </cell>
          <cell r="S1683" t="str">
            <v>FINAME TJLP</v>
          </cell>
          <cell r="T1683" t="str">
            <v>00126</v>
          </cell>
          <cell r="U1683">
            <v>10.75</v>
          </cell>
          <cell r="V1683">
            <v>0</v>
          </cell>
          <cell r="W1683">
            <v>35779</v>
          </cell>
          <cell r="X1683">
            <v>15</v>
          </cell>
          <cell r="Y1683">
            <v>38</v>
          </cell>
          <cell r="Z1683">
            <v>4.4607089999999996</v>
          </cell>
          <cell r="AA1683">
            <v>0</v>
          </cell>
          <cell r="AB1683">
            <v>32722.99</v>
          </cell>
          <cell r="AC1683">
            <v>934.94</v>
          </cell>
          <cell r="AD1683">
            <v>140.31</v>
          </cell>
          <cell r="AE1683">
            <v>279.62</v>
          </cell>
          <cell r="AF1683">
            <v>1214.56</v>
          </cell>
          <cell r="AG1683">
            <v>31788.05</v>
          </cell>
          <cell r="AH1683">
            <v>48.700000000004366</v>
          </cell>
          <cell r="AI1683">
            <v>0</v>
          </cell>
          <cell r="AJ1683">
            <v>0</v>
          </cell>
          <cell r="AK1683">
            <v>0</v>
          </cell>
        </row>
        <row r="1684">
          <cell r="R1684" t="str">
            <v>BNL</v>
          </cell>
          <cell r="S1684" t="str">
            <v>FINAME TJLP</v>
          </cell>
          <cell r="T1684" t="str">
            <v>00126</v>
          </cell>
          <cell r="U1684">
            <v>10.75</v>
          </cell>
          <cell r="V1684">
            <v>0</v>
          </cell>
          <cell r="W1684">
            <v>35795</v>
          </cell>
          <cell r="X1684">
            <v>16</v>
          </cell>
          <cell r="Y1684">
            <v>0</v>
          </cell>
          <cell r="Z1684">
            <v>4.4678599999999999</v>
          </cell>
          <cell r="AA1684">
            <v>0</v>
          </cell>
          <cell r="AB1684">
            <v>31839.01</v>
          </cell>
          <cell r="AC1684">
            <v>0</v>
          </cell>
          <cell r="AD1684">
            <v>144.81</v>
          </cell>
          <cell r="AE1684">
            <v>144.81</v>
          </cell>
          <cell r="AF1684">
            <v>0</v>
          </cell>
          <cell r="AG1684">
            <v>31983.82</v>
          </cell>
          <cell r="AH1684">
            <v>50.959999999999127</v>
          </cell>
          <cell r="AI1684">
            <v>0</v>
          </cell>
          <cell r="AJ1684">
            <v>0</v>
          </cell>
          <cell r="AK1684">
            <v>0</v>
          </cell>
        </row>
        <row r="1685">
          <cell r="R1685" t="str">
            <v>BNL</v>
          </cell>
          <cell r="S1685" t="str">
            <v>FINAME TJLP</v>
          </cell>
          <cell r="T1685" t="str">
            <v>00126</v>
          </cell>
          <cell r="U1685">
            <v>10.75</v>
          </cell>
          <cell r="V1685">
            <v>0</v>
          </cell>
          <cell r="W1685">
            <v>35810</v>
          </cell>
          <cell r="X1685">
            <v>14</v>
          </cell>
          <cell r="Y1685">
            <v>39</v>
          </cell>
          <cell r="Z1685">
            <v>4.4745749999999997</v>
          </cell>
          <cell r="AA1685">
            <v>0</v>
          </cell>
          <cell r="AB1685">
            <v>31886.86</v>
          </cell>
          <cell r="AC1685">
            <v>937.85</v>
          </cell>
          <cell r="AD1685">
            <v>127.66000000000003</v>
          </cell>
          <cell r="AE1685">
            <v>272.47000000000003</v>
          </cell>
          <cell r="AF1685">
            <v>1210.32</v>
          </cell>
          <cell r="AG1685">
            <v>30949.01</v>
          </cell>
          <cell r="AH1685">
            <v>47.849999999998545</v>
          </cell>
          <cell r="AI1685">
            <v>0</v>
          </cell>
          <cell r="AJ1685">
            <v>0</v>
          </cell>
          <cell r="AK1685">
            <v>0</v>
          </cell>
        </row>
        <row r="1686">
          <cell r="R1686" t="str">
            <v>BNL</v>
          </cell>
          <cell r="S1686" t="str">
            <v>FINAME TJLP</v>
          </cell>
          <cell r="T1686" t="str">
            <v>00126</v>
          </cell>
          <cell r="U1686">
            <v>10.75</v>
          </cell>
          <cell r="V1686">
            <v>0</v>
          </cell>
          <cell r="W1686">
            <v>35826</v>
          </cell>
          <cell r="X1686">
            <v>16</v>
          </cell>
          <cell r="Y1686">
            <v>0</v>
          </cell>
          <cell r="Z1686">
            <v>4.4817479999999996</v>
          </cell>
          <cell r="AA1686">
            <v>0</v>
          </cell>
          <cell r="AB1686">
            <v>30998.62</v>
          </cell>
          <cell r="AC1686">
            <v>0</v>
          </cell>
          <cell r="AD1686">
            <v>140.99</v>
          </cell>
          <cell r="AE1686">
            <v>140.99</v>
          </cell>
          <cell r="AF1686">
            <v>0</v>
          </cell>
          <cell r="AG1686">
            <v>31139.61</v>
          </cell>
          <cell r="AH1686">
            <v>49.610000000000582</v>
          </cell>
          <cell r="AI1686">
            <v>0</v>
          </cell>
          <cell r="AJ1686">
            <v>0</v>
          </cell>
          <cell r="AK1686">
            <v>0</v>
          </cell>
        </row>
        <row r="1687">
          <cell r="R1687" t="str">
            <v>BNL</v>
          </cell>
          <cell r="S1687" t="str">
            <v>FINAME TJLP</v>
          </cell>
          <cell r="T1687" t="str">
            <v>00126</v>
          </cell>
          <cell r="U1687">
            <v>10.75</v>
          </cell>
          <cell r="V1687">
            <v>0</v>
          </cell>
          <cell r="W1687">
            <v>35841</v>
          </cell>
          <cell r="X1687">
            <v>14</v>
          </cell>
          <cell r="Y1687">
            <v>40</v>
          </cell>
          <cell r="Z1687">
            <v>4.4884829999999996</v>
          </cell>
          <cell r="AA1687">
            <v>0</v>
          </cell>
          <cell r="AB1687">
            <v>31045.21</v>
          </cell>
          <cell r="AC1687">
            <v>940.76</v>
          </cell>
          <cell r="AD1687">
            <v>124.28999999999996</v>
          </cell>
          <cell r="AE1687">
            <v>265.27999999999997</v>
          </cell>
          <cell r="AF1687">
            <v>1206.05</v>
          </cell>
          <cell r="AG1687">
            <v>30104.44</v>
          </cell>
          <cell r="AH1687">
            <v>46.589999999996508</v>
          </cell>
          <cell r="AI1687">
            <v>0</v>
          </cell>
          <cell r="AJ1687">
            <v>0</v>
          </cell>
          <cell r="AK1687">
            <v>0</v>
          </cell>
        </row>
        <row r="1688">
          <cell r="R1688" t="str">
            <v>BNL</v>
          </cell>
          <cell r="S1688" t="str">
            <v>FINAME TJLP</v>
          </cell>
          <cell r="T1688" t="str">
            <v>00126</v>
          </cell>
          <cell r="U1688">
            <v>10.75</v>
          </cell>
          <cell r="V1688">
            <v>0</v>
          </cell>
          <cell r="W1688">
            <v>35854</v>
          </cell>
          <cell r="X1688">
            <v>13</v>
          </cell>
          <cell r="Y1688">
            <v>0</v>
          </cell>
          <cell r="Z1688">
            <v>4.4943289999999996</v>
          </cell>
          <cell r="AA1688">
            <v>0</v>
          </cell>
          <cell r="AB1688">
            <v>30143.65</v>
          </cell>
          <cell r="AC1688">
            <v>0</v>
          </cell>
          <cell r="AD1688">
            <v>111.35</v>
          </cell>
          <cell r="AE1688">
            <v>111.35</v>
          </cell>
          <cell r="AF1688">
            <v>0</v>
          </cell>
          <cell r="AG1688">
            <v>30255</v>
          </cell>
          <cell r="AH1688">
            <v>39.210000000002765</v>
          </cell>
          <cell r="AI1688">
            <v>0</v>
          </cell>
          <cell r="AJ1688">
            <v>0</v>
          </cell>
          <cell r="AK1688">
            <v>0</v>
          </cell>
        </row>
        <row r="1689">
          <cell r="R1689" t="str">
            <v>BNL</v>
          </cell>
          <cell r="S1689" t="str">
            <v>FINAME TJLP</v>
          </cell>
          <cell r="T1689" t="str">
            <v>00126</v>
          </cell>
          <cell r="U1689">
            <v>10.75</v>
          </cell>
          <cell r="V1689">
            <v>0</v>
          </cell>
          <cell r="W1689">
            <v>35869</v>
          </cell>
          <cell r="X1689">
            <v>17</v>
          </cell>
          <cell r="Y1689">
            <v>41</v>
          </cell>
          <cell r="Z1689">
            <v>4.5040529999999999</v>
          </cell>
          <cell r="AA1689">
            <v>0</v>
          </cell>
          <cell r="AB1689">
            <v>30208.87</v>
          </cell>
          <cell r="AC1689">
            <v>944.03</v>
          </cell>
          <cell r="AD1689">
            <v>146.79</v>
          </cell>
          <cell r="AE1689">
            <v>258.14</v>
          </cell>
          <cell r="AF1689">
            <v>1202.1600000000001</v>
          </cell>
          <cell r="AG1689">
            <v>29264.84</v>
          </cell>
          <cell r="AH1689">
            <v>65.209999999999127</v>
          </cell>
          <cell r="AI1689">
            <v>0</v>
          </cell>
          <cell r="AJ1689">
            <v>0</v>
          </cell>
          <cell r="AK1689">
            <v>0</v>
          </cell>
        </row>
        <row r="1690">
          <cell r="R1690" t="str">
            <v>BNL</v>
          </cell>
          <cell r="S1690" t="str">
            <v>FINAME TJLP</v>
          </cell>
          <cell r="T1690" t="str">
            <v>00126</v>
          </cell>
          <cell r="U1690">
            <v>10.75</v>
          </cell>
          <cell r="V1690">
            <v>0</v>
          </cell>
          <cell r="W1690">
            <v>35885</v>
          </cell>
          <cell r="X1690">
            <v>16</v>
          </cell>
          <cell r="Y1690">
            <v>0</v>
          </cell>
          <cell r="Z1690">
            <v>4.5146759999999997</v>
          </cell>
          <cell r="AA1690">
            <v>0</v>
          </cell>
          <cell r="AB1690">
            <v>29333.86</v>
          </cell>
          <cell r="AC1690">
            <v>0</v>
          </cell>
          <cell r="AD1690">
            <v>133.41999999999999</v>
          </cell>
          <cell r="AE1690">
            <v>133.41999999999999</v>
          </cell>
          <cell r="AF1690">
            <v>0</v>
          </cell>
          <cell r="AG1690">
            <v>29467.279999999999</v>
          </cell>
          <cell r="AH1690">
            <v>69.020000000000437</v>
          </cell>
          <cell r="AI1690">
            <v>0</v>
          </cell>
          <cell r="AJ1690">
            <v>0</v>
          </cell>
          <cell r="AK1690">
            <v>0</v>
          </cell>
        </row>
        <row r="1691">
          <cell r="R1691" t="str">
            <v>BNL</v>
          </cell>
          <cell r="S1691" t="str">
            <v>FINAME TJLP</v>
          </cell>
          <cell r="T1691" t="str">
            <v>00126</v>
          </cell>
          <cell r="U1691">
            <v>10.75</v>
          </cell>
          <cell r="V1691">
            <v>0</v>
          </cell>
          <cell r="W1691">
            <v>35900</v>
          </cell>
          <cell r="X1691">
            <v>14</v>
          </cell>
          <cell r="Y1691">
            <v>42</v>
          </cell>
          <cell r="Z1691">
            <v>4.5246579999999996</v>
          </cell>
          <cell r="AA1691">
            <v>0</v>
          </cell>
          <cell r="AB1691">
            <v>29398.720000000001</v>
          </cell>
          <cell r="AC1691">
            <v>948.35</v>
          </cell>
          <cell r="AD1691">
            <v>117.79000000000002</v>
          </cell>
          <cell r="AE1691">
            <v>251.21</v>
          </cell>
          <cell r="AF1691">
            <v>1199.56</v>
          </cell>
          <cell r="AG1691">
            <v>28450.38</v>
          </cell>
          <cell r="AH1691">
            <v>64.870000000002619</v>
          </cell>
          <cell r="AI1691">
            <v>0</v>
          </cell>
          <cell r="AJ1691">
            <v>0</v>
          </cell>
          <cell r="AK1691">
            <v>0</v>
          </cell>
        </row>
        <row r="1692">
          <cell r="R1692" t="str">
            <v>BNL</v>
          </cell>
          <cell r="S1692" t="str">
            <v>FINAME TJLP</v>
          </cell>
          <cell r="T1692" t="str">
            <v>00126</v>
          </cell>
          <cell r="U1692">
            <v>10.75</v>
          </cell>
          <cell r="V1692">
            <v>0</v>
          </cell>
          <cell r="W1692">
            <v>35915</v>
          </cell>
          <cell r="X1692">
            <v>15</v>
          </cell>
          <cell r="Y1692">
            <v>0</v>
          </cell>
          <cell r="Z1692">
            <v>4.534662</v>
          </cell>
          <cell r="AA1692">
            <v>0</v>
          </cell>
          <cell r="AB1692">
            <v>28513.279999999999</v>
          </cell>
          <cell r="AC1692">
            <v>0</v>
          </cell>
          <cell r="AD1692">
            <v>121.56</v>
          </cell>
          <cell r="AE1692">
            <v>121.56</v>
          </cell>
          <cell r="AF1692">
            <v>0</v>
          </cell>
          <cell r="AG1692">
            <v>28634.84</v>
          </cell>
          <cell r="AH1692">
            <v>62.899999999997817</v>
          </cell>
          <cell r="AI1692">
            <v>0</v>
          </cell>
          <cell r="AJ1692">
            <v>0</v>
          </cell>
          <cell r="AK1692">
            <v>0</v>
          </cell>
        </row>
        <row r="1693">
          <cell r="R1693" t="str">
            <v>BNL</v>
          </cell>
          <cell r="S1693" t="str">
            <v>FINAME TJLP</v>
          </cell>
          <cell r="T1693" t="str">
            <v>00126</v>
          </cell>
          <cell r="U1693">
            <v>10.75</v>
          </cell>
          <cell r="V1693">
            <v>0</v>
          </cell>
          <cell r="W1693">
            <v>35930</v>
          </cell>
          <cell r="X1693">
            <v>15</v>
          </cell>
          <cell r="Y1693">
            <v>43</v>
          </cell>
          <cell r="Z1693">
            <v>4.5446869999999997</v>
          </cell>
          <cell r="AA1693">
            <v>0</v>
          </cell>
          <cell r="AB1693">
            <v>28576.32</v>
          </cell>
          <cell r="AC1693">
            <v>952.54</v>
          </cell>
          <cell r="AD1693">
            <v>122.63</v>
          </cell>
          <cell r="AE1693">
            <v>244.19</v>
          </cell>
          <cell r="AF1693">
            <v>1196.73</v>
          </cell>
          <cell r="AG1693">
            <v>27623.77</v>
          </cell>
          <cell r="AH1693">
            <v>63.029999999998836</v>
          </cell>
          <cell r="AI1693">
            <v>0</v>
          </cell>
          <cell r="AJ1693">
            <v>0</v>
          </cell>
          <cell r="AK1693">
            <v>0</v>
          </cell>
        </row>
        <row r="1694">
          <cell r="R1694" t="str">
            <v>BNL</v>
          </cell>
          <cell r="S1694" t="str">
            <v>FINAME TJLP</v>
          </cell>
          <cell r="T1694" t="str">
            <v>00126</v>
          </cell>
          <cell r="U1694">
            <v>10.75</v>
          </cell>
          <cell r="V1694">
            <v>0</v>
          </cell>
          <cell r="W1694">
            <v>35946</v>
          </cell>
          <cell r="X1694">
            <v>16</v>
          </cell>
          <cell r="Y1694">
            <v>0</v>
          </cell>
          <cell r="Z1694">
            <v>4.5554059999999996</v>
          </cell>
          <cell r="AA1694">
            <v>0</v>
          </cell>
          <cell r="AB1694">
            <v>27688.92</v>
          </cell>
          <cell r="AC1694">
            <v>0</v>
          </cell>
          <cell r="AD1694">
            <v>125.94</v>
          </cell>
          <cell r="AE1694">
            <v>125.94</v>
          </cell>
          <cell r="AF1694">
            <v>0</v>
          </cell>
          <cell r="AG1694">
            <v>27814.86</v>
          </cell>
          <cell r="AH1694">
            <v>65.150000000001455</v>
          </cell>
          <cell r="AI1694">
            <v>0</v>
          </cell>
          <cell r="AJ1694">
            <v>0</v>
          </cell>
          <cell r="AK1694">
            <v>0</v>
          </cell>
        </row>
        <row r="1695">
          <cell r="R1695" t="str">
            <v>BNL</v>
          </cell>
          <cell r="S1695" t="str">
            <v>FINAME TJLP</v>
          </cell>
          <cell r="T1695" t="str">
            <v>00126</v>
          </cell>
          <cell r="U1695">
            <v>10.75</v>
          </cell>
          <cell r="V1695">
            <v>0</v>
          </cell>
          <cell r="W1695">
            <v>35961</v>
          </cell>
          <cell r="X1695">
            <v>14</v>
          </cell>
          <cell r="Y1695">
            <v>44</v>
          </cell>
          <cell r="Z1695">
            <v>4.5636580000000002</v>
          </cell>
          <cell r="AA1695">
            <v>0</v>
          </cell>
          <cell r="AB1695">
            <v>27739.08</v>
          </cell>
          <cell r="AC1695">
            <v>956.52</v>
          </cell>
          <cell r="AD1695">
            <v>111.09</v>
          </cell>
          <cell r="AE1695">
            <v>237.03</v>
          </cell>
          <cell r="AF1695">
            <v>1193.55</v>
          </cell>
          <cell r="AG1695">
            <v>26782.560000000001</v>
          </cell>
          <cell r="AH1695">
            <v>50.159999999999854</v>
          </cell>
          <cell r="AI1695">
            <v>0</v>
          </cell>
          <cell r="AJ1695">
            <v>0</v>
          </cell>
          <cell r="AK1695">
            <v>0</v>
          </cell>
        </row>
        <row r="1696">
          <cell r="R1696" t="str">
            <v>BNL</v>
          </cell>
          <cell r="S1696" t="str">
            <v>FINAME TJLP</v>
          </cell>
          <cell r="T1696" t="str">
            <v>00126</v>
          </cell>
          <cell r="U1696">
            <v>10.75</v>
          </cell>
          <cell r="V1696">
            <v>0</v>
          </cell>
          <cell r="W1696">
            <v>35976</v>
          </cell>
          <cell r="X1696">
            <v>15</v>
          </cell>
          <cell r="Y1696">
            <v>0</v>
          </cell>
          <cell r="Z1696">
            <v>4.5717949999999998</v>
          </cell>
          <cell r="AA1696">
            <v>0</v>
          </cell>
          <cell r="AB1696">
            <v>26830.32</v>
          </cell>
          <cell r="AC1696">
            <v>0</v>
          </cell>
          <cell r="AD1696">
            <v>114.39</v>
          </cell>
          <cell r="AE1696">
            <v>114.39</v>
          </cell>
          <cell r="AF1696">
            <v>0</v>
          </cell>
          <cell r="AG1696">
            <v>26944.7</v>
          </cell>
          <cell r="AH1696">
            <v>47.75</v>
          </cell>
          <cell r="AI1696">
            <v>0</v>
          </cell>
          <cell r="AJ1696">
            <v>0</v>
          </cell>
          <cell r="AK1696">
            <v>0</v>
          </cell>
        </row>
        <row r="1697">
          <cell r="R1697" t="str">
            <v>BNL</v>
          </cell>
          <cell r="S1697" t="str">
            <v>FINAME TJLP</v>
          </cell>
          <cell r="T1697" t="str">
            <v>00126</v>
          </cell>
          <cell r="U1697">
            <v>10.75</v>
          </cell>
          <cell r="V1697">
            <v>0</v>
          </cell>
          <cell r="W1697">
            <v>35991</v>
          </cell>
          <cell r="X1697">
            <v>15</v>
          </cell>
          <cell r="Y1697">
            <v>45</v>
          </cell>
          <cell r="Z1697">
            <v>4.5799459999999996</v>
          </cell>
          <cell r="AA1697">
            <v>0</v>
          </cell>
          <cell r="AB1697">
            <v>26878.15</v>
          </cell>
          <cell r="AC1697">
            <v>959.93</v>
          </cell>
          <cell r="AD1697">
            <v>115.29</v>
          </cell>
          <cell r="AE1697">
            <v>229.68</v>
          </cell>
          <cell r="AF1697">
            <v>1189.6099999999999</v>
          </cell>
          <cell r="AG1697">
            <v>25918.22</v>
          </cell>
          <cell r="AH1697">
            <v>47.840000000000146</v>
          </cell>
          <cell r="AI1697">
            <v>0</v>
          </cell>
          <cell r="AJ1697">
            <v>0</v>
          </cell>
          <cell r="AK1697">
            <v>0</v>
          </cell>
        </row>
        <row r="1698">
          <cell r="R1698" t="str">
            <v>BNL</v>
          </cell>
          <cell r="S1698" t="str">
            <v>FINAME TJLP</v>
          </cell>
          <cell r="T1698" t="str">
            <v>00126</v>
          </cell>
          <cell r="U1698">
            <v>10.75</v>
          </cell>
          <cell r="V1698">
            <v>0</v>
          </cell>
          <cell r="W1698">
            <v>36007</v>
          </cell>
          <cell r="X1698">
            <v>16</v>
          </cell>
          <cell r="Y1698">
            <v>0</v>
          </cell>
          <cell r="Z1698">
            <v>4.5886570000000004</v>
          </cell>
          <cell r="AA1698">
            <v>0</v>
          </cell>
          <cell r="AB1698">
            <v>25967.51</v>
          </cell>
          <cell r="AC1698">
            <v>0</v>
          </cell>
          <cell r="AD1698">
            <v>118.11</v>
          </cell>
          <cell r="AE1698">
            <v>118.11</v>
          </cell>
          <cell r="AF1698">
            <v>0</v>
          </cell>
          <cell r="AG1698">
            <v>26085.62</v>
          </cell>
          <cell r="AH1698">
            <v>49.289999999997235</v>
          </cell>
          <cell r="AI1698">
            <v>0</v>
          </cell>
          <cell r="AJ1698">
            <v>0</v>
          </cell>
          <cell r="AK1698">
            <v>0</v>
          </cell>
        </row>
        <row r="1699">
          <cell r="R1699" t="str">
            <v>BNL</v>
          </cell>
          <cell r="S1699" t="str">
            <v>FINAME TJLP</v>
          </cell>
          <cell r="T1699" t="str">
            <v>00126</v>
          </cell>
          <cell r="U1699">
            <v>10.75</v>
          </cell>
          <cell r="V1699">
            <v>0</v>
          </cell>
          <cell r="W1699">
            <v>36022</v>
          </cell>
          <cell r="X1699">
            <v>14</v>
          </cell>
          <cell r="Y1699">
            <v>46</v>
          </cell>
          <cell r="Z1699">
            <v>4.596838</v>
          </cell>
          <cell r="AA1699">
            <v>0</v>
          </cell>
          <cell r="AB1699">
            <v>26013.81</v>
          </cell>
          <cell r="AC1699">
            <v>963.47</v>
          </cell>
          <cell r="AD1699">
            <v>104.17999999999999</v>
          </cell>
          <cell r="AE1699">
            <v>222.29</v>
          </cell>
          <cell r="AF1699">
            <v>1185.76</v>
          </cell>
          <cell r="AG1699">
            <v>25050.33</v>
          </cell>
          <cell r="AH1699">
            <v>46.290000000000873</v>
          </cell>
          <cell r="AI1699">
            <v>0</v>
          </cell>
          <cell r="AJ1699">
            <v>0</v>
          </cell>
          <cell r="AK1699">
            <v>0</v>
          </cell>
        </row>
        <row r="1700">
          <cell r="R1700" t="str">
            <v>BNL</v>
          </cell>
          <cell r="S1700" t="str">
            <v>FINAME TJLP</v>
          </cell>
          <cell r="T1700" t="str">
            <v>00126</v>
          </cell>
          <cell r="U1700">
            <v>10.75</v>
          </cell>
          <cell r="V1700">
            <v>0</v>
          </cell>
          <cell r="W1700">
            <v>36038</v>
          </cell>
          <cell r="X1700">
            <v>16</v>
          </cell>
          <cell r="Y1700">
            <v>0</v>
          </cell>
          <cell r="Z1700">
            <v>4.6055809999999999</v>
          </cell>
          <cell r="AA1700">
            <v>0</v>
          </cell>
          <cell r="AB1700">
            <v>25097.98</v>
          </cell>
          <cell r="AC1700">
            <v>0</v>
          </cell>
          <cell r="AD1700">
            <v>114.15</v>
          </cell>
          <cell r="AE1700">
            <v>114.15</v>
          </cell>
          <cell r="AF1700">
            <v>0</v>
          </cell>
          <cell r="AG1700">
            <v>25212.13</v>
          </cell>
          <cell r="AH1700">
            <v>47.649999999997817</v>
          </cell>
          <cell r="AI1700">
            <v>0</v>
          </cell>
          <cell r="AJ1700">
            <v>0</v>
          </cell>
          <cell r="AK1700">
            <v>0</v>
          </cell>
        </row>
        <row r="1701">
          <cell r="R1701" t="str">
            <v>BNL</v>
          </cell>
          <cell r="S1701" t="str">
            <v>FINAME TJLP</v>
          </cell>
          <cell r="T1701" t="str">
            <v>00126</v>
          </cell>
          <cell r="U1701">
            <v>10.75</v>
          </cell>
          <cell r="V1701">
            <v>0</v>
          </cell>
          <cell r="W1701">
            <v>36053</v>
          </cell>
          <cell r="X1701">
            <v>14</v>
          </cell>
          <cell r="Y1701">
            <v>47</v>
          </cell>
          <cell r="Z1701">
            <v>4.6154869999999999</v>
          </cell>
          <cell r="AA1701">
            <v>0</v>
          </cell>
          <cell r="AB1701">
            <v>25151.96</v>
          </cell>
          <cell r="AC1701">
            <v>967.38</v>
          </cell>
          <cell r="AD1701">
            <v>100.76999999999998</v>
          </cell>
          <cell r="AE1701">
            <v>214.92</v>
          </cell>
          <cell r="AF1701">
            <v>1182.31</v>
          </cell>
          <cell r="AG1701">
            <v>24184.58</v>
          </cell>
          <cell r="AH1701">
            <v>53.990000000001601</v>
          </cell>
          <cell r="AI1701">
            <v>0</v>
          </cell>
          <cell r="AJ1701">
            <v>0</v>
          </cell>
          <cell r="AK1701">
            <v>0</v>
          </cell>
        </row>
        <row r="1702">
          <cell r="R1702" t="str">
            <v>BNL</v>
          </cell>
          <cell r="S1702" t="str">
            <v>FINAME TJLP</v>
          </cell>
          <cell r="T1702" t="str">
            <v>00126</v>
          </cell>
          <cell r="U1702">
            <v>10.75</v>
          </cell>
          <cell r="V1702">
            <v>0</v>
          </cell>
          <cell r="W1702">
            <v>36068</v>
          </cell>
          <cell r="X1702">
            <v>15</v>
          </cell>
          <cell r="Y1702">
            <v>0</v>
          </cell>
          <cell r="Z1702">
            <v>4.6255369999999996</v>
          </cell>
          <cell r="AA1702">
            <v>0</v>
          </cell>
          <cell r="AB1702">
            <v>24237.24</v>
          </cell>
          <cell r="AC1702">
            <v>0</v>
          </cell>
          <cell r="AD1702">
            <v>103.33</v>
          </cell>
          <cell r="AE1702">
            <v>103.33</v>
          </cell>
          <cell r="AF1702">
            <v>0</v>
          </cell>
          <cell r="AG1702">
            <v>24340.57</v>
          </cell>
          <cell r="AH1702">
            <v>52.659999999996217</v>
          </cell>
          <cell r="AI1702">
            <v>0</v>
          </cell>
          <cell r="AJ1702">
            <v>0</v>
          </cell>
          <cell r="AK1702">
            <v>0</v>
          </cell>
        </row>
        <row r="1703">
          <cell r="R1703" t="str">
            <v>BNL</v>
          </cell>
          <cell r="S1703" t="str">
            <v>FINAME TJLP</v>
          </cell>
          <cell r="T1703" t="str">
            <v>00126</v>
          </cell>
          <cell r="U1703">
            <v>10.75</v>
          </cell>
          <cell r="V1703">
            <v>0</v>
          </cell>
          <cell r="W1703">
            <v>36083</v>
          </cell>
          <cell r="X1703">
            <v>15</v>
          </cell>
          <cell r="Y1703">
            <v>48</v>
          </cell>
          <cell r="Z1703">
            <v>4.6356080000000004</v>
          </cell>
          <cell r="AA1703">
            <v>0</v>
          </cell>
          <cell r="AB1703">
            <v>24290.01</v>
          </cell>
          <cell r="AC1703">
            <v>971.6</v>
          </cell>
          <cell r="AD1703">
            <v>104.23</v>
          </cell>
          <cell r="AE1703">
            <v>207.56</v>
          </cell>
          <cell r="AF1703">
            <v>1179.1600000000001</v>
          </cell>
          <cell r="AG1703">
            <v>23318.41</v>
          </cell>
          <cell r="AH1703">
            <v>52.770000000000437</v>
          </cell>
          <cell r="AI1703">
            <v>0</v>
          </cell>
          <cell r="AJ1703">
            <v>0</v>
          </cell>
          <cell r="AK1703">
            <v>0</v>
          </cell>
        </row>
        <row r="1704">
          <cell r="R1704" t="str">
            <v>BNL</v>
          </cell>
          <cell r="S1704" t="str">
            <v>FINAME TJLP</v>
          </cell>
          <cell r="T1704" t="str">
            <v>00126</v>
          </cell>
          <cell r="U1704">
            <v>10.75</v>
          </cell>
          <cell r="V1704">
            <v>0</v>
          </cell>
          <cell r="W1704">
            <v>36099</v>
          </cell>
          <cell r="X1704">
            <v>16</v>
          </cell>
          <cell r="Y1704">
            <v>0</v>
          </cell>
          <cell r="Z1704">
            <v>4.6463749999999999</v>
          </cell>
          <cell r="AA1704">
            <v>0</v>
          </cell>
          <cell r="AB1704">
            <v>23372.57</v>
          </cell>
          <cell r="AC1704">
            <v>0</v>
          </cell>
          <cell r="AD1704">
            <v>106.31</v>
          </cell>
          <cell r="AE1704">
            <v>106.31</v>
          </cell>
          <cell r="AF1704">
            <v>0</v>
          </cell>
          <cell r="AG1704">
            <v>23478.880000000001</v>
          </cell>
          <cell r="AH1704">
            <v>54.159999999999854</v>
          </cell>
          <cell r="AI1704">
            <v>0</v>
          </cell>
          <cell r="AJ1704">
            <v>0</v>
          </cell>
          <cell r="AK1704">
            <v>0</v>
          </cell>
        </row>
        <row r="1705">
          <cell r="R1705" t="str">
            <v>BNL</v>
          </cell>
          <cell r="S1705" t="str">
            <v>FINAME TJLP</v>
          </cell>
          <cell r="T1705" t="str">
            <v>00126</v>
          </cell>
          <cell r="U1705">
            <v>10.75</v>
          </cell>
          <cell r="V1705">
            <v>0</v>
          </cell>
          <cell r="W1705">
            <v>36114</v>
          </cell>
          <cell r="X1705">
            <v>14</v>
          </cell>
          <cell r="Y1705">
            <v>49</v>
          </cell>
          <cell r="Z1705">
            <v>4.6564909999999999</v>
          </cell>
          <cell r="AA1705">
            <v>0</v>
          </cell>
          <cell r="AB1705">
            <v>23423.46</v>
          </cell>
          <cell r="AC1705">
            <v>975.98</v>
          </cell>
          <cell r="AD1705">
            <v>93.84</v>
          </cell>
          <cell r="AE1705">
            <v>200.15</v>
          </cell>
          <cell r="AF1705">
            <v>1176.1300000000001</v>
          </cell>
          <cell r="AG1705">
            <v>22447.48</v>
          </cell>
          <cell r="AH1705">
            <v>50.889999999999418</v>
          </cell>
          <cell r="AI1705">
            <v>0</v>
          </cell>
          <cell r="AJ1705">
            <v>0</v>
          </cell>
          <cell r="AK1705">
            <v>0</v>
          </cell>
        </row>
        <row r="1706">
          <cell r="R1706" t="str">
            <v>BNL</v>
          </cell>
          <cell r="S1706" t="str">
            <v>FINAME TJLP</v>
          </cell>
          <cell r="T1706" t="str">
            <v>00126</v>
          </cell>
          <cell r="U1706">
            <v>10.75</v>
          </cell>
          <cell r="V1706">
            <v>0</v>
          </cell>
          <cell r="W1706">
            <v>36129</v>
          </cell>
          <cell r="X1706">
            <v>15</v>
          </cell>
          <cell r="Y1706">
            <v>0</v>
          </cell>
          <cell r="Z1706">
            <v>4.6666299999999996</v>
          </cell>
          <cell r="AA1706">
            <v>0</v>
          </cell>
          <cell r="AB1706">
            <v>22496.36</v>
          </cell>
          <cell r="AC1706">
            <v>0</v>
          </cell>
          <cell r="AD1706">
            <v>95.91</v>
          </cell>
          <cell r="AE1706">
            <v>95.91</v>
          </cell>
          <cell r="AF1706">
            <v>0</v>
          </cell>
          <cell r="AG1706">
            <v>22592.27</v>
          </cell>
          <cell r="AH1706">
            <v>48.880000000001019</v>
          </cell>
          <cell r="AI1706">
            <v>0</v>
          </cell>
          <cell r="AJ1706">
            <v>0</v>
          </cell>
          <cell r="AK1706">
            <v>0</v>
          </cell>
        </row>
        <row r="1707">
          <cell r="R1707" t="str">
            <v>BNL</v>
          </cell>
          <cell r="S1707" t="str">
            <v>FINAME TJLP</v>
          </cell>
          <cell r="T1707" t="str">
            <v>00126</v>
          </cell>
          <cell r="U1707">
            <v>10.75</v>
          </cell>
          <cell r="V1707">
            <v>0</v>
          </cell>
          <cell r="W1707">
            <v>36144</v>
          </cell>
          <cell r="X1707">
            <v>15</v>
          </cell>
          <cell r="Y1707">
            <v>50</v>
          </cell>
          <cell r="Z1707">
            <v>4.6869050000000003</v>
          </cell>
          <cell r="AA1707">
            <v>0</v>
          </cell>
          <cell r="AB1707">
            <v>22594.09</v>
          </cell>
          <cell r="AC1707">
            <v>982.35</v>
          </cell>
          <cell r="AD1707">
            <v>97.16</v>
          </cell>
          <cell r="AE1707">
            <v>193.07</v>
          </cell>
          <cell r="AF1707">
            <v>1175.42</v>
          </cell>
          <cell r="AG1707">
            <v>21611.74</v>
          </cell>
          <cell r="AH1707">
            <v>97.730000000003201</v>
          </cell>
          <cell r="AI1707">
            <v>0</v>
          </cell>
          <cell r="AJ1707">
            <v>0</v>
          </cell>
          <cell r="AK1707">
            <v>0</v>
          </cell>
        </row>
        <row r="1708">
          <cell r="R1708" t="str">
            <v>BNL</v>
          </cell>
          <cell r="S1708" t="str">
            <v>FINAME TJLP</v>
          </cell>
          <cell r="T1708" t="str">
            <v>00126</v>
          </cell>
          <cell r="U1708">
            <v>10.75</v>
          </cell>
          <cell r="V1708">
            <v>0</v>
          </cell>
          <cell r="W1708">
            <v>36160</v>
          </cell>
          <cell r="X1708">
            <v>16</v>
          </cell>
          <cell r="Y1708">
            <v>0</v>
          </cell>
          <cell r="Z1708">
            <v>4.7094050000000003</v>
          </cell>
          <cell r="AA1708">
            <v>0</v>
          </cell>
          <cell r="AB1708">
            <v>21715.49</v>
          </cell>
          <cell r="AC1708">
            <v>0</v>
          </cell>
          <cell r="AD1708">
            <v>98.77</v>
          </cell>
          <cell r="AE1708">
            <v>98.77</v>
          </cell>
          <cell r="AF1708">
            <v>0</v>
          </cell>
          <cell r="AG1708">
            <v>21814.26</v>
          </cell>
          <cell r="AH1708">
            <v>103.74999999999636</v>
          </cell>
          <cell r="AI1708">
            <v>0</v>
          </cell>
          <cell r="AJ1708">
            <v>0</v>
          </cell>
          <cell r="AK1708">
            <v>0</v>
          </cell>
        </row>
        <row r="1709">
          <cell r="R1709" t="str">
            <v>BNL</v>
          </cell>
          <cell r="S1709" t="str">
            <v>FINAME TJLP</v>
          </cell>
          <cell r="T1709" t="str">
            <v>00126</v>
          </cell>
          <cell r="U1709">
            <v>10.75</v>
          </cell>
          <cell r="V1709">
            <v>0</v>
          </cell>
          <cell r="W1709">
            <v>36175</v>
          </cell>
          <cell r="X1709">
            <v>14</v>
          </cell>
          <cell r="Y1709">
            <v>51</v>
          </cell>
          <cell r="Z1709">
            <v>4.7222850000000003</v>
          </cell>
          <cell r="AA1709">
            <v>0</v>
          </cell>
          <cell r="AB1709">
            <v>21774.880000000001</v>
          </cell>
          <cell r="AC1709">
            <v>989.77</v>
          </cell>
          <cell r="AD1709">
            <v>87.3</v>
          </cell>
          <cell r="AE1709">
            <v>186.07</v>
          </cell>
          <cell r="AF1709">
            <v>1175.8399999999999</v>
          </cell>
          <cell r="AG1709">
            <v>20785.12</v>
          </cell>
          <cell r="AH1709">
            <v>59.400000000001455</v>
          </cell>
          <cell r="AI1709">
            <v>0</v>
          </cell>
          <cell r="AJ1709">
            <v>0</v>
          </cell>
          <cell r="AK1709">
            <v>0</v>
          </cell>
        </row>
        <row r="1710">
          <cell r="R1710" t="str">
            <v>BNL</v>
          </cell>
          <cell r="S1710" t="str">
            <v>FINAME TJLP</v>
          </cell>
          <cell r="T1710" t="str">
            <v>00126</v>
          </cell>
          <cell r="U1710">
            <v>10.75</v>
          </cell>
          <cell r="V1710">
            <v>0</v>
          </cell>
          <cell r="W1710">
            <v>36191</v>
          </cell>
          <cell r="X1710">
            <v>16</v>
          </cell>
          <cell r="Y1710">
            <v>0</v>
          </cell>
          <cell r="Z1710">
            <v>4.7354269999999996</v>
          </cell>
          <cell r="AA1710">
            <v>0</v>
          </cell>
          <cell r="AB1710">
            <v>20842.96</v>
          </cell>
          <cell r="AC1710">
            <v>0</v>
          </cell>
          <cell r="AD1710">
            <v>94.8</v>
          </cell>
          <cell r="AE1710">
            <v>94.8</v>
          </cell>
          <cell r="AF1710">
            <v>0</v>
          </cell>
          <cell r="AG1710">
            <v>20937.759999999998</v>
          </cell>
          <cell r="AH1710">
            <v>57.840000000000146</v>
          </cell>
          <cell r="AI1710">
            <v>0</v>
          </cell>
          <cell r="AJ1710">
            <v>0</v>
          </cell>
          <cell r="AK1710">
            <v>0</v>
          </cell>
        </row>
        <row r="1711">
          <cell r="R1711" t="str">
            <v>BNL</v>
          </cell>
          <cell r="S1711" t="str">
            <v>FINAME TJLP</v>
          </cell>
          <cell r="T1711" t="str">
            <v>00126</v>
          </cell>
          <cell r="U1711">
            <v>10.75</v>
          </cell>
          <cell r="V1711">
            <v>0</v>
          </cell>
          <cell r="W1711">
            <v>36206</v>
          </cell>
          <cell r="X1711">
            <v>14</v>
          </cell>
          <cell r="Y1711">
            <v>52</v>
          </cell>
          <cell r="Z1711">
            <v>4.7477809999999998</v>
          </cell>
          <cell r="AA1711">
            <v>0</v>
          </cell>
          <cell r="AB1711">
            <v>20897.34</v>
          </cell>
          <cell r="AC1711">
            <v>995.11</v>
          </cell>
          <cell r="AD1711">
            <v>83.77</v>
          </cell>
          <cell r="AE1711">
            <v>178.57</v>
          </cell>
          <cell r="AF1711">
            <v>1173.68</v>
          </cell>
          <cell r="AG1711">
            <v>19902.22</v>
          </cell>
          <cell r="AH1711">
            <v>54.370000000002619</v>
          </cell>
          <cell r="AI1711">
            <v>0</v>
          </cell>
          <cell r="AJ1711">
            <v>0</v>
          </cell>
          <cell r="AK1711">
            <v>0</v>
          </cell>
        </row>
        <row r="1712">
          <cell r="R1712" t="str">
            <v>BNL</v>
          </cell>
          <cell r="S1712" t="str">
            <v>FINAME TJLP</v>
          </cell>
          <cell r="T1712" t="str">
            <v>00126</v>
          </cell>
          <cell r="U1712">
            <v>10.75</v>
          </cell>
          <cell r="V1712">
            <v>0</v>
          </cell>
          <cell r="W1712">
            <v>36219</v>
          </cell>
          <cell r="X1712">
            <v>13</v>
          </cell>
          <cell r="Y1712">
            <v>0</v>
          </cell>
          <cell r="Z1712">
            <v>4.7585139999999999</v>
          </cell>
          <cell r="AA1712">
            <v>0</v>
          </cell>
          <cell r="AB1712">
            <v>19947.22</v>
          </cell>
          <cell r="AC1712">
            <v>0</v>
          </cell>
          <cell r="AD1712">
            <v>73.680000000000007</v>
          </cell>
          <cell r="AE1712">
            <v>73.680000000000007</v>
          </cell>
          <cell r="AF1712">
            <v>0</v>
          </cell>
          <cell r="AG1712">
            <v>20020.900000000001</v>
          </cell>
          <cell r="AH1712">
            <v>45</v>
          </cell>
          <cell r="AI1712">
            <v>0</v>
          </cell>
          <cell r="AJ1712">
            <v>0</v>
          </cell>
          <cell r="AK1712">
            <v>0</v>
          </cell>
        </row>
        <row r="1713">
          <cell r="R1713" t="str">
            <v>BNL</v>
          </cell>
          <cell r="S1713" t="str">
            <v>FINAME TJLP</v>
          </cell>
          <cell r="T1713" t="str">
            <v>00126</v>
          </cell>
          <cell r="U1713">
            <v>10.75</v>
          </cell>
          <cell r="V1713">
            <v>0</v>
          </cell>
          <cell r="W1713">
            <v>36234</v>
          </cell>
          <cell r="X1713">
            <v>17</v>
          </cell>
          <cell r="Y1713">
            <v>53</v>
          </cell>
          <cell r="Z1713">
            <v>4.7709289999999998</v>
          </cell>
          <cell r="AA1713">
            <v>0</v>
          </cell>
          <cell r="AB1713">
            <v>19999.259999999998</v>
          </cell>
          <cell r="AC1713">
            <v>999.96</v>
          </cell>
          <cell r="AD1713">
            <v>97.20999999999998</v>
          </cell>
          <cell r="AE1713">
            <v>170.89</v>
          </cell>
          <cell r="AF1713">
            <v>1170.8599999999999</v>
          </cell>
          <cell r="AG1713">
            <v>18999.29</v>
          </cell>
          <cell r="AH1713">
            <v>52.040000000000873</v>
          </cell>
          <cell r="AI1713">
            <v>0</v>
          </cell>
          <cell r="AJ1713">
            <v>0</v>
          </cell>
          <cell r="AK1713">
            <v>0</v>
          </cell>
        </row>
        <row r="1714">
          <cell r="R1714" t="str">
            <v>BNL</v>
          </cell>
          <cell r="S1714" t="str">
            <v>FINAME TJLP</v>
          </cell>
          <cell r="T1714" t="str">
            <v>00126</v>
          </cell>
          <cell r="U1714">
            <v>10.75</v>
          </cell>
          <cell r="V1714">
            <v>0</v>
          </cell>
          <cell r="W1714">
            <v>36250</v>
          </cell>
          <cell r="X1714">
            <v>16</v>
          </cell>
          <cell r="Y1714">
            <v>0</v>
          </cell>
          <cell r="Z1714">
            <v>4.7842060000000002</v>
          </cell>
          <cell r="AA1714">
            <v>0</v>
          </cell>
          <cell r="AB1714">
            <v>19052.169999999998</v>
          </cell>
          <cell r="AC1714">
            <v>0</v>
          </cell>
          <cell r="AD1714">
            <v>86.66</v>
          </cell>
          <cell r="AE1714">
            <v>86.66</v>
          </cell>
          <cell r="AF1714">
            <v>0</v>
          </cell>
          <cell r="AG1714">
            <v>19138.82</v>
          </cell>
          <cell r="AH1714">
            <v>52.869999999998981</v>
          </cell>
          <cell r="AI1714">
            <v>0</v>
          </cell>
          <cell r="AJ1714">
            <v>0</v>
          </cell>
          <cell r="AK1714">
            <v>0</v>
          </cell>
        </row>
        <row r="1715">
          <cell r="R1715" t="str">
            <v>BNL</v>
          </cell>
          <cell r="S1715" t="str">
            <v>FINAME TJLP</v>
          </cell>
          <cell r="T1715" t="str">
            <v>00126</v>
          </cell>
          <cell r="U1715">
            <v>10.75</v>
          </cell>
          <cell r="V1715">
            <v>0</v>
          </cell>
          <cell r="W1715">
            <v>36265</v>
          </cell>
          <cell r="X1715">
            <v>14</v>
          </cell>
          <cell r="Y1715">
            <v>54</v>
          </cell>
          <cell r="Z1715">
            <v>4.7977429999999996</v>
          </cell>
          <cell r="AA1715">
            <v>0</v>
          </cell>
          <cell r="AB1715">
            <v>19106.080000000002</v>
          </cell>
          <cell r="AC1715">
            <v>1005.58</v>
          </cell>
          <cell r="AD1715">
            <v>76.599999999999994</v>
          </cell>
          <cell r="AE1715">
            <v>163.26</v>
          </cell>
          <cell r="AF1715">
            <v>1168.8499999999999</v>
          </cell>
          <cell r="AG1715">
            <v>18100.490000000002</v>
          </cell>
          <cell r="AH1715">
            <v>53.920000000001892</v>
          </cell>
          <cell r="AI1715">
            <v>0</v>
          </cell>
          <cell r="AJ1715">
            <v>0</v>
          </cell>
          <cell r="AK1715">
            <v>0</v>
          </cell>
        </row>
        <row r="1716">
          <cell r="R1716" t="str">
            <v>BNL</v>
          </cell>
          <cell r="S1716" t="str">
            <v>FINAME TJLP</v>
          </cell>
          <cell r="T1716" t="str">
            <v>00126</v>
          </cell>
          <cell r="U1716">
            <v>10.75</v>
          </cell>
          <cell r="V1716">
            <v>0</v>
          </cell>
          <cell r="W1716">
            <v>36280</v>
          </cell>
          <cell r="X1716">
            <v>15</v>
          </cell>
          <cell r="Y1716">
            <v>0</v>
          </cell>
          <cell r="Z1716">
            <v>4.8113939999999999</v>
          </cell>
          <cell r="AA1716">
            <v>0</v>
          </cell>
          <cell r="AB1716">
            <v>18151.990000000002</v>
          </cell>
          <cell r="AC1716">
            <v>0</v>
          </cell>
          <cell r="AD1716">
            <v>77.39</v>
          </cell>
          <cell r="AE1716">
            <v>77.39</v>
          </cell>
          <cell r="AF1716">
            <v>0</v>
          </cell>
          <cell r="AG1716">
            <v>18229.38</v>
          </cell>
          <cell r="AH1716">
            <v>51.5</v>
          </cell>
          <cell r="AI1716">
            <v>0</v>
          </cell>
          <cell r="AJ1716">
            <v>0</v>
          </cell>
          <cell r="AK1716">
            <v>0</v>
          </cell>
        </row>
        <row r="1717">
          <cell r="R1717" t="str">
            <v>BNL</v>
          </cell>
          <cell r="S1717" t="str">
            <v>FINAME TJLP</v>
          </cell>
          <cell r="T1717" t="str">
            <v>00126</v>
          </cell>
          <cell r="U1717">
            <v>10.75</v>
          </cell>
          <cell r="V1717">
            <v>0</v>
          </cell>
          <cell r="W1717">
            <v>36295</v>
          </cell>
          <cell r="X1717">
            <v>15</v>
          </cell>
          <cell r="Y1717">
            <v>55</v>
          </cell>
          <cell r="Z1717">
            <v>4.8250830000000002</v>
          </cell>
          <cell r="AA1717">
            <v>0</v>
          </cell>
          <cell r="AB1717">
            <v>18203.64</v>
          </cell>
          <cell r="AC1717">
            <v>1011.31</v>
          </cell>
          <cell r="AD1717">
            <v>78.160000000000011</v>
          </cell>
          <cell r="AE1717">
            <v>155.55000000000001</v>
          </cell>
          <cell r="AF1717">
            <v>1166.8599999999999</v>
          </cell>
          <cell r="AG1717">
            <v>17192.330000000002</v>
          </cell>
          <cell r="AH1717">
            <v>51.650000000001455</v>
          </cell>
          <cell r="AI1717">
            <v>0</v>
          </cell>
          <cell r="AJ1717">
            <v>0</v>
          </cell>
          <cell r="AK1717">
            <v>0</v>
          </cell>
        </row>
        <row r="1718">
          <cell r="R1718" t="str">
            <v>BNL</v>
          </cell>
          <cell r="S1718" t="str">
            <v>FINAME TJLP</v>
          </cell>
          <cell r="T1718" t="str">
            <v>00126</v>
          </cell>
          <cell r="U1718">
            <v>10.75</v>
          </cell>
          <cell r="V1718">
            <v>0</v>
          </cell>
          <cell r="W1718">
            <v>36311</v>
          </cell>
          <cell r="X1718">
            <v>16</v>
          </cell>
          <cell r="Y1718">
            <v>0</v>
          </cell>
          <cell r="Z1718">
            <v>4.839728</v>
          </cell>
          <cell r="AA1718">
            <v>0</v>
          </cell>
          <cell r="AB1718">
            <v>17244.509999999998</v>
          </cell>
          <cell r="AC1718">
            <v>0</v>
          </cell>
          <cell r="AD1718">
            <v>78.430000000000007</v>
          </cell>
          <cell r="AE1718">
            <v>78.430000000000007</v>
          </cell>
          <cell r="AF1718">
            <v>0</v>
          </cell>
          <cell r="AG1718">
            <v>17322.939999999999</v>
          </cell>
          <cell r="AH1718">
            <v>52.179999999996653</v>
          </cell>
          <cell r="AI1718">
            <v>0</v>
          </cell>
          <cell r="AJ1718">
            <v>0</v>
          </cell>
          <cell r="AK1718">
            <v>0</v>
          </cell>
        </row>
        <row r="1719">
          <cell r="R1719" t="str">
            <v>BNL</v>
          </cell>
          <cell r="S1719" t="str">
            <v>FINAME TJLP</v>
          </cell>
          <cell r="T1719" t="str">
            <v>00126</v>
          </cell>
          <cell r="U1719">
            <v>10.75</v>
          </cell>
          <cell r="V1719">
            <v>0</v>
          </cell>
          <cell r="W1719">
            <v>36326</v>
          </cell>
          <cell r="X1719">
            <v>14</v>
          </cell>
          <cell r="Y1719">
            <v>56</v>
          </cell>
          <cell r="Z1719">
            <v>4.8534980000000001</v>
          </cell>
          <cell r="AA1719">
            <v>0</v>
          </cell>
          <cell r="AB1719">
            <v>17293.57</v>
          </cell>
          <cell r="AC1719">
            <v>1017.27</v>
          </cell>
          <cell r="AD1719">
            <v>69.34</v>
          </cell>
          <cell r="AE1719">
            <v>147.77000000000001</v>
          </cell>
          <cell r="AF1719">
            <v>1165.04</v>
          </cell>
          <cell r="AG1719">
            <v>16276.3</v>
          </cell>
          <cell r="AH1719">
            <v>49.06000000000131</v>
          </cell>
          <cell r="AI1719">
            <v>0</v>
          </cell>
          <cell r="AJ1719">
            <v>0</v>
          </cell>
          <cell r="AK1719">
            <v>0</v>
          </cell>
        </row>
        <row r="1720">
          <cell r="R1720" t="str">
            <v>BNL</v>
          </cell>
          <cell r="S1720" t="str">
            <v>FINAME TJLP</v>
          </cell>
          <cell r="T1720" t="str">
            <v>00126</v>
          </cell>
          <cell r="U1720">
            <v>10.75</v>
          </cell>
          <cell r="V1720">
            <v>0</v>
          </cell>
          <cell r="W1720">
            <v>36341</v>
          </cell>
          <cell r="X1720">
            <v>15</v>
          </cell>
          <cell r="Y1720">
            <v>0</v>
          </cell>
          <cell r="Z1720">
            <v>4.8673070000000003</v>
          </cell>
          <cell r="AA1720">
            <v>0</v>
          </cell>
          <cell r="AB1720">
            <v>16322.61</v>
          </cell>
          <cell r="AC1720">
            <v>0</v>
          </cell>
          <cell r="AD1720">
            <v>69.59</v>
          </cell>
          <cell r="AE1720">
            <v>69.59</v>
          </cell>
          <cell r="AF1720">
            <v>0</v>
          </cell>
          <cell r="AG1720">
            <v>16392.2</v>
          </cell>
          <cell r="AH1720">
            <v>46.31000000000131</v>
          </cell>
          <cell r="AI1720">
            <v>0</v>
          </cell>
          <cell r="AJ1720">
            <v>0</v>
          </cell>
          <cell r="AK1720">
            <v>0</v>
          </cell>
        </row>
        <row r="1721">
          <cell r="R1721" t="str">
            <v>BNL</v>
          </cell>
          <cell r="S1721" t="str">
            <v>FINAME TJLP</v>
          </cell>
          <cell r="T1721" t="str">
            <v>00126</v>
          </cell>
          <cell r="U1721">
            <v>10.75</v>
          </cell>
          <cell r="V1721">
            <v>0</v>
          </cell>
          <cell r="W1721">
            <v>36356</v>
          </cell>
          <cell r="X1721">
            <v>15</v>
          </cell>
          <cell r="Y1721">
            <v>57</v>
          </cell>
          <cell r="Z1721">
            <v>4.8821060000000003</v>
          </cell>
          <cell r="AA1721">
            <v>0</v>
          </cell>
          <cell r="AB1721">
            <v>16372.24</v>
          </cell>
          <cell r="AC1721">
            <v>1023.27</v>
          </cell>
          <cell r="AD1721">
            <v>70.31</v>
          </cell>
          <cell r="AE1721">
            <v>139.9</v>
          </cell>
          <cell r="AF1721">
            <v>1163.17</v>
          </cell>
          <cell r="AG1721">
            <v>15348.97</v>
          </cell>
          <cell r="AH1721">
            <v>49.629999999997381</v>
          </cell>
          <cell r="AI1721">
            <v>0</v>
          </cell>
          <cell r="AJ1721">
            <v>0</v>
          </cell>
          <cell r="AK1721">
            <v>0</v>
          </cell>
        </row>
        <row r="1722">
          <cell r="R1722" t="str">
            <v>BNL</v>
          </cell>
          <cell r="S1722" t="str">
            <v>FINAME TJLP</v>
          </cell>
          <cell r="T1722" t="str">
            <v>00126</v>
          </cell>
          <cell r="U1722">
            <v>10.75</v>
          </cell>
          <cell r="V1722">
            <v>0</v>
          </cell>
          <cell r="W1722">
            <v>36372</v>
          </cell>
          <cell r="X1722">
            <v>16</v>
          </cell>
          <cell r="Y1722">
            <v>0</v>
          </cell>
          <cell r="Z1722">
            <v>4.898015</v>
          </cell>
          <cell r="AA1722">
            <v>0</v>
          </cell>
          <cell r="AB1722">
            <v>15398.99</v>
          </cell>
          <cell r="AC1722">
            <v>0</v>
          </cell>
          <cell r="AD1722">
            <v>70.040000000000006</v>
          </cell>
          <cell r="AE1722">
            <v>70.040000000000006</v>
          </cell>
          <cell r="AF1722">
            <v>0</v>
          </cell>
          <cell r="AG1722">
            <v>15469.03</v>
          </cell>
          <cell r="AH1722">
            <v>50.020000000000437</v>
          </cell>
          <cell r="AI1722">
            <v>0</v>
          </cell>
          <cell r="AJ1722">
            <v>0</v>
          </cell>
          <cell r="AK1722">
            <v>0</v>
          </cell>
        </row>
        <row r="1723">
          <cell r="R1723" t="str">
            <v>BNL</v>
          </cell>
          <cell r="S1723" t="str">
            <v>FINAME TJLP</v>
          </cell>
          <cell r="T1723" t="str">
            <v>00126</v>
          </cell>
          <cell r="U1723">
            <v>10.75</v>
          </cell>
          <cell r="V1723">
            <v>0</v>
          </cell>
          <cell r="W1723">
            <v>36387</v>
          </cell>
          <cell r="X1723">
            <v>14</v>
          </cell>
          <cell r="Y1723">
            <v>58</v>
          </cell>
          <cell r="Z1723">
            <v>4.9129759999999996</v>
          </cell>
          <cell r="AA1723">
            <v>0</v>
          </cell>
          <cell r="AB1723">
            <v>15446.03</v>
          </cell>
          <cell r="AC1723">
            <v>1029.74</v>
          </cell>
          <cell r="AD1723">
            <v>61.95</v>
          </cell>
          <cell r="AE1723">
            <v>131.99</v>
          </cell>
          <cell r="AF1723">
            <v>1161.72</v>
          </cell>
          <cell r="AG1723">
            <v>14416.29</v>
          </cell>
          <cell r="AH1723">
            <v>47.029999999998836</v>
          </cell>
          <cell r="AI1723">
            <v>0</v>
          </cell>
          <cell r="AJ1723">
            <v>0</v>
          </cell>
          <cell r="AK1723">
            <v>0</v>
          </cell>
        </row>
        <row r="1724">
          <cell r="R1724" t="str">
            <v>BNL</v>
          </cell>
          <cell r="S1724" t="str">
            <v>FINAME TJLP</v>
          </cell>
          <cell r="T1724" t="str">
            <v>00126</v>
          </cell>
          <cell r="U1724">
            <v>10.75</v>
          </cell>
          <cell r="V1724">
            <v>0</v>
          </cell>
          <cell r="W1724">
            <v>36403</v>
          </cell>
          <cell r="X1724">
            <v>16</v>
          </cell>
          <cell r="Y1724">
            <v>0</v>
          </cell>
          <cell r="Z1724">
            <v>4.9289849999999999</v>
          </cell>
          <cell r="AA1724">
            <v>0</v>
          </cell>
          <cell r="AB1724">
            <v>14463.27</v>
          </cell>
          <cell r="AC1724">
            <v>0</v>
          </cell>
          <cell r="AD1724">
            <v>65.78</v>
          </cell>
          <cell r="AE1724">
            <v>65.78</v>
          </cell>
          <cell r="AF1724">
            <v>0</v>
          </cell>
          <cell r="AG1724">
            <v>14529.05</v>
          </cell>
          <cell r="AH1724">
            <v>46.979999999997744</v>
          </cell>
          <cell r="AI1724">
            <v>0</v>
          </cell>
          <cell r="AJ1724">
            <v>0</v>
          </cell>
          <cell r="AK1724">
            <v>0</v>
          </cell>
        </row>
        <row r="1725">
          <cell r="R1725" t="str">
            <v>BNL</v>
          </cell>
          <cell r="S1725" t="str">
            <v>FINAME TJLP</v>
          </cell>
          <cell r="T1725" t="str">
            <v>00126</v>
          </cell>
          <cell r="U1725">
            <v>10.75</v>
          </cell>
          <cell r="V1725">
            <v>0</v>
          </cell>
          <cell r="W1725">
            <v>36418</v>
          </cell>
          <cell r="X1725">
            <v>14</v>
          </cell>
          <cell r="Y1725">
            <v>59</v>
          </cell>
          <cell r="Z1725">
            <v>4.9440410000000004</v>
          </cell>
          <cell r="AA1725">
            <v>0</v>
          </cell>
          <cell r="AB1725">
            <v>14507.45</v>
          </cell>
          <cell r="AC1725">
            <v>1036.25</v>
          </cell>
          <cell r="AD1725">
            <v>58.19</v>
          </cell>
          <cell r="AE1725">
            <v>123.97</v>
          </cell>
          <cell r="AF1725">
            <v>1160.21</v>
          </cell>
          <cell r="AG1725">
            <v>13471.2</v>
          </cell>
          <cell r="AH1725">
            <v>44.170000000000073</v>
          </cell>
          <cell r="AI1725">
            <v>0</v>
          </cell>
          <cell r="AJ1725">
            <v>0</v>
          </cell>
          <cell r="AK1725">
            <v>0</v>
          </cell>
        </row>
        <row r="1726">
          <cell r="R1726" t="str">
            <v>BNL</v>
          </cell>
          <cell r="S1726" t="str">
            <v>FINAME TJLP</v>
          </cell>
          <cell r="T1726" t="str">
            <v>00126</v>
          </cell>
          <cell r="U1726">
            <v>10.75</v>
          </cell>
          <cell r="V1726">
            <v>0</v>
          </cell>
          <cell r="W1726">
            <v>36433</v>
          </cell>
          <cell r="X1726">
            <v>15</v>
          </cell>
          <cell r="Y1726">
            <v>0</v>
          </cell>
          <cell r="Z1726">
            <v>4.9591430000000001</v>
          </cell>
          <cell r="AA1726">
            <v>0</v>
          </cell>
          <cell r="AB1726">
            <v>13512.35</v>
          </cell>
          <cell r="AC1726">
            <v>0</v>
          </cell>
          <cell r="AD1726">
            <v>57.61</v>
          </cell>
          <cell r="AE1726">
            <v>57.61</v>
          </cell>
          <cell r="AF1726">
            <v>0</v>
          </cell>
          <cell r="AG1726">
            <v>13569.96</v>
          </cell>
          <cell r="AH1726">
            <v>41.149999999997817</v>
          </cell>
          <cell r="AI1726">
            <v>0</v>
          </cell>
          <cell r="AJ1726">
            <v>0</v>
          </cell>
          <cell r="AK1726">
            <v>0</v>
          </cell>
        </row>
        <row r="1727">
          <cell r="R1727" t="str">
            <v>BNL</v>
          </cell>
          <cell r="S1727" t="str">
            <v>FINAME TJLP</v>
          </cell>
          <cell r="T1727" t="str">
            <v>00126</v>
          </cell>
          <cell r="U1727">
            <v>10.75</v>
          </cell>
          <cell r="V1727">
            <v>0</v>
          </cell>
          <cell r="W1727">
            <v>36448</v>
          </cell>
          <cell r="X1727">
            <v>15</v>
          </cell>
          <cell r="Y1727">
            <v>60</v>
          </cell>
          <cell r="Z1727">
            <v>4.9716449999999996</v>
          </cell>
          <cell r="AA1727">
            <v>0</v>
          </cell>
          <cell r="AB1727">
            <v>13546.41</v>
          </cell>
          <cell r="AC1727">
            <v>1042.03</v>
          </cell>
          <cell r="AD1727">
            <v>58.14</v>
          </cell>
          <cell r="AE1727">
            <v>115.75</v>
          </cell>
          <cell r="AF1727">
            <v>1157.79</v>
          </cell>
          <cell r="AG1727">
            <v>12504.38</v>
          </cell>
          <cell r="AH1727">
            <v>34.069999999999709</v>
          </cell>
          <cell r="AI1727">
            <v>0</v>
          </cell>
          <cell r="AJ1727">
            <v>0</v>
          </cell>
          <cell r="AK1727">
            <v>0</v>
          </cell>
        </row>
        <row r="1728">
          <cell r="R1728" t="str">
            <v>BNL</v>
          </cell>
          <cell r="S1728" t="str">
            <v>FINAME TJLP</v>
          </cell>
          <cell r="T1728" t="str">
            <v>00126</v>
          </cell>
          <cell r="U1728">
            <v>10.75</v>
          </cell>
          <cell r="V1728">
            <v>0</v>
          </cell>
          <cell r="W1728">
            <v>36464</v>
          </cell>
          <cell r="X1728">
            <v>16</v>
          </cell>
          <cell r="Y1728">
            <v>0</v>
          </cell>
          <cell r="Z1728">
            <v>4.9848129999999999</v>
          </cell>
          <cell r="AA1728">
            <v>0</v>
          </cell>
          <cell r="AB1728">
            <v>12537.5</v>
          </cell>
          <cell r="AC1728">
            <v>0</v>
          </cell>
          <cell r="AD1728">
            <v>57.02</v>
          </cell>
          <cell r="AE1728">
            <v>57.02</v>
          </cell>
          <cell r="AF1728">
            <v>0</v>
          </cell>
          <cell r="AG1728">
            <v>12594.52</v>
          </cell>
          <cell r="AH1728">
            <v>33.1200000000008</v>
          </cell>
          <cell r="AI1728">
            <v>0</v>
          </cell>
          <cell r="AJ1728">
            <v>0</v>
          </cell>
          <cell r="AK1728">
            <v>0</v>
          </cell>
        </row>
        <row r="1729">
          <cell r="R1729" t="str">
            <v>BNL</v>
          </cell>
          <cell r="S1729" t="str">
            <v>FINAME TJLP</v>
          </cell>
          <cell r="T1729" t="str">
            <v>00126</v>
          </cell>
          <cell r="U1729">
            <v>10.75</v>
          </cell>
          <cell r="V1729">
            <v>0</v>
          </cell>
          <cell r="W1729">
            <v>36479</v>
          </cell>
          <cell r="X1729">
            <v>14</v>
          </cell>
          <cell r="Y1729">
            <v>61</v>
          </cell>
          <cell r="Z1729">
            <v>4.9971889999999997</v>
          </cell>
          <cell r="AA1729">
            <v>0</v>
          </cell>
          <cell r="AB1729">
            <v>12568.63</v>
          </cell>
          <cell r="AC1729">
            <v>1047.3900000000001</v>
          </cell>
          <cell r="AD1729">
            <v>50.38</v>
          </cell>
          <cell r="AE1729">
            <v>107.4</v>
          </cell>
          <cell r="AF1729">
            <v>1154.79</v>
          </cell>
          <cell r="AG1729">
            <v>11521.24</v>
          </cell>
          <cell r="AH1729">
            <v>31.1299999999992</v>
          </cell>
          <cell r="AI1729">
            <v>0</v>
          </cell>
          <cell r="AJ1729">
            <v>0</v>
          </cell>
          <cell r="AK1729">
            <v>0</v>
          </cell>
        </row>
        <row r="1730">
          <cell r="R1730" t="str">
            <v>BNL</v>
          </cell>
          <cell r="S1730" t="str">
            <v>FINAME TJLP</v>
          </cell>
          <cell r="T1730" t="str">
            <v>00126</v>
          </cell>
          <cell r="U1730">
            <v>10.75</v>
          </cell>
          <cell r="V1730">
            <v>0</v>
          </cell>
          <cell r="W1730">
            <v>36494</v>
          </cell>
          <cell r="X1730">
            <v>15</v>
          </cell>
          <cell r="Y1730">
            <v>0</v>
          </cell>
          <cell r="Z1730">
            <v>5.0095960000000002</v>
          </cell>
          <cell r="AA1730">
            <v>0</v>
          </cell>
          <cell r="AB1730">
            <v>11549.85</v>
          </cell>
          <cell r="AC1730">
            <v>0</v>
          </cell>
          <cell r="AD1730">
            <v>49.24</v>
          </cell>
          <cell r="AE1730">
            <v>49.24</v>
          </cell>
          <cell r="AF1730">
            <v>0</v>
          </cell>
          <cell r="AG1730">
            <v>11599.09</v>
          </cell>
          <cell r="AH1730">
            <v>28.610000000000582</v>
          </cell>
          <cell r="AI1730">
            <v>0</v>
          </cell>
          <cell r="AJ1730">
            <v>0</v>
          </cell>
          <cell r="AK1730">
            <v>0</v>
          </cell>
        </row>
        <row r="1731">
          <cell r="R1731" t="str">
            <v>BNL</v>
          </cell>
          <cell r="S1731" t="str">
            <v>FINAME TJLP</v>
          </cell>
          <cell r="T1731" t="str">
            <v>00126</v>
          </cell>
          <cell r="U1731">
            <v>10.75</v>
          </cell>
          <cell r="V1731">
            <v>0</v>
          </cell>
          <cell r="W1731">
            <v>36509</v>
          </cell>
          <cell r="X1731">
            <v>15</v>
          </cell>
          <cell r="Y1731">
            <v>62</v>
          </cell>
          <cell r="Z1731">
            <v>5.0220339999999997</v>
          </cell>
          <cell r="AA1731">
            <v>0</v>
          </cell>
          <cell r="AB1731">
            <v>11578.52</v>
          </cell>
          <cell r="AC1731">
            <v>1052.5899999999999</v>
          </cell>
          <cell r="AD1731">
            <v>49.699999999999996</v>
          </cell>
          <cell r="AE1731">
            <v>98.94</v>
          </cell>
          <cell r="AF1731">
            <v>1151.53</v>
          </cell>
          <cell r="AG1731">
            <v>10525.93</v>
          </cell>
          <cell r="AH1731">
            <v>28.670000000000073</v>
          </cell>
          <cell r="AI1731">
            <v>0</v>
          </cell>
          <cell r="AJ1731">
            <v>0</v>
          </cell>
          <cell r="AK1731">
            <v>0</v>
          </cell>
        </row>
        <row r="1732">
          <cell r="R1732" t="str">
            <v>BNL</v>
          </cell>
          <cell r="S1732" t="str">
            <v>FINAME TJLP</v>
          </cell>
          <cell r="T1732" t="str">
            <v>00126</v>
          </cell>
          <cell r="U1732">
            <v>10.75</v>
          </cell>
          <cell r="V1732">
            <v>0</v>
          </cell>
          <cell r="W1732">
            <v>36525</v>
          </cell>
          <cell r="X1732">
            <v>16</v>
          </cell>
          <cell r="Y1732">
            <v>0</v>
          </cell>
          <cell r="Z1732">
            <v>5.0353349999999999</v>
          </cell>
          <cell r="AA1732">
            <v>0</v>
          </cell>
          <cell r="AB1732">
            <v>10553.81</v>
          </cell>
          <cell r="AC1732">
            <v>0</v>
          </cell>
          <cell r="AD1732">
            <v>48</v>
          </cell>
          <cell r="AE1732">
            <v>48</v>
          </cell>
          <cell r="AF1732">
            <v>0</v>
          </cell>
          <cell r="AG1732">
            <v>10601.81</v>
          </cell>
          <cell r="AH1732">
            <v>27.8799999999992</v>
          </cell>
          <cell r="AI1732">
            <v>0</v>
          </cell>
          <cell r="AJ1732">
            <v>0</v>
          </cell>
          <cell r="AK1732">
            <v>0</v>
          </cell>
        </row>
        <row r="1733">
          <cell r="R1733" t="str">
            <v>BNL</v>
          </cell>
          <cell r="S1733" t="str">
            <v>FINAME TJLP</v>
          </cell>
          <cell r="T1733" t="str">
            <v>00126</v>
          </cell>
          <cell r="U1733">
            <v>10.75</v>
          </cell>
          <cell r="V1733">
            <v>0</v>
          </cell>
          <cell r="W1733">
            <v>36540</v>
          </cell>
          <cell r="X1733">
            <v>14</v>
          </cell>
          <cell r="Y1733">
            <v>63</v>
          </cell>
          <cell r="Z1733">
            <v>5.0469629999999999</v>
          </cell>
          <cell r="AA1733">
            <v>0</v>
          </cell>
          <cell r="AB1733">
            <v>10578.18</v>
          </cell>
          <cell r="AC1733">
            <v>1057.82</v>
          </cell>
          <cell r="AD1733">
            <v>42.39</v>
          </cell>
          <cell r="AE1733">
            <v>90.39</v>
          </cell>
          <cell r="AF1733">
            <v>1148.21</v>
          </cell>
          <cell r="AG1733">
            <v>9520.36</v>
          </cell>
          <cell r="AH1733">
            <v>24.3700000000008</v>
          </cell>
          <cell r="AI1733">
            <v>0</v>
          </cell>
          <cell r="AJ1733">
            <v>0</v>
          </cell>
          <cell r="AK1733">
            <v>0</v>
          </cell>
        </row>
        <row r="1734">
          <cell r="R1734" t="str">
            <v>BNL</v>
          </cell>
          <cell r="S1734" t="str">
            <v>FINAME TJLP</v>
          </cell>
          <cell r="T1734" t="str">
            <v>00126</v>
          </cell>
          <cell r="U1734">
            <v>10.75</v>
          </cell>
          <cell r="V1734">
            <v>0</v>
          </cell>
          <cell r="W1734">
            <v>36556</v>
          </cell>
          <cell r="X1734">
            <v>16</v>
          </cell>
          <cell r="Y1734">
            <v>0</v>
          </cell>
          <cell r="Z1734">
            <v>5.059329</v>
          </cell>
          <cell r="AA1734">
            <v>0</v>
          </cell>
          <cell r="AB1734">
            <v>9543.69</v>
          </cell>
          <cell r="AC1734">
            <v>0</v>
          </cell>
          <cell r="AD1734">
            <v>43.41</v>
          </cell>
          <cell r="AE1734">
            <v>43.41</v>
          </cell>
          <cell r="AF1734">
            <v>0</v>
          </cell>
          <cell r="AG1734">
            <v>9587.09</v>
          </cell>
          <cell r="AH1734">
            <v>23.319999999999709</v>
          </cell>
          <cell r="AI1734">
            <v>0</v>
          </cell>
          <cell r="AJ1734">
            <v>0</v>
          </cell>
          <cell r="AK1734">
            <v>0</v>
          </cell>
        </row>
        <row r="1735">
          <cell r="R1735" t="str">
            <v>BNL</v>
          </cell>
          <cell r="S1735" t="str">
            <v>FINAME TJLP</v>
          </cell>
          <cell r="T1735" t="str">
            <v>00126</v>
          </cell>
          <cell r="U1735">
            <v>10.75</v>
          </cell>
          <cell r="V1735">
            <v>0</v>
          </cell>
          <cell r="W1735">
            <v>36571</v>
          </cell>
          <cell r="X1735">
            <v>14</v>
          </cell>
          <cell r="Y1735">
            <v>64</v>
          </cell>
          <cell r="Z1735">
            <v>5.0709489999999997</v>
          </cell>
          <cell r="AA1735">
            <v>0</v>
          </cell>
          <cell r="AB1735">
            <v>9565.61</v>
          </cell>
          <cell r="AC1735">
            <v>1062.8499999999999</v>
          </cell>
          <cell r="AD1735">
            <v>38.33</v>
          </cell>
          <cell r="AE1735">
            <v>81.739999999999995</v>
          </cell>
          <cell r="AF1735">
            <v>1144.58</v>
          </cell>
          <cell r="AG1735">
            <v>8502.76</v>
          </cell>
          <cell r="AH1735">
            <v>21.920000000000073</v>
          </cell>
          <cell r="AI1735">
            <v>0</v>
          </cell>
          <cell r="AJ1735">
            <v>0</v>
          </cell>
          <cell r="AK1735">
            <v>0</v>
          </cell>
        </row>
        <row r="1736">
          <cell r="R1736" t="str">
            <v>BNL</v>
          </cell>
          <cell r="S1736" t="str">
            <v>FINAME TJLP</v>
          </cell>
          <cell r="T1736" t="str">
            <v>00126</v>
          </cell>
          <cell r="U1736">
            <v>10.75</v>
          </cell>
          <cell r="V1736">
            <v>0</v>
          </cell>
          <cell r="W1736">
            <v>36585</v>
          </cell>
          <cell r="X1736">
            <v>14</v>
          </cell>
          <cell r="Y1736">
            <v>0</v>
          </cell>
          <cell r="Z1736">
            <v>5.0818180000000002</v>
          </cell>
          <cell r="AA1736">
            <v>0</v>
          </cell>
          <cell r="AB1736">
            <v>8520.98</v>
          </cell>
          <cell r="AC1736">
            <v>0</v>
          </cell>
          <cell r="AD1736">
            <v>33.9</v>
          </cell>
          <cell r="AE1736">
            <v>33.9</v>
          </cell>
          <cell r="AF1736">
            <v>0</v>
          </cell>
          <cell r="AG1736">
            <v>8554.89</v>
          </cell>
          <cell r="AH1736">
            <v>18.229999999999563</v>
          </cell>
          <cell r="AI1736">
            <v>0</v>
          </cell>
          <cell r="AJ1736">
            <v>0</v>
          </cell>
          <cell r="AK1736">
            <v>0</v>
          </cell>
        </row>
        <row r="1737">
          <cell r="R1737" t="str">
            <v>BNL</v>
          </cell>
          <cell r="S1737" t="str">
            <v>FINAME TJLP</v>
          </cell>
          <cell r="T1737" t="str">
            <v>00126</v>
          </cell>
          <cell r="U1737">
            <v>10.75</v>
          </cell>
          <cell r="V1737">
            <v>0</v>
          </cell>
          <cell r="W1737">
            <v>36600</v>
          </cell>
          <cell r="X1737">
            <v>16</v>
          </cell>
          <cell r="Y1737">
            <v>65</v>
          </cell>
          <cell r="Z1737">
            <v>5.0934900000000001</v>
          </cell>
          <cell r="AA1737">
            <v>0</v>
          </cell>
          <cell r="AB1737">
            <v>8540.56</v>
          </cell>
          <cell r="AC1737">
            <v>1067.57</v>
          </cell>
          <cell r="AD1737">
            <v>39.080000000000005</v>
          </cell>
          <cell r="AE1737">
            <v>72.98</v>
          </cell>
          <cell r="AF1737">
            <v>1140.55</v>
          </cell>
          <cell r="AG1737">
            <v>7472.98</v>
          </cell>
          <cell r="AH1737">
            <v>19.559999999999491</v>
          </cell>
          <cell r="AI1737">
            <v>0</v>
          </cell>
          <cell r="AJ1737">
            <v>0</v>
          </cell>
          <cell r="AK1737">
            <v>0</v>
          </cell>
        </row>
        <row r="1738">
          <cell r="R1738" t="str">
            <v>BNL</v>
          </cell>
          <cell r="S1738" t="str">
            <v>FINAME TJLP</v>
          </cell>
          <cell r="T1738" t="str">
            <v>00126</v>
          </cell>
          <cell r="U1738">
            <v>10.75</v>
          </cell>
          <cell r="V1738">
            <v>0</v>
          </cell>
          <cell r="W1738">
            <v>36616</v>
          </cell>
          <cell r="X1738">
            <v>16</v>
          </cell>
          <cell r="Y1738">
            <v>0</v>
          </cell>
          <cell r="Z1738">
            <v>5.1059700000000001</v>
          </cell>
          <cell r="AA1738">
            <v>0</v>
          </cell>
          <cell r="AB1738">
            <v>7491.29</v>
          </cell>
          <cell r="AC1738">
            <v>0</v>
          </cell>
          <cell r="AD1738">
            <v>34.07</v>
          </cell>
          <cell r="AE1738">
            <v>34.07</v>
          </cell>
          <cell r="AF1738">
            <v>0</v>
          </cell>
          <cell r="AG1738">
            <v>7525.37</v>
          </cell>
          <cell r="AH1738">
            <v>18.320000000000618</v>
          </cell>
          <cell r="AI1738">
            <v>0</v>
          </cell>
          <cell r="AJ1738">
            <v>0</v>
          </cell>
          <cell r="AK1738">
            <v>0</v>
          </cell>
        </row>
        <row r="1739">
          <cell r="R1739" t="str">
            <v>BNL</v>
          </cell>
          <cell r="S1739" t="str">
            <v>FINAME TJLP</v>
          </cell>
          <cell r="T1739" t="str">
            <v>00126</v>
          </cell>
          <cell r="U1739">
            <v>10.75</v>
          </cell>
          <cell r="V1739">
            <v>0</v>
          </cell>
          <cell r="W1739">
            <v>36631</v>
          </cell>
          <cell r="X1739">
            <v>14</v>
          </cell>
          <cell r="Y1739">
            <v>66</v>
          </cell>
          <cell r="Z1739">
            <v>5.1159119999999998</v>
          </cell>
          <cell r="AA1739">
            <v>0</v>
          </cell>
          <cell r="AB1739">
            <v>7505.88</v>
          </cell>
          <cell r="AC1739">
            <v>1072.27</v>
          </cell>
          <cell r="AD1739">
            <v>30.07</v>
          </cell>
          <cell r="AE1739">
            <v>64.14</v>
          </cell>
          <cell r="AF1739">
            <v>1136.4100000000001</v>
          </cell>
          <cell r="AG1739">
            <v>6433.61</v>
          </cell>
          <cell r="AH1739">
            <v>14.579999999999927</v>
          </cell>
          <cell r="AI1739">
            <v>0</v>
          </cell>
          <cell r="AJ1739">
            <v>0</v>
          </cell>
          <cell r="AK1739">
            <v>0</v>
          </cell>
        </row>
        <row r="1740">
          <cell r="R1740" t="str">
            <v>BNL</v>
          </cell>
          <cell r="S1740" t="str">
            <v>FINAME TJLP</v>
          </cell>
          <cell r="T1740" t="str">
            <v>00126</v>
          </cell>
          <cell r="U1740">
            <v>10.75</v>
          </cell>
          <cell r="V1740">
            <v>0</v>
          </cell>
          <cell r="W1740">
            <v>36646</v>
          </cell>
          <cell r="X1740">
            <v>15</v>
          </cell>
          <cell r="Y1740">
            <v>0</v>
          </cell>
          <cell r="Z1740">
            <v>5.1257469999999996</v>
          </cell>
          <cell r="AA1740">
            <v>0</v>
          </cell>
          <cell r="AB1740">
            <v>6445.98</v>
          </cell>
          <cell r="AC1740">
            <v>0</v>
          </cell>
          <cell r="AD1740">
            <v>27.48</v>
          </cell>
          <cell r="AE1740">
            <v>27.48</v>
          </cell>
          <cell r="AF1740">
            <v>0</v>
          </cell>
          <cell r="AG1740">
            <v>6473.46</v>
          </cell>
          <cell r="AH1740">
            <v>12.3700000000008</v>
          </cell>
          <cell r="AI1740">
            <v>0</v>
          </cell>
          <cell r="AJ1740">
            <v>0</v>
          </cell>
          <cell r="AK1740">
            <v>0</v>
          </cell>
        </row>
        <row r="1741">
          <cell r="R1741" t="str">
            <v>BNL</v>
          </cell>
          <cell r="S1741" t="str">
            <v>FINAME TJLP</v>
          </cell>
          <cell r="T1741" t="str">
            <v>00126</v>
          </cell>
          <cell r="U1741">
            <v>10.75</v>
          </cell>
          <cell r="V1741">
            <v>0</v>
          </cell>
          <cell r="W1741">
            <v>36661</v>
          </cell>
          <cell r="X1741">
            <v>15</v>
          </cell>
          <cell r="Y1741">
            <v>67</v>
          </cell>
          <cell r="Z1741">
            <v>5.1356000000000002</v>
          </cell>
          <cell r="AA1741">
            <v>0</v>
          </cell>
          <cell r="AB1741">
            <v>6458.37</v>
          </cell>
          <cell r="AC1741">
            <v>1076.4000000000001</v>
          </cell>
          <cell r="AD1741">
            <v>27.709999999999997</v>
          </cell>
          <cell r="AE1741">
            <v>55.19</v>
          </cell>
          <cell r="AF1741">
            <v>1131.58</v>
          </cell>
          <cell r="AG1741">
            <v>5381.97</v>
          </cell>
          <cell r="AH1741">
            <v>12.380000000000109</v>
          </cell>
          <cell r="AI1741">
            <v>0</v>
          </cell>
          <cell r="AJ1741">
            <v>0</v>
          </cell>
          <cell r="AK1741">
            <v>0</v>
          </cell>
        </row>
        <row r="1742">
          <cell r="R1742" t="str">
            <v>BNL</v>
          </cell>
          <cell r="S1742" t="str">
            <v>FINAME TJLP</v>
          </cell>
          <cell r="T1742" t="str">
            <v>00126</v>
          </cell>
          <cell r="U1742">
            <v>10.75</v>
          </cell>
          <cell r="V1742">
            <v>0</v>
          </cell>
          <cell r="W1742">
            <v>36677</v>
          </cell>
          <cell r="X1742">
            <v>16</v>
          </cell>
          <cell r="Y1742">
            <v>0</v>
          </cell>
          <cell r="Z1742">
            <v>5.1461309999999996</v>
          </cell>
          <cell r="AA1742">
            <v>0</v>
          </cell>
          <cell r="AB1742">
            <v>5393.01</v>
          </cell>
          <cell r="AC1742">
            <v>0</v>
          </cell>
          <cell r="AD1742">
            <v>24.53</v>
          </cell>
          <cell r="AE1742">
            <v>24.53</v>
          </cell>
          <cell r="AF1742">
            <v>0</v>
          </cell>
          <cell r="AG1742">
            <v>5417.54</v>
          </cell>
          <cell r="AH1742">
            <v>11.039999999999964</v>
          </cell>
          <cell r="AI1742">
            <v>0</v>
          </cell>
          <cell r="AJ1742">
            <v>0</v>
          </cell>
          <cell r="AK1742">
            <v>0</v>
          </cell>
        </row>
        <row r="1743">
          <cell r="R1743" t="str">
            <v>BNL</v>
          </cell>
          <cell r="S1743" t="str">
            <v>FINAME TJLP</v>
          </cell>
          <cell r="T1743" t="str">
            <v>00126</v>
          </cell>
          <cell r="U1743">
            <v>10.75</v>
          </cell>
          <cell r="V1743">
            <v>0</v>
          </cell>
          <cell r="W1743">
            <v>36692</v>
          </cell>
          <cell r="X1743">
            <v>14</v>
          </cell>
          <cell r="Y1743">
            <v>68</v>
          </cell>
          <cell r="Z1743">
            <v>5.1560240000000004</v>
          </cell>
          <cell r="AA1743">
            <v>0</v>
          </cell>
          <cell r="AB1743">
            <v>5403.38</v>
          </cell>
          <cell r="AC1743">
            <v>1080.68</v>
          </cell>
          <cell r="AD1743">
            <v>21.64</v>
          </cell>
          <cell r="AE1743">
            <v>46.17</v>
          </cell>
          <cell r="AF1743">
            <v>1126.8499999999999</v>
          </cell>
          <cell r="AG1743">
            <v>4322.7</v>
          </cell>
          <cell r="AH1743">
            <v>10.369999999998981</v>
          </cell>
          <cell r="AI1743">
            <v>0</v>
          </cell>
          <cell r="AJ1743">
            <v>0</v>
          </cell>
          <cell r="AK1743">
            <v>0</v>
          </cell>
        </row>
        <row r="1744">
          <cell r="R1744" t="str">
            <v>BNL</v>
          </cell>
          <cell r="S1744" t="str">
            <v>FINAME TJLP</v>
          </cell>
          <cell r="T1744" t="str">
            <v>00126</v>
          </cell>
          <cell r="U1744">
            <v>10.75</v>
          </cell>
          <cell r="V1744">
            <v>0</v>
          </cell>
          <cell r="W1744">
            <v>36707</v>
          </cell>
          <cell r="X1744">
            <v>15</v>
          </cell>
          <cell r="Y1744">
            <v>0</v>
          </cell>
          <cell r="Z1744">
            <v>5.1659350000000002</v>
          </cell>
          <cell r="AA1744">
            <v>0</v>
          </cell>
          <cell r="AB1744">
            <v>4331.01</v>
          </cell>
          <cell r="AC1744">
            <v>0</v>
          </cell>
          <cell r="AD1744">
            <v>18.46</v>
          </cell>
          <cell r="AE1744">
            <v>18.46</v>
          </cell>
          <cell r="AF1744">
            <v>0</v>
          </cell>
          <cell r="AG1744">
            <v>4349.47</v>
          </cell>
          <cell r="AH1744">
            <v>8.3100000000004002</v>
          </cell>
          <cell r="AI1744">
            <v>0</v>
          </cell>
          <cell r="AJ1744">
            <v>0</v>
          </cell>
          <cell r="AK1744">
            <v>0</v>
          </cell>
        </row>
        <row r="1745">
          <cell r="R1745" t="str">
            <v>BNL</v>
          </cell>
          <cell r="S1745" t="str">
            <v>FINAME TJLP</v>
          </cell>
          <cell r="T1745" t="str">
            <v>00126</v>
          </cell>
          <cell r="U1745">
            <v>10.75</v>
          </cell>
          <cell r="V1745">
            <v>0</v>
          </cell>
          <cell r="W1745">
            <v>36722</v>
          </cell>
          <cell r="X1745">
            <v>15</v>
          </cell>
          <cell r="Y1745">
            <v>69</v>
          </cell>
          <cell r="Z1745">
            <v>5.1745010000000002</v>
          </cell>
          <cell r="AA1745">
            <v>0</v>
          </cell>
          <cell r="AB1745">
            <v>4338.1899999999996</v>
          </cell>
          <cell r="AC1745">
            <v>1084.55</v>
          </cell>
          <cell r="AD1745">
            <v>18.61</v>
          </cell>
          <cell r="AE1745">
            <v>37.07</v>
          </cell>
          <cell r="AF1745">
            <v>1121.6199999999999</v>
          </cell>
          <cell r="AG1745">
            <v>3253.64</v>
          </cell>
          <cell r="AH1745">
            <v>7.180000000000291</v>
          </cell>
          <cell r="AI1745">
            <v>0</v>
          </cell>
          <cell r="AJ1745">
            <v>0</v>
          </cell>
          <cell r="AK1745">
            <v>0</v>
          </cell>
        </row>
        <row r="1746">
          <cell r="R1746" t="str">
            <v>BNL</v>
          </cell>
          <cell r="S1746" t="str">
            <v>FINAME TJLP</v>
          </cell>
          <cell r="T1746" t="str">
            <v>00126</v>
          </cell>
          <cell r="U1746">
            <v>10.75</v>
          </cell>
          <cell r="V1746">
            <v>0</v>
          </cell>
          <cell r="W1746">
            <v>36738</v>
          </cell>
          <cell r="X1746">
            <v>16</v>
          </cell>
          <cell r="Y1746">
            <v>0</v>
          </cell>
          <cell r="Z1746">
            <v>5.1835500000000003</v>
          </cell>
          <cell r="AA1746">
            <v>0</v>
          </cell>
          <cell r="AB1746">
            <v>3259.33</v>
          </cell>
          <cell r="AC1746">
            <v>0</v>
          </cell>
          <cell r="AD1746">
            <v>14.82</v>
          </cell>
          <cell r="AE1746">
            <v>14.82</v>
          </cell>
          <cell r="AF1746">
            <v>0</v>
          </cell>
          <cell r="AG1746">
            <v>3274.16</v>
          </cell>
          <cell r="AH1746">
            <v>5.6999999999998181</v>
          </cell>
          <cell r="AI1746">
            <v>0</v>
          </cell>
          <cell r="AJ1746">
            <v>0</v>
          </cell>
          <cell r="AK1746">
            <v>0</v>
          </cell>
        </row>
        <row r="1747">
          <cell r="R1747" t="str">
            <v>BNL</v>
          </cell>
          <cell r="S1747" t="str">
            <v>FINAME TJLP</v>
          </cell>
          <cell r="T1747" t="str">
            <v>00126</v>
          </cell>
          <cell r="U1747">
            <v>10.75</v>
          </cell>
          <cell r="V1747">
            <v>0</v>
          </cell>
          <cell r="W1747">
            <v>36753</v>
          </cell>
          <cell r="X1747">
            <v>14</v>
          </cell>
          <cell r="Y1747">
            <v>70</v>
          </cell>
          <cell r="Z1747">
            <v>5.1920469999999996</v>
          </cell>
          <cell r="AA1747">
            <v>0</v>
          </cell>
          <cell r="AB1747">
            <v>3264.67</v>
          </cell>
          <cell r="AC1747">
            <v>1088.23</v>
          </cell>
          <cell r="AD1747">
            <v>13.079999999999998</v>
          </cell>
          <cell r="AE1747">
            <v>27.9</v>
          </cell>
          <cell r="AF1747">
            <v>1116.1199999999999</v>
          </cell>
          <cell r="AG1747">
            <v>2176.4499999999998</v>
          </cell>
          <cell r="AH1747">
            <v>5.3299999999999272</v>
          </cell>
          <cell r="AI1747">
            <v>0</v>
          </cell>
          <cell r="AJ1747">
            <v>0</v>
          </cell>
          <cell r="AK1747">
            <v>0</v>
          </cell>
        </row>
        <row r="1748">
          <cell r="R1748" t="str">
            <v>BNL</v>
          </cell>
          <cell r="S1748" t="str">
            <v>FINAME TJLP</v>
          </cell>
          <cell r="T1748" t="str">
            <v>00126</v>
          </cell>
          <cell r="U1748">
            <v>10.75</v>
          </cell>
          <cell r="V1748">
            <v>0</v>
          </cell>
          <cell r="W1748">
            <v>36769</v>
          </cell>
          <cell r="X1748">
            <v>16</v>
          </cell>
          <cell r="Y1748">
            <v>0</v>
          </cell>
          <cell r="Z1748">
            <v>5.2011269999999996</v>
          </cell>
          <cell r="AA1748">
            <v>0</v>
          </cell>
          <cell r="AB1748">
            <v>2180.25</v>
          </cell>
          <cell r="AC1748">
            <v>0</v>
          </cell>
          <cell r="AD1748">
            <v>9.92</v>
          </cell>
          <cell r="AE1748">
            <v>9.92</v>
          </cell>
          <cell r="AF1748">
            <v>0</v>
          </cell>
          <cell r="AG1748">
            <v>2190.17</v>
          </cell>
          <cell r="AH1748">
            <v>3.8000000000001819</v>
          </cell>
          <cell r="AI1748">
            <v>0</v>
          </cell>
          <cell r="AJ1748">
            <v>0</v>
          </cell>
          <cell r="AK1748">
            <v>0</v>
          </cell>
        </row>
        <row r="1749">
          <cell r="R1749" t="str">
            <v>BNL</v>
          </cell>
          <cell r="S1749" t="str">
            <v>FINAME TJLP</v>
          </cell>
          <cell r="T1749" t="str">
            <v>00126</v>
          </cell>
          <cell r="U1749">
            <v>10.75</v>
          </cell>
          <cell r="V1749">
            <v>0</v>
          </cell>
          <cell r="W1749">
            <v>36784</v>
          </cell>
          <cell r="X1749">
            <v>14</v>
          </cell>
          <cell r="Y1749">
            <v>71</v>
          </cell>
          <cell r="Z1749">
            <v>5.2096530000000003</v>
          </cell>
          <cell r="AA1749">
            <v>0</v>
          </cell>
          <cell r="AB1749">
            <v>2183.83</v>
          </cell>
          <cell r="AC1749">
            <v>1091.92</v>
          </cell>
          <cell r="AD1749">
            <v>8.74</v>
          </cell>
          <cell r="AE1749">
            <v>18.66</v>
          </cell>
          <cell r="AF1749">
            <v>1110.58</v>
          </cell>
          <cell r="AG1749">
            <v>1091.9100000000001</v>
          </cell>
          <cell r="AH1749">
            <v>3.5799999999999272</v>
          </cell>
          <cell r="AI1749">
            <v>0</v>
          </cell>
          <cell r="AJ1749">
            <v>0</v>
          </cell>
          <cell r="AK1749">
            <v>0</v>
          </cell>
        </row>
        <row r="1750">
          <cell r="R1750" t="str">
            <v>BNL</v>
          </cell>
          <cell r="S1750" t="str">
            <v>FINAME TJLP</v>
          </cell>
          <cell r="T1750" t="str">
            <v>00126</v>
          </cell>
          <cell r="U1750">
            <v>10.75</v>
          </cell>
          <cell r="V1750">
            <v>0</v>
          </cell>
          <cell r="W1750">
            <v>36799</v>
          </cell>
          <cell r="X1750">
            <v>15</v>
          </cell>
          <cell r="Y1750">
            <v>0</v>
          </cell>
          <cell r="Z1750">
            <v>5.2181930000000003</v>
          </cell>
          <cell r="AA1750">
            <v>0</v>
          </cell>
          <cell r="AB1750">
            <v>1093.7</v>
          </cell>
          <cell r="AC1750">
            <v>0</v>
          </cell>
          <cell r="AD1750">
            <v>4.66</v>
          </cell>
          <cell r="AE1750">
            <v>4.66</v>
          </cell>
          <cell r="AF1750">
            <v>0</v>
          </cell>
          <cell r="AG1750">
            <v>1098.3599999999999</v>
          </cell>
          <cell r="AH1750">
            <v>1.7899999999997362</v>
          </cell>
          <cell r="AI1750">
            <v>0</v>
          </cell>
          <cell r="AJ1750">
            <v>0</v>
          </cell>
          <cell r="AK1750">
            <v>0</v>
          </cell>
        </row>
        <row r="1751">
          <cell r="R1751" t="str">
            <v>BNL</v>
          </cell>
          <cell r="S1751" t="str">
            <v>FINAME TJLP</v>
          </cell>
          <cell r="T1751" t="str">
            <v>00126</v>
          </cell>
          <cell r="U1751">
            <v>10.75</v>
          </cell>
          <cell r="V1751">
            <v>0</v>
          </cell>
          <cell r="W1751">
            <v>36814</v>
          </cell>
          <cell r="X1751">
            <v>15</v>
          </cell>
          <cell r="Y1751">
            <v>72</v>
          </cell>
          <cell r="Z1751">
            <v>5.2258240000000002</v>
          </cell>
          <cell r="AA1751">
            <v>0</v>
          </cell>
          <cell r="AB1751">
            <v>1095.3</v>
          </cell>
          <cell r="AC1751">
            <v>1095.3</v>
          </cell>
          <cell r="AD1751">
            <v>4.6999999999999993</v>
          </cell>
          <cell r="AE1751">
            <v>9.36</v>
          </cell>
          <cell r="AF1751">
            <v>1104.6600000000001</v>
          </cell>
          <cell r="AG1751">
            <v>0</v>
          </cell>
          <cell r="AH1751">
            <v>1.6000000000001364</v>
          </cell>
          <cell r="AI1751">
            <v>0</v>
          </cell>
          <cell r="AJ1751">
            <v>0</v>
          </cell>
          <cell r="AK1751">
            <v>0</v>
          </cell>
        </row>
        <row r="1752">
          <cell r="S1752" t="str">
            <v>T O T A I S  EM  R$</v>
          </cell>
          <cell r="AC1752">
            <v>61461.139999999978</v>
          </cell>
          <cell r="AD1752">
            <v>16404.809999999998</v>
          </cell>
          <cell r="AF1752">
            <v>77865.960000000036</v>
          </cell>
          <cell r="AH1752">
            <v>12134.300000000001</v>
          </cell>
        </row>
        <row r="1754">
          <cell r="R1754" t="str">
            <v>CELPAV</v>
          </cell>
          <cell r="S1754" t="str">
            <v>JAC</v>
          </cell>
          <cell r="T1754" t="str">
            <v>FINANCIAMENTO INTERNO</v>
          </cell>
          <cell r="AB1754" t="str">
            <v>FINAME</v>
          </cell>
        </row>
        <row r="1755">
          <cell r="R1755" t="str">
            <v>EMPRESA:</v>
          </cell>
          <cell r="S1755">
            <v>300</v>
          </cell>
          <cell r="T1755" t="str">
            <v>UNIDADE:</v>
          </cell>
          <cell r="U1755">
            <v>310</v>
          </cell>
          <cell r="V1755" t="str">
            <v>TIPO REG:</v>
          </cell>
          <cell r="W1755">
            <v>1</v>
          </cell>
          <cell r="Z1755" t="str">
            <v>MOEDA :</v>
          </cell>
          <cell r="AA1755" t="str">
            <v>BRL</v>
          </cell>
          <cell r="AC1755" t="str">
            <v>COD. CLIENTE/FORNECEDOR:</v>
          </cell>
          <cell r="AD1755">
            <v>0</v>
          </cell>
          <cell r="AE1755" t="str">
            <v>DATA INICIAL:</v>
          </cell>
          <cell r="AF1755">
            <v>34689</v>
          </cell>
          <cell r="AG1755" t="str">
            <v>VENCIMENTO:</v>
          </cell>
          <cell r="AH1755">
            <v>36448</v>
          </cell>
        </row>
        <row r="1756">
          <cell r="R1756" t="str">
            <v>INSTITUIÇÃO</v>
          </cell>
          <cell r="S1756" t="str">
            <v>TIPO FINANC.</v>
          </cell>
          <cell r="T1756" t="str">
            <v>Nº P.A.C.</v>
          </cell>
          <cell r="U1756" t="str">
            <v>Juros (%) a.a.</v>
          </cell>
          <cell r="V1756" t="str">
            <v>Spread (%) a.a.</v>
          </cell>
          <cell r="W1756" t="str">
            <v>Data Movimento</v>
          </cell>
          <cell r="X1756" t="str">
            <v>Nº Dias</v>
          </cell>
          <cell r="Y1756" t="str">
            <v>Parc</v>
          </cell>
          <cell r="Z1756" t="str">
            <v>Cotação da URTJ15</v>
          </cell>
          <cell r="AA1756" t="str">
            <v>Liberações         R$</v>
          </cell>
          <cell r="AB1756" t="str">
            <v>Saldo Principal    R$</v>
          </cell>
          <cell r="AC1756" t="str">
            <v>Amortização      R$</v>
          </cell>
          <cell r="AD1756" t="str">
            <v>Juros no Periodo  R$</v>
          </cell>
          <cell r="AE1756" t="str">
            <v>Juros Acumulados R$</v>
          </cell>
          <cell r="AF1756" t="str">
            <v>Pagto. Parcela          R$</v>
          </cell>
          <cell r="AG1756" t="str">
            <v>Saldo Devedor      R$</v>
          </cell>
          <cell r="AH1756" t="str">
            <v>Correc. Monet. R$</v>
          </cell>
          <cell r="AI1756" t="str">
            <v>CP</v>
          </cell>
          <cell r="AJ1756" t="str">
            <v>LP</v>
          </cell>
          <cell r="AK1756" t="str">
            <v>Transf. LP/CP</v>
          </cell>
        </row>
        <row r="1757">
          <cell r="R1757" t="str">
            <v>BNL</v>
          </cell>
          <cell r="S1757" t="str">
            <v>FINAME TJLP</v>
          </cell>
          <cell r="T1757" t="str">
            <v>00132</v>
          </cell>
          <cell r="U1757">
            <v>10.75</v>
          </cell>
          <cell r="V1757">
            <v>0</v>
          </cell>
          <cell r="W1757">
            <v>34349</v>
          </cell>
          <cell r="X1757">
            <v>0</v>
          </cell>
          <cell r="Y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</row>
        <row r="1758">
          <cell r="R1758" t="str">
            <v>BNL</v>
          </cell>
          <cell r="S1758" t="str">
            <v>FINAME TJLP</v>
          </cell>
          <cell r="T1758" t="str">
            <v>00132</v>
          </cell>
          <cell r="U1758">
            <v>10.75</v>
          </cell>
          <cell r="V1758">
            <v>0</v>
          </cell>
          <cell r="W1758">
            <v>34349</v>
          </cell>
          <cell r="X1758">
            <v>0</v>
          </cell>
          <cell r="Y1758">
            <v>1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</row>
        <row r="1759">
          <cell r="R1759" t="str">
            <v>BNL</v>
          </cell>
          <cell r="S1759" t="str">
            <v>FINAME TJLP</v>
          </cell>
          <cell r="T1759" t="str">
            <v>00132</v>
          </cell>
          <cell r="U1759">
            <v>10.75</v>
          </cell>
          <cell r="V1759">
            <v>0</v>
          </cell>
          <cell r="W1759">
            <v>34439</v>
          </cell>
          <cell r="X1759">
            <v>90</v>
          </cell>
          <cell r="Y1759">
            <v>2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</row>
        <row r="1760">
          <cell r="R1760" t="str">
            <v>BNL</v>
          </cell>
          <cell r="S1760" t="str">
            <v>FINAME TJLP</v>
          </cell>
          <cell r="T1760" t="str">
            <v>00132</v>
          </cell>
          <cell r="U1760">
            <v>10.75</v>
          </cell>
          <cell r="V1760">
            <v>0</v>
          </cell>
          <cell r="W1760">
            <v>34530</v>
          </cell>
          <cell r="X1760">
            <v>90</v>
          </cell>
          <cell r="Y1760">
            <v>3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</row>
        <row r="1761">
          <cell r="R1761" t="str">
            <v>BNL</v>
          </cell>
          <cell r="S1761" t="str">
            <v>FINAME TJLP</v>
          </cell>
          <cell r="T1761" t="str">
            <v>00132</v>
          </cell>
          <cell r="U1761">
            <v>10.75</v>
          </cell>
          <cell r="V1761">
            <v>0</v>
          </cell>
          <cell r="W1761">
            <v>34622</v>
          </cell>
          <cell r="X1761">
            <v>90</v>
          </cell>
          <cell r="Y1761">
            <v>4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</row>
        <row r="1762">
          <cell r="R1762" t="str">
            <v>BNL</v>
          </cell>
          <cell r="S1762" t="str">
            <v>FINAME TJLP</v>
          </cell>
          <cell r="T1762" t="str">
            <v>00132</v>
          </cell>
          <cell r="U1762">
            <v>10.75</v>
          </cell>
          <cell r="V1762">
            <v>0</v>
          </cell>
          <cell r="W1762">
            <v>34714</v>
          </cell>
          <cell r="X1762">
            <v>90</v>
          </cell>
          <cell r="Y1762">
            <v>5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</row>
        <row r="1763">
          <cell r="R1763" t="str">
            <v>BNL</v>
          </cell>
          <cell r="S1763" t="str">
            <v>FINAME TJLP</v>
          </cell>
          <cell r="T1763" t="str">
            <v>00132</v>
          </cell>
          <cell r="U1763">
            <v>10.75</v>
          </cell>
          <cell r="V1763">
            <v>0</v>
          </cell>
          <cell r="W1763">
            <v>34804</v>
          </cell>
          <cell r="X1763">
            <v>90</v>
          </cell>
          <cell r="Y1763">
            <v>6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</row>
        <row r="1764">
          <cell r="R1764" t="str">
            <v>BNL</v>
          </cell>
          <cell r="S1764" t="str">
            <v>FINAME TJLP</v>
          </cell>
          <cell r="T1764" t="str">
            <v>00132</v>
          </cell>
          <cell r="U1764">
            <v>10.75</v>
          </cell>
          <cell r="V1764">
            <v>0</v>
          </cell>
          <cell r="W1764">
            <v>34834</v>
          </cell>
          <cell r="X1764">
            <v>30</v>
          </cell>
          <cell r="Y1764">
            <v>7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</row>
        <row r="1765">
          <cell r="R1765" t="str">
            <v>BNL</v>
          </cell>
          <cell r="S1765" t="str">
            <v>FINAME TJLP</v>
          </cell>
          <cell r="T1765" t="str">
            <v>00132</v>
          </cell>
          <cell r="U1765">
            <v>10.75</v>
          </cell>
          <cell r="V1765">
            <v>0</v>
          </cell>
          <cell r="W1765">
            <v>34865</v>
          </cell>
          <cell r="X1765">
            <v>30</v>
          </cell>
          <cell r="Y1765">
            <v>8</v>
          </cell>
          <cell r="Z1765">
            <v>3.6206700000000001</v>
          </cell>
          <cell r="AA1765">
            <v>0</v>
          </cell>
          <cell r="AB1765">
            <v>181601.19</v>
          </cell>
          <cell r="AC1765">
            <v>2793.86</v>
          </cell>
          <cell r="AD1765">
            <v>1551.79</v>
          </cell>
          <cell r="AE1765">
            <v>1551.79</v>
          </cell>
          <cell r="AF1765">
            <v>4345.66</v>
          </cell>
          <cell r="AG1765">
            <v>178807.32</v>
          </cell>
          <cell r="AH1765">
            <v>0</v>
          </cell>
        </row>
        <row r="1766">
          <cell r="R1766" t="str">
            <v>BNL</v>
          </cell>
          <cell r="S1766" t="str">
            <v>FINAME TJLP</v>
          </cell>
          <cell r="T1766" t="str">
            <v>00132</v>
          </cell>
          <cell r="U1766">
            <v>10.75</v>
          </cell>
          <cell r="V1766">
            <v>0</v>
          </cell>
          <cell r="W1766">
            <v>34895</v>
          </cell>
          <cell r="X1766">
            <v>30</v>
          </cell>
          <cell r="Y1766">
            <v>9</v>
          </cell>
          <cell r="Z1766">
            <v>3.6700979999999999</v>
          </cell>
          <cell r="AA1766">
            <v>0</v>
          </cell>
          <cell r="AB1766">
            <v>181248.33</v>
          </cell>
          <cell r="AC1766">
            <v>2832.01</v>
          </cell>
          <cell r="AD1766">
            <v>1548.78</v>
          </cell>
          <cell r="AE1766">
            <v>1548.78</v>
          </cell>
          <cell r="AF1766">
            <v>4380.78</v>
          </cell>
          <cell r="AG1766">
            <v>178416.33</v>
          </cell>
          <cell r="AH1766">
            <v>2441.0099999999802</v>
          </cell>
        </row>
        <row r="1767">
          <cell r="R1767" t="str">
            <v>BNL</v>
          </cell>
          <cell r="S1767" t="str">
            <v>FINAME TJLP</v>
          </cell>
          <cell r="T1767" t="str">
            <v>00132</v>
          </cell>
          <cell r="U1767">
            <v>10.75</v>
          </cell>
          <cell r="V1767">
            <v>0</v>
          </cell>
          <cell r="W1767">
            <v>34926</v>
          </cell>
          <cell r="X1767">
            <v>30</v>
          </cell>
          <cell r="Y1767">
            <v>10</v>
          </cell>
          <cell r="Z1767">
            <v>3.7218830000000001</v>
          </cell>
          <cell r="AA1767">
            <v>0</v>
          </cell>
          <cell r="AB1767">
            <v>180933.78</v>
          </cell>
          <cell r="AC1767">
            <v>2871.96</v>
          </cell>
          <cell r="AD1767">
            <v>1546.09</v>
          </cell>
          <cell r="AE1767">
            <v>1546.09</v>
          </cell>
          <cell r="AF1767">
            <v>4418.0600000000004</v>
          </cell>
          <cell r="AG1767">
            <v>178061.81</v>
          </cell>
          <cell r="AH1767">
            <v>2517.4500000000116</v>
          </cell>
        </row>
        <row r="1768">
          <cell r="R1768" t="str">
            <v>BNL</v>
          </cell>
          <cell r="S1768" t="str">
            <v>FINAME TJLP</v>
          </cell>
          <cell r="T1768" t="str">
            <v>00132</v>
          </cell>
          <cell r="U1768">
            <v>10.75</v>
          </cell>
          <cell r="V1768">
            <v>0</v>
          </cell>
          <cell r="W1768">
            <v>34957</v>
          </cell>
          <cell r="X1768">
            <v>30</v>
          </cell>
          <cell r="Y1768">
            <v>11</v>
          </cell>
          <cell r="Z1768">
            <v>3.7710789999999998</v>
          </cell>
          <cell r="AA1768">
            <v>0</v>
          </cell>
          <cell r="AB1768">
            <v>180415.44</v>
          </cell>
          <cell r="AC1768">
            <v>2909.93</v>
          </cell>
          <cell r="AD1768">
            <v>1541.66</v>
          </cell>
          <cell r="AE1768">
            <v>1541.66</v>
          </cell>
          <cell r="AF1768">
            <v>4451.59</v>
          </cell>
          <cell r="AG1768">
            <v>177505.51</v>
          </cell>
          <cell r="AH1768">
            <v>2353.6300000000047</v>
          </cell>
        </row>
        <row r="1769">
          <cell r="R1769" t="str">
            <v>BNL</v>
          </cell>
          <cell r="S1769" t="str">
            <v>FINAME TJLP</v>
          </cell>
          <cell r="T1769" t="str">
            <v>00132</v>
          </cell>
          <cell r="U1769">
            <v>10.75</v>
          </cell>
          <cell r="V1769">
            <v>0</v>
          </cell>
          <cell r="W1769">
            <v>34987</v>
          </cell>
          <cell r="X1769">
            <v>30</v>
          </cell>
          <cell r="Y1769">
            <v>12</v>
          </cell>
          <cell r="Z1769">
            <v>3.8153619999999999</v>
          </cell>
          <cell r="AA1769">
            <v>0</v>
          </cell>
          <cell r="AB1769">
            <v>179589.92</v>
          </cell>
          <cell r="AC1769">
            <v>2944.1</v>
          </cell>
          <cell r="AD1769">
            <v>1534.61</v>
          </cell>
          <cell r="AE1769">
            <v>1534.61</v>
          </cell>
          <cell r="AF1769">
            <v>4478.71</v>
          </cell>
          <cell r="AG1769">
            <v>176645.83</v>
          </cell>
          <cell r="AH1769">
            <v>2084.4199999999837</v>
          </cell>
        </row>
        <row r="1770">
          <cell r="R1770" t="str">
            <v>BNL</v>
          </cell>
          <cell r="S1770" t="str">
            <v>FINAME TJLP</v>
          </cell>
          <cell r="T1770" t="str">
            <v>00132</v>
          </cell>
          <cell r="U1770">
            <v>10.75</v>
          </cell>
          <cell r="V1770">
            <v>0</v>
          </cell>
          <cell r="W1770">
            <v>35018</v>
          </cell>
          <cell r="X1770">
            <v>30</v>
          </cell>
          <cell r="Y1770">
            <v>13</v>
          </cell>
          <cell r="Z1770">
            <v>3.861666</v>
          </cell>
          <cell r="AA1770">
            <v>0</v>
          </cell>
          <cell r="AB1770">
            <v>178789.64</v>
          </cell>
          <cell r="AC1770">
            <v>2979.83</v>
          </cell>
          <cell r="AD1770">
            <v>1527.77</v>
          </cell>
          <cell r="AE1770">
            <v>1527.77</v>
          </cell>
          <cell r="AF1770">
            <v>4507.6000000000004</v>
          </cell>
          <cell r="AG1770">
            <v>175809.81</v>
          </cell>
          <cell r="AH1770">
            <v>2143.8100000000268</v>
          </cell>
        </row>
        <row r="1771">
          <cell r="R1771" t="str">
            <v>BNL</v>
          </cell>
          <cell r="S1771" t="str">
            <v>FINAME TJLP</v>
          </cell>
          <cell r="T1771" t="str">
            <v>00132</v>
          </cell>
          <cell r="U1771">
            <v>10.75</v>
          </cell>
          <cell r="V1771">
            <v>0</v>
          </cell>
          <cell r="W1771">
            <v>35048</v>
          </cell>
          <cell r="X1771">
            <v>30</v>
          </cell>
          <cell r="Y1771">
            <v>14</v>
          </cell>
          <cell r="Z1771">
            <v>3.9016639999999998</v>
          </cell>
          <cell r="AA1771">
            <v>0</v>
          </cell>
          <cell r="AB1771">
            <v>177630.8</v>
          </cell>
          <cell r="AC1771">
            <v>3010.69</v>
          </cell>
          <cell r="AD1771">
            <v>1517.87</v>
          </cell>
          <cell r="AE1771">
            <v>1517.87</v>
          </cell>
          <cell r="AF1771">
            <v>4528.5600000000004</v>
          </cell>
          <cell r="AG1771">
            <v>174620.1</v>
          </cell>
          <cell r="AH1771">
            <v>1820.9800000000105</v>
          </cell>
        </row>
        <row r="1772">
          <cell r="R1772" t="str">
            <v>BNL</v>
          </cell>
          <cell r="S1772" t="str">
            <v>FINAME TJLP</v>
          </cell>
          <cell r="T1772" t="str">
            <v>00132</v>
          </cell>
          <cell r="U1772">
            <v>10.75</v>
          </cell>
          <cell r="V1772">
            <v>0</v>
          </cell>
          <cell r="W1772">
            <v>35064</v>
          </cell>
          <cell r="X1772">
            <v>16</v>
          </cell>
          <cell r="Y1772">
            <v>0</v>
          </cell>
          <cell r="Z1772">
            <v>3.9198919999999999</v>
          </cell>
          <cell r="AA1772">
            <v>0</v>
          </cell>
          <cell r="AB1772">
            <v>175435.9</v>
          </cell>
          <cell r="AC1772">
            <v>0</v>
          </cell>
          <cell r="AD1772">
            <v>797.94</v>
          </cell>
          <cell r="AE1772">
            <v>797.94</v>
          </cell>
          <cell r="AF1772">
            <v>0</v>
          </cell>
          <cell r="AG1772">
            <v>176233.84</v>
          </cell>
          <cell r="AH1772">
            <v>815.79999999998836</v>
          </cell>
          <cell r="AI1772">
            <v>0</v>
          </cell>
          <cell r="AJ1772">
            <v>0</v>
          </cell>
          <cell r="AK1772">
            <v>0</v>
          </cell>
        </row>
        <row r="1773">
          <cell r="R1773" t="str">
            <v>BNL</v>
          </cell>
          <cell r="S1773" t="str">
            <v>FINAME TJLP</v>
          </cell>
          <cell r="T1773" t="str">
            <v>00132</v>
          </cell>
          <cell r="U1773">
            <v>10.75</v>
          </cell>
          <cell r="V1773">
            <v>0</v>
          </cell>
          <cell r="W1773">
            <v>35079</v>
          </cell>
          <cell r="X1773">
            <v>14</v>
          </cell>
          <cell r="Y1773">
            <v>15</v>
          </cell>
          <cell r="Z1773">
            <v>3.9370579999999999</v>
          </cell>
          <cell r="AA1773">
            <v>0</v>
          </cell>
          <cell r="AB1773">
            <v>176204.17</v>
          </cell>
          <cell r="AC1773">
            <v>3038</v>
          </cell>
          <cell r="AD1773">
            <v>707.74</v>
          </cell>
          <cell r="AE1773">
            <v>1505.68</v>
          </cell>
          <cell r="AF1773">
            <v>4543.68</v>
          </cell>
          <cell r="AG1773">
            <v>173166.17</v>
          </cell>
          <cell r="AH1773">
            <v>768.27000000001863</v>
          </cell>
          <cell r="AI1773">
            <v>0</v>
          </cell>
          <cell r="AJ1773">
            <v>0</v>
          </cell>
          <cell r="AK1773">
            <v>0</v>
          </cell>
        </row>
        <row r="1774">
          <cell r="R1774" t="str">
            <v>BNL</v>
          </cell>
          <cell r="S1774" t="str">
            <v>FINAME TJLP</v>
          </cell>
          <cell r="T1774" t="str">
            <v>00132</v>
          </cell>
          <cell r="U1774">
            <v>10.75</v>
          </cell>
          <cell r="V1774">
            <v>0</v>
          </cell>
          <cell r="W1774">
            <v>35095</v>
          </cell>
          <cell r="X1774">
            <v>16</v>
          </cell>
          <cell r="Y1774">
            <v>0</v>
          </cell>
          <cell r="Z1774">
            <v>3.9554510000000001</v>
          </cell>
          <cell r="AA1774">
            <v>0</v>
          </cell>
          <cell r="AB1774">
            <v>173975.16</v>
          </cell>
          <cell r="AC1774">
            <v>0</v>
          </cell>
          <cell r="AD1774">
            <v>791.3</v>
          </cell>
          <cell r="AE1774">
            <v>791.3</v>
          </cell>
          <cell r="AF1774">
            <v>0</v>
          </cell>
          <cell r="AG1774">
            <v>174766.46</v>
          </cell>
          <cell r="AH1774">
            <v>808.98999999999069</v>
          </cell>
          <cell r="AI1774">
            <v>0</v>
          </cell>
          <cell r="AJ1774">
            <v>0</v>
          </cell>
          <cell r="AK1774">
            <v>0</v>
          </cell>
        </row>
        <row r="1775">
          <cell r="R1775" t="str">
            <v>BNL</v>
          </cell>
          <cell r="S1775" t="str">
            <v>FINAME TJLP</v>
          </cell>
          <cell r="T1775" t="str">
            <v>00132</v>
          </cell>
          <cell r="U1775">
            <v>10.75</v>
          </cell>
          <cell r="V1775">
            <v>0</v>
          </cell>
          <cell r="W1775">
            <v>35110</v>
          </cell>
          <cell r="X1775">
            <v>14</v>
          </cell>
          <cell r="Y1775">
            <v>16</v>
          </cell>
          <cell r="Z1775">
            <v>3.972772</v>
          </cell>
          <cell r="AA1775">
            <v>0</v>
          </cell>
          <cell r="AB1775">
            <v>174737</v>
          </cell>
          <cell r="AC1775">
            <v>3065.56</v>
          </cell>
          <cell r="AD1775">
            <v>701.84000000000015</v>
          </cell>
          <cell r="AE1775">
            <v>1493.14</v>
          </cell>
          <cell r="AF1775">
            <v>4558.7</v>
          </cell>
          <cell r="AG1775">
            <v>171671.44</v>
          </cell>
          <cell r="AH1775">
            <v>761.84000000002561</v>
          </cell>
          <cell r="AI1775">
            <v>0</v>
          </cell>
          <cell r="AJ1775">
            <v>0</v>
          </cell>
          <cell r="AK1775">
            <v>0</v>
          </cell>
        </row>
        <row r="1776">
          <cell r="R1776" t="str">
            <v>BNL</v>
          </cell>
          <cell r="S1776" t="str">
            <v>FINAME TJLP</v>
          </cell>
          <cell r="T1776" t="str">
            <v>00132</v>
          </cell>
          <cell r="U1776">
            <v>10.75</v>
          </cell>
          <cell r="V1776">
            <v>0</v>
          </cell>
          <cell r="W1776">
            <v>35124</v>
          </cell>
          <cell r="X1776">
            <v>14</v>
          </cell>
          <cell r="Y1776">
            <v>0</v>
          </cell>
          <cell r="Z1776">
            <v>3.989007</v>
          </cell>
          <cell r="AA1776">
            <v>0</v>
          </cell>
          <cell r="AB1776">
            <v>172372.99</v>
          </cell>
          <cell r="AC1776">
            <v>0</v>
          </cell>
          <cell r="AD1776">
            <v>685.81</v>
          </cell>
          <cell r="AE1776">
            <v>685.81</v>
          </cell>
          <cell r="AF1776">
            <v>0</v>
          </cell>
          <cell r="AG1776">
            <v>173058.8</v>
          </cell>
          <cell r="AH1776">
            <v>701.54999999998836</v>
          </cell>
          <cell r="AI1776">
            <v>0</v>
          </cell>
          <cell r="AJ1776">
            <v>0</v>
          </cell>
          <cell r="AK1776">
            <v>0</v>
          </cell>
        </row>
        <row r="1777">
          <cell r="R1777" t="str">
            <v>BNL</v>
          </cell>
          <cell r="S1777" t="str">
            <v>FINAME TJLP</v>
          </cell>
          <cell r="T1777" t="str">
            <v>00132</v>
          </cell>
          <cell r="U1777">
            <v>10.75</v>
          </cell>
          <cell r="V1777">
            <v>0</v>
          </cell>
          <cell r="W1777">
            <v>35139</v>
          </cell>
          <cell r="X1777">
            <v>16</v>
          </cell>
          <cell r="Y1777">
            <v>17</v>
          </cell>
          <cell r="Z1777">
            <v>4.0072939999999999</v>
          </cell>
          <cell r="AA1777">
            <v>0</v>
          </cell>
          <cell r="AB1777">
            <v>173163.21</v>
          </cell>
          <cell r="AC1777">
            <v>3092.2</v>
          </cell>
          <cell r="AD1777">
            <v>793.88000000000011</v>
          </cell>
          <cell r="AE1777">
            <v>1479.69</v>
          </cell>
          <cell r="AF1777">
            <v>4571.8900000000003</v>
          </cell>
          <cell r="AG1777">
            <v>170071.01</v>
          </cell>
          <cell r="AH1777">
            <v>790.22000000003027</v>
          </cell>
          <cell r="AI1777">
            <v>0</v>
          </cell>
          <cell r="AJ1777">
            <v>0</v>
          </cell>
          <cell r="AK1777">
            <v>0</v>
          </cell>
        </row>
        <row r="1778">
          <cell r="R1778" t="str">
            <v>BNL</v>
          </cell>
          <cell r="S1778" t="str">
            <v>FINAME TJLP</v>
          </cell>
          <cell r="T1778" t="str">
            <v>00132</v>
          </cell>
          <cell r="U1778">
            <v>10.75</v>
          </cell>
          <cell r="V1778">
            <v>0</v>
          </cell>
          <cell r="W1778">
            <v>35155</v>
          </cell>
          <cell r="X1778">
            <v>16</v>
          </cell>
          <cell r="Y1778">
            <v>0</v>
          </cell>
          <cell r="Z1778">
            <v>4.0269560000000002</v>
          </cell>
          <cell r="AA1778">
            <v>0</v>
          </cell>
          <cell r="AB1778">
            <v>170905.47</v>
          </cell>
          <cell r="AC1778">
            <v>0</v>
          </cell>
          <cell r="AD1778">
            <v>777.33</v>
          </cell>
          <cell r="AE1778">
            <v>777.33</v>
          </cell>
          <cell r="AF1778">
            <v>0</v>
          </cell>
          <cell r="AG1778">
            <v>171682.8</v>
          </cell>
          <cell r="AH1778">
            <v>834.45999999999185</v>
          </cell>
          <cell r="AI1778">
            <v>0</v>
          </cell>
          <cell r="AJ1778">
            <v>0</v>
          </cell>
          <cell r="AK1778">
            <v>0</v>
          </cell>
        </row>
        <row r="1779">
          <cell r="R1779" t="str">
            <v>BNL</v>
          </cell>
          <cell r="S1779" t="str">
            <v>FINAME TJLP</v>
          </cell>
          <cell r="T1779" t="str">
            <v>00132</v>
          </cell>
          <cell r="U1779">
            <v>10.75</v>
          </cell>
          <cell r="V1779">
            <v>0</v>
          </cell>
          <cell r="W1779">
            <v>35170</v>
          </cell>
          <cell r="X1779">
            <v>14</v>
          </cell>
          <cell r="Y1779">
            <v>18</v>
          </cell>
          <cell r="Z1779">
            <v>4.0454749999999997</v>
          </cell>
          <cell r="AA1779">
            <v>0</v>
          </cell>
          <cell r="AB1779">
            <v>171691.42</v>
          </cell>
          <cell r="AC1779">
            <v>3121.66</v>
          </cell>
          <cell r="AD1779">
            <v>689.77999999999986</v>
          </cell>
          <cell r="AE1779">
            <v>1467.11</v>
          </cell>
          <cell r="AF1779">
            <v>4588.78</v>
          </cell>
          <cell r="AG1779">
            <v>168569.76</v>
          </cell>
          <cell r="AH1779">
            <v>785.96000000002095</v>
          </cell>
          <cell r="AI1779">
            <v>0</v>
          </cell>
          <cell r="AJ1779">
            <v>0</v>
          </cell>
          <cell r="AK1779">
            <v>0</v>
          </cell>
        </row>
        <row r="1780">
          <cell r="R1780" t="str">
            <v>BNL</v>
          </cell>
          <cell r="S1780" t="str">
            <v>FINAME TJLP</v>
          </cell>
          <cell r="T1780" t="str">
            <v>00132</v>
          </cell>
          <cell r="U1780">
            <v>10.75</v>
          </cell>
          <cell r="V1780">
            <v>0</v>
          </cell>
          <cell r="W1780">
            <v>35185</v>
          </cell>
          <cell r="X1780">
            <v>15</v>
          </cell>
          <cell r="Y1780">
            <v>0</v>
          </cell>
          <cell r="Z1780">
            <v>4.0640809999999998</v>
          </cell>
          <cell r="AA1780">
            <v>0</v>
          </cell>
          <cell r="AB1780">
            <v>169345.05</v>
          </cell>
          <cell r="AC1780">
            <v>0</v>
          </cell>
          <cell r="AD1780">
            <v>721.99</v>
          </cell>
          <cell r="AE1780">
            <v>721.99</v>
          </cell>
          <cell r="AF1780">
            <v>0</v>
          </cell>
          <cell r="AG1780">
            <v>170067.04</v>
          </cell>
          <cell r="AH1780">
            <v>775.29000000000815</v>
          </cell>
          <cell r="AI1780">
            <v>0</v>
          </cell>
          <cell r="AJ1780">
            <v>0</v>
          </cell>
          <cell r="AK1780">
            <v>0</v>
          </cell>
        </row>
        <row r="1781">
          <cell r="R1781" t="str">
            <v>BNL</v>
          </cell>
          <cell r="S1781" t="str">
            <v>FINAME TJLP</v>
          </cell>
          <cell r="T1781" t="str">
            <v>00132</v>
          </cell>
          <cell r="U1781">
            <v>10.75</v>
          </cell>
          <cell r="V1781">
            <v>0</v>
          </cell>
          <cell r="W1781">
            <v>35200</v>
          </cell>
          <cell r="X1781">
            <v>15</v>
          </cell>
          <cell r="Y1781">
            <v>19</v>
          </cell>
          <cell r="Z1781">
            <v>4.0827710000000002</v>
          </cell>
          <cell r="AA1781">
            <v>0</v>
          </cell>
          <cell r="AB1781">
            <v>170123.84</v>
          </cell>
          <cell r="AC1781">
            <v>3150.44</v>
          </cell>
          <cell r="AD1781">
            <v>731.73</v>
          </cell>
          <cell r="AE1781">
            <v>1453.72</v>
          </cell>
          <cell r="AF1781">
            <v>4604.16</v>
          </cell>
          <cell r="AG1781">
            <v>166973.39000000001</v>
          </cell>
          <cell r="AH1781">
            <v>778.77999999999884</v>
          </cell>
          <cell r="AI1781">
            <v>0</v>
          </cell>
          <cell r="AJ1781">
            <v>0</v>
          </cell>
          <cell r="AK1781">
            <v>0</v>
          </cell>
        </row>
        <row r="1782">
          <cell r="R1782" t="str">
            <v>BNL</v>
          </cell>
          <cell r="S1782" t="str">
            <v>FINAME TJLP</v>
          </cell>
          <cell r="T1782" t="str">
            <v>00132</v>
          </cell>
          <cell r="U1782">
            <v>10.75</v>
          </cell>
          <cell r="V1782">
            <v>0</v>
          </cell>
          <cell r="W1782">
            <v>35216</v>
          </cell>
          <cell r="X1782">
            <v>16</v>
          </cell>
          <cell r="Y1782">
            <v>0</v>
          </cell>
          <cell r="Z1782">
            <v>4.1028029999999998</v>
          </cell>
          <cell r="AA1782">
            <v>0</v>
          </cell>
          <cell r="AB1782">
            <v>167792.64000000001</v>
          </cell>
          <cell r="AC1782">
            <v>0</v>
          </cell>
          <cell r="AD1782">
            <v>763.17</v>
          </cell>
          <cell r="AE1782">
            <v>763.17</v>
          </cell>
          <cell r="AF1782">
            <v>0</v>
          </cell>
          <cell r="AG1782">
            <v>168555.82</v>
          </cell>
          <cell r="AH1782">
            <v>819.25999999998021</v>
          </cell>
          <cell r="AI1782">
            <v>0</v>
          </cell>
          <cell r="AJ1782">
            <v>0</v>
          </cell>
          <cell r="AK1782">
            <v>0</v>
          </cell>
        </row>
        <row r="1783">
          <cell r="R1783" t="str">
            <v>BNL</v>
          </cell>
          <cell r="S1783" t="str">
            <v>FINAME TJLP</v>
          </cell>
          <cell r="T1783" t="str">
            <v>00132</v>
          </cell>
          <cell r="U1783">
            <v>10.75</v>
          </cell>
          <cell r="V1783">
            <v>0</v>
          </cell>
          <cell r="W1783">
            <v>35231</v>
          </cell>
          <cell r="X1783">
            <v>14</v>
          </cell>
          <cell r="Y1783">
            <v>20</v>
          </cell>
          <cell r="Z1783">
            <v>4.1176959999999996</v>
          </cell>
          <cell r="AA1783">
            <v>0</v>
          </cell>
          <cell r="AB1783">
            <v>168401.72</v>
          </cell>
          <cell r="AC1783">
            <v>3177.39</v>
          </cell>
          <cell r="AD1783">
            <v>675.83</v>
          </cell>
          <cell r="AE1783">
            <v>1439</v>
          </cell>
          <cell r="AF1783">
            <v>4616.3999999999996</v>
          </cell>
          <cell r="AG1783">
            <v>165224.32999999999</v>
          </cell>
          <cell r="AH1783">
            <v>609.07999999998719</v>
          </cell>
          <cell r="AI1783">
            <v>0</v>
          </cell>
          <cell r="AJ1783">
            <v>0</v>
          </cell>
          <cell r="AK1783">
            <v>0</v>
          </cell>
        </row>
        <row r="1784">
          <cell r="R1784" t="str">
            <v>BNL</v>
          </cell>
          <cell r="S1784" t="str">
            <v>FINAME TJLP</v>
          </cell>
          <cell r="T1784" t="str">
            <v>00132</v>
          </cell>
          <cell r="U1784">
            <v>10.75</v>
          </cell>
          <cell r="V1784">
            <v>0</v>
          </cell>
          <cell r="W1784">
            <v>35246</v>
          </cell>
          <cell r="X1784">
            <v>15</v>
          </cell>
          <cell r="Y1784">
            <v>0</v>
          </cell>
          <cell r="Z1784">
            <v>4.1323600000000003</v>
          </cell>
          <cell r="AA1784">
            <v>0</v>
          </cell>
          <cell r="AB1784">
            <v>165812.73000000001</v>
          </cell>
          <cell r="AC1784">
            <v>0</v>
          </cell>
          <cell r="AD1784">
            <v>706.93</v>
          </cell>
          <cell r="AE1784">
            <v>706.93</v>
          </cell>
          <cell r="AF1784">
            <v>0</v>
          </cell>
          <cell r="AG1784">
            <v>166519.67000000001</v>
          </cell>
          <cell r="AH1784">
            <v>588.4100000000326</v>
          </cell>
          <cell r="AI1784">
            <v>0</v>
          </cell>
          <cell r="AJ1784">
            <v>0</v>
          </cell>
          <cell r="AK1784">
            <v>0</v>
          </cell>
        </row>
        <row r="1785">
          <cell r="R1785" t="str">
            <v>BNL</v>
          </cell>
          <cell r="S1785" t="str">
            <v>FINAME TJLP</v>
          </cell>
          <cell r="T1785" t="str">
            <v>00132</v>
          </cell>
          <cell r="U1785">
            <v>10.75</v>
          </cell>
          <cell r="V1785">
            <v>0</v>
          </cell>
          <cell r="W1785">
            <v>35261</v>
          </cell>
          <cell r="X1785">
            <v>15</v>
          </cell>
          <cell r="Y1785">
            <v>21</v>
          </cell>
          <cell r="Z1785">
            <v>4.1470750000000001</v>
          </cell>
          <cell r="AA1785">
            <v>0</v>
          </cell>
          <cell r="AB1785">
            <v>166403.18</v>
          </cell>
          <cell r="AC1785">
            <v>3200.06</v>
          </cell>
          <cell r="AD1785">
            <v>715.00000000000011</v>
          </cell>
          <cell r="AE1785">
            <v>1421.93</v>
          </cell>
          <cell r="AF1785">
            <v>4621.99</v>
          </cell>
          <cell r="AG1785">
            <v>163203.12</v>
          </cell>
          <cell r="AH1785">
            <v>590.43999999997322</v>
          </cell>
          <cell r="AI1785">
            <v>0</v>
          </cell>
          <cell r="AJ1785">
            <v>0</v>
          </cell>
          <cell r="AK1785">
            <v>0</v>
          </cell>
        </row>
        <row r="1786">
          <cell r="R1786" t="str">
            <v>BNL</v>
          </cell>
          <cell r="S1786" t="str">
            <v>FINAME TJLP</v>
          </cell>
          <cell r="T1786" t="str">
            <v>00132</v>
          </cell>
          <cell r="U1786">
            <v>10.75</v>
          </cell>
          <cell r="V1786">
            <v>0</v>
          </cell>
          <cell r="W1786">
            <v>35277</v>
          </cell>
          <cell r="X1786">
            <v>16</v>
          </cell>
          <cell r="Y1786">
            <v>0</v>
          </cell>
          <cell r="Z1786">
            <v>4.1628290000000003</v>
          </cell>
          <cell r="AA1786">
            <v>0</v>
          </cell>
          <cell r="AB1786">
            <v>163823.1</v>
          </cell>
          <cell r="AC1786">
            <v>0</v>
          </cell>
          <cell r="AD1786">
            <v>745.12</v>
          </cell>
          <cell r="AE1786">
            <v>745.12</v>
          </cell>
          <cell r="AF1786">
            <v>0</v>
          </cell>
          <cell r="AG1786">
            <v>164568.22</v>
          </cell>
          <cell r="AH1786">
            <v>619.98000000001048</v>
          </cell>
          <cell r="AI1786">
            <v>0</v>
          </cell>
          <cell r="AJ1786">
            <v>0</v>
          </cell>
          <cell r="AK1786">
            <v>0</v>
          </cell>
        </row>
        <row r="1787">
          <cell r="R1787" t="str">
            <v>BNL</v>
          </cell>
          <cell r="S1787" t="str">
            <v>FINAME TJLP</v>
          </cell>
          <cell r="T1787" t="str">
            <v>00132</v>
          </cell>
          <cell r="U1787">
            <v>10.75</v>
          </cell>
          <cell r="V1787">
            <v>0</v>
          </cell>
          <cell r="W1787">
            <v>35292</v>
          </cell>
          <cell r="X1787">
            <v>14</v>
          </cell>
          <cell r="Y1787">
            <v>22</v>
          </cell>
          <cell r="Z1787">
            <v>4.1776530000000003</v>
          </cell>
          <cell r="AA1787">
            <v>0</v>
          </cell>
          <cell r="AB1787">
            <v>164406.48000000001</v>
          </cell>
          <cell r="AC1787">
            <v>3223.66</v>
          </cell>
          <cell r="AD1787">
            <v>659.7399999999999</v>
          </cell>
          <cell r="AE1787">
            <v>1404.86</v>
          </cell>
          <cell r="AF1787">
            <v>4628.5200000000004</v>
          </cell>
          <cell r="AG1787">
            <v>161182.82</v>
          </cell>
          <cell r="AH1787">
            <v>583.38000000000466</v>
          </cell>
          <cell r="AI1787">
            <v>0</v>
          </cell>
          <cell r="AJ1787">
            <v>0</v>
          </cell>
          <cell r="AK1787">
            <v>0</v>
          </cell>
        </row>
        <row r="1788">
          <cell r="R1788" t="str">
            <v>BNL</v>
          </cell>
          <cell r="S1788" t="str">
            <v>FINAME TJLP</v>
          </cell>
          <cell r="T1788" t="str">
            <v>00132</v>
          </cell>
          <cell r="U1788">
            <v>10.75</v>
          </cell>
          <cell r="V1788">
            <v>0</v>
          </cell>
          <cell r="W1788">
            <v>35308</v>
          </cell>
          <cell r="X1788">
            <v>16</v>
          </cell>
          <cell r="Y1788">
            <v>0</v>
          </cell>
          <cell r="Z1788">
            <v>4.1935229999999999</v>
          </cell>
          <cell r="AA1788">
            <v>0</v>
          </cell>
          <cell r="AB1788">
            <v>161795.12</v>
          </cell>
          <cell r="AC1788">
            <v>0</v>
          </cell>
          <cell r="AD1788">
            <v>735.9</v>
          </cell>
          <cell r="AE1788">
            <v>735.9</v>
          </cell>
          <cell r="AF1788">
            <v>0</v>
          </cell>
          <cell r="AG1788">
            <v>162531.01999999999</v>
          </cell>
          <cell r="AH1788">
            <v>612.29999999998836</v>
          </cell>
          <cell r="AI1788">
            <v>0</v>
          </cell>
          <cell r="AJ1788">
            <v>0</v>
          </cell>
          <cell r="AK1788">
            <v>0</v>
          </cell>
        </row>
        <row r="1789">
          <cell r="R1789" t="str">
            <v>BNL</v>
          </cell>
          <cell r="S1789" t="str">
            <v>FINAME TJLP</v>
          </cell>
          <cell r="T1789" t="str">
            <v>00132</v>
          </cell>
          <cell r="U1789">
            <v>10.75</v>
          </cell>
          <cell r="V1789">
            <v>0</v>
          </cell>
          <cell r="W1789">
            <v>35323</v>
          </cell>
          <cell r="X1789">
            <v>14</v>
          </cell>
          <cell r="Y1789">
            <v>23</v>
          </cell>
          <cell r="Z1789">
            <v>4.2077879999999999</v>
          </cell>
          <cell r="AA1789">
            <v>0</v>
          </cell>
          <cell r="AB1789">
            <v>162345.49</v>
          </cell>
          <cell r="AC1789">
            <v>3246.91</v>
          </cell>
          <cell r="AD1789">
            <v>651.35</v>
          </cell>
          <cell r="AE1789">
            <v>1387.25</v>
          </cell>
          <cell r="AF1789">
            <v>4634.16</v>
          </cell>
          <cell r="AG1789">
            <v>159098.57999999999</v>
          </cell>
          <cell r="AH1789">
            <v>550.36999999999534</v>
          </cell>
          <cell r="AI1789">
            <v>0</v>
          </cell>
          <cell r="AJ1789">
            <v>0</v>
          </cell>
          <cell r="AK1789">
            <v>0</v>
          </cell>
        </row>
        <row r="1790">
          <cell r="R1790" t="str">
            <v>BNL</v>
          </cell>
          <cell r="S1790" t="str">
            <v>FINAME TJLP</v>
          </cell>
          <cell r="T1790" t="str">
            <v>00132</v>
          </cell>
          <cell r="U1790">
            <v>10.75</v>
          </cell>
          <cell r="V1790">
            <v>0</v>
          </cell>
          <cell r="W1790">
            <v>35338</v>
          </cell>
          <cell r="X1790">
            <v>15</v>
          </cell>
          <cell r="Y1790">
            <v>0</v>
          </cell>
          <cell r="Z1790">
            <v>4.222054</v>
          </cell>
          <cell r="AA1790">
            <v>0</v>
          </cell>
          <cell r="AB1790">
            <v>159637.99</v>
          </cell>
          <cell r="AC1790">
            <v>0</v>
          </cell>
          <cell r="AD1790">
            <v>680.61</v>
          </cell>
          <cell r="AE1790">
            <v>680.61</v>
          </cell>
          <cell r="AF1790">
            <v>0</v>
          </cell>
          <cell r="AG1790">
            <v>160318.6</v>
          </cell>
          <cell r="AH1790">
            <v>539.4100000000326</v>
          </cell>
          <cell r="AI1790">
            <v>0</v>
          </cell>
          <cell r="AJ1790">
            <v>0</v>
          </cell>
          <cell r="AK1790">
            <v>0</v>
          </cell>
        </row>
        <row r="1791">
          <cell r="R1791" t="str">
            <v>BNL</v>
          </cell>
          <cell r="S1791" t="str">
            <v>FINAME TJLP</v>
          </cell>
          <cell r="T1791" t="str">
            <v>00132</v>
          </cell>
          <cell r="U1791">
            <v>10.75</v>
          </cell>
          <cell r="V1791">
            <v>0</v>
          </cell>
          <cell r="W1791">
            <v>35353</v>
          </cell>
          <cell r="X1791">
            <v>15</v>
          </cell>
          <cell r="Y1791">
            <v>24</v>
          </cell>
          <cell r="Z1791">
            <v>4.2363689999999998</v>
          </cell>
          <cell r="AA1791">
            <v>0</v>
          </cell>
          <cell r="AB1791">
            <v>160179.25</v>
          </cell>
          <cell r="AC1791">
            <v>3268.96</v>
          </cell>
          <cell r="AD1791">
            <v>688.13</v>
          </cell>
          <cell r="AE1791">
            <v>1368.74</v>
          </cell>
          <cell r="AF1791">
            <v>4637.71</v>
          </cell>
          <cell r="AG1791">
            <v>156910.28</v>
          </cell>
          <cell r="AH1791">
            <v>541.25999999998021</v>
          </cell>
          <cell r="AI1791">
            <v>0</v>
          </cell>
          <cell r="AJ1791">
            <v>0</v>
          </cell>
          <cell r="AK1791">
            <v>0</v>
          </cell>
        </row>
        <row r="1792">
          <cell r="R1792" t="str">
            <v>BNL</v>
          </cell>
          <cell r="S1792" t="str">
            <v>FINAME TJLP</v>
          </cell>
          <cell r="T1792" t="str">
            <v>00132</v>
          </cell>
          <cell r="U1792">
            <v>10.75</v>
          </cell>
          <cell r="V1792">
            <v>0</v>
          </cell>
          <cell r="W1792">
            <v>35369</v>
          </cell>
          <cell r="X1792">
            <v>16</v>
          </cell>
          <cell r="Y1792">
            <v>0</v>
          </cell>
          <cell r="Z1792">
            <v>4.2516910000000001</v>
          </cell>
          <cell r="AA1792">
            <v>0</v>
          </cell>
          <cell r="AB1792">
            <v>157477.79</v>
          </cell>
          <cell r="AC1792">
            <v>0</v>
          </cell>
          <cell r="AD1792">
            <v>716.26</v>
          </cell>
          <cell r="AE1792">
            <v>716.26</v>
          </cell>
          <cell r="AF1792">
            <v>0</v>
          </cell>
          <cell r="AG1792">
            <v>158194.04999999999</v>
          </cell>
          <cell r="AH1792">
            <v>567.50999999998021</v>
          </cell>
          <cell r="AI1792">
            <v>0</v>
          </cell>
          <cell r="AJ1792">
            <v>0</v>
          </cell>
          <cell r="AK1792">
            <v>0</v>
          </cell>
        </row>
        <row r="1793">
          <cell r="R1793" t="str">
            <v>BNL</v>
          </cell>
          <cell r="S1793" t="str">
            <v>FINAME TJLP</v>
          </cell>
          <cell r="T1793" t="str">
            <v>00132</v>
          </cell>
          <cell r="U1793">
            <v>10.75</v>
          </cell>
          <cell r="V1793">
            <v>0</v>
          </cell>
          <cell r="W1793">
            <v>35384</v>
          </cell>
          <cell r="X1793">
            <v>14</v>
          </cell>
          <cell r="Y1793">
            <v>25</v>
          </cell>
          <cell r="Z1793">
            <v>4.2661059999999997</v>
          </cell>
          <cell r="AA1793">
            <v>0</v>
          </cell>
          <cell r="AB1793">
            <v>158011.71</v>
          </cell>
          <cell r="AC1793">
            <v>3291.91</v>
          </cell>
          <cell r="AD1793">
            <v>633.96</v>
          </cell>
          <cell r="AE1793">
            <v>1350.22</v>
          </cell>
          <cell r="AF1793">
            <v>4642.13</v>
          </cell>
          <cell r="AG1793">
            <v>154719.79999999999</v>
          </cell>
          <cell r="AH1793">
            <v>533.92000000001281</v>
          </cell>
          <cell r="AI1793">
            <v>0</v>
          </cell>
          <cell r="AJ1793">
            <v>0</v>
          </cell>
          <cell r="AK1793">
            <v>0</v>
          </cell>
        </row>
        <row r="1794">
          <cell r="R1794" t="str">
            <v>BNL</v>
          </cell>
          <cell r="S1794" t="str">
            <v>FINAME TJLP</v>
          </cell>
          <cell r="T1794" t="str">
            <v>00132</v>
          </cell>
          <cell r="U1794">
            <v>10.75</v>
          </cell>
          <cell r="V1794">
            <v>0</v>
          </cell>
          <cell r="W1794">
            <v>35399</v>
          </cell>
          <cell r="X1794">
            <v>15</v>
          </cell>
          <cell r="Y1794">
            <v>0</v>
          </cell>
          <cell r="Z1794">
            <v>4.28057</v>
          </cell>
          <cell r="AA1794">
            <v>0</v>
          </cell>
          <cell r="AB1794">
            <v>155244.37</v>
          </cell>
          <cell r="AC1794">
            <v>0</v>
          </cell>
          <cell r="AD1794">
            <v>661.88</v>
          </cell>
          <cell r="AE1794">
            <v>661.88</v>
          </cell>
          <cell r="AF1794">
            <v>0</v>
          </cell>
          <cell r="AG1794">
            <v>155906.23999999999</v>
          </cell>
          <cell r="AH1794">
            <v>524.55999999999767</v>
          </cell>
          <cell r="AI1794">
            <v>0</v>
          </cell>
          <cell r="AJ1794">
            <v>0</v>
          </cell>
          <cell r="AK1794">
            <v>0</v>
          </cell>
        </row>
        <row r="1795">
          <cell r="R1795" t="str">
            <v>BNL</v>
          </cell>
          <cell r="S1795" t="str">
            <v>FINAME TJLP</v>
          </cell>
          <cell r="T1795" t="str">
            <v>00132</v>
          </cell>
          <cell r="U1795">
            <v>10.75</v>
          </cell>
          <cell r="V1795">
            <v>0</v>
          </cell>
          <cell r="W1795">
            <v>35414</v>
          </cell>
          <cell r="X1795">
            <v>15</v>
          </cell>
          <cell r="Y1795">
            <v>26</v>
          </cell>
          <cell r="Z1795">
            <v>4.2892469999999996</v>
          </cell>
          <cell r="AA1795">
            <v>0</v>
          </cell>
          <cell r="AB1795">
            <v>155559.06</v>
          </cell>
          <cell r="AC1795">
            <v>3309.77</v>
          </cell>
          <cell r="AD1795">
            <v>667.38</v>
          </cell>
          <cell r="AE1795">
            <v>1329.26</v>
          </cell>
          <cell r="AF1795">
            <v>4639.03</v>
          </cell>
          <cell r="AG1795">
            <v>152249.29</v>
          </cell>
          <cell r="AH1795">
            <v>314.70000000001164</v>
          </cell>
          <cell r="AI1795">
            <v>0</v>
          </cell>
          <cell r="AJ1795">
            <v>0</v>
          </cell>
          <cell r="AK1795">
            <v>0</v>
          </cell>
        </row>
        <row r="1796">
          <cell r="R1796" t="str">
            <v>BNL</v>
          </cell>
          <cell r="S1796" t="str">
            <v>FINAME TJLP</v>
          </cell>
          <cell r="T1796" t="str">
            <v>00132</v>
          </cell>
          <cell r="U1796">
            <v>10.75</v>
          </cell>
          <cell r="V1796">
            <v>0</v>
          </cell>
          <cell r="W1796">
            <v>35430</v>
          </cell>
          <cell r="X1796">
            <v>16</v>
          </cell>
          <cell r="Y1796">
            <v>0</v>
          </cell>
          <cell r="Z1796">
            <v>4.2980770000000001</v>
          </cell>
          <cell r="AA1796">
            <v>0</v>
          </cell>
          <cell r="AB1796">
            <v>152562.72</v>
          </cell>
          <cell r="AC1796">
            <v>0</v>
          </cell>
          <cell r="AD1796">
            <v>693.9</v>
          </cell>
          <cell r="AE1796">
            <v>693.9</v>
          </cell>
          <cell r="AF1796">
            <v>0</v>
          </cell>
          <cell r="AG1796">
            <v>153256.62</v>
          </cell>
          <cell r="AH1796">
            <v>313.42999999999302</v>
          </cell>
          <cell r="AI1796">
            <v>0</v>
          </cell>
          <cell r="AJ1796">
            <v>0</v>
          </cell>
          <cell r="AK1796">
            <v>0</v>
          </cell>
        </row>
        <row r="1797">
          <cell r="R1797" t="str">
            <v>BNL</v>
          </cell>
          <cell r="S1797" t="str">
            <v>FINAME TJLP</v>
          </cell>
          <cell r="T1797" t="str">
            <v>00132</v>
          </cell>
          <cell r="U1797">
            <v>10.75</v>
          </cell>
          <cell r="V1797">
            <v>0</v>
          </cell>
          <cell r="W1797">
            <v>35445</v>
          </cell>
          <cell r="X1797">
            <v>14</v>
          </cell>
          <cell r="Y1797">
            <v>27</v>
          </cell>
          <cell r="Z1797">
            <v>4.3063719999999996</v>
          </cell>
          <cell r="AA1797">
            <v>0</v>
          </cell>
          <cell r="AB1797">
            <v>152857.15</v>
          </cell>
          <cell r="AC1797">
            <v>3322.98</v>
          </cell>
          <cell r="AD1797">
            <v>612.2700000000001</v>
          </cell>
          <cell r="AE1797">
            <v>1306.17</v>
          </cell>
          <cell r="AF1797">
            <v>4629.16</v>
          </cell>
          <cell r="AG1797">
            <v>149534.17000000001</v>
          </cell>
          <cell r="AH1797">
            <v>294.44000000003143</v>
          </cell>
          <cell r="AI1797">
            <v>0</v>
          </cell>
          <cell r="AJ1797">
            <v>0</v>
          </cell>
          <cell r="AK1797">
            <v>0</v>
          </cell>
        </row>
        <row r="1798">
          <cell r="R1798" t="str">
            <v>BNL</v>
          </cell>
          <cell r="S1798" t="str">
            <v>FINAME TJLP</v>
          </cell>
          <cell r="T1798" t="str">
            <v>00132</v>
          </cell>
          <cell r="U1798">
            <v>10.75</v>
          </cell>
          <cell r="V1798">
            <v>0</v>
          </cell>
          <cell r="W1798">
            <v>35461</v>
          </cell>
          <cell r="X1798">
            <v>16</v>
          </cell>
          <cell r="Y1798">
            <v>0</v>
          </cell>
          <cell r="Z1798">
            <v>4.3152369999999998</v>
          </cell>
          <cell r="AA1798">
            <v>0</v>
          </cell>
          <cell r="AB1798">
            <v>149842</v>
          </cell>
          <cell r="AC1798">
            <v>0</v>
          </cell>
          <cell r="AD1798">
            <v>681.53</v>
          </cell>
          <cell r="AE1798">
            <v>681.53</v>
          </cell>
          <cell r="AF1798">
            <v>0</v>
          </cell>
          <cell r="AG1798">
            <v>150523.53</v>
          </cell>
          <cell r="AH1798">
            <v>307.82999999998719</v>
          </cell>
          <cell r="AI1798">
            <v>0</v>
          </cell>
          <cell r="AJ1798">
            <v>0</v>
          </cell>
          <cell r="AK1798">
            <v>0</v>
          </cell>
        </row>
        <row r="1799">
          <cell r="R1799" t="str">
            <v>BNL</v>
          </cell>
          <cell r="S1799" t="str">
            <v>FINAME TJLP</v>
          </cell>
          <cell r="T1799" t="str">
            <v>00132</v>
          </cell>
          <cell r="U1799">
            <v>10.75</v>
          </cell>
          <cell r="V1799">
            <v>0</v>
          </cell>
          <cell r="W1799">
            <v>35476</v>
          </cell>
          <cell r="X1799">
            <v>14</v>
          </cell>
          <cell r="Y1799">
            <v>28</v>
          </cell>
          <cell r="Z1799">
            <v>4.3235650000000003</v>
          </cell>
          <cell r="AA1799">
            <v>0</v>
          </cell>
          <cell r="AB1799">
            <v>150131.18</v>
          </cell>
          <cell r="AC1799">
            <v>3336.25</v>
          </cell>
          <cell r="AD1799">
            <v>601.35000000000014</v>
          </cell>
          <cell r="AE1799">
            <v>1282.8800000000001</v>
          </cell>
          <cell r="AF1799">
            <v>4619.13</v>
          </cell>
          <cell r="AG1799">
            <v>146794.93</v>
          </cell>
          <cell r="AH1799">
            <v>289.17999999999302</v>
          </cell>
          <cell r="AI1799">
            <v>0</v>
          </cell>
          <cell r="AJ1799">
            <v>0</v>
          </cell>
          <cell r="AK1799">
            <v>0</v>
          </cell>
        </row>
        <row r="1800">
          <cell r="R1800" t="str">
            <v>BNL</v>
          </cell>
          <cell r="S1800" t="str">
            <v>FINAME TJLP</v>
          </cell>
          <cell r="T1800" t="str">
            <v>00132</v>
          </cell>
          <cell r="U1800">
            <v>10.75</v>
          </cell>
          <cell r="V1800">
            <v>0</v>
          </cell>
          <cell r="W1800">
            <v>35489</v>
          </cell>
          <cell r="X1800">
            <v>13</v>
          </cell>
          <cell r="Y1800">
            <v>0</v>
          </cell>
          <cell r="Z1800">
            <v>4.3307950000000002</v>
          </cell>
          <cell r="AA1800">
            <v>0</v>
          </cell>
          <cell r="AB1800">
            <v>147040.41</v>
          </cell>
          <cell r="AC1800">
            <v>0</v>
          </cell>
          <cell r="AD1800">
            <v>543.16</v>
          </cell>
          <cell r="AE1800">
            <v>543.16</v>
          </cell>
          <cell r="AF1800">
            <v>0</v>
          </cell>
          <cell r="AG1800">
            <v>147583.56</v>
          </cell>
          <cell r="AH1800">
            <v>245.47000000000116</v>
          </cell>
          <cell r="AI1800">
            <v>0</v>
          </cell>
          <cell r="AJ1800">
            <v>0</v>
          </cell>
          <cell r="AK1800">
            <v>0</v>
          </cell>
        </row>
        <row r="1801">
          <cell r="R1801" t="str">
            <v>BNL</v>
          </cell>
          <cell r="S1801" t="str">
            <v>FINAME TJLP</v>
          </cell>
          <cell r="T1801" t="str">
            <v>00132</v>
          </cell>
          <cell r="U1801">
            <v>10.75</v>
          </cell>
          <cell r="V1801">
            <v>0</v>
          </cell>
          <cell r="W1801">
            <v>35504</v>
          </cell>
          <cell r="X1801">
            <v>17</v>
          </cell>
          <cell r="Y1801">
            <v>29</v>
          </cell>
          <cell r="Z1801">
            <v>4.338101</v>
          </cell>
          <cell r="AA1801">
            <v>0</v>
          </cell>
          <cell r="AB1801">
            <v>147288.46</v>
          </cell>
          <cell r="AC1801">
            <v>3347.46</v>
          </cell>
          <cell r="AD1801">
            <v>715.43</v>
          </cell>
          <cell r="AE1801">
            <v>1258.5899999999999</v>
          </cell>
          <cell r="AF1801">
            <v>4606.05</v>
          </cell>
          <cell r="AG1801">
            <v>143941</v>
          </cell>
          <cell r="AH1801">
            <v>248.05999999999767</v>
          </cell>
          <cell r="AI1801">
            <v>0</v>
          </cell>
          <cell r="AJ1801">
            <v>0</v>
          </cell>
          <cell r="AK1801">
            <v>0</v>
          </cell>
        </row>
        <row r="1802">
          <cell r="R1802" t="str">
            <v>BNL</v>
          </cell>
          <cell r="S1802" t="str">
            <v>FINAME TJLP</v>
          </cell>
          <cell r="T1802" t="str">
            <v>00132</v>
          </cell>
          <cell r="U1802">
            <v>10.75</v>
          </cell>
          <cell r="V1802">
            <v>0</v>
          </cell>
          <cell r="W1802">
            <v>35520</v>
          </cell>
          <cell r="X1802">
            <v>16</v>
          </cell>
          <cell r="Y1802">
            <v>0</v>
          </cell>
          <cell r="Z1802">
            <v>4.3458269999999999</v>
          </cell>
          <cell r="AA1802">
            <v>0</v>
          </cell>
          <cell r="AB1802">
            <v>144197.35</v>
          </cell>
          <cell r="AC1802">
            <v>0</v>
          </cell>
          <cell r="AD1802">
            <v>655.86</v>
          </cell>
          <cell r="AE1802">
            <v>655.86</v>
          </cell>
          <cell r="AF1802">
            <v>0</v>
          </cell>
          <cell r="AG1802">
            <v>144853.21</v>
          </cell>
          <cell r="AH1802">
            <v>256.35000000000582</v>
          </cell>
          <cell r="AI1802">
            <v>0</v>
          </cell>
          <cell r="AJ1802">
            <v>0</v>
          </cell>
          <cell r="AK1802">
            <v>0</v>
          </cell>
        </row>
        <row r="1803">
          <cell r="R1803" t="str">
            <v>BNL</v>
          </cell>
          <cell r="S1803" t="str">
            <v>FINAME TJLP</v>
          </cell>
          <cell r="T1803" t="str">
            <v>00132</v>
          </cell>
          <cell r="U1803">
            <v>10.75</v>
          </cell>
          <cell r="V1803">
            <v>0</v>
          </cell>
          <cell r="W1803">
            <v>35535</v>
          </cell>
          <cell r="X1803">
            <v>14</v>
          </cell>
          <cell r="Y1803">
            <v>30</v>
          </cell>
          <cell r="Z1803">
            <v>4.3530829999999998</v>
          </cell>
          <cell r="AA1803">
            <v>0</v>
          </cell>
          <cell r="AB1803">
            <v>144438.10999999999</v>
          </cell>
          <cell r="AC1803">
            <v>3359.03</v>
          </cell>
          <cell r="AD1803">
            <v>578.37</v>
          </cell>
          <cell r="AE1803">
            <v>1234.23</v>
          </cell>
          <cell r="AF1803">
            <v>4593.26</v>
          </cell>
          <cell r="AG1803">
            <v>141079.07999999999</v>
          </cell>
          <cell r="AH1803">
            <v>240.76000000000931</v>
          </cell>
          <cell r="AI1803">
            <v>0</v>
          </cell>
          <cell r="AJ1803">
            <v>0</v>
          </cell>
          <cell r="AK1803">
            <v>0</v>
          </cell>
        </row>
        <row r="1804">
          <cell r="R1804" t="str">
            <v>BNL</v>
          </cell>
          <cell r="S1804" t="str">
            <v>FINAME TJLP</v>
          </cell>
          <cell r="T1804" t="str">
            <v>00132</v>
          </cell>
          <cell r="U1804">
            <v>10.75</v>
          </cell>
          <cell r="V1804">
            <v>0</v>
          </cell>
          <cell r="W1804">
            <v>35550</v>
          </cell>
          <cell r="X1804">
            <v>15</v>
          </cell>
          <cell r="Y1804">
            <v>0</v>
          </cell>
          <cell r="Z1804">
            <v>4.3603500000000004</v>
          </cell>
          <cell r="AA1804">
            <v>0</v>
          </cell>
          <cell r="AB1804">
            <v>141314.6</v>
          </cell>
          <cell r="AC1804">
            <v>0</v>
          </cell>
          <cell r="AD1804">
            <v>602.49</v>
          </cell>
          <cell r="AE1804">
            <v>602.49</v>
          </cell>
          <cell r="AF1804">
            <v>0</v>
          </cell>
          <cell r="AG1804">
            <v>141917.09</v>
          </cell>
          <cell r="AH1804">
            <v>235.52000000001863</v>
          </cell>
          <cell r="AI1804">
            <v>0</v>
          </cell>
          <cell r="AJ1804">
            <v>0</v>
          </cell>
          <cell r="AK1804">
            <v>0</v>
          </cell>
        </row>
        <row r="1805">
          <cell r="R1805" t="str">
            <v>BNL</v>
          </cell>
          <cell r="S1805" t="str">
            <v>FINAME TJLP</v>
          </cell>
          <cell r="T1805" t="str">
            <v>00132</v>
          </cell>
          <cell r="U1805">
            <v>10.75</v>
          </cell>
          <cell r="V1805">
            <v>0</v>
          </cell>
          <cell r="W1805">
            <v>35565</v>
          </cell>
          <cell r="X1805">
            <v>15</v>
          </cell>
          <cell r="Y1805">
            <v>31</v>
          </cell>
          <cell r="Z1805">
            <v>4.3676300000000001</v>
          </cell>
          <cell r="AA1805">
            <v>0</v>
          </cell>
          <cell r="AB1805">
            <v>141550.54</v>
          </cell>
          <cell r="AC1805">
            <v>3370.25</v>
          </cell>
          <cell r="AD1805">
            <v>607.06999999999994</v>
          </cell>
          <cell r="AE1805">
            <v>1209.56</v>
          </cell>
          <cell r="AF1805">
            <v>4579.8100000000004</v>
          </cell>
          <cell r="AG1805">
            <v>138180.29</v>
          </cell>
          <cell r="AH1805">
            <v>235.94000000000233</v>
          </cell>
          <cell r="AI1805">
            <v>0</v>
          </cell>
          <cell r="AJ1805">
            <v>0</v>
          </cell>
          <cell r="AK1805">
            <v>0</v>
          </cell>
        </row>
        <row r="1806">
          <cell r="R1806" t="str">
            <v>BNL</v>
          </cell>
          <cell r="S1806" t="str">
            <v>FINAME TJLP</v>
          </cell>
          <cell r="T1806" t="str">
            <v>00132</v>
          </cell>
          <cell r="U1806">
            <v>10.75</v>
          </cell>
          <cell r="V1806">
            <v>0</v>
          </cell>
          <cell r="W1806">
            <v>35581</v>
          </cell>
          <cell r="X1806">
            <v>16</v>
          </cell>
          <cell r="Y1806">
            <v>0</v>
          </cell>
          <cell r="Z1806">
            <v>4.3754090000000003</v>
          </cell>
          <cell r="AA1806">
            <v>0</v>
          </cell>
          <cell r="AB1806">
            <v>138426.39000000001</v>
          </cell>
          <cell r="AC1806">
            <v>0</v>
          </cell>
          <cell r="AD1806">
            <v>629.61</v>
          </cell>
          <cell r="AE1806">
            <v>629.61</v>
          </cell>
          <cell r="AF1806">
            <v>0</v>
          </cell>
          <cell r="AG1806">
            <v>139056</v>
          </cell>
          <cell r="AH1806">
            <v>246.10000000000582</v>
          </cell>
          <cell r="AI1806">
            <v>0</v>
          </cell>
          <cell r="AJ1806">
            <v>0</v>
          </cell>
          <cell r="AK1806">
            <v>0</v>
          </cell>
        </row>
        <row r="1807">
          <cell r="R1807" t="str">
            <v>BNL</v>
          </cell>
          <cell r="S1807" t="str">
            <v>FINAME TJLP</v>
          </cell>
          <cell r="T1807" t="str">
            <v>00132</v>
          </cell>
          <cell r="U1807">
            <v>10.75</v>
          </cell>
          <cell r="V1807">
            <v>0</v>
          </cell>
          <cell r="W1807">
            <v>35596</v>
          </cell>
          <cell r="X1807">
            <v>14</v>
          </cell>
          <cell r="Y1807">
            <v>32</v>
          </cell>
          <cell r="Z1807">
            <v>4.3824360000000002</v>
          </cell>
          <cell r="AA1807">
            <v>0</v>
          </cell>
          <cell r="AB1807">
            <v>138648.71</v>
          </cell>
          <cell r="AC1807">
            <v>3381.68</v>
          </cell>
          <cell r="AD1807">
            <v>555.15</v>
          </cell>
          <cell r="AE1807">
            <v>1184.76</v>
          </cell>
          <cell r="AF1807">
            <v>4566.4399999999996</v>
          </cell>
          <cell r="AG1807">
            <v>135267.03</v>
          </cell>
          <cell r="AH1807">
            <v>222.32000000000698</v>
          </cell>
          <cell r="AI1807">
            <v>0</v>
          </cell>
          <cell r="AJ1807">
            <v>0</v>
          </cell>
          <cell r="AK1807">
            <v>0</v>
          </cell>
        </row>
        <row r="1808">
          <cell r="R1808" t="str">
            <v>BNL</v>
          </cell>
          <cell r="S1808" t="str">
            <v>FINAME TJLP</v>
          </cell>
          <cell r="T1808" t="str">
            <v>00132</v>
          </cell>
          <cell r="U1808">
            <v>10.75</v>
          </cell>
          <cell r="V1808">
            <v>0</v>
          </cell>
          <cell r="W1808">
            <v>35611</v>
          </cell>
          <cell r="X1808">
            <v>15</v>
          </cell>
          <cell r="Y1808">
            <v>0</v>
          </cell>
          <cell r="Z1808">
            <v>4.3894539999999997</v>
          </cell>
          <cell r="AA1808">
            <v>0</v>
          </cell>
          <cell r="AB1808">
            <v>135483.65</v>
          </cell>
          <cell r="AC1808">
            <v>0</v>
          </cell>
          <cell r="AD1808">
            <v>577.63</v>
          </cell>
          <cell r="AE1808">
            <v>577.63</v>
          </cell>
          <cell r="AF1808">
            <v>0</v>
          </cell>
          <cell r="AG1808">
            <v>136061.28</v>
          </cell>
          <cell r="AH1808">
            <v>216.61999999999534</v>
          </cell>
          <cell r="AI1808">
            <v>0</v>
          </cell>
          <cell r="AJ1808">
            <v>0</v>
          </cell>
          <cell r="AK1808">
            <v>0</v>
          </cell>
        </row>
        <row r="1809">
          <cell r="R1809" t="str">
            <v>BNL</v>
          </cell>
          <cell r="S1809" t="str">
            <v>FINAME TJLP</v>
          </cell>
          <cell r="T1809" t="str">
            <v>00132</v>
          </cell>
          <cell r="U1809">
            <v>10.75</v>
          </cell>
          <cell r="V1809">
            <v>0</v>
          </cell>
          <cell r="W1809">
            <v>35626</v>
          </cell>
          <cell r="X1809">
            <v>15</v>
          </cell>
          <cell r="Y1809">
            <v>33</v>
          </cell>
          <cell r="Z1809">
            <v>4.3964840000000001</v>
          </cell>
          <cell r="AA1809">
            <v>0</v>
          </cell>
          <cell r="AB1809">
            <v>135700.63</v>
          </cell>
          <cell r="AC1809">
            <v>3392.52</v>
          </cell>
          <cell r="AD1809">
            <v>581.93999999999994</v>
          </cell>
          <cell r="AE1809">
            <v>1159.57</v>
          </cell>
          <cell r="AF1809">
            <v>4552.09</v>
          </cell>
          <cell r="AG1809">
            <v>132308.12</v>
          </cell>
          <cell r="AH1809">
            <v>216.98999999999069</v>
          </cell>
          <cell r="AI1809">
            <v>0</v>
          </cell>
          <cell r="AJ1809">
            <v>0</v>
          </cell>
          <cell r="AK1809">
            <v>0</v>
          </cell>
        </row>
        <row r="1810">
          <cell r="R1810" t="str">
            <v>BNL</v>
          </cell>
          <cell r="S1810" t="str">
            <v>FINAME TJLP</v>
          </cell>
          <cell r="T1810" t="str">
            <v>00132</v>
          </cell>
          <cell r="U1810">
            <v>10.75</v>
          </cell>
          <cell r="V1810">
            <v>0</v>
          </cell>
          <cell r="W1810">
            <v>35642</v>
          </cell>
          <cell r="X1810">
            <v>16</v>
          </cell>
          <cell r="Y1810">
            <v>0</v>
          </cell>
          <cell r="Z1810">
            <v>4.403994</v>
          </cell>
          <cell r="AA1810">
            <v>0</v>
          </cell>
          <cell r="AB1810">
            <v>132534.13</v>
          </cell>
          <cell r="AC1810">
            <v>0</v>
          </cell>
          <cell r="AD1810">
            <v>602.80999999999995</v>
          </cell>
          <cell r="AE1810">
            <v>602.80999999999995</v>
          </cell>
          <cell r="AF1810">
            <v>0</v>
          </cell>
          <cell r="AG1810">
            <v>133136.93</v>
          </cell>
          <cell r="AH1810">
            <v>226</v>
          </cell>
          <cell r="AI1810">
            <v>0</v>
          </cell>
          <cell r="AJ1810">
            <v>0</v>
          </cell>
          <cell r="AK1810">
            <v>0</v>
          </cell>
        </row>
        <row r="1811">
          <cell r="R1811" t="str">
            <v>BNL</v>
          </cell>
          <cell r="S1811" t="str">
            <v>FINAME TJLP</v>
          </cell>
          <cell r="T1811" t="str">
            <v>00132</v>
          </cell>
          <cell r="U1811">
            <v>10.75</v>
          </cell>
          <cell r="V1811">
            <v>0</v>
          </cell>
          <cell r="W1811">
            <v>35657</v>
          </cell>
          <cell r="X1811">
            <v>14</v>
          </cell>
          <cell r="Y1811">
            <v>34</v>
          </cell>
          <cell r="Z1811">
            <v>4.4110469999999999</v>
          </cell>
          <cell r="AA1811">
            <v>0</v>
          </cell>
          <cell r="AB1811">
            <v>132746.38</v>
          </cell>
          <cell r="AC1811">
            <v>3403.75</v>
          </cell>
          <cell r="AD1811">
            <v>531.52</v>
          </cell>
          <cell r="AE1811">
            <v>1134.33</v>
          </cell>
          <cell r="AF1811">
            <v>4538.08</v>
          </cell>
          <cell r="AG1811">
            <v>129342.63</v>
          </cell>
          <cell r="AH1811">
            <v>212.26000000000931</v>
          </cell>
          <cell r="AI1811">
            <v>0</v>
          </cell>
          <cell r="AJ1811">
            <v>0</v>
          </cell>
          <cell r="AK1811">
            <v>0</v>
          </cell>
        </row>
        <row r="1812">
          <cell r="R1812" t="str">
            <v>BNL</v>
          </cell>
          <cell r="S1812" t="str">
            <v>FINAME TJLP</v>
          </cell>
          <cell r="T1812" t="str">
            <v>00132</v>
          </cell>
          <cell r="U1812">
            <v>10.75</v>
          </cell>
          <cell r="V1812">
            <v>0</v>
          </cell>
          <cell r="W1812">
            <v>35673</v>
          </cell>
          <cell r="X1812">
            <v>16</v>
          </cell>
          <cell r="Y1812">
            <v>0</v>
          </cell>
          <cell r="Z1812">
            <v>4.4185819999999998</v>
          </cell>
          <cell r="AA1812">
            <v>0</v>
          </cell>
          <cell r="AB1812">
            <v>129563.57</v>
          </cell>
          <cell r="AC1812">
            <v>0</v>
          </cell>
          <cell r="AD1812">
            <v>589.29999999999995</v>
          </cell>
          <cell r="AE1812">
            <v>589.29999999999995</v>
          </cell>
          <cell r="AF1812">
            <v>0</v>
          </cell>
          <cell r="AG1812">
            <v>130152.87</v>
          </cell>
          <cell r="AH1812">
            <v>220.93999999998778</v>
          </cell>
          <cell r="AI1812">
            <v>0</v>
          </cell>
          <cell r="AJ1812">
            <v>0</v>
          </cell>
          <cell r="AK1812">
            <v>0</v>
          </cell>
        </row>
        <row r="1813">
          <cell r="R1813" t="str">
            <v>BNL</v>
          </cell>
          <cell r="S1813" t="str">
            <v>FINAME TJLP</v>
          </cell>
          <cell r="T1813" t="str">
            <v>00132</v>
          </cell>
          <cell r="U1813">
            <v>10.75</v>
          </cell>
          <cell r="V1813">
            <v>0</v>
          </cell>
          <cell r="W1813">
            <v>35688</v>
          </cell>
          <cell r="X1813">
            <v>14</v>
          </cell>
          <cell r="Y1813">
            <v>35</v>
          </cell>
          <cell r="Z1813">
            <v>4.4244830000000004</v>
          </cell>
          <cell r="AA1813">
            <v>0</v>
          </cell>
          <cell r="AB1813">
            <v>129736.6</v>
          </cell>
          <cell r="AC1813">
            <v>3414.12</v>
          </cell>
          <cell r="AD1813">
            <v>519.30999999999995</v>
          </cell>
          <cell r="AE1813">
            <v>1108.6099999999999</v>
          </cell>
          <cell r="AF1813">
            <v>4522.7299999999996</v>
          </cell>
          <cell r="AG1813">
            <v>126322.48</v>
          </cell>
          <cell r="AH1813">
            <v>173.02999999999884</v>
          </cell>
          <cell r="AI1813">
            <v>0</v>
          </cell>
          <cell r="AJ1813">
            <v>0</v>
          </cell>
          <cell r="AK1813">
            <v>0</v>
          </cell>
        </row>
        <row r="1814">
          <cell r="R1814" t="str">
            <v>BNL</v>
          </cell>
          <cell r="S1814" t="str">
            <v>FINAME TJLP</v>
          </cell>
          <cell r="T1814" t="str">
            <v>00132</v>
          </cell>
          <cell r="U1814">
            <v>10.75</v>
          </cell>
          <cell r="V1814">
            <v>0</v>
          </cell>
          <cell r="W1814">
            <v>35703</v>
          </cell>
          <cell r="X1814">
            <v>15</v>
          </cell>
          <cell r="Y1814">
            <v>0</v>
          </cell>
          <cell r="Z1814">
            <v>4.430307</v>
          </cell>
          <cell r="AA1814">
            <v>0</v>
          </cell>
          <cell r="AB1814">
            <v>126488.76</v>
          </cell>
          <cell r="AC1814">
            <v>0</v>
          </cell>
          <cell r="AD1814">
            <v>539.28</v>
          </cell>
          <cell r="AE1814">
            <v>539.28</v>
          </cell>
          <cell r="AF1814">
            <v>0</v>
          </cell>
          <cell r="AG1814">
            <v>127028.04</v>
          </cell>
          <cell r="AH1814">
            <v>166.27999999999884</v>
          </cell>
          <cell r="AI1814">
            <v>0</v>
          </cell>
          <cell r="AJ1814">
            <v>0</v>
          </cell>
          <cell r="AK1814">
            <v>0</v>
          </cell>
        </row>
        <row r="1815">
          <cell r="R1815" t="str">
            <v>BNL</v>
          </cell>
          <cell r="S1815" t="str">
            <v>FINAME TJLP</v>
          </cell>
          <cell r="T1815" t="str">
            <v>00132</v>
          </cell>
          <cell r="U1815">
            <v>10.75</v>
          </cell>
          <cell r="V1815">
            <v>0</v>
          </cell>
          <cell r="W1815">
            <v>35718</v>
          </cell>
          <cell r="X1815">
            <v>15</v>
          </cell>
          <cell r="Y1815">
            <v>36</v>
          </cell>
          <cell r="Z1815">
            <v>4.4361389999999998</v>
          </cell>
          <cell r="AA1815">
            <v>0</v>
          </cell>
          <cell r="AB1815">
            <v>126655.27</v>
          </cell>
          <cell r="AC1815">
            <v>3423.12</v>
          </cell>
          <cell r="AD1815">
            <v>543</v>
          </cell>
          <cell r="AE1815">
            <v>1082.28</v>
          </cell>
          <cell r="AF1815">
            <v>4505.3900000000003</v>
          </cell>
          <cell r="AG1815">
            <v>123232.15</v>
          </cell>
          <cell r="AH1815">
            <v>166.5</v>
          </cell>
          <cell r="AI1815">
            <v>0</v>
          </cell>
          <cell r="AJ1815">
            <v>0</v>
          </cell>
          <cell r="AK1815">
            <v>0</v>
          </cell>
        </row>
        <row r="1816">
          <cell r="R1816" t="str">
            <v>BNL</v>
          </cell>
          <cell r="S1816" t="str">
            <v>FINAME TJLP</v>
          </cell>
          <cell r="T1816" t="str">
            <v>00132</v>
          </cell>
          <cell r="U1816">
            <v>10.75</v>
          </cell>
          <cell r="V1816">
            <v>0</v>
          </cell>
          <cell r="W1816">
            <v>35734</v>
          </cell>
          <cell r="X1816">
            <v>16</v>
          </cell>
          <cell r="Y1816">
            <v>0</v>
          </cell>
          <cell r="Z1816">
            <v>4.4423680000000001</v>
          </cell>
          <cell r="AA1816">
            <v>0</v>
          </cell>
          <cell r="AB1816">
            <v>123405.19</v>
          </cell>
          <cell r="AC1816">
            <v>0</v>
          </cell>
          <cell r="AD1816">
            <v>561.29</v>
          </cell>
          <cell r="AE1816">
            <v>561.29</v>
          </cell>
          <cell r="AF1816">
            <v>0</v>
          </cell>
          <cell r="AG1816">
            <v>123966.48</v>
          </cell>
          <cell r="AH1816">
            <v>173.04000000000815</v>
          </cell>
          <cell r="AI1816">
            <v>0</v>
          </cell>
          <cell r="AJ1816">
            <v>0</v>
          </cell>
          <cell r="AK1816">
            <v>0</v>
          </cell>
        </row>
        <row r="1817">
          <cell r="R1817" t="str">
            <v>BNL</v>
          </cell>
          <cell r="S1817" t="str">
            <v>FINAME TJLP</v>
          </cell>
          <cell r="T1817" t="str">
            <v>00132</v>
          </cell>
          <cell r="U1817">
            <v>10.75</v>
          </cell>
          <cell r="V1817">
            <v>0</v>
          </cell>
          <cell r="W1817">
            <v>35749</v>
          </cell>
          <cell r="X1817">
            <v>14</v>
          </cell>
          <cell r="Y1817">
            <v>37</v>
          </cell>
          <cell r="Z1817">
            <v>4.4482160000000004</v>
          </cell>
          <cell r="AA1817">
            <v>0</v>
          </cell>
          <cell r="AB1817">
            <v>123567.64</v>
          </cell>
          <cell r="AC1817">
            <v>3432.43</v>
          </cell>
          <cell r="AD1817">
            <v>494.60000000000014</v>
          </cell>
          <cell r="AE1817">
            <v>1055.8900000000001</v>
          </cell>
          <cell r="AF1817">
            <v>4488.33</v>
          </cell>
          <cell r="AG1817">
            <v>120135.21</v>
          </cell>
          <cell r="AH1817">
            <v>162.4600000000064</v>
          </cell>
          <cell r="AI1817">
            <v>0</v>
          </cell>
          <cell r="AJ1817">
            <v>0</v>
          </cell>
          <cell r="AK1817">
            <v>0</v>
          </cell>
        </row>
        <row r="1818">
          <cell r="R1818" t="str">
            <v>BNL</v>
          </cell>
          <cell r="S1818" t="str">
            <v>FINAME TJLP</v>
          </cell>
          <cell r="T1818" t="str">
            <v>00132</v>
          </cell>
          <cell r="U1818">
            <v>10.75</v>
          </cell>
          <cell r="V1818">
            <v>0</v>
          </cell>
          <cell r="W1818">
            <v>35764</v>
          </cell>
          <cell r="X1818">
            <v>15</v>
          </cell>
          <cell r="Y1818">
            <v>0</v>
          </cell>
          <cell r="Z1818">
            <v>4.4540709999999999</v>
          </cell>
          <cell r="AA1818">
            <v>0</v>
          </cell>
          <cell r="AB1818">
            <v>120293.34</v>
          </cell>
          <cell r="AC1818">
            <v>0</v>
          </cell>
          <cell r="AD1818">
            <v>512.86</v>
          </cell>
          <cell r="AE1818">
            <v>512.86</v>
          </cell>
          <cell r="AF1818">
            <v>0</v>
          </cell>
          <cell r="AG1818">
            <v>120806.2</v>
          </cell>
          <cell r="AH1818">
            <v>158.1299999999901</v>
          </cell>
          <cell r="AI1818">
            <v>0</v>
          </cell>
          <cell r="AJ1818">
            <v>0</v>
          </cell>
          <cell r="AK1818">
            <v>0</v>
          </cell>
        </row>
        <row r="1819">
          <cell r="R1819" t="str">
            <v>BNL</v>
          </cell>
          <cell r="S1819" t="str">
            <v>FINAME TJLP</v>
          </cell>
          <cell r="T1819" t="str">
            <v>00132</v>
          </cell>
          <cell r="U1819">
            <v>10.75</v>
          </cell>
          <cell r="V1819">
            <v>0</v>
          </cell>
          <cell r="W1819">
            <v>35779</v>
          </cell>
          <cell r="X1819">
            <v>15</v>
          </cell>
          <cell r="Y1819">
            <v>38</v>
          </cell>
          <cell r="Z1819">
            <v>4.4607089999999996</v>
          </cell>
          <cell r="AA1819">
            <v>0</v>
          </cell>
          <cell r="AB1819">
            <v>120472.61</v>
          </cell>
          <cell r="AC1819">
            <v>3442.07</v>
          </cell>
          <cell r="AD1819">
            <v>516.59</v>
          </cell>
          <cell r="AE1819">
            <v>1029.45</v>
          </cell>
          <cell r="AF1819">
            <v>4471.5200000000004</v>
          </cell>
          <cell r="AG1819">
            <v>117030.54</v>
          </cell>
          <cell r="AH1819">
            <v>179.27000000000407</v>
          </cell>
          <cell r="AI1819">
            <v>0</v>
          </cell>
          <cell r="AJ1819">
            <v>0</v>
          </cell>
          <cell r="AK1819">
            <v>0</v>
          </cell>
        </row>
        <row r="1820">
          <cell r="R1820" t="str">
            <v>BNL</v>
          </cell>
          <cell r="S1820" t="str">
            <v>FINAME TJLP</v>
          </cell>
          <cell r="T1820" t="str">
            <v>00132</v>
          </cell>
          <cell r="U1820">
            <v>10.75</v>
          </cell>
          <cell r="V1820">
            <v>0</v>
          </cell>
          <cell r="W1820">
            <v>35795</v>
          </cell>
          <cell r="X1820">
            <v>16</v>
          </cell>
          <cell r="Y1820">
            <v>0</v>
          </cell>
          <cell r="Z1820">
            <v>4.4678599999999999</v>
          </cell>
          <cell r="AA1820">
            <v>0</v>
          </cell>
          <cell r="AB1820">
            <v>117218.15</v>
          </cell>
          <cell r="AC1820">
            <v>0</v>
          </cell>
          <cell r="AD1820">
            <v>533.15</v>
          </cell>
          <cell r="AE1820">
            <v>533.15</v>
          </cell>
          <cell r="AF1820">
            <v>0</v>
          </cell>
          <cell r="AG1820">
            <v>117751.3</v>
          </cell>
          <cell r="AH1820">
            <v>187.61000000001513</v>
          </cell>
          <cell r="AI1820">
            <v>0</v>
          </cell>
          <cell r="AJ1820">
            <v>0</v>
          </cell>
          <cell r="AK1820">
            <v>0</v>
          </cell>
        </row>
        <row r="1821">
          <cell r="R1821" t="str">
            <v>BNL</v>
          </cell>
          <cell r="S1821" t="str">
            <v>FINAME TJLP</v>
          </cell>
          <cell r="T1821" t="str">
            <v>00132</v>
          </cell>
          <cell r="U1821">
            <v>10.75</v>
          </cell>
          <cell r="V1821">
            <v>0</v>
          </cell>
          <cell r="W1821">
            <v>35810</v>
          </cell>
          <cell r="X1821">
            <v>14</v>
          </cell>
          <cell r="Y1821">
            <v>39</v>
          </cell>
          <cell r="Z1821">
            <v>4.4745749999999997</v>
          </cell>
          <cell r="AA1821">
            <v>0</v>
          </cell>
          <cell r="AB1821">
            <v>117394.33</v>
          </cell>
          <cell r="AC1821">
            <v>3452.77</v>
          </cell>
          <cell r="AD1821">
            <v>469.99</v>
          </cell>
          <cell r="AE1821">
            <v>1003.14</v>
          </cell>
          <cell r="AF1821">
            <v>4455.92</v>
          </cell>
          <cell r="AG1821">
            <v>113941.55</v>
          </cell>
          <cell r="AH1821">
            <v>176.17999999999302</v>
          </cell>
          <cell r="AI1821">
            <v>0</v>
          </cell>
          <cell r="AJ1821">
            <v>0</v>
          </cell>
          <cell r="AK1821">
            <v>0</v>
          </cell>
        </row>
        <row r="1822">
          <cell r="R1822" t="str">
            <v>BNL</v>
          </cell>
          <cell r="S1822" t="str">
            <v>FINAME TJLP</v>
          </cell>
          <cell r="T1822" t="str">
            <v>00132</v>
          </cell>
          <cell r="U1822">
            <v>10.75</v>
          </cell>
          <cell r="V1822">
            <v>0</v>
          </cell>
          <cell r="W1822">
            <v>35826</v>
          </cell>
          <cell r="X1822">
            <v>16</v>
          </cell>
          <cell r="Y1822">
            <v>0</v>
          </cell>
          <cell r="Z1822">
            <v>4.4817479999999996</v>
          </cell>
          <cell r="AA1822">
            <v>0</v>
          </cell>
          <cell r="AB1822">
            <v>114124.21</v>
          </cell>
          <cell r="AC1822">
            <v>0</v>
          </cell>
          <cell r="AD1822">
            <v>519.07000000000005</v>
          </cell>
          <cell r="AE1822">
            <v>519.07000000000005</v>
          </cell>
          <cell r="AF1822">
            <v>0</v>
          </cell>
          <cell r="AG1822">
            <v>114643.28</v>
          </cell>
          <cell r="AH1822">
            <v>182.65999999998894</v>
          </cell>
          <cell r="AI1822">
            <v>0</v>
          </cell>
          <cell r="AJ1822">
            <v>0</v>
          </cell>
          <cell r="AK1822">
            <v>0</v>
          </cell>
        </row>
        <row r="1823">
          <cell r="R1823" t="str">
            <v>BNL</v>
          </cell>
          <cell r="S1823" t="str">
            <v>FINAME TJLP</v>
          </cell>
          <cell r="T1823" t="str">
            <v>00132</v>
          </cell>
          <cell r="U1823">
            <v>10.75</v>
          </cell>
          <cell r="V1823">
            <v>0</v>
          </cell>
          <cell r="W1823">
            <v>35841</v>
          </cell>
          <cell r="X1823">
            <v>14</v>
          </cell>
          <cell r="Y1823">
            <v>40</v>
          </cell>
          <cell r="Z1823">
            <v>4.4884829999999996</v>
          </cell>
          <cell r="AA1823">
            <v>0</v>
          </cell>
          <cell r="AB1823">
            <v>114295.71</v>
          </cell>
          <cell r="AC1823">
            <v>3463.51</v>
          </cell>
          <cell r="AD1823">
            <v>457.58999999999992</v>
          </cell>
          <cell r="AE1823">
            <v>976.66</v>
          </cell>
          <cell r="AF1823">
            <v>4440.17</v>
          </cell>
          <cell r="AG1823">
            <v>110832.2</v>
          </cell>
          <cell r="AH1823">
            <v>171.5</v>
          </cell>
          <cell r="AI1823">
            <v>0</v>
          </cell>
          <cell r="AJ1823">
            <v>0</v>
          </cell>
          <cell r="AK1823">
            <v>0</v>
          </cell>
        </row>
        <row r="1824">
          <cell r="R1824" t="str">
            <v>BNL</v>
          </cell>
          <cell r="S1824" t="str">
            <v>FINAME TJLP</v>
          </cell>
          <cell r="T1824" t="str">
            <v>00132</v>
          </cell>
          <cell r="U1824">
            <v>10.75</v>
          </cell>
          <cell r="V1824">
            <v>0</v>
          </cell>
          <cell r="W1824">
            <v>35854</v>
          </cell>
          <cell r="X1824">
            <v>13</v>
          </cell>
          <cell r="Y1824">
            <v>0</v>
          </cell>
          <cell r="Z1824">
            <v>4.4943289999999996</v>
          </cell>
          <cell r="AA1824">
            <v>0</v>
          </cell>
          <cell r="AB1824">
            <v>110976.55</v>
          </cell>
          <cell r="AC1824">
            <v>0</v>
          </cell>
          <cell r="AD1824">
            <v>409.94</v>
          </cell>
          <cell r="AE1824">
            <v>409.94</v>
          </cell>
          <cell r="AF1824">
            <v>0</v>
          </cell>
          <cell r="AG1824">
            <v>111386.49</v>
          </cell>
          <cell r="AH1824">
            <v>144.35000000000582</v>
          </cell>
          <cell r="AI1824">
            <v>0</v>
          </cell>
          <cell r="AJ1824">
            <v>0</v>
          </cell>
          <cell r="AK1824">
            <v>0</v>
          </cell>
        </row>
        <row r="1825">
          <cell r="R1825" t="str">
            <v>BNL</v>
          </cell>
          <cell r="S1825" t="str">
            <v>FINAME TJLP</v>
          </cell>
          <cell r="T1825" t="str">
            <v>00132</v>
          </cell>
          <cell r="U1825">
            <v>10.75</v>
          </cell>
          <cell r="V1825">
            <v>0</v>
          </cell>
          <cell r="W1825">
            <v>35869</v>
          </cell>
          <cell r="X1825">
            <v>17</v>
          </cell>
          <cell r="Y1825">
            <v>41</v>
          </cell>
          <cell r="Z1825">
            <v>4.5040529999999999</v>
          </cell>
          <cell r="AA1825">
            <v>0</v>
          </cell>
          <cell r="AB1825">
            <v>111216.66</v>
          </cell>
          <cell r="AC1825">
            <v>3475.52</v>
          </cell>
          <cell r="AD1825">
            <v>540.41000000000008</v>
          </cell>
          <cell r="AE1825">
            <v>950.35</v>
          </cell>
          <cell r="AF1825">
            <v>4425.87</v>
          </cell>
          <cell r="AG1825">
            <v>107741.14</v>
          </cell>
          <cell r="AH1825">
            <v>240.10999999998603</v>
          </cell>
          <cell r="AI1825">
            <v>0</v>
          </cell>
          <cell r="AJ1825">
            <v>0</v>
          </cell>
          <cell r="AK1825">
            <v>0</v>
          </cell>
        </row>
        <row r="1826">
          <cell r="R1826" t="str">
            <v>BNL</v>
          </cell>
          <cell r="S1826" t="str">
            <v>FINAME TJLP</v>
          </cell>
          <cell r="T1826" t="str">
            <v>00132</v>
          </cell>
          <cell r="U1826">
            <v>10.75</v>
          </cell>
          <cell r="V1826">
            <v>0</v>
          </cell>
          <cell r="W1826">
            <v>35885</v>
          </cell>
          <cell r="X1826">
            <v>16</v>
          </cell>
          <cell r="Y1826">
            <v>0</v>
          </cell>
          <cell r="Z1826">
            <v>4.5146759999999997</v>
          </cell>
          <cell r="AA1826">
            <v>0</v>
          </cell>
          <cell r="AB1826">
            <v>107995.26</v>
          </cell>
          <cell r="AC1826">
            <v>0</v>
          </cell>
          <cell r="AD1826">
            <v>491.2</v>
          </cell>
          <cell r="AE1826">
            <v>491.2</v>
          </cell>
          <cell r="AF1826">
            <v>0</v>
          </cell>
          <cell r="AG1826">
            <v>108486.45</v>
          </cell>
          <cell r="AH1826">
            <v>254.11000000000058</v>
          </cell>
          <cell r="AI1826">
            <v>0</v>
          </cell>
          <cell r="AJ1826">
            <v>0</v>
          </cell>
          <cell r="AK1826">
            <v>0</v>
          </cell>
        </row>
        <row r="1827">
          <cell r="R1827" t="str">
            <v>BNL</v>
          </cell>
          <cell r="S1827" t="str">
            <v>FINAME TJLP</v>
          </cell>
          <cell r="T1827" t="str">
            <v>00132</v>
          </cell>
          <cell r="U1827">
            <v>10.75</v>
          </cell>
          <cell r="V1827">
            <v>0</v>
          </cell>
          <cell r="W1827">
            <v>35900</v>
          </cell>
          <cell r="X1827">
            <v>14</v>
          </cell>
          <cell r="Y1827">
            <v>42</v>
          </cell>
          <cell r="Z1827">
            <v>4.5246579999999996</v>
          </cell>
          <cell r="AA1827">
            <v>0</v>
          </cell>
          <cell r="AB1827">
            <v>108234.03</v>
          </cell>
          <cell r="AC1827">
            <v>3491.42</v>
          </cell>
          <cell r="AD1827">
            <v>433.67</v>
          </cell>
          <cell r="AE1827">
            <v>924.87</v>
          </cell>
          <cell r="AF1827">
            <v>4416.29</v>
          </cell>
          <cell r="AG1827">
            <v>104742.61</v>
          </cell>
          <cell r="AH1827">
            <v>238.77999999999884</v>
          </cell>
          <cell r="AI1827">
            <v>0</v>
          </cell>
          <cell r="AJ1827">
            <v>0</v>
          </cell>
          <cell r="AK1827">
            <v>0</v>
          </cell>
        </row>
        <row r="1828">
          <cell r="R1828" t="str">
            <v>BNL</v>
          </cell>
          <cell r="S1828" t="str">
            <v>FINAME TJLP</v>
          </cell>
          <cell r="T1828" t="str">
            <v>00132</v>
          </cell>
          <cell r="U1828">
            <v>10.75</v>
          </cell>
          <cell r="V1828">
            <v>0</v>
          </cell>
          <cell r="W1828">
            <v>35915</v>
          </cell>
          <cell r="X1828">
            <v>15</v>
          </cell>
          <cell r="Y1828">
            <v>0</v>
          </cell>
          <cell r="Z1828">
            <v>4.534662</v>
          </cell>
          <cell r="AA1828">
            <v>0</v>
          </cell>
          <cell r="AB1828">
            <v>104974.2</v>
          </cell>
          <cell r="AC1828">
            <v>0</v>
          </cell>
          <cell r="AD1828">
            <v>447.55</v>
          </cell>
          <cell r="AE1828">
            <v>447.55</v>
          </cell>
          <cell r="AF1828">
            <v>0</v>
          </cell>
          <cell r="AG1828">
            <v>105421.75</v>
          </cell>
          <cell r="AH1828">
            <v>231.58999999999651</v>
          </cell>
          <cell r="AI1828">
            <v>0</v>
          </cell>
          <cell r="AJ1828">
            <v>0</v>
          </cell>
          <cell r="AK1828">
            <v>0</v>
          </cell>
        </row>
        <row r="1829">
          <cell r="R1829" t="str">
            <v>BNL</v>
          </cell>
          <cell r="S1829" t="str">
            <v>FINAME TJLP</v>
          </cell>
          <cell r="T1829" t="str">
            <v>00132</v>
          </cell>
          <cell r="U1829">
            <v>10.75</v>
          </cell>
          <cell r="V1829">
            <v>0</v>
          </cell>
          <cell r="W1829">
            <v>35930</v>
          </cell>
          <cell r="X1829">
            <v>15</v>
          </cell>
          <cell r="Y1829">
            <v>43</v>
          </cell>
          <cell r="Z1829">
            <v>4.5446869999999997</v>
          </cell>
          <cell r="AA1829">
            <v>0</v>
          </cell>
          <cell r="AB1829">
            <v>105206.27</v>
          </cell>
          <cell r="AC1829">
            <v>3506.88</v>
          </cell>
          <cell r="AD1829">
            <v>451.44</v>
          </cell>
          <cell r="AE1829">
            <v>898.99</v>
          </cell>
          <cell r="AF1829">
            <v>4405.87</v>
          </cell>
          <cell r="AG1829">
            <v>101699.4</v>
          </cell>
          <cell r="AH1829">
            <v>232.07999999998719</v>
          </cell>
          <cell r="AI1829">
            <v>0</v>
          </cell>
          <cell r="AJ1829">
            <v>0</v>
          </cell>
          <cell r="AK1829">
            <v>0</v>
          </cell>
        </row>
        <row r="1830">
          <cell r="R1830" t="str">
            <v>BNL</v>
          </cell>
          <cell r="S1830" t="str">
            <v>FINAME TJLP</v>
          </cell>
          <cell r="T1830" t="str">
            <v>00132</v>
          </cell>
          <cell r="U1830">
            <v>10.75</v>
          </cell>
          <cell r="V1830">
            <v>0</v>
          </cell>
          <cell r="W1830">
            <v>35946</v>
          </cell>
          <cell r="X1830">
            <v>16</v>
          </cell>
          <cell r="Y1830">
            <v>0</v>
          </cell>
          <cell r="Z1830">
            <v>4.5554059999999996</v>
          </cell>
          <cell r="AA1830">
            <v>0</v>
          </cell>
          <cell r="AB1830">
            <v>101939.26</v>
          </cell>
          <cell r="AC1830">
            <v>0</v>
          </cell>
          <cell r="AD1830">
            <v>463.65</v>
          </cell>
          <cell r="AE1830">
            <v>463.65</v>
          </cell>
          <cell r="AF1830">
            <v>0</v>
          </cell>
          <cell r="AG1830">
            <v>102402.91</v>
          </cell>
          <cell r="AH1830">
            <v>239.86000000001513</v>
          </cell>
          <cell r="AI1830">
            <v>0</v>
          </cell>
          <cell r="AJ1830">
            <v>0</v>
          </cell>
          <cell r="AK1830">
            <v>0</v>
          </cell>
        </row>
        <row r="1831">
          <cell r="R1831" t="str">
            <v>BNL</v>
          </cell>
          <cell r="S1831" t="str">
            <v>FINAME TJLP</v>
          </cell>
          <cell r="T1831" t="str">
            <v>00132</v>
          </cell>
          <cell r="U1831">
            <v>10.75</v>
          </cell>
          <cell r="V1831">
            <v>0</v>
          </cell>
          <cell r="W1831">
            <v>35961</v>
          </cell>
          <cell r="X1831">
            <v>14</v>
          </cell>
          <cell r="Y1831">
            <v>44</v>
          </cell>
          <cell r="Z1831">
            <v>4.5636580000000002</v>
          </cell>
          <cell r="AA1831">
            <v>0</v>
          </cell>
          <cell r="AB1831">
            <v>102123.92</v>
          </cell>
          <cell r="AC1831">
            <v>3521.51</v>
          </cell>
          <cell r="AD1831">
            <v>409.01</v>
          </cell>
          <cell r="AE1831">
            <v>872.66</v>
          </cell>
          <cell r="AF1831">
            <v>4394.17</v>
          </cell>
          <cell r="AG1831">
            <v>98602.41</v>
          </cell>
          <cell r="AH1831">
            <v>184.66000000000349</v>
          </cell>
          <cell r="AI1831">
            <v>0</v>
          </cell>
          <cell r="AJ1831">
            <v>0</v>
          </cell>
          <cell r="AK1831">
            <v>0</v>
          </cell>
        </row>
        <row r="1832">
          <cell r="R1832" t="str">
            <v>BNL</v>
          </cell>
          <cell r="S1832" t="str">
            <v>FINAME TJLP</v>
          </cell>
          <cell r="T1832" t="str">
            <v>00132</v>
          </cell>
          <cell r="U1832">
            <v>10.75</v>
          </cell>
          <cell r="V1832">
            <v>0</v>
          </cell>
          <cell r="W1832">
            <v>35976</v>
          </cell>
          <cell r="X1832">
            <v>15</v>
          </cell>
          <cell r="Y1832">
            <v>0</v>
          </cell>
          <cell r="Z1832">
            <v>4.5717949999999998</v>
          </cell>
          <cell r="AA1832">
            <v>0</v>
          </cell>
          <cell r="AB1832">
            <v>98778.22</v>
          </cell>
          <cell r="AC1832">
            <v>0</v>
          </cell>
          <cell r="AD1832">
            <v>421.14</v>
          </cell>
          <cell r="AE1832">
            <v>421.14</v>
          </cell>
          <cell r="AF1832">
            <v>0</v>
          </cell>
          <cell r="AG1832">
            <v>99199.35</v>
          </cell>
          <cell r="AH1832">
            <v>175.80000000000291</v>
          </cell>
          <cell r="AI1832">
            <v>0</v>
          </cell>
          <cell r="AJ1832">
            <v>0</v>
          </cell>
          <cell r="AK1832">
            <v>0</v>
          </cell>
        </row>
        <row r="1833">
          <cell r="R1833" t="str">
            <v>BNL</v>
          </cell>
          <cell r="S1833" t="str">
            <v>FINAME TJLP</v>
          </cell>
          <cell r="T1833" t="str">
            <v>00132</v>
          </cell>
          <cell r="U1833">
            <v>10.75</v>
          </cell>
          <cell r="V1833">
            <v>0</v>
          </cell>
          <cell r="W1833">
            <v>35991</v>
          </cell>
          <cell r="X1833">
            <v>15</v>
          </cell>
          <cell r="Y1833">
            <v>45</v>
          </cell>
          <cell r="Z1833">
            <v>4.5799459999999996</v>
          </cell>
          <cell r="AA1833">
            <v>0</v>
          </cell>
          <cell r="AB1833">
            <v>98954.33</v>
          </cell>
          <cell r="AC1833">
            <v>3534.08</v>
          </cell>
          <cell r="AD1833">
            <v>424.43000000000006</v>
          </cell>
          <cell r="AE1833">
            <v>845.57</v>
          </cell>
          <cell r="AF1833">
            <v>4379.6499999999996</v>
          </cell>
          <cell r="AG1833">
            <v>95420.24</v>
          </cell>
          <cell r="AH1833">
            <v>176.11000000000058</v>
          </cell>
          <cell r="AI1833">
            <v>0</v>
          </cell>
          <cell r="AJ1833">
            <v>0</v>
          </cell>
          <cell r="AK1833">
            <v>0</v>
          </cell>
        </row>
        <row r="1834">
          <cell r="R1834" t="str">
            <v>BNL</v>
          </cell>
          <cell r="S1834" t="str">
            <v>FINAME TJLP</v>
          </cell>
          <cell r="T1834" t="str">
            <v>00132</v>
          </cell>
          <cell r="U1834">
            <v>10.75</v>
          </cell>
          <cell r="V1834">
            <v>0</v>
          </cell>
          <cell r="W1834">
            <v>36007</v>
          </cell>
          <cell r="X1834">
            <v>16</v>
          </cell>
          <cell r="Y1834">
            <v>0</v>
          </cell>
          <cell r="Z1834">
            <v>4.5886570000000004</v>
          </cell>
          <cell r="AA1834">
            <v>0</v>
          </cell>
          <cell r="AB1834">
            <v>95601.73</v>
          </cell>
          <cell r="AC1834">
            <v>0</v>
          </cell>
          <cell r="AD1834">
            <v>434.83</v>
          </cell>
          <cell r="AE1834">
            <v>434.83</v>
          </cell>
          <cell r="AF1834">
            <v>0</v>
          </cell>
          <cell r="AG1834">
            <v>96036.56</v>
          </cell>
          <cell r="AH1834">
            <v>181.48999999999069</v>
          </cell>
          <cell r="AI1834">
            <v>0</v>
          </cell>
          <cell r="AJ1834">
            <v>0</v>
          </cell>
          <cell r="AK1834">
            <v>0</v>
          </cell>
        </row>
        <row r="1835">
          <cell r="R1835" t="str">
            <v>BNL</v>
          </cell>
          <cell r="S1835" t="str">
            <v>FINAME TJLP</v>
          </cell>
          <cell r="T1835" t="str">
            <v>00132</v>
          </cell>
          <cell r="U1835">
            <v>10.75</v>
          </cell>
          <cell r="V1835">
            <v>0</v>
          </cell>
          <cell r="W1835">
            <v>36022</v>
          </cell>
          <cell r="X1835">
            <v>14</v>
          </cell>
          <cell r="Y1835">
            <v>46</v>
          </cell>
          <cell r="Z1835">
            <v>4.596838</v>
          </cell>
          <cell r="AA1835">
            <v>0</v>
          </cell>
          <cell r="AB1835">
            <v>95772.18</v>
          </cell>
          <cell r="AC1835">
            <v>3547.12</v>
          </cell>
          <cell r="AD1835">
            <v>383.55</v>
          </cell>
          <cell r="AE1835">
            <v>818.38</v>
          </cell>
          <cell r="AF1835">
            <v>4365.5</v>
          </cell>
          <cell r="AG1835">
            <v>92225.06</v>
          </cell>
          <cell r="AH1835">
            <v>170.44999999999709</v>
          </cell>
          <cell r="AI1835">
            <v>0</v>
          </cell>
          <cell r="AJ1835">
            <v>0</v>
          </cell>
          <cell r="AK1835">
            <v>0</v>
          </cell>
        </row>
        <row r="1836">
          <cell r="R1836" t="str">
            <v>BNL</v>
          </cell>
          <cell r="S1836" t="str">
            <v>FINAME TJLP</v>
          </cell>
          <cell r="T1836" t="str">
            <v>00132</v>
          </cell>
          <cell r="U1836">
            <v>10.75</v>
          </cell>
          <cell r="V1836">
            <v>0</v>
          </cell>
          <cell r="W1836">
            <v>36038</v>
          </cell>
          <cell r="X1836">
            <v>16</v>
          </cell>
          <cell r="Y1836">
            <v>0</v>
          </cell>
          <cell r="Z1836">
            <v>4.6055809999999999</v>
          </cell>
          <cell r="AA1836">
            <v>0</v>
          </cell>
          <cell r="AB1836">
            <v>92400.47</v>
          </cell>
          <cell r="AC1836">
            <v>0</v>
          </cell>
          <cell r="AD1836">
            <v>420.27</v>
          </cell>
          <cell r="AE1836">
            <v>420.27</v>
          </cell>
          <cell r="AF1836">
            <v>0</v>
          </cell>
          <cell r="AG1836">
            <v>92820.74</v>
          </cell>
          <cell r="AH1836">
            <v>175.41000000000349</v>
          </cell>
          <cell r="AI1836">
            <v>0</v>
          </cell>
          <cell r="AJ1836">
            <v>0</v>
          </cell>
          <cell r="AK1836">
            <v>0</v>
          </cell>
        </row>
        <row r="1837">
          <cell r="R1837" t="str">
            <v>BNL</v>
          </cell>
          <cell r="S1837" t="str">
            <v>FINAME TJLP</v>
          </cell>
          <cell r="T1837" t="str">
            <v>00132</v>
          </cell>
          <cell r="U1837">
            <v>10.75</v>
          </cell>
          <cell r="V1837">
            <v>0</v>
          </cell>
          <cell r="W1837">
            <v>36053</v>
          </cell>
          <cell r="X1837">
            <v>14</v>
          </cell>
          <cell r="Y1837">
            <v>47</v>
          </cell>
          <cell r="Z1837">
            <v>4.6154869999999999</v>
          </cell>
          <cell r="AA1837">
            <v>0</v>
          </cell>
          <cell r="AB1837">
            <v>92599.21</v>
          </cell>
          <cell r="AC1837">
            <v>3561.51</v>
          </cell>
          <cell r="AD1837">
            <v>371</v>
          </cell>
          <cell r="AE1837">
            <v>791.27</v>
          </cell>
          <cell r="AF1837">
            <v>4352.7700000000004</v>
          </cell>
          <cell r="AG1837">
            <v>89037.7</v>
          </cell>
          <cell r="AH1837">
            <v>198.72999999999593</v>
          </cell>
          <cell r="AI1837">
            <v>0</v>
          </cell>
          <cell r="AJ1837">
            <v>0</v>
          </cell>
          <cell r="AK1837">
            <v>0</v>
          </cell>
        </row>
        <row r="1838">
          <cell r="R1838" t="str">
            <v>BNL</v>
          </cell>
          <cell r="S1838" t="str">
            <v>FINAME TJLP</v>
          </cell>
          <cell r="T1838" t="str">
            <v>00132</v>
          </cell>
          <cell r="U1838">
            <v>10.75</v>
          </cell>
          <cell r="V1838">
            <v>0</v>
          </cell>
          <cell r="W1838">
            <v>36068</v>
          </cell>
          <cell r="X1838">
            <v>15</v>
          </cell>
          <cell r="Y1838">
            <v>0</v>
          </cell>
          <cell r="Z1838">
            <v>4.6255369999999996</v>
          </cell>
          <cell r="AA1838">
            <v>0</v>
          </cell>
          <cell r="AB1838">
            <v>89231.58</v>
          </cell>
          <cell r="AC1838">
            <v>0</v>
          </cell>
          <cell r="AD1838">
            <v>380.43</v>
          </cell>
          <cell r="AE1838">
            <v>380.43</v>
          </cell>
          <cell r="AF1838">
            <v>0</v>
          </cell>
          <cell r="AG1838">
            <v>89612.01</v>
          </cell>
          <cell r="AH1838">
            <v>193.88000000000466</v>
          </cell>
          <cell r="AI1838">
            <v>0</v>
          </cell>
          <cell r="AJ1838">
            <v>0</v>
          </cell>
          <cell r="AK1838">
            <v>0</v>
          </cell>
        </row>
        <row r="1839">
          <cell r="R1839" t="str">
            <v>BNL</v>
          </cell>
          <cell r="S1839" t="str">
            <v>FINAME TJLP</v>
          </cell>
          <cell r="T1839" t="str">
            <v>00132</v>
          </cell>
          <cell r="U1839">
            <v>10.75</v>
          </cell>
          <cell r="V1839">
            <v>0</v>
          </cell>
          <cell r="W1839">
            <v>36083</v>
          </cell>
          <cell r="X1839">
            <v>15</v>
          </cell>
          <cell r="Y1839">
            <v>48</v>
          </cell>
          <cell r="Z1839">
            <v>4.6356080000000004</v>
          </cell>
          <cell r="AA1839">
            <v>0</v>
          </cell>
          <cell r="AB1839">
            <v>89425.86</v>
          </cell>
          <cell r="AC1839">
            <v>3577.03</v>
          </cell>
          <cell r="AD1839">
            <v>383.71999999999997</v>
          </cell>
          <cell r="AE1839">
            <v>764.15</v>
          </cell>
          <cell r="AF1839">
            <v>4341.18</v>
          </cell>
          <cell r="AG1839">
            <v>85848.82</v>
          </cell>
          <cell r="AH1839">
            <v>194.27000000000407</v>
          </cell>
          <cell r="AI1839">
            <v>0</v>
          </cell>
          <cell r="AJ1839">
            <v>0</v>
          </cell>
          <cell r="AK1839">
            <v>0</v>
          </cell>
        </row>
        <row r="1840">
          <cell r="R1840" t="str">
            <v>BNL</v>
          </cell>
          <cell r="S1840" t="str">
            <v>FINAME TJLP</v>
          </cell>
          <cell r="T1840" t="str">
            <v>00132</v>
          </cell>
          <cell r="U1840">
            <v>10.75</v>
          </cell>
          <cell r="V1840">
            <v>0</v>
          </cell>
          <cell r="W1840">
            <v>36099</v>
          </cell>
          <cell r="X1840">
            <v>16</v>
          </cell>
          <cell r="Y1840">
            <v>0</v>
          </cell>
          <cell r="Z1840">
            <v>4.6463749999999999</v>
          </cell>
          <cell r="AA1840">
            <v>0</v>
          </cell>
          <cell r="AB1840">
            <v>86048.22</v>
          </cell>
          <cell r="AC1840">
            <v>0</v>
          </cell>
          <cell r="AD1840">
            <v>391.37</v>
          </cell>
          <cell r="AE1840">
            <v>391.37</v>
          </cell>
          <cell r="AF1840">
            <v>0</v>
          </cell>
          <cell r="AG1840">
            <v>86439.6</v>
          </cell>
          <cell r="AH1840">
            <v>199.41000000000349</v>
          </cell>
          <cell r="AI1840">
            <v>0</v>
          </cell>
          <cell r="AJ1840">
            <v>0</v>
          </cell>
          <cell r="AK1840">
            <v>0</v>
          </cell>
        </row>
        <row r="1841">
          <cell r="R1841" t="str">
            <v>BNL</v>
          </cell>
          <cell r="S1841" t="str">
            <v>FINAME TJLP</v>
          </cell>
          <cell r="T1841" t="str">
            <v>00132</v>
          </cell>
          <cell r="U1841">
            <v>10.75</v>
          </cell>
          <cell r="V1841">
            <v>0</v>
          </cell>
          <cell r="W1841">
            <v>36114</v>
          </cell>
          <cell r="X1841">
            <v>14</v>
          </cell>
          <cell r="Y1841">
            <v>49</v>
          </cell>
          <cell r="Z1841">
            <v>4.6564909999999999</v>
          </cell>
          <cell r="AA1841">
            <v>0</v>
          </cell>
          <cell r="AB1841">
            <v>86235.57</v>
          </cell>
          <cell r="AC1841">
            <v>3593.15</v>
          </cell>
          <cell r="AD1841">
            <v>345.52</v>
          </cell>
          <cell r="AE1841">
            <v>736.89</v>
          </cell>
          <cell r="AF1841">
            <v>4330.04</v>
          </cell>
          <cell r="AG1841">
            <v>82642.42</v>
          </cell>
          <cell r="AH1841">
            <v>187.33999999998196</v>
          </cell>
          <cell r="AI1841">
            <v>0</v>
          </cell>
          <cell r="AJ1841">
            <v>0</v>
          </cell>
          <cell r="AK1841">
            <v>0</v>
          </cell>
        </row>
        <row r="1842">
          <cell r="R1842" t="str">
            <v>BNL</v>
          </cell>
          <cell r="S1842" t="str">
            <v>FINAME TJLP</v>
          </cell>
          <cell r="T1842" t="str">
            <v>00132</v>
          </cell>
          <cell r="U1842">
            <v>10.75</v>
          </cell>
          <cell r="V1842">
            <v>0</v>
          </cell>
          <cell r="W1842">
            <v>36129</v>
          </cell>
          <cell r="X1842">
            <v>15</v>
          </cell>
          <cell r="Y1842">
            <v>0</v>
          </cell>
          <cell r="Z1842">
            <v>4.6666299999999996</v>
          </cell>
          <cell r="AA1842">
            <v>0</v>
          </cell>
          <cell r="AB1842">
            <v>82822.36</v>
          </cell>
          <cell r="AC1842">
            <v>0</v>
          </cell>
          <cell r="AD1842">
            <v>353.11</v>
          </cell>
          <cell r="AE1842">
            <v>353.11</v>
          </cell>
          <cell r="AF1842">
            <v>0</v>
          </cell>
          <cell r="AG1842">
            <v>83175.47</v>
          </cell>
          <cell r="AH1842">
            <v>179.94000000000233</v>
          </cell>
          <cell r="AI1842">
            <v>0</v>
          </cell>
          <cell r="AJ1842">
            <v>0</v>
          </cell>
          <cell r="AK1842">
            <v>0</v>
          </cell>
        </row>
        <row r="1843">
          <cell r="R1843" t="str">
            <v>BNL</v>
          </cell>
          <cell r="S1843" t="str">
            <v>FINAME TJLP</v>
          </cell>
          <cell r="T1843" t="str">
            <v>00132</v>
          </cell>
          <cell r="U1843">
            <v>10.75</v>
          </cell>
          <cell r="V1843">
            <v>0</v>
          </cell>
          <cell r="W1843">
            <v>36144</v>
          </cell>
          <cell r="X1843">
            <v>15</v>
          </cell>
          <cell r="Y1843">
            <v>50</v>
          </cell>
          <cell r="Z1843">
            <v>4.6869050000000003</v>
          </cell>
          <cell r="AA1843">
            <v>0</v>
          </cell>
          <cell r="AB1843">
            <v>83182.2</v>
          </cell>
          <cell r="AC1843">
            <v>3616.62</v>
          </cell>
          <cell r="AD1843">
            <v>357.68999999999994</v>
          </cell>
          <cell r="AE1843">
            <v>710.8</v>
          </cell>
          <cell r="AF1843">
            <v>4327.41</v>
          </cell>
          <cell r="AG1843">
            <v>79565.58</v>
          </cell>
          <cell r="AH1843">
            <v>359.83000000000175</v>
          </cell>
          <cell r="AI1843">
            <v>0</v>
          </cell>
          <cell r="AJ1843">
            <v>0</v>
          </cell>
          <cell r="AK1843">
            <v>0</v>
          </cell>
        </row>
        <row r="1844">
          <cell r="R1844" t="str">
            <v>BNL</v>
          </cell>
          <cell r="S1844" t="str">
            <v>FINAME TJLP</v>
          </cell>
          <cell r="T1844" t="str">
            <v>00132</v>
          </cell>
          <cell r="U1844">
            <v>10.75</v>
          </cell>
          <cell r="V1844">
            <v>0</v>
          </cell>
          <cell r="W1844">
            <v>36160</v>
          </cell>
          <cell r="X1844">
            <v>16</v>
          </cell>
          <cell r="Y1844">
            <v>0</v>
          </cell>
          <cell r="Z1844">
            <v>4.7094050000000003</v>
          </cell>
          <cell r="AA1844">
            <v>0</v>
          </cell>
          <cell r="AB1844">
            <v>79947.539999999994</v>
          </cell>
          <cell r="AC1844">
            <v>0</v>
          </cell>
          <cell r="AD1844">
            <v>363.63</v>
          </cell>
          <cell r="AE1844">
            <v>363.63</v>
          </cell>
          <cell r="AF1844">
            <v>0</v>
          </cell>
          <cell r="AG1844">
            <v>80311.17</v>
          </cell>
          <cell r="AH1844">
            <v>381.95999999999185</v>
          </cell>
          <cell r="AI1844">
            <v>0</v>
          </cell>
          <cell r="AJ1844">
            <v>0</v>
          </cell>
          <cell r="AK1844">
            <v>0</v>
          </cell>
        </row>
        <row r="1845">
          <cell r="R1845" t="str">
            <v>BNL</v>
          </cell>
          <cell r="S1845" t="str">
            <v>FINAME TJLP</v>
          </cell>
          <cell r="T1845" t="str">
            <v>00132</v>
          </cell>
          <cell r="U1845">
            <v>10.75</v>
          </cell>
          <cell r="V1845">
            <v>0</v>
          </cell>
          <cell r="W1845">
            <v>36175</v>
          </cell>
          <cell r="X1845">
            <v>14</v>
          </cell>
          <cell r="Y1845">
            <v>51</v>
          </cell>
          <cell r="Z1845">
            <v>4.7222850000000003</v>
          </cell>
          <cell r="AA1845">
            <v>0</v>
          </cell>
          <cell r="AB1845">
            <v>80166.2</v>
          </cell>
          <cell r="AC1845">
            <v>3643.92</v>
          </cell>
          <cell r="AD1845">
            <v>321.39999999999998</v>
          </cell>
          <cell r="AE1845">
            <v>685.03</v>
          </cell>
          <cell r="AF1845">
            <v>4328.9399999999996</v>
          </cell>
          <cell r="AG1845">
            <v>76522.28</v>
          </cell>
          <cell r="AH1845">
            <v>218.65000000000873</v>
          </cell>
          <cell r="AI1845">
            <v>0</v>
          </cell>
          <cell r="AJ1845">
            <v>0</v>
          </cell>
          <cell r="AK1845">
            <v>0</v>
          </cell>
        </row>
        <row r="1846">
          <cell r="R1846" t="str">
            <v>BNL</v>
          </cell>
          <cell r="S1846" t="str">
            <v>FINAME TJLP</v>
          </cell>
          <cell r="T1846" t="str">
            <v>00132</v>
          </cell>
          <cell r="U1846">
            <v>10.75</v>
          </cell>
          <cell r="V1846">
            <v>0</v>
          </cell>
          <cell r="W1846">
            <v>36191</v>
          </cell>
          <cell r="X1846">
            <v>16</v>
          </cell>
          <cell r="Y1846">
            <v>0</v>
          </cell>
          <cell r="Z1846">
            <v>4.7354269999999996</v>
          </cell>
          <cell r="AA1846">
            <v>0</v>
          </cell>
          <cell r="AB1846">
            <v>76735.240000000005</v>
          </cell>
          <cell r="AC1846">
            <v>0</v>
          </cell>
          <cell r="AD1846">
            <v>349.02</v>
          </cell>
          <cell r="AE1846">
            <v>349.02</v>
          </cell>
          <cell r="AF1846">
            <v>0</v>
          </cell>
          <cell r="AG1846">
            <v>77084.259999999995</v>
          </cell>
          <cell r="AH1846">
            <v>212.95999999999185</v>
          </cell>
          <cell r="AI1846">
            <v>0</v>
          </cell>
          <cell r="AJ1846">
            <v>0</v>
          </cell>
          <cell r="AK1846">
            <v>0</v>
          </cell>
        </row>
        <row r="1847">
          <cell r="R1847" t="str">
            <v>BNL</v>
          </cell>
          <cell r="S1847" t="str">
            <v>FINAME TJLP</v>
          </cell>
          <cell r="T1847" t="str">
            <v>00132</v>
          </cell>
          <cell r="U1847">
            <v>10.75</v>
          </cell>
          <cell r="V1847">
            <v>0</v>
          </cell>
          <cell r="W1847">
            <v>36206</v>
          </cell>
          <cell r="X1847">
            <v>14</v>
          </cell>
          <cell r="Y1847">
            <v>52</v>
          </cell>
          <cell r="Z1847">
            <v>4.7477809999999998</v>
          </cell>
          <cell r="AA1847">
            <v>0</v>
          </cell>
          <cell r="AB1847">
            <v>76935.429999999993</v>
          </cell>
          <cell r="AC1847">
            <v>3663.59</v>
          </cell>
          <cell r="AD1847">
            <v>308.39999999999998</v>
          </cell>
          <cell r="AE1847">
            <v>657.42</v>
          </cell>
          <cell r="AF1847">
            <v>4321.01</v>
          </cell>
          <cell r="AG1847">
            <v>73271.839999999997</v>
          </cell>
          <cell r="AH1847">
            <v>200.19000000000233</v>
          </cell>
          <cell r="AI1847">
            <v>0</v>
          </cell>
          <cell r="AJ1847">
            <v>0</v>
          </cell>
          <cell r="AK1847">
            <v>0</v>
          </cell>
        </row>
        <row r="1848">
          <cell r="R1848" t="str">
            <v>BNL</v>
          </cell>
          <cell r="S1848" t="str">
            <v>FINAME TJLP</v>
          </cell>
          <cell r="T1848" t="str">
            <v>00132</v>
          </cell>
          <cell r="U1848">
            <v>10.75</v>
          </cell>
          <cell r="V1848">
            <v>0</v>
          </cell>
          <cell r="W1848">
            <v>36219</v>
          </cell>
          <cell r="X1848">
            <v>13</v>
          </cell>
          <cell r="Y1848">
            <v>0</v>
          </cell>
          <cell r="Z1848">
            <v>4.7585139999999999</v>
          </cell>
          <cell r="AA1848">
            <v>0</v>
          </cell>
          <cell r="AB1848">
            <v>73437.48</v>
          </cell>
          <cell r="AC1848">
            <v>0</v>
          </cell>
          <cell r="AD1848">
            <v>271.27</v>
          </cell>
          <cell r="AE1848">
            <v>271.27</v>
          </cell>
          <cell r="AF1848">
            <v>0</v>
          </cell>
          <cell r="AG1848">
            <v>73708.75</v>
          </cell>
          <cell r="AH1848">
            <v>165.63999999999942</v>
          </cell>
          <cell r="AI1848">
            <v>0</v>
          </cell>
          <cell r="AJ1848">
            <v>0</v>
          </cell>
          <cell r="AK1848">
            <v>0</v>
          </cell>
        </row>
        <row r="1849">
          <cell r="R1849" t="str">
            <v>BNL</v>
          </cell>
          <cell r="S1849" t="str">
            <v>FINAME TJLP</v>
          </cell>
          <cell r="T1849" t="str">
            <v>00132</v>
          </cell>
          <cell r="U1849">
            <v>10.75</v>
          </cell>
          <cell r="V1849">
            <v>0</v>
          </cell>
          <cell r="W1849">
            <v>36234</v>
          </cell>
          <cell r="X1849">
            <v>17</v>
          </cell>
          <cell r="Y1849">
            <v>53</v>
          </cell>
          <cell r="Z1849">
            <v>4.7709289999999998</v>
          </cell>
          <cell r="AA1849">
            <v>0</v>
          </cell>
          <cell r="AB1849">
            <v>73629.08</v>
          </cell>
          <cell r="AC1849">
            <v>3681.45</v>
          </cell>
          <cell r="AD1849">
            <v>357.9</v>
          </cell>
          <cell r="AE1849">
            <v>629.16999999999996</v>
          </cell>
          <cell r="AF1849">
            <v>4310.62</v>
          </cell>
          <cell r="AG1849">
            <v>69947.62</v>
          </cell>
          <cell r="AH1849">
            <v>191.58999999999651</v>
          </cell>
          <cell r="AI1849">
            <v>0</v>
          </cell>
          <cell r="AJ1849">
            <v>0</v>
          </cell>
          <cell r="AK1849">
            <v>0</v>
          </cell>
        </row>
        <row r="1850">
          <cell r="R1850" t="str">
            <v>BNL</v>
          </cell>
          <cell r="S1850" t="str">
            <v>FINAME TJLP</v>
          </cell>
          <cell r="T1850" t="str">
            <v>00132</v>
          </cell>
          <cell r="U1850">
            <v>10.75</v>
          </cell>
          <cell r="V1850">
            <v>0</v>
          </cell>
          <cell r="W1850">
            <v>36250</v>
          </cell>
          <cell r="X1850">
            <v>16</v>
          </cell>
          <cell r="Y1850">
            <v>0</v>
          </cell>
          <cell r="Z1850">
            <v>4.7842060000000002</v>
          </cell>
          <cell r="AA1850">
            <v>0</v>
          </cell>
          <cell r="AB1850">
            <v>70142.28</v>
          </cell>
          <cell r="AC1850">
            <v>0</v>
          </cell>
          <cell r="AD1850">
            <v>319.02999999999997</v>
          </cell>
          <cell r="AE1850">
            <v>319.02999999999997</v>
          </cell>
          <cell r="AF1850">
            <v>0</v>
          </cell>
          <cell r="AG1850">
            <v>70461.31</v>
          </cell>
          <cell r="AH1850">
            <v>194.66000000000349</v>
          </cell>
          <cell r="AI1850">
            <v>0</v>
          </cell>
          <cell r="AJ1850">
            <v>0</v>
          </cell>
          <cell r="AK1850">
            <v>0</v>
          </cell>
        </row>
        <row r="1851">
          <cell r="R1851" t="str">
            <v>BNL</v>
          </cell>
          <cell r="S1851" t="str">
            <v>FINAME TJLP</v>
          </cell>
          <cell r="T1851" t="str">
            <v>00132</v>
          </cell>
          <cell r="U1851">
            <v>10.75</v>
          </cell>
          <cell r="V1851">
            <v>0</v>
          </cell>
          <cell r="W1851">
            <v>36265</v>
          </cell>
          <cell r="X1851">
            <v>14</v>
          </cell>
          <cell r="Y1851">
            <v>54</v>
          </cell>
          <cell r="Z1851">
            <v>4.7977429999999996</v>
          </cell>
          <cell r="AA1851">
            <v>0</v>
          </cell>
          <cell r="AB1851">
            <v>70340.75</v>
          </cell>
          <cell r="AC1851">
            <v>3702.14</v>
          </cell>
          <cell r="AD1851">
            <v>282.04000000000008</v>
          </cell>
          <cell r="AE1851">
            <v>601.07000000000005</v>
          </cell>
          <cell r="AF1851">
            <v>4303.21</v>
          </cell>
          <cell r="AG1851">
            <v>66638.61</v>
          </cell>
          <cell r="AH1851">
            <v>198.47000000001572</v>
          </cell>
          <cell r="AI1851">
            <v>0</v>
          </cell>
          <cell r="AJ1851">
            <v>0</v>
          </cell>
          <cell r="AK1851">
            <v>0</v>
          </cell>
        </row>
        <row r="1852">
          <cell r="R1852" t="str">
            <v>BNL</v>
          </cell>
          <cell r="S1852" t="str">
            <v>FINAME TJLP</v>
          </cell>
          <cell r="T1852" t="str">
            <v>00132</v>
          </cell>
          <cell r="U1852">
            <v>10.75</v>
          </cell>
          <cell r="V1852">
            <v>0</v>
          </cell>
          <cell r="W1852">
            <v>36280</v>
          </cell>
          <cell r="X1852">
            <v>15</v>
          </cell>
          <cell r="Y1852">
            <v>0</v>
          </cell>
          <cell r="Z1852">
            <v>4.8113939999999999</v>
          </cell>
          <cell r="AA1852">
            <v>0</v>
          </cell>
          <cell r="AB1852">
            <v>66828.210000000006</v>
          </cell>
          <cell r="AC1852">
            <v>0</v>
          </cell>
          <cell r="AD1852">
            <v>284.92</v>
          </cell>
          <cell r="AE1852">
            <v>284.92</v>
          </cell>
          <cell r="AF1852">
            <v>0</v>
          </cell>
          <cell r="AG1852">
            <v>67113.13</v>
          </cell>
          <cell r="AH1852">
            <v>189.60000000000582</v>
          </cell>
          <cell r="AI1852">
            <v>0</v>
          </cell>
          <cell r="AJ1852">
            <v>0</v>
          </cell>
          <cell r="AK1852">
            <v>0</v>
          </cell>
        </row>
        <row r="1853">
          <cell r="R1853" t="str">
            <v>BNL</v>
          </cell>
          <cell r="S1853" t="str">
            <v>FINAME TJLP</v>
          </cell>
          <cell r="T1853" t="str">
            <v>00132</v>
          </cell>
          <cell r="U1853">
            <v>10.75</v>
          </cell>
          <cell r="V1853">
            <v>0</v>
          </cell>
          <cell r="W1853">
            <v>36295</v>
          </cell>
          <cell r="X1853">
            <v>15</v>
          </cell>
          <cell r="Y1853">
            <v>55</v>
          </cell>
          <cell r="Z1853">
            <v>4.8250830000000002</v>
          </cell>
          <cell r="AA1853">
            <v>0</v>
          </cell>
          <cell r="AB1853">
            <v>67018.350000000006</v>
          </cell>
          <cell r="AC1853">
            <v>3723.24</v>
          </cell>
          <cell r="AD1853">
            <v>287.75999999999993</v>
          </cell>
          <cell r="AE1853">
            <v>572.67999999999995</v>
          </cell>
          <cell r="AF1853">
            <v>4295.92</v>
          </cell>
          <cell r="AG1853">
            <v>63295.11</v>
          </cell>
          <cell r="AH1853">
            <v>190.13999999999942</v>
          </cell>
          <cell r="AI1853">
            <v>0</v>
          </cell>
          <cell r="AJ1853">
            <v>0</v>
          </cell>
          <cell r="AK1853">
            <v>0</v>
          </cell>
        </row>
        <row r="1854">
          <cell r="R1854" t="str">
            <v>BNL</v>
          </cell>
          <cell r="S1854" t="str">
            <v>FINAME TJLP</v>
          </cell>
          <cell r="T1854" t="str">
            <v>00132</v>
          </cell>
          <cell r="U1854">
            <v>10.75</v>
          </cell>
          <cell r="V1854">
            <v>0</v>
          </cell>
          <cell r="W1854">
            <v>36311</v>
          </cell>
          <cell r="X1854">
            <v>16</v>
          </cell>
          <cell r="Y1854">
            <v>0</v>
          </cell>
          <cell r="Z1854">
            <v>4.839728</v>
          </cell>
          <cell r="AA1854">
            <v>0</v>
          </cell>
          <cell r="AB1854">
            <v>63487.22</v>
          </cell>
          <cell r="AC1854">
            <v>0</v>
          </cell>
          <cell r="AD1854">
            <v>288.76</v>
          </cell>
          <cell r="AE1854">
            <v>288.76</v>
          </cell>
          <cell r="AF1854">
            <v>0</v>
          </cell>
          <cell r="AG1854">
            <v>63775.98</v>
          </cell>
          <cell r="AH1854">
            <v>192.11000000000058</v>
          </cell>
          <cell r="AI1854">
            <v>0</v>
          </cell>
          <cell r="AJ1854">
            <v>0</v>
          </cell>
          <cell r="AK1854">
            <v>0</v>
          </cell>
        </row>
        <row r="1855">
          <cell r="R1855" t="str">
            <v>BNL</v>
          </cell>
          <cell r="S1855" t="str">
            <v>FINAME TJLP</v>
          </cell>
          <cell r="T1855" t="str">
            <v>00132</v>
          </cell>
          <cell r="U1855">
            <v>10.75</v>
          </cell>
          <cell r="V1855">
            <v>0</v>
          </cell>
          <cell r="W1855">
            <v>36326</v>
          </cell>
          <cell r="X1855">
            <v>14</v>
          </cell>
          <cell r="Y1855">
            <v>56</v>
          </cell>
          <cell r="Z1855">
            <v>4.8534980000000001</v>
          </cell>
          <cell r="AA1855">
            <v>0</v>
          </cell>
          <cell r="AB1855">
            <v>63667.85</v>
          </cell>
          <cell r="AC1855">
            <v>3745.17</v>
          </cell>
          <cell r="AD1855">
            <v>255.28999999999996</v>
          </cell>
          <cell r="AE1855">
            <v>544.04999999999995</v>
          </cell>
          <cell r="AF1855">
            <v>4289.21</v>
          </cell>
          <cell r="AG1855">
            <v>59922.69</v>
          </cell>
          <cell r="AH1855">
            <v>180.62999999999738</v>
          </cell>
          <cell r="AI1855">
            <v>0</v>
          </cell>
          <cell r="AJ1855">
            <v>0</v>
          </cell>
          <cell r="AK1855">
            <v>0</v>
          </cell>
        </row>
        <row r="1856">
          <cell r="R1856" t="str">
            <v>BNL</v>
          </cell>
          <cell r="S1856" t="str">
            <v>FINAME TJLP</v>
          </cell>
          <cell r="T1856" t="str">
            <v>00132</v>
          </cell>
          <cell r="U1856">
            <v>10.75</v>
          </cell>
          <cell r="V1856">
            <v>0</v>
          </cell>
          <cell r="W1856">
            <v>36341</v>
          </cell>
          <cell r="X1856">
            <v>15</v>
          </cell>
          <cell r="Y1856">
            <v>0</v>
          </cell>
          <cell r="Z1856">
            <v>4.8673070000000003</v>
          </cell>
          <cell r="AA1856">
            <v>0</v>
          </cell>
          <cell r="AB1856">
            <v>60093.17</v>
          </cell>
          <cell r="AC1856">
            <v>0</v>
          </cell>
          <cell r="AD1856">
            <v>256.2</v>
          </cell>
          <cell r="AE1856">
            <v>256.2</v>
          </cell>
          <cell r="AF1856">
            <v>0</v>
          </cell>
          <cell r="AG1856">
            <v>60349.38</v>
          </cell>
          <cell r="AH1856">
            <v>170.48999999999796</v>
          </cell>
          <cell r="AI1856">
            <v>0</v>
          </cell>
          <cell r="AJ1856">
            <v>0</v>
          </cell>
          <cell r="AK1856">
            <v>0</v>
          </cell>
        </row>
        <row r="1857">
          <cell r="R1857" t="str">
            <v>BNL</v>
          </cell>
          <cell r="S1857" t="str">
            <v>FINAME TJLP</v>
          </cell>
          <cell r="T1857" t="str">
            <v>00132</v>
          </cell>
          <cell r="U1857">
            <v>10.75</v>
          </cell>
          <cell r="V1857">
            <v>0</v>
          </cell>
          <cell r="W1857">
            <v>36356</v>
          </cell>
          <cell r="X1857">
            <v>15</v>
          </cell>
          <cell r="Y1857">
            <v>57</v>
          </cell>
          <cell r="Z1857">
            <v>4.8821060000000003</v>
          </cell>
          <cell r="AA1857">
            <v>0</v>
          </cell>
          <cell r="AB1857">
            <v>60275.89</v>
          </cell>
          <cell r="AC1857">
            <v>3767.24</v>
          </cell>
          <cell r="AD1857">
            <v>258.85999999999996</v>
          </cell>
          <cell r="AE1857">
            <v>515.05999999999995</v>
          </cell>
          <cell r="AF1857">
            <v>4282.3</v>
          </cell>
          <cell r="AG1857">
            <v>56508.65</v>
          </cell>
          <cell r="AH1857">
            <v>182.7100000000064</v>
          </cell>
          <cell r="AI1857">
            <v>0</v>
          </cell>
          <cell r="AJ1857">
            <v>0</v>
          </cell>
          <cell r="AK1857">
            <v>0</v>
          </cell>
        </row>
        <row r="1858">
          <cell r="R1858" t="str">
            <v>BNL</v>
          </cell>
          <cell r="S1858" t="str">
            <v>FINAME TJLP</v>
          </cell>
          <cell r="T1858" t="str">
            <v>00132</v>
          </cell>
          <cell r="U1858">
            <v>10.75</v>
          </cell>
          <cell r="V1858">
            <v>0</v>
          </cell>
          <cell r="W1858">
            <v>36372</v>
          </cell>
          <cell r="X1858">
            <v>16</v>
          </cell>
          <cell r="Y1858">
            <v>0</v>
          </cell>
          <cell r="Z1858">
            <v>4.898015</v>
          </cell>
          <cell r="AA1858">
            <v>0</v>
          </cell>
          <cell r="AB1858">
            <v>56692.79</v>
          </cell>
          <cell r="AC1858">
            <v>0</v>
          </cell>
          <cell r="AD1858">
            <v>257.86</v>
          </cell>
          <cell r="AE1858">
            <v>257.86</v>
          </cell>
          <cell r="AF1858">
            <v>0</v>
          </cell>
          <cell r="AG1858">
            <v>56950.64</v>
          </cell>
          <cell r="AH1858">
            <v>184.12999999999738</v>
          </cell>
          <cell r="AI1858">
            <v>0</v>
          </cell>
          <cell r="AJ1858">
            <v>0</v>
          </cell>
          <cell r="AK1858">
            <v>0</v>
          </cell>
        </row>
        <row r="1859">
          <cell r="R1859" t="str">
            <v>BNL</v>
          </cell>
          <cell r="S1859" t="str">
            <v>FINAME TJLP</v>
          </cell>
          <cell r="T1859" t="str">
            <v>00132</v>
          </cell>
          <cell r="U1859">
            <v>10.75</v>
          </cell>
          <cell r="V1859">
            <v>0</v>
          </cell>
          <cell r="W1859">
            <v>36387</v>
          </cell>
          <cell r="X1859">
            <v>14</v>
          </cell>
          <cell r="Y1859">
            <v>58</v>
          </cell>
          <cell r="Z1859">
            <v>4.9129759999999996</v>
          </cell>
          <cell r="AA1859">
            <v>0</v>
          </cell>
          <cell r="AB1859">
            <v>56865.95</v>
          </cell>
          <cell r="AC1859">
            <v>3791.06</v>
          </cell>
          <cell r="AD1859">
            <v>228.06</v>
          </cell>
          <cell r="AE1859">
            <v>485.92</v>
          </cell>
          <cell r="AF1859">
            <v>4276.99</v>
          </cell>
          <cell r="AG1859">
            <v>53074.89</v>
          </cell>
          <cell r="AH1859">
            <v>173.18000000000029</v>
          </cell>
          <cell r="AI1859">
            <v>0</v>
          </cell>
          <cell r="AJ1859">
            <v>0</v>
          </cell>
          <cell r="AK1859">
            <v>0</v>
          </cell>
        </row>
        <row r="1860">
          <cell r="R1860" t="str">
            <v>BNL</v>
          </cell>
          <cell r="S1860" t="str">
            <v>FINAME TJLP</v>
          </cell>
          <cell r="T1860" t="str">
            <v>00132</v>
          </cell>
          <cell r="U1860">
            <v>10.75</v>
          </cell>
          <cell r="V1860">
            <v>0</v>
          </cell>
          <cell r="W1860">
            <v>36403</v>
          </cell>
          <cell r="X1860">
            <v>16</v>
          </cell>
          <cell r="Y1860">
            <v>0</v>
          </cell>
          <cell r="Z1860">
            <v>4.9289849999999999</v>
          </cell>
          <cell r="AA1860">
            <v>0</v>
          </cell>
          <cell r="AB1860">
            <v>53247.839999999997</v>
          </cell>
          <cell r="AC1860">
            <v>0</v>
          </cell>
          <cell r="AD1860">
            <v>242.19</v>
          </cell>
          <cell r="AE1860">
            <v>242.19</v>
          </cell>
          <cell r="AF1860">
            <v>0</v>
          </cell>
          <cell r="AG1860">
            <v>53490.02</v>
          </cell>
          <cell r="AH1860">
            <v>172.93999999999505</v>
          </cell>
          <cell r="AI1860">
            <v>0</v>
          </cell>
          <cell r="AJ1860">
            <v>0</v>
          </cell>
          <cell r="AK1860">
            <v>0</v>
          </cell>
        </row>
        <row r="1861">
          <cell r="R1861" t="str">
            <v>BNL</v>
          </cell>
          <cell r="S1861" t="str">
            <v>FINAME TJLP</v>
          </cell>
          <cell r="T1861" t="str">
            <v>00132</v>
          </cell>
          <cell r="U1861">
            <v>10.75</v>
          </cell>
          <cell r="V1861">
            <v>0</v>
          </cell>
          <cell r="W1861">
            <v>36418</v>
          </cell>
          <cell r="X1861">
            <v>14</v>
          </cell>
          <cell r="Y1861">
            <v>59</v>
          </cell>
          <cell r="Z1861">
            <v>4.9440410000000004</v>
          </cell>
          <cell r="AA1861">
            <v>0</v>
          </cell>
          <cell r="AB1861">
            <v>53410.49</v>
          </cell>
          <cell r="AC1861">
            <v>3815.03</v>
          </cell>
          <cell r="AD1861">
            <v>214.20999999999998</v>
          </cell>
          <cell r="AE1861">
            <v>456.4</v>
          </cell>
          <cell r="AF1861">
            <v>4271.43</v>
          </cell>
          <cell r="AG1861">
            <v>49595.45</v>
          </cell>
          <cell r="AH1861">
            <v>162.65000000000146</v>
          </cell>
          <cell r="AI1861">
            <v>0</v>
          </cell>
          <cell r="AJ1861">
            <v>0</v>
          </cell>
          <cell r="AK1861">
            <v>0</v>
          </cell>
        </row>
        <row r="1862">
          <cell r="R1862" t="str">
            <v>BNL</v>
          </cell>
          <cell r="S1862" t="str">
            <v>FINAME TJLP</v>
          </cell>
          <cell r="T1862" t="str">
            <v>00132</v>
          </cell>
          <cell r="U1862">
            <v>10.75</v>
          </cell>
          <cell r="V1862">
            <v>0</v>
          </cell>
          <cell r="W1862">
            <v>36433</v>
          </cell>
          <cell r="X1862">
            <v>15</v>
          </cell>
          <cell r="Y1862">
            <v>0</v>
          </cell>
          <cell r="Z1862">
            <v>4.9591430000000001</v>
          </cell>
          <cell r="AA1862">
            <v>0</v>
          </cell>
          <cell r="AB1862">
            <v>49746.95</v>
          </cell>
          <cell r="AC1862">
            <v>0</v>
          </cell>
          <cell r="AD1862">
            <v>212.09</v>
          </cell>
          <cell r="AE1862">
            <v>212.09</v>
          </cell>
          <cell r="AF1862">
            <v>0</v>
          </cell>
          <cell r="AG1862">
            <v>49959.040000000001</v>
          </cell>
          <cell r="AH1862">
            <v>151.50000000000728</v>
          </cell>
          <cell r="AI1862">
            <v>0</v>
          </cell>
          <cell r="AJ1862">
            <v>0</v>
          </cell>
          <cell r="AK1862">
            <v>0</v>
          </cell>
        </row>
        <row r="1863">
          <cell r="R1863" t="str">
            <v>BNL</v>
          </cell>
          <cell r="S1863" t="str">
            <v>FINAME TJLP</v>
          </cell>
          <cell r="T1863" t="str">
            <v>00132</v>
          </cell>
          <cell r="U1863">
            <v>10.75</v>
          </cell>
          <cell r="V1863">
            <v>0</v>
          </cell>
          <cell r="W1863">
            <v>36448</v>
          </cell>
          <cell r="X1863">
            <v>15</v>
          </cell>
          <cell r="Y1863">
            <v>60</v>
          </cell>
          <cell r="Z1863">
            <v>4.9716449999999996</v>
          </cell>
          <cell r="AA1863">
            <v>0</v>
          </cell>
          <cell r="AB1863">
            <v>49872.36</v>
          </cell>
          <cell r="AC1863">
            <v>3836.33</v>
          </cell>
          <cell r="AD1863">
            <v>214.07000000000002</v>
          </cell>
          <cell r="AE1863">
            <v>426.16</v>
          </cell>
          <cell r="AF1863">
            <v>4262.5</v>
          </cell>
          <cell r="AG1863">
            <v>46036.02</v>
          </cell>
          <cell r="AH1863">
            <v>125.40999999999622</v>
          </cell>
          <cell r="AI1863">
            <v>0</v>
          </cell>
          <cell r="AJ1863">
            <v>0</v>
          </cell>
          <cell r="AK1863">
            <v>0</v>
          </cell>
        </row>
        <row r="1864">
          <cell r="R1864" t="str">
            <v>BNL</v>
          </cell>
          <cell r="S1864" t="str">
            <v>FINAME TJLP</v>
          </cell>
          <cell r="T1864" t="str">
            <v>00132</v>
          </cell>
          <cell r="U1864">
            <v>10.75</v>
          </cell>
          <cell r="V1864">
            <v>0</v>
          </cell>
          <cell r="W1864">
            <v>36464</v>
          </cell>
          <cell r="X1864">
            <v>16</v>
          </cell>
          <cell r="Y1864">
            <v>0</v>
          </cell>
          <cell r="Z1864">
            <v>4.9848129999999999</v>
          </cell>
          <cell r="AA1864">
            <v>0</v>
          </cell>
          <cell r="AB1864">
            <v>46157.96</v>
          </cell>
          <cell r="AC1864">
            <v>0</v>
          </cell>
          <cell r="AD1864">
            <v>209.94</v>
          </cell>
          <cell r="AE1864">
            <v>209.94</v>
          </cell>
          <cell r="AF1864">
            <v>0</v>
          </cell>
          <cell r="AG1864">
            <v>46367.9</v>
          </cell>
          <cell r="AH1864">
            <v>121.94000000000233</v>
          </cell>
          <cell r="AI1864">
            <v>0</v>
          </cell>
          <cell r="AJ1864">
            <v>0</v>
          </cell>
          <cell r="AK1864">
            <v>0</v>
          </cell>
        </row>
        <row r="1865">
          <cell r="R1865" t="str">
            <v>BNL</v>
          </cell>
          <cell r="S1865" t="str">
            <v>FINAME TJLP</v>
          </cell>
          <cell r="T1865" t="str">
            <v>00132</v>
          </cell>
          <cell r="U1865">
            <v>10.75</v>
          </cell>
          <cell r="V1865">
            <v>0</v>
          </cell>
          <cell r="W1865">
            <v>36479</v>
          </cell>
          <cell r="X1865">
            <v>14</v>
          </cell>
          <cell r="Y1865">
            <v>61</v>
          </cell>
          <cell r="Z1865">
            <v>4.9971889999999997</v>
          </cell>
          <cell r="AA1865">
            <v>0</v>
          </cell>
          <cell r="AB1865">
            <v>46272.55</v>
          </cell>
          <cell r="AC1865">
            <v>3856.05</v>
          </cell>
          <cell r="AD1865">
            <v>185.45999999999998</v>
          </cell>
          <cell r="AE1865">
            <v>395.4</v>
          </cell>
          <cell r="AF1865">
            <v>4251.45</v>
          </cell>
          <cell r="AG1865">
            <v>42416.51</v>
          </cell>
          <cell r="AH1865">
            <v>114.59999999999854</v>
          </cell>
          <cell r="AI1865">
            <v>0</v>
          </cell>
          <cell r="AJ1865">
            <v>0</v>
          </cell>
          <cell r="AK1865">
            <v>0</v>
          </cell>
        </row>
        <row r="1866">
          <cell r="R1866" t="str">
            <v>BNL</v>
          </cell>
          <cell r="S1866" t="str">
            <v>FINAME TJLP</v>
          </cell>
          <cell r="T1866" t="str">
            <v>00132</v>
          </cell>
          <cell r="U1866">
            <v>10.75</v>
          </cell>
          <cell r="V1866">
            <v>0</v>
          </cell>
          <cell r="W1866">
            <v>36494</v>
          </cell>
          <cell r="X1866">
            <v>15</v>
          </cell>
          <cell r="Y1866">
            <v>0</v>
          </cell>
          <cell r="Z1866">
            <v>5.0095960000000002</v>
          </cell>
          <cell r="AA1866">
            <v>0</v>
          </cell>
          <cell r="AB1866">
            <v>42521.82</v>
          </cell>
          <cell r="AC1866">
            <v>0</v>
          </cell>
          <cell r="AD1866">
            <v>181.29</v>
          </cell>
          <cell r="AE1866">
            <v>181.29</v>
          </cell>
          <cell r="AF1866">
            <v>0</v>
          </cell>
          <cell r="AG1866">
            <v>42703.11</v>
          </cell>
          <cell r="AH1866">
            <v>105.30999999999767</v>
          </cell>
          <cell r="AI1866">
            <v>0</v>
          </cell>
          <cell r="AJ1866">
            <v>0</v>
          </cell>
          <cell r="AK1866">
            <v>0</v>
          </cell>
        </row>
        <row r="1867">
          <cell r="R1867" t="str">
            <v>BNL</v>
          </cell>
          <cell r="S1867" t="str">
            <v>FINAME TJLP</v>
          </cell>
          <cell r="T1867" t="str">
            <v>00132</v>
          </cell>
          <cell r="U1867">
            <v>10.75</v>
          </cell>
          <cell r="V1867">
            <v>0</v>
          </cell>
          <cell r="W1867">
            <v>36509</v>
          </cell>
          <cell r="X1867">
            <v>15</v>
          </cell>
          <cell r="Y1867">
            <v>62</v>
          </cell>
          <cell r="Z1867">
            <v>5.0220339999999997</v>
          </cell>
          <cell r="AA1867">
            <v>0</v>
          </cell>
          <cell r="AB1867">
            <v>42627.39</v>
          </cell>
          <cell r="AC1867">
            <v>3875.22</v>
          </cell>
          <cell r="AD1867">
            <v>182.96</v>
          </cell>
          <cell r="AE1867">
            <v>364.25</v>
          </cell>
          <cell r="AF1867">
            <v>4239.47</v>
          </cell>
          <cell r="AG1867">
            <v>38752.18</v>
          </cell>
          <cell r="AH1867">
            <v>105.58000000000175</v>
          </cell>
          <cell r="AI1867">
            <v>0</v>
          </cell>
          <cell r="AJ1867">
            <v>0</v>
          </cell>
          <cell r="AK1867">
            <v>0</v>
          </cell>
        </row>
        <row r="1868">
          <cell r="R1868" t="str">
            <v>BNL</v>
          </cell>
          <cell r="S1868" t="str">
            <v>FINAME TJLP</v>
          </cell>
          <cell r="T1868" t="str">
            <v>00132</v>
          </cell>
          <cell r="U1868">
            <v>10.75</v>
          </cell>
          <cell r="V1868">
            <v>0</v>
          </cell>
          <cell r="W1868">
            <v>36525</v>
          </cell>
          <cell r="X1868">
            <v>16</v>
          </cell>
          <cell r="Y1868">
            <v>0</v>
          </cell>
          <cell r="Z1868">
            <v>5.0353349999999999</v>
          </cell>
          <cell r="AA1868">
            <v>0</v>
          </cell>
          <cell r="AB1868">
            <v>38854.81</v>
          </cell>
          <cell r="AC1868">
            <v>0</v>
          </cell>
          <cell r="AD1868">
            <v>176.72</v>
          </cell>
          <cell r="AE1868">
            <v>176.72</v>
          </cell>
          <cell r="AF1868">
            <v>0</v>
          </cell>
          <cell r="AG1868">
            <v>39031.54</v>
          </cell>
          <cell r="AH1868">
            <v>102.63999999999942</v>
          </cell>
          <cell r="AI1868">
            <v>0</v>
          </cell>
          <cell r="AJ1868">
            <v>0</v>
          </cell>
          <cell r="AK1868">
            <v>0</v>
          </cell>
        </row>
        <row r="1869">
          <cell r="R1869" t="str">
            <v>BNL</v>
          </cell>
          <cell r="S1869" t="str">
            <v>FINAME TJLP</v>
          </cell>
          <cell r="T1869" t="str">
            <v>00132</v>
          </cell>
          <cell r="U1869">
            <v>10.75</v>
          </cell>
          <cell r="V1869">
            <v>0</v>
          </cell>
          <cell r="W1869">
            <v>36540</v>
          </cell>
          <cell r="X1869">
            <v>14</v>
          </cell>
          <cell r="Y1869">
            <v>63</v>
          </cell>
          <cell r="Z1869">
            <v>5.0469629999999999</v>
          </cell>
          <cell r="AA1869">
            <v>0</v>
          </cell>
          <cell r="AB1869">
            <v>38944.54</v>
          </cell>
          <cell r="AC1869">
            <v>3894.45</v>
          </cell>
          <cell r="AD1869">
            <v>156.05999999999997</v>
          </cell>
          <cell r="AE1869">
            <v>332.78</v>
          </cell>
          <cell r="AF1869">
            <v>4227.24</v>
          </cell>
          <cell r="AG1869">
            <v>35050.089999999997</v>
          </cell>
          <cell r="AH1869">
            <v>89.729999999995925</v>
          </cell>
          <cell r="AI1869">
            <v>0</v>
          </cell>
          <cell r="AJ1869">
            <v>0</v>
          </cell>
          <cell r="AK1869">
            <v>0</v>
          </cell>
        </row>
        <row r="1870">
          <cell r="R1870" t="str">
            <v>BNL</v>
          </cell>
          <cell r="S1870" t="str">
            <v>FINAME TJLP</v>
          </cell>
          <cell r="T1870" t="str">
            <v>00132</v>
          </cell>
          <cell r="U1870">
            <v>10.75</v>
          </cell>
          <cell r="V1870">
            <v>0</v>
          </cell>
          <cell r="W1870">
            <v>36556</v>
          </cell>
          <cell r="X1870">
            <v>16</v>
          </cell>
          <cell r="Y1870">
            <v>0</v>
          </cell>
          <cell r="Z1870">
            <v>5.059329</v>
          </cell>
          <cell r="AA1870">
            <v>0</v>
          </cell>
          <cell r="AB1870">
            <v>35135.97</v>
          </cell>
          <cell r="AC1870">
            <v>0</v>
          </cell>
          <cell r="AD1870">
            <v>159.81</v>
          </cell>
          <cell r="AE1870">
            <v>159.81</v>
          </cell>
          <cell r="AF1870">
            <v>0</v>
          </cell>
          <cell r="AG1870">
            <v>35295.78</v>
          </cell>
          <cell r="AH1870">
            <v>85.880000000004657</v>
          </cell>
          <cell r="AI1870">
            <v>0</v>
          </cell>
          <cell r="AJ1870">
            <v>0</v>
          </cell>
          <cell r="AK1870">
            <v>0</v>
          </cell>
        </row>
        <row r="1871">
          <cell r="R1871" t="str">
            <v>BNL</v>
          </cell>
          <cell r="S1871" t="str">
            <v>FINAME TJLP</v>
          </cell>
          <cell r="T1871" t="str">
            <v>00132</v>
          </cell>
          <cell r="U1871">
            <v>10.75</v>
          </cell>
          <cell r="V1871">
            <v>0</v>
          </cell>
          <cell r="W1871">
            <v>36571</v>
          </cell>
          <cell r="X1871">
            <v>14</v>
          </cell>
          <cell r="Y1871">
            <v>64</v>
          </cell>
          <cell r="Z1871">
            <v>5.0709489999999997</v>
          </cell>
          <cell r="AA1871">
            <v>0</v>
          </cell>
          <cell r="AB1871">
            <v>35216.67</v>
          </cell>
          <cell r="AC1871">
            <v>3912.96</v>
          </cell>
          <cell r="AD1871">
            <v>141.12</v>
          </cell>
          <cell r="AE1871">
            <v>300.93</v>
          </cell>
          <cell r="AF1871">
            <v>4213.8900000000003</v>
          </cell>
          <cell r="AG1871">
            <v>31303.7</v>
          </cell>
          <cell r="AH1871">
            <v>80.690000000002328</v>
          </cell>
          <cell r="AI1871">
            <v>0</v>
          </cell>
          <cell r="AJ1871">
            <v>0</v>
          </cell>
          <cell r="AK1871">
            <v>0</v>
          </cell>
        </row>
        <row r="1872">
          <cell r="R1872" t="str">
            <v>BNL</v>
          </cell>
          <cell r="S1872" t="str">
            <v>FINAME TJLP</v>
          </cell>
          <cell r="T1872" t="str">
            <v>00132</v>
          </cell>
          <cell r="U1872">
            <v>10.75</v>
          </cell>
          <cell r="V1872">
            <v>0</v>
          </cell>
          <cell r="W1872">
            <v>36585</v>
          </cell>
          <cell r="X1872">
            <v>14</v>
          </cell>
          <cell r="Y1872">
            <v>0</v>
          </cell>
          <cell r="Z1872">
            <v>5.0818180000000002</v>
          </cell>
          <cell r="AA1872">
            <v>0</v>
          </cell>
          <cell r="AB1872">
            <v>31370.799999999999</v>
          </cell>
          <cell r="AC1872">
            <v>0</v>
          </cell>
          <cell r="AD1872">
            <v>124.81</v>
          </cell>
          <cell r="AE1872">
            <v>124.81</v>
          </cell>
          <cell r="AF1872">
            <v>0</v>
          </cell>
          <cell r="AG1872">
            <v>31495.61</v>
          </cell>
          <cell r="AH1872">
            <v>67.099999999998545</v>
          </cell>
          <cell r="AI1872">
            <v>0</v>
          </cell>
          <cell r="AJ1872">
            <v>0</v>
          </cell>
          <cell r="AK1872">
            <v>0</v>
          </cell>
        </row>
        <row r="1873">
          <cell r="R1873" t="str">
            <v>BNL</v>
          </cell>
          <cell r="S1873" t="str">
            <v>FINAME TJLP</v>
          </cell>
          <cell r="T1873" t="str">
            <v>00132</v>
          </cell>
          <cell r="U1873">
            <v>10.75</v>
          </cell>
          <cell r="V1873">
            <v>0</v>
          </cell>
          <cell r="W1873">
            <v>36600</v>
          </cell>
          <cell r="X1873">
            <v>16</v>
          </cell>
          <cell r="Y1873">
            <v>65</v>
          </cell>
          <cell r="Z1873">
            <v>5.0934900000000001</v>
          </cell>
          <cell r="AA1873">
            <v>0</v>
          </cell>
          <cell r="AB1873">
            <v>31442.85</v>
          </cell>
          <cell r="AC1873">
            <v>3930.36</v>
          </cell>
          <cell r="AD1873">
            <v>143.87</v>
          </cell>
          <cell r="AE1873">
            <v>268.68</v>
          </cell>
          <cell r="AF1873">
            <v>4199.04</v>
          </cell>
          <cell r="AG1873">
            <v>27512.5</v>
          </cell>
          <cell r="AH1873">
            <v>72.06000000000131</v>
          </cell>
          <cell r="AI1873">
            <v>0</v>
          </cell>
          <cell r="AJ1873">
            <v>0</v>
          </cell>
          <cell r="AK1873">
            <v>0</v>
          </cell>
        </row>
        <row r="1874">
          <cell r="R1874" t="str">
            <v>BNL</v>
          </cell>
          <cell r="S1874" t="str">
            <v>FINAME TJLP</v>
          </cell>
          <cell r="T1874" t="str">
            <v>00132</v>
          </cell>
          <cell r="U1874">
            <v>10.75</v>
          </cell>
          <cell r="V1874">
            <v>0</v>
          </cell>
          <cell r="W1874">
            <v>36616</v>
          </cell>
          <cell r="X1874">
            <v>16</v>
          </cell>
          <cell r="Y1874">
            <v>0</v>
          </cell>
          <cell r="Z1874">
            <v>5.1059700000000001</v>
          </cell>
          <cell r="AA1874">
            <v>0</v>
          </cell>
          <cell r="AB1874">
            <v>27579.91</v>
          </cell>
          <cell r="AC1874">
            <v>0</v>
          </cell>
          <cell r="AD1874">
            <v>125.44</v>
          </cell>
          <cell r="AE1874">
            <v>125.44</v>
          </cell>
          <cell r="AF1874">
            <v>0</v>
          </cell>
          <cell r="AG1874">
            <v>27705.35</v>
          </cell>
          <cell r="AH1874">
            <v>67.409999999999854</v>
          </cell>
          <cell r="AI1874">
            <v>0</v>
          </cell>
          <cell r="AJ1874">
            <v>0</v>
          </cell>
          <cell r="AK1874">
            <v>0</v>
          </cell>
        </row>
        <row r="1875">
          <cell r="R1875" t="str">
            <v>BNL</v>
          </cell>
          <cell r="S1875" t="str">
            <v>FINAME TJLP</v>
          </cell>
          <cell r="T1875" t="str">
            <v>00132</v>
          </cell>
          <cell r="U1875">
            <v>10.75</v>
          </cell>
          <cell r="V1875">
            <v>0</v>
          </cell>
          <cell r="W1875">
            <v>36631</v>
          </cell>
          <cell r="X1875">
            <v>14</v>
          </cell>
          <cell r="Y1875">
            <v>66</v>
          </cell>
          <cell r="Z1875">
            <v>5.1159119999999998</v>
          </cell>
          <cell r="AA1875">
            <v>0</v>
          </cell>
          <cell r="AB1875">
            <v>27633.61</v>
          </cell>
          <cell r="AC1875">
            <v>3947.66</v>
          </cell>
          <cell r="AD1875">
            <v>110.69</v>
          </cell>
          <cell r="AE1875">
            <v>236.13</v>
          </cell>
          <cell r="AF1875">
            <v>4183.79</v>
          </cell>
          <cell r="AG1875">
            <v>23685.95</v>
          </cell>
          <cell r="AH1875">
            <v>53.700000000004366</v>
          </cell>
          <cell r="AI1875">
            <v>0</v>
          </cell>
          <cell r="AJ1875">
            <v>0</v>
          </cell>
          <cell r="AK1875">
            <v>0</v>
          </cell>
        </row>
        <row r="1876">
          <cell r="R1876" t="str">
            <v>BNL</v>
          </cell>
          <cell r="S1876" t="str">
            <v>FINAME TJLP</v>
          </cell>
          <cell r="T1876" t="str">
            <v>00132</v>
          </cell>
          <cell r="U1876">
            <v>10.75</v>
          </cell>
          <cell r="V1876">
            <v>0</v>
          </cell>
          <cell r="W1876">
            <v>36646</v>
          </cell>
          <cell r="X1876">
            <v>15</v>
          </cell>
          <cell r="Y1876">
            <v>0</v>
          </cell>
          <cell r="Z1876">
            <v>5.1257469999999996</v>
          </cell>
          <cell r="AA1876">
            <v>0</v>
          </cell>
          <cell r="AB1876">
            <v>23731.49</v>
          </cell>
          <cell r="AC1876">
            <v>0</v>
          </cell>
          <cell r="AD1876">
            <v>101.18</v>
          </cell>
          <cell r="AE1876">
            <v>101.18</v>
          </cell>
          <cell r="AF1876">
            <v>0</v>
          </cell>
          <cell r="AG1876">
            <v>23832.66</v>
          </cell>
          <cell r="AH1876">
            <v>45.529999999998836</v>
          </cell>
          <cell r="AI1876">
            <v>0</v>
          </cell>
          <cell r="AJ1876">
            <v>0</v>
          </cell>
          <cell r="AK1876">
            <v>0</v>
          </cell>
        </row>
        <row r="1877">
          <cell r="R1877" t="str">
            <v>BNL</v>
          </cell>
          <cell r="S1877" t="str">
            <v>FINAME TJLP</v>
          </cell>
          <cell r="T1877" t="str">
            <v>00132</v>
          </cell>
          <cell r="U1877">
            <v>10.75</v>
          </cell>
          <cell r="V1877">
            <v>0</v>
          </cell>
          <cell r="W1877">
            <v>36661</v>
          </cell>
          <cell r="X1877">
            <v>15</v>
          </cell>
          <cell r="Y1877">
            <v>67</v>
          </cell>
          <cell r="Z1877">
            <v>5.1356000000000002</v>
          </cell>
          <cell r="AA1877">
            <v>0</v>
          </cell>
          <cell r="AB1877">
            <v>23777.1</v>
          </cell>
          <cell r="AC1877">
            <v>3962.85</v>
          </cell>
          <cell r="AD1877">
            <v>102</v>
          </cell>
          <cell r="AE1877">
            <v>203.18</v>
          </cell>
          <cell r="AF1877">
            <v>4166.03</v>
          </cell>
          <cell r="AG1877">
            <v>19814.259999999998</v>
          </cell>
          <cell r="AH1877">
            <v>45.629999999997381</v>
          </cell>
          <cell r="AI1877">
            <v>0</v>
          </cell>
          <cell r="AJ1877">
            <v>0</v>
          </cell>
          <cell r="AK1877">
            <v>0</v>
          </cell>
        </row>
        <row r="1878">
          <cell r="R1878" t="str">
            <v>BNL</v>
          </cell>
          <cell r="S1878" t="str">
            <v>FINAME TJLP</v>
          </cell>
          <cell r="T1878" t="str">
            <v>00132</v>
          </cell>
          <cell r="U1878">
            <v>10.75</v>
          </cell>
          <cell r="V1878">
            <v>0</v>
          </cell>
          <cell r="W1878">
            <v>36677</v>
          </cell>
          <cell r="X1878">
            <v>16</v>
          </cell>
          <cell r="Y1878">
            <v>0</v>
          </cell>
          <cell r="Z1878">
            <v>5.1461309999999996</v>
          </cell>
          <cell r="AA1878">
            <v>0</v>
          </cell>
          <cell r="AB1878">
            <v>19854.89</v>
          </cell>
          <cell r="AC1878">
            <v>0</v>
          </cell>
          <cell r="AD1878">
            <v>90.31</v>
          </cell>
          <cell r="AE1878">
            <v>90.31</v>
          </cell>
          <cell r="AF1878">
            <v>0</v>
          </cell>
          <cell r="AG1878">
            <v>19945.189999999999</v>
          </cell>
          <cell r="AH1878">
            <v>40.619999999998981</v>
          </cell>
          <cell r="AI1878">
            <v>0</v>
          </cell>
          <cell r="AJ1878">
            <v>0</v>
          </cell>
          <cell r="AK1878">
            <v>0</v>
          </cell>
        </row>
        <row r="1879">
          <cell r="R1879" t="str">
            <v>BNL</v>
          </cell>
          <cell r="S1879" t="str">
            <v>FINAME TJLP</v>
          </cell>
          <cell r="T1879" t="str">
            <v>00132</v>
          </cell>
          <cell r="U1879">
            <v>10.75</v>
          </cell>
          <cell r="V1879">
            <v>0</v>
          </cell>
          <cell r="W1879">
            <v>36692</v>
          </cell>
          <cell r="X1879">
            <v>14</v>
          </cell>
          <cell r="Y1879">
            <v>68</v>
          </cell>
          <cell r="Z1879">
            <v>5.1560240000000004</v>
          </cell>
          <cell r="AA1879">
            <v>0</v>
          </cell>
          <cell r="AB1879">
            <v>19893.060000000001</v>
          </cell>
          <cell r="AC1879">
            <v>3978.61</v>
          </cell>
          <cell r="AD1879">
            <v>79.680000000000007</v>
          </cell>
          <cell r="AE1879">
            <v>169.99</v>
          </cell>
          <cell r="AF1879">
            <v>4148.6000000000004</v>
          </cell>
          <cell r="AG1879">
            <v>15914.45</v>
          </cell>
          <cell r="AH1879">
            <v>38.180000000003929</v>
          </cell>
          <cell r="AI1879">
            <v>0</v>
          </cell>
          <cell r="AJ1879">
            <v>0</v>
          </cell>
          <cell r="AK1879">
            <v>0</v>
          </cell>
        </row>
        <row r="1880">
          <cell r="R1880" t="str">
            <v>BNL</v>
          </cell>
          <cell r="S1880" t="str">
            <v>FINAME TJLP</v>
          </cell>
          <cell r="T1880" t="str">
            <v>00132</v>
          </cell>
          <cell r="U1880">
            <v>10.75</v>
          </cell>
          <cell r="V1880">
            <v>0</v>
          </cell>
          <cell r="W1880">
            <v>36707</v>
          </cell>
          <cell r="X1880">
            <v>15</v>
          </cell>
          <cell r="Y1880">
            <v>0</v>
          </cell>
          <cell r="Z1880">
            <v>5.1659350000000002</v>
          </cell>
          <cell r="AA1880">
            <v>0</v>
          </cell>
          <cell r="AB1880">
            <v>15945.04</v>
          </cell>
          <cell r="AC1880">
            <v>0</v>
          </cell>
          <cell r="AD1880">
            <v>67.98</v>
          </cell>
          <cell r="AE1880">
            <v>67.98</v>
          </cell>
          <cell r="AF1880">
            <v>0</v>
          </cell>
          <cell r="AG1880">
            <v>16013.02</v>
          </cell>
          <cell r="AH1880">
            <v>30.590000000000146</v>
          </cell>
          <cell r="AI1880">
            <v>0</v>
          </cell>
          <cell r="AJ1880">
            <v>0</v>
          </cell>
          <cell r="AK1880">
            <v>0</v>
          </cell>
        </row>
        <row r="1881">
          <cell r="R1881" t="str">
            <v>BNL</v>
          </cell>
          <cell r="S1881" t="str">
            <v>FINAME TJLP</v>
          </cell>
          <cell r="T1881" t="str">
            <v>00132</v>
          </cell>
          <cell r="U1881">
            <v>10.75</v>
          </cell>
          <cell r="V1881">
            <v>0</v>
          </cell>
          <cell r="W1881">
            <v>36722</v>
          </cell>
          <cell r="X1881">
            <v>15</v>
          </cell>
          <cell r="Y1881">
            <v>69</v>
          </cell>
          <cell r="Z1881">
            <v>5.1745010000000002</v>
          </cell>
          <cell r="AA1881">
            <v>0</v>
          </cell>
          <cell r="AB1881">
            <v>15971.48</v>
          </cell>
          <cell r="AC1881">
            <v>3992.87</v>
          </cell>
          <cell r="AD1881">
            <v>68.499999999999986</v>
          </cell>
          <cell r="AE1881">
            <v>136.47999999999999</v>
          </cell>
          <cell r="AF1881">
            <v>4129.34</v>
          </cell>
          <cell r="AG1881">
            <v>11978.61</v>
          </cell>
          <cell r="AH1881">
            <v>26.430000000000291</v>
          </cell>
          <cell r="AI1881">
            <v>0</v>
          </cell>
          <cell r="AJ1881">
            <v>0</v>
          </cell>
          <cell r="AK1881">
            <v>0</v>
          </cell>
        </row>
        <row r="1882">
          <cell r="R1882" t="str">
            <v>BNL</v>
          </cell>
          <cell r="S1882" t="str">
            <v>FINAME TJLP</v>
          </cell>
          <cell r="T1882" t="str">
            <v>00132</v>
          </cell>
          <cell r="U1882">
            <v>10.75</v>
          </cell>
          <cell r="V1882">
            <v>0</v>
          </cell>
          <cell r="W1882">
            <v>36738</v>
          </cell>
          <cell r="X1882">
            <v>16</v>
          </cell>
          <cell r="Y1882">
            <v>0</v>
          </cell>
          <cell r="Z1882">
            <v>5.1835500000000003</v>
          </cell>
          <cell r="AA1882">
            <v>0</v>
          </cell>
          <cell r="AB1882">
            <v>11999.56</v>
          </cell>
          <cell r="AC1882">
            <v>0</v>
          </cell>
          <cell r="AD1882">
            <v>54.58</v>
          </cell>
          <cell r="AE1882">
            <v>54.58</v>
          </cell>
          <cell r="AF1882">
            <v>0</v>
          </cell>
          <cell r="AG1882">
            <v>12054.14</v>
          </cell>
          <cell r="AH1882">
            <v>20.949999999998909</v>
          </cell>
          <cell r="AI1882">
            <v>0</v>
          </cell>
          <cell r="AJ1882">
            <v>0</v>
          </cell>
          <cell r="AK1882">
            <v>0</v>
          </cell>
        </row>
        <row r="1883">
          <cell r="R1883" t="str">
            <v>BNL</v>
          </cell>
          <cell r="S1883" t="str">
            <v>FINAME TJLP</v>
          </cell>
          <cell r="T1883" t="str">
            <v>00132</v>
          </cell>
          <cell r="U1883">
            <v>10.75</v>
          </cell>
          <cell r="V1883">
            <v>0</v>
          </cell>
          <cell r="W1883">
            <v>36753</v>
          </cell>
          <cell r="X1883">
            <v>14</v>
          </cell>
          <cell r="Y1883">
            <v>70</v>
          </cell>
          <cell r="Z1883">
            <v>5.1920469999999996</v>
          </cell>
          <cell r="AA1883">
            <v>0</v>
          </cell>
          <cell r="AB1883">
            <v>12019.23</v>
          </cell>
          <cell r="AC1883">
            <v>4006.41</v>
          </cell>
          <cell r="AD1883">
            <v>48.120000000000005</v>
          </cell>
          <cell r="AE1883">
            <v>102.7</v>
          </cell>
          <cell r="AF1883">
            <v>4109.1099999999997</v>
          </cell>
          <cell r="AG1883">
            <v>8012.82</v>
          </cell>
          <cell r="AH1883">
            <v>19.670000000000073</v>
          </cell>
          <cell r="AI1883">
            <v>0</v>
          </cell>
          <cell r="AJ1883">
            <v>0</v>
          </cell>
          <cell r="AK1883">
            <v>0</v>
          </cell>
        </row>
        <row r="1884">
          <cell r="R1884" t="str">
            <v>BNL</v>
          </cell>
          <cell r="S1884" t="str">
            <v>FINAME TJLP</v>
          </cell>
          <cell r="T1884" t="str">
            <v>00132</v>
          </cell>
          <cell r="U1884">
            <v>10.75</v>
          </cell>
          <cell r="V1884">
            <v>0</v>
          </cell>
          <cell r="W1884">
            <v>36769</v>
          </cell>
          <cell r="X1884">
            <v>16</v>
          </cell>
          <cell r="Y1884">
            <v>0</v>
          </cell>
          <cell r="Z1884">
            <v>5.2011269999999996</v>
          </cell>
          <cell r="AA1884">
            <v>0</v>
          </cell>
          <cell r="AB1884">
            <v>8026.83</v>
          </cell>
          <cell r="AC1884">
            <v>0</v>
          </cell>
          <cell r="AD1884">
            <v>36.51</v>
          </cell>
          <cell r="AE1884">
            <v>36.51</v>
          </cell>
          <cell r="AF1884">
            <v>0</v>
          </cell>
          <cell r="AG1884">
            <v>8063.34</v>
          </cell>
          <cell r="AH1884">
            <v>14.010000000000218</v>
          </cell>
          <cell r="AI1884">
            <v>0</v>
          </cell>
          <cell r="AJ1884">
            <v>0</v>
          </cell>
          <cell r="AK1884">
            <v>0</v>
          </cell>
        </row>
        <row r="1885">
          <cell r="R1885" t="str">
            <v>BNL</v>
          </cell>
          <cell r="S1885" t="str">
            <v>FINAME TJLP</v>
          </cell>
          <cell r="T1885" t="str">
            <v>00132</v>
          </cell>
          <cell r="U1885">
            <v>10.75</v>
          </cell>
          <cell r="V1885">
            <v>0</v>
          </cell>
          <cell r="W1885">
            <v>36784</v>
          </cell>
          <cell r="X1885">
            <v>14</v>
          </cell>
          <cell r="Y1885">
            <v>71</v>
          </cell>
          <cell r="Z1885">
            <v>5.2096530000000003</v>
          </cell>
          <cell r="AA1885">
            <v>0</v>
          </cell>
          <cell r="AB1885">
            <v>8039.99</v>
          </cell>
          <cell r="AC1885">
            <v>4019.99</v>
          </cell>
          <cell r="AD1885">
            <v>32.190000000000005</v>
          </cell>
          <cell r="AE1885">
            <v>68.7</v>
          </cell>
          <cell r="AF1885">
            <v>4088.69</v>
          </cell>
          <cell r="AG1885">
            <v>4020</v>
          </cell>
          <cell r="AH1885">
            <v>13.160000000000764</v>
          </cell>
          <cell r="AI1885">
            <v>0</v>
          </cell>
          <cell r="AJ1885">
            <v>0</v>
          </cell>
          <cell r="AK1885">
            <v>0</v>
          </cell>
        </row>
        <row r="1886">
          <cell r="R1886" t="str">
            <v>BNL</v>
          </cell>
          <cell r="S1886" t="str">
            <v>FINAME TJLP</v>
          </cell>
          <cell r="T1886" t="str">
            <v>00132</v>
          </cell>
          <cell r="U1886">
            <v>10.75</v>
          </cell>
          <cell r="V1886">
            <v>0</v>
          </cell>
          <cell r="W1886">
            <v>36799</v>
          </cell>
          <cell r="X1886">
            <v>15</v>
          </cell>
          <cell r="Y1886">
            <v>0</v>
          </cell>
          <cell r="Z1886">
            <v>5.2181930000000003</v>
          </cell>
          <cell r="AA1886">
            <v>0</v>
          </cell>
          <cell r="AB1886">
            <v>4026.59</v>
          </cell>
          <cell r="AC1886">
            <v>0</v>
          </cell>
          <cell r="AD1886">
            <v>17.170000000000002</v>
          </cell>
          <cell r="AE1886">
            <v>17.170000000000002</v>
          </cell>
          <cell r="AF1886">
            <v>0</v>
          </cell>
          <cell r="AG1886">
            <v>4043.76</v>
          </cell>
          <cell r="AH1886">
            <v>6.5900000000001455</v>
          </cell>
          <cell r="AI1886">
            <v>0</v>
          </cell>
          <cell r="AJ1886">
            <v>0</v>
          </cell>
          <cell r="AK1886">
            <v>0</v>
          </cell>
        </row>
        <row r="1887">
          <cell r="R1887" t="str">
            <v>BNL</v>
          </cell>
          <cell r="S1887" t="str">
            <v>FINAME TJLP</v>
          </cell>
          <cell r="T1887" t="str">
            <v>00132</v>
          </cell>
          <cell r="U1887">
            <v>10.75</v>
          </cell>
          <cell r="V1887">
            <v>0</v>
          </cell>
          <cell r="W1887">
            <v>36814</v>
          </cell>
          <cell r="X1887">
            <v>15</v>
          </cell>
          <cell r="Y1887">
            <v>72</v>
          </cell>
          <cell r="Z1887">
            <v>5.2258240000000002</v>
          </cell>
          <cell r="AA1887">
            <v>0</v>
          </cell>
          <cell r="AB1887">
            <v>4032.48</v>
          </cell>
          <cell r="AC1887">
            <v>4032.48</v>
          </cell>
          <cell r="AD1887">
            <v>17.29</v>
          </cell>
          <cell r="AE1887">
            <v>34.46</v>
          </cell>
          <cell r="AF1887">
            <v>4066.94</v>
          </cell>
          <cell r="AG1887">
            <v>0</v>
          </cell>
          <cell r="AH1887">
            <v>5.8899999999998727</v>
          </cell>
          <cell r="AI1887">
            <v>0</v>
          </cell>
          <cell r="AJ1887">
            <v>0</v>
          </cell>
          <cell r="AK1887">
            <v>0</v>
          </cell>
        </row>
        <row r="1888">
          <cell r="S1888" t="str">
            <v>T O T A I S  EM  R$</v>
          </cell>
          <cell r="AC1888">
            <v>226274.75999999998</v>
          </cell>
          <cell r="AD1888">
            <v>60395.860000000008</v>
          </cell>
          <cell r="AF1888">
            <v>286670.66000000003</v>
          </cell>
          <cell r="AH1888">
            <v>44673.610000000102</v>
          </cell>
        </row>
        <row r="1890">
          <cell r="R1890" t="str">
            <v>CELPAV</v>
          </cell>
          <cell r="S1890" t="str">
            <v>JAC</v>
          </cell>
          <cell r="T1890" t="str">
            <v>FINANCIAMENTO INTERNO</v>
          </cell>
          <cell r="AB1890" t="str">
            <v>FINAME</v>
          </cell>
        </row>
        <row r="1891">
          <cell r="R1891" t="str">
            <v>EMPRESA:</v>
          </cell>
          <cell r="S1891">
            <v>300</v>
          </cell>
          <cell r="T1891" t="str">
            <v>UNIDADE:</v>
          </cell>
          <cell r="U1891">
            <v>310</v>
          </cell>
          <cell r="V1891" t="str">
            <v>TIPO REG:</v>
          </cell>
          <cell r="W1891">
            <v>1</v>
          </cell>
          <cell r="Z1891" t="str">
            <v>MOEDA :</v>
          </cell>
          <cell r="AA1891" t="str">
            <v>BRL</v>
          </cell>
          <cell r="AC1891" t="str">
            <v>COD. CLIENTE/FORNECEDOR:</v>
          </cell>
          <cell r="AD1891">
            <v>0</v>
          </cell>
          <cell r="AE1891" t="str">
            <v>DATA INICIAL:</v>
          </cell>
          <cell r="AF1891">
            <v>34689</v>
          </cell>
          <cell r="AG1891" t="str">
            <v>VENCIMENTO:</v>
          </cell>
          <cell r="AH1891">
            <v>36448</v>
          </cell>
        </row>
        <row r="1892">
          <cell r="R1892" t="str">
            <v>INSTITUIÇÃO</v>
          </cell>
          <cell r="S1892" t="str">
            <v>TIPO FINANC.</v>
          </cell>
          <cell r="T1892" t="str">
            <v>Nº P.A.C.</v>
          </cell>
          <cell r="U1892" t="str">
            <v>Juros (%) a.a.</v>
          </cell>
          <cell r="V1892" t="str">
            <v>Spread (%) a.a.</v>
          </cell>
          <cell r="W1892" t="str">
            <v>Data Movimento</v>
          </cell>
          <cell r="X1892" t="str">
            <v>Nº Dias</v>
          </cell>
          <cell r="Y1892" t="str">
            <v>Parc</v>
          </cell>
          <cell r="Z1892" t="str">
            <v>Cotação da URTJ15</v>
          </cell>
          <cell r="AA1892" t="str">
            <v>Liberações         R$</v>
          </cell>
          <cell r="AB1892" t="str">
            <v>Saldo Principal    R$</v>
          </cell>
          <cell r="AC1892" t="str">
            <v>Amortização      R$</v>
          </cell>
          <cell r="AD1892" t="str">
            <v>Juros no Periodo  R$</v>
          </cell>
          <cell r="AE1892" t="str">
            <v>Juros Acumulados R$</v>
          </cell>
          <cell r="AF1892" t="str">
            <v>Pagto. Parcela          R$</v>
          </cell>
          <cell r="AG1892" t="str">
            <v>Saldo Devedor      R$</v>
          </cell>
          <cell r="AH1892" t="str">
            <v>Correc. Monet. R$</v>
          </cell>
          <cell r="AI1892" t="str">
            <v>CP</v>
          </cell>
          <cell r="AJ1892" t="str">
            <v>LP</v>
          </cell>
          <cell r="AK1892" t="str">
            <v>Transf. LP/CP</v>
          </cell>
        </row>
        <row r="1893">
          <cell r="R1893" t="str">
            <v>BNL</v>
          </cell>
          <cell r="S1893" t="str">
            <v>FINAME TJLP</v>
          </cell>
          <cell r="T1893" t="str">
            <v>00133</v>
          </cell>
          <cell r="U1893">
            <v>10.75</v>
          </cell>
          <cell r="V1893">
            <v>0</v>
          </cell>
          <cell r="W1893">
            <v>34349</v>
          </cell>
          <cell r="X1893">
            <v>0</v>
          </cell>
          <cell r="Y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</row>
        <row r="1894">
          <cell r="R1894" t="str">
            <v>BNL</v>
          </cell>
          <cell r="S1894" t="str">
            <v>FINAME TJLP</v>
          </cell>
          <cell r="T1894" t="str">
            <v>00133</v>
          </cell>
          <cell r="U1894">
            <v>10.75</v>
          </cell>
          <cell r="V1894">
            <v>0</v>
          </cell>
          <cell r="W1894">
            <v>34349</v>
          </cell>
          <cell r="X1894">
            <v>0</v>
          </cell>
          <cell r="Y1894">
            <v>1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</row>
        <row r="1895">
          <cell r="R1895" t="str">
            <v>BNL</v>
          </cell>
          <cell r="S1895" t="str">
            <v>FINAME TJLP</v>
          </cell>
          <cell r="T1895" t="str">
            <v>00133</v>
          </cell>
          <cell r="U1895">
            <v>10.75</v>
          </cell>
          <cell r="V1895">
            <v>0</v>
          </cell>
          <cell r="W1895">
            <v>34439</v>
          </cell>
          <cell r="X1895">
            <v>90</v>
          </cell>
          <cell r="Y1895">
            <v>2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</row>
        <row r="1896">
          <cell r="R1896" t="str">
            <v>BNL</v>
          </cell>
          <cell r="S1896" t="str">
            <v>FINAME TJLP</v>
          </cell>
          <cell r="T1896" t="str">
            <v>00133</v>
          </cell>
          <cell r="U1896">
            <v>10.75</v>
          </cell>
          <cell r="V1896">
            <v>0</v>
          </cell>
          <cell r="W1896">
            <v>34530</v>
          </cell>
          <cell r="X1896">
            <v>90</v>
          </cell>
          <cell r="Y1896">
            <v>3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</row>
        <row r="1897">
          <cell r="R1897" t="str">
            <v>BNL</v>
          </cell>
          <cell r="S1897" t="str">
            <v>FINAME TJLP</v>
          </cell>
          <cell r="T1897" t="str">
            <v>00133</v>
          </cell>
          <cell r="U1897">
            <v>10.75</v>
          </cell>
          <cell r="V1897">
            <v>0</v>
          </cell>
          <cell r="W1897">
            <v>34622</v>
          </cell>
          <cell r="X1897">
            <v>90</v>
          </cell>
          <cell r="Y1897">
            <v>4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</row>
        <row r="1898">
          <cell r="R1898" t="str">
            <v>BNL</v>
          </cell>
          <cell r="S1898" t="str">
            <v>FINAME TJLP</v>
          </cell>
          <cell r="T1898" t="str">
            <v>00133</v>
          </cell>
          <cell r="U1898">
            <v>10.75</v>
          </cell>
          <cell r="V1898">
            <v>0</v>
          </cell>
          <cell r="W1898">
            <v>34714</v>
          </cell>
          <cell r="X1898">
            <v>90</v>
          </cell>
          <cell r="Y1898">
            <v>5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</row>
        <row r="1899">
          <cell r="R1899" t="str">
            <v>BNL</v>
          </cell>
          <cell r="S1899" t="str">
            <v>FINAME TJLP</v>
          </cell>
          <cell r="T1899" t="str">
            <v>00133</v>
          </cell>
          <cell r="U1899">
            <v>10.75</v>
          </cell>
          <cell r="V1899">
            <v>0</v>
          </cell>
          <cell r="W1899">
            <v>34804</v>
          </cell>
          <cell r="X1899">
            <v>90</v>
          </cell>
          <cell r="Y1899">
            <v>6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</row>
        <row r="1900">
          <cell r="R1900" t="str">
            <v>BNL</v>
          </cell>
          <cell r="S1900" t="str">
            <v>FINAME TJLP</v>
          </cell>
          <cell r="T1900" t="str">
            <v>00133</v>
          </cell>
          <cell r="U1900">
            <v>10.75</v>
          </cell>
          <cell r="V1900">
            <v>0</v>
          </cell>
          <cell r="W1900">
            <v>34834</v>
          </cell>
          <cell r="X1900">
            <v>30</v>
          </cell>
          <cell r="Y1900">
            <v>7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</row>
        <row r="1901">
          <cell r="R1901" t="str">
            <v>BNL</v>
          </cell>
          <cell r="S1901" t="str">
            <v>FINAME TJLP</v>
          </cell>
          <cell r="T1901" t="str">
            <v>00133</v>
          </cell>
          <cell r="U1901">
            <v>10.75</v>
          </cell>
          <cell r="V1901">
            <v>0</v>
          </cell>
          <cell r="W1901">
            <v>34865</v>
          </cell>
          <cell r="X1901">
            <v>30</v>
          </cell>
          <cell r="Y1901">
            <v>8</v>
          </cell>
          <cell r="Z1901">
            <v>3.6206700000000001</v>
          </cell>
          <cell r="AA1901">
            <v>0</v>
          </cell>
          <cell r="AB1901">
            <v>24213.06</v>
          </cell>
          <cell r="AC1901">
            <v>372.51</v>
          </cell>
          <cell r="AD1901">
            <v>206.9</v>
          </cell>
          <cell r="AE1901">
            <v>206.9</v>
          </cell>
          <cell r="AF1901">
            <v>579.41</v>
          </cell>
          <cell r="AG1901">
            <v>23840.560000000001</v>
          </cell>
          <cell r="AH1901">
            <v>0</v>
          </cell>
        </row>
        <row r="1902">
          <cell r="R1902" t="str">
            <v>BNL</v>
          </cell>
          <cell r="S1902" t="str">
            <v>FINAME TJLP</v>
          </cell>
          <cell r="T1902" t="str">
            <v>00133</v>
          </cell>
          <cell r="U1902">
            <v>10.75</v>
          </cell>
          <cell r="V1902">
            <v>0</v>
          </cell>
          <cell r="W1902">
            <v>34895</v>
          </cell>
          <cell r="X1902">
            <v>30</v>
          </cell>
          <cell r="Y1902">
            <v>9</v>
          </cell>
          <cell r="Z1902">
            <v>3.6700979999999999</v>
          </cell>
          <cell r="AA1902">
            <v>0</v>
          </cell>
          <cell r="AB1902">
            <v>24166.02</v>
          </cell>
          <cell r="AC1902">
            <v>377.59</v>
          </cell>
          <cell r="AD1902">
            <v>206.5</v>
          </cell>
          <cell r="AE1902">
            <v>206.5</v>
          </cell>
          <cell r="AF1902">
            <v>584.09</v>
          </cell>
          <cell r="AG1902">
            <v>23788.42</v>
          </cell>
          <cell r="AH1902">
            <v>325.44999999999709</v>
          </cell>
        </row>
        <row r="1903">
          <cell r="R1903" t="str">
            <v>BNL</v>
          </cell>
          <cell r="S1903" t="str">
            <v>FINAME TJLP</v>
          </cell>
          <cell r="T1903" t="str">
            <v>00133</v>
          </cell>
          <cell r="U1903">
            <v>10.75</v>
          </cell>
          <cell r="V1903">
            <v>0</v>
          </cell>
          <cell r="W1903">
            <v>34926</v>
          </cell>
          <cell r="X1903">
            <v>30</v>
          </cell>
          <cell r="Y1903">
            <v>10</v>
          </cell>
          <cell r="Z1903">
            <v>3.7218830000000001</v>
          </cell>
          <cell r="AA1903">
            <v>0</v>
          </cell>
          <cell r="AB1903">
            <v>24124.080000000002</v>
          </cell>
          <cell r="AC1903">
            <v>382.92</v>
          </cell>
          <cell r="AD1903">
            <v>206.14</v>
          </cell>
          <cell r="AE1903">
            <v>206.14</v>
          </cell>
          <cell r="AF1903">
            <v>589.05999999999995</v>
          </cell>
          <cell r="AG1903">
            <v>23741.16</v>
          </cell>
          <cell r="AH1903">
            <v>335.66000000000349</v>
          </cell>
        </row>
        <row r="1904">
          <cell r="R1904" t="str">
            <v>BNL</v>
          </cell>
          <cell r="S1904" t="str">
            <v>FINAME TJLP</v>
          </cell>
          <cell r="T1904" t="str">
            <v>00133</v>
          </cell>
          <cell r="U1904">
            <v>10.75</v>
          </cell>
          <cell r="V1904">
            <v>0</v>
          </cell>
          <cell r="W1904">
            <v>34957</v>
          </cell>
          <cell r="X1904">
            <v>30</v>
          </cell>
          <cell r="Y1904">
            <v>11</v>
          </cell>
          <cell r="Z1904">
            <v>3.7710789999999998</v>
          </cell>
          <cell r="AA1904">
            <v>0</v>
          </cell>
          <cell r="AB1904">
            <v>24054.97</v>
          </cell>
          <cell r="AC1904">
            <v>387.98</v>
          </cell>
          <cell r="AD1904">
            <v>205.55</v>
          </cell>
          <cell r="AE1904">
            <v>205.55</v>
          </cell>
          <cell r="AF1904">
            <v>593.53</v>
          </cell>
          <cell r="AG1904">
            <v>23666.98</v>
          </cell>
          <cell r="AH1904">
            <v>313.79999999999927</v>
          </cell>
        </row>
        <row r="1905">
          <cell r="R1905" t="str">
            <v>BNL</v>
          </cell>
          <cell r="S1905" t="str">
            <v>FINAME TJLP</v>
          </cell>
          <cell r="T1905" t="str">
            <v>00133</v>
          </cell>
          <cell r="U1905">
            <v>10.75</v>
          </cell>
          <cell r="V1905">
            <v>0</v>
          </cell>
          <cell r="W1905">
            <v>34987</v>
          </cell>
          <cell r="X1905">
            <v>30</v>
          </cell>
          <cell r="Y1905">
            <v>12</v>
          </cell>
          <cell r="Z1905">
            <v>3.8153619999999999</v>
          </cell>
          <cell r="AA1905">
            <v>0</v>
          </cell>
          <cell r="AB1905">
            <v>23944.9</v>
          </cell>
          <cell r="AC1905">
            <v>392.54</v>
          </cell>
          <cell r="AD1905">
            <v>204.61</v>
          </cell>
          <cell r="AE1905">
            <v>204.61</v>
          </cell>
          <cell r="AF1905">
            <v>597.15</v>
          </cell>
          <cell r="AG1905">
            <v>23552.36</v>
          </cell>
          <cell r="AH1905">
            <v>277.92000000000189</v>
          </cell>
        </row>
        <row r="1906">
          <cell r="R1906" t="str">
            <v>BNL</v>
          </cell>
          <cell r="S1906" t="str">
            <v>FINAME TJLP</v>
          </cell>
          <cell r="T1906" t="str">
            <v>00133</v>
          </cell>
          <cell r="U1906">
            <v>10.75</v>
          </cell>
          <cell r="V1906">
            <v>0</v>
          </cell>
          <cell r="W1906">
            <v>35018</v>
          </cell>
          <cell r="X1906">
            <v>30</v>
          </cell>
          <cell r="Y1906">
            <v>13</v>
          </cell>
          <cell r="Z1906">
            <v>3.861666</v>
          </cell>
          <cell r="AA1906">
            <v>0</v>
          </cell>
          <cell r="AB1906">
            <v>23838.2</v>
          </cell>
          <cell r="AC1906">
            <v>397.3</v>
          </cell>
          <cell r="AD1906">
            <v>203.7</v>
          </cell>
          <cell r="AE1906">
            <v>203.7</v>
          </cell>
          <cell r="AF1906">
            <v>601</v>
          </cell>
          <cell r="AG1906">
            <v>23440.89</v>
          </cell>
          <cell r="AH1906">
            <v>285.82999999999811</v>
          </cell>
        </row>
        <row r="1907">
          <cell r="R1907" t="str">
            <v>BNL</v>
          </cell>
          <cell r="S1907" t="str">
            <v>FINAME TJLP</v>
          </cell>
          <cell r="T1907" t="str">
            <v>00133</v>
          </cell>
          <cell r="U1907">
            <v>10.75</v>
          </cell>
          <cell r="V1907">
            <v>0</v>
          </cell>
          <cell r="W1907">
            <v>35048</v>
          </cell>
          <cell r="X1907">
            <v>30</v>
          </cell>
          <cell r="Y1907">
            <v>14</v>
          </cell>
          <cell r="Z1907">
            <v>3.9016639999999998</v>
          </cell>
          <cell r="AA1907">
            <v>0</v>
          </cell>
          <cell r="AB1907">
            <v>23683.69</v>
          </cell>
          <cell r="AC1907">
            <v>401.42</v>
          </cell>
          <cell r="AD1907">
            <v>202.38</v>
          </cell>
          <cell r="AE1907">
            <v>202.38</v>
          </cell>
          <cell r="AF1907">
            <v>603.79999999999995</v>
          </cell>
          <cell r="AG1907">
            <v>23282.27</v>
          </cell>
          <cell r="AH1907">
            <v>242.79999999999927</v>
          </cell>
        </row>
        <row r="1908">
          <cell r="R1908" t="str">
            <v>BNL</v>
          </cell>
          <cell r="S1908" t="str">
            <v>FINAME TJLP</v>
          </cell>
          <cell r="T1908" t="str">
            <v>00133</v>
          </cell>
          <cell r="U1908">
            <v>10.75</v>
          </cell>
          <cell r="V1908">
            <v>0</v>
          </cell>
          <cell r="W1908">
            <v>35064</v>
          </cell>
          <cell r="X1908">
            <v>16</v>
          </cell>
          <cell r="Y1908">
            <v>0</v>
          </cell>
          <cell r="Z1908">
            <v>3.9198919999999999</v>
          </cell>
          <cell r="AA1908">
            <v>0</v>
          </cell>
          <cell r="AB1908">
            <v>23391.040000000001</v>
          </cell>
          <cell r="AC1908">
            <v>0</v>
          </cell>
          <cell r="AD1908">
            <v>106.39</v>
          </cell>
          <cell r="AE1908">
            <v>106.39</v>
          </cell>
          <cell r="AF1908">
            <v>0</v>
          </cell>
          <cell r="AG1908">
            <v>23497.43</v>
          </cell>
          <cell r="AH1908">
            <v>108.77000000000044</v>
          </cell>
          <cell r="AI1908">
            <v>0</v>
          </cell>
          <cell r="AJ1908">
            <v>0</v>
          </cell>
          <cell r="AK1908">
            <v>0</v>
          </cell>
        </row>
        <row r="1909">
          <cell r="R1909" t="str">
            <v>BNL</v>
          </cell>
          <cell r="S1909" t="str">
            <v>FINAME TJLP</v>
          </cell>
          <cell r="T1909" t="str">
            <v>00133</v>
          </cell>
          <cell r="U1909">
            <v>10.75</v>
          </cell>
          <cell r="V1909">
            <v>0</v>
          </cell>
          <cell r="W1909">
            <v>35079</v>
          </cell>
          <cell r="X1909">
            <v>14</v>
          </cell>
          <cell r="Y1909">
            <v>15</v>
          </cell>
          <cell r="Z1909">
            <v>3.9370579999999999</v>
          </cell>
          <cell r="AA1909">
            <v>0</v>
          </cell>
          <cell r="AB1909">
            <v>23493.47</v>
          </cell>
          <cell r="AC1909">
            <v>405.06</v>
          </cell>
          <cell r="AD1909">
            <v>94.36</v>
          </cell>
          <cell r="AE1909">
            <v>200.75</v>
          </cell>
          <cell r="AF1909">
            <v>605.80999999999995</v>
          </cell>
          <cell r="AG1909">
            <v>23088.41</v>
          </cell>
          <cell r="AH1909">
            <v>102.43000000000029</v>
          </cell>
          <cell r="AI1909">
            <v>0</v>
          </cell>
          <cell r="AJ1909">
            <v>0</v>
          </cell>
          <cell r="AK1909">
            <v>0</v>
          </cell>
        </row>
        <row r="1910">
          <cell r="R1910" t="str">
            <v>BNL</v>
          </cell>
          <cell r="S1910" t="str">
            <v>FINAME TJLP</v>
          </cell>
          <cell r="T1910" t="str">
            <v>00133</v>
          </cell>
          <cell r="U1910">
            <v>10.75</v>
          </cell>
          <cell r="V1910">
            <v>0</v>
          </cell>
          <cell r="W1910">
            <v>35095</v>
          </cell>
          <cell r="X1910">
            <v>16</v>
          </cell>
          <cell r="Y1910">
            <v>0</v>
          </cell>
          <cell r="Z1910">
            <v>3.9554510000000001</v>
          </cell>
          <cell r="AA1910">
            <v>0</v>
          </cell>
          <cell r="AB1910">
            <v>23196.28</v>
          </cell>
          <cell r="AC1910">
            <v>0</v>
          </cell>
          <cell r="AD1910">
            <v>105.5</v>
          </cell>
          <cell r="AE1910">
            <v>105.5</v>
          </cell>
          <cell r="AF1910">
            <v>0</v>
          </cell>
          <cell r="AG1910">
            <v>23301.78</v>
          </cell>
          <cell r="AH1910">
            <v>107.86999999999898</v>
          </cell>
          <cell r="AI1910">
            <v>0</v>
          </cell>
          <cell r="AJ1910">
            <v>0</v>
          </cell>
          <cell r="AK1910">
            <v>0</v>
          </cell>
        </row>
        <row r="1911">
          <cell r="R1911" t="str">
            <v>BNL</v>
          </cell>
          <cell r="S1911" t="str">
            <v>FINAME TJLP</v>
          </cell>
          <cell r="T1911" t="str">
            <v>00133</v>
          </cell>
          <cell r="U1911">
            <v>10.75</v>
          </cell>
          <cell r="V1911">
            <v>0</v>
          </cell>
          <cell r="W1911">
            <v>35110</v>
          </cell>
          <cell r="X1911">
            <v>14</v>
          </cell>
          <cell r="Y1911">
            <v>16</v>
          </cell>
          <cell r="Z1911">
            <v>3.972772</v>
          </cell>
          <cell r="AA1911">
            <v>0</v>
          </cell>
          <cell r="AB1911">
            <v>23297.86</v>
          </cell>
          <cell r="AC1911">
            <v>408.73</v>
          </cell>
          <cell r="AD1911">
            <v>93.580000000000013</v>
          </cell>
          <cell r="AE1911">
            <v>199.08</v>
          </cell>
          <cell r="AF1911">
            <v>607.82000000000005</v>
          </cell>
          <cell r="AG1911">
            <v>22889.119999999999</v>
          </cell>
          <cell r="AH1911">
            <v>101.57999999999811</v>
          </cell>
          <cell r="AI1911">
            <v>0</v>
          </cell>
          <cell r="AJ1911">
            <v>0</v>
          </cell>
          <cell r="AK1911">
            <v>0</v>
          </cell>
        </row>
        <row r="1912">
          <cell r="R1912" t="str">
            <v>BNL</v>
          </cell>
          <cell r="S1912" t="str">
            <v>FINAME TJLP</v>
          </cell>
          <cell r="T1912" t="str">
            <v>00133</v>
          </cell>
          <cell r="U1912">
            <v>10.75</v>
          </cell>
          <cell r="V1912">
            <v>0</v>
          </cell>
          <cell r="W1912">
            <v>35124</v>
          </cell>
          <cell r="X1912">
            <v>14</v>
          </cell>
          <cell r="Y1912">
            <v>0</v>
          </cell>
          <cell r="Z1912">
            <v>3.989007</v>
          </cell>
          <cell r="AA1912">
            <v>0</v>
          </cell>
          <cell r="AB1912">
            <v>22982.66</v>
          </cell>
          <cell r="AC1912">
            <v>0</v>
          </cell>
          <cell r="AD1912">
            <v>91.44</v>
          </cell>
          <cell r="AE1912">
            <v>91.44</v>
          </cell>
          <cell r="AF1912">
            <v>0</v>
          </cell>
          <cell r="AG1912">
            <v>23074.1</v>
          </cell>
          <cell r="AH1912">
            <v>93.540000000000873</v>
          </cell>
          <cell r="AI1912">
            <v>0</v>
          </cell>
          <cell r="AJ1912">
            <v>0</v>
          </cell>
          <cell r="AK1912">
            <v>0</v>
          </cell>
        </row>
        <row r="1913">
          <cell r="R1913" t="str">
            <v>BNL</v>
          </cell>
          <cell r="S1913" t="str">
            <v>FINAME TJLP</v>
          </cell>
          <cell r="T1913" t="str">
            <v>00133</v>
          </cell>
          <cell r="U1913">
            <v>10.75</v>
          </cell>
          <cell r="V1913">
            <v>0</v>
          </cell>
          <cell r="W1913">
            <v>35139</v>
          </cell>
          <cell r="X1913">
            <v>16</v>
          </cell>
          <cell r="Y1913">
            <v>17</v>
          </cell>
          <cell r="Z1913">
            <v>4.0072939999999999</v>
          </cell>
          <cell r="AA1913">
            <v>0</v>
          </cell>
          <cell r="AB1913">
            <v>23088.02</v>
          </cell>
          <cell r="AC1913">
            <v>412.29</v>
          </cell>
          <cell r="AD1913">
            <v>105.85</v>
          </cell>
          <cell r="AE1913">
            <v>197.29</v>
          </cell>
          <cell r="AF1913">
            <v>609.57000000000005</v>
          </cell>
          <cell r="AG1913">
            <v>22675.73</v>
          </cell>
          <cell r="AH1913">
            <v>105.35000000000218</v>
          </cell>
          <cell r="AI1913">
            <v>0</v>
          </cell>
          <cell r="AJ1913">
            <v>0</v>
          </cell>
          <cell r="AK1913">
            <v>0</v>
          </cell>
        </row>
        <row r="1914">
          <cell r="R1914" t="str">
            <v>BNL</v>
          </cell>
          <cell r="S1914" t="str">
            <v>FINAME TJLP</v>
          </cell>
          <cell r="T1914" t="str">
            <v>00133</v>
          </cell>
          <cell r="U1914">
            <v>10.75</v>
          </cell>
          <cell r="V1914">
            <v>0</v>
          </cell>
          <cell r="W1914">
            <v>35155</v>
          </cell>
          <cell r="X1914">
            <v>16</v>
          </cell>
          <cell r="Y1914">
            <v>0</v>
          </cell>
          <cell r="Z1914">
            <v>4.0269560000000002</v>
          </cell>
          <cell r="AA1914">
            <v>0</v>
          </cell>
          <cell r="AB1914">
            <v>22786.99</v>
          </cell>
          <cell r="AC1914">
            <v>0</v>
          </cell>
          <cell r="AD1914">
            <v>103.64</v>
          </cell>
          <cell r="AE1914">
            <v>103.64</v>
          </cell>
          <cell r="AF1914">
            <v>0</v>
          </cell>
          <cell r="AG1914">
            <v>22890.639999999999</v>
          </cell>
          <cell r="AH1914">
            <v>111.27000000000044</v>
          </cell>
          <cell r="AI1914">
            <v>0</v>
          </cell>
          <cell r="AJ1914">
            <v>0</v>
          </cell>
          <cell r="AK1914">
            <v>0</v>
          </cell>
        </row>
        <row r="1915">
          <cell r="R1915" t="str">
            <v>BNL</v>
          </cell>
          <cell r="S1915" t="str">
            <v>FINAME TJLP</v>
          </cell>
          <cell r="T1915" t="str">
            <v>00133</v>
          </cell>
          <cell r="U1915">
            <v>10.75</v>
          </cell>
          <cell r="V1915">
            <v>0</v>
          </cell>
          <cell r="W1915">
            <v>35170</v>
          </cell>
          <cell r="X1915">
            <v>14</v>
          </cell>
          <cell r="Y1915">
            <v>18</v>
          </cell>
          <cell r="Z1915">
            <v>4.0454749999999997</v>
          </cell>
          <cell r="AA1915">
            <v>0</v>
          </cell>
          <cell r="AB1915">
            <v>22891.79</v>
          </cell>
          <cell r="AC1915">
            <v>416.21</v>
          </cell>
          <cell r="AD1915">
            <v>91.970000000000013</v>
          </cell>
          <cell r="AE1915">
            <v>195.61</v>
          </cell>
          <cell r="AF1915">
            <v>611.83000000000004</v>
          </cell>
          <cell r="AG1915">
            <v>22475.57</v>
          </cell>
          <cell r="AH1915">
            <v>104.79000000000087</v>
          </cell>
          <cell r="AI1915">
            <v>0</v>
          </cell>
          <cell r="AJ1915">
            <v>0</v>
          </cell>
          <cell r="AK1915">
            <v>0</v>
          </cell>
        </row>
        <row r="1916">
          <cell r="R1916" t="str">
            <v>BNL</v>
          </cell>
          <cell r="S1916" t="str">
            <v>FINAME TJLP</v>
          </cell>
          <cell r="T1916" t="str">
            <v>00133</v>
          </cell>
          <cell r="U1916">
            <v>10.75</v>
          </cell>
          <cell r="V1916">
            <v>0</v>
          </cell>
          <cell r="W1916">
            <v>35185</v>
          </cell>
          <cell r="X1916">
            <v>15</v>
          </cell>
          <cell r="Y1916">
            <v>0</v>
          </cell>
          <cell r="Z1916">
            <v>4.0640809999999998</v>
          </cell>
          <cell r="AA1916">
            <v>0</v>
          </cell>
          <cell r="AB1916">
            <v>22578.94</v>
          </cell>
          <cell r="AC1916">
            <v>0</v>
          </cell>
          <cell r="AD1916">
            <v>96.26</v>
          </cell>
          <cell r="AE1916">
            <v>96.26</v>
          </cell>
          <cell r="AF1916">
            <v>0</v>
          </cell>
          <cell r="AG1916">
            <v>22675.200000000001</v>
          </cell>
          <cell r="AH1916">
            <v>103.37000000000262</v>
          </cell>
          <cell r="AI1916">
            <v>0</v>
          </cell>
          <cell r="AJ1916">
            <v>0</v>
          </cell>
          <cell r="AK1916">
            <v>0</v>
          </cell>
        </row>
        <row r="1917">
          <cell r="R1917" t="str">
            <v>BNL</v>
          </cell>
          <cell r="S1917" t="str">
            <v>FINAME TJLP</v>
          </cell>
          <cell r="T1917" t="str">
            <v>00133</v>
          </cell>
          <cell r="U1917">
            <v>10.75</v>
          </cell>
          <cell r="V1917">
            <v>0</v>
          </cell>
          <cell r="W1917">
            <v>35200</v>
          </cell>
          <cell r="X1917">
            <v>15</v>
          </cell>
          <cell r="Y1917">
            <v>19</v>
          </cell>
          <cell r="Z1917">
            <v>4.0827710000000002</v>
          </cell>
          <cell r="AA1917">
            <v>0</v>
          </cell>
          <cell r="AB1917">
            <v>22682.78</v>
          </cell>
          <cell r="AC1917">
            <v>420.05</v>
          </cell>
          <cell r="AD1917">
            <v>97.570000000000007</v>
          </cell>
          <cell r="AE1917">
            <v>193.83</v>
          </cell>
          <cell r="AF1917">
            <v>613.88</v>
          </cell>
          <cell r="AG1917">
            <v>22262.73</v>
          </cell>
          <cell r="AH1917">
            <v>103.84000000000015</v>
          </cell>
          <cell r="AI1917">
            <v>0</v>
          </cell>
          <cell r="AJ1917">
            <v>0</v>
          </cell>
          <cell r="AK1917">
            <v>0</v>
          </cell>
        </row>
        <row r="1918">
          <cell r="R1918" t="str">
            <v>BNL</v>
          </cell>
          <cell r="S1918" t="str">
            <v>FINAME TJLP</v>
          </cell>
          <cell r="T1918" t="str">
            <v>00133</v>
          </cell>
          <cell r="U1918">
            <v>10.75</v>
          </cell>
          <cell r="V1918">
            <v>0</v>
          </cell>
          <cell r="W1918">
            <v>35216</v>
          </cell>
          <cell r="X1918">
            <v>16</v>
          </cell>
          <cell r="Y1918">
            <v>0</v>
          </cell>
          <cell r="Z1918">
            <v>4.1028029999999998</v>
          </cell>
          <cell r="AA1918">
            <v>0</v>
          </cell>
          <cell r="AB1918">
            <v>22371.96</v>
          </cell>
          <cell r="AC1918">
            <v>0</v>
          </cell>
          <cell r="AD1918">
            <v>101.75</v>
          </cell>
          <cell r="AE1918">
            <v>101.75</v>
          </cell>
          <cell r="AF1918">
            <v>0</v>
          </cell>
          <cell r="AG1918">
            <v>22473.71</v>
          </cell>
          <cell r="AH1918">
            <v>109.22999999999956</v>
          </cell>
          <cell r="AI1918">
            <v>0</v>
          </cell>
          <cell r="AJ1918">
            <v>0</v>
          </cell>
          <cell r="AK1918">
            <v>0</v>
          </cell>
        </row>
        <row r="1919">
          <cell r="R1919" t="str">
            <v>BNL</v>
          </cell>
          <cell r="S1919" t="str">
            <v>FINAME TJLP</v>
          </cell>
          <cell r="T1919" t="str">
            <v>00133</v>
          </cell>
          <cell r="U1919">
            <v>10.75</v>
          </cell>
          <cell r="V1919">
            <v>0</v>
          </cell>
          <cell r="W1919">
            <v>35231</v>
          </cell>
          <cell r="X1919">
            <v>14</v>
          </cell>
          <cell r="Y1919">
            <v>20</v>
          </cell>
          <cell r="Z1919">
            <v>4.1176959999999996</v>
          </cell>
          <cell r="AA1919">
            <v>0</v>
          </cell>
          <cell r="AB1919">
            <v>22453.17</v>
          </cell>
          <cell r="AC1919">
            <v>423.64</v>
          </cell>
          <cell r="AD1919">
            <v>90.110000000000014</v>
          </cell>
          <cell r="AE1919">
            <v>191.86</v>
          </cell>
          <cell r="AF1919">
            <v>615.51</v>
          </cell>
          <cell r="AG1919">
            <v>22029.52</v>
          </cell>
          <cell r="AH1919">
            <v>81.209999999999127</v>
          </cell>
          <cell r="AI1919">
            <v>0</v>
          </cell>
          <cell r="AJ1919">
            <v>0</v>
          </cell>
          <cell r="AK1919">
            <v>0</v>
          </cell>
        </row>
        <row r="1920">
          <cell r="R1920" t="str">
            <v>BNL</v>
          </cell>
          <cell r="S1920" t="str">
            <v>FINAME TJLP</v>
          </cell>
          <cell r="T1920" t="str">
            <v>00133</v>
          </cell>
          <cell r="U1920">
            <v>10.75</v>
          </cell>
          <cell r="V1920">
            <v>0</v>
          </cell>
          <cell r="W1920">
            <v>35246</v>
          </cell>
          <cell r="X1920">
            <v>15</v>
          </cell>
          <cell r="Y1920">
            <v>0</v>
          </cell>
          <cell r="Z1920">
            <v>4.1323600000000003</v>
          </cell>
          <cell r="AA1920">
            <v>0</v>
          </cell>
          <cell r="AB1920">
            <v>22107.97</v>
          </cell>
          <cell r="AC1920">
            <v>0</v>
          </cell>
          <cell r="AD1920">
            <v>94.26</v>
          </cell>
          <cell r="AE1920">
            <v>94.26</v>
          </cell>
          <cell r="AF1920">
            <v>0</v>
          </cell>
          <cell r="AG1920">
            <v>22202.23</v>
          </cell>
          <cell r="AH1920">
            <v>78.450000000000728</v>
          </cell>
          <cell r="AI1920">
            <v>0</v>
          </cell>
          <cell r="AJ1920">
            <v>0</v>
          </cell>
          <cell r="AK1920">
            <v>0</v>
          </cell>
        </row>
        <row r="1921">
          <cell r="R1921" t="str">
            <v>BNL</v>
          </cell>
          <cell r="S1921" t="str">
            <v>FINAME TJLP</v>
          </cell>
          <cell r="T1921" t="str">
            <v>00133</v>
          </cell>
          <cell r="U1921">
            <v>10.75</v>
          </cell>
          <cell r="V1921">
            <v>0</v>
          </cell>
          <cell r="W1921">
            <v>35261</v>
          </cell>
          <cell r="X1921">
            <v>15</v>
          </cell>
          <cell r="Y1921">
            <v>21</v>
          </cell>
          <cell r="Z1921">
            <v>4.1470750000000001</v>
          </cell>
          <cell r="AA1921">
            <v>0</v>
          </cell>
          <cell r="AB1921">
            <v>22186.7</v>
          </cell>
          <cell r="AC1921">
            <v>426.67</v>
          </cell>
          <cell r="AD1921">
            <v>95.33</v>
          </cell>
          <cell r="AE1921">
            <v>189.59</v>
          </cell>
          <cell r="AF1921">
            <v>616.25</v>
          </cell>
          <cell r="AG1921">
            <v>21760.03</v>
          </cell>
          <cell r="AH1921">
            <v>78.719999999997526</v>
          </cell>
          <cell r="AI1921">
            <v>0</v>
          </cell>
          <cell r="AJ1921">
            <v>0</v>
          </cell>
          <cell r="AK1921">
            <v>0</v>
          </cell>
        </row>
        <row r="1922">
          <cell r="R1922" t="str">
            <v>BNL</v>
          </cell>
          <cell r="S1922" t="str">
            <v>FINAME TJLP</v>
          </cell>
          <cell r="T1922" t="str">
            <v>00133</v>
          </cell>
          <cell r="U1922">
            <v>10.75</v>
          </cell>
          <cell r="V1922">
            <v>0</v>
          </cell>
          <cell r="W1922">
            <v>35277</v>
          </cell>
          <cell r="X1922">
            <v>16</v>
          </cell>
          <cell r="Y1922">
            <v>0</v>
          </cell>
          <cell r="Z1922">
            <v>4.1628290000000003</v>
          </cell>
          <cell r="AA1922">
            <v>0</v>
          </cell>
          <cell r="AB1922">
            <v>21842.69</v>
          </cell>
          <cell r="AC1922">
            <v>0</v>
          </cell>
          <cell r="AD1922">
            <v>99.35</v>
          </cell>
          <cell r="AE1922">
            <v>99.35</v>
          </cell>
          <cell r="AF1922">
            <v>0</v>
          </cell>
          <cell r="AG1922">
            <v>21942.04</v>
          </cell>
          <cell r="AH1922">
            <v>82.660000000003492</v>
          </cell>
          <cell r="AI1922">
            <v>0</v>
          </cell>
          <cell r="AJ1922">
            <v>0</v>
          </cell>
          <cell r="AK1922">
            <v>0</v>
          </cell>
        </row>
        <row r="1923">
          <cell r="R1923" t="str">
            <v>BNL</v>
          </cell>
          <cell r="S1923" t="str">
            <v>FINAME TJLP</v>
          </cell>
          <cell r="T1923" t="str">
            <v>00133</v>
          </cell>
          <cell r="U1923">
            <v>10.75</v>
          </cell>
          <cell r="V1923">
            <v>0</v>
          </cell>
          <cell r="W1923">
            <v>35292</v>
          </cell>
          <cell r="X1923">
            <v>14</v>
          </cell>
          <cell r="Y1923">
            <v>22</v>
          </cell>
          <cell r="Z1923">
            <v>4.1776530000000003</v>
          </cell>
          <cell r="AA1923">
            <v>0</v>
          </cell>
          <cell r="AB1923">
            <v>21920.48</v>
          </cell>
          <cell r="AC1923">
            <v>429.81</v>
          </cell>
          <cell r="AD1923">
            <v>87.960000000000008</v>
          </cell>
          <cell r="AE1923">
            <v>187.31</v>
          </cell>
          <cell r="AF1923">
            <v>617.12</v>
          </cell>
          <cell r="AG1923">
            <v>21490.66</v>
          </cell>
          <cell r="AH1923">
            <v>77.779999999998836</v>
          </cell>
          <cell r="AI1923">
            <v>0</v>
          </cell>
          <cell r="AJ1923">
            <v>0</v>
          </cell>
          <cell r="AK1923">
            <v>0</v>
          </cell>
        </row>
        <row r="1924">
          <cell r="R1924" t="str">
            <v>BNL</v>
          </cell>
          <cell r="S1924" t="str">
            <v>FINAME TJLP</v>
          </cell>
          <cell r="T1924" t="str">
            <v>00133</v>
          </cell>
          <cell r="U1924">
            <v>10.75</v>
          </cell>
          <cell r="V1924">
            <v>0</v>
          </cell>
          <cell r="W1924">
            <v>35308</v>
          </cell>
          <cell r="X1924">
            <v>16</v>
          </cell>
          <cell r="Y1924">
            <v>0</v>
          </cell>
          <cell r="Z1924">
            <v>4.1935229999999999</v>
          </cell>
          <cell r="AA1924">
            <v>0</v>
          </cell>
          <cell r="AB1924">
            <v>21572.3</v>
          </cell>
          <cell r="AC1924">
            <v>0</v>
          </cell>
          <cell r="AD1924">
            <v>98.12</v>
          </cell>
          <cell r="AE1924">
            <v>98.12</v>
          </cell>
          <cell r="AF1924">
            <v>0</v>
          </cell>
          <cell r="AG1924">
            <v>21670.42</v>
          </cell>
          <cell r="AH1924">
            <v>81.639999999999418</v>
          </cell>
          <cell r="AI1924">
            <v>0</v>
          </cell>
          <cell r="AJ1924">
            <v>0</v>
          </cell>
          <cell r="AK1924">
            <v>0</v>
          </cell>
        </row>
        <row r="1925">
          <cell r="R1925" t="str">
            <v>BNL</v>
          </cell>
          <cell r="S1925" t="str">
            <v>FINAME TJLP</v>
          </cell>
          <cell r="T1925" t="str">
            <v>00133</v>
          </cell>
          <cell r="U1925">
            <v>10.75</v>
          </cell>
          <cell r="V1925">
            <v>0</v>
          </cell>
          <cell r="W1925">
            <v>35323</v>
          </cell>
          <cell r="X1925">
            <v>14</v>
          </cell>
          <cell r="Y1925">
            <v>23</v>
          </cell>
          <cell r="Z1925">
            <v>4.2077879999999999</v>
          </cell>
          <cell r="AA1925">
            <v>0</v>
          </cell>
          <cell r="AB1925">
            <v>21645.68</v>
          </cell>
          <cell r="AC1925">
            <v>432.91</v>
          </cell>
          <cell r="AD1925">
            <v>86.84</v>
          </cell>
          <cell r="AE1925">
            <v>184.96</v>
          </cell>
          <cell r="AF1925">
            <v>617.88</v>
          </cell>
          <cell r="AG1925">
            <v>21212.77</v>
          </cell>
          <cell r="AH1925">
            <v>73.390000000003056</v>
          </cell>
          <cell r="AI1925">
            <v>0</v>
          </cell>
          <cell r="AJ1925">
            <v>0</v>
          </cell>
          <cell r="AK1925">
            <v>0</v>
          </cell>
        </row>
        <row r="1926">
          <cell r="R1926" t="str">
            <v>BNL</v>
          </cell>
          <cell r="S1926" t="str">
            <v>FINAME TJLP</v>
          </cell>
          <cell r="T1926" t="str">
            <v>00133</v>
          </cell>
          <cell r="U1926">
            <v>10.75</v>
          </cell>
          <cell r="V1926">
            <v>0</v>
          </cell>
          <cell r="W1926">
            <v>35338</v>
          </cell>
          <cell r="X1926">
            <v>15</v>
          </cell>
          <cell r="Y1926">
            <v>0</v>
          </cell>
          <cell r="Z1926">
            <v>4.222054</v>
          </cell>
          <cell r="AA1926">
            <v>0</v>
          </cell>
          <cell r="AB1926">
            <v>21284.69</v>
          </cell>
          <cell r="AC1926">
            <v>0</v>
          </cell>
          <cell r="AD1926">
            <v>90.75</v>
          </cell>
          <cell r="AE1926">
            <v>90.75</v>
          </cell>
          <cell r="AF1926">
            <v>0</v>
          </cell>
          <cell r="AG1926">
            <v>21375.439999999999</v>
          </cell>
          <cell r="AH1926">
            <v>71.919999999998254</v>
          </cell>
          <cell r="AI1926">
            <v>0</v>
          </cell>
          <cell r="AJ1926">
            <v>0</v>
          </cell>
          <cell r="AK1926">
            <v>0</v>
          </cell>
        </row>
        <row r="1927">
          <cell r="R1927" t="str">
            <v>BNL</v>
          </cell>
          <cell r="S1927" t="str">
            <v>FINAME TJLP</v>
          </cell>
          <cell r="T1927" t="str">
            <v>00133</v>
          </cell>
          <cell r="U1927">
            <v>10.75</v>
          </cell>
          <cell r="V1927">
            <v>0</v>
          </cell>
          <cell r="W1927">
            <v>35353</v>
          </cell>
          <cell r="X1927">
            <v>15</v>
          </cell>
          <cell r="Y1927">
            <v>24</v>
          </cell>
          <cell r="Z1927">
            <v>4.2363689999999998</v>
          </cell>
          <cell r="AA1927">
            <v>0</v>
          </cell>
          <cell r="AB1927">
            <v>21356.86</v>
          </cell>
          <cell r="AC1927">
            <v>435.85</v>
          </cell>
          <cell r="AD1927">
            <v>91.75</v>
          </cell>
          <cell r="AE1927">
            <v>182.5</v>
          </cell>
          <cell r="AF1927">
            <v>618.35</v>
          </cell>
          <cell r="AG1927">
            <v>20921</v>
          </cell>
          <cell r="AH1927">
            <v>72.159999999999854</v>
          </cell>
          <cell r="AI1927">
            <v>0</v>
          </cell>
          <cell r="AJ1927">
            <v>0</v>
          </cell>
          <cell r="AK1927">
            <v>0</v>
          </cell>
        </row>
        <row r="1928">
          <cell r="R1928" t="str">
            <v>BNL</v>
          </cell>
          <cell r="S1928" t="str">
            <v>FINAME TJLP</v>
          </cell>
          <cell r="T1928" t="str">
            <v>00133</v>
          </cell>
          <cell r="U1928">
            <v>10.75</v>
          </cell>
          <cell r="V1928">
            <v>0</v>
          </cell>
          <cell r="W1928">
            <v>35369</v>
          </cell>
          <cell r="X1928">
            <v>16</v>
          </cell>
          <cell r="Y1928">
            <v>0</v>
          </cell>
          <cell r="Z1928">
            <v>4.2516910000000001</v>
          </cell>
          <cell r="AA1928">
            <v>0</v>
          </cell>
          <cell r="AB1928">
            <v>20996.67</v>
          </cell>
          <cell r="AC1928">
            <v>0</v>
          </cell>
          <cell r="AD1928">
            <v>95.5</v>
          </cell>
          <cell r="AE1928">
            <v>95.5</v>
          </cell>
          <cell r="AF1928">
            <v>0</v>
          </cell>
          <cell r="AG1928">
            <v>21092.17</v>
          </cell>
          <cell r="AH1928">
            <v>75.669999999998254</v>
          </cell>
          <cell r="AI1928">
            <v>0</v>
          </cell>
          <cell r="AJ1928">
            <v>0</v>
          </cell>
          <cell r="AK1928">
            <v>0</v>
          </cell>
        </row>
        <row r="1929">
          <cell r="R1929" t="str">
            <v>BNL</v>
          </cell>
          <cell r="S1929" t="str">
            <v>FINAME TJLP</v>
          </cell>
          <cell r="T1929" t="str">
            <v>00133</v>
          </cell>
          <cell r="U1929">
            <v>10.75</v>
          </cell>
          <cell r="V1929">
            <v>0</v>
          </cell>
          <cell r="W1929">
            <v>35384</v>
          </cell>
          <cell r="X1929">
            <v>14</v>
          </cell>
          <cell r="Y1929">
            <v>25</v>
          </cell>
          <cell r="Z1929">
            <v>4.2661059999999997</v>
          </cell>
          <cell r="AA1929">
            <v>0</v>
          </cell>
          <cell r="AB1929">
            <v>21067.86</v>
          </cell>
          <cell r="AC1929">
            <v>438.91</v>
          </cell>
          <cell r="AD1929">
            <v>84.53</v>
          </cell>
          <cell r="AE1929">
            <v>180.03</v>
          </cell>
          <cell r="AF1929">
            <v>618.94000000000005</v>
          </cell>
          <cell r="AG1929">
            <v>20628.939999999999</v>
          </cell>
          <cell r="AH1929">
            <v>71.180000000000291</v>
          </cell>
          <cell r="AI1929">
            <v>0</v>
          </cell>
          <cell r="AJ1929">
            <v>0</v>
          </cell>
          <cell r="AK1929">
            <v>0</v>
          </cell>
        </row>
        <row r="1930">
          <cell r="R1930" t="str">
            <v>BNL</v>
          </cell>
          <cell r="S1930" t="str">
            <v>FINAME TJLP</v>
          </cell>
          <cell r="T1930" t="str">
            <v>00133</v>
          </cell>
          <cell r="U1930">
            <v>10.75</v>
          </cell>
          <cell r="V1930">
            <v>0</v>
          </cell>
          <cell r="W1930">
            <v>35399</v>
          </cell>
          <cell r="X1930">
            <v>15</v>
          </cell>
          <cell r="Y1930">
            <v>0</v>
          </cell>
          <cell r="Z1930">
            <v>4.28057</v>
          </cell>
          <cell r="AA1930">
            <v>0</v>
          </cell>
          <cell r="AB1930">
            <v>20698.88</v>
          </cell>
          <cell r="AC1930">
            <v>0</v>
          </cell>
          <cell r="AD1930">
            <v>88.25</v>
          </cell>
          <cell r="AE1930">
            <v>88.25</v>
          </cell>
          <cell r="AF1930">
            <v>0</v>
          </cell>
          <cell r="AG1930">
            <v>20787.13</v>
          </cell>
          <cell r="AH1930">
            <v>69.940000000002328</v>
          </cell>
          <cell r="AI1930">
            <v>0</v>
          </cell>
          <cell r="AJ1930">
            <v>0</v>
          </cell>
          <cell r="AK1930">
            <v>0</v>
          </cell>
        </row>
        <row r="1931">
          <cell r="R1931" t="str">
            <v>BNL</v>
          </cell>
          <cell r="S1931" t="str">
            <v>FINAME TJLP</v>
          </cell>
          <cell r="T1931" t="str">
            <v>00133</v>
          </cell>
          <cell r="U1931">
            <v>10.75</v>
          </cell>
          <cell r="V1931">
            <v>0</v>
          </cell>
          <cell r="W1931">
            <v>35414</v>
          </cell>
          <cell r="X1931">
            <v>15</v>
          </cell>
          <cell r="Y1931">
            <v>26</v>
          </cell>
          <cell r="Z1931">
            <v>4.2892469999999996</v>
          </cell>
          <cell r="AA1931">
            <v>0</v>
          </cell>
          <cell r="AB1931">
            <v>20740.84</v>
          </cell>
          <cell r="AC1931">
            <v>441.29</v>
          </cell>
          <cell r="AD1931">
            <v>88.97999999999999</v>
          </cell>
          <cell r="AE1931">
            <v>177.23</v>
          </cell>
          <cell r="AF1931">
            <v>618.53</v>
          </cell>
          <cell r="AG1931">
            <v>20299.55</v>
          </cell>
          <cell r="AH1931">
            <v>41.969999999997526</v>
          </cell>
          <cell r="AI1931">
            <v>0</v>
          </cell>
          <cell r="AJ1931">
            <v>0</v>
          </cell>
          <cell r="AK1931">
            <v>0</v>
          </cell>
        </row>
        <row r="1932">
          <cell r="R1932" t="str">
            <v>BNL</v>
          </cell>
          <cell r="S1932" t="str">
            <v>FINAME TJLP</v>
          </cell>
          <cell r="T1932" t="str">
            <v>00133</v>
          </cell>
          <cell r="U1932">
            <v>10.75</v>
          </cell>
          <cell r="V1932">
            <v>0</v>
          </cell>
          <cell r="W1932">
            <v>35430</v>
          </cell>
          <cell r="X1932">
            <v>16</v>
          </cell>
          <cell r="Y1932">
            <v>0</v>
          </cell>
          <cell r="Z1932">
            <v>4.2980770000000001</v>
          </cell>
          <cell r="AA1932">
            <v>0</v>
          </cell>
          <cell r="AB1932">
            <v>20341.34</v>
          </cell>
          <cell r="AC1932">
            <v>0</v>
          </cell>
          <cell r="AD1932">
            <v>92.52</v>
          </cell>
          <cell r="AE1932">
            <v>92.52</v>
          </cell>
          <cell r="AF1932">
            <v>0</v>
          </cell>
          <cell r="AG1932">
            <v>20433.849999999999</v>
          </cell>
          <cell r="AH1932">
            <v>41.779999999998836</v>
          </cell>
          <cell r="AI1932">
            <v>0</v>
          </cell>
          <cell r="AJ1932">
            <v>0</v>
          </cell>
          <cell r="AK1932">
            <v>0</v>
          </cell>
        </row>
        <row r="1933">
          <cell r="R1933" t="str">
            <v>BNL</v>
          </cell>
          <cell r="S1933" t="str">
            <v>FINAME TJLP</v>
          </cell>
          <cell r="T1933" t="str">
            <v>00133</v>
          </cell>
          <cell r="U1933">
            <v>10.75</v>
          </cell>
          <cell r="V1933">
            <v>0</v>
          </cell>
          <cell r="W1933">
            <v>35445</v>
          </cell>
          <cell r="X1933">
            <v>14</v>
          </cell>
          <cell r="Y1933">
            <v>27</v>
          </cell>
          <cell r="Z1933">
            <v>4.3063719999999996</v>
          </cell>
          <cell r="AA1933">
            <v>0</v>
          </cell>
          <cell r="AB1933">
            <v>20380.59</v>
          </cell>
          <cell r="AC1933">
            <v>443.06</v>
          </cell>
          <cell r="AD1933">
            <v>81.63000000000001</v>
          </cell>
          <cell r="AE1933">
            <v>174.15</v>
          </cell>
          <cell r="AF1933">
            <v>617.21</v>
          </cell>
          <cell r="AG1933">
            <v>19937.54</v>
          </cell>
          <cell r="AH1933">
            <v>39.270000000000437</v>
          </cell>
          <cell r="AI1933">
            <v>0</v>
          </cell>
          <cell r="AJ1933">
            <v>0</v>
          </cell>
          <cell r="AK1933">
            <v>0</v>
          </cell>
        </row>
        <row r="1934">
          <cell r="R1934" t="str">
            <v>BNL</v>
          </cell>
          <cell r="S1934" t="str">
            <v>FINAME TJLP</v>
          </cell>
          <cell r="T1934" t="str">
            <v>00133</v>
          </cell>
          <cell r="U1934">
            <v>10.75</v>
          </cell>
          <cell r="V1934">
            <v>0</v>
          </cell>
          <cell r="W1934">
            <v>35461</v>
          </cell>
          <cell r="X1934">
            <v>16</v>
          </cell>
          <cell r="Y1934">
            <v>0</v>
          </cell>
          <cell r="Z1934">
            <v>4.3152369999999998</v>
          </cell>
          <cell r="AA1934">
            <v>0</v>
          </cell>
          <cell r="AB1934">
            <v>19978.580000000002</v>
          </cell>
          <cell r="AC1934">
            <v>0</v>
          </cell>
          <cell r="AD1934">
            <v>90.87</v>
          </cell>
          <cell r="AE1934">
            <v>90.87</v>
          </cell>
          <cell r="AF1934">
            <v>0</v>
          </cell>
          <cell r="AG1934">
            <v>20069.45</v>
          </cell>
          <cell r="AH1934">
            <v>41.040000000000873</v>
          </cell>
          <cell r="AI1934">
            <v>0</v>
          </cell>
          <cell r="AJ1934">
            <v>0</v>
          </cell>
          <cell r="AK1934">
            <v>0</v>
          </cell>
        </row>
        <row r="1935">
          <cell r="R1935" t="str">
            <v>BNL</v>
          </cell>
          <cell r="S1935" t="str">
            <v>FINAME TJLP</v>
          </cell>
          <cell r="T1935" t="str">
            <v>00133</v>
          </cell>
          <cell r="U1935">
            <v>10.75</v>
          </cell>
          <cell r="V1935">
            <v>0</v>
          </cell>
          <cell r="W1935">
            <v>35476</v>
          </cell>
          <cell r="X1935">
            <v>14</v>
          </cell>
          <cell r="Y1935">
            <v>28</v>
          </cell>
          <cell r="Z1935">
            <v>4.3235650000000003</v>
          </cell>
          <cell r="AA1935">
            <v>0</v>
          </cell>
          <cell r="AB1935">
            <v>20017.14</v>
          </cell>
          <cell r="AC1935">
            <v>444.83</v>
          </cell>
          <cell r="AD1935">
            <v>80.180000000000007</v>
          </cell>
          <cell r="AE1935">
            <v>171.05</v>
          </cell>
          <cell r="AF1935">
            <v>615.87</v>
          </cell>
          <cell r="AG1935">
            <v>19572.310000000001</v>
          </cell>
          <cell r="AH1935">
            <v>38.549999999999272</v>
          </cell>
          <cell r="AI1935">
            <v>0</v>
          </cell>
          <cell r="AJ1935">
            <v>0</v>
          </cell>
          <cell r="AK1935">
            <v>0</v>
          </cell>
        </row>
        <row r="1936">
          <cell r="R1936" t="str">
            <v>BNL</v>
          </cell>
          <cell r="S1936" t="str">
            <v>FINAME TJLP</v>
          </cell>
          <cell r="T1936" t="str">
            <v>00133</v>
          </cell>
          <cell r="U1936">
            <v>10.75</v>
          </cell>
          <cell r="V1936">
            <v>0</v>
          </cell>
          <cell r="W1936">
            <v>35489</v>
          </cell>
          <cell r="X1936">
            <v>13</v>
          </cell>
          <cell r="Y1936">
            <v>0</v>
          </cell>
          <cell r="Z1936">
            <v>4.3307950000000002</v>
          </cell>
          <cell r="AA1936">
            <v>0</v>
          </cell>
          <cell r="AB1936">
            <v>19605.04</v>
          </cell>
          <cell r="AC1936">
            <v>0</v>
          </cell>
          <cell r="AD1936">
            <v>72.42</v>
          </cell>
          <cell r="AE1936">
            <v>72.42</v>
          </cell>
          <cell r="AF1936">
            <v>0</v>
          </cell>
          <cell r="AG1936">
            <v>19677.46</v>
          </cell>
          <cell r="AH1936">
            <v>32.729999999999563</v>
          </cell>
          <cell r="AI1936">
            <v>0</v>
          </cell>
          <cell r="AJ1936">
            <v>0</v>
          </cell>
          <cell r="AK1936">
            <v>0</v>
          </cell>
        </row>
        <row r="1937">
          <cell r="R1937" t="str">
            <v>BNL</v>
          </cell>
          <cell r="S1937" t="str">
            <v>FINAME TJLP</v>
          </cell>
          <cell r="T1937" t="str">
            <v>00133</v>
          </cell>
          <cell r="U1937">
            <v>10.75</v>
          </cell>
          <cell r="V1937">
            <v>0</v>
          </cell>
          <cell r="W1937">
            <v>35504</v>
          </cell>
          <cell r="X1937">
            <v>17</v>
          </cell>
          <cell r="Y1937">
            <v>29</v>
          </cell>
          <cell r="Z1937">
            <v>4.338101</v>
          </cell>
          <cell r="AA1937">
            <v>0</v>
          </cell>
          <cell r="AB1937">
            <v>19638.11</v>
          </cell>
          <cell r="AC1937">
            <v>446.32</v>
          </cell>
          <cell r="AD1937">
            <v>95.39</v>
          </cell>
          <cell r="AE1937">
            <v>167.81</v>
          </cell>
          <cell r="AF1937">
            <v>614.13</v>
          </cell>
          <cell r="AG1937">
            <v>19191.79</v>
          </cell>
          <cell r="AH1937">
            <v>33.070000000003347</v>
          </cell>
          <cell r="AI1937">
            <v>0</v>
          </cell>
          <cell r="AJ1937">
            <v>0</v>
          </cell>
          <cell r="AK1937">
            <v>0</v>
          </cell>
        </row>
        <row r="1938">
          <cell r="R1938" t="str">
            <v>BNL</v>
          </cell>
          <cell r="S1938" t="str">
            <v>FINAME TJLP</v>
          </cell>
          <cell r="T1938" t="str">
            <v>00133</v>
          </cell>
          <cell r="U1938">
            <v>10.75</v>
          </cell>
          <cell r="V1938">
            <v>0</v>
          </cell>
          <cell r="W1938">
            <v>35520</v>
          </cell>
          <cell r="X1938">
            <v>16</v>
          </cell>
          <cell r="Y1938">
            <v>0</v>
          </cell>
          <cell r="Z1938">
            <v>4.3458269999999999</v>
          </cell>
          <cell r="AA1938">
            <v>0</v>
          </cell>
          <cell r="AB1938">
            <v>19225.97</v>
          </cell>
          <cell r="AC1938">
            <v>0</v>
          </cell>
          <cell r="AD1938">
            <v>87.45</v>
          </cell>
          <cell r="AE1938">
            <v>87.45</v>
          </cell>
          <cell r="AF1938">
            <v>0</v>
          </cell>
          <cell r="AG1938">
            <v>19313.419999999998</v>
          </cell>
          <cell r="AH1938">
            <v>34.179999999996653</v>
          </cell>
          <cell r="AI1938">
            <v>0</v>
          </cell>
          <cell r="AJ1938">
            <v>0</v>
          </cell>
          <cell r="AK1938">
            <v>0</v>
          </cell>
        </row>
        <row r="1939">
          <cell r="R1939" t="str">
            <v>BNL</v>
          </cell>
          <cell r="S1939" t="str">
            <v>FINAME TJLP</v>
          </cell>
          <cell r="T1939" t="str">
            <v>00133</v>
          </cell>
          <cell r="U1939">
            <v>10.75</v>
          </cell>
          <cell r="V1939">
            <v>0</v>
          </cell>
          <cell r="W1939">
            <v>35535</v>
          </cell>
          <cell r="X1939">
            <v>14</v>
          </cell>
          <cell r="Y1939">
            <v>30</v>
          </cell>
          <cell r="Z1939">
            <v>4.3530829999999998</v>
          </cell>
          <cell r="AA1939">
            <v>0</v>
          </cell>
          <cell r="AB1939">
            <v>19258.07</v>
          </cell>
          <cell r="AC1939">
            <v>447.86</v>
          </cell>
          <cell r="AD1939">
            <v>77.11</v>
          </cell>
          <cell r="AE1939">
            <v>164.56</v>
          </cell>
          <cell r="AF1939">
            <v>612.41999999999996</v>
          </cell>
          <cell r="AG1939">
            <v>18810.21</v>
          </cell>
          <cell r="AH1939">
            <v>32.099999999998545</v>
          </cell>
          <cell r="AI1939">
            <v>0</v>
          </cell>
          <cell r="AJ1939">
            <v>0</v>
          </cell>
          <cell r="AK1939">
            <v>0</v>
          </cell>
        </row>
        <row r="1940">
          <cell r="R1940" t="str">
            <v>BNL</v>
          </cell>
          <cell r="S1940" t="str">
            <v>FINAME TJLP</v>
          </cell>
          <cell r="T1940" t="str">
            <v>00133</v>
          </cell>
          <cell r="U1940">
            <v>10.75</v>
          </cell>
          <cell r="V1940">
            <v>0</v>
          </cell>
          <cell r="W1940">
            <v>35550</v>
          </cell>
          <cell r="X1940">
            <v>15</v>
          </cell>
          <cell r="Y1940">
            <v>0</v>
          </cell>
          <cell r="Z1940">
            <v>4.3603500000000004</v>
          </cell>
          <cell r="AA1940">
            <v>0</v>
          </cell>
          <cell r="AB1940">
            <v>18841.61</v>
          </cell>
          <cell r="AC1940">
            <v>0</v>
          </cell>
          <cell r="AD1940">
            <v>80.33</v>
          </cell>
          <cell r="AE1940">
            <v>80.33</v>
          </cell>
          <cell r="AF1940">
            <v>0</v>
          </cell>
          <cell r="AG1940">
            <v>18921.939999999999</v>
          </cell>
          <cell r="AH1940">
            <v>31.399999999997817</v>
          </cell>
          <cell r="AI1940">
            <v>0</v>
          </cell>
          <cell r="AJ1940">
            <v>0</v>
          </cell>
          <cell r="AK1940">
            <v>0</v>
          </cell>
        </row>
        <row r="1941">
          <cell r="R1941" t="str">
            <v>BNL</v>
          </cell>
          <cell r="S1941" t="str">
            <v>FINAME TJLP</v>
          </cell>
          <cell r="T1941" t="str">
            <v>00133</v>
          </cell>
          <cell r="U1941">
            <v>10.75</v>
          </cell>
          <cell r="V1941">
            <v>0</v>
          </cell>
          <cell r="W1941">
            <v>35565</v>
          </cell>
          <cell r="X1941">
            <v>15</v>
          </cell>
          <cell r="Y1941">
            <v>31</v>
          </cell>
          <cell r="Z1941">
            <v>4.3676300000000001</v>
          </cell>
          <cell r="AA1941">
            <v>0</v>
          </cell>
          <cell r="AB1941">
            <v>18873.07</v>
          </cell>
          <cell r="AC1941">
            <v>449.36</v>
          </cell>
          <cell r="AD1941">
            <v>80.940000000000012</v>
          </cell>
          <cell r="AE1941">
            <v>161.27000000000001</v>
          </cell>
          <cell r="AF1941">
            <v>610.63</v>
          </cell>
          <cell r="AG1941">
            <v>18423.71</v>
          </cell>
          <cell r="AH1941">
            <v>31.460000000002765</v>
          </cell>
          <cell r="AI1941">
            <v>0</v>
          </cell>
          <cell r="AJ1941">
            <v>0</v>
          </cell>
          <cell r="AK1941">
            <v>0</v>
          </cell>
        </row>
        <row r="1942">
          <cell r="R1942" t="str">
            <v>BNL</v>
          </cell>
          <cell r="S1942" t="str">
            <v>FINAME TJLP</v>
          </cell>
          <cell r="T1942" t="str">
            <v>00133</v>
          </cell>
          <cell r="U1942">
            <v>10.75</v>
          </cell>
          <cell r="V1942">
            <v>0</v>
          </cell>
          <cell r="W1942">
            <v>35581</v>
          </cell>
          <cell r="X1942">
            <v>16</v>
          </cell>
          <cell r="Y1942">
            <v>0</v>
          </cell>
          <cell r="Z1942">
            <v>4.3754090000000003</v>
          </cell>
          <cell r="AA1942">
            <v>0</v>
          </cell>
          <cell r="AB1942">
            <v>18456.53</v>
          </cell>
          <cell r="AC1942">
            <v>0</v>
          </cell>
          <cell r="AD1942">
            <v>83.95</v>
          </cell>
          <cell r="AE1942">
            <v>83.95</v>
          </cell>
          <cell r="AF1942">
            <v>0</v>
          </cell>
          <cell r="AG1942">
            <v>18540.47</v>
          </cell>
          <cell r="AH1942">
            <v>32.81000000000131</v>
          </cell>
          <cell r="AI1942">
            <v>0</v>
          </cell>
          <cell r="AJ1942">
            <v>0</v>
          </cell>
          <cell r="AK1942">
            <v>0</v>
          </cell>
        </row>
        <row r="1943">
          <cell r="R1943" t="str">
            <v>BNL</v>
          </cell>
          <cell r="S1943" t="str">
            <v>FINAME TJLP</v>
          </cell>
          <cell r="T1943" t="str">
            <v>00133</v>
          </cell>
          <cell r="U1943">
            <v>10.75</v>
          </cell>
          <cell r="V1943">
            <v>0</v>
          </cell>
          <cell r="W1943">
            <v>35596</v>
          </cell>
          <cell r="X1943">
            <v>14</v>
          </cell>
          <cell r="Y1943">
            <v>32</v>
          </cell>
          <cell r="Z1943">
            <v>4.3824360000000002</v>
          </cell>
          <cell r="AA1943">
            <v>0</v>
          </cell>
          <cell r="AB1943">
            <v>18486.169999999998</v>
          </cell>
          <cell r="AC1943">
            <v>450.88</v>
          </cell>
          <cell r="AD1943">
            <v>74.02</v>
          </cell>
          <cell r="AE1943">
            <v>157.97</v>
          </cell>
          <cell r="AF1943">
            <v>608.85</v>
          </cell>
          <cell r="AG1943">
            <v>18035.29</v>
          </cell>
          <cell r="AH1943">
            <v>29.649999999997817</v>
          </cell>
          <cell r="AI1943">
            <v>0</v>
          </cell>
          <cell r="AJ1943">
            <v>0</v>
          </cell>
          <cell r="AK1943">
            <v>0</v>
          </cell>
        </row>
        <row r="1944">
          <cell r="R1944" t="str">
            <v>BNL</v>
          </cell>
          <cell r="S1944" t="str">
            <v>FINAME TJLP</v>
          </cell>
          <cell r="T1944" t="str">
            <v>00133</v>
          </cell>
          <cell r="U1944">
            <v>10.75</v>
          </cell>
          <cell r="V1944">
            <v>0</v>
          </cell>
          <cell r="W1944">
            <v>35611</v>
          </cell>
          <cell r="X1944">
            <v>15</v>
          </cell>
          <cell r="Y1944">
            <v>0</v>
          </cell>
          <cell r="Z1944">
            <v>4.3894539999999997</v>
          </cell>
          <cell r="AA1944">
            <v>0</v>
          </cell>
          <cell r="AB1944">
            <v>18064.169999999998</v>
          </cell>
          <cell r="AC1944">
            <v>0</v>
          </cell>
          <cell r="AD1944">
            <v>77.02</v>
          </cell>
          <cell r="AE1944">
            <v>77.02</v>
          </cell>
          <cell r="AF1944">
            <v>0</v>
          </cell>
          <cell r="AG1944">
            <v>18141.18</v>
          </cell>
          <cell r="AH1944">
            <v>28.869999999998981</v>
          </cell>
          <cell r="AI1944">
            <v>0</v>
          </cell>
          <cell r="AJ1944">
            <v>0</v>
          </cell>
          <cell r="AK1944">
            <v>0</v>
          </cell>
        </row>
        <row r="1945">
          <cell r="R1945" t="str">
            <v>BNL</v>
          </cell>
          <cell r="S1945" t="str">
            <v>FINAME TJLP</v>
          </cell>
          <cell r="T1945" t="str">
            <v>00133</v>
          </cell>
          <cell r="U1945">
            <v>10.75</v>
          </cell>
          <cell r="V1945">
            <v>0</v>
          </cell>
          <cell r="W1945">
            <v>35626</v>
          </cell>
          <cell r="X1945">
            <v>15</v>
          </cell>
          <cell r="Y1945">
            <v>33</v>
          </cell>
          <cell r="Z1945">
            <v>4.3964840000000001</v>
          </cell>
          <cell r="AA1945">
            <v>0</v>
          </cell>
          <cell r="AB1945">
            <v>18093.099999999999</v>
          </cell>
          <cell r="AC1945">
            <v>452.33</v>
          </cell>
          <cell r="AD1945">
            <v>77.590000000000018</v>
          </cell>
          <cell r="AE1945">
            <v>154.61000000000001</v>
          </cell>
          <cell r="AF1945">
            <v>606.92999999999995</v>
          </cell>
          <cell r="AG1945">
            <v>17640.77</v>
          </cell>
          <cell r="AH1945">
            <v>28.930000000000291</v>
          </cell>
          <cell r="AI1945">
            <v>0</v>
          </cell>
          <cell r="AJ1945">
            <v>0</v>
          </cell>
          <cell r="AK1945">
            <v>0</v>
          </cell>
        </row>
        <row r="1946">
          <cell r="R1946" t="str">
            <v>BNL</v>
          </cell>
          <cell r="S1946" t="str">
            <v>FINAME TJLP</v>
          </cell>
          <cell r="T1946" t="str">
            <v>00133</v>
          </cell>
          <cell r="U1946">
            <v>10.75</v>
          </cell>
          <cell r="V1946">
            <v>0</v>
          </cell>
          <cell r="W1946">
            <v>35642</v>
          </cell>
          <cell r="X1946">
            <v>16</v>
          </cell>
          <cell r="Y1946">
            <v>0</v>
          </cell>
          <cell r="Z1946">
            <v>4.403994</v>
          </cell>
          <cell r="AA1946">
            <v>0</v>
          </cell>
          <cell r="AB1946">
            <v>17670.900000000001</v>
          </cell>
          <cell r="AC1946">
            <v>0</v>
          </cell>
          <cell r="AD1946">
            <v>80.37</v>
          </cell>
          <cell r="AE1946">
            <v>80.37</v>
          </cell>
          <cell r="AF1946">
            <v>0</v>
          </cell>
          <cell r="AG1946">
            <v>17751.28</v>
          </cell>
          <cell r="AH1946">
            <v>30.139999999999418</v>
          </cell>
          <cell r="AI1946">
            <v>0</v>
          </cell>
          <cell r="AJ1946">
            <v>0</v>
          </cell>
          <cell r="AK1946">
            <v>0</v>
          </cell>
        </row>
        <row r="1947">
          <cell r="R1947" t="str">
            <v>BNL</v>
          </cell>
          <cell r="S1947" t="str">
            <v>FINAME TJLP</v>
          </cell>
          <cell r="T1947" t="str">
            <v>00133</v>
          </cell>
          <cell r="U1947">
            <v>10.75</v>
          </cell>
          <cell r="V1947">
            <v>0</v>
          </cell>
          <cell r="W1947">
            <v>35657</v>
          </cell>
          <cell r="X1947">
            <v>14</v>
          </cell>
          <cell r="Y1947">
            <v>34</v>
          </cell>
          <cell r="Z1947">
            <v>4.4110469999999999</v>
          </cell>
          <cell r="AA1947">
            <v>0</v>
          </cell>
          <cell r="AB1947">
            <v>17699.2</v>
          </cell>
          <cell r="AC1947">
            <v>453.83</v>
          </cell>
          <cell r="AD1947">
            <v>70.87</v>
          </cell>
          <cell r="AE1947">
            <v>151.24</v>
          </cell>
          <cell r="AF1947">
            <v>605.07000000000005</v>
          </cell>
          <cell r="AG1947">
            <v>17245.38</v>
          </cell>
          <cell r="AH1947">
            <v>28.30000000000291</v>
          </cell>
          <cell r="AI1947">
            <v>0</v>
          </cell>
          <cell r="AJ1947">
            <v>0</v>
          </cell>
          <cell r="AK1947">
            <v>0</v>
          </cell>
        </row>
        <row r="1948">
          <cell r="R1948" t="str">
            <v>BNL</v>
          </cell>
          <cell r="S1948" t="str">
            <v>FINAME TJLP</v>
          </cell>
          <cell r="T1948" t="str">
            <v>00133</v>
          </cell>
          <cell r="U1948">
            <v>10.75</v>
          </cell>
          <cell r="V1948">
            <v>0</v>
          </cell>
          <cell r="W1948">
            <v>35673</v>
          </cell>
          <cell r="X1948">
            <v>16</v>
          </cell>
          <cell r="Y1948">
            <v>0</v>
          </cell>
          <cell r="Z1948">
            <v>4.4185819999999998</v>
          </cell>
          <cell r="AA1948">
            <v>0</v>
          </cell>
          <cell r="AB1948">
            <v>17274.84</v>
          </cell>
          <cell r="AC1948">
            <v>0</v>
          </cell>
          <cell r="AD1948">
            <v>78.569999999999993</v>
          </cell>
          <cell r="AE1948">
            <v>78.569999999999993</v>
          </cell>
          <cell r="AF1948">
            <v>0</v>
          </cell>
          <cell r="AG1948">
            <v>17353.41</v>
          </cell>
          <cell r="AH1948">
            <v>29.459999999999127</v>
          </cell>
          <cell r="AI1948">
            <v>0</v>
          </cell>
          <cell r="AJ1948">
            <v>0</v>
          </cell>
          <cell r="AK1948">
            <v>0</v>
          </cell>
        </row>
        <row r="1949">
          <cell r="R1949" t="str">
            <v>BNL</v>
          </cell>
          <cell r="S1949" t="str">
            <v>FINAME TJLP</v>
          </cell>
          <cell r="T1949" t="str">
            <v>00133</v>
          </cell>
          <cell r="U1949">
            <v>10.75</v>
          </cell>
          <cell r="V1949">
            <v>0</v>
          </cell>
          <cell r="W1949">
            <v>35688</v>
          </cell>
          <cell r="X1949">
            <v>14</v>
          </cell>
          <cell r="Y1949">
            <v>35</v>
          </cell>
          <cell r="Z1949">
            <v>4.4244830000000004</v>
          </cell>
          <cell r="AA1949">
            <v>0</v>
          </cell>
          <cell r="AB1949">
            <v>17297.91</v>
          </cell>
          <cell r="AC1949">
            <v>455.21</v>
          </cell>
          <cell r="AD1949">
            <v>69.240000000000009</v>
          </cell>
          <cell r="AE1949">
            <v>147.81</v>
          </cell>
          <cell r="AF1949">
            <v>603.02</v>
          </cell>
          <cell r="AG1949">
            <v>16842.7</v>
          </cell>
          <cell r="AH1949">
            <v>23.069999999999709</v>
          </cell>
          <cell r="AI1949">
            <v>0</v>
          </cell>
          <cell r="AJ1949">
            <v>0</v>
          </cell>
          <cell r="AK1949">
            <v>0</v>
          </cell>
        </row>
        <row r="1950">
          <cell r="R1950" t="str">
            <v>BNL</v>
          </cell>
          <cell r="S1950" t="str">
            <v>FINAME TJLP</v>
          </cell>
          <cell r="T1950" t="str">
            <v>00133</v>
          </cell>
          <cell r="U1950">
            <v>10.75</v>
          </cell>
          <cell r="V1950">
            <v>0</v>
          </cell>
          <cell r="W1950">
            <v>35703</v>
          </cell>
          <cell r="X1950">
            <v>15</v>
          </cell>
          <cell r="Y1950">
            <v>0</v>
          </cell>
          <cell r="Z1950">
            <v>4.430307</v>
          </cell>
          <cell r="AA1950">
            <v>0</v>
          </cell>
          <cell r="AB1950">
            <v>16864.87</v>
          </cell>
          <cell r="AC1950">
            <v>0</v>
          </cell>
          <cell r="AD1950">
            <v>71.900000000000006</v>
          </cell>
          <cell r="AE1950">
            <v>71.900000000000006</v>
          </cell>
          <cell r="AF1950">
            <v>0</v>
          </cell>
          <cell r="AG1950">
            <v>16936.77</v>
          </cell>
          <cell r="AH1950">
            <v>22.169999999998254</v>
          </cell>
          <cell r="AI1950">
            <v>0</v>
          </cell>
          <cell r="AJ1950">
            <v>0</v>
          </cell>
          <cell r="AK1950">
            <v>0</v>
          </cell>
        </row>
        <row r="1951">
          <cell r="R1951" t="str">
            <v>BNL</v>
          </cell>
          <cell r="S1951" t="str">
            <v>FINAME TJLP</v>
          </cell>
          <cell r="T1951" t="str">
            <v>00133</v>
          </cell>
          <cell r="U1951">
            <v>10.75</v>
          </cell>
          <cell r="V1951">
            <v>0</v>
          </cell>
          <cell r="W1951">
            <v>35718</v>
          </cell>
          <cell r="X1951">
            <v>15</v>
          </cell>
          <cell r="Y1951">
            <v>36</v>
          </cell>
          <cell r="Z1951">
            <v>4.4361389999999998</v>
          </cell>
          <cell r="AA1951">
            <v>0</v>
          </cell>
          <cell r="AB1951">
            <v>16887.07</v>
          </cell>
          <cell r="AC1951">
            <v>456.41</v>
          </cell>
          <cell r="AD1951">
            <v>72.400000000000006</v>
          </cell>
          <cell r="AE1951">
            <v>144.30000000000001</v>
          </cell>
          <cell r="AF1951">
            <v>600.71</v>
          </cell>
          <cell r="AG1951">
            <v>16430.66</v>
          </cell>
          <cell r="AH1951">
            <v>22.19999999999709</v>
          </cell>
          <cell r="AI1951">
            <v>0</v>
          </cell>
          <cell r="AJ1951">
            <v>0</v>
          </cell>
          <cell r="AK1951">
            <v>0</v>
          </cell>
        </row>
        <row r="1952">
          <cell r="R1952" t="str">
            <v>BNL</v>
          </cell>
          <cell r="S1952" t="str">
            <v>FINAME TJLP</v>
          </cell>
          <cell r="T1952" t="str">
            <v>00133</v>
          </cell>
          <cell r="U1952">
            <v>10.75</v>
          </cell>
          <cell r="V1952">
            <v>0</v>
          </cell>
          <cell r="W1952">
            <v>35734</v>
          </cell>
          <cell r="X1952">
            <v>16</v>
          </cell>
          <cell r="Y1952">
            <v>0</v>
          </cell>
          <cell r="Z1952">
            <v>4.4423680000000001</v>
          </cell>
          <cell r="AA1952">
            <v>0</v>
          </cell>
          <cell r="AB1952">
            <v>16453.73</v>
          </cell>
          <cell r="AC1952">
            <v>0</v>
          </cell>
          <cell r="AD1952">
            <v>74.84</v>
          </cell>
          <cell r="AE1952">
            <v>74.84</v>
          </cell>
          <cell r="AF1952">
            <v>0</v>
          </cell>
          <cell r="AG1952">
            <v>16528.57</v>
          </cell>
          <cell r="AH1952">
            <v>23.069999999999709</v>
          </cell>
          <cell r="AI1952">
            <v>0</v>
          </cell>
          <cell r="AJ1952">
            <v>0</v>
          </cell>
          <cell r="AK1952">
            <v>0</v>
          </cell>
        </row>
        <row r="1953">
          <cell r="R1953" t="str">
            <v>BNL</v>
          </cell>
          <cell r="S1953" t="str">
            <v>FINAME TJLP</v>
          </cell>
          <cell r="T1953" t="str">
            <v>00133</v>
          </cell>
          <cell r="U1953">
            <v>10.75</v>
          </cell>
          <cell r="V1953">
            <v>0</v>
          </cell>
          <cell r="W1953">
            <v>35749</v>
          </cell>
          <cell r="X1953">
            <v>14</v>
          </cell>
          <cell r="Y1953">
            <v>37</v>
          </cell>
          <cell r="Z1953">
            <v>4.4482160000000004</v>
          </cell>
          <cell r="AA1953">
            <v>0</v>
          </cell>
          <cell r="AB1953">
            <v>16475.39</v>
          </cell>
          <cell r="AC1953">
            <v>457.65</v>
          </cell>
          <cell r="AD1953">
            <v>65.94</v>
          </cell>
          <cell r="AE1953">
            <v>140.78</v>
          </cell>
          <cell r="AF1953">
            <v>598.42999999999995</v>
          </cell>
          <cell r="AG1953">
            <v>16017.75</v>
          </cell>
          <cell r="AH1953">
            <v>21.670000000001892</v>
          </cell>
          <cell r="AI1953">
            <v>0</v>
          </cell>
          <cell r="AJ1953">
            <v>0</v>
          </cell>
          <cell r="AK1953">
            <v>0</v>
          </cell>
        </row>
        <row r="1954">
          <cell r="R1954" t="str">
            <v>BNL</v>
          </cell>
          <cell r="S1954" t="str">
            <v>FINAME TJLP</v>
          </cell>
          <cell r="T1954" t="str">
            <v>00133</v>
          </cell>
          <cell r="U1954">
            <v>10.75</v>
          </cell>
          <cell r="V1954">
            <v>0</v>
          </cell>
          <cell r="W1954">
            <v>35764</v>
          </cell>
          <cell r="X1954">
            <v>15</v>
          </cell>
          <cell r="Y1954">
            <v>0</v>
          </cell>
          <cell r="Z1954">
            <v>4.4540709999999999</v>
          </cell>
          <cell r="AA1954">
            <v>0</v>
          </cell>
          <cell r="AB1954">
            <v>16038.83</v>
          </cell>
          <cell r="AC1954">
            <v>0</v>
          </cell>
          <cell r="AD1954">
            <v>68.38</v>
          </cell>
          <cell r="AE1954">
            <v>68.38</v>
          </cell>
          <cell r="AF1954">
            <v>0</v>
          </cell>
          <cell r="AG1954">
            <v>16107.21</v>
          </cell>
          <cell r="AH1954">
            <v>21.079999999999927</v>
          </cell>
          <cell r="AI1954">
            <v>0</v>
          </cell>
          <cell r="AJ1954">
            <v>0</v>
          </cell>
          <cell r="AK1954">
            <v>0</v>
          </cell>
        </row>
        <row r="1955">
          <cell r="R1955" t="str">
            <v>BNL</v>
          </cell>
          <cell r="S1955" t="str">
            <v>FINAME TJLP</v>
          </cell>
          <cell r="T1955" t="str">
            <v>00133</v>
          </cell>
          <cell r="U1955">
            <v>10.75</v>
          </cell>
          <cell r="V1955">
            <v>0</v>
          </cell>
          <cell r="W1955">
            <v>35779</v>
          </cell>
          <cell r="X1955">
            <v>15</v>
          </cell>
          <cell r="Y1955">
            <v>38</v>
          </cell>
          <cell r="Z1955">
            <v>4.4607089999999996</v>
          </cell>
          <cell r="AA1955">
            <v>0</v>
          </cell>
          <cell r="AB1955">
            <v>16062.73</v>
          </cell>
          <cell r="AC1955">
            <v>458.94</v>
          </cell>
          <cell r="AD1955">
            <v>68.88</v>
          </cell>
          <cell r="AE1955">
            <v>137.26</v>
          </cell>
          <cell r="AF1955">
            <v>596.19000000000005</v>
          </cell>
          <cell r="AG1955">
            <v>15603.8</v>
          </cell>
          <cell r="AH1955">
            <v>23.900000000001455</v>
          </cell>
          <cell r="AI1955">
            <v>0</v>
          </cell>
          <cell r="AJ1955">
            <v>0</v>
          </cell>
          <cell r="AK1955">
            <v>0</v>
          </cell>
        </row>
        <row r="1956">
          <cell r="R1956" t="str">
            <v>BNL</v>
          </cell>
          <cell r="S1956" t="str">
            <v>FINAME TJLP</v>
          </cell>
          <cell r="T1956" t="str">
            <v>00133</v>
          </cell>
          <cell r="U1956">
            <v>10.75</v>
          </cell>
          <cell r="V1956">
            <v>0</v>
          </cell>
          <cell r="W1956">
            <v>35795</v>
          </cell>
          <cell r="X1956">
            <v>16</v>
          </cell>
          <cell r="Y1956">
            <v>0</v>
          </cell>
          <cell r="Z1956">
            <v>4.4678599999999999</v>
          </cell>
          <cell r="AA1956">
            <v>0</v>
          </cell>
          <cell r="AB1956">
            <v>15628.81</v>
          </cell>
          <cell r="AC1956">
            <v>0</v>
          </cell>
          <cell r="AD1956">
            <v>71.08</v>
          </cell>
          <cell r="AE1956">
            <v>71.08</v>
          </cell>
          <cell r="AF1956">
            <v>0</v>
          </cell>
          <cell r="AG1956">
            <v>15699.9</v>
          </cell>
          <cell r="AH1956">
            <v>25.020000000000437</v>
          </cell>
          <cell r="AI1956">
            <v>0</v>
          </cell>
          <cell r="AJ1956">
            <v>0</v>
          </cell>
          <cell r="AK1956">
            <v>0</v>
          </cell>
        </row>
        <row r="1957">
          <cell r="R1957" t="str">
            <v>BNL</v>
          </cell>
          <cell r="S1957" t="str">
            <v>FINAME TJLP</v>
          </cell>
          <cell r="T1957" t="str">
            <v>00133</v>
          </cell>
          <cell r="U1957">
            <v>10.75</v>
          </cell>
          <cell r="V1957">
            <v>0</v>
          </cell>
          <cell r="W1957">
            <v>35810</v>
          </cell>
          <cell r="X1957">
            <v>14</v>
          </cell>
          <cell r="Y1957">
            <v>39</v>
          </cell>
          <cell r="Z1957">
            <v>4.4745749999999997</v>
          </cell>
          <cell r="AA1957">
            <v>0</v>
          </cell>
          <cell r="AB1957">
            <v>15652.3</v>
          </cell>
          <cell r="AC1957">
            <v>460.36</v>
          </cell>
          <cell r="AD1957">
            <v>62.67</v>
          </cell>
          <cell r="AE1957">
            <v>133.75</v>
          </cell>
          <cell r="AF1957">
            <v>594.11</v>
          </cell>
          <cell r="AG1957">
            <v>15191.94</v>
          </cell>
          <cell r="AH1957">
            <v>23.480000000001382</v>
          </cell>
          <cell r="AI1957">
            <v>0</v>
          </cell>
          <cell r="AJ1957">
            <v>0</v>
          </cell>
          <cell r="AK1957">
            <v>0</v>
          </cell>
        </row>
        <row r="1958">
          <cell r="R1958" t="str">
            <v>BNL</v>
          </cell>
          <cell r="S1958" t="str">
            <v>FINAME TJLP</v>
          </cell>
          <cell r="T1958" t="str">
            <v>00133</v>
          </cell>
          <cell r="U1958">
            <v>10.75</v>
          </cell>
          <cell r="V1958">
            <v>0</v>
          </cell>
          <cell r="W1958">
            <v>35826</v>
          </cell>
          <cell r="X1958">
            <v>16</v>
          </cell>
          <cell r="Y1958">
            <v>0</v>
          </cell>
          <cell r="Z1958">
            <v>4.4817479999999996</v>
          </cell>
          <cell r="AA1958">
            <v>0</v>
          </cell>
          <cell r="AB1958">
            <v>15216.29</v>
          </cell>
          <cell r="AC1958">
            <v>0</v>
          </cell>
          <cell r="AD1958">
            <v>69.209999999999994</v>
          </cell>
          <cell r="AE1958">
            <v>69.209999999999994</v>
          </cell>
          <cell r="AF1958">
            <v>0</v>
          </cell>
          <cell r="AG1958">
            <v>15285.5</v>
          </cell>
          <cell r="AH1958">
            <v>24.350000000000364</v>
          </cell>
          <cell r="AI1958">
            <v>0</v>
          </cell>
          <cell r="AJ1958">
            <v>0</v>
          </cell>
          <cell r="AK1958">
            <v>0</v>
          </cell>
        </row>
        <row r="1959">
          <cell r="R1959" t="str">
            <v>BNL</v>
          </cell>
          <cell r="S1959" t="str">
            <v>FINAME TJLP</v>
          </cell>
          <cell r="T1959" t="str">
            <v>00133</v>
          </cell>
          <cell r="U1959">
            <v>10.75</v>
          </cell>
          <cell r="V1959">
            <v>0</v>
          </cell>
          <cell r="W1959">
            <v>35841</v>
          </cell>
          <cell r="X1959">
            <v>14</v>
          </cell>
          <cell r="Y1959">
            <v>40</v>
          </cell>
          <cell r="Z1959">
            <v>4.4884829999999996</v>
          </cell>
          <cell r="AA1959">
            <v>0</v>
          </cell>
          <cell r="AB1959">
            <v>15239.16</v>
          </cell>
          <cell r="AC1959">
            <v>461.79</v>
          </cell>
          <cell r="AD1959">
            <v>61.010000000000005</v>
          </cell>
          <cell r="AE1959">
            <v>130.22</v>
          </cell>
          <cell r="AF1959">
            <v>592.01</v>
          </cell>
          <cell r="AG1959">
            <v>14777.37</v>
          </cell>
          <cell r="AH1959">
            <v>22.8700000000008</v>
          </cell>
          <cell r="AI1959">
            <v>0</v>
          </cell>
          <cell r="AJ1959">
            <v>0</v>
          </cell>
          <cell r="AK1959">
            <v>0</v>
          </cell>
        </row>
        <row r="1960">
          <cell r="R1960" t="str">
            <v>BNL</v>
          </cell>
          <cell r="S1960" t="str">
            <v>FINAME TJLP</v>
          </cell>
          <cell r="T1960" t="str">
            <v>00133</v>
          </cell>
          <cell r="U1960">
            <v>10.75</v>
          </cell>
          <cell r="V1960">
            <v>0</v>
          </cell>
          <cell r="W1960">
            <v>35854</v>
          </cell>
          <cell r="X1960">
            <v>13</v>
          </cell>
          <cell r="Y1960">
            <v>0</v>
          </cell>
          <cell r="Z1960">
            <v>4.4943289999999996</v>
          </cell>
          <cell r="AA1960">
            <v>0</v>
          </cell>
          <cell r="AB1960">
            <v>14796.61</v>
          </cell>
          <cell r="AC1960">
            <v>0</v>
          </cell>
          <cell r="AD1960">
            <v>54.66</v>
          </cell>
          <cell r="AE1960">
            <v>54.66</v>
          </cell>
          <cell r="AF1960">
            <v>0</v>
          </cell>
          <cell r="AG1960">
            <v>14851.27</v>
          </cell>
          <cell r="AH1960">
            <v>19.239999999999782</v>
          </cell>
          <cell r="AI1960">
            <v>0</v>
          </cell>
          <cell r="AJ1960">
            <v>0</v>
          </cell>
          <cell r="AK1960">
            <v>0</v>
          </cell>
        </row>
        <row r="1961">
          <cell r="R1961" t="str">
            <v>BNL</v>
          </cell>
          <cell r="S1961" t="str">
            <v>FINAME TJLP</v>
          </cell>
          <cell r="T1961" t="str">
            <v>00133</v>
          </cell>
          <cell r="U1961">
            <v>10.75</v>
          </cell>
          <cell r="V1961">
            <v>0</v>
          </cell>
          <cell r="W1961">
            <v>35869</v>
          </cell>
          <cell r="X1961">
            <v>17</v>
          </cell>
          <cell r="Y1961">
            <v>41</v>
          </cell>
          <cell r="Z1961">
            <v>4.5040529999999999</v>
          </cell>
          <cell r="AA1961">
            <v>0</v>
          </cell>
          <cell r="AB1961">
            <v>14828.63</v>
          </cell>
          <cell r="AC1961">
            <v>463.39</v>
          </cell>
          <cell r="AD1961">
            <v>72.05</v>
          </cell>
          <cell r="AE1961">
            <v>126.71</v>
          </cell>
          <cell r="AF1961">
            <v>590.11</v>
          </cell>
          <cell r="AG1961">
            <v>14365.23</v>
          </cell>
          <cell r="AH1961">
            <v>32.020000000000437</v>
          </cell>
          <cell r="AI1961">
            <v>0</v>
          </cell>
          <cell r="AJ1961">
            <v>0</v>
          </cell>
          <cell r="AK1961">
            <v>0</v>
          </cell>
        </row>
        <row r="1962">
          <cell r="R1962" t="str">
            <v>BNL</v>
          </cell>
          <cell r="S1962" t="str">
            <v>FINAME TJLP</v>
          </cell>
          <cell r="T1962" t="str">
            <v>00133</v>
          </cell>
          <cell r="U1962">
            <v>10.75</v>
          </cell>
          <cell r="V1962">
            <v>0</v>
          </cell>
          <cell r="W1962">
            <v>35885</v>
          </cell>
          <cell r="X1962">
            <v>16</v>
          </cell>
          <cell r="Y1962">
            <v>0</v>
          </cell>
          <cell r="Z1962">
            <v>4.5146759999999997</v>
          </cell>
          <cell r="AA1962">
            <v>0</v>
          </cell>
          <cell r="AB1962">
            <v>14399.11</v>
          </cell>
          <cell r="AC1962">
            <v>0</v>
          </cell>
          <cell r="AD1962">
            <v>65.489999999999995</v>
          </cell>
          <cell r="AE1962">
            <v>65.489999999999995</v>
          </cell>
          <cell r="AF1962">
            <v>0</v>
          </cell>
          <cell r="AG1962">
            <v>14464.61</v>
          </cell>
          <cell r="AH1962">
            <v>33.890000000001237</v>
          </cell>
          <cell r="AI1962">
            <v>0</v>
          </cell>
          <cell r="AJ1962">
            <v>0</v>
          </cell>
          <cell r="AK1962">
            <v>0</v>
          </cell>
        </row>
        <row r="1963">
          <cell r="R1963" t="str">
            <v>BNL</v>
          </cell>
          <cell r="S1963" t="str">
            <v>FINAME TJLP</v>
          </cell>
          <cell r="T1963" t="str">
            <v>00133</v>
          </cell>
          <cell r="U1963">
            <v>10.75</v>
          </cell>
          <cell r="V1963">
            <v>0</v>
          </cell>
          <cell r="W1963">
            <v>35900</v>
          </cell>
          <cell r="X1963">
            <v>14</v>
          </cell>
          <cell r="Y1963">
            <v>42</v>
          </cell>
          <cell r="Z1963">
            <v>4.5246579999999996</v>
          </cell>
          <cell r="AA1963">
            <v>0</v>
          </cell>
          <cell r="AB1963">
            <v>14430.95</v>
          </cell>
          <cell r="AC1963">
            <v>465.51</v>
          </cell>
          <cell r="AD1963">
            <v>57.820000000000007</v>
          </cell>
          <cell r="AE1963">
            <v>123.31</v>
          </cell>
          <cell r="AF1963">
            <v>588.83000000000004</v>
          </cell>
          <cell r="AG1963">
            <v>13965.44</v>
          </cell>
          <cell r="AH1963">
            <v>31.840000000000146</v>
          </cell>
          <cell r="AI1963">
            <v>0</v>
          </cell>
          <cell r="AJ1963">
            <v>0</v>
          </cell>
          <cell r="AK1963">
            <v>0</v>
          </cell>
        </row>
        <row r="1964">
          <cell r="R1964" t="str">
            <v>BNL</v>
          </cell>
          <cell r="S1964" t="str">
            <v>FINAME TJLP</v>
          </cell>
          <cell r="T1964" t="str">
            <v>00133</v>
          </cell>
          <cell r="U1964">
            <v>10.75</v>
          </cell>
          <cell r="V1964">
            <v>0</v>
          </cell>
          <cell r="W1964">
            <v>35915</v>
          </cell>
          <cell r="X1964">
            <v>15</v>
          </cell>
          <cell r="Y1964">
            <v>0</v>
          </cell>
          <cell r="Z1964">
            <v>4.534662</v>
          </cell>
          <cell r="AA1964">
            <v>0</v>
          </cell>
          <cell r="AB1964">
            <v>13996.31</v>
          </cell>
          <cell r="AC1964">
            <v>0</v>
          </cell>
          <cell r="AD1964">
            <v>59.67</v>
          </cell>
          <cell r="AE1964">
            <v>59.67</v>
          </cell>
          <cell r="AF1964">
            <v>0</v>
          </cell>
          <cell r="AG1964">
            <v>14055.99</v>
          </cell>
          <cell r="AH1964">
            <v>30.8799999999992</v>
          </cell>
          <cell r="AI1964">
            <v>0</v>
          </cell>
          <cell r="AJ1964">
            <v>0</v>
          </cell>
          <cell r="AK1964">
            <v>0</v>
          </cell>
        </row>
        <row r="1965">
          <cell r="R1965" t="str">
            <v>BNL</v>
          </cell>
          <cell r="S1965" t="str">
            <v>FINAME TJLP</v>
          </cell>
          <cell r="T1965" t="str">
            <v>00133</v>
          </cell>
          <cell r="U1965">
            <v>10.75</v>
          </cell>
          <cell r="V1965">
            <v>0</v>
          </cell>
          <cell r="W1965">
            <v>35930</v>
          </cell>
          <cell r="X1965">
            <v>15</v>
          </cell>
          <cell r="Y1965">
            <v>43</v>
          </cell>
          <cell r="Z1965">
            <v>4.5446869999999997</v>
          </cell>
          <cell r="AA1965">
            <v>0</v>
          </cell>
          <cell r="AB1965">
            <v>14027.26</v>
          </cell>
          <cell r="AC1965">
            <v>467.58</v>
          </cell>
          <cell r="AD1965">
            <v>60.19</v>
          </cell>
          <cell r="AE1965">
            <v>119.86</v>
          </cell>
          <cell r="AF1965">
            <v>587.44000000000005</v>
          </cell>
          <cell r="AG1965">
            <v>13559.68</v>
          </cell>
          <cell r="AH1965">
            <v>30.940000000000509</v>
          </cell>
          <cell r="AI1965">
            <v>0</v>
          </cell>
          <cell r="AJ1965">
            <v>0</v>
          </cell>
          <cell r="AK1965">
            <v>0</v>
          </cell>
        </row>
        <row r="1966">
          <cell r="R1966" t="str">
            <v>BNL</v>
          </cell>
          <cell r="S1966" t="str">
            <v>FINAME TJLP</v>
          </cell>
          <cell r="T1966" t="str">
            <v>00133</v>
          </cell>
          <cell r="U1966">
            <v>10.75</v>
          </cell>
          <cell r="V1966">
            <v>0</v>
          </cell>
          <cell r="W1966">
            <v>35946</v>
          </cell>
          <cell r="X1966">
            <v>16</v>
          </cell>
          <cell r="Y1966">
            <v>0</v>
          </cell>
          <cell r="Z1966">
            <v>4.5554059999999996</v>
          </cell>
          <cell r="AA1966">
            <v>0</v>
          </cell>
          <cell r="AB1966">
            <v>13591.66</v>
          </cell>
          <cell r="AC1966">
            <v>0</v>
          </cell>
          <cell r="AD1966">
            <v>61.82</v>
          </cell>
          <cell r="AE1966">
            <v>61.82</v>
          </cell>
          <cell r="AF1966">
            <v>0</v>
          </cell>
          <cell r="AG1966">
            <v>13653.48</v>
          </cell>
          <cell r="AH1966">
            <v>31.979999999999563</v>
          </cell>
          <cell r="AI1966">
            <v>0</v>
          </cell>
          <cell r="AJ1966">
            <v>0</v>
          </cell>
          <cell r="AK1966">
            <v>0</v>
          </cell>
        </row>
        <row r="1967">
          <cell r="R1967" t="str">
            <v>BNL</v>
          </cell>
          <cell r="S1967" t="str">
            <v>FINAME TJLP</v>
          </cell>
          <cell r="T1967" t="str">
            <v>00133</v>
          </cell>
          <cell r="U1967">
            <v>10.75</v>
          </cell>
          <cell r="V1967">
            <v>0</v>
          </cell>
          <cell r="W1967">
            <v>35961</v>
          </cell>
          <cell r="X1967">
            <v>14</v>
          </cell>
          <cell r="Y1967">
            <v>44</v>
          </cell>
          <cell r="Z1967">
            <v>4.5636580000000002</v>
          </cell>
          <cell r="AA1967">
            <v>0</v>
          </cell>
          <cell r="AB1967">
            <v>13616.28</v>
          </cell>
          <cell r="AC1967">
            <v>469.53</v>
          </cell>
          <cell r="AD1967">
            <v>54.529999999999994</v>
          </cell>
          <cell r="AE1967">
            <v>116.35</v>
          </cell>
          <cell r="AF1967">
            <v>585.88</v>
          </cell>
          <cell r="AG1967">
            <v>13146.76</v>
          </cell>
          <cell r="AH1967">
            <v>24.6299999999992</v>
          </cell>
          <cell r="AI1967">
            <v>0</v>
          </cell>
          <cell r="AJ1967">
            <v>0</v>
          </cell>
          <cell r="AK1967">
            <v>0</v>
          </cell>
        </row>
        <row r="1968">
          <cell r="R1968" t="str">
            <v>BNL</v>
          </cell>
          <cell r="S1968" t="str">
            <v>FINAME TJLP</v>
          </cell>
          <cell r="T1968" t="str">
            <v>00133</v>
          </cell>
          <cell r="U1968">
            <v>10.75</v>
          </cell>
          <cell r="V1968">
            <v>0</v>
          </cell>
          <cell r="W1968">
            <v>35976</v>
          </cell>
          <cell r="X1968">
            <v>15</v>
          </cell>
          <cell r="Y1968">
            <v>0</v>
          </cell>
          <cell r="Z1968">
            <v>4.5717949999999998</v>
          </cell>
          <cell r="AA1968">
            <v>0</v>
          </cell>
          <cell r="AB1968">
            <v>13170.2</v>
          </cell>
          <cell r="AC1968">
            <v>0</v>
          </cell>
          <cell r="AD1968">
            <v>56.15</v>
          </cell>
          <cell r="AE1968">
            <v>56.15</v>
          </cell>
          <cell r="AF1968">
            <v>0</v>
          </cell>
          <cell r="AG1968">
            <v>13226.35</v>
          </cell>
          <cell r="AH1968">
            <v>23.440000000000509</v>
          </cell>
          <cell r="AI1968">
            <v>0</v>
          </cell>
          <cell r="AJ1968">
            <v>0</v>
          </cell>
          <cell r="AK1968">
            <v>0</v>
          </cell>
        </row>
        <row r="1969">
          <cell r="R1969" t="str">
            <v>BNL</v>
          </cell>
          <cell r="S1969" t="str">
            <v>FINAME TJLP</v>
          </cell>
          <cell r="T1969" t="str">
            <v>00133</v>
          </cell>
          <cell r="U1969">
            <v>10.75</v>
          </cell>
          <cell r="V1969">
            <v>0</v>
          </cell>
          <cell r="W1969">
            <v>35991</v>
          </cell>
          <cell r="X1969">
            <v>15</v>
          </cell>
          <cell r="Y1969">
            <v>45</v>
          </cell>
          <cell r="Z1969">
            <v>4.5799459999999996</v>
          </cell>
          <cell r="AA1969">
            <v>0</v>
          </cell>
          <cell r="AB1969">
            <v>13193.68</v>
          </cell>
          <cell r="AC1969">
            <v>471.2</v>
          </cell>
          <cell r="AD1969">
            <v>56.589999999999996</v>
          </cell>
          <cell r="AE1969">
            <v>112.74</v>
          </cell>
          <cell r="AF1969">
            <v>583.94000000000005</v>
          </cell>
          <cell r="AG1969">
            <v>12722.47</v>
          </cell>
          <cell r="AH1969">
            <v>23.469999999999345</v>
          </cell>
          <cell r="AI1969">
            <v>0</v>
          </cell>
          <cell r="AJ1969">
            <v>0</v>
          </cell>
          <cell r="AK1969">
            <v>0</v>
          </cell>
        </row>
        <row r="1970">
          <cell r="R1970" t="str">
            <v>BNL</v>
          </cell>
          <cell r="S1970" t="str">
            <v>FINAME TJLP</v>
          </cell>
          <cell r="T1970" t="str">
            <v>00133</v>
          </cell>
          <cell r="U1970">
            <v>10.75</v>
          </cell>
          <cell r="V1970">
            <v>0</v>
          </cell>
          <cell r="W1970">
            <v>36007</v>
          </cell>
          <cell r="X1970">
            <v>16</v>
          </cell>
          <cell r="Y1970">
            <v>0</v>
          </cell>
          <cell r="Z1970">
            <v>4.5886570000000004</v>
          </cell>
          <cell r="AA1970">
            <v>0</v>
          </cell>
          <cell r="AB1970">
            <v>12746.67</v>
          </cell>
          <cell r="AC1970">
            <v>0</v>
          </cell>
          <cell r="AD1970">
            <v>57.98</v>
          </cell>
          <cell r="AE1970">
            <v>57.98</v>
          </cell>
          <cell r="AF1970">
            <v>0</v>
          </cell>
          <cell r="AG1970">
            <v>12804.65</v>
          </cell>
          <cell r="AH1970">
            <v>24.200000000000728</v>
          </cell>
          <cell r="AI1970">
            <v>0</v>
          </cell>
          <cell r="AJ1970">
            <v>0</v>
          </cell>
          <cell r="AK1970">
            <v>0</v>
          </cell>
        </row>
        <row r="1971">
          <cell r="R1971" t="str">
            <v>BNL</v>
          </cell>
          <cell r="S1971" t="str">
            <v>FINAME TJLP</v>
          </cell>
          <cell r="T1971" t="str">
            <v>00133</v>
          </cell>
          <cell r="U1971">
            <v>10.75</v>
          </cell>
          <cell r="V1971">
            <v>0</v>
          </cell>
          <cell r="W1971">
            <v>36022</v>
          </cell>
          <cell r="X1971">
            <v>14</v>
          </cell>
          <cell r="Y1971">
            <v>46</v>
          </cell>
          <cell r="Z1971">
            <v>4.596838</v>
          </cell>
          <cell r="AA1971">
            <v>0</v>
          </cell>
          <cell r="AB1971">
            <v>12769.4</v>
          </cell>
          <cell r="AC1971">
            <v>472.94</v>
          </cell>
          <cell r="AD1971">
            <v>51.140000000000008</v>
          </cell>
          <cell r="AE1971">
            <v>109.12</v>
          </cell>
          <cell r="AF1971">
            <v>582.05999999999995</v>
          </cell>
          <cell r="AG1971">
            <v>12296.46</v>
          </cell>
          <cell r="AH1971">
            <v>22.729999999999563</v>
          </cell>
          <cell r="AI1971">
            <v>0</v>
          </cell>
          <cell r="AJ1971">
            <v>0</v>
          </cell>
          <cell r="AK1971">
            <v>0</v>
          </cell>
        </row>
        <row r="1972">
          <cell r="R1972" t="str">
            <v>BNL</v>
          </cell>
          <cell r="S1972" t="str">
            <v>FINAME TJLP</v>
          </cell>
          <cell r="T1972" t="str">
            <v>00133</v>
          </cell>
          <cell r="U1972">
            <v>10.75</v>
          </cell>
          <cell r="V1972">
            <v>0</v>
          </cell>
          <cell r="W1972">
            <v>36038</v>
          </cell>
          <cell r="X1972">
            <v>16</v>
          </cell>
          <cell r="Y1972">
            <v>0</v>
          </cell>
          <cell r="Z1972">
            <v>4.6055809999999999</v>
          </cell>
          <cell r="AA1972">
            <v>0</v>
          </cell>
          <cell r="AB1972">
            <v>12319.85</v>
          </cell>
          <cell r="AC1972">
            <v>0</v>
          </cell>
          <cell r="AD1972">
            <v>56.03</v>
          </cell>
          <cell r="AE1972">
            <v>56.03</v>
          </cell>
          <cell r="AF1972">
            <v>0</v>
          </cell>
          <cell r="AG1972">
            <v>12375.88</v>
          </cell>
          <cell r="AH1972">
            <v>23.389999999999418</v>
          </cell>
          <cell r="AI1972">
            <v>0</v>
          </cell>
          <cell r="AJ1972">
            <v>0</v>
          </cell>
          <cell r="AK1972">
            <v>0</v>
          </cell>
        </row>
        <row r="1973">
          <cell r="R1973" t="str">
            <v>BNL</v>
          </cell>
          <cell r="S1973" t="str">
            <v>FINAME TJLP</v>
          </cell>
          <cell r="T1973" t="str">
            <v>00133</v>
          </cell>
          <cell r="U1973">
            <v>10.75</v>
          </cell>
          <cell r="V1973">
            <v>0</v>
          </cell>
          <cell r="W1973">
            <v>36053</v>
          </cell>
          <cell r="X1973">
            <v>14</v>
          </cell>
          <cell r="Y1973">
            <v>47</v>
          </cell>
          <cell r="Z1973">
            <v>4.6154869999999999</v>
          </cell>
          <cell r="AA1973">
            <v>0</v>
          </cell>
          <cell r="AB1973">
            <v>12346.34</v>
          </cell>
          <cell r="AC1973">
            <v>474.86</v>
          </cell>
          <cell r="AD1973">
            <v>49.47</v>
          </cell>
          <cell r="AE1973">
            <v>105.5</v>
          </cell>
          <cell r="AF1973">
            <v>580.36</v>
          </cell>
          <cell r="AG1973">
            <v>11871.48</v>
          </cell>
          <cell r="AH1973">
            <v>26.490000000001601</v>
          </cell>
          <cell r="AI1973">
            <v>0</v>
          </cell>
          <cell r="AJ1973">
            <v>0</v>
          </cell>
          <cell r="AK1973">
            <v>0</v>
          </cell>
        </row>
        <row r="1974">
          <cell r="R1974" t="str">
            <v>BNL</v>
          </cell>
          <cell r="S1974" t="str">
            <v>FINAME TJLP</v>
          </cell>
          <cell r="T1974" t="str">
            <v>00133</v>
          </cell>
          <cell r="U1974">
            <v>10.75</v>
          </cell>
          <cell r="V1974">
            <v>0</v>
          </cell>
          <cell r="W1974">
            <v>36068</v>
          </cell>
          <cell r="X1974">
            <v>15</v>
          </cell>
          <cell r="Y1974">
            <v>0</v>
          </cell>
          <cell r="Z1974">
            <v>4.6255369999999996</v>
          </cell>
          <cell r="AA1974">
            <v>0</v>
          </cell>
          <cell r="AB1974">
            <v>11897.33</v>
          </cell>
          <cell r="AC1974">
            <v>0</v>
          </cell>
          <cell r="AD1974">
            <v>50.72</v>
          </cell>
          <cell r="AE1974">
            <v>50.72</v>
          </cell>
          <cell r="AF1974">
            <v>0</v>
          </cell>
          <cell r="AG1974">
            <v>11948.06</v>
          </cell>
          <cell r="AH1974">
            <v>25.860000000000582</v>
          </cell>
          <cell r="AI1974">
            <v>0</v>
          </cell>
          <cell r="AJ1974">
            <v>0</v>
          </cell>
          <cell r="AK1974">
            <v>0</v>
          </cell>
        </row>
        <row r="1975">
          <cell r="R1975" t="str">
            <v>BNL</v>
          </cell>
          <cell r="S1975" t="str">
            <v>FINAME TJLP</v>
          </cell>
          <cell r="T1975" t="str">
            <v>00133</v>
          </cell>
          <cell r="U1975">
            <v>10.75</v>
          </cell>
          <cell r="V1975">
            <v>0</v>
          </cell>
          <cell r="W1975">
            <v>36083</v>
          </cell>
          <cell r="X1975">
            <v>15</v>
          </cell>
          <cell r="Y1975">
            <v>48</v>
          </cell>
          <cell r="Z1975">
            <v>4.6356080000000004</v>
          </cell>
          <cell r="AA1975">
            <v>0</v>
          </cell>
          <cell r="AB1975">
            <v>11923.24</v>
          </cell>
          <cell r="AC1975">
            <v>476.93</v>
          </cell>
          <cell r="AD1975">
            <v>51.16</v>
          </cell>
          <cell r="AE1975">
            <v>101.88</v>
          </cell>
          <cell r="AF1975">
            <v>578.80999999999995</v>
          </cell>
          <cell r="AG1975">
            <v>11446.31</v>
          </cell>
          <cell r="AH1975">
            <v>25.899999999999636</v>
          </cell>
          <cell r="AI1975">
            <v>0</v>
          </cell>
          <cell r="AJ1975">
            <v>0</v>
          </cell>
          <cell r="AK1975">
            <v>0</v>
          </cell>
        </row>
        <row r="1976">
          <cell r="R1976" t="str">
            <v>BNL</v>
          </cell>
          <cell r="S1976" t="str">
            <v>FINAME TJLP</v>
          </cell>
          <cell r="T1976" t="str">
            <v>00133</v>
          </cell>
          <cell r="U1976">
            <v>10.75</v>
          </cell>
          <cell r="V1976">
            <v>0</v>
          </cell>
          <cell r="W1976">
            <v>36099</v>
          </cell>
          <cell r="X1976">
            <v>16</v>
          </cell>
          <cell r="Y1976">
            <v>0</v>
          </cell>
          <cell r="Z1976">
            <v>4.6463749999999999</v>
          </cell>
          <cell r="AA1976">
            <v>0</v>
          </cell>
          <cell r="AB1976">
            <v>11472.89</v>
          </cell>
          <cell r="AC1976">
            <v>0</v>
          </cell>
          <cell r="AD1976">
            <v>52.18</v>
          </cell>
          <cell r="AE1976">
            <v>52.18</v>
          </cell>
          <cell r="AF1976">
            <v>0</v>
          </cell>
          <cell r="AG1976">
            <v>11525.08</v>
          </cell>
          <cell r="AH1976">
            <v>26.590000000000146</v>
          </cell>
          <cell r="AI1976">
            <v>0</v>
          </cell>
          <cell r="AJ1976">
            <v>0</v>
          </cell>
          <cell r="AK1976">
            <v>0</v>
          </cell>
        </row>
        <row r="1977">
          <cell r="R1977" t="str">
            <v>BNL</v>
          </cell>
          <cell r="S1977" t="str">
            <v>FINAME TJLP</v>
          </cell>
          <cell r="T1977" t="str">
            <v>00133</v>
          </cell>
          <cell r="U1977">
            <v>10.75</v>
          </cell>
          <cell r="V1977">
            <v>0</v>
          </cell>
          <cell r="W1977">
            <v>36114</v>
          </cell>
          <cell r="X1977">
            <v>14</v>
          </cell>
          <cell r="Y1977">
            <v>49</v>
          </cell>
          <cell r="Z1977">
            <v>4.6564909999999999</v>
          </cell>
          <cell r="AA1977">
            <v>0</v>
          </cell>
          <cell r="AB1977">
            <v>11497.87</v>
          </cell>
          <cell r="AC1977">
            <v>479.08</v>
          </cell>
          <cell r="AD1977">
            <v>46.07</v>
          </cell>
          <cell r="AE1977">
            <v>98.25</v>
          </cell>
          <cell r="AF1977">
            <v>577.33000000000004</v>
          </cell>
          <cell r="AG1977">
            <v>11018.79</v>
          </cell>
          <cell r="AH1977">
            <v>24.970000000001164</v>
          </cell>
          <cell r="AI1977">
            <v>0</v>
          </cell>
          <cell r="AJ1977">
            <v>0</v>
          </cell>
          <cell r="AK1977">
            <v>0</v>
          </cell>
        </row>
        <row r="1978">
          <cell r="R1978" t="str">
            <v>BNL</v>
          </cell>
          <cell r="S1978" t="str">
            <v>FINAME TJLP</v>
          </cell>
          <cell r="T1978" t="str">
            <v>00133</v>
          </cell>
          <cell r="U1978">
            <v>10.75</v>
          </cell>
          <cell r="V1978">
            <v>0</v>
          </cell>
          <cell r="W1978">
            <v>36129</v>
          </cell>
          <cell r="X1978">
            <v>15</v>
          </cell>
          <cell r="Y1978">
            <v>0</v>
          </cell>
          <cell r="Z1978">
            <v>4.6666299999999996</v>
          </cell>
          <cell r="AA1978">
            <v>0</v>
          </cell>
          <cell r="AB1978">
            <v>11042.79</v>
          </cell>
          <cell r="AC1978">
            <v>0</v>
          </cell>
          <cell r="AD1978">
            <v>47.08</v>
          </cell>
          <cell r="AE1978">
            <v>47.08</v>
          </cell>
          <cell r="AF1978">
            <v>0</v>
          </cell>
          <cell r="AG1978">
            <v>11089.87</v>
          </cell>
          <cell r="AH1978">
            <v>24</v>
          </cell>
          <cell r="AI1978">
            <v>0</v>
          </cell>
          <cell r="AJ1978">
            <v>0</v>
          </cell>
          <cell r="AK1978">
            <v>0</v>
          </cell>
        </row>
        <row r="1979">
          <cell r="R1979" t="str">
            <v>BNL</v>
          </cell>
          <cell r="S1979" t="str">
            <v>FINAME TJLP</v>
          </cell>
          <cell r="T1979" t="str">
            <v>00133</v>
          </cell>
          <cell r="U1979">
            <v>10.75</v>
          </cell>
          <cell r="V1979">
            <v>0</v>
          </cell>
          <cell r="W1979">
            <v>36144</v>
          </cell>
          <cell r="X1979">
            <v>15</v>
          </cell>
          <cell r="Y1979">
            <v>50</v>
          </cell>
          <cell r="Z1979">
            <v>4.6869050000000003</v>
          </cell>
          <cell r="AA1979">
            <v>0</v>
          </cell>
          <cell r="AB1979">
            <v>11090.76</v>
          </cell>
          <cell r="AC1979">
            <v>482.21</v>
          </cell>
          <cell r="AD1979">
            <v>47.69</v>
          </cell>
          <cell r="AE1979">
            <v>94.77</v>
          </cell>
          <cell r="AF1979">
            <v>576.98</v>
          </cell>
          <cell r="AG1979">
            <v>10608.56</v>
          </cell>
          <cell r="AH1979">
            <v>47.979999999997744</v>
          </cell>
          <cell r="AI1979">
            <v>0</v>
          </cell>
          <cell r="AJ1979">
            <v>0</v>
          </cell>
          <cell r="AK1979">
            <v>0</v>
          </cell>
        </row>
        <row r="1980">
          <cell r="R1980" t="str">
            <v>BNL</v>
          </cell>
          <cell r="S1980" t="str">
            <v>FINAME TJLP</v>
          </cell>
          <cell r="T1980" t="str">
            <v>00133</v>
          </cell>
          <cell r="U1980">
            <v>10.75</v>
          </cell>
          <cell r="V1980">
            <v>0</v>
          </cell>
          <cell r="W1980">
            <v>36160</v>
          </cell>
          <cell r="X1980">
            <v>16</v>
          </cell>
          <cell r="Y1980">
            <v>0</v>
          </cell>
          <cell r="Z1980">
            <v>4.7094050000000003</v>
          </cell>
          <cell r="AA1980">
            <v>0</v>
          </cell>
          <cell r="AB1980">
            <v>10659.48</v>
          </cell>
          <cell r="AC1980">
            <v>0</v>
          </cell>
          <cell r="AD1980">
            <v>48.48</v>
          </cell>
          <cell r="AE1980">
            <v>48.48</v>
          </cell>
          <cell r="AF1980">
            <v>0</v>
          </cell>
          <cell r="AG1980">
            <v>10707.97</v>
          </cell>
          <cell r="AH1980">
            <v>50.930000000000291</v>
          </cell>
          <cell r="AI1980">
            <v>0</v>
          </cell>
          <cell r="AJ1980">
            <v>0</v>
          </cell>
          <cell r="AK1980">
            <v>0</v>
          </cell>
        </row>
        <row r="1981">
          <cell r="R1981" t="str">
            <v>BNL</v>
          </cell>
          <cell r="S1981" t="str">
            <v>FINAME TJLP</v>
          </cell>
          <cell r="T1981" t="str">
            <v>00133</v>
          </cell>
          <cell r="U1981">
            <v>10.75</v>
          </cell>
          <cell r="V1981">
            <v>0</v>
          </cell>
          <cell r="W1981">
            <v>36175</v>
          </cell>
          <cell r="X1981">
            <v>14</v>
          </cell>
          <cell r="Y1981">
            <v>51</v>
          </cell>
          <cell r="Z1981">
            <v>4.7222850000000003</v>
          </cell>
          <cell r="AA1981">
            <v>0</v>
          </cell>
          <cell r="AB1981">
            <v>10688.64</v>
          </cell>
          <cell r="AC1981">
            <v>485.85</v>
          </cell>
          <cell r="AD1981">
            <v>42.85</v>
          </cell>
          <cell r="AE1981">
            <v>91.33</v>
          </cell>
          <cell r="AF1981">
            <v>577.17999999999995</v>
          </cell>
          <cell r="AG1981">
            <v>10202.790000000001</v>
          </cell>
          <cell r="AH1981">
            <v>29.150000000001455</v>
          </cell>
          <cell r="AI1981">
            <v>0</v>
          </cell>
          <cell r="AJ1981">
            <v>0</v>
          </cell>
          <cell r="AK1981">
            <v>0</v>
          </cell>
        </row>
        <row r="1982">
          <cell r="R1982" t="str">
            <v>BNL</v>
          </cell>
          <cell r="S1982" t="str">
            <v>FINAME TJLP</v>
          </cell>
          <cell r="T1982" t="str">
            <v>00133</v>
          </cell>
          <cell r="U1982">
            <v>10.75</v>
          </cell>
          <cell r="V1982">
            <v>0</v>
          </cell>
          <cell r="W1982">
            <v>36191</v>
          </cell>
          <cell r="X1982">
            <v>16</v>
          </cell>
          <cell r="Y1982">
            <v>0</v>
          </cell>
          <cell r="Z1982">
            <v>4.7354269999999996</v>
          </cell>
          <cell r="AA1982">
            <v>0</v>
          </cell>
          <cell r="AB1982">
            <v>10231.19</v>
          </cell>
          <cell r="AC1982">
            <v>0</v>
          </cell>
          <cell r="AD1982">
            <v>46.53</v>
          </cell>
          <cell r="AE1982">
            <v>46.53</v>
          </cell>
          <cell r="AF1982">
            <v>0</v>
          </cell>
          <cell r="AG1982">
            <v>10277.719999999999</v>
          </cell>
          <cell r="AH1982">
            <v>28.399999999997817</v>
          </cell>
          <cell r="AI1982">
            <v>0</v>
          </cell>
          <cell r="AJ1982">
            <v>0</v>
          </cell>
          <cell r="AK1982">
            <v>0</v>
          </cell>
        </row>
        <row r="1983">
          <cell r="R1983" t="str">
            <v>BNL</v>
          </cell>
          <cell r="S1983" t="str">
            <v>FINAME TJLP</v>
          </cell>
          <cell r="T1983" t="str">
            <v>00133</v>
          </cell>
          <cell r="U1983">
            <v>10.75</v>
          </cell>
          <cell r="V1983">
            <v>0</v>
          </cell>
          <cell r="W1983">
            <v>36206</v>
          </cell>
          <cell r="X1983">
            <v>14</v>
          </cell>
          <cell r="Y1983">
            <v>52</v>
          </cell>
          <cell r="Z1983">
            <v>4.7477809999999998</v>
          </cell>
          <cell r="AA1983">
            <v>0</v>
          </cell>
          <cell r="AB1983">
            <v>10257.879999999999</v>
          </cell>
          <cell r="AC1983">
            <v>488.47</v>
          </cell>
          <cell r="AD1983">
            <v>41.120000000000005</v>
          </cell>
          <cell r="AE1983">
            <v>87.65</v>
          </cell>
          <cell r="AF1983">
            <v>576.12</v>
          </cell>
          <cell r="AG1983">
            <v>9769.41</v>
          </cell>
          <cell r="AH1983">
            <v>26.690000000000509</v>
          </cell>
          <cell r="AI1983">
            <v>0</v>
          </cell>
          <cell r="AJ1983">
            <v>0</v>
          </cell>
          <cell r="AK1983">
            <v>0</v>
          </cell>
        </row>
        <row r="1984">
          <cell r="R1984" t="str">
            <v>BNL</v>
          </cell>
          <cell r="S1984" t="str">
            <v>FINAME TJLP</v>
          </cell>
          <cell r="T1984" t="str">
            <v>00133</v>
          </cell>
          <cell r="U1984">
            <v>10.75</v>
          </cell>
          <cell r="V1984">
            <v>0</v>
          </cell>
          <cell r="W1984">
            <v>36219</v>
          </cell>
          <cell r="X1984">
            <v>13</v>
          </cell>
          <cell r="Y1984">
            <v>0</v>
          </cell>
          <cell r="Z1984">
            <v>4.7585139999999999</v>
          </cell>
          <cell r="AA1984">
            <v>0</v>
          </cell>
          <cell r="AB1984">
            <v>9791.49</v>
          </cell>
          <cell r="AC1984">
            <v>0</v>
          </cell>
          <cell r="AD1984">
            <v>36.17</v>
          </cell>
          <cell r="AE1984">
            <v>36.17</v>
          </cell>
          <cell r="AF1984">
            <v>0</v>
          </cell>
          <cell r="AG1984">
            <v>9827.66</v>
          </cell>
          <cell r="AH1984">
            <v>22.079999999999927</v>
          </cell>
          <cell r="AI1984">
            <v>0</v>
          </cell>
          <cell r="AJ1984">
            <v>0</v>
          </cell>
          <cell r="AK1984">
            <v>0</v>
          </cell>
        </row>
        <row r="1985">
          <cell r="R1985" t="str">
            <v>BNL</v>
          </cell>
          <cell r="S1985" t="str">
            <v>FINAME TJLP</v>
          </cell>
          <cell r="T1985" t="str">
            <v>00133</v>
          </cell>
          <cell r="U1985">
            <v>10.75</v>
          </cell>
          <cell r="V1985">
            <v>0</v>
          </cell>
          <cell r="W1985">
            <v>36234</v>
          </cell>
          <cell r="X1985">
            <v>17</v>
          </cell>
          <cell r="Y1985">
            <v>53</v>
          </cell>
          <cell r="Z1985">
            <v>4.7709289999999998</v>
          </cell>
          <cell r="AA1985">
            <v>0</v>
          </cell>
          <cell r="AB1985">
            <v>9817.0400000000009</v>
          </cell>
          <cell r="AC1985">
            <v>490.85</v>
          </cell>
          <cell r="AD1985">
            <v>47.72</v>
          </cell>
          <cell r="AE1985">
            <v>83.89</v>
          </cell>
          <cell r="AF1985">
            <v>574.74</v>
          </cell>
          <cell r="AG1985">
            <v>9326.19</v>
          </cell>
          <cell r="AH1985">
            <v>25.550000000001091</v>
          </cell>
          <cell r="AI1985">
            <v>0</v>
          </cell>
          <cell r="AJ1985">
            <v>0</v>
          </cell>
          <cell r="AK1985">
            <v>0</v>
          </cell>
        </row>
        <row r="1986">
          <cell r="R1986" t="str">
            <v>BNL</v>
          </cell>
          <cell r="S1986" t="str">
            <v>FINAME TJLP</v>
          </cell>
          <cell r="T1986" t="str">
            <v>00133</v>
          </cell>
          <cell r="U1986">
            <v>10.75</v>
          </cell>
          <cell r="V1986">
            <v>0</v>
          </cell>
          <cell r="W1986">
            <v>36250</v>
          </cell>
          <cell r="X1986">
            <v>16</v>
          </cell>
          <cell r="Y1986">
            <v>0</v>
          </cell>
          <cell r="Z1986">
            <v>4.7842060000000002</v>
          </cell>
          <cell r="AA1986">
            <v>0</v>
          </cell>
          <cell r="AB1986">
            <v>9352.14</v>
          </cell>
          <cell r="AC1986">
            <v>0</v>
          </cell>
          <cell r="AD1986">
            <v>42.54</v>
          </cell>
          <cell r="AE1986">
            <v>42.54</v>
          </cell>
          <cell r="AF1986">
            <v>0</v>
          </cell>
          <cell r="AG1986">
            <v>9394.68</v>
          </cell>
          <cell r="AH1986">
            <v>25.949999999998909</v>
          </cell>
          <cell r="AI1986">
            <v>0</v>
          </cell>
          <cell r="AJ1986">
            <v>0</v>
          </cell>
          <cell r="AK1986">
            <v>0</v>
          </cell>
        </row>
        <row r="1987">
          <cell r="R1987" t="str">
            <v>BNL</v>
          </cell>
          <cell r="S1987" t="str">
            <v>FINAME TJLP</v>
          </cell>
          <cell r="T1987" t="str">
            <v>00133</v>
          </cell>
          <cell r="U1987">
            <v>10.75</v>
          </cell>
          <cell r="V1987">
            <v>0</v>
          </cell>
          <cell r="W1987">
            <v>36265</v>
          </cell>
          <cell r="X1987">
            <v>14</v>
          </cell>
          <cell r="Y1987">
            <v>54</v>
          </cell>
          <cell r="Z1987">
            <v>4.7977429999999996</v>
          </cell>
          <cell r="AA1987">
            <v>0</v>
          </cell>
          <cell r="AB1987">
            <v>9378.6</v>
          </cell>
          <cell r="AC1987">
            <v>493.61</v>
          </cell>
          <cell r="AD1987">
            <v>37.6</v>
          </cell>
          <cell r="AE1987">
            <v>80.14</v>
          </cell>
          <cell r="AF1987">
            <v>573.75</v>
          </cell>
          <cell r="AG1987">
            <v>8884.99</v>
          </cell>
          <cell r="AH1987">
            <v>26.459999999999127</v>
          </cell>
          <cell r="AI1987">
            <v>0</v>
          </cell>
          <cell r="AJ1987">
            <v>0</v>
          </cell>
          <cell r="AK1987">
            <v>0</v>
          </cell>
        </row>
        <row r="1988">
          <cell r="R1988" t="str">
            <v>BNL</v>
          </cell>
          <cell r="S1988" t="str">
            <v>FINAME TJLP</v>
          </cell>
          <cell r="T1988" t="str">
            <v>00133</v>
          </cell>
          <cell r="U1988">
            <v>10.75</v>
          </cell>
          <cell r="V1988">
            <v>0</v>
          </cell>
          <cell r="W1988">
            <v>36280</v>
          </cell>
          <cell r="X1988">
            <v>15</v>
          </cell>
          <cell r="Y1988">
            <v>0</v>
          </cell>
          <cell r="Z1988">
            <v>4.8113939999999999</v>
          </cell>
          <cell r="AA1988">
            <v>0</v>
          </cell>
          <cell r="AB1988">
            <v>8910.27</v>
          </cell>
          <cell r="AC1988">
            <v>0</v>
          </cell>
          <cell r="AD1988">
            <v>37.99</v>
          </cell>
          <cell r="AE1988">
            <v>37.99</v>
          </cell>
          <cell r="AF1988">
            <v>0</v>
          </cell>
          <cell r="AG1988">
            <v>8948.26</v>
          </cell>
          <cell r="AH1988">
            <v>25.280000000000655</v>
          </cell>
          <cell r="AI1988">
            <v>0</v>
          </cell>
          <cell r="AJ1988">
            <v>0</v>
          </cell>
          <cell r="AK1988">
            <v>0</v>
          </cell>
        </row>
        <row r="1989">
          <cell r="R1989" t="str">
            <v>BNL</v>
          </cell>
          <cell r="S1989" t="str">
            <v>FINAME TJLP</v>
          </cell>
          <cell r="T1989" t="str">
            <v>00133</v>
          </cell>
          <cell r="U1989">
            <v>10.75</v>
          </cell>
          <cell r="V1989">
            <v>0</v>
          </cell>
          <cell r="W1989">
            <v>36295</v>
          </cell>
          <cell r="X1989">
            <v>15</v>
          </cell>
          <cell r="Y1989">
            <v>55</v>
          </cell>
          <cell r="Z1989">
            <v>4.8250830000000002</v>
          </cell>
          <cell r="AA1989">
            <v>0</v>
          </cell>
          <cell r="AB1989">
            <v>8935.6200000000008</v>
          </cell>
          <cell r="AC1989">
            <v>496.42</v>
          </cell>
          <cell r="AD1989">
            <v>38.369999999999997</v>
          </cell>
          <cell r="AE1989">
            <v>76.36</v>
          </cell>
          <cell r="AF1989">
            <v>572.78</v>
          </cell>
          <cell r="AG1989">
            <v>8439.2000000000007</v>
          </cell>
          <cell r="AH1989">
            <v>25.350000000000364</v>
          </cell>
          <cell r="AI1989">
            <v>0</v>
          </cell>
          <cell r="AJ1989">
            <v>0</v>
          </cell>
          <cell r="AK1989">
            <v>0</v>
          </cell>
        </row>
        <row r="1990">
          <cell r="R1990" t="str">
            <v>BNL</v>
          </cell>
          <cell r="S1990" t="str">
            <v>FINAME TJLP</v>
          </cell>
          <cell r="T1990" t="str">
            <v>00133</v>
          </cell>
          <cell r="U1990">
            <v>10.75</v>
          </cell>
          <cell r="V1990">
            <v>0</v>
          </cell>
          <cell r="W1990">
            <v>36311</v>
          </cell>
          <cell r="X1990">
            <v>16</v>
          </cell>
          <cell r="Y1990">
            <v>0</v>
          </cell>
          <cell r="Z1990">
            <v>4.839728</v>
          </cell>
          <cell r="AA1990">
            <v>0</v>
          </cell>
          <cell r="AB1990">
            <v>8464.81</v>
          </cell>
          <cell r="AC1990">
            <v>0</v>
          </cell>
          <cell r="AD1990">
            <v>38.5</v>
          </cell>
          <cell r="AE1990">
            <v>38.5</v>
          </cell>
          <cell r="AF1990">
            <v>0</v>
          </cell>
          <cell r="AG1990">
            <v>8503.31</v>
          </cell>
          <cell r="AH1990">
            <v>25.609999999998763</v>
          </cell>
          <cell r="AI1990">
            <v>0</v>
          </cell>
          <cell r="AJ1990">
            <v>0</v>
          </cell>
          <cell r="AK1990">
            <v>0</v>
          </cell>
        </row>
        <row r="1991">
          <cell r="R1991" t="str">
            <v>BNL</v>
          </cell>
          <cell r="S1991" t="str">
            <v>FINAME TJLP</v>
          </cell>
          <cell r="T1991" t="str">
            <v>00133</v>
          </cell>
          <cell r="U1991">
            <v>10.75</v>
          </cell>
          <cell r="V1991">
            <v>0</v>
          </cell>
          <cell r="W1991">
            <v>36326</v>
          </cell>
          <cell r="X1991">
            <v>14</v>
          </cell>
          <cell r="Y1991">
            <v>56</v>
          </cell>
          <cell r="Z1991">
            <v>4.8534980000000001</v>
          </cell>
          <cell r="AA1991">
            <v>0</v>
          </cell>
          <cell r="AB1991">
            <v>8488.9</v>
          </cell>
          <cell r="AC1991">
            <v>499.35</v>
          </cell>
          <cell r="AD1991">
            <v>34.040000000000006</v>
          </cell>
          <cell r="AE1991">
            <v>72.540000000000006</v>
          </cell>
          <cell r="AF1991">
            <v>571.88</v>
          </cell>
          <cell r="AG1991">
            <v>7989.55</v>
          </cell>
          <cell r="AH1991">
            <v>24.079999999999927</v>
          </cell>
          <cell r="AI1991">
            <v>0</v>
          </cell>
          <cell r="AJ1991">
            <v>0</v>
          </cell>
          <cell r="AK1991">
            <v>0</v>
          </cell>
        </row>
        <row r="1992">
          <cell r="R1992" t="str">
            <v>BNL</v>
          </cell>
          <cell r="S1992" t="str">
            <v>FINAME TJLP</v>
          </cell>
          <cell r="T1992" t="str">
            <v>00133</v>
          </cell>
          <cell r="U1992">
            <v>10.75</v>
          </cell>
          <cell r="V1992">
            <v>0</v>
          </cell>
          <cell r="W1992">
            <v>36341</v>
          </cell>
          <cell r="X1992">
            <v>15</v>
          </cell>
          <cell r="Y1992">
            <v>0</v>
          </cell>
          <cell r="Z1992">
            <v>4.8673070000000003</v>
          </cell>
          <cell r="AA1992">
            <v>0</v>
          </cell>
          <cell r="AB1992">
            <v>8012.28</v>
          </cell>
          <cell r="AC1992">
            <v>0</v>
          </cell>
          <cell r="AD1992">
            <v>34.159999999999997</v>
          </cell>
          <cell r="AE1992">
            <v>34.159999999999997</v>
          </cell>
          <cell r="AF1992">
            <v>0</v>
          </cell>
          <cell r="AG1992">
            <v>8046.44</v>
          </cell>
          <cell r="AH1992">
            <v>22.729999999999563</v>
          </cell>
          <cell r="AI1992">
            <v>0</v>
          </cell>
          <cell r="AJ1992">
            <v>0</v>
          </cell>
          <cell r="AK1992">
            <v>0</v>
          </cell>
        </row>
        <row r="1993">
          <cell r="R1993" t="str">
            <v>BNL</v>
          </cell>
          <cell r="S1993" t="str">
            <v>FINAME TJLP</v>
          </cell>
          <cell r="T1993" t="str">
            <v>00133</v>
          </cell>
          <cell r="U1993">
            <v>10.75</v>
          </cell>
          <cell r="V1993">
            <v>0</v>
          </cell>
          <cell r="W1993">
            <v>36356</v>
          </cell>
          <cell r="X1993">
            <v>15</v>
          </cell>
          <cell r="Y1993">
            <v>57</v>
          </cell>
          <cell r="Z1993">
            <v>4.8821060000000003</v>
          </cell>
          <cell r="AA1993">
            <v>0</v>
          </cell>
          <cell r="AB1993">
            <v>8036.64</v>
          </cell>
          <cell r="AC1993">
            <v>502.29</v>
          </cell>
          <cell r="AD1993">
            <v>34.510000000000005</v>
          </cell>
          <cell r="AE1993">
            <v>68.67</v>
          </cell>
          <cell r="AF1993">
            <v>570.96</v>
          </cell>
          <cell r="AG1993">
            <v>7534.35</v>
          </cell>
          <cell r="AH1993">
            <v>24.360000000000582</v>
          </cell>
          <cell r="AI1993">
            <v>0</v>
          </cell>
          <cell r="AJ1993">
            <v>0</v>
          </cell>
          <cell r="AK1993">
            <v>0</v>
          </cell>
        </row>
        <row r="1994">
          <cell r="R1994" t="str">
            <v>BNL</v>
          </cell>
          <cell r="S1994" t="str">
            <v>FINAME TJLP</v>
          </cell>
          <cell r="T1994" t="str">
            <v>00133</v>
          </cell>
          <cell r="U1994">
            <v>10.75</v>
          </cell>
          <cell r="V1994">
            <v>0</v>
          </cell>
          <cell r="W1994">
            <v>36372</v>
          </cell>
          <cell r="X1994">
            <v>16</v>
          </cell>
          <cell r="Y1994">
            <v>0</v>
          </cell>
          <cell r="Z1994">
            <v>4.898015</v>
          </cell>
          <cell r="AA1994">
            <v>0</v>
          </cell>
          <cell r="AB1994">
            <v>7558.91</v>
          </cell>
          <cell r="AC1994">
            <v>0</v>
          </cell>
          <cell r="AD1994">
            <v>34.380000000000003</v>
          </cell>
          <cell r="AE1994">
            <v>34.380000000000003</v>
          </cell>
          <cell r="AF1994">
            <v>0</v>
          </cell>
          <cell r="AG1994">
            <v>7593.29</v>
          </cell>
          <cell r="AH1994">
            <v>24.559999999999491</v>
          </cell>
          <cell r="AI1994">
            <v>0</v>
          </cell>
          <cell r="AJ1994">
            <v>0</v>
          </cell>
          <cell r="AK1994">
            <v>0</v>
          </cell>
        </row>
        <row r="1995">
          <cell r="R1995" t="str">
            <v>BNL</v>
          </cell>
          <cell r="S1995" t="str">
            <v>FINAME TJLP</v>
          </cell>
          <cell r="T1995" t="str">
            <v>00133</v>
          </cell>
          <cell r="U1995">
            <v>10.75</v>
          </cell>
          <cell r="V1995">
            <v>0</v>
          </cell>
          <cell r="W1995">
            <v>36387</v>
          </cell>
          <cell r="X1995">
            <v>14</v>
          </cell>
          <cell r="Y1995">
            <v>58</v>
          </cell>
          <cell r="Z1995">
            <v>4.9129759999999996</v>
          </cell>
          <cell r="AA1995">
            <v>0</v>
          </cell>
          <cell r="AB1995">
            <v>7581.99</v>
          </cell>
          <cell r="AC1995">
            <v>505.47</v>
          </cell>
          <cell r="AD1995">
            <v>30.410000000000004</v>
          </cell>
          <cell r="AE1995">
            <v>64.790000000000006</v>
          </cell>
          <cell r="AF1995">
            <v>570.25</v>
          </cell>
          <cell r="AG1995">
            <v>7076.53</v>
          </cell>
          <cell r="AH1995">
            <v>23.079999999999927</v>
          </cell>
          <cell r="AI1995">
            <v>0</v>
          </cell>
          <cell r="AJ1995">
            <v>0</v>
          </cell>
          <cell r="AK1995">
            <v>0</v>
          </cell>
        </row>
        <row r="1996">
          <cell r="R1996" t="str">
            <v>BNL</v>
          </cell>
          <cell r="S1996" t="str">
            <v>FINAME TJLP</v>
          </cell>
          <cell r="T1996" t="str">
            <v>00133</v>
          </cell>
          <cell r="U1996">
            <v>10.75</v>
          </cell>
          <cell r="V1996">
            <v>0</v>
          </cell>
          <cell r="W1996">
            <v>36403</v>
          </cell>
          <cell r="X1996">
            <v>16</v>
          </cell>
          <cell r="Y1996">
            <v>0</v>
          </cell>
          <cell r="Z1996">
            <v>4.9289849999999999</v>
          </cell>
          <cell r="AA1996">
            <v>0</v>
          </cell>
          <cell r="AB1996">
            <v>7099.59</v>
          </cell>
          <cell r="AC1996">
            <v>0</v>
          </cell>
          <cell r="AD1996">
            <v>32.29</v>
          </cell>
          <cell r="AE1996">
            <v>32.29</v>
          </cell>
          <cell r="AF1996">
            <v>0</v>
          </cell>
          <cell r="AG1996">
            <v>7131.88</v>
          </cell>
          <cell r="AH1996">
            <v>23.0600000000004</v>
          </cell>
          <cell r="AI1996">
            <v>0</v>
          </cell>
          <cell r="AJ1996">
            <v>0</v>
          </cell>
          <cell r="AK1996">
            <v>0</v>
          </cell>
        </row>
        <row r="1997">
          <cell r="R1997" t="str">
            <v>BNL</v>
          </cell>
          <cell r="S1997" t="str">
            <v>FINAME TJLP</v>
          </cell>
          <cell r="T1997" t="str">
            <v>00133</v>
          </cell>
          <cell r="U1997">
            <v>10.75</v>
          </cell>
          <cell r="V1997">
            <v>0</v>
          </cell>
          <cell r="W1997">
            <v>36418</v>
          </cell>
          <cell r="X1997">
            <v>14</v>
          </cell>
          <cell r="Y1997">
            <v>59</v>
          </cell>
          <cell r="Z1997">
            <v>4.9440410000000004</v>
          </cell>
          <cell r="AA1997">
            <v>0</v>
          </cell>
          <cell r="AB1997">
            <v>7121.27</v>
          </cell>
          <cell r="AC1997">
            <v>508.66</v>
          </cell>
          <cell r="AD1997">
            <v>28.560000000000002</v>
          </cell>
          <cell r="AE1997">
            <v>60.85</v>
          </cell>
          <cell r="AF1997">
            <v>569.51</v>
          </cell>
          <cell r="AG1997">
            <v>6612.61</v>
          </cell>
          <cell r="AH1997">
            <v>21.679999999999382</v>
          </cell>
          <cell r="AI1997">
            <v>0</v>
          </cell>
          <cell r="AJ1997">
            <v>0</v>
          </cell>
          <cell r="AK1997">
            <v>0</v>
          </cell>
        </row>
        <row r="1998">
          <cell r="R1998" t="str">
            <v>BNL</v>
          </cell>
          <cell r="S1998" t="str">
            <v>FINAME TJLP</v>
          </cell>
          <cell r="T1998" t="str">
            <v>00133</v>
          </cell>
          <cell r="U1998">
            <v>10.75</v>
          </cell>
          <cell r="V1998">
            <v>0</v>
          </cell>
          <cell r="W1998">
            <v>36433</v>
          </cell>
          <cell r="X1998">
            <v>15</v>
          </cell>
          <cell r="Y1998">
            <v>0</v>
          </cell>
          <cell r="Z1998">
            <v>4.9591430000000001</v>
          </cell>
          <cell r="AA1998">
            <v>0</v>
          </cell>
          <cell r="AB1998">
            <v>6632.81</v>
          </cell>
          <cell r="AC1998">
            <v>0</v>
          </cell>
          <cell r="AD1998">
            <v>28.28</v>
          </cell>
          <cell r="AE1998">
            <v>28.28</v>
          </cell>
          <cell r="AF1998">
            <v>0</v>
          </cell>
          <cell r="AG1998">
            <v>6661.09</v>
          </cell>
          <cell r="AH1998">
            <v>20.200000000000728</v>
          </cell>
          <cell r="AI1998">
            <v>0</v>
          </cell>
          <cell r="AJ1998">
            <v>0</v>
          </cell>
          <cell r="AK1998">
            <v>0</v>
          </cell>
        </row>
        <row r="1999">
          <cell r="R1999" t="str">
            <v>BNL</v>
          </cell>
          <cell r="S1999" t="str">
            <v>FINAME TJLP</v>
          </cell>
          <cell r="T1999" t="str">
            <v>00133</v>
          </cell>
          <cell r="U1999">
            <v>10.75</v>
          </cell>
          <cell r="V1999">
            <v>0</v>
          </cell>
          <cell r="W1999">
            <v>36448</v>
          </cell>
          <cell r="X1999">
            <v>15</v>
          </cell>
          <cell r="Y1999">
            <v>60</v>
          </cell>
          <cell r="Z1999">
            <v>4.9716449999999996</v>
          </cell>
          <cell r="AA1999">
            <v>0</v>
          </cell>
          <cell r="AB1999">
            <v>6649.53</v>
          </cell>
          <cell r="AC1999">
            <v>511.5</v>
          </cell>
          <cell r="AD1999">
            <v>28.54</v>
          </cell>
          <cell r="AE1999">
            <v>56.82</v>
          </cell>
          <cell r="AF1999">
            <v>568.32000000000005</v>
          </cell>
          <cell r="AG1999">
            <v>6138.03</v>
          </cell>
          <cell r="AH1999">
            <v>16.719999999999345</v>
          </cell>
          <cell r="AI1999">
            <v>0</v>
          </cell>
          <cell r="AJ1999">
            <v>0</v>
          </cell>
          <cell r="AK1999">
            <v>0</v>
          </cell>
        </row>
        <row r="2000">
          <cell r="R2000" t="str">
            <v>BNL</v>
          </cell>
          <cell r="S2000" t="str">
            <v>FINAME TJLP</v>
          </cell>
          <cell r="T2000" t="str">
            <v>00133</v>
          </cell>
          <cell r="U2000">
            <v>10.75</v>
          </cell>
          <cell r="V2000">
            <v>0</v>
          </cell>
          <cell r="W2000">
            <v>36464</v>
          </cell>
          <cell r="X2000">
            <v>16</v>
          </cell>
          <cell r="Y2000">
            <v>0</v>
          </cell>
          <cell r="Z2000">
            <v>4.9848129999999999</v>
          </cell>
          <cell r="AA2000">
            <v>0</v>
          </cell>
          <cell r="AB2000">
            <v>6154.29</v>
          </cell>
          <cell r="AC2000">
            <v>0</v>
          </cell>
          <cell r="AD2000">
            <v>27.99</v>
          </cell>
          <cell r="AE2000">
            <v>27.99</v>
          </cell>
          <cell r="AF2000">
            <v>0</v>
          </cell>
          <cell r="AG2000">
            <v>6182.28</v>
          </cell>
          <cell r="AH2000">
            <v>16.260000000000218</v>
          </cell>
          <cell r="AI2000">
            <v>0</v>
          </cell>
          <cell r="AJ2000">
            <v>0</v>
          </cell>
          <cell r="AK2000">
            <v>0</v>
          </cell>
        </row>
        <row r="2001">
          <cell r="R2001" t="str">
            <v>BNL</v>
          </cell>
          <cell r="S2001" t="str">
            <v>FINAME TJLP</v>
          </cell>
          <cell r="T2001" t="str">
            <v>00133</v>
          </cell>
          <cell r="U2001">
            <v>10.75</v>
          </cell>
          <cell r="V2001">
            <v>0</v>
          </cell>
          <cell r="W2001">
            <v>36479</v>
          </cell>
          <cell r="X2001">
            <v>14</v>
          </cell>
          <cell r="Y2001">
            <v>61</v>
          </cell>
          <cell r="Z2001">
            <v>4.9971889999999997</v>
          </cell>
          <cell r="AA2001">
            <v>0</v>
          </cell>
          <cell r="AB2001">
            <v>6169.57</v>
          </cell>
          <cell r="AC2001">
            <v>514.13</v>
          </cell>
          <cell r="AD2001">
            <v>24.73</v>
          </cell>
          <cell r="AE2001">
            <v>52.72</v>
          </cell>
          <cell r="AF2001">
            <v>566.85</v>
          </cell>
          <cell r="AG2001">
            <v>5655.44</v>
          </cell>
          <cell r="AH2001">
            <v>15.280000000000655</v>
          </cell>
          <cell r="AI2001">
            <v>0</v>
          </cell>
          <cell r="AJ2001">
            <v>0</v>
          </cell>
          <cell r="AK2001">
            <v>0</v>
          </cell>
        </row>
        <row r="2002">
          <cell r="R2002" t="str">
            <v>BNL</v>
          </cell>
          <cell r="S2002" t="str">
            <v>FINAME TJLP</v>
          </cell>
          <cell r="T2002" t="str">
            <v>00133</v>
          </cell>
          <cell r="U2002">
            <v>10.75</v>
          </cell>
          <cell r="V2002">
            <v>0</v>
          </cell>
          <cell r="W2002">
            <v>36494</v>
          </cell>
          <cell r="X2002">
            <v>15</v>
          </cell>
          <cell r="Y2002">
            <v>0</v>
          </cell>
          <cell r="Z2002">
            <v>5.0095960000000002</v>
          </cell>
          <cell r="AA2002">
            <v>0</v>
          </cell>
          <cell r="AB2002">
            <v>5669.48</v>
          </cell>
          <cell r="AC2002">
            <v>0</v>
          </cell>
          <cell r="AD2002">
            <v>24.17</v>
          </cell>
          <cell r="AE2002">
            <v>24.17</v>
          </cell>
          <cell r="AF2002">
            <v>0</v>
          </cell>
          <cell r="AG2002">
            <v>5693.65</v>
          </cell>
          <cell r="AH2002">
            <v>14.039999999999964</v>
          </cell>
          <cell r="AI2002">
            <v>0</v>
          </cell>
          <cell r="AJ2002">
            <v>0</v>
          </cell>
          <cell r="AK2002">
            <v>0</v>
          </cell>
        </row>
        <row r="2003">
          <cell r="R2003" t="str">
            <v>BNL</v>
          </cell>
          <cell r="S2003" t="str">
            <v>FINAME TJLP</v>
          </cell>
          <cell r="T2003" t="str">
            <v>00133</v>
          </cell>
          <cell r="U2003">
            <v>10.75</v>
          </cell>
          <cell r="V2003">
            <v>0</v>
          </cell>
          <cell r="W2003">
            <v>36509</v>
          </cell>
          <cell r="X2003">
            <v>15</v>
          </cell>
          <cell r="Y2003">
            <v>62</v>
          </cell>
          <cell r="Z2003">
            <v>5.0220339999999997</v>
          </cell>
          <cell r="AA2003">
            <v>0</v>
          </cell>
          <cell r="AB2003">
            <v>5683.55</v>
          </cell>
          <cell r="AC2003">
            <v>516.69000000000005</v>
          </cell>
          <cell r="AD2003">
            <v>24.4</v>
          </cell>
          <cell r="AE2003">
            <v>48.57</v>
          </cell>
          <cell r="AF2003">
            <v>565.25</v>
          </cell>
          <cell r="AG2003">
            <v>5166.87</v>
          </cell>
          <cell r="AH2003">
            <v>14.070000000000618</v>
          </cell>
          <cell r="AI2003">
            <v>0</v>
          </cell>
          <cell r="AJ2003">
            <v>0</v>
          </cell>
          <cell r="AK2003">
            <v>0</v>
          </cell>
        </row>
        <row r="2004">
          <cell r="R2004" t="str">
            <v>BNL</v>
          </cell>
          <cell r="S2004" t="str">
            <v>FINAME TJLP</v>
          </cell>
          <cell r="T2004" t="str">
            <v>00133</v>
          </cell>
          <cell r="U2004">
            <v>10.75</v>
          </cell>
          <cell r="V2004">
            <v>0</v>
          </cell>
          <cell r="W2004">
            <v>36525</v>
          </cell>
          <cell r="X2004">
            <v>16</v>
          </cell>
          <cell r="Y2004">
            <v>0</v>
          </cell>
          <cell r="Z2004">
            <v>5.0353349999999999</v>
          </cell>
          <cell r="AA2004">
            <v>0</v>
          </cell>
          <cell r="AB2004">
            <v>5180.55</v>
          </cell>
          <cell r="AC2004">
            <v>0</v>
          </cell>
          <cell r="AD2004">
            <v>23.56</v>
          </cell>
          <cell r="AE2004">
            <v>23.56</v>
          </cell>
          <cell r="AF2004">
            <v>0</v>
          </cell>
          <cell r="AG2004">
            <v>5204.1099999999997</v>
          </cell>
          <cell r="AH2004">
            <v>13.679999999999382</v>
          </cell>
          <cell r="AI2004">
            <v>0</v>
          </cell>
          <cell r="AJ2004">
            <v>0</v>
          </cell>
          <cell r="AK2004">
            <v>0</v>
          </cell>
        </row>
        <row r="2005">
          <cell r="R2005" t="str">
            <v>BNL</v>
          </cell>
          <cell r="S2005" t="str">
            <v>FINAME TJLP</v>
          </cell>
          <cell r="T2005" t="str">
            <v>00133</v>
          </cell>
          <cell r="U2005">
            <v>10.75</v>
          </cell>
          <cell r="V2005">
            <v>0</v>
          </cell>
          <cell r="W2005">
            <v>36540</v>
          </cell>
          <cell r="X2005">
            <v>14</v>
          </cell>
          <cell r="Y2005">
            <v>63</v>
          </cell>
          <cell r="Z2005">
            <v>5.0469629999999999</v>
          </cell>
          <cell r="AA2005">
            <v>0</v>
          </cell>
          <cell r="AB2005">
            <v>5192.51</v>
          </cell>
          <cell r="AC2005">
            <v>519.25</v>
          </cell>
          <cell r="AD2005">
            <v>20.81</v>
          </cell>
          <cell r="AE2005">
            <v>44.37</v>
          </cell>
          <cell r="AF2005">
            <v>563.62</v>
          </cell>
          <cell r="AG2005">
            <v>4673.26</v>
          </cell>
          <cell r="AH2005">
            <v>11.960000000000036</v>
          </cell>
          <cell r="AI2005">
            <v>0</v>
          </cell>
          <cell r="AJ2005">
            <v>0</v>
          </cell>
          <cell r="AK2005">
            <v>0</v>
          </cell>
        </row>
        <row r="2006">
          <cell r="R2006" t="str">
            <v>BNL</v>
          </cell>
          <cell r="S2006" t="str">
            <v>FINAME TJLP</v>
          </cell>
          <cell r="T2006" t="str">
            <v>00133</v>
          </cell>
          <cell r="U2006">
            <v>10.75</v>
          </cell>
          <cell r="V2006">
            <v>0</v>
          </cell>
          <cell r="W2006">
            <v>36556</v>
          </cell>
          <cell r="X2006">
            <v>16</v>
          </cell>
          <cell r="Y2006">
            <v>0</v>
          </cell>
          <cell r="Z2006">
            <v>5.059329</v>
          </cell>
          <cell r="AA2006">
            <v>0</v>
          </cell>
          <cell r="AB2006">
            <v>4684.71</v>
          </cell>
          <cell r="AC2006">
            <v>0</v>
          </cell>
          <cell r="AD2006">
            <v>21.31</v>
          </cell>
          <cell r="AE2006">
            <v>21.31</v>
          </cell>
          <cell r="AF2006">
            <v>0</v>
          </cell>
          <cell r="AG2006">
            <v>4706.0200000000004</v>
          </cell>
          <cell r="AH2006">
            <v>11.449999999999818</v>
          </cell>
          <cell r="AI2006">
            <v>0</v>
          </cell>
          <cell r="AJ2006">
            <v>0</v>
          </cell>
          <cell r="AK2006">
            <v>0</v>
          </cell>
        </row>
        <row r="2007">
          <cell r="R2007" t="str">
            <v>BNL</v>
          </cell>
          <cell r="S2007" t="str">
            <v>FINAME TJLP</v>
          </cell>
          <cell r="T2007" t="str">
            <v>00133</v>
          </cell>
          <cell r="U2007">
            <v>10.75</v>
          </cell>
          <cell r="V2007">
            <v>0</v>
          </cell>
          <cell r="W2007">
            <v>36571</v>
          </cell>
          <cell r="X2007">
            <v>14</v>
          </cell>
          <cell r="Y2007">
            <v>64</v>
          </cell>
          <cell r="Z2007">
            <v>5.0709489999999997</v>
          </cell>
          <cell r="AA2007">
            <v>0</v>
          </cell>
          <cell r="AB2007">
            <v>4695.47</v>
          </cell>
          <cell r="AC2007">
            <v>521.72</v>
          </cell>
          <cell r="AD2007">
            <v>18.809999999999999</v>
          </cell>
          <cell r="AE2007">
            <v>40.119999999999997</v>
          </cell>
          <cell r="AF2007">
            <v>561.84</v>
          </cell>
          <cell r="AG2007">
            <v>4173.75</v>
          </cell>
          <cell r="AH2007">
            <v>10.759999999999309</v>
          </cell>
          <cell r="AI2007">
            <v>0</v>
          </cell>
          <cell r="AJ2007">
            <v>0</v>
          </cell>
          <cell r="AK2007">
            <v>0</v>
          </cell>
        </row>
        <row r="2008">
          <cell r="R2008" t="str">
            <v>BNL</v>
          </cell>
          <cell r="S2008" t="str">
            <v>FINAME TJLP</v>
          </cell>
          <cell r="T2008" t="str">
            <v>00133</v>
          </cell>
          <cell r="U2008">
            <v>10.75</v>
          </cell>
          <cell r="V2008">
            <v>0</v>
          </cell>
          <cell r="W2008">
            <v>36585</v>
          </cell>
          <cell r="X2008">
            <v>14</v>
          </cell>
          <cell r="Y2008">
            <v>0</v>
          </cell>
          <cell r="Z2008">
            <v>5.0818180000000002</v>
          </cell>
          <cell r="AA2008">
            <v>0</v>
          </cell>
          <cell r="AB2008">
            <v>4182.7</v>
          </cell>
          <cell r="AC2008">
            <v>0</v>
          </cell>
          <cell r="AD2008">
            <v>16.64</v>
          </cell>
          <cell r="AE2008">
            <v>16.64</v>
          </cell>
          <cell r="AF2008">
            <v>0</v>
          </cell>
          <cell r="AG2008">
            <v>4199.34</v>
          </cell>
          <cell r="AH2008">
            <v>8.9499999999998181</v>
          </cell>
          <cell r="AI2008">
            <v>0</v>
          </cell>
          <cell r="AJ2008">
            <v>0</v>
          </cell>
          <cell r="AK2008">
            <v>0</v>
          </cell>
        </row>
        <row r="2009">
          <cell r="R2009" t="str">
            <v>BNL</v>
          </cell>
          <cell r="S2009" t="str">
            <v>FINAME TJLP</v>
          </cell>
          <cell r="T2009" t="str">
            <v>00133</v>
          </cell>
          <cell r="U2009">
            <v>10.75</v>
          </cell>
          <cell r="V2009">
            <v>0</v>
          </cell>
          <cell r="W2009">
            <v>36600</v>
          </cell>
          <cell r="X2009">
            <v>16</v>
          </cell>
          <cell r="Y2009">
            <v>65</v>
          </cell>
          <cell r="Z2009">
            <v>5.0934900000000001</v>
          </cell>
          <cell r="AA2009">
            <v>0</v>
          </cell>
          <cell r="AB2009">
            <v>4192.3100000000004</v>
          </cell>
          <cell r="AC2009">
            <v>524.04</v>
          </cell>
          <cell r="AD2009">
            <v>19.18</v>
          </cell>
          <cell r="AE2009">
            <v>35.82</v>
          </cell>
          <cell r="AF2009">
            <v>559.86</v>
          </cell>
          <cell r="AG2009">
            <v>3668.27</v>
          </cell>
          <cell r="AH2009">
            <v>9.6099999999996726</v>
          </cell>
          <cell r="AI2009">
            <v>0</v>
          </cell>
          <cell r="AJ2009">
            <v>0</v>
          </cell>
          <cell r="AK2009">
            <v>0</v>
          </cell>
        </row>
        <row r="2010">
          <cell r="R2010" t="str">
            <v>BNL</v>
          </cell>
          <cell r="S2010" t="str">
            <v>FINAME TJLP</v>
          </cell>
          <cell r="T2010" t="str">
            <v>00133</v>
          </cell>
          <cell r="U2010">
            <v>10.75</v>
          </cell>
          <cell r="V2010">
            <v>0</v>
          </cell>
          <cell r="W2010">
            <v>36616</v>
          </cell>
          <cell r="X2010">
            <v>16</v>
          </cell>
          <cell r="Y2010">
            <v>0</v>
          </cell>
          <cell r="Z2010">
            <v>5.1059700000000001</v>
          </cell>
          <cell r="AA2010">
            <v>0</v>
          </cell>
          <cell r="AB2010">
            <v>3677.26</v>
          </cell>
          <cell r="AC2010">
            <v>0</v>
          </cell>
          <cell r="AD2010">
            <v>16.73</v>
          </cell>
          <cell r="AE2010">
            <v>16.73</v>
          </cell>
          <cell r="AF2010">
            <v>0</v>
          </cell>
          <cell r="AG2010">
            <v>3693.98</v>
          </cell>
          <cell r="AH2010">
            <v>8.9800000000000182</v>
          </cell>
          <cell r="AI2010">
            <v>0</v>
          </cell>
          <cell r="AJ2010">
            <v>0</v>
          </cell>
          <cell r="AK2010">
            <v>0</v>
          </cell>
        </row>
        <row r="2011">
          <cell r="R2011" t="str">
            <v>BNL</v>
          </cell>
          <cell r="S2011" t="str">
            <v>FINAME TJLP</v>
          </cell>
          <cell r="T2011" t="str">
            <v>00133</v>
          </cell>
          <cell r="U2011">
            <v>10.75</v>
          </cell>
          <cell r="V2011">
            <v>0</v>
          </cell>
          <cell r="W2011">
            <v>36631</v>
          </cell>
          <cell r="X2011">
            <v>14</v>
          </cell>
          <cell r="Y2011">
            <v>66</v>
          </cell>
          <cell r="Z2011">
            <v>5.1159119999999998</v>
          </cell>
          <cell r="AA2011">
            <v>0</v>
          </cell>
          <cell r="AB2011">
            <v>3684.42</v>
          </cell>
          <cell r="AC2011">
            <v>526.34</v>
          </cell>
          <cell r="AD2011">
            <v>14.75</v>
          </cell>
          <cell r="AE2011">
            <v>31.48</v>
          </cell>
          <cell r="AF2011">
            <v>557.83000000000004</v>
          </cell>
          <cell r="AG2011">
            <v>3158.07</v>
          </cell>
          <cell r="AH2011">
            <v>7.1700000000000728</v>
          </cell>
          <cell r="AI2011">
            <v>0</v>
          </cell>
          <cell r="AJ2011">
            <v>0</v>
          </cell>
          <cell r="AK2011">
            <v>0</v>
          </cell>
        </row>
        <row r="2012">
          <cell r="R2012" t="str">
            <v>BNL</v>
          </cell>
          <cell r="S2012" t="str">
            <v>FINAME TJLP</v>
          </cell>
          <cell r="T2012" t="str">
            <v>00133</v>
          </cell>
          <cell r="U2012">
            <v>10.75</v>
          </cell>
          <cell r="V2012">
            <v>0</v>
          </cell>
          <cell r="W2012">
            <v>36646</v>
          </cell>
          <cell r="X2012">
            <v>15</v>
          </cell>
          <cell r="Y2012">
            <v>0</v>
          </cell>
          <cell r="Z2012">
            <v>5.1257469999999996</v>
          </cell>
          <cell r="AA2012">
            <v>0</v>
          </cell>
          <cell r="AB2012">
            <v>3164.14</v>
          </cell>
          <cell r="AC2012">
            <v>0</v>
          </cell>
          <cell r="AD2012">
            <v>13.49</v>
          </cell>
          <cell r="AE2012">
            <v>13.49</v>
          </cell>
          <cell r="AF2012">
            <v>0</v>
          </cell>
          <cell r="AG2012">
            <v>3177.63</v>
          </cell>
          <cell r="AH2012">
            <v>6.0700000000001637</v>
          </cell>
          <cell r="AI2012">
            <v>0</v>
          </cell>
          <cell r="AJ2012">
            <v>0</v>
          </cell>
          <cell r="AK2012">
            <v>0</v>
          </cell>
        </row>
        <row r="2013">
          <cell r="R2013" t="str">
            <v>BNL</v>
          </cell>
          <cell r="S2013" t="str">
            <v>FINAME TJLP</v>
          </cell>
          <cell r="T2013" t="str">
            <v>00133</v>
          </cell>
          <cell r="U2013">
            <v>10.75</v>
          </cell>
          <cell r="V2013">
            <v>0</v>
          </cell>
          <cell r="W2013">
            <v>36661</v>
          </cell>
          <cell r="X2013">
            <v>15</v>
          </cell>
          <cell r="Y2013">
            <v>67</v>
          </cell>
          <cell r="Z2013">
            <v>5.1356000000000002</v>
          </cell>
          <cell r="AA2013">
            <v>0</v>
          </cell>
          <cell r="AB2013">
            <v>3170.23</v>
          </cell>
          <cell r="AC2013">
            <v>528.37</v>
          </cell>
          <cell r="AD2013">
            <v>13.6</v>
          </cell>
          <cell r="AE2013">
            <v>27.09</v>
          </cell>
          <cell r="AF2013">
            <v>555.46</v>
          </cell>
          <cell r="AG2013">
            <v>2641.85</v>
          </cell>
          <cell r="AH2013">
            <v>6.0799999999999272</v>
          </cell>
          <cell r="AI2013">
            <v>0</v>
          </cell>
          <cell r="AJ2013">
            <v>0</v>
          </cell>
          <cell r="AK2013">
            <v>0</v>
          </cell>
        </row>
        <row r="2014">
          <cell r="R2014" t="str">
            <v>BNL</v>
          </cell>
          <cell r="S2014" t="str">
            <v>FINAME TJLP</v>
          </cell>
          <cell r="T2014" t="str">
            <v>00133</v>
          </cell>
          <cell r="U2014">
            <v>10.75</v>
          </cell>
          <cell r="V2014">
            <v>0</v>
          </cell>
          <cell r="W2014">
            <v>36677</v>
          </cell>
          <cell r="X2014">
            <v>16</v>
          </cell>
          <cell r="Y2014">
            <v>0</v>
          </cell>
          <cell r="Z2014">
            <v>5.1461309999999996</v>
          </cell>
          <cell r="AA2014">
            <v>0</v>
          </cell>
          <cell r="AB2014">
            <v>2647.27</v>
          </cell>
          <cell r="AC2014">
            <v>0</v>
          </cell>
          <cell r="AD2014">
            <v>12.04</v>
          </cell>
          <cell r="AE2014">
            <v>12.04</v>
          </cell>
          <cell r="AF2014">
            <v>0</v>
          </cell>
          <cell r="AG2014">
            <v>2659.31</v>
          </cell>
          <cell r="AH2014">
            <v>5.4200000000000728</v>
          </cell>
          <cell r="AI2014">
            <v>0</v>
          </cell>
          <cell r="AJ2014">
            <v>0</v>
          </cell>
          <cell r="AK2014">
            <v>0</v>
          </cell>
        </row>
        <row r="2015">
          <cell r="R2015" t="str">
            <v>BNL</v>
          </cell>
          <cell r="S2015" t="str">
            <v>FINAME TJLP</v>
          </cell>
          <cell r="T2015" t="str">
            <v>00133</v>
          </cell>
          <cell r="U2015">
            <v>10.75</v>
          </cell>
          <cell r="V2015">
            <v>0</v>
          </cell>
          <cell r="W2015">
            <v>36692</v>
          </cell>
          <cell r="X2015">
            <v>14</v>
          </cell>
          <cell r="Y2015">
            <v>68</v>
          </cell>
          <cell r="Z2015">
            <v>5.1560240000000004</v>
          </cell>
          <cell r="AA2015">
            <v>0</v>
          </cell>
          <cell r="AB2015">
            <v>2652.36</v>
          </cell>
          <cell r="AC2015">
            <v>530.47</v>
          </cell>
          <cell r="AD2015">
            <v>10.620000000000001</v>
          </cell>
          <cell r="AE2015">
            <v>22.66</v>
          </cell>
          <cell r="AF2015">
            <v>553.14</v>
          </cell>
          <cell r="AG2015">
            <v>2121.89</v>
          </cell>
          <cell r="AH2015">
            <v>5.0999999999999091</v>
          </cell>
          <cell r="AI2015">
            <v>0</v>
          </cell>
          <cell r="AJ2015">
            <v>0</v>
          </cell>
          <cell r="AK2015">
            <v>0</v>
          </cell>
        </row>
        <row r="2016">
          <cell r="R2016" t="str">
            <v>BNL</v>
          </cell>
          <cell r="S2016" t="str">
            <v>FINAME TJLP</v>
          </cell>
          <cell r="T2016" t="str">
            <v>00133</v>
          </cell>
          <cell r="U2016">
            <v>10.75</v>
          </cell>
          <cell r="V2016">
            <v>0</v>
          </cell>
          <cell r="W2016">
            <v>36707</v>
          </cell>
          <cell r="X2016">
            <v>15</v>
          </cell>
          <cell r="Y2016">
            <v>0</v>
          </cell>
          <cell r="Z2016">
            <v>5.1659350000000002</v>
          </cell>
          <cell r="AA2016">
            <v>0</v>
          </cell>
          <cell r="AB2016">
            <v>2125.9699999999998</v>
          </cell>
          <cell r="AC2016">
            <v>0</v>
          </cell>
          <cell r="AD2016">
            <v>9.06</v>
          </cell>
          <cell r="AE2016">
            <v>9.06</v>
          </cell>
          <cell r="AF2016">
            <v>0</v>
          </cell>
          <cell r="AG2016">
            <v>2135.0300000000002</v>
          </cell>
          <cell r="AH2016">
            <v>4.080000000000382</v>
          </cell>
          <cell r="AI2016">
            <v>0</v>
          </cell>
          <cell r="AJ2016">
            <v>0</v>
          </cell>
          <cell r="AK2016">
            <v>0</v>
          </cell>
        </row>
        <row r="2017">
          <cell r="R2017" t="str">
            <v>BNL</v>
          </cell>
          <cell r="S2017" t="str">
            <v>FINAME TJLP</v>
          </cell>
          <cell r="T2017" t="str">
            <v>00133</v>
          </cell>
          <cell r="U2017">
            <v>10.75</v>
          </cell>
          <cell r="V2017">
            <v>0</v>
          </cell>
          <cell r="W2017">
            <v>36722</v>
          </cell>
          <cell r="X2017">
            <v>15</v>
          </cell>
          <cell r="Y2017">
            <v>69</v>
          </cell>
          <cell r="Z2017">
            <v>5.1745010000000002</v>
          </cell>
          <cell r="AA2017">
            <v>0</v>
          </cell>
          <cell r="AB2017">
            <v>2129.4899999999998</v>
          </cell>
          <cell r="AC2017">
            <v>532.37</v>
          </cell>
          <cell r="AD2017">
            <v>9.1399999999999988</v>
          </cell>
          <cell r="AE2017">
            <v>18.2</v>
          </cell>
          <cell r="AF2017">
            <v>550.57000000000005</v>
          </cell>
          <cell r="AG2017">
            <v>1597.12</v>
          </cell>
          <cell r="AH2017">
            <v>3.5199999999999818</v>
          </cell>
          <cell r="AI2017">
            <v>0</v>
          </cell>
          <cell r="AJ2017">
            <v>0</v>
          </cell>
          <cell r="AK2017">
            <v>0</v>
          </cell>
        </row>
        <row r="2018">
          <cell r="R2018" t="str">
            <v>BNL</v>
          </cell>
          <cell r="S2018" t="str">
            <v>FINAME TJLP</v>
          </cell>
          <cell r="T2018" t="str">
            <v>00133</v>
          </cell>
          <cell r="U2018">
            <v>10.75</v>
          </cell>
          <cell r="V2018">
            <v>0</v>
          </cell>
          <cell r="W2018">
            <v>36738</v>
          </cell>
          <cell r="X2018">
            <v>16</v>
          </cell>
          <cell r="Y2018">
            <v>0</v>
          </cell>
          <cell r="Z2018">
            <v>5.1835500000000003</v>
          </cell>
          <cell r="AA2018">
            <v>0</v>
          </cell>
          <cell r="AB2018">
            <v>1599.91</v>
          </cell>
          <cell r="AC2018">
            <v>0</v>
          </cell>
          <cell r="AD2018">
            <v>7.28</v>
          </cell>
          <cell r="AE2018">
            <v>7.28</v>
          </cell>
          <cell r="AF2018">
            <v>0</v>
          </cell>
          <cell r="AG2018">
            <v>1607.19</v>
          </cell>
          <cell r="AH2018">
            <v>2.790000000000191</v>
          </cell>
          <cell r="AI2018">
            <v>0</v>
          </cell>
          <cell r="AJ2018">
            <v>0</v>
          </cell>
          <cell r="AK2018">
            <v>0</v>
          </cell>
        </row>
        <row r="2019">
          <cell r="R2019" t="str">
            <v>BNL</v>
          </cell>
          <cell r="S2019" t="str">
            <v>FINAME TJLP</v>
          </cell>
          <cell r="T2019" t="str">
            <v>00133</v>
          </cell>
          <cell r="U2019">
            <v>10.75</v>
          </cell>
          <cell r="V2019">
            <v>0</v>
          </cell>
          <cell r="W2019">
            <v>36753</v>
          </cell>
          <cell r="X2019">
            <v>14</v>
          </cell>
          <cell r="Y2019">
            <v>70</v>
          </cell>
          <cell r="Z2019">
            <v>5.1920469999999996</v>
          </cell>
          <cell r="AA2019">
            <v>0</v>
          </cell>
          <cell r="AB2019">
            <v>1602.54</v>
          </cell>
          <cell r="AC2019">
            <v>534.17999999999995</v>
          </cell>
          <cell r="AD2019">
            <v>6.4099999999999993</v>
          </cell>
          <cell r="AE2019">
            <v>13.69</v>
          </cell>
          <cell r="AF2019">
            <v>547.87</v>
          </cell>
          <cell r="AG2019">
            <v>1068.3599999999999</v>
          </cell>
          <cell r="AH2019">
            <v>2.6299999999998818</v>
          </cell>
          <cell r="AI2019">
            <v>0</v>
          </cell>
          <cell r="AJ2019">
            <v>0</v>
          </cell>
          <cell r="AK2019">
            <v>0</v>
          </cell>
        </row>
        <row r="2020">
          <cell r="R2020" t="str">
            <v>BNL</v>
          </cell>
          <cell r="S2020" t="str">
            <v>FINAME TJLP</v>
          </cell>
          <cell r="T2020" t="str">
            <v>00133</v>
          </cell>
          <cell r="U2020">
            <v>10.75</v>
          </cell>
          <cell r="V2020">
            <v>0</v>
          </cell>
          <cell r="W2020">
            <v>36769</v>
          </cell>
          <cell r="X2020">
            <v>16</v>
          </cell>
          <cell r="Y2020">
            <v>0</v>
          </cell>
          <cell r="Z2020">
            <v>5.2011269999999996</v>
          </cell>
          <cell r="AA2020">
            <v>0</v>
          </cell>
          <cell r="AB2020">
            <v>1070.23</v>
          </cell>
          <cell r="AC2020">
            <v>0</v>
          </cell>
          <cell r="AD2020">
            <v>4.87</v>
          </cell>
          <cell r="AE2020">
            <v>4.87</v>
          </cell>
          <cell r="AF2020">
            <v>0</v>
          </cell>
          <cell r="AG2020">
            <v>1075.0899999999999</v>
          </cell>
          <cell r="AH2020">
            <v>1.8600000000001273</v>
          </cell>
          <cell r="AI2020">
            <v>0</v>
          </cell>
          <cell r="AJ2020">
            <v>0</v>
          </cell>
          <cell r="AK2020">
            <v>0</v>
          </cell>
        </row>
        <row r="2021">
          <cell r="R2021" t="str">
            <v>BNL</v>
          </cell>
          <cell r="S2021" t="str">
            <v>FINAME TJLP</v>
          </cell>
          <cell r="T2021" t="str">
            <v>00133</v>
          </cell>
          <cell r="U2021">
            <v>10.75</v>
          </cell>
          <cell r="V2021">
            <v>0</v>
          </cell>
          <cell r="W2021">
            <v>36784</v>
          </cell>
          <cell r="X2021">
            <v>14</v>
          </cell>
          <cell r="Y2021">
            <v>71</v>
          </cell>
          <cell r="Z2021">
            <v>5.2096530000000003</v>
          </cell>
          <cell r="AA2021">
            <v>0</v>
          </cell>
          <cell r="AB2021">
            <v>1071.98</v>
          </cell>
          <cell r="AC2021">
            <v>535.99</v>
          </cell>
          <cell r="AD2021">
            <v>4.29</v>
          </cell>
          <cell r="AE2021">
            <v>9.16</v>
          </cell>
          <cell r="AF2021">
            <v>545.15</v>
          </cell>
          <cell r="AG2021">
            <v>535.99</v>
          </cell>
          <cell r="AH2021">
            <v>1.7599999999999909</v>
          </cell>
          <cell r="AI2021">
            <v>0</v>
          </cell>
          <cell r="AJ2021">
            <v>0</v>
          </cell>
          <cell r="AK2021">
            <v>0</v>
          </cell>
        </row>
        <row r="2022">
          <cell r="R2022" t="str">
            <v>BNL</v>
          </cell>
          <cell r="S2022" t="str">
            <v>FINAME TJLP</v>
          </cell>
          <cell r="T2022" t="str">
            <v>00133</v>
          </cell>
          <cell r="U2022">
            <v>10.75</v>
          </cell>
          <cell r="V2022">
            <v>0</v>
          </cell>
          <cell r="W2022">
            <v>36799</v>
          </cell>
          <cell r="X2022">
            <v>15</v>
          </cell>
          <cell r="Y2022">
            <v>0</v>
          </cell>
          <cell r="Z2022">
            <v>5.2181930000000003</v>
          </cell>
          <cell r="AA2022">
            <v>0</v>
          </cell>
          <cell r="AB2022">
            <v>536.87</v>
          </cell>
          <cell r="AC2022">
            <v>0</v>
          </cell>
          <cell r="AD2022">
            <v>2.29</v>
          </cell>
          <cell r="AE2022">
            <v>2.29</v>
          </cell>
          <cell r="AF2022">
            <v>0</v>
          </cell>
          <cell r="AG2022">
            <v>539.16</v>
          </cell>
          <cell r="AH2022">
            <v>0.87999999999999545</v>
          </cell>
          <cell r="AI2022">
            <v>0</v>
          </cell>
          <cell r="AJ2022">
            <v>0</v>
          </cell>
          <cell r="AK2022">
            <v>0</v>
          </cell>
        </row>
        <row r="2023">
          <cell r="R2023" t="str">
            <v>BNL</v>
          </cell>
          <cell r="S2023" t="str">
            <v>FINAME TJLP</v>
          </cell>
          <cell r="T2023" t="str">
            <v>00133</v>
          </cell>
          <cell r="U2023">
            <v>10.75</v>
          </cell>
          <cell r="V2023">
            <v>0</v>
          </cell>
          <cell r="W2023">
            <v>36814</v>
          </cell>
          <cell r="X2023">
            <v>15</v>
          </cell>
          <cell r="Y2023">
            <v>72</v>
          </cell>
          <cell r="Z2023">
            <v>5.2258240000000002</v>
          </cell>
          <cell r="AA2023">
            <v>0</v>
          </cell>
          <cell r="AB2023">
            <v>537.66</v>
          </cell>
          <cell r="AC2023">
            <v>537.66</v>
          </cell>
          <cell r="AD2023">
            <v>2.2999999999999998</v>
          </cell>
          <cell r="AE2023">
            <v>4.59</v>
          </cell>
          <cell r="AF2023">
            <v>542.25</v>
          </cell>
          <cell r="AG2023">
            <v>0</v>
          </cell>
          <cell r="AH2023">
            <v>0.79000000000007731</v>
          </cell>
          <cell r="AI2023">
            <v>0</v>
          </cell>
          <cell r="AJ2023">
            <v>0</v>
          </cell>
          <cell r="AK2023">
            <v>0</v>
          </cell>
        </row>
        <row r="2024">
          <cell r="S2024" t="str">
            <v>T O T A I S  EM  R$</v>
          </cell>
          <cell r="AC2024">
            <v>30169.420000000002</v>
          </cell>
          <cell r="AD2024">
            <v>8052.5999999999976</v>
          </cell>
          <cell r="AF2024">
            <v>38222.030000000006</v>
          </cell>
          <cell r="AH2024">
            <v>5956.3600000000006</v>
          </cell>
        </row>
        <row r="2026">
          <cell r="R2026" t="str">
            <v>CELPAV</v>
          </cell>
          <cell r="S2026" t="str">
            <v>JAC</v>
          </cell>
          <cell r="T2026" t="str">
            <v>FINANCIAMENTO INTERNO</v>
          </cell>
          <cell r="AB2026" t="str">
            <v>FINAME</v>
          </cell>
        </row>
        <row r="2027">
          <cell r="R2027" t="str">
            <v>EMPRESA:</v>
          </cell>
          <cell r="S2027">
            <v>300</v>
          </cell>
          <cell r="T2027" t="str">
            <v>UNIDADE:</v>
          </cell>
          <cell r="U2027">
            <v>310</v>
          </cell>
          <cell r="V2027" t="str">
            <v>TIPO REG:</v>
          </cell>
          <cell r="W2027">
            <v>1</v>
          </cell>
          <cell r="Z2027" t="str">
            <v>MOEDA :</v>
          </cell>
          <cell r="AA2027" t="str">
            <v>BRL</v>
          </cell>
          <cell r="AC2027" t="str">
            <v>COD. CLIENTE/FORNECEDOR:</v>
          </cell>
          <cell r="AD2027">
            <v>0</v>
          </cell>
          <cell r="AE2027" t="str">
            <v>DATA INICIAL:</v>
          </cell>
          <cell r="AF2027">
            <v>34689</v>
          </cell>
          <cell r="AG2027" t="str">
            <v>VENCIMENTO:</v>
          </cell>
          <cell r="AH2027">
            <v>36448</v>
          </cell>
        </row>
        <row r="2028">
          <cell r="R2028" t="str">
            <v>INSTITUIÇÃO</v>
          </cell>
          <cell r="S2028" t="str">
            <v>TIPO FINANC.</v>
          </cell>
          <cell r="T2028" t="str">
            <v>Nº P.A.C.</v>
          </cell>
          <cell r="U2028" t="str">
            <v>Juros (%) a.a.</v>
          </cell>
          <cell r="V2028" t="str">
            <v>Spread (%) a.a.</v>
          </cell>
          <cell r="W2028" t="str">
            <v>Data Movimento</v>
          </cell>
          <cell r="X2028" t="str">
            <v>Nº Dias</v>
          </cell>
          <cell r="Y2028" t="str">
            <v>Parc</v>
          </cell>
          <cell r="Z2028" t="str">
            <v>Cotação da URTJ15</v>
          </cell>
          <cell r="AA2028" t="str">
            <v>Liberações         R$</v>
          </cell>
          <cell r="AB2028" t="str">
            <v>Saldo Principal    R$</v>
          </cell>
          <cell r="AC2028" t="str">
            <v>Amortização      R$</v>
          </cell>
          <cell r="AD2028" t="str">
            <v>Juros no Periodo  R$</v>
          </cell>
          <cell r="AE2028" t="str">
            <v>Juros Acumulados R$</v>
          </cell>
          <cell r="AF2028" t="str">
            <v>Pagto. Parcela          R$</v>
          </cell>
          <cell r="AG2028" t="str">
            <v>Saldo Devedor      R$</v>
          </cell>
          <cell r="AH2028" t="str">
            <v>Correc. Monet. R$</v>
          </cell>
          <cell r="AI2028" t="str">
            <v>CP</v>
          </cell>
          <cell r="AJ2028" t="str">
            <v>LP</v>
          </cell>
          <cell r="AK2028" t="str">
            <v>Transf. LP/CP</v>
          </cell>
        </row>
        <row r="2029">
          <cell r="R2029" t="str">
            <v>BNL</v>
          </cell>
          <cell r="S2029" t="str">
            <v>FINAME TJLP</v>
          </cell>
          <cell r="T2029" t="str">
            <v>00134</v>
          </cell>
          <cell r="U2029">
            <v>10.75</v>
          </cell>
          <cell r="V2029">
            <v>0</v>
          </cell>
          <cell r="W2029">
            <v>34349</v>
          </cell>
          <cell r="X2029">
            <v>0</v>
          </cell>
          <cell r="Y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</row>
        <row r="2030">
          <cell r="R2030" t="str">
            <v>BNL</v>
          </cell>
          <cell r="S2030" t="str">
            <v>FINAME TJLP</v>
          </cell>
          <cell r="T2030" t="str">
            <v>00134</v>
          </cell>
          <cell r="U2030">
            <v>10.75</v>
          </cell>
          <cell r="V2030">
            <v>0</v>
          </cell>
          <cell r="W2030">
            <v>34349</v>
          </cell>
          <cell r="X2030">
            <v>0</v>
          </cell>
          <cell r="Y2030">
            <v>1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</row>
        <row r="2031">
          <cell r="R2031" t="str">
            <v>BNL</v>
          </cell>
          <cell r="S2031" t="str">
            <v>FINAME TJLP</v>
          </cell>
          <cell r="T2031" t="str">
            <v>00134</v>
          </cell>
          <cell r="U2031">
            <v>10.75</v>
          </cell>
          <cell r="V2031">
            <v>0</v>
          </cell>
          <cell r="W2031">
            <v>34439</v>
          </cell>
          <cell r="X2031">
            <v>90</v>
          </cell>
          <cell r="Y2031">
            <v>2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</row>
        <row r="2032">
          <cell r="R2032" t="str">
            <v>BNL</v>
          </cell>
          <cell r="S2032" t="str">
            <v>FINAME TJLP</v>
          </cell>
          <cell r="T2032" t="str">
            <v>00134</v>
          </cell>
          <cell r="U2032">
            <v>10.75</v>
          </cell>
          <cell r="V2032">
            <v>0</v>
          </cell>
          <cell r="W2032">
            <v>34530</v>
          </cell>
          <cell r="X2032">
            <v>90</v>
          </cell>
          <cell r="Y2032">
            <v>3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</row>
        <row r="2033">
          <cell r="R2033" t="str">
            <v>BNL</v>
          </cell>
          <cell r="S2033" t="str">
            <v>FINAME TJLP</v>
          </cell>
          <cell r="T2033" t="str">
            <v>00134</v>
          </cell>
          <cell r="U2033">
            <v>10.75</v>
          </cell>
          <cell r="V2033">
            <v>0</v>
          </cell>
          <cell r="W2033">
            <v>34622</v>
          </cell>
          <cell r="X2033">
            <v>90</v>
          </cell>
          <cell r="Y2033">
            <v>4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</row>
        <row r="2034">
          <cell r="R2034" t="str">
            <v>BNL</v>
          </cell>
          <cell r="S2034" t="str">
            <v>FINAME TJLP</v>
          </cell>
          <cell r="T2034" t="str">
            <v>00134</v>
          </cell>
          <cell r="U2034">
            <v>10.75</v>
          </cell>
          <cell r="V2034">
            <v>0</v>
          </cell>
          <cell r="W2034">
            <v>34714</v>
          </cell>
          <cell r="X2034">
            <v>90</v>
          </cell>
          <cell r="Y2034">
            <v>5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</row>
        <row r="2035">
          <cell r="R2035" t="str">
            <v>BNL</v>
          </cell>
          <cell r="S2035" t="str">
            <v>FINAME TJLP</v>
          </cell>
          <cell r="T2035" t="str">
            <v>00134</v>
          </cell>
          <cell r="U2035">
            <v>10.75</v>
          </cell>
          <cell r="V2035">
            <v>0</v>
          </cell>
          <cell r="W2035">
            <v>34804</v>
          </cell>
          <cell r="X2035">
            <v>90</v>
          </cell>
          <cell r="Y2035">
            <v>6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</row>
        <row r="2036">
          <cell r="R2036" t="str">
            <v>BNL</v>
          </cell>
          <cell r="S2036" t="str">
            <v>FINAME TJLP</v>
          </cell>
          <cell r="T2036" t="str">
            <v>00134</v>
          </cell>
          <cell r="U2036">
            <v>10.75</v>
          </cell>
          <cell r="V2036">
            <v>0</v>
          </cell>
          <cell r="W2036">
            <v>34834</v>
          </cell>
          <cell r="X2036">
            <v>30</v>
          </cell>
          <cell r="Y2036">
            <v>7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</row>
        <row r="2037">
          <cell r="R2037" t="str">
            <v>BNL</v>
          </cell>
          <cell r="S2037" t="str">
            <v>FINAME TJLP</v>
          </cell>
          <cell r="T2037" t="str">
            <v>00134</v>
          </cell>
          <cell r="U2037">
            <v>10.75</v>
          </cell>
          <cell r="V2037">
            <v>0</v>
          </cell>
          <cell r="W2037">
            <v>34865</v>
          </cell>
          <cell r="X2037">
            <v>30</v>
          </cell>
          <cell r="Y2037">
            <v>8</v>
          </cell>
          <cell r="Z2037">
            <v>3.6206700000000001</v>
          </cell>
          <cell r="AA2037">
            <v>0</v>
          </cell>
          <cell r="AB2037">
            <v>343686.08</v>
          </cell>
          <cell r="AC2037">
            <v>5287.48</v>
          </cell>
          <cell r="AD2037">
            <v>2936.82</v>
          </cell>
          <cell r="AE2037">
            <v>2936.82</v>
          </cell>
          <cell r="AF2037">
            <v>8224.2999999999993</v>
          </cell>
          <cell r="AG2037">
            <v>338398.61</v>
          </cell>
          <cell r="AH2037">
            <v>0</v>
          </cell>
        </row>
        <row r="2038">
          <cell r="R2038" t="str">
            <v>BNL</v>
          </cell>
          <cell r="S2038" t="str">
            <v>FINAME TJLP</v>
          </cell>
          <cell r="T2038" t="str">
            <v>00134</v>
          </cell>
          <cell r="U2038">
            <v>10.75</v>
          </cell>
          <cell r="V2038">
            <v>0</v>
          </cell>
          <cell r="W2038">
            <v>34895</v>
          </cell>
          <cell r="X2038">
            <v>30</v>
          </cell>
          <cell r="Y2038">
            <v>9</v>
          </cell>
          <cell r="Z2038">
            <v>3.6700979999999999</v>
          </cell>
          <cell r="AA2038">
            <v>0</v>
          </cell>
          <cell r="AB2038">
            <v>343018.29</v>
          </cell>
          <cell r="AC2038">
            <v>5359.66</v>
          </cell>
          <cell r="AD2038">
            <v>2931.12</v>
          </cell>
          <cell r="AE2038">
            <v>2931.12</v>
          </cell>
          <cell r="AF2038">
            <v>8290.7800000000007</v>
          </cell>
          <cell r="AG2038">
            <v>337658.63</v>
          </cell>
          <cell r="AH2038">
            <v>4619.6800000000512</v>
          </cell>
        </row>
        <row r="2039">
          <cell r="R2039" t="str">
            <v>BNL</v>
          </cell>
          <cell r="S2039" t="str">
            <v>FINAME TJLP</v>
          </cell>
          <cell r="T2039" t="str">
            <v>00134</v>
          </cell>
          <cell r="U2039">
            <v>10.75</v>
          </cell>
          <cell r="V2039">
            <v>0</v>
          </cell>
          <cell r="W2039">
            <v>34926</v>
          </cell>
          <cell r="X2039">
            <v>30</v>
          </cell>
          <cell r="Y2039">
            <v>10</v>
          </cell>
          <cell r="Z2039">
            <v>3.7218830000000001</v>
          </cell>
          <cell r="AA2039">
            <v>0</v>
          </cell>
          <cell r="AB2039">
            <v>342422.99</v>
          </cell>
          <cell r="AC2039">
            <v>5435.29</v>
          </cell>
          <cell r="AD2039">
            <v>2926.03</v>
          </cell>
          <cell r="AE2039">
            <v>2926.03</v>
          </cell>
          <cell r="AF2039">
            <v>8361.31</v>
          </cell>
          <cell r="AG2039">
            <v>336987.7</v>
          </cell>
          <cell r="AH2039">
            <v>4764.3499999999767</v>
          </cell>
        </row>
        <row r="2040">
          <cell r="R2040" t="str">
            <v>BNL</v>
          </cell>
          <cell r="S2040" t="str">
            <v>FINAME TJLP</v>
          </cell>
          <cell r="T2040" t="str">
            <v>00134</v>
          </cell>
          <cell r="U2040">
            <v>10.75</v>
          </cell>
          <cell r="V2040">
            <v>0</v>
          </cell>
          <cell r="W2040">
            <v>34957</v>
          </cell>
          <cell r="X2040">
            <v>30</v>
          </cell>
          <cell r="Y2040">
            <v>11</v>
          </cell>
          <cell r="Z2040">
            <v>3.7710789999999998</v>
          </cell>
          <cell r="AA2040">
            <v>0</v>
          </cell>
          <cell r="AB2040">
            <v>341442.02</v>
          </cell>
          <cell r="AC2040">
            <v>5507.13</v>
          </cell>
          <cell r="AD2040">
            <v>2917.65</v>
          </cell>
          <cell r="AE2040">
            <v>2917.65</v>
          </cell>
          <cell r="AF2040">
            <v>8424.7800000000007</v>
          </cell>
          <cell r="AG2040">
            <v>335934.89</v>
          </cell>
          <cell r="AH2040">
            <v>4454.320000000007</v>
          </cell>
        </row>
        <row r="2041">
          <cell r="R2041" t="str">
            <v>BNL</v>
          </cell>
          <cell r="S2041" t="str">
            <v>FINAME TJLP</v>
          </cell>
          <cell r="T2041" t="str">
            <v>00134</v>
          </cell>
          <cell r="U2041">
            <v>10.75</v>
          </cell>
          <cell r="V2041">
            <v>0</v>
          </cell>
          <cell r="W2041">
            <v>34987</v>
          </cell>
          <cell r="X2041">
            <v>30</v>
          </cell>
          <cell r="Y2041">
            <v>12</v>
          </cell>
          <cell r="Z2041">
            <v>3.8153619999999999</v>
          </cell>
          <cell r="AA2041">
            <v>0</v>
          </cell>
          <cell r="AB2041">
            <v>339879.7</v>
          </cell>
          <cell r="AC2041">
            <v>5571.8</v>
          </cell>
          <cell r="AD2041">
            <v>2904.3</v>
          </cell>
          <cell r="AE2041">
            <v>2904.3</v>
          </cell>
          <cell r="AF2041">
            <v>8476.09</v>
          </cell>
          <cell r="AG2041">
            <v>334307.90999999997</v>
          </cell>
          <cell r="AH2041">
            <v>3944.8099999999977</v>
          </cell>
        </row>
        <row r="2042">
          <cell r="R2042" t="str">
            <v>BNL</v>
          </cell>
          <cell r="S2042" t="str">
            <v>FINAME TJLP</v>
          </cell>
          <cell r="T2042" t="str">
            <v>00134</v>
          </cell>
          <cell r="U2042">
            <v>10.75</v>
          </cell>
          <cell r="V2042">
            <v>0</v>
          </cell>
          <cell r="W2042">
            <v>35018</v>
          </cell>
          <cell r="X2042">
            <v>30</v>
          </cell>
          <cell r="Y2042">
            <v>13</v>
          </cell>
          <cell r="Z2042">
            <v>3.861666</v>
          </cell>
          <cell r="AA2042">
            <v>0</v>
          </cell>
          <cell r="AB2042">
            <v>338365.13</v>
          </cell>
          <cell r="AC2042">
            <v>5639.42</v>
          </cell>
          <cell r="AD2042">
            <v>2891.35</v>
          </cell>
          <cell r="AE2042">
            <v>2891.35</v>
          </cell>
          <cell r="AF2042">
            <v>8530.77</v>
          </cell>
          <cell r="AG2042">
            <v>332725.71000000002</v>
          </cell>
          <cell r="AH2042">
            <v>4057.2200000000885</v>
          </cell>
        </row>
        <row r="2043">
          <cell r="R2043" t="str">
            <v>BNL</v>
          </cell>
          <cell r="S2043" t="str">
            <v>FINAME TJLP</v>
          </cell>
          <cell r="T2043" t="str">
            <v>00134</v>
          </cell>
          <cell r="U2043">
            <v>10.75</v>
          </cell>
          <cell r="V2043">
            <v>0</v>
          </cell>
          <cell r="W2043">
            <v>35048</v>
          </cell>
          <cell r="X2043">
            <v>30</v>
          </cell>
          <cell r="Y2043">
            <v>14</v>
          </cell>
          <cell r="Z2043">
            <v>3.9016639999999998</v>
          </cell>
          <cell r="AA2043">
            <v>0</v>
          </cell>
          <cell r="AB2043">
            <v>336171.99</v>
          </cell>
          <cell r="AC2043">
            <v>5697.83</v>
          </cell>
          <cell r="AD2043">
            <v>2872.61</v>
          </cell>
          <cell r="AE2043">
            <v>2872.61</v>
          </cell>
          <cell r="AF2043">
            <v>8570.44</v>
          </cell>
          <cell r="AG2043">
            <v>330474.15999999997</v>
          </cell>
          <cell r="AH2043">
            <v>3446.2799999999697</v>
          </cell>
        </row>
        <row r="2044">
          <cell r="R2044" t="str">
            <v>BNL</v>
          </cell>
          <cell r="S2044" t="str">
            <v>FINAME TJLP</v>
          </cell>
          <cell r="T2044" t="str">
            <v>00134</v>
          </cell>
          <cell r="U2044">
            <v>10.75</v>
          </cell>
          <cell r="V2044">
            <v>0</v>
          </cell>
          <cell r="W2044">
            <v>35064</v>
          </cell>
          <cell r="X2044">
            <v>16</v>
          </cell>
          <cell r="Y2044">
            <v>0</v>
          </cell>
          <cell r="Z2044">
            <v>3.9198919999999999</v>
          </cell>
          <cell r="AA2044">
            <v>0</v>
          </cell>
          <cell r="AB2044">
            <v>332018.09000000003</v>
          </cell>
          <cell r="AC2044">
            <v>0</v>
          </cell>
          <cell r="AD2044">
            <v>1510.13</v>
          </cell>
          <cell r="AE2044">
            <v>1510.13</v>
          </cell>
          <cell r="AF2044">
            <v>0</v>
          </cell>
          <cell r="AG2044">
            <v>333528.21000000002</v>
          </cell>
          <cell r="AH2044">
            <v>1543.9200000000419</v>
          </cell>
          <cell r="AI2044">
            <v>0</v>
          </cell>
          <cell r="AJ2044">
            <v>0</v>
          </cell>
          <cell r="AK2044">
            <v>0</v>
          </cell>
        </row>
        <row r="2045">
          <cell r="R2045" t="str">
            <v>BNL</v>
          </cell>
          <cell r="S2045" t="str">
            <v>FINAME TJLP</v>
          </cell>
          <cell r="T2045" t="str">
            <v>00134</v>
          </cell>
          <cell r="U2045">
            <v>10.75</v>
          </cell>
          <cell r="V2045">
            <v>0</v>
          </cell>
          <cell r="W2045">
            <v>35079</v>
          </cell>
          <cell r="X2045">
            <v>14</v>
          </cell>
          <cell r="Y2045">
            <v>15</v>
          </cell>
          <cell r="Z2045">
            <v>3.9370579999999999</v>
          </cell>
          <cell r="AA2045">
            <v>0</v>
          </cell>
          <cell r="AB2045">
            <v>333472.06</v>
          </cell>
          <cell r="AC2045">
            <v>5749.52</v>
          </cell>
          <cell r="AD2045">
            <v>1339.4099999999999</v>
          </cell>
          <cell r="AE2045">
            <v>2849.54</v>
          </cell>
          <cell r="AF2045">
            <v>8599.06</v>
          </cell>
          <cell r="AG2045">
            <v>327722.53999999998</v>
          </cell>
          <cell r="AH2045">
            <v>1453.9799999999814</v>
          </cell>
          <cell r="AI2045">
            <v>0</v>
          </cell>
          <cell r="AJ2045">
            <v>0</v>
          </cell>
          <cell r="AK2045">
            <v>0</v>
          </cell>
        </row>
        <row r="2046">
          <cell r="R2046" t="str">
            <v>BNL</v>
          </cell>
          <cell r="S2046" t="str">
            <v>FINAME TJLP</v>
          </cell>
          <cell r="T2046" t="str">
            <v>00134</v>
          </cell>
          <cell r="U2046">
            <v>10.75</v>
          </cell>
          <cell r="V2046">
            <v>0</v>
          </cell>
          <cell r="W2046">
            <v>35095</v>
          </cell>
          <cell r="X2046">
            <v>16</v>
          </cell>
          <cell r="Y2046">
            <v>0</v>
          </cell>
          <cell r="Z2046">
            <v>3.9554510000000001</v>
          </cell>
          <cell r="AA2046">
            <v>0</v>
          </cell>
          <cell r="AB2046">
            <v>329253.58</v>
          </cell>
          <cell r="AC2046">
            <v>0</v>
          </cell>
          <cell r="AD2046">
            <v>1497.55</v>
          </cell>
          <cell r="AE2046">
            <v>1497.55</v>
          </cell>
          <cell r="AF2046">
            <v>0</v>
          </cell>
          <cell r="AG2046">
            <v>330751.13</v>
          </cell>
          <cell r="AH2046">
            <v>1531.0400000000373</v>
          </cell>
          <cell r="AI2046">
            <v>0</v>
          </cell>
          <cell r="AJ2046">
            <v>0</v>
          </cell>
          <cell r="AK2046">
            <v>0</v>
          </cell>
        </row>
        <row r="2047">
          <cell r="R2047" t="str">
            <v>BNL</v>
          </cell>
          <cell r="S2047" t="str">
            <v>FINAME TJLP</v>
          </cell>
          <cell r="T2047" t="str">
            <v>00134</v>
          </cell>
          <cell r="U2047">
            <v>10.75</v>
          </cell>
          <cell r="V2047">
            <v>0</v>
          </cell>
          <cell r="W2047">
            <v>35110</v>
          </cell>
          <cell r="X2047">
            <v>14</v>
          </cell>
          <cell r="Y2047">
            <v>16</v>
          </cell>
          <cell r="Z2047">
            <v>3.972772</v>
          </cell>
          <cell r="AA2047">
            <v>0</v>
          </cell>
          <cell r="AB2047">
            <v>330695.39</v>
          </cell>
          <cell r="AC2047">
            <v>5801.67</v>
          </cell>
          <cell r="AD2047">
            <v>1328.2700000000002</v>
          </cell>
          <cell r="AE2047">
            <v>2825.82</v>
          </cell>
          <cell r="AF2047">
            <v>8627.49</v>
          </cell>
          <cell r="AG2047">
            <v>324893.71999999997</v>
          </cell>
          <cell r="AH2047">
            <v>1441.8099999999395</v>
          </cell>
          <cell r="AI2047">
            <v>0</v>
          </cell>
          <cell r="AJ2047">
            <v>0</v>
          </cell>
          <cell r="AK2047">
            <v>0</v>
          </cell>
        </row>
        <row r="2048">
          <cell r="R2048" t="str">
            <v>BNL</v>
          </cell>
          <cell r="S2048" t="str">
            <v>FINAME TJLP</v>
          </cell>
          <cell r="T2048" t="str">
            <v>00134</v>
          </cell>
          <cell r="U2048">
            <v>10.75</v>
          </cell>
          <cell r="V2048">
            <v>0</v>
          </cell>
          <cell r="W2048">
            <v>35124</v>
          </cell>
          <cell r="X2048">
            <v>14</v>
          </cell>
          <cell r="Y2048">
            <v>0</v>
          </cell>
          <cell r="Z2048">
            <v>3.989007</v>
          </cell>
          <cell r="AA2048">
            <v>0</v>
          </cell>
          <cell r="AB2048">
            <v>326221.42</v>
          </cell>
          <cell r="AC2048">
            <v>0</v>
          </cell>
          <cell r="AD2048">
            <v>1297.92</v>
          </cell>
          <cell r="AE2048">
            <v>1297.92</v>
          </cell>
          <cell r="AF2048">
            <v>0</v>
          </cell>
          <cell r="AG2048">
            <v>327519.34000000003</v>
          </cell>
          <cell r="AH2048">
            <v>1327.7000000000698</v>
          </cell>
          <cell r="AI2048">
            <v>0</v>
          </cell>
          <cell r="AJ2048">
            <v>0</v>
          </cell>
          <cell r="AK2048">
            <v>0</v>
          </cell>
        </row>
        <row r="2049">
          <cell r="R2049" t="str">
            <v>BNL</v>
          </cell>
          <cell r="S2049" t="str">
            <v>FINAME TJLP</v>
          </cell>
          <cell r="T2049" t="str">
            <v>00134</v>
          </cell>
          <cell r="U2049">
            <v>10.75</v>
          </cell>
          <cell r="V2049">
            <v>0</v>
          </cell>
          <cell r="W2049">
            <v>35139</v>
          </cell>
          <cell r="X2049">
            <v>16</v>
          </cell>
          <cell r="Y2049">
            <v>17</v>
          </cell>
          <cell r="Z2049">
            <v>4.0072939999999999</v>
          </cell>
          <cell r="AA2049">
            <v>0</v>
          </cell>
          <cell r="AB2049">
            <v>327716.93</v>
          </cell>
          <cell r="AC2049">
            <v>5852.09</v>
          </cell>
          <cell r="AD2049">
            <v>1502.44</v>
          </cell>
          <cell r="AE2049">
            <v>2800.36</v>
          </cell>
          <cell r="AF2049">
            <v>8652.4500000000007</v>
          </cell>
          <cell r="AG2049">
            <v>321864.84000000003</v>
          </cell>
          <cell r="AH2049">
            <v>1495.5100000000093</v>
          </cell>
          <cell r="AI2049">
            <v>0</v>
          </cell>
          <cell r="AJ2049">
            <v>0</v>
          </cell>
          <cell r="AK2049">
            <v>0</v>
          </cell>
        </row>
        <row r="2050">
          <cell r="R2050" t="str">
            <v>BNL</v>
          </cell>
          <cell r="S2050" t="str">
            <v>FINAME TJLP</v>
          </cell>
          <cell r="T2050" t="str">
            <v>00134</v>
          </cell>
          <cell r="U2050">
            <v>10.75</v>
          </cell>
          <cell r="V2050">
            <v>0</v>
          </cell>
          <cell r="W2050">
            <v>35155</v>
          </cell>
          <cell r="X2050">
            <v>16</v>
          </cell>
          <cell r="Y2050">
            <v>0</v>
          </cell>
          <cell r="Z2050">
            <v>4.0269560000000002</v>
          </cell>
          <cell r="AA2050">
            <v>0</v>
          </cell>
          <cell r="AB2050">
            <v>323444.09000000003</v>
          </cell>
          <cell r="AC2050">
            <v>0</v>
          </cell>
          <cell r="AD2050">
            <v>1471.13</v>
          </cell>
          <cell r="AE2050">
            <v>1471.13</v>
          </cell>
          <cell r="AF2050">
            <v>0</v>
          </cell>
          <cell r="AG2050">
            <v>324915.21999999997</v>
          </cell>
          <cell r="AH2050">
            <v>1579.2499999999418</v>
          </cell>
          <cell r="AI2050">
            <v>0</v>
          </cell>
          <cell r="AJ2050">
            <v>0</v>
          </cell>
          <cell r="AK2050">
            <v>0</v>
          </cell>
        </row>
        <row r="2051">
          <cell r="R2051" t="str">
            <v>BNL</v>
          </cell>
          <cell r="S2051" t="str">
            <v>FINAME TJLP</v>
          </cell>
          <cell r="T2051" t="str">
            <v>00134</v>
          </cell>
          <cell r="U2051">
            <v>10.75</v>
          </cell>
          <cell r="V2051">
            <v>0</v>
          </cell>
          <cell r="W2051">
            <v>35170</v>
          </cell>
          <cell r="X2051">
            <v>14</v>
          </cell>
          <cell r="Y2051">
            <v>18</v>
          </cell>
          <cell r="Z2051">
            <v>4.0454749999999997</v>
          </cell>
          <cell r="AA2051">
            <v>0</v>
          </cell>
          <cell r="AB2051">
            <v>324931.53000000003</v>
          </cell>
          <cell r="AC2051">
            <v>5907.85</v>
          </cell>
          <cell r="AD2051">
            <v>1305.4299999999998</v>
          </cell>
          <cell r="AE2051">
            <v>2776.56</v>
          </cell>
          <cell r="AF2051">
            <v>8684.41</v>
          </cell>
          <cell r="AG2051">
            <v>319023.68</v>
          </cell>
          <cell r="AH2051">
            <v>1487.4400000000023</v>
          </cell>
          <cell r="AI2051">
            <v>0</v>
          </cell>
          <cell r="AJ2051">
            <v>0</v>
          </cell>
          <cell r="AK2051">
            <v>0</v>
          </cell>
        </row>
        <row r="2052">
          <cell r="R2052" t="str">
            <v>BNL</v>
          </cell>
          <cell r="S2052" t="str">
            <v>FINAME TJLP</v>
          </cell>
          <cell r="T2052" t="str">
            <v>00134</v>
          </cell>
          <cell r="U2052">
            <v>10.75</v>
          </cell>
          <cell r="V2052">
            <v>0</v>
          </cell>
          <cell r="W2052">
            <v>35185</v>
          </cell>
          <cell r="X2052">
            <v>15</v>
          </cell>
          <cell r="Y2052">
            <v>0</v>
          </cell>
          <cell r="Z2052">
            <v>4.0640809999999998</v>
          </cell>
          <cell r="AA2052">
            <v>0</v>
          </cell>
          <cell r="AB2052">
            <v>320490.94</v>
          </cell>
          <cell r="AC2052">
            <v>0</v>
          </cell>
          <cell r="AD2052">
            <v>1366.4</v>
          </cell>
          <cell r="AE2052">
            <v>1366.4</v>
          </cell>
          <cell r="AF2052">
            <v>0</v>
          </cell>
          <cell r="AG2052">
            <v>321857.34000000003</v>
          </cell>
          <cell r="AH2052">
            <v>1467.2600000000093</v>
          </cell>
          <cell r="AI2052">
            <v>0</v>
          </cell>
          <cell r="AJ2052">
            <v>0</v>
          </cell>
          <cell r="AK2052">
            <v>0</v>
          </cell>
        </row>
        <row r="2053">
          <cell r="R2053" t="str">
            <v>BNL</v>
          </cell>
          <cell r="S2053" t="str">
            <v>FINAME TJLP</v>
          </cell>
          <cell r="T2053" t="str">
            <v>00134</v>
          </cell>
          <cell r="U2053">
            <v>10.75</v>
          </cell>
          <cell r="V2053">
            <v>0</v>
          </cell>
          <cell r="W2053">
            <v>35200</v>
          </cell>
          <cell r="X2053">
            <v>15</v>
          </cell>
          <cell r="Y2053">
            <v>19</v>
          </cell>
          <cell r="Z2053">
            <v>4.0827710000000002</v>
          </cell>
          <cell r="AA2053">
            <v>0</v>
          </cell>
          <cell r="AB2053">
            <v>321964.82</v>
          </cell>
          <cell r="AC2053">
            <v>5962.31</v>
          </cell>
          <cell r="AD2053">
            <v>1384.81</v>
          </cell>
          <cell r="AE2053">
            <v>2751.21</v>
          </cell>
          <cell r="AF2053">
            <v>8713.52</v>
          </cell>
          <cell r="AG2053">
            <v>316002.51</v>
          </cell>
          <cell r="AH2053">
            <v>1473.8800000000047</v>
          </cell>
          <cell r="AI2053">
            <v>0</v>
          </cell>
          <cell r="AJ2053">
            <v>0</v>
          </cell>
          <cell r="AK2053">
            <v>0</v>
          </cell>
        </row>
        <row r="2054">
          <cell r="R2054" t="str">
            <v>BNL</v>
          </cell>
          <cell r="S2054" t="str">
            <v>FINAME TJLP</v>
          </cell>
          <cell r="T2054" t="str">
            <v>00134</v>
          </cell>
          <cell r="U2054">
            <v>10.75</v>
          </cell>
          <cell r="V2054">
            <v>0</v>
          </cell>
          <cell r="W2054">
            <v>35216</v>
          </cell>
          <cell r="X2054">
            <v>16</v>
          </cell>
          <cell r="Y2054">
            <v>0</v>
          </cell>
          <cell r="Z2054">
            <v>4.1028029999999998</v>
          </cell>
          <cell r="AA2054">
            <v>0</v>
          </cell>
          <cell r="AB2054">
            <v>317552.96999999997</v>
          </cell>
          <cell r="AC2054">
            <v>0</v>
          </cell>
          <cell r="AD2054">
            <v>1444.33</v>
          </cell>
          <cell r="AE2054">
            <v>1444.33</v>
          </cell>
          <cell r="AF2054">
            <v>0</v>
          </cell>
          <cell r="AG2054">
            <v>318997.3</v>
          </cell>
          <cell r="AH2054">
            <v>1550.4599999999627</v>
          </cell>
          <cell r="AI2054">
            <v>0</v>
          </cell>
          <cell r="AJ2054">
            <v>0</v>
          </cell>
          <cell r="AK2054">
            <v>0</v>
          </cell>
        </row>
        <row r="2055">
          <cell r="R2055" t="str">
            <v>BNL</v>
          </cell>
          <cell r="S2055" t="str">
            <v>FINAME TJLP</v>
          </cell>
          <cell r="T2055" t="str">
            <v>00134</v>
          </cell>
          <cell r="U2055">
            <v>10.75</v>
          </cell>
          <cell r="V2055">
            <v>0</v>
          </cell>
          <cell r="W2055">
            <v>35231</v>
          </cell>
          <cell r="X2055">
            <v>14</v>
          </cell>
          <cell r="Y2055">
            <v>20</v>
          </cell>
          <cell r="Z2055">
            <v>4.1176959999999996</v>
          </cell>
          <cell r="AA2055">
            <v>0</v>
          </cell>
          <cell r="AB2055">
            <v>318705.67</v>
          </cell>
          <cell r="AC2055">
            <v>6013.31</v>
          </cell>
          <cell r="AD2055">
            <v>1279.0300000000002</v>
          </cell>
          <cell r="AE2055">
            <v>2723.36</v>
          </cell>
          <cell r="AF2055">
            <v>8736.68</v>
          </cell>
          <cell r="AG2055">
            <v>312692.36</v>
          </cell>
          <cell r="AH2055">
            <v>1152.7099999999627</v>
          </cell>
          <cell r="AI2055">
            <v>0</v>
          </cell>
          <cell r="AJ2055">
            <v>0</v>
          </cell>
          <cell r="AK2055">
            <v>0</v>
          </cell>
        </row>
        <row r="2056">
          <cell r="R2056" t="str">
            <v>BNL</v>
          </cell>
          <cell r="S2056" t="str">
            <v>FINAME TJLP</v>
          </cell>
          <cell r="T2056" t="str">
            <v>00134</v>
          </cell>
          <cell r="U2056">
            <v>10.75</v>
          </cell>
          <cell r="V2056">
            <v>0</v>
          </cell>
          <cell r="W2056">
            <v>35246</v>
          </cell>
          <cell r="X2056">
            <v>15</v>
          </cell>
          <cell r="Y2056">
            <v>0</v>
          </cell>
          <cell r="Z2056">
            <v>4.1323600000000003</v>
          </cell>
          <cell r="AA2056">
            <v>0</v>
          </cell>
          <cell r="AB2056">
            <v>313805.92</v>
          </cell>
          <cell r="AC2056">
            <v>0</v>
          </cell>
          <cell r="AD2056">
            <v>1337.89</v>
          </cell>
          <cell r="AE2056">
            <v>1337.89</v>
          </cell>
          <cell r="AF2056">
            <v>0</v>
          </cell>
          <cell r="AG2056">
            <v>315143.82</v>
          </cell>
          <cell r="AH2056">
            <v>1113.570000000007</v>
          </cell>
          <cell r="AI2056">
            <v>0</v>
          </cell>
          <cell r="AJ2056">
            <v>0</v>
          </cell>
          <cell r="AK2056">
            <v>0</v>
          </cell>
        </row>
        <row r="2057">
          <cell r="R2057" t="str">
            <v>BNL</v>
          </cell>
          <cell r="S2057" t="str">
            <v>FINAME TJLP</v>
          </cell>
          <cell r="T2057" t="str">
            <v>00134</v>
          </cell>
          <cell r="U2057">
            <v>10.75</v>
          </cell>
          <cell r="V2057">
            <v>0</v>
          </cell>
          <cell r="W2057">
            <v>35261</v>
          </cell>
          <cell r="X2057">
            <v>15</v>
          </cell>
          <cell r="Y2057">
            <v>21</v>
          </cell>
          <cell r="Z2057">
            <v>4.1470750000000001</v>
          </cell>
          <cell r="AA2057">
            <v>0</v>
          </cell>
          <cell r="AB2057">
            <v>314923.36</v>
          </cell>
          <cell r="AC2057">
            <v>6056.22</v>
          </cell>
          <cell r="AD2057">
            <v>1353.1499999999999</v>
          </cell>
          <cell r="AE2057">
            <v>2691.04</v>
          </cell>
          <cell r="AF2057">
            <v>8747.26</v>
          </cell>
          <cell r="AG2057">
            <v>308867.14</v>
          </cell>
          <cell r="AH2057">
            <v>1117.429999999993</v>
          </cell>
          <cell r="AI2057">
            <v>0</v>
          </cell>
          <cell r="AJ2057">
            <v>0</v>
          </cell>
          <cell r="AK2057">
            <v>0</v>
          </cell>
        </row>
        <row r="2058">
          <cell r="R2058" t="str">
            <v>BNL</v>
          </cell>
          <cell r="S2058" t="str">
            <v>FINAME TJLP</v>
          </cell>
          <cell r="T2058" t="str">
            <v>00134</v>
          </cell>
          <cell r="U2058">
            <v>10.75</v>
          </cell>
          <cell r="V2058">
            <v>0</v>
          </cell>
          <cell r="W2058">
            <v>35277</v>
          </cell>
          <cell r="X2058">
            <v>16</v>
          </cell>
          <cell r="Y2058">
            <v>0</v>
          </cell>
          <cell r="Z2058">
            <v>4.1628290000000003</v>
          </cell>
          <cell r="AA2058">
            <v>0</v>
          </cell>
          <cell r="AB2058">
            <v>310040.46999999997</v>
          </cell>
          <cell r="AC2058">
            <v>0</v>
          </cell>
          <cell r="AD2058">
            <v>1410.16</v>
          </cell>
          <cell r="AE2058">
            <v>1410.16</v>
          </cell>
          <cell r="AF2058">
            <v>0</v>
          </cell>
          <cell r="AG2058">
            <v>311450.64</v>
          </cell>
          <cell r="AH2058">
            <v>1173.3400000000256</v>
          </cell>
          <cell r="AI2058">
            <v>0</v>
          </cell>
          <cell r="AJ2058">
            <v>0</v>
          </cell>
          <cell r="AK2058">
            <v>0</v>
          </cell>
        </row>
        <row r="2059">
          <cell r="R2059" t="str">
            <v>BNL</v>
          </cell>
          <cell r="S2059" t="str">
            <v>FINAME TJLP</v>
          </cell>
          <cell r="T2059" t="str">
            <v>00134</v>
          </cell>
          <cell r="U2059">
            <v>10.75</v>
          </cell>
          <cell r="V2059">
            <v>0</v>
          </cell>
          <cell r="W2059">
            <v>35292</v>
          </cell>
          <cell r="X2059">
            <v>14</v>
          </cell>
          <cell r="Y2059">
            <v>22</v>
          </cell>
          <cell r="Z2059">
            <v>4.1776530000000003</v>
          </cell>
          <cell r="AA2059">
            <v>0</v>
          </cell>
          <cell r="AB2059">
            <v>311144.53999999998</v>
          </cell>
          <cell r="AC2059">
            <v>6100.87</v>
          </cell>
          <cell r="AD2059">
            <v>1248.5899999999999</v>
          </cell>
          <cell r="AE2059">
            <v>2658.75</v>
          </cell>
          <cell r="AF2059">
            <v>8759.6299999999992</v>
          </cell>
          <cell r="AG2059">
            <v>305043.67</v>
          </cell>
          <cell r="AH2059">
            <v>1104.0699999999488</v>
          </cell>
          <cell r="AI2059">
            <v>0</v>
          </cell>
          <cell r="AJ2059">
            <v>0</v>
          </cell>
          <cell r="AK2059">
            <v>0</v>
          </cell>
        </row>
        <row r="2060">
          <cell r="R2060" t="str">
            <v>BNL</v>
          </cell>
          <cell r="S2060" t="str">
            <v>FINAME TJLP</v>
          </cell>
          <cell r="T2060" t="str">
            <v>00134</v>
          </cell>
          <cell r="U2060">
            <v>10.75</v>
          </cell>
          <cell r="V2060">
            <v>0</v>
          </cell>
          <cell r="W2060">
            <v>35308</v>
          </cell>
          <cell r="X2060">
            <v>16</v>
          </cell>
          <cell r="Y2060">
            <v>0</v>
          </cell>
          <cell r="Z2060">
            <v>4.1935229999999999</v>
          </cell>
          <cell r="AA2060">
            <v>0</v>
          </cell>
          <cell r="AB2060">
            <v>306202.46000000002</v>
          </cell>
          <cell r="AC2060">
            <v>0</v>
          </cell>
          <cell r="AD2060">
            <v>1392.71</v>
          </cell>
          <cell r="AE2060">
            <v>1392.71</v>
          </cell>
          <cell r="AF2060">
            <v>0</v>
          </cell>
          <cell r="AG2060">
            <v>307595.17</v>
          </cell>
          <cell r="AH2060">
            <v>1158.789999999979</v>
          </cell>
          <cell r="AI2060">
            <v>0</v>
          </cell>
          <cell r="AJ2060">
            <v>0</v>
          </cell>
          <cell r="AK2060">
            <v>0</v>
          </cell>
        </row>
        <row r="2061">
          <cell r="R2061" t="str">
            <v>BNL</v>
          </cell>
          <cell r="S2061" t="str">
            <v>FINAME TJLP</v>
          </cell>
          <cell r="T2061" t="str">
            <v>00134</v>
          </cell>
          <cell r="U2061">
            <v>10.75</v>
          </cell>
          <cell r="V2061">
            <v>0</v>
          </cell>
          <cell r="W2061">
            <v>35323</v>
          </cell>
          <cell r="X2061">
            <v>14</v>
          </cell>
          <cell r="Y2061">
            <v>23</v>
          </cell>
          <cell r="Z2061">
            <v>4.2077879999999999</v>
          </cell>
          <cell r="AA2061">
            <v>0</v>
          </cell>
          <cell r="AB2061">
            <v>307244.06</v>
          </cell>
          <cell r="AC2061">
            <v>6144.88</v>
          </cell>
          <cell r="AD2061">
            <v>1232.71</v>
          </cell>
          <cell r="AE2061">
            <v>2625.42</v>
          </cell>
          <cell r="AF2061">
            <v>8770.2999999999993</v>
          </cell>
          <cell r="AG2061">
            <v>301099.18</v>
          </cell>
          <cell r="AH2061">
            <v>1041.5999999999767</v>
          </cell>
          <cell r="AI2061">
            <v>0</v>
          </cell>
          <cell r="AJ2061">
            <v>0</v>
          </cell>
          <cell r="AK2061">
            <v>0</v>
          </cell>
        </row>
        <row r="2062">
          <cell r="R2062" t="str">
            <v>BNL</v>
          </cell>
          <cell r="S2062" t="str">
            <v>FINAME TJLP</v>
          </cell>
          <cell r="T2062" t="str">
            <v>00134</v>
          </cell>
          <cell r="U2062">
            <v>10.75</v>
          </cell>
          <cell r="V2062">
            <v>0</v>
          </cell>
          <cell r="W2062">
            <v>35338</v>
          </cell>
          <cell r="X2062">
            <v>15</v>
          </cell>
          <cell r="Y2062">
            <v>0</v>
          </cell>
          <cell r="Z2062">
            <v>4.222054</v>
          </cell>
          <cell r="AA2062">
            <v>0</v>
          </cell>
          <cell r="AB2062">
            <v>302120.02</v>
          </cell>
          <cell r="AC2062">
            <v>0</v>
          </cell>
          <cell r="AD2062">
            <v>1288.07</v>
          </cell>
          <cell r="AE2062">
            <v>1288.07</v>
          </cell>
          <cell r="AF2062">
            <v>0</v>
          </cell>
          <cell r="AG2062">
            <v>303408.09000000003</v>
          </cell>
          <cell r="AH2062">
            <v>1020.8400000000256</v>
          </cell>
          <cell r="AI2062">
            <v>0</v>
          </cell>
          <cell r="AJ2062">
            <v>0</v>
          </cell>
          <cell r="AK2062">
            <v>0</v>
          </cell>
        </row>
        <row r="2063">
          <cell r="R2063" t="str">
            <v>BNL</v>
          </cell>
          <cell r="S2063" t="str">
            <v>FINAME TJLP</v>
          </cell>
          <cell r="T2063" t="str">
            <v>00134</v>
          </cell>
          <cell r="U2063">
            <v>10.75</v>
          </cell>
          <cell r="V2063">
            <v>0</v>
          </cell>
          <cell r="W2063">
            <v>35353</v>
          </cell>
          <cell r="X2063">
            <v>15</v>
          </cell>
          <cell r="Y2063">
            <v>24</v>
          </cell>
          <cell r="Z2063">
            <v>4.2363689999999998</v>
          </cell>
          <cell r="AA2063">
            <v>0</v>
          </cell>
          <cell r="AB2063">
            <v>303144.37</v>
          </cell>
          <cell r="AC2063">
            <v>6186.62</v>
          </cell>
          <cell r="AD2063">
            <v>1302.32</v>
          </cell>
          <cell r="AE2063">
            <v>2590.39</v>
          </cell>
          <cell r="AF2063">
            <v>8777.01</v>
          </cell>
          <cell r="AG2063">
            <v>296957.75</v>
          </cell>
          <cell r="AH2063">
            <v>1024.3499999999767</v>
          </cell>
          <cell r="AI2063">
            <v>0</v>
          </cell>
          <cell r="AJ2063">
            <v>0</v>
          </cell>
          <cell r="AK2063">
            <v>0</v>
          </cell>
        </row>
        <row r="2064">
          <cell r="R2064" t="str">
            <v>BNL</v>
          </cell>
          <cell r="S2064" t="str">
            <v>FINAME TJLP</v>
          </cell>
          <cell r="T2064" t="str">
            <v>00134</v>
          </cell>
          <cell r="U2064">
            <v>10.75</v>
          </cell>
          <cell r="V2064">
            <v>0</v>
          </cell>
          <cell r="W2064">
            <v>35369</v>
          </cell>
          <cell r="X2064">
            <v>16</v>
          </cell>
          <cell r="Y2064">
            <v>0</v>
          </cell>
          <cell r="Z2064">
            <v>4.2516910000000001</v>
          </cell>
          <cell r="AA2064">
            <v>0</v>
          </cell>
          <cell r="AB2064">
            <v>298031.78000000003</v>
          </cell>
          <cell r="AC2064">
            <v>0</v>
          </cell>
          <cell r="AD2064">
            <v>1355.54</v>
          </cell>
          <cell r="AE2064">
            <v>1355.54</v>
          </cell>
          <cell r="AF2064">
            <v>0</v>
          </cell>
          <cell r="AG2064">
            <v>299387.32</v>
          </cell>
          <cell r="AH2064">
            <v>1074.0300000000279</v>
          </cell>
          <cell r="AI2064">
            <v>0</v>
          </cell>
          <cell r="AJ2064">
            <v>0</v>
          </cell>
          <cell r="AK2064">
            <v>0</v>
          </cell>
        </row>
        <row r="2065">
          <cell r="R2065" t="str">
            <v>BNL</v>
          </cell>
          <cell r="S2065" t="str">
            <v>FINAME TJLP</v>
          </cell>
          <cell r="T2065" t="str">
            <v>00134</v>
          </cell>
          <cell r="U2065">
            <v>10.75</v>
          </cell>
          <cell r="V2065">
            <v>0</v>
          </cell>
          <cell r="W2065">
            <v>35384</v>
          </cell>
          <cell r="X2065">
            <v>14</v>
          </cell>
          <cell r="Y2065">
            <v>25</v>
          </cell>
          <cell r="Z2065">
            <v>4.2661059999999997</v>
          </cell>
          <cell r="AA2065">
            <v>0</v>
          </cell>
          <cell r="AB2065">
            <v>299042.23</v>
          </cell>
          <cell r="AC2065">
            <v>6230.05</v>
          </cell>
          <cell r="AD2065">
            <v>1199.8000000000002</v>
          </cell>
          <cell r="AE2065">
            <v>2555.34</v>
          </cell>
          <cell r="AF2065">
            <v>8785.3799999999992</v>
          </cell>
          <cell r="AG2065">
            <v>292812.18</v>
          </cell>
          <cell r="AH2065">
            <v>1010.4400000000023</v>
          </cell>
          <cell r="AI2065">
            <v>0</v>
          </cell>
          <cell r="AJ2065">
            <v>0</v>
          </cell>
          <cell r="AK2065">
            <v>0</v>
          </cell>
        </row>
        <row r="2066">
          <cell r="R2066" t="str">
            <v>BNL</v>
          </cell>
          <cell r="S2066" t="str">
            <v>FINAME TJLP</v>
          </cell>
          <cell r="T2066" t="str">
            <v>00134</v>
          </cell>
          <cell r="U2066">
            <v>10.75</v>
          </cell>
          <cell r="V2066">
            <v>0</v>
          </cell>
          <cell r="W2066">
            <v>35399</v>
          </cell>
          <cell r="X2066">
            <v>15</v>
          </cell>
          <cell r="Y2066">
            <v>0</v>
          </cell>
          <cell r="Z2066">
            <v>4.28057</v>
          </cell>
          <cell r="AA2066">
            <v>0</v>
          </cell>
          <cell r="AB2066">
            <v>293804.95</v>
          </cell>
          <cell r="AC2066">
            <v>0</v>
          </cell>
          <cell r="AD2066">
            <v>1252.6199999999999</v>
          </cell>
          <cell r="AE2066">
            <v>1252.6199999999999</v>
          </cell>
          <cell r="AF2066">
            <v>0</v>
          </cell>
          <cell r="AG2066">
            <v>295057.57</v>
          </cell>
          <cell r="AH2066">
            <v>992.77000000001863</v>
          </cell>
          <cell r="AI2066">
            <v>0</v>
          </cell>
          <cell r="AJ2066">
            <v>0</v>
          </cell>
          <cell r="AK2066">
            <v>0</v>
          </cell>
        </row>
        <row r="2067">
          <cell r="R2067" t="str">
            <v>BNL</v>
          </cell>
          <cell r="S2067" t="str">
            <v>FINAME TJLP</v>
          </cell>
          <cell r="T2067" t="str">
            <v>00134</v>
          </cell>
          <cell r="U2067">
            <v>10.75</v>
          </cell>
          <cell r="V2067">
            <v>0</v>
          </cell>
          <cell r="W2067">
            <v>35414</v>
          </cell>
          <cell r="X2067">
            <v>15</v>
          </cell>
          <cell r="Y2067">
            <v>26</v>
          </cell>
          <cell r="Z2067">
            <v>4.2892469999999996</v>
          </cell>
          <cell r="AA2067">
            <v>0</v>
          </cell>
          <cell r="AB2067">
            <v>294400.51</v>
          </cell>
          <cell r="AC2067">
            <v>6263.84</v>
          </cell>
          <cell r="AD2067">
            <v>1263.0500000000002</v>
          </cell>
          <cell r="AE2067">
            <v>2515.67</v>
          </cell>
          <cell r="AF2067">
            <v>8779.51</v>
          </cell>
          <cell r="AG2067">
            <v>288136.67</v>
          </cell>
          <cell r="AH2067">
            <v>595.55999999999767</v>
          </cell>
          <cell r="AI2067">
            <v>0</v>
          </cell>
          <cell r="AJ2067">
            <v>0</v>
          </cell>
          <cell r="AK2067">
            <v>0</v>
          </cell>
        </row>
        <row r="2068">
          <cell r="R2068" t="str">
            <v>BNL</v>
          </cell>
          <cell r="S2068" t="str">
            <v>FINAME TJLP</v>
          </cell>
          <cell r="T2068" t="str">
            <v>00134</v>
          </cell>
          <cell r="U2068">
            <v>10.75</v>
          </cell>
          <cell r="V2068">
            <v>0</v>
          </cell>
          <cell r="W2068">
            <v>35430</v>
          </cell>
          <cell r="X2068">
            <v>16</v>
          </cell>
          <cell r="Y2068">
            <v>0</v>
          </cell>
          <cell r="Z2068">
            <v>4.2980770000000001</v>
          </cell>
          <cell r="AA2068">
            <v>0</v>
          </cell>
          <cell r="AB2068">
            <v>288729.84000000003</v>
          </cell>
          <cell r="AC2068">
            <v>0</v>
          </cell>
          <cell r="AD2068">
            <v>1313.24</v>
          </cell>
          <cell r="AE2068">
            <v>1313.24</v>
          </cell>
          <cell r="AF2068">
            <v>0</v>
          </cell>
          <cell r="AG2068">
            <v>290043.07</v>
          </cell>
          <cell r="AH2068">
            <v>593.1600000000326</v>
          </cell>
          <cell r="AI2068">
            <v>0</v>
          </cell>
          <cell r="AJ2068">
            <v>0</v>
          </cell>
          <cell r="AK2068">
            <v>0</v>
          </cell>
        </row>
        <row r="2069">
          <cell r="R2069" t="str">
            <v>BNL</v>
          </cell>
          <cell r="S2069" t="str">
            <v>FINAME TJLP</v>
          </cell>
          <cell r="T2069" t="str">
            <v>00134</v>
          </cell>
          <cell r="U2069">
            <v>10.75</v>
          </cell>
          <cell r="V2069">
            <v>0</v>
          </cell>
          <cell r="W2069">
            <v>35445</v>
          </cell>
          <cell r="X2069">
            <v>14</v>
          </cell>
          <cell r="Y2069">
            <v>27</v>
          </cell>
          <cell r="Z2069">
            <v>4.3063719999999996</v>
          </cell>
          <cell r="AA2069">
            <v>0</v>
          </cell>
          <cell r="AB2069">
            <v>289287.07</v>
          </cell>
          <cell r="AC2069">
            <v>6288.85</v>
          </cell>
          <cell r="AD2069">
            <v>1158.74</v>
          </cell>
          <cell r="AE2069">
            <v>2471.98</v>
          </cell>
          <cell r="AF2069">
            <v>8760.83</v>
          </cell>
          <cell r="AG2069">
            <v>282998.21999999997</v>
          </cell>
          <cell r="AH2069">
            <v>557.23999999999069</v>
          </cell>
          <cell r="AI2069">
            <v>0</v>
          </cell>
          <cell r="AJ2069">
            <v>0</v>
          </cell>
          <cell r="AK2069">
            <v>0</v>
          </cell>
        </row>
        <row r="2070">
          <cell r="R2070" t="str">
            <v>BNL</v>
          </cell>
          <cell r="S2070" t="str">
            <v>FINAME TJLP</v>
          </cell>
          <cell r="T2070" t="str">
            <v>00134</v>
          </cell>
          <cell r="U2070">
            <v>10.75</v>
          </cell>
          <cell r="V2070">
            <v>0</v>
          </cell>
          <cell r="W2070">
            <v>35461</v>
          </cell>
          <cell r="X2070">
            <v>16</v>
          </cell>
          <cell r="Y2070">
            <v>0</v>
          </cell>
          <cell r="Z2070">
            <v>4.3152369999999998</v>
          </cell>
          <cell r="AA2070">
            <v>0</v>
          </cell>
          <cell r="AB2070">
            <v>283580.78999999998</v>
          </cell>
          <cell r="AC2070">
            <v>0</v>
          </cell>
          <cell r="AD2070">
            <v>1289.82</v>
          </cell>
          <cell r="AE2070">
            <v>1289.82</v>
          </cell>
          <cell r="AF2070">
            <v>0</v>
          </cell>
          <cell r="AG2070">
            <v>284870.61</v>
          </cell>
          <cell r="AH2070">
            <v>582.57000000000698</v>
          </cell>
          <cell r="AI2070">
            <v>0</v>
          </cell>
          <cell r="AJ2070">
            <v>0</v>
          </cell>
          <cell r="AK2070">
            <v>0</v>
          </cell>
        </row>
        <row r="2071">
          <cell r="R2071" t="str">
            <v>BNL</v>
          </cell>
          <cell r="S2071" t="str">
            <v>FINAME TJLP</v>
          </cell>
          <cell r="T2071" t="str">
            <v>00134</v>
          </cell>
          <cell r="U2071">
            <v>10.75</v>
          </cell>
          <cell r="V2071">
            <v>0</v>
          </cell>
          <cell r="W2071">
            <v>35476</v>
          </cell>
          <cell r="X2071">
            <v>14</v>
          </cell>
          <cell r="Y2071">
            <v>28</v>
          </cell>
          <cell r="Z2071">
            <v>4.3235650000000003</v>
          </cell>
          <cell r="AA2071">
            <v>0</v>
          </cell>
          <cell r="AB2071">
            <v>284128.07</v>
          </cell>
          <cell r="AC2071">
            <v>6313.96</v>
          </cell>
          <cell r="AD2071">
            <v>1138.07</v>
          </cell>
          <cell r="AE2071">
            <v>2427.89</v>
          </cell>
          <cell r="AF2071">
            <v>8741.85</v>
          </cell>
          <cell r="AG2071">
            <v>277814.12</v>
          </cell>
          <cell r="AH2071">
            <v>547.28999999997905</v>
          </cell>
          <cell r="AI2071">
            <v>0</v>
          </cell>
          <cell r="AJ2071">
            <v>0</v>
          </cell>
          <cell r="AK2071">
            <v>0</v>
          </cell>
        </row>
        <row r="2072">
          <cell r="R2072" t="str">
            <v>BNL</v>
          </cell>
          <cell r="S2072" t="str">
            <v>FINAME TJLP</v>
          </cell>
          <cell r="T2072" t="str">
            <v>00134</v>
          </cell>
          <cell r="U2072">
            <v>10.75</v>
          </cell>
          <cell r="V2072">
            <v>0</v>
          </cell>
          <cell r="W2072">
            <v>35489</v>
          </cell>
          <cell r="X2072">
            <v>13</v>
          </cell>
          <cell r="Y2072">
            <v>0</v>
          </cell>
          <cell r="Z2072">
            <v>4.3307950000000002</v>
          </cell>
          <cell r="AA2072">
            <v>0</v>
          </cell>
          <cell r="AB2072">
            <v>278278.69</v>
          </cell>
          <cell r="AC2072">
            <v>0</v>
          </cell>
          <cell r="AD2072">
            <v>1027.94</v>
          </cell>
          <cell r="AE2072">
            <v>1027.94</v>
          </cell>
          <cell r="AF2072">
            <v>0</v>
          </cell>
          <cell r="AG2072">
            <v>279306.63</v>
          </cell>
          <cell r="AH2072">
            <v>464.57000000000698</v>
          </cell>
          <cell r="AI2072">
            <v>0</v>
          </cell>
          <cell r="AJ2072">
            <v>0</v>
          </cell>
          <cell r="AK2072">
            <v>0</v>
          </cell>
        </row>
        <row r="2073">
          <cell r="R2073" t="str">
            <v>BNL</v>
          </cell>
          <cell r="S2073" t="str">
            <v>FINAME TJLP</v>
          </cell>
          <cell r="T2073" t="str">
            <v>00134</v>
          </cell>
          <cell r="U2073">
            <v>10.75</v>
          </cell>
          <cell r="V2073">
            <v>0</v>
          </cell>
          <cell r="W2073">
            <v>35504</v>
          </cell>
          <cell r="X2073">
            <v>17</v>
          </cell>
          <cell r="Y2073">
            <v>29</v>
          </cell>
          <cell r="Z2073">
            <v>4.338101</v>
          </cell>
          <cell r="AA2073">
            <v>0</v>
          </cell>
          <cell r="AB2073">
            <v>278748.14</v>
          </cell>
          <cell r="AC2073">
            <v>6335.19</v>
          </cell>
          <cell r="AD2073">
            <v>1353.98</v>
          </cell>
          <cell r="AE2073">
            <v>2381.92</v>
          </cell>
          <cell r="AF2073">
            <v>8717.11</v>
          </cell>
          <cell r="AG2073">
            <v>272412.95</v>
          </cell>
          <cell r="AH2073">
            <v>469.45000000001164</v>
          </cell>
          <cell r="AI2073">
            <v>0</v>
          </cell>
          <cell r="AJ2073">
            <v>0</v>
          </cell>
          <cell r="AK2073">
            <v>0</v>
          </cell>
        </row>
        <row r="2074">
          <cell r="R2074" t="str">
            <v>BNL</v>
          </cell>
          <cell r="S2074" t="str">
            <v>FINAME TJLP</v>
          </cell>
          <cell r="T2074" t="str">
            <v>00134</v>
          </cell>
          <cell r="U2074">
            <v>10.75</v>
          </cell>
          <cell r="V2074">
            <v>0</v>
          </cell>
          <cell r="W2074">
            <v>35520</v>
          </cell>
          <cell r="X2074">
            <v>16</v>
          </cell>
          <cell r="Y2074">
            <v>0</v>
          </cell>
          <cell r="Z2074">
            <v>4.3458269999999999</v>
          </cell>
          <cell r="AA2074">
            <v>0</v>
          </cell>
          <cell r="AB2074">
            <v>272898.11</v>
          </cell>
          <cell r="AC2074">
            <v>0</v>
          </cell>
          <cell r="AD2074">
            <v>1241.23</v>
          </cell>
          <cell r="AE2074">
            <v>1241.23</v>
          </cell>
          <cell r="AF2074">
            <v>0</v>
          </cell>
          <cell r="AG2074">
            <v>274139.34000000003</v>
          </cell>
          <cell r="AH2074">
            <v>485.1600000000326</v>
          </cell>
          <cell r="AI2074">
            <v>0</v>
          </cell>
          <cell r="AJ2074">
            <v>0</v>
          </cell>
          <cell r="AK2074">
            <v>0</v>
          </cell>
        </row>
        <row r="2075">
          <cell r="R2075" t="str">
            <v>BNL</v>
          </cell>
          <cell r="S2075" t="str">
            <v>FINAME TJLP</v>
          </cell>
          <cell r="T2075" t="str">
            <v>00134</v>
          </cell>
          <cell r="U2075">
            <v>10.75</v>
          </cell>
          <cell r="V2075">
            <v>0</v>
          </cell>
          <cell r="W2075">
            <v>35535</v>
          </cell>
          <cell r="X2075">
            <v>14</v>
          </cell>
          <cell r="Y2075">
            <v>30</v>
          </cell>
          <cell r="Z2075">
            <v>4.3530829999999998</v>
          </cell>
          <cell r="AA2075">
            <v>0</v>
          </cell>
          <cell r="AB2075">
            <v>273353.76</v>
          </cell>
          <cell r="AC2075">
            <v>6357.06</v>
          </cell>
          <cell r="AD2075">
            <v>1094.5999999999999</v>
          </cell>
          <cell r="AE2075">
            <v>2335.83</v>
          </cell>
          <cell r="AF2075">
            <v>8692.89</v>
          </cell>
          <cell r="AG2075">
            <v>266996.69</v>
          </cell>
          <cell r="AH2075">
            <v>455.64000000001397</v>
          </cell>
          <cell r="AI2075">
            <v>0</v>
          </cell>
          <cell r="AJ2075">
            <v>0</v>
          </cell>
          <cell r="AK2075">
            <v>0</v>
          </cell>
        </row>
        <row r="2076">
          <cell r="R2076" t="str">
            <v>BNL</v>
          </cell>
          <cell r="S2076" t="str">
            <v>FINAME TJLP</v>
          </cell>
          <cell r="T2076" t="str">
            <v>00134</v>
          </cell>
          <cell r="U2076">
            <v>10.75</v>
          </cell>
          <cell r="V2076">
            <v>0</v>
          </cell>
          <cell r="W2076">
            <v>35550</v>
          </cell>
          <cell r="X2076">
            <v>15</v>
          </cell>
          <cell r="Y2076">
            <v>0</v>
          </cell>
          <cell r="Z2076">
            <v>4.3603500000000004</v>
          </cell>
          <cell r="AA2076">
            <v>0</v>
          </cell>
          <cell r="AB2076">
            <v>267442.40999999997</v>
          </cell>
          <cell r="AC2076">
            <v>0</v>
          </cell>
          <cell r="AD2076">
            <v>1140.23</v>
          </cell>
          <cell r="AE2076">
            <v>1140.23</v>
          </cell>
          <cell r="AF2076">
            <v>0</v>
          </cell>
          <cell r="AG2076">
            <v>268582.64</v>
          </cell>
          <cell r="AH2076">
            <v>445.72000000003027</v>
          </cell>
          <cell r="AI2076">
            <v>0</v>
          </cell>
          <cell r="AJ2076">
            <v>0</v>
          </cell>
          <cell r="AK2076">
            <v>0</v>
          </cell>
        </row>
        <row r="2077">
          <cell r="R2077" t="str">
            <v>BNL</v>
          </cell>
          <cell r="S2077" t="str">
            <v>FINAME TJLP</v>
          </cell>
          <cell r="T2077" t="str">
            <v>00134</v>
          </cell>
          <cell r="U2077">
            <v>10.75</v>
          </cell>
          <cell r="V2077">
            <v>0</v>
          </cell>
          <cell r="W2077">
            <v>35565</v>
          </cell>
          <cell r="X2077">
            <v>15</v>
          </cell>
          <cell r="Y2077">
            <v>31</v>
          </cell>
          <cell r="Z2077">
            <v>4.3676300000000001</v>
          </cell>
          <cell r="AA2077">
            <v>0</v>
          </cell>
          <cell r="AB2077">
            <v>267888.93</v>
          </cell>
          <cell r="AC2077">
            <v>6378.31</v>
          </cell>
          <cell r="AD2077">
            <v>1148.9000000000001</v>
          </cell>
          <cell r="AE2077">
            <v>2289.13</v>
          </cell>
          <cell r="AF2077">
            <v>8667.44</v>
          </cell>
          <cell r="AG2077">
            <v>261510.62</v>
          </cell>
          <cell r="AH2077">
            <v>446.51999999996042</v>
          </cell>
          <cell r="AI2077">
            <v>0</v>
          </cell>
          <cell r="AJ2077">
            <v>0</v>
          </cell>
          <cell r="AK2077">
            <v>0</v>
          </cell>
        </row>
        <row r="2078">
          <cell r="R2078" t="str">
            <v>BNL</v>
          </cell>
          <cell r="S2078" t="str">
            <v>FINAME TJLP</v>
          </cell>
          <cell r="T2078" t="str">
            <v>00134</v>
          </cell>
          <cell r="U2078">
            <v>10.75</v>
          </cell>
          <cell r="V2078">
            <v>0</v>
          </cell>
          <cell r="W2078">
            <v>35581</v>
          </cell>
          <cell r="X2078">
            <v>16</v>
          </cell>
          <cell r="Y2078">
            <v>0</v>
          </cell>
          <cell r="Z2078">
            <v>4.3754090000000003</v>
          </cell>
          <cell r="AA2078">
            <v>0</v>
          </cell>
          <cell r="AB2078">
            <v>261976.39</v>
          </cell>
          <cell r="AC2078">
            <v>0</v>
          </cell>
          <cell r="AD2078">
            <v>1191.55</v>
          </cell>
          <cell r="AE2078">
            <v>1191.55</v>
          </cell>
          <cell r="AF2078">
            <v>0</v>
          </cell>
          <cell r="AG2078">
            <v>263167.94</v>
          </cell>
          <cell r="AH2078">
            <v>465.77000000001863</v>
          </cell>
          <cell r="AI2078">
            <v>0</v>
          </cell>
          <cell r="AJ2078">
            <v>0</v>
          </cell>
          <cell r="AK2078">
            <v>0</v>
          </cell>
        </row>
        <row r="2079">
          <cell r="R2079" t="str">
            <v>BNL</v>
          </cell>
          <cell r="S2079" t="str">
            <v>FINAME TJLP</v>
          </cell>
          <cell r="T2079" t="str">
            <v>00134</v>
          </cell>
          <cell r="U2079">
            <v>10.75</v>
          </cell>
          <cell r="V2079">
            <v>0</v>
          </cell>
          <cell r="W2079">
            <v>35596</v>
          </cell>
          <cell r="X2079">
            <v>14</v>
          </cell>
          <cell r="Y2079">
            <v>32</v>
          </cell>
          <cell r="Z2079">
            <v>4.3824360000000002</v>
          </cell>
          <cell r="AA2079">
            <v>0</v>
          </cell>
          <cell r="AB2079">
            <v>262397.13</v>
          </cell>
          <cell r="AC2079">
            <v>6399.93</v>
          </cell>
          <cell r="AD2079">
            <v>1050.6499999999999</v>
          </cell>
          <cell r="AE2079">
            <v>2242.1999999999998</v>
          </cell>
          <cell r="AF2079">
            <v>8642.1299999999992</v>
          </cell>
          <cell r="AG2079">
            <v>255997.2</v>
          </cell>
          <cell r="AH2079">
            <v>420.73999999999069</v>
          </cell>
          <cell r="AI2079">
            <v>0</v>
          </cell>
          <cell r="AJ2079">
            <v>0</v>
          </cell>
          <cell r="AK2079">
            <v>0</v>
          </cell>
        </row>
        <row r="2080">
          <cell r="R2080" t="str">
            <v>BNL</v>
          </cell>
          <cell r="S2080" t="str">
            <v>FINAME TJLP</v>
          </cell>
          <cell r="T2080" t="str">
            <v>00134</v>
          </cell>
          <cell r="U2080">
            <v>10.75</v>
          </cell>
          <cell r="V2080">
            <v>0</v>
          </cell>
          <cell r="W2080">
            <v>35611</v>
          </cell>
          <cell r="X2080">
            <v>15</v>
          </cell>
          <cell r="Y2080">
            <v>0</v>
          </cell>
          <cell r="Z2080">
            <v>4.3894539999999997</v>
          </cell>
          <cell r="AA2080">
            <v>0</v>
          </cell>
          <cell r="AB2080">
            <v>256407.15</v>
          </cell>
          <cell r="AC2080">
            <v>0</v>
          </cell>
          <cell r="AD2080">
            <v>1093.18</v>
          </cell>
          <cell r="AE2080">
            <v>1093.18</v>
          </cell>
          <cell r="AF2080">
            <v>0</v>
          </cell>
          <cell r="AG2080">
            <v>257500.33</v>
          </cell>
          <cell r="AH2080">
            <v>409.94999999998254</v>
          </cell>
          <cell r="AI2080">
            <v>0</v>
          </cell>
          <cell r="AJ2080">
            <v>0</v>
          </cell>
          <cell r="AK2080">
            <v>0</v>
          </cell>
        </row>
        <row r="2081">
          <cell r="R2081" t="str">
            <v>BNL</v>
          </cell>
          <cell r="S2081" t="str">
            <v>FINAME TJLP</v>
          </cell>
          <cell r="T2081" t="str">
            <v>00134</v>
          </cell>
          <cell r="U2081">
            <v>10.75</v>
          </cell>
          <cell r="V2081">
            <v>0</v>
          </cell>
          <cell r="W2081">
            <v>35626</v>
          </cell>
          <cell r="X2081">
            <v>15</v>
          </cell>
          <cell r="Y2081">
            <v>33</v>
          </cell>
          <cell r="Z2081">
            <v>4.3964840000000001</v>
          </cell>
          <cell r="AA2081">
            <v>0</v>
          </cell>
          <cell r="AB2081">
            <v>256817.8</v>
          </cell>
          <cell r="AC2081">
            <v>6420.45</v>
          </cell>
          <cell r="AD2081">
            <v>1101.3500000000001</v>
          </cell>
          <cell r="AE2081">
            <v>2194.5300000000002</v>
          </cell>
          <cell r="AF2081">
            <v>8614.9699999999993</v>
          </cell>
          <cell r="AG2081">
            <v>250397.36</v>
          </cell>
          <cell r="AH2081">
            <v>410.64999999999418</v>
          </cell>
          <cell r="AI2081">
            <v>0</v>
          </cell>
          <cell r="AJ2081">
            <v>0</v>
          </cell>
          <cell r="AK2081">
            <v>0</v>
          </cell>
        </row>
        <row r="2082">
          <cell r="R2082" t="str">
            <v>BNL</v>
          </cell>
          <cell r="S2082" t="str">
            <v>FINAME TJLP</v>
          </cell>
          <cell r="T2082" t="str">
            <v>00134</v>
          </cell>
          <cell r="U2082">
            <v>10.75</v>
          </cell>
          <cell r="V2082">
            <v>0</v>
          </cell>
          <cell r="W2082">
            <v>35642</v>
          </cell>
          <cell r="X2082">
            <v>16</v>
          </cell>
          <cell r="Y2082">
            <v>0</v>
          </cell>
          <cell r="Z2082">
            <v>4.403994</v>
          </cell>
          <cell r="AA2082">
            <v>0</v>
          </cell>
          <cell r="AB2082">
            <v>250825.08</v>
          </cell>
          <cell r="AC2082">
            <v>0</v>
          </cell>
          <cell r="AD2082">
            <v>1140.83</v>
          </cell>
          <cell r="AE2082">
            <v>1140.83</v>
          </cell>
          <cell r="AF2082">
            <v>0</v>
          </cell>
          <cell r="AG2082">
            <v>251965.92</v>
          </cell>
          <cell r="AH2082">
            <v>427.73000000003958</v>
          </cell>
          <cell r="AI2082">
            <v>0</v>
          </cell>
          <cell r="AJ2082">
            <v>0</v>
          </cell>
          <cell r="AK2082">
            <v>0</v>
          </cell>
        </row>
        <row r="2083">
          <cell r="R2083" t="str">
            <v>BNL</v>
          </cell>
          <cell r="S2083" t="str">
            <v>FINAME TJLP</v>
          </cell>
          <cell r="T2083" t="str">
            <v>00134</v>
          </cell>
          <cell r="U2083">
            <v>10.75</v>
          </cell>
          <cell r="V2083">
            <v>0</v>
          </cell>
          <cell r="W2083">
            <v>35657</v>
          </cell>
          <cell r="X2083">
            <v>14</v>
          </cell>
          <cell r="Y2083">
            <v>34</v>
          </cell>
          <cell r="Z2083">
            <v>4.4110469999999999</v>
          </cell>
          <cell r="AA2083">
            <v>0</v>
          </cell>
          <cell r="AB2083">
            <v>251226.78</v>
          </cell>
          <cell r="AC2083">
            <v>6441.71</v>
          </cell>
          <cell r="AD2083">
            <v>1005.9200000000001</v>
          </cell>
          <cell r="AE2083">
            <v>2146.75</v>
          </cell>
          <cell r="AF2083">
            <v>8588.4599999999991</v>
          </cell>
          <cell r="AG2083">
            <v>244785.07</v>
          </cell>
          <cell r="AH2083">
            <v>401.68999999997322</v>
          </cell>
          <cell r="AI2083">
            <v>0</v>
          </cell>
          <cell r="AJ2083">
            <v>0</v>
          </cell>
          <cell r="AK2083">
            <v>0</v>
          </cell>
        </row>
        <row r="2084">
          <cell r="R2084" t="str">
            <v>BNL</v>
          </cell>
          <cell r="S2084" t="str">
            <v>FINAME TJLP</v>
          </cell>
          <cell r="T2084" t="str">
            <v>00134</v>
          </cell>
          <cell r="U2084">
            <v>10.75</v>
          </cell>
          <cell r="V2084">
            <v>0</v>
          </cell>
          <cell r="W2084">
            <v>35673</v>
          </cell>
          <cell r="X2084">
            <v>16</v>
          </cell>
          <cell r="Y2084">
            <v>0</v>
          </cell>
          <cell r="Z2084">
            <v>4.4185819999999998</v>
          </cell>
          <cell r="AA2084">
            <v>0</v>
          </cell>
          <cell r="AB2084">
            <v>245203.21</v>
          </cell>
          <cell r="AC2084">
            <v>0</v>
          </cell>
          <cell r="AD2084">
            <v>1115.26</v>
          </cell>
          <cell r="AE2084">
            <v>1115.26</v>
          </cell>
          <cell r="AF2084">
            <v>0</v>
          </cell>
          <cell r="AG2084">
            <v>246318.47</v>
          </cell>
          <cell r="AH2084">
            <v>418.13999999998487</v>
          </cell>
          <cell r="AI2084">
            <v>0</v>
          </cell>
          <cell r="AJ2084">
            <v>0</v>
          </cell>
          <cell r="AK2084">
            <v>0</v>
          </cell>
        </row>
        <row r="2085">
          <cell r="R2085" t="str">
            <v>BNL</v>
          </cell>
          <cell r="S2085" t="str">
            <v>FINAME TJLP</v>
          </cell>
          <cell r="T2085" t="str">
            <v>00134</v>
          </cell>
          <cell r="U2085">
            <v>10.75</v>
          </cell>
          <cell r="V2085">
            <v>0</v>
          </cell>
          <cell r="W2085">
            <v>35688</v>
          </cell>
          <cell r="X2085">
            <v>14</v>
          </cell>
          <cell r="Y2085">
            <v>35</v>
          </cell>
          <cell r="Z2085">
            <v>4.4244830000000004</v>
          </cell>
          <cell r="AA2085">
            <v>0</v>
          </cell>
          <cell r="AB2085">
            <v>245530.68</v>
          </cell>
          <cell r="AC2085">
            <v>6461.33</v>
          </cell>
          <cell r="AD2085">
            <v>982.81999999999994</v>
          </cell>
          <cell r="AE2085">
            <v>2098.08</v>
          </cell>
          <cell r="AF2085">
            <v>8559.41</v>
          </cell>
          <cell r="AG2085">
            <v>239069.35</v>
          </cell>
          <cell r="AH2085">
            <v>327.47000000000116</v>
          </cell>
          <cell r="AI2085">
            <v>0</v>
          </cell>
          <cell r="AJ2085">
            <v>0</v>
          </cell>
          <cell r="AK2085">
            <v>0</v>
          </cell>
        </row>
        <row r="2086">
          <cell r="R2086" t="str">
            <v>BNL</v>
          </cell>
          <cell r="S2086" t="str">
            <v>FINAME TJLP</v>
          </cell>
          <cell r="T2086" t="str">
            <v>00134</v>
          </cell>
          <cell r="U2086">
            <v>10.75</v>
          </cell>
          <cell r="V2086">
            <v>0</v>
          </cell>
          <cell r="W2086">
            <v>35703</v>
          </cell>
          <cell r="X2086">
            <v>15</v>
          </cell>
          <cell r="Y2086">
            <v>0</v>
          </cell>
          <cell r="Z2086">
            <v>4.430307</v>
          </cell>
          <cell r="AA2086">
            <v>0</v>
          </cell>
          <cell r="AB2086">
            <v>239384.04</v>
          </cell>
          <cell r="AC2086">
            <v>0</v>
          </cell>
          <cell r="AD2086">
            <v>1020.6</v>
          </cell>
          <cell r="AE2086">
            <v>1020.6</v>
          </cell>
          <cell r="AF2086">
            <v>0</v>
          </cell>
          <cell r="AG2086">
            <v>240404.64</v>
          </cell>
          <cell r="AH2086">
            <v>314.69000000000233</v>
          </cell>
          <cell r="AI2086">
            <v>0</v>
          </cell>
          <cell r="AJ2086">
            <v>0</v>
          </cell>
          <cell r="AK2086">
            <v>0</v>
          </cell>
        </row>
        <row r="2087">
          <cell r="R2087" t="str">
            <v>BNL</v>
          </cell>
          <cell r="S2087" t="str">
            <v>FINAME TJLP</v>
          </cell>
          <cell r="T2087" t="str">
            <v>00134</v>
          </cell>
          <cell r="U2087">
            <v>10.75</v>
          </cell>
          <cell r="V2087">
            <v>0</v>
          </cell>
          <cell r="W2087">
            <v>35718</v>
          </cell>
          <cell r="X2087">
            <v>15</v>
          </cell>
          <cell r="Y2087">
            <v>36</v>
          </cell>
          <cell r="Z2087">
            <v>4.4361389999999998</v>
          </cell>
          <cell r="AA2087">
            <v>0</v>
          </cell>
          <cell r="AB2087">
            <v>239699.16</v>
          </cell>
          <cell r="AC2087">
            <v>6478.36</v>
          </cell>
          <cell r="AD2087">
            <v>1027.6500000000001</v>
          </cell>
          <cell r="AE2087">
            <v>2048.25</v>
          </cell>
          <cell r="AF2087">
            <v>8526.6</v>
          </cell>
          <cell r="AG2087">
            <v>233220.8</v>
          </cell>
          <cell r="AH2087">
            <v>315.10999999998603</v>
          </cell>
          <cell r="AI2087">
            <v>0</v>
          </cell>
          <cell r="AJ2087">
            <v>0</v>
          </cell>
          <cell r="AK2087">
            <v>0</v>
          </cell>
        </row>
        <row r="2088">
          <cell r="R2088" t="str">
            <v>BNL</v>
          </cell>
          <cell r="S2088" t="str">
            <v>FINAME TJLP</v>
          </cell>
          <cell r="T2088" t="str">
            <v>00134</v>
          </cell>
          <cell r="U2088">
            <v>10.75</v>
          </cell>
          <cell r="V2088">
            <v>0</v>
          </cell>
          <cell r="W2088">
            <v>35734</v>
          </cell>
          <cell r="X2088">
            <v>16</v>
          </cell>
          <cell r="Y2088">
            <v>0</v>
          </cell>
          <cell r="Z2088">
            <v>4.4423680000000001</v>
          </cell>
          <cell r="AA2088">
            <v>0</v>
          </cell>
          <cell r="AB2088">
            <v>233548.28</v>
          </cell>
          <cell r="AC2088">
            <v>0</v>
          </cell>
          <cell r="AD2088">
            <v>1062.25</v>
          </cell>
          <cell r="AE2088">
            <v>1062.25</v>
          </cell>
          <cell r="AF2088">
            <v>0</v>
          </cell>
          <cell r="AG2088">
            <v>234610.53</v>
          </cell>
          <cell r="AH2088">
            <v>327.48000000001048</v>
          </cell>
          <cell r="AI2088">
            <v>0</v>
          </cell>
          <cell r="AJ2088">
            <v>0</v>
          </cell>
          <cell r="AK2088">
            <v>0</v>
          </cell>
        </row>
        <row r="2089">
          <cell r="R2089" t="str">
            <v>BNL</v>
          </cell>
          <cell r="S2089" t="str">
            <v>FINAME TJLP</v>
          </cell>
          <cell r="T2089" t="str">
            <v>00134</v>
          </cell>
          <cell r="U2089">
            <v>10.75</v>
          </cell>
          <cell r="V2089">
            <v>0</v>
          </cell>
          <cell r="W2089">
            <v>35749</v>
          </cell>
          <cell r="X2089">
            <v>14</v>
          </cell>
          <cell r="Y2089">
            <v>37</v>
          </cell>
          <cell r="Z2089">
            <v>4.4482160000000004</v>
          </cell>
          <cell r="AA2089">
            <v>0</v>
          </cell>
          <cell r="AB2089">
            <v>233855.72</v>
          </cell>
          <cell r="AC2089">
            <v>6495.99</v>
          </cell>
          <cell r="AD2089">
            <v>936.06</v>
          </cell>
          <cell r="AE2089">
            <v>1998.31</v>
          </cell>
          <cell r="AF2089">
            <v>8494.31</v>
          </cell>
          <cell r="AG2089">
            <v>227359.73</v>
          </cell>
          <cell r="AH2089">
            <v>307.45000000001164</v>
          </cell>
          <cell r="AI2089">
            <v>0</v>
          </cell>
          <cell r="AJ2089">
            <v>0</v>
          </cell>
          <cell r="AK2089">
            <v>0</v>
          </cell>
        </row>
        <row r="2090">
          <cell r="R2090" t="str">
            <v>BNL</v>
          </cell>
          <cell r="S2090" t="str">
            <v>FINAME TJLP</v>
          </cell>
          <cell r="T2090" t="str">
            <v>00134</v>
          </cell>
          <cell r="U2090">
            <v>10.75</v>
          </cell>
          <cell r="V2090">
            <v>0</v>
          </cell>
          <cell r="W2090">
            <v>35764</v>
          </cell>
          <cell r="X2090">
            <v>15</v>
          </cell>
          <cell r="Y2090">
            <v>0</v>
          </cell>
          <cell r="Z2090">
            <v>4.4540709999999999</v>
          </cell>
          <cell r="AA2090">
            <v>0</v>
          </cell>
          <cell r="AB2090">
            <v>227659</v>
          </cell>
          <cell r="AC2090">
            <v>0</v>
          </cell>
          <cell r="AD2090">
            <v>970.61</v>
          </cell>
          <cell r="AE2090">
            <v>970.61</v>
          </cell>
          <cell r="AF2090">
            <v>0</v>
          </cell>
          <cell r="AG2090">
            <v>228629.61</v>
          </cell>
          <cell r="AH2090">
            <v>299.26999999998952</v>
          </cell>
          <cell r="AI2090">
            <v>0</v>
          </cell>
          <cell r="AJ2090">
            <v>0</v>
          </cell>
          <cell r="AK2090">
            <v>0</v>
          </cell>
        </row>
        <row r="2091">
          <cell r="R2091" t="str">
            <v>BNL</v>
          </cell>
          <cell r="S2091" t="str">
            <v>FINAME TJLP</v>
          </cell>
          <cell r="T2091" t="str">
            <v>00134</v>
          </cell>
          <cell r="U2091">
            <v>10.75</v>
          </cell>
          <cell r="V2091">
            <v>0</v>
          </cell>
          <cell r="W2091">
            <v>35779</v>
          </cell>
          <cell r="X2091">
            <v>15</v>
          </cell>
          <cell r="Y2091">
            <v>38</v>
          </cell>
          <cell r="Z2091">
            <v>4.4607089999999996</v>
          </cell>
          <cell r="AA2091">
            <v>0</v>
          </cell>
          <cell r="AB2091">
            <v>227998.28</v>
          </cell>
          <cell r="AC2091">
            <v>6514.24</v>
          </cell>
          <cell r="AD2091">
            <v>977.65</v>
          </cell>
          <cell r="AE2091">
            <v>1948.26</v>
          </cell>
          <cell r="AF2091">
            <v>8462.5</v>
          </cell>
          <cell r="AG2091">
            <v>221484.04</v>
          </cell>
          <cell r="AH2091">
            <v>339.28000000002794</v>
          </cell>
          <cell r="AI2091">
            <v>0</v>
          </cell>
          <cell r="AJ2091">
            <v>0</v>
          </cell>
          <cell r="AK2091">
            <v>0</v>
          </cell>
        </row>
        <row r="2092">
          <cell r="R2092" t="str">
            <v>BNL</v>
          </cell>
          <cell r="S2092" t="str">
            <v>FINAME TJLP</v>
          </cell>
          <cell r="T2092" t="str">
            <v>00134</v>
          </cell>
          <cell r="U2092">
            <v>10.75</v>
          </cell>
          <cell r="V2092">
            <v>0</v>
          </cell>
          <cell r="W2092">
            <v>35795</v>
          </cell>
          <cell r="X2092">
            <v>16</v>
          </cell>
          <cell r="Y2092">
            <v>0</v>
          </cell>
          <cell r="Z2092">
            <v>4.4678599999999999</v>
          </cell>
          <cell r="AA2092">
            <v>0</v>
          </cell>
          <cell r="AB2092">
            <v>221839.11</v>
          </cell>
          <cell r="AC2092">
            <v>0</v>
          </cell>
          <cell r="AD2092">
            <v>1009</v>
          </cell>
          <cell r="AE2092">
            <v>1009</v>
          </cell>
          <cell r="AF2092">
            <v>0</v>
          </cell>
          <cell r="AG2092">
            <v>222848.1</v>
          </cell>
          <cell r="AH2092">
            <v>355.05999999999767</v>
          </cell>
          <cell r="AI2092">
            <v>0</v>
          </cell>
          <cell r="AJ2092">
            <v>0</v>
          </cell>
          <cell r="AK2092">
            <v>0</v>
          </cell>
        </row>
        <row r="2093">
          <cell r="R2093" t="str">
            <v>BNL</v>
          </cell>
          <cell r="S2093" t="str">
            <v>FINAME TJLP</v>
          </cell>
          <cell r="T2093" t="str">
            <v>00134</v>
          </cell>
          <cell r="U2093">
            <v>10.75</v>
          </cell>
          <cell r="V2093">
            <v>0</v>
          </cell>
          <cell r="W2093">
            <v>35810</v>
          </cell>
          <cell r="X2093">
            <v>14</v>
          </cell>
          <cell r="Y2093">
            <v>39</v>
          </cell>
          <cell r="Z2093">
            <v>4.4745749999999997</v>
          </cell>
          <cell r="AA2093">
            <v>0</v>
          </cell>
          <cell r="AB2093">
            <v>222172.52</v>
          </cell>
          <cell r="AC2093">
            <v>6534.49</v>
          </cell>
          <cell r="AD2093">
            <v>889.48</v>
          </cell>
          <cell r="AE2093">
            <v>1898.48</v>
          </cell>
          <cell r="AF2093">
            <v>8432.9699999999993</v>
          </cell>
          <cell r="AG2093">
            <v>215638.04</v>
          </cell>
          <cell r="AH2093">
            <v>333.42999999999302</v>
          </cell>
          <cell r="AI2093">
            <v>0</v>
          </cell>
          <cell r="AJ2093">
            <v>0</v>
          </cell>
          <cell r="AK2093">
            <v>0</v>
          </cell>
        </row>
        <row r="2094">
          <cell r="R2094" t="str">
            <v>BNL</v>
          </cell>
          <cell r="S2094" t="str">
            <v>FINAME TJLP</v>
          </cell>
          <cell r="T2094" t="str">
            <v>00134</v>
          </cell>
          <cell r="U2094">
            <v>10.75</v>
          </cell>
          <cell r="V2094">
            <v>0</v>
          </cell>
          <cell r="W2094">
            <v>35826</v>
          </cell>
          <cell r="X2094">
            <v>16</v>
          </cell>
          <cell r="Y2094">
            <v>0</v>
          </cell>
          <cell r="Z2094">
            <v>4.4817479999999996</v>
          </cell>
          <cell r="AA2094">
            <v>0</v>
          </cell>
          <cell r="AB2094">
            <v>215983.72</v>
          </cell>
          <cell r="AC2094">
            <v>0</v>
          </cell>
          <cell r="AD2094">
            <v>982.36</v>
          </cell>
          <cell r="AE2094">
            <v>982.36</v>
          </cell>
          <cell r="AF2094">
            <v>0</v>
          </cell>
          <cell r="AG2094">
            <v>216966.08</v>
          </cell>
          <cell r="AH2094">
            <v>345.67999999999302</v>
          </cell>
          <cell r="AI2094">
            <v>0</v>
          </cell>
          <cell r="AJ2094">
            <v>0</v>
          </cell>
          <cell r="AK2094">
            <v>0</v>
          </cell>
        </row>
        <row r="2095">
          <cell r="R2095" t="str">
            <v>BNL</v>
          </cell>
          <cell r="S2095" t="str">
            <v>FINAME TJLP</v>
          </cell>
          <cell r="T2095" t="str">
            <v>00134</v>
          </cell>
          <cell r="U2095">
            <v>10.75</v>
          </cell>
          <cell r="V2095">
            <v>0</v>
          </cell>
          <cell r="W2095">
            <v>35841</v>
          </cell>
          <cell r="X2095">
            <v>14</v>
          </cell>
          <cell r="Y2095">
            <v>40</v>
          </cell>
          <cell r="Z2095">
            <v>4.4884829999999996</v>
          </cell>
          <cell r="AA2095">
            <v>0</v>
          </cell>
          <cell r="AB2095">
            <v>216308.29</v>
          </cell>
          <cell r="AC2095">
            <v>6554.8</v>
          </cell>
          <cell r="AD2095">
            <v>866.00999999999988</v>
          </cell>
          <cell r="AE2095">
            <v>1848.37</v>
          </cell>
          <cell r="AF2095">
            <v>8403.17</v>
          </cell>
          <cell r="AG2095">
            <v>209753.49</v>
          </cell>
          <cell r="AH2095">
            <v>324.57000000000698</v>
          </cell>
          <cell r="AI2095">
            <v>0</v>
          </cell>
          <cell r="AJ2095">
            <v>0</v>
          </cell>
          <cell r="AK2095">
            <v>0</v>
          </cell>
        </row>
        <row r="2096">
          <cell r="R2096" t="str">
            <v>BNL</v>
          </cell>
          <cell r="S2096" t="str">
            <v>FINAME TJLP</v>
          </cell>
          <cell r="T2096" t="str">
            <v>00134</v>
          </cell>
          <cell r="U2096">
            <v>10.75</v>
          </cell>
          <cell r="V2096">
            <v>0</v>
          </cell>
          <cell r="W2096">
            <v>35854</v>
          </cell>
          <cell r="X2096">
            <v>13</v>
          </cell>
          <cell r="Y2096">
            <v>0</v>
          </cell>
          <cell r="Z2096">
            <v>4.4943289999999996</v>
          </cell>
          <cell r="AA2096">
            <v>0</v>
          </cell>
          <cell r="AB2096">
            <v>210026.68</v>
          </cell>
          <cell r="AC2096">
            <v>0</v>
          </cell>
          <cell r="AD2096">
            <v>775.83</v>
          </cell>
          <cell r="AE2096">
            <v>775.83</v>
          </cell>
          <cell r="AF2096">
            <v>0</v>
          </cell>
          <cell r="AG2096">
            <v>210802.51</v>
          </cell>
          <cell r="AH2096">
            <v>273.19000000003143</v>
          </cell>
          <cell r="AI2096">
            <v>0</v>
          </cell>
          <cell r="AJ2096">
            <v>0</v>
          </cell>
          <cell r="AK2096">
            <v>0</v>
          </cell>
        </row>
        <row r="2097">
          <cell r="R2097" t="str">
            <v>BNL</v>
          </cell>
          <cell r="S2097" t="str">
            <v>FINAME TJLP</v>
          </cell>
          <cell r="T2097" t="str">
            <v>00134</v>
          </cell>
          <cell r="U2097">
            <v>10.75</v>
          </cell>
          <cell r="V2097">
            <v>0</v>
          </cell>
          <cell r="W2097">
            <v>35869</v>
          </cell>
          <cell r="X2097">
            <v>17</v>
          </cell>
          <cell r="Y2097">
            <v>41</v>
          </cell>
          <cell r="Z2097">
            <v>4.5040529999999999</v>
          </cell>
          <cell r="AA2097">
            <v>0</v>
          </cell>
          <cell r="AB2097">
            <v>210481.1</v>
          </cell>
          <cell r="AC2097">
            <v>6577.53</v>
          </cell>
          <cell r="AD2097">
            <v>1022.7499999999999</v>
          </cell>
          <cell r="AE2097">
            <v>1798.58</v>
          </cell>
          <cell r="AF2097">
            <v>8376.11</v>
          </cell>
          <cell r="AG2097">
            <v>203903.57</v>
          </cell>
          <cell r="AH2097">
            <v>454.4199999999837</v>
          </cell>
          <cell r="AI2097">
            <v>0</v>
          </cell>
          <cell r="AJ2097">
            <v>0</v>
          </cell>
          <cell r="AK2097">
            <v>0</v>
          </cell>
        </row>
        <row r="2098">
          <cell r="R2098" t="str">
            <v>BNL</v>
          </cell>
          <cell r="S2098" t="str">
            <v>FINAME TJLP</v>
          </cell>
          <cell r="T2098" t="str">
            <v>00134</v>
          </cell>
          <cell r="U2098">
            <v>10.75</v>
          </cell>
          <cell r="V2098">
            <v>0</v>
          </cell>
          <cell r="W2098">
            <v>35885</v>
          </cell>
          <cell r="X2098">
            <v>16</v>
          </cell>
          <cell r="Y2098">
            <v>0</v>
          </cell>
          <cell r="Z2098">
            <v>4.5146759999999997</v>
          </cell>
          <cell r="AA2098">
            <v>0</v>
          </cell>
          <cell r="AB2098">
            <v>204384.48</v>
          </cell>
          <cell r="AC2098">
            <v>0</v>
          </cell>
          <cell r="AD2098">
            <v>929.61</v>
          </cell>
          <cell r="AE2098">
            <v>929.61</v>
          </cell>
          <cell r="AF2098">
            <v>0</v>
          </cell>
          <cell r="AG2098">
            <v>205314.09</v>
          </cell>
          <cell r="AH2098">
            <v>480.91000000000349</v>
          </cell>
          <cell r="AI2098">
            <v>0</v>
          </cell>
          <cell r="AJ2098">
            <v>0</v>
          </cell>
          <cell r="AK2098">
            <v>0</v>
          </cell>
        </row>
        <row r="2099">
          <cell r="R2099" t="str">
            <v>BNL</v>
          </cell>
          <cell r="S2099" t="str">
            <v>FINAME TJLP</v>
          </cell>
          <cell r="T2099" t="str">
            <v>00134</v>
          </cell>
          <cell r="U2099">
            <v>10.75</v>
          </cell>
          <cell r="V2099">
            <v>0</v>
          </cell>
          <cell r="W2099">
            <v>35900</v>
          </cell>
          <cell r="X2099">
            <v>14</v>
          </cell>
          <cell r="Y2099">
            <v>42</v>
          </cell>
          <cell r="Z2099">
            <v>4.5246579999999996</v>
          </cell>
          <cell r="AA2099">
            <v>0</v>
          </cell>
          <cell r="AB2099">
            <v>204836.38</v>
          </cell>
          <cell r="AC2099">
            <v>6607.63</v>
          </cell>
          <cell r="AD2099">
            <v>820.7299999999999</v>
          </cell>
          <cell r="AE2099">
            <v>1750.34</v>
          </cell>
          <cell r="AF2099">
            <v>8357.9699999999993</v>
          </cell>
          <cell r="AG2099">
            <v>198228.75</v>
          </cell>
          <cell r="AH2099">
            <v>451.89999999999418</v>
          </cell>
          <cell r="AI2099">
            <v>0</v>
          </cell>
          <cell r="AJ2099">
            <v>0</v>
          </cell>
          <cell r="AK2099">
            <v>0</v>
          </cell>
        </row>
        <row r="2100">
          <cell r="R2100" t="str">
            <v>BNL</v>
          </cell>
          <cell r="S2100" t="str">
            <v>FINAME TJLP</v>
          </cell>
          <cell r="T2100" t="str">
            <v>00134</v>
          </cell>
          <cell r="U2100">
            <v>10.75</v>
          </cell>
          <cell r="V2100">
            <v>0</v>
          </cell>
          <cell r="W2100">
            <v>35915</v>
          </cell>
          <cell r="X2100">
            <v>15</v>
          </cell>
          <cell r="Y2100">
            <v>0</v>
          </cell>
          <cell r="Z2100">
            <v>4.534662</v>
          </cell>
          <cell r="AA2100">
            <v>0</v>
          </cell>
          <cell r="AB2100">
            <v>198667.03</v>
          </cell>
          <cell r="AC2100">
            <v>0</v>
          </cell>
          <cell r="AD2100">
            <v>847.01</v>
          </cell>
          <cell r="AE2100">
            <v>847.01</v>
          </cell>
          <cell r="AF2100">
            <v>0</v>
          </cell>
          <cell r="AG2100">
            <v>199514.04</v>
          </cell>
          <cell r="AH2100">
            <v>438.27999999999884</v>
          </cell>
          <cell r="AI2100">
            <v>0</v>
          </cell>
          <cell r="AJ2100">
            <v>0</v>
          </cell>
          <cell r="AK2100">
            <v>0</v>
          </cell>
        </row>
        <row r="2101">
          <cell r="R2101" t="str">
            <v>BNL</v>
          </cell>
          <cell r="S2101" t="str">
            <v>FINAME TJLP</v>
          </cell>
          <cell r="T2101" t="str">
            <v>00134</v>
          </cell>
          <cell r="U2101">
            <v>10.75</v>
          </cell>
          <cell r="V2101">
            <v>0</v>
          </cell>
          <cell r="W2101">
            <v>35930</v>
          </cell>
          <cell r="X2101">
            <v>15</v>
          </cell>
          <cell r="Y2101">
            <v>43</v>
          </cell>
          <cell r="Z2101">
            <v>4.5446869999999997</v>
          </cell>
          <cell r="AA2101">
            <v>0</v>
          </cell>
          <cell r="AB2101">
            <v>199106.24</v>
          </cell>
          <cell r="AC2101">
            <v>6636.88</v>
          </cell>
          <cell r="AD2101">
            <v>854.37000000000012</v>
          </cell>
          <cell r="AE2101">
            <v>1701.38</v>
          </cell>
          <cell r="AF2101">
            <v>8338.25</v>
          </cell>
          <cell r="AG2101">
            <v>192469.36</v>
          </cell>
          <cell r="AH2101">
            <v>439.19999999998254</v>
          </cell>
          <cell r="AI2101">
            <v>0</v>
          </cell>
          <cell r="AJ2101">
            <v>0</v>
          </cell>
          <cell r="AK2101">
            <v>0</v>
          </cell>
        </row>
        <row r="2102">
          <cell r="R2102" t="str">
            <v>BNL</v>
          </cell>
          <cell r="S2102" t="str">
            <v>FINAME TJLP</v>
          </cell>
          <cell r="T2102" t="str">
            <v>00134</v>
          </cell>
          <cell r="U2102">
            <v>10.75</v>
          </cell>
          <cell r="V2102">
            <v>0</v>
          </cell>
          <cell r="W2102">
            <v>35946</v>
          </cell>
          <cell r="X2102">
            <v>16</v>
          </cell>
          <cell r="Y2102">
            <v>0</v>
          </cell>
          <cell r="Z2102">
            <v>4.5554059999999996</v>
          </cell>
          <cell r="AA2102">
            <v>0</v>
          </cell>
          <cell r="AB2102">
            <v>192923.32</v>
          </cell>
          <cell r="AC2102">
            <v>0</v>
          </cell>
          <cell r="AD2102">
            <v>877.48</v>
          </cell>
          <cell r="AE2102">
            <v>877.48</v>
          </cell>
          <cell r="AF2102">
            <v>0</v>
          </cell>
          <cell r="AG2102">
            <v>193800.79</v>
          </cell>
          <cell r="AH2102">
            <v>453.95000000001164</v>
          </cell>
          <cell r="AI2102">
            <v>0</v>
          </cell>
          <cell r="AJ2102">
            <v>0</v>
          </cell>
          <cell r="AK2102">
            <v>0</v>
          </cell>
        </row>
        <row r="2103">
          <cell r="R2103" t="str">
            <v>BNL</v>
          </cell>
          <cell r="S2103" t="str">
            <v>FINAME TJLP</v>
          </cell>
          <cell r="T2103" t="str">
            <v>00134</v>
          </cell>
          <cell r="U2103">
            <v>10.75</v>
          </cell>
          <cell r="V2103">
            <v>0</v>
          </cell>
          <cell r="W2103">
            <v>35961</v>
          </cell>
          <cell r="X2103">
            <v>14</v>
          </cell>
          <cell r="Y2103">
            <v>44</v>
          </cell>
          <cell r="Z2103">
            <v>4.5636580000000002</v>
          </cell>
          <cell r="AA2103">
            <v>0</v>
          </cell>
          <cell r="AB2103">
            <v>193272.79</v>
          </cell>
          <cell r="AC2103">
            <v>6664.58</v>
          </cell>
          <cell r="AD2103">
            <v>774.05</v>
          </cell>
          <cell r="AE2103">
            <v>1651.53</v>
          </cell>
          <cell r="AF2103">
            <v>8316.11</v>
          </cell>
          <cell r="AG2103">
            <v>186608.21</v>
          </cell>
          <cell r="AH2103">
            <v>349.48000000001048</v>
          </cell>
          <cell r="AI2103">
            <v>0</v>
          </cell>
          <cell r="AJ2103">
            <v>0</v>
          </cell>
          <cell r="AK2103">
            <v>0</v>
          </cell>
        </row>
        <row r="2104">
          <cell r="R2104" t="str">
            <v>BNL</v>
          </cell>
          <cell r="S2104" t="str">
            <v>FINAME TJLP</v>
          </cell>
          <cell r="T2104" t="str">
            <v>00134</v>
          </cell>
          <cell r="U2104">
            <v>10.75</v>
          </cell>
          <cell r="V2104">
            <v>0</v>
          </cell>
          <cell r="W2104">
            <v>35976</v>
          </cell>
          <cell r="X2104">
            <v>15</v>
          </cell>
          <cell r="Y2104">
            <v>0</v>
          </cell>
          <cell r="Z2104">
            <v>4.5717949999999998</v>
          </cell>
          <cell r="AA2104">
            <v>0</v>
          </cell>
          <cell r="AB2104">
            <v>186940.93</v>
          </cell>
          <cell r="AC2104">
            <v>0</v>
          </cell>
          <cell r="AD2104">
            <v>797.01</v>
          </cell>
          <cell r="AE2104">
            <v>797.01</v>
          </cell>
          <cell r="AF2104">
            <v>0</v>
          </cell>
          <cell r="AG2104">
            <v>187737.95</v>
          </cell>
          <cell r="AH2104">
            <v>332.73000000001048</v>
          </cell>
          <cell r="AI2104">
            <v>0</v>
          </cell>
          <cell r="AJ2104">
            <v>0</v>
          </cell>
          <cell r="AK2104">
            <v>0</v>
          </cell>
        </row>
        <row r="2105">
          <cell r="R2105" t="str">
            <v>BNL</v>
          </cell>
          <cell r="S2105" t="str">
            <v>FINAME TJLP</v>
          </cell>
          <cell r="T2105" t="str">
            <v>00134</v>
          </cell>
          <cell r="U2105">
            <v>10.75</v>
          </cell>
          <cell r="V2105">
            <v>0</v>
          </cell>
          <cell r="W2105">
            <v>35991</v>
          </cell>
          <cell r="X2105">
            <v>15</v>
          </cell>
          <cell r="Y2105">
            <v>45</v>
          </cell>
          <cell r="Z2105">
            <v>4.5799459999999996</v>
          </cell>
          <cell r="AA2105">
            <v>0</v>
          </cell>
          <cell r="AB2105">
            <v>187274.23</v>
          </cell>
          <cell r="AC2105">
            <v>6688.37</v>
          </cell>
          <cell r="AD2105">
            <v>803.26</v>
          </cell>
          <cell r="AE2105">
            <v>1600.27</v>
          </cell>
          <cell r="AF2105">
            <v>8288.64</v>
          </cell>
          <cell r="AG2105">
            <v>180585.86</v>
          </cell>
          <cell r="AH2105">
            <v>333.28999999997905</v>
          </cell>
          <cell r="AI2105">
            <v>0</v>
          </cell>
          <cell r="AJ2105">
            <v>0</v>
          </cell>
          <cell r="AK2105">
            <v>0</v>
          </cell>
        </row>
        <row r="2106">
          <cell r="R2106" t="str">
            <v>BNL</v>
          </cell>
          <cell r="S2106" t="str">
            <v>FINAME TJLP</v>
          </cell>
          <cell r="T2106" t="str">
            <v>00134</v>
          </cell>
          <cell r="U2106">
            <v>10.75</v>
          </cell>
          <cell r="V2106">
            <v>0</v>
          </cell>
          <cell r="W2106">
            <v>36007</v>
          </cell>
          <cell r="X2106">
            <v>16</v>
          </cell>
          <cell r="Y2106">
            <v>0</v>
          </cell>
          <cell r="Z2106">
            <v>4.5886570000000004</v>
          </cell>
          <cell r="AA2106">
            <v>0</v>
          </cell>
          <cell r="AB2106">
            <v>180929.34</v>
          </cell>
          <cell r="AC2106">
            <v>0</v>
          </cell>
          <cell r="AD2106">
            <v>822.92</v>
          </cell>
          <cell r="AE2106">
            <v>822.92</v>
          </cell>
          <cell r="AF2106">
            <v>0</v>
          </cell>
          <cell r="AG2106">
            <v>181752.26</v>
          </cell>
          <cell r="AH2106">
            <v>343.48000000001048</v>
          </cell>
          <cell r="AI2106">
            <v>0</v>
          </cell>
          <cell r="AJ2106">
            <v>0</v>
          </cell>
          <cell r="AK2106">
            <v>0</v>
          </cell>
        </row>
        <row r="2107">
          <cell r="R2107" t="str">
            <v>BNL</v>
          </cell>
          <cell r="S2107" t="str">
            <v>FINAME TJLP</v>
          </cell>
          <cell r="T2107" t="str">
            <v>00134</v>
          </cell>
          <cell r="U2107">
            <v>10.75</v>
          </cell>
          <cell r="V2107">
            <v>0</v>
          </cell>
          <cell r="W2107">
            <v>36022</v>
          </cell>
          <cell r="X2107">
            <v>14</v>
          </cell>
          <cell r="Y2107">
            <v>46</v>
          </cell>
          <cell r="Z2107">
            <v>4.596838</v>
          </cell>
          <cell r="AA2107">
            <v>0</v>
          </cell>
          <cell r="AB2107">
            <v>181251.91</v>
          </cell>
          <cell r="AC2107">
            <v>6713.03</v>
          </cell>
          <cell r="AD2107">
            <v>725.89</v>
          </cell>
          <cell r="AE2107">
            <v>1548.81</v>
          </cell>
          <cell r="AF2107">
            <v>8261.84</v>
          </cell>
          <cell r="AG2107">
            <v>174538.88</v>
          </cell>
          <cell r="AH2107">
            <v>322.56999999997788</v>
          </cell>
          <cell r="AI2107">
            <v>0</v>
          </cell>
          <cell r="AJ2107">
            <v>0</v>
          </cell>
          <cell r="AK2107">
            <v>0</v>
          </cell>
        </row>
        <row r="2108">
          <cell r="R2108" t="str">
            <v>BNL</v>
          </cell>
          <cell r="S2108" t="str">
            <v>FINAME TJLP</v>
          </cell>
          <cell r="T2108" t="str">
            <v>00134</v>
          </cell>
          <cell r="U2108">
            <v>10.75</v>
          </cell>
          <cell r="V2108">
            <v>0</v>
          </cell>
          <cell r="W2108">
            <v>36038</v>
          </cell>
          <cell r="X2108">
            <v>16</v>
          </cell>
          <cell r="Y2108">
            <v>0</v>
          </cell>
          <cell r="Z2108">
            <v>4.6055809999999999</v>
          </cell>
          <cell r="AA2108">
            <v>0</v>
          </cell>
          <cell r="AB2108">
            <v>174870.84</v>
          </cell>
          <cell r="AC2108">
            <v>0</v>
          </cell>
          <cell r="AD2108">
            <v>795.37</v>
          </cell>
          <cell r="AE2108">
            <v>795.37</v>
          </cell>
          <cell r="AF2108">
            <v>0</v>
          </cell>
          <cell r="AG2108">
            <v>175666.21</v>
          </cell>
          <cell r="AH2108">
            <v>331.95999999999185</v>
          </cell>
          <cell r="AI2108">
            <v>0</v>
          </cell>
          <cell r="AJ2108">
            <v>0</v>
          </cell>
          <cell r="AK2108">
            <v>0</v>
          </cell>
        </row>
        <row r="2109">
          <cell r="R2109" t="str">
            <v>BNL</v>
          </cell>
          <cell r="S2109" t="str">
            <v>FINAME TJLP</v>
          </cell>
          <cell r="T2109" t="str">
            <v>00134</v>
          </cell>
          <cell r="U2109">
            <v>10.75</v>
          </cell>
          <cell r="V2109">
            <v>0</v>
          </cell>
          <cell r="W2109">
            <v>36053</v>
          </cell>
          <cell r="X2109">
            <v>14</v>
          </cell>
          <cell r="Y2109">
            <v>47</v>
          </cell>
          <cell r="Z2109">
            <v>4.6154869999999999</v>
          </cell>
          <cell r="AA2109">
            <v>0</v>
          </cell>
          <cell r="AB2109">
            <v>175246.97</v>
          </cell>
          <cell r="AC2109">
            <v>6740.27</v>
          </cell>
          <cell r="AD2109">
            <v>702.13</v>
          </cell>
          <cell r="AE2109">
            <v>1497.5</v>
          </cell>
          <cell r="AF2109">
            <v>8237.77</v>
          </cell>
          <cell r="AG2109">
            <v>168506.7</v>
          </cell>
          <cell r="AH2109">
            <v>376.13000000000466</v>
          </cell>
          <cell r="AI2109">
            <v>0</v>
          </cell>
          <cell r="AJ2109">
            <v>0</v>
          </cell>
          <cell r="AK2109">
            <v>0</v>
          </cell>
        </row>
        <row r="2110">
          <cell r="R2110" t="str">
            <v>BNL</v>
          </cell>
          <cell r="S2110" t="str">
            <v>FINAME TJLP</v>
          </cell>
          <cell r="T2110" t="str">
            <v>00134</v>
          </cell>
          <cell r="U2110">
            <v>10.75</v>
          </cell>
          <cell r="V2110">
            <v>0</v>
          </cell>
          <cell r="W2110">
            <v>36068</v>
          </cell>
          <cell r="X2110">
            <v>15</v>
          </cell>
          <cell r="Y2110">
            <v>0</v>
          </cell>
          <cell r="Z2110">
            <v>4.6255369999999996</v>
          </cell>
          <cell r="AA2110">
            <v>0</v>
          </cell>
          <cell r="AB2110">
            <v>168873.61</v>
          </cell>
          <cell r="AC2110">
            <v>0</v>
          </cell>
          <cell r="AD2110">
            <v>719.98</v>
          </cell>
          <cell r="AE2110">
            <v>719.98</v>
          </cell>
          <cell r="AF2110">
            <v>0</v>
          </cell>
          <cell r="AG2110">
            <v>169593.60000000001</v>
          </cell>
          <cell r="AH2110">
            <v>366.9199999999837</v>
          </cell>
          <cell r="AI2110">
            <v>0</v>
          </cell>
          <cell r="AJ2110">
            <v>0</v>
          </cell>
          <cell r="AK2110">
            <v>0</v>
          </cell>
        </row>
        <row r="2111">
          <cell r="R2111" t="str">
            <v>BNL</v>
          </cell>
          <cell r="S2111" t="str">
            <v>FINAME TJLP</v>
          </cell>
          <cell r="T2111" t="str">
            <v>00134</v>
          </cell>
          <cell r="U2111">
            <v>10.75</v>
          </cell>
          <cell r="V2111">
            <v>0</v>
          </cell>
          <cell r="W2111">
            <v>36083</v>
          </cell>
          <cell r="X2111">
            <v>15</v>
          </cell>
          <cell r="Y2111">
            <v>48</v>
          </cell>
          <cell r="Z2111">
            <v>4.6356080000000004</v>
          </cell>
          <cell r="AA2111">
            <v>0</v>
          </cell>
          <cell r="AB2111">
            <v>169241.29</v>
          </cell>
          <cell r="AC2111">
            <v>6769.65</v>
          </cell>
          <cell r="AD2111">
            <v>726.2</v>
          </cell>
          <cell r="AE2111">
            <v>1446.18</v>
          </cell>
          <cell r="AF2111">
            <v>8215.83</v>
          </cell>
          <cell r="AG2111">
            <v>162471.64000000001</v>
          </cell>
          <cell r="AH2111">
            <v>367.6699999999837</v>
          </cell>
          <cell r="AI2111">
            <v>0</v>
          </cell>
          <cell r="AJ2111">
            <v>0</v>
          </cell>
          <cell r="AK2111">
            <v>0</v>
          </cell>
        </row>
        <row r="2112">
          <cell r="R2112" t="str">
            <v>BNL</v>
          </cell>
          <cell r="S2112" t="str">
            <v>FINAME TJLP</v>
          </cell>
          <cell r="T2112" t="str">
            <v>00134</v>
          </cell>
          <cell r="U2112">
            <v>10.75</v>
          </cell>
          <cell r="V2112">
            <v>0</v>
          </cell>
          <cell r="W2112">
            <v>36099</v>
          </cell>
          <cell r="X2112">
            <v>16</v>
          </cell>
          <cell r="Y2112">
            <v>0</v>
          </cell>
          <cell r="Z2112">
            <v>4.6463749999999999</v>
          </cell>
          <cell r="AA2112">
            <v>0</v>
          </cell>
          <cell r="AB2112">
            <v>162849.01</v>
          </cell>
          <cell r="AC2112">
            <v>0</v>
          </cell>
          <cell r="AD2112">
            <v>740.69</v>
          </cell>
          <cell r="AE2112">
            <v>740.69</v>
          </cell>
          <cell r="AF2112">
            <v>0</v>
          </cell>
          <cell r="AG2112">
            <v>163589.70000000001</v>
          </cell>
          <cell r="AH2112">
            <v>377.36999999999534</v>
          </cell>
          <cell r="AI2112">
            <v>0</v>
          </cell>
          <cell r="AJ2112">
            <v>0</v>
          </cell>
          <cell r="AK2112">
            <v>0</v>
          </cell>
        </row>
        <row r="2113">
          <cell r="R2113" t="str">
            <v>BNL</v>
          </cell>
          <cell r="S2113" t="str">
            <v>FINAME TJLP</v>
          </cell>
          <cell r="T2113" t="str">
            <v>00134</v>
          </cell>
          <cell r="U2113">
            <v>10.75</v>
          </cell>
          <cell r="V2113">
            <v>0</v>
          </cell>
          <cell r="W2113">
            <v>36114</v>
          </cell>
          <cell r="X2113">
            <v>14</v>
          </cell>
          <cell r="Y2113">
            <v>49</v>
          </cell>
          <cell r="Z2113">
            <v>4.6564909999999999</v>
          </cell>
          <cell r="AA2113">
            <v>0</v>
          </cell>
          <cell r="AB2113">
            <v>163203.56</v>
          </cell>
          <cell r="AC2113">
            <v>6800.15</v>
          </cell>
          <cell r="AD2113">
            <v>653.89999999999986</v>
          </cell>
          <cell r="AE2113">
            <v>1394.59</v>
          </cell>
          <cell r="AF2113">
            <v>8194.73</v>
          </cell>
          <cell r="AG2113">
            <v>156403.41</v>
          </cell>
          <cell r="AH2113">
            <v>354.54000000000815</v>
          </cell>
          <cell r="AI2113">
            <v>0</v>
          </cell>
          <cell r="AJ2113">
            <v>0</v>
          </cell>
          <cell r="AK2113">
            <v>0</v>
          </cell>
        </row>
        <row r="2114">
          <cell r="R2114" t="str">
            <v>BNL</v>
          </cell>
          <cell r="S2114" t="str">
            <v>FINAME TJLP</v>
          </cell>
          <cell r="T2114" t="str">
            <v>00134</v>
          </cell>
          <cell r="U2114">
            <v>10.75</v>
          </cell>
          <cell r="V2114">
            <v>0</v>
          </cell>
          <cell r="W2114">
            <v>36129</v>
          </cell>
          <cell r="X2114">
            <v>15</v>
          </cell>
          <cell r="Y2114">
            <v>0</v>
          </cell>
          <cell r="Z2114">
            <v>4.6666299999999996</v>
          </cell>
          <cell r="AA2114">
            <v>0</v>
          </cell>
          <cell r="AB2114">
            <v>156743.96</v>
          </cell>
          <cell r="AC2114">
            <v>0</v>
          </cell>
          <cell r="AD2114">
            <v>668.27</v>
          </cell>
          <cell r="AE2114">
            <v>668.27</v>
          </cell>
          <cell r="AF2114">
            <v>0</v>
          </cell>
          <cell r="AG2114">
            <v>157412.23000000001</v>
          </cell>
          <cell r="AH2114">
            <v>340.55000000001746</v>
          </cell>
          <cell r="AI2114">
            <v>0</v>
          </cell>
          <cell r="AJ2114">
            <v>0</v>
          </cell>
          <cell r="AK2114">
            <v>0</v>
          </cell>
        </row>
        <row r="2115">
          <cell r="R2115" t="str">
            <v>BNL</v>
          </cell>
          <cell r="S2115" t="str">
            <v>FINAME TJLP</v>
          </cell>
          <cell r="T2115" t="str">
            <v>00134</v>
          </cell>
          <cell r="U2115">
            <v>10.75</v>
          </cell>
          <cell r="V2115">
            <v>0</v>
          </cell>
          <cell r="W2115">
            <v>36144</v>
          </cell>
          <cell r="X2115">
            <v>15</v>
          </cell>
          <cell r="Y2115">
            <v>50</v>
          </cell>
          <cell r="Z2115">
            <v>4.6869050000000003</v>
          </cell>
          <cell r="AA2115">
            <v>0</v>
          </cell>
          <cell r="AB2115">
            <v>157424.97</v>
          </cell>
          <cell r="AC2115">
            <v>6844.56</v>
          </cell>
          <cell r="AD2115">
            <v>676.94</v>
          </cell>
          <cell r="AE2115">
            <v>1345.21</v>
          </cell>
          <cell r="AF2115">
            <v>8189.77</v>
          </cell>
          <cell r="AG2115">
            <v>150580.4</v>
          </cell>
          <cell r="AH2115">
            <v>680.9999999999709</v>
          </cell>
          <cell r="AI2115">
            <v>0</v>
          </cell>
          <cell r="AJ2115">
            <v>0</v>
          </cell>
          <cell r="AK2115">
            <v>0</v>
          </cell>
        </row>
        <row r="2116">
          <cell r="R2116" t="str">
            <v>BNL</v>
          </cell>
          <cell r="S2116" t="str">
            <v>FINAME TJLP</v>
          </cell>
          <cell r="T2116" t="str">
            <v>00134</v>
          </cell>
          <cell r="U2116">
            <v>10.75</v>
          </cell>
          <cell r="V2116">
            <v>0</v>
          </cell>
          <cell r="W2116">
            <v>36160</v>
          </cell>
          <cell r="X2116">
            <v>16</v>
          </cell>
          <cell r="Y2116">
            <v>0</v>
          </cell>
          <cell r="Z2116">
            <v>4.7094050000000003</v>
          </cell>
          <cell r="AA2116">
            <v>0</v>
          </cell>
          <cell r="AB2116">
            <v>151303.28</v>
          </cell>
          <cell r="AC2116">
            <v>0</v>
          </cell>
          <cell r="AD2116">
            <v>688.18</v>
          </cell>
          <cell r="AE2116">
            <v>688.18</v>
          </cell>
          <cell r="AF2116">
            <v>0</v>
          </cell>
          <cell r="AG2116">
            <v>151991.46</v>
          </cell>
          <cell r="AH2116">
            <v>722.88000000000466</v>
          </cell>
          <cell r="AI2116">
            <v>0</v>
          </cell>
          <cell r="AJ2116">
            <v>0</v>
          </cell>
          <cell r="AK2116">
            <v>0</v>
          </cell>
        </row>
        <row r="2117">
          <cell r="R2117" t="str">
            <v>BNL</v>
          </cell>
          <cell r="S2117" t="str">
            <v>FINAME TJLP</v>
          </cell>
          <cell r="T2117" t="str">
            <v>00134</v>
          </cell>
          <cell r="U2117">
            <v>10.75</v>
          </cell>
          <cell r="V2117">
            <v>0</v>
          </cell>
          <cell r="W2117">
            <v>36175</v>
          </cell>
          <cell r="X2117">
            <v>14</v>
          </cell>
          <cell r="Y2117">
            <v>51</v>
          </cell>
          <cell r="Z2117">
            <v>4.7222850000000003</v>
          </cell>
          <cell r="AA2117">
            <v>0</v>
          </cell>
          <cell r="AB2117">
            <v>151717.09</v>
          </cell>
          <cell r="AC2117">
            <v>6896.23</v>
          </cell>
          <cell r="AD2117">
            <v>608.25000000000011</v>
          </cell>
          <cell r="AE2117">
            <v>1296.43</v>
          </cell>
          <cell r="AF2117">
            <v>8192.66</v>
          </cell>
          <cell r="AG2117">
            <v>144820.85999999999</v>
          </cell>
          <cell r="AH2117">
            <v>413.80999999999767</v>
          </cell>
          <cell r="AI2117">
            <v>0</v>
          </cell>
          <cell r="AJ2117">
            <v>0</v>
          </cell>
          <cell r="AK2117">
            <v>0</v>
          </cell>
        </row>
        <row r="2118">
          <cell r="R2118" t="str">
            <v>BNL</v>
          </cell>
          <cell r="S2118" t="str">
            <v>FINAME TJLP</v>
          </cell>
          <cell r="T2118" t="str">
            <v>00134</v>
          </cell>
          <cell r="U2118">
            <v>10.75</v>
          </cell>
          <cell r="V2118">
            <v>0</v>
          </cell>
          <cell r="W2118">
            <v>36191</v>
          </cell>
          <cell r="X2118">
            <v>16</v>
          </cell>
          <cell r="Y2118">
            <v>0</v>
          </cell>
          <cell r="Z2118">
            <v>4.7354269999999996</v>
          </cell>
          <cell r="AA2118">
            <v>0</v>
          </cell>
          <cell r="AB2118">
            <v>145223.89000000001</v>
          </cell>
          <cell r="AC2118">
            <v>0</v>
          </cell>
          <cell r="AD2118">
            <v>660.52</v>
          </cell>
          <cell r="AE2118">
            <v>660.52</v>
          </cell>
          <cell r="AF2118">
            <v>0</v>
          </cell>
          <cell r="AG2118">
            <v>145884.41</v>
          </cell>
          <cell r="AH2118">
            <v>403.03000000002794</v>
          </cell>
          <cell r="AI2118">
            <v>0</v>
          </cell>
          <cell r="AJ2118">
            <v>0</v>
          </cell>
          <cell r="AK2118">
            <v>0</v>
          </cell>
        </row>
        <row r="2119">
          <cell r="R2119" t="str">
            <v>BNL</v>
          </cell>
          <cell r="S2119" t="str">
            <v>FINAME TJLP</v>
          </cell>
          <cell r="T2119" t="str">
            <v>00134</v>
          </cell>
          <cell r="U2119">
            <v>10.75</v>
          </cell>
          <cell r="V2119">
            <v>0</v>
          </cell>
          <cell r="W2119">
            <v>36206</v>
          </cell>
          <cell r="X2119">
            <v>14</v>
          </cell>
          <cell r="Y2119">
            <v>52</v>
          </cell>
          <cell r="Z2119">
            <v>4.7477809999999998</v>
          </cell>
          <cell r="AA2119">
            <v>0</v>
          </cell>
          <cell r="AB2119">
            <v>145602.76</v>
          </cell>
          <cell r="AC2119">
            <v>6933.47</v>
          </cell>
          <cell r="AD2119">
            <v>583.67000000000007</v>
          </cell>
          <cell r="AE2119">
            <v>1244.19</v>
          </cell>
          <cell r="AF2119">
            <v>8177.65</v>
          </cell>
          <cell r="AG2119">
            <v>138669.29</v>
          </cell>
          <cell r="AH2119">
            <v>378.85999999998603</v>
          </cell>
          <cell r="AI2119">
            <v>0</v>
          </cell>
          <cell r="AJ2119">
            <v>0</v>
          </cell>
          <cell r="AK2119">
            <v>0</v>
          </cell>
        </row>
        <row r="2120">
          <cell r="R2120" t="str">
            <v>BNL</v>
          </cell>
          <cell r="S2120" t="str">
            <v>FINAME TJLP</v>
          </cell>
          <cell r="T2120" t="str">
            <v>00134</v>
          </cell>
          <cell r="U2120">
            <v>10.75</v>
          </cell>
          <cell r="V2120">
            <v>0</v>
          </cell>
          <cell r="W2120">
            <v>36219</v>
          </cell>
          <cell r="X2120">
            <v>13</v>
          </cell>
          <cell r="Y2120">
            <v>0</v>
          </cell>
          <cell r="Z2120">
            <v>4.7585139999999999</v>
          </cell>
          <cell r="AA2120">
            <v>0</v>
          </cell>
          <cell r="AB2120">
            <v>138982.76999999999</v>
          </cell>
          <cell r="AC2120">
            <v>0</v>
          </cell>
          <cell r="AD2120">
            <v>513.39</v>
          </cell>
          <cell r="AE2120">
            <v>513.39</v>
          </cell>
          <cell r="AF2120">
            <v>0</v>
          </cell>
          <cell r="AG2120">
            <v>139496.16</v>
          </cell>
          <cell r="AH2120">
            <v>313.47999999998137</v>
          </cell>
          <cell r="AI2120">
            <v>0</v>
          </cell>
          <cell r="AJ2120">
            <v>0</v>
          </cell>
          <cell r="AK2120">
            <v>0</v>
          </cell>
        </row>
        <row r="2121">
          <cell r="R2121" t="str">
            <v>BNL</v>
          </cell>
          <cell r="S2121" t="str">
            <v>FINAME TJLP</v>
          </cell>
          <cell r="T2121" t="str">
            <v>00134</v>
          </cell>
          <cell r="U2121">
            <v>10.75</v>
          </cell>
          <cell r="V2121">
            <v>0</v>
          </cell>
          <cell r="W2121">
            <v>36234</v>
          </cell>
          <cell r="X2121">
            <v>17</v>
          </cell>
          <cell r="Y2121">
            <v>53</v>
          </cell>
          <cell r="Z2121">
            <v>4.7709289999999998</v>
          </cell>
          <cell r="AA2121">
            <v>0</v>
          </cell>
          <cell r="AB2121">
            <v>139345.38</v>
          </cell>
          <cell r="AC2121">
            <v>6967.27</v>
          </cell>
          <cell r="AD2121">
            <v>677.33</v>
          </cell>
          <cell r="AE2121">
            <v>1190.72</v>
          </cell>
          <cell r="AF2121">
            <v>8157.99</v>
          </cell>
          <cell r="AG2121">
            <v>132378.10999999999</v>
          </cell>
          <cell r="AH2121">
            <v>362.60999999998603</v>
          </cell>
          <cell r="AI2121">
            <v>0</v>
          </cell>
          <cell r="AJ2121">
            <v>0</v>
          </cell>
          <cell r="AK2121">
            <v>0</v>
          </cell>
        </row>
        <row r="2122">
          <cell r="R2122" t="str">
            <v>BNL</v>
          </cell>
          <cell r="S2122" t="str">
            <v>FINAME TJLP</v>
          </cell>
          <cell r="T2122" t="str">
            <v>00134</v>
          </cell>
          <cell r="U2122">
            <v>10.75</v>
          </cell>
          <cell r="V2122">
            <v>0</v>
          </cell>
          <cell r="W2122">
            <v>36250</v>
          </cell>
          <cell r="X2122">
            <v>16</v>
          </cell>
          <cell r="Y2122">
            <v>0</v>
          </cell>
          <cell r="Z2122">
            <v>4.7842060000000002</v>
          </cell>
          <cell r="AA2122">
            <v>0</v>
          </cell>
          <cell r="AB2122">
            <v>132746.5</v>
          </cell>
          <cell r="AC2122">
            <v>0</v>
          </cell>
          <cell r="AD2122">
            <v>603.77</v>
          </cell>
          <cell r="AE2122">
            <v>603.77</v>
          </cell>
          <cell r="AF2122">
            <v>0</v>
          </cell>
          <cell r="AG2122">
            <v>133350.28</v>
          </cell>
          <cell r="AH2122">
            <v>368.40000000002328</v>
          </cell>
          <cell r="AI2122">
            <v>0</v>
          </cell>
          <cell r="AJ2122">
            <v>0</v>
          </cell>
          <cell r="AK2122">
            <v>0</v>
          </cell>
        </row>
        <row r="2123">
          <cell r="R2123" t="str">
            <v>BNL</v>
          </cell>
          <cell r="S2123" t="str">
            <v>FINAME TJLP</v>
          </cell>
          <cell r="T2123" t="str">
            <v>00134</v>
          </cell>
          <cell r="U2123">
            <v>10.75</v>
          </cell>
          <cell r="V2123">
            <v>0</v>
          </cell>
          <cell r="W2123">
            <v>36265</v>
          </cell>
          <cell r="X2123">
            <v>14</v>
          </cell>
          <cell r="Y2123">
            <v>54</v>
          </cell>
          <cell r="Z2123">
            <v>4.7977429999999996</v>
          </cell>
          <cell r="AA2123">
            <v>0</v>
          </cell>
          <cell r="AB2123">
            <v>133122.10999999999</v>
          </cell>
          <cell r="AC2123">
            <v>7006.43</v>
          </cell>
          <cell r="AD2123">
            <v>533.77</v>
          </cell>
          <cell r="AE2123">
            <v>1137.54</v>
          </cell>
          <cell r="AF2123">
            <v>8143.96</v>
          </cell>
          <cell r="AG2123">
            <v>126115.68</v>
          </cell>
          <cell r="AH2123">
            <v>375.58999999999651</v>
          </cell>
          <cell r="AI2123">
            <v>0</v>
          </cell>
          <cell r="AJ2123">
            <v>0</v>
          </cell>
          <cell r="AK2123">
            <v>0</v>
          </cell>
        </row>
        <row r="2124">
          <cell r="R2124" t="str">
            <v>BNL</v>
          </cell>
          <cell r="S2124" t="str">
            <v>FINAME TJLP</v>
          </cell>
          <cell r="T2124" t="str">
            <v>00134</v>
          </cell>
          <cell r="U2124">
            <v>10.75</v>
          </cell>
          <cell r="V2124">
            <v>0</v>
          </cell>
          <cell r="W2124">
            <v>36280</v>
          </cell>
          <cell r="X2124">
            <v>15</v>
          </cell>
          <cell r="Y2124">
            <v>0</v>
          </cell>
          <cell r="Z2124">
            <v>4.8113939999999999</v>
          </cell>
          <cell r="AA2124">
            <v>0</v>
          </cell>
          <cell r="AB2124">
            <v>126474.52</v>
          </cell>
          <cell r="AC2124">
            <v>0</v>
          </cell>
          <cell r="AD2124">
            <v>539.22</v>
          </cell>
          <cell r="AE2124">
            <v>539.22</v>
          </cell>
          <cell r="AF2124">
            <v>0</v>
          </cell>
          <cell r="AG2124">
            <v>127013.74</v>
          </cell>
          <cell r="AH2124">
            <v>358.84000000001106</v>
          </cell>
          <cell r="AI2124">
            <v>0</v>
          </cell>
          <cell r="AJ2124">
            <v>0</v>
          </cell>
          <cell r="AK2124">
            <v>0</v>
          </cell>
        </row>
        <row r="2125">
          <cell r="R2125" t="str">
            <v>BNL</v>
          </cell>
          <cell r="S2125" t="str">
            <v>FINAME TJLP</v>
          </cell>
          <cell r="T2125" t="str">
            <v>00134</v>
          </cell>
          <cell r="U2125">
            <v>10.75</v>
          </cell>
          <cell r="V2125">
            <v>0</v>
          </cell>
          <cell r="W2125">
            <v>36295</v>
          </cell>
          <cell r="X2125">
            <v>15</v>
          </cell>
          <cell r="Y2125">
            <v>55</v>
          </cell>
          <cell r="Z2125">
            <v>4.8250830000000002</v>
          </cell>
          <cell r="AA2125">
            <v>0</v>
          </cell>
          <cell r="AB2125">
            <v>126834.36</v>
          </cell>
          <cell r="AC2125">
            <v>7046.35</v>
          </cell>
          <cell r="AD2125">
            <v>544.58999999999992</v>
          </cell>
          <cell r="AE2125">
            <v>1083.81</v>
          </cell>
          <cell r="AF2125">
            <v>8130.16</v>
          </cell>
          <cell r="AG2125">
            <v>119788</v>
          </cell>
          <cell r="AH2125">
            <v>359.83000000000175</v>
          </cell>
          <cell r="AI2125">
            <v>0</v>
          </cell>
          <cell r="AJ2125">
            <v>0</v>
          </cell>
          <cell r="AK2125">
            <v>0</v>
          </cell>
        </row>
        <row r="2126">
          <cell r="R2126" t="str">
            <v>BNL</v>
          </cell>
          <cell r="S2126" t="str">
            <v>FINAME TJLP</v>
          </cell>
          <cell r="T2126" t="str">
            <v>00134</v>
          </cell>
          <cell r="U2126">
            <v>10.75</v>
          </cell>
          <cell r="V2126">
            <v>0</v>
          </cell>
          <cell r="W2126">
            <v>36311</v>
          </cell>
          <cell r="X2126">
            <v>16</v>
          </cell>
          <cell r="Y2126">
            <v>0</v>
          </cell>
          <cell r="Z2126">
            <v>4.839728</v>
          </cell>
          <cell r="AA2126">
            <v>0</v>
          </cell>
          <cell r="AB2126">
            <v>120151.58</v>
          </cell>
          <cell r="AC2126">
            <v>0</v>
          </cell>
          <cell r="AD2126">
            <v>546.49</v>
          </cell>
          <cell r="AE2126">
            <v>546.49</v>
          </cell>
          <cell r="AF2126">
            <v>0</v>
          </cell>
          <cell r="AG2126">
            <v>120698.07</v>
          </cell>
          <cell r="AH2126">
            <v>363.58000000000175</v>
          </cell>
          <cell r="AI2126">
            <v>0</v>
          </cell>
          <cell r="AJ2126">
            <v>0</v>
          </cell>
          <cell r="AK2126">
            <v>0</v>
          </cell>
        </row>
        <row r="2127">
          <cell r="R2127" t="str">
            <v>BNL</v>
          </cell>
          <cell r="S2127" t="str">
            <v>FINAME TJLP</v>
          </cell>
          <cell r="T2127" t="str">
            <v>00134</v>
          </cell>
          <cell r="U2127">
            <v>10.75</v>
          </cell>
          <cell r="V2127">
            <v>0</v>
          </cell>
          <cell r="W2127">
            <v>36326</v>
          </cell>
          <cell r="X2127">
            <v>14</v>
          </cell>
          <cell r="Y2127">
            <v>56</v>
          </cell>
          <cell r="Z2127">
            <v>4.8534980000000001</v>
          </cell>
          <cell r="AA2127">
            <v>0</v>
          </cell>
          <cell r="AB2127">
            <v>120493.44</v>
          </cell>
          <cell r="AC2127">
            <v>7087.85</v>
          </cell>
          <cell r="AD2127">
            <v>483.12999999999988</v>
          </cell>
          <cell r="AE2127">
            <v>1029.6199999999999</v>
          </cell>
          <cell r="AF2127">
            <v>8117.47</v>
          </cell>
          <cell r="AG2127">
            <v>113405.59</v>
          </cell>
          <cell r="AH2127">
            <v>341.85999999998603</v>
          </cell>
          <cell r="AI2127">
            <v>0</v>
          </cell>
          <cell r="AJ2127">
            <v>0</v>
          </cell>
          <cell r="AK2127">
            <v>0</v>
          </cell>
        </row>
        <row r="2128">
          <cell r="R2128" t="str">
            <v>BNL</v>
          </cell>
          <cell r="S2128" t="str">
            <v>FINAME TJLP</v>
          </cell>
          <cell r="T2128" t="str">
            <v>00134</v>
          </cell>
          <cell r="U2128">
            <v>10.75</v>
          </cell>
          <cell r="V2128">
            <v>0</v>
          </cell>
          <cell r="W2128">
            <v>36341</v>
          </cell>
          <cell r="X2128">
            <v>15</v>
          </cell>
          <cell r="Y2128">
            <v>0</v>
          </cell>
          <cell r="Z2128">
            <v>4.8673070000000003</v>
          </cell>
          <cell r="AA2128">
            <v>0</v>
          </cell>
          <cell r="AB2128">
            <v>113728.24</v>
          </cell>
          <cell r="AC2128">
            <v>0</v>
          </cell>
          <cell r="AD2128">
            <v>484.87</v>
          </cell>
          <cell r="AE2128">
            <v>484.87</v>
          </cell>
          <cell r="AF2128">
            <v>0</v>
          </cell>
          <cell r="AG2128">
            <v>114213.12</v>
          </cell>
          <cell r="AH2128">
            <v>322.66000000000349</v>
          </cell>
          <cell r="AI2128">
            <v>0</v>
          </cell>
          <cell r="AJ2128">
            <v>0</v>
          </cell>
          <cell r="AK2128">
            <v>0</v>
          </cell>
        </row>
        <row r="2129">
          <cell r="R2129" t="str">
            <v>BNL</v>
          </cell>
          <cell r="S2129" t="str">
            <v>FINAME TJLP</v>
          </cell>
          <cell r="T2129" t="str">
            <v>00134</v>
          </cell>
          <cell r="U2129">
            <v>10.75</v>
          </cell>
          <cell r="V2129">
            <v>0</v>
          </cell>
          <cell r="W2129">
            <v>36356</v>
          </cell>
          <cell r="X2129">
            <v>15</v>
          </cell>
          <cell r="Y2129">
            <v>57</v>
          </cell>
          <cell r="Z2129">
            <v>4.8821060000000003</v>
          </cell>
          <cell r="AA2129">
            <v>0</v>
          </cell>
          <cell r="AB2129">
            <v>114074.03</v>
          </cell>
          <cell r="AC2129">
            <v>7129.63</v>
          </cell>
          <cell r="AD2129">
            <v>489.9</v>
          </cell>
          <cell r="AE2129">
            <v>974.77</v>
          </cell>
          <cell r="AF2129">
            <v>8104.4</v>
          </cell>
          <cell r="AG2129">
            <v>106944.4</v>
          </cell>
          <cell r="AH2129">
            <v>345.77999999999884</v>
          </cell>
          <cell r="AI2129">
            <v>0</v>
          </cell>
          <cell r="AJ2129">
            <v>0</v>
          </cell>
          <cell r="AK2129">
            <v>0</v>
          </cell>
        </row>
        <row r="2130">
          <cell r="R2130" t="str">
            <v>BNL</v>
          </cell>
          <cell r="S2130" t="str">
            <v>FINAME TJLP</v>
          </cell>
          <cell r="T2130" t="str">
            <v>00134</v>
          </cell>
          <cell r="U2130">
            <v>10.75</v>
          </cell>
          <cell r="V2130">
            <v>0</v>
          </cell>
          <cell r="W2130">
            <v>36372</v>
          </cell>
          <cell r="X2130">
            <v>16</v>
          </cell>
          <cell r="Y2130">
            <v>0</v>
          </cell>
          <cell r="Z2130">
            <v>4.898015</v>
          </cell>
          <cell r="AA2130">
            <v>0</v>
          </cell>
          <cell r="AB2130">
            <v>107292.9</v>
          </cell>
          <cell r="AC2130">
            <v>0</v>
          </cell>
          <cell r="AD2130">
            <v>488</v>
          </cell>
          <cell r="AE2130">
            <v>488</v>
          </cell>
          <cell r="AF2130">
            <v>0</v>
          </cell>
          <cell r="AG2130">
            <v>107780.9</v>
          </cell>
          <cell r="AH2130">
            <v>348.5</v>
          </cell>
          <cell r="AI2130">
            <v>0</v>
          </cell>
          <cell r="AJ2130">
            <v>0</v>
          </cell>
          <cell r="AK2130">
            <v>0</v>
          </cell>
        </row>
        <row r="2131">
          <cell r="R2131" t="str">
            <v>BNL</v>
          </cell>
          <cell r="S2131" t="str">
            <v>FINAME TJLP</v>
          </cell>
          <cell r="T2131" t="str">
            <v>00134</v>
          </cell>
          <cell r="U2131">
            <v>10.75</v>
          </cell>
          <cell r="V2131">
            <v>0</v>
          </cell>
          <cell r="W2131">
            <v>36387</v>
          </cell>
          <cell r="X2131">
            <v>14</v>
          </cell>
          <cell r="Y2131">
            <v>58</v>
          </cell>
          <cell r="Z2131">
            <v>4.9129759999999996</v>
          </cell>
          <cell r="AA2131">
            <v>0</v>
          </cell>
          <cell r="AB2131">
            <v>107620.62</v>
          </cell>
          <cell r="AC2131">
            <v>7174.71</v>
          </cell>
          <cell r="AD2131">
            <v>431.63</v>
          </cell>
          <cell r="AE2131">
            <v>919.63</v>
          </cell>
          <cell r="AF2131">
            <v>8094.33</v>
          </cell>
          <cell r="AG2131">
            <v>100445.91</v>
          </cell>
          <cell r="AH2131">
            <v>327.7100000000064</v>
          </cell>
          <cell r="AI2131">
            <v>0</v>
          </cell>
          <cell r="AJ2131">
            <v>0</v>
          </cell>
          <cell r="AK2131">
            <v>0</v>
          </cell>
        </row>
        <row r="2132">
          <cell r="R2132" t="str">
            <v>BNL</v>
          </cell>
          <cell r="S2132" t="str">
            <v>FINAME TJLP</v>
          </cell>
          <cell r="T2132" t="str">
            <v>00134</v>
          </cell>
          <cell r="U2132">
            <v>10.75</v>
          </cell>
          <cell r="V2132">
            <v>0</v>
          </cell>
          <cell r="W2132">
            <v>36403</v>
          </cell>
          <cell r="X2132">
            <v>16</v>
          </cell>
          <cell r="Y2132">
            <v>0</v>
          </cell>
          <cell r="Z2132">
            <v>4.9289849999999999</v>
          </cell>
          <cell r="AA2132">
            <v>0</v>
          </cell>
          <cell r="AB2132">
            <v>100773.22</v>
          </cell>
          <cell r="AC2132">
            <v>0</v>
          </cell>
          <cell r="AD2132">
            <v>458.35</v>
          </cell>
          <cell r="AE2132">
            <v>458.35</v>
          </cell>
          <cell r="AF2132">
            <v>0</v>
          </cell>
          <cell r="AG2132">
            <v>101231.57</v>
          </cell>
          <cell r="AH2132">
            <v>327.30999999999767</v>
          </cell>
          <cell r="AI2132">
            <v>0</v>
          </cell>
          <cell r="AJ2132">
            <v>0</v>
          </cell>
          <cell r="AK2132">
            <v>0</v>
          </cell>
        </row>
        <row r="2133">
          <cell r="R2133" t="str">
            <v>BNL</v>
          </cell>
          <cell r="S2133" t="str">
            <v>FINAME TJLP</v>
          </cell>
          <cell r="T2133" t="str">
            <v>00134</v>
          </cell>
          <cell r="U2133">
            <v>10.75</v>
          </cell>
          <cell r="V2133">
            <v>0</v>
          </cell>
          <cell r="W2133">
            <v>36418</v>
          </cell>
          <cell r="X2133">
            <v>14</v>
          </cell>
          <cell r="Y2133">
            <v>59</v>
          </cell>
          <cell r="Z2133">
            <v>4.9440410000000004</v>
          </cell>
          <cell r="AA2133">
            <v>0</v>
          </cell>
          <cell r="AB2133">
            <v>101081.04</v>
          </cell>
          <cell r="AC2133">
            <v>7220.08</v>
          </cell>
          <cell r="AD2133">
            <v>405.39</v>
          </cell>
          <cell r="AE2133">
            <v>863.74</v>
          </cell>
          <cell r="AF2133">
            <v>8083.82</v>
          </cell>
          <cell r="AG2133">
            <v>93860.96</v>
          </cell>
          <cell r="AH2133">
            <v>307.81999999999243</v>
          </cell>
          <cell r="AI2133">
            <v>0</v>
          </cell>
          <cell r="AJ2133">
            <v>0</v>
          </cell>
          <cell r="AK2133">
            <v>0</v>
          </cell>
        </row>
        <row r="2134">
          <cell r="R2134" t="str">
            <v>BNL</v>
          </cell>
          <cell r="S2134" t="str">
            <v>FINAME TJLP</v>
          </cell>
          <cell r="T2134" t="str">
            <v>00134</v>
          </cell>
          <cell r="U2134">
            <v>10.75</v>
          </cell>
          <cell r="V2134">
            <v>0</v>
          </cell>
          <cell r="W2134">
            <v>36433</v>
          </cell>
          <cell r="X2134">
            <v>15</v>
          </cell>
          <cell r="Y2134">
            <v>0</v>
          </cell>
          <cell r="Z2134">
            <v>4.9591430000000001</v>
          </cell>
          <cell r="AA2134">
            <v>0</v>
          </cell>
          <cell r="AB2134">
            <v>94147.67</v>
          </cell>
          <cell r="AC2134">
            <v>0</v>
          </cell>
          <cell r="AD2134">
            <v>401.39</v>
          </cell>
          <cell r="AE2134">
            <v>401.39</v>
          </cell>
          <cell r="AF2134">
            <v>0</v>
          </cell>
          <cell r="AG2134">
            <v>94549.06</v>
          </cell>
          <cell r="AH2134">
            <v>286.70999999999185</v>
          </cell>
          <cell r="AI2134">
            <v>0</v>
          </cell>
          <cell r="AJ2134">
            <v>0</v>
          </cell>
          <cell r="AK2134">
            <v>0</v>
          </cell>
        </row>
        <row r="2135">
          <cell r="R2135" t="str">
            <v>BNL</v>
          </cell>
          <cell r="S2135" t="str">
            <v>FINAME TJLP</v>
          </cell>
          <cell r="T2135" t="str">
            <v>00134</v>
          </cell>
          <cell r="U2135">
            <v>10.75</v>
          </cell>
          <cell r="V2135">
            <v>0</v>
          </cell>
          <cell r="W2135">
            <v>36448</v>
          </cell>
          <cell r="X2135">
            <v>15</v>
          </cell>
          <cell r="Y2135">
            <v>60</v>
          </cell>
          <cell r="Z2135">
            <v>4.9716449999999996</v>
          </cell>
          <cell r="AA2135">
            <v>0</v>
          </cell>
          <cell r="AB2135">
            <v>94385.02</v>
          </cell>
          <cell r="AC2135">
            <v>7260.39</v>
          </cell>
          <cell r="AD2135">
            <v>405.14</v>
          </cell>
          <cell r="AE2135">
            <v>806.53</v>
          </cell>
          <cell r="AF2135">
            <v>8066.91</v>
          </cell>
          <cell r="AG2135">
            <v>87124.63</v>
          </cell>
          <cell r="AH2135">
            <v>237.34000000001106</v>
          </cell>
          <cell r="AI2135">
            <v>0</v>
          </cell>
          <cell r="AJ2135">
            <v>0</v>
          </cell>
          <cell r="AK2135">
            <v>0</v>
          </cell>
        </row>
        <row r="2136">
          <cell r="R2136" t="str">
            <v>BNL</v>
          </cell>
          <cell r="S2136" t="str">
            <v>FINAME TJLP</v>
          </cell>
          <cell r="T2136" t="str">
            <v>00134</v>
          </cell>
          <cell r="U2136">
            <v>10.75</v>
          </cell>
          <cell r="V2136">
            <v>0</v>
          </cell>
          <cell r="W2136">
            <v>36464</v>
          </cell>
          <cell r="X2136">
            <v>16</v>
          </cell>
          <cell r="Y2136">
            <v>0</v>
          </cell>
          <cell r="Z2136">
            <v>4.9848129999999999</v>
          </cell>
          <cell r="AA2136">
            <v>0</v>
          </cell>
          <cell r="AB2136">
            <v>87355.39</v>
          </cell>
          <cell r="AC2136">
            <v>0</v>
          </cell>
          <cell r="AD2136">
            <v>397.32</v>
          </cell>
          <cell r="AE2136">
            <v>397.32</v>
          </cell>
          <cell r="AF2136">
            <v>0</v>
          </cell>
          <cell r="AG2136">
            <v>87752.71</v>
          </cell>
          <cell r="AH2136">
            <v>230.75999999999476</v>
          </cell>
          <cell r="AI2136">
            <v>0</v>
          </cell>
          <cell r="AJ2136">
            <v>0</v>
          </cell>
          <cell r="AK2136">
            <v>0</v>
          </cell>
        </row>
        <row r="2137">
          <cell r="R2137" t="str">
            <v>BNL</v>
          </cell>
          <cell r="S2137" t="str">
            <v>FINAME TJLP</v>
          </cell>
          <cell r="T2137" t="str">
            <v>00134</v>
          </cell>
          <cell r="U2137">
            <v>10.75</v>
          </cell>
          <cell r="V2137">
            <v>0</v>
          </cell>
          <cell r="W2137">
            <v>36479</v>
          </cell>
          <cell r="X2137">
            <v>14</v>
          </cell>
          <cell r="Y2137">
            <v>61</v>
          </cell>
          <cell r="Z2137">
            <v>4.9971889999999997</v>
          </cell>
          <cell r="AA2137">
            <v>0</v>
          </cell>
          <cell r="AB2137">
            <v>87572.27</v>
          </cell>
          <cell r="AC2137">
            <v>7297.69</v>
          </cell>
          <cell r="AD2137">
            <v>350.98999999999995</v>
          </cell>
          <cell r="AE2137">
            <v>748.31</v>
          </cell>
          <cell r="AF2137">
            <v>8046</v>
          </cell>
          <cell r="AG2137">
            <v>80274.58</v>
          </cell>
          <cell r="AH2137">
            <v>216.8799999999901</v>
          </cell>
          <cell r="AI2137">
            <v>0</v>
          </cell>
          <cell r="AJ2137">
            <v>0</v>
          </cell>
          <cell r="AK2137">
            <v>0</v>
          </cell>
        </row>
        <row r="2138">
          <cell r="R2138" t="str">
            <v>BNL</v>
          </cell>
          <cell r="S2138" t="str">
            <v>FINAME TJLP</v>
          </cell>
          <cell r="T2138" t="str">
            <v>00134</v>
          </cell>
          <cell r="U2138">
            <v>10.75</v>
          </cell>
          <cell r="V2138">
            <v>0</v>
          </cell>
          <cell r="W2138">
            <v>36494</v>
          </cell>
          <cell r="X2138">
            <v>15</v>
          </cell>
          <cell r="Y2138">
            <v>0</v>
          </cell>
          <cell r="Z2138">
            <v>5.0095960000000002</v>
          </cell>
          <cell r="AA2138">
            <v>0</v>
          </cell>
          <cell r="AB2138">
            <v>80473.89</v>
          </cell>
          <cell r="AC2138">
            <v>0</v>
          </cell>
          <cell r="AD2138">
            <v>343.1</v>
          </cell>
          <cell r="AE2138">
            <v>343.1</v>
          </cell>
          <cell r="AF2138">
            <v>0</v>
          </cell>
          <cell r="AG2138">
            <v>80816.98</v>
          </cell>
          <cell r="AH2138">
            <v>199.29999999998836</v>
          </cell>
          <cell r="AI2138">
            <v>0</v>
          </cell>
          <cell r="AJ2138">
            <v>0</v>
          </cell>
          <cell r="AK2138">
            <v>0</v>
          </cell>
        </row>
        <row r="2139">
          <cell r="R2139" t="str">
            <v>BNL</v>
          </cell>
          <cell r="S2139" t="str">
            <v>FINAME TJLP</v>
          </cell>
          <cell r="T2139" t="str">
            <v>00134</v>
          </cell>
          <cell r="U2139">
            <v>10.75</v>
          </cell>
          <cell r="V2139">
            <v>0</v>
          </cell>
          <cell r="W2139">
            <v>36509</v>
          </cell>
          <cell r="X2139">
            <v>15</v>
          </cell>
          <cell r="Y2139">
            <v>62</v>
          </cell>
          <cell r="Z2139">
            <v>5.0220339999999997</v>
          </cell>
          <cell r="AA2139">
            <v>0</v>
          </cell>
          <cell r="AB2139">
            <v>80673.69</v>
          </cell>
          <cell r="AC2139">
            <v>7333.97</v>
          </cell>
          <cell r="AD2139">
            <v>346.26</v>
          </cell>
          <cell r="AE2139">
            <v>689.36</v>
          </cell>
          <cell r="AF2139">
            <v>8023.33</v>
          </cell>
          <cell r="AG2139">
            <v>73339.72</v>
          </cell>
          <cell r="AH2139">
            <v>199.81000000001222</v>
          </cell>
          <cell r="AI2139">
            <v>0</v>
          </cell>
          <cell r="AJ2139">
            <v>0</v>
          </cell>
          <cell r="AK2139">
            <v>0</v>
          </cell>
        </row>
        <row r="2140">
          <cell r="R2140" t="str">
            <v>BNL</v>
          </cell>
          <cell r="S2140" t="str">
            <v>FINAME TJLP</v>
          </cell>
          <cell r="T2140" t="str">
            <v>00134</v>
          </cell>
          <cell r="U2140">
            <v>10.75</v>
          </cell>
          <cell r="V2140">
            <v>0</v>
          </cell>
          <cell r="W2140">
            <v>36525</v>
          </cell>
          <cell r="X2140">
            <v>16</v>
          </cell>
          <cell r="Y2140">
            <v>0</v>
          </cell>
          <cell r="Z2140">
            <v>5.0353349999999999</v>
          </cell>
          <cell r="AA2140">
            <v>0</v>
          </cell>
          <cell r="AB2140">
            <v>73533.960000000006</v>
          </cell>
          <cell r="AC2140">
            <v>0</v>
          </cell>
          <cell r="AD2140">
            <v>334.46</v>
          </cell>
          <cell r="AE2140">
            <v>334.46</v>
          </cell>
          <cell r="AF2140">
            <v>0</v>
          </cell>
          <cell r="AG2140">
            <v>73868.41</v>
          </cell>
          <cell r="AH2140">
            <v>194.22999999999593</v>
          </cell>
          <cell r="AI2140">
            <v>0</v>
          </cell>
          <cell r="AJ2140">
            <v>0</v>
          </cell>
          <cell r="AK2140">
            <v>0</v>
          </cell>
        </row>
        <row r="2141">
          <cell r="R2141" t="str">
            <v>BNL</v>
          </cell>
          <cell r="S2141" t="str">
            <v>FINAME TJLP</v>
          </cell>
          <cell r="T2141" t="str">
            <v>00134</v>
          </cell>
          <cell r="U2141">
            <v>10.75</v>
          </cell>
          <cell r="V2141">
            <v>0</v>
          </cell>
          <cell r="W2141">
            <v>36540</v>
          </cell>
          <cell r="X2141">
            <v>14</v>
          </cell>
          <cell r="Y2141">
            <v>63</v>
          </cell>
          <cell r="Z2141">
            <v>5.0469629999999999</v>
          </cell>
          <cell r="AA2141">
            <v>0</v>
          </cell>
          <cell r="AB2141">
            <v>73703.77</v>
          </cell>
          <cell r="AC2141">
            <v>7370.38</v>
          </cell>
          <cell r="AD2141">
            <v>295.33999999999997</v>
          </cell>
          <cell r="AE2141">
            <v>629.79999999999995</v>
          </cell>
          <cell r="AF2141">
            <v>8000.18</v>
          </cell>
          <cell r="AG2141">
            <v>66333.39</v>
          </cell>
          <cell r="AH2141">
            <v>169.82000000000698</v>
          </cell>
          <cell r="AI2141">
            <v>0</v>
          </cell>
          <cell r="AJ2141">
            <v>0</v>
          </cell>
          <cell r="AK2141">
            <v>0</v>
          </cell>
        </row>
        <row r="2142">
          <cell r="R2142" t="str">
            <v>BNL</v>
          </cell>
          <cell r="S2142" t="str">
            <v>FINAME TJLP</v>
          </cell>
          <cell r="T2142" t="str">
            <v>00134</v>
          </cell>
          <cell r="U2142">
            <v>10.75</v>
          </cell>
          <cell r="V2142">
            <v>0</v>
          </cell>
          <cell r="W2142">
            <v>36556</v>
          </cell>
          <cell r="X2142">
            <v>16</v>
          </cell>
          <cell r="Y2142">
            <v>0</v>
          </cell>
          <cell r="Z2142">
            <v>5.059329</v>
          </cell>
          <cell r="AA2142">
            <v>0</v>
          </cell>
          <cell r="AB2142">
            <v>66495.92</v>
          </cell>
          <cell r="AC2142">
            <v>0</v>
          </cell>
          <cell r="AD2142">
            <v>302.44</v>
          </cell>
          <cell r="AE2142">
            <v>302.44</v>
          </cell>
          <cell r="AF2142">
            <v>0</v>
          </cell>
          <cell r="AG2142">
            <v>66798.36</v>
          </cell>
          <cell r="AH2142">
            <v>162.52999999999884</v>
          </cell>
          <cell r="AI2142">
            <v>0</v>
          </cell>
          <cell r="AJ2142">
            <v>0</v>
          </cell>
          <cell r="AK2142">
            <v>0</v>
          </cell>
        </row>
        <row r="2143">
          <cell r="R2143" t="str">
            <v>BNL</v>
          </cell>
          <cell r="S2143" t="str">
            <v>FINAME TJLP</v>
          </cell>
          <cell r="T2143" t="str">
            <v>00134</v>
          </cell>
          <cell r="U2143">
            <v>10.75</v>
          </cell>
          <cell r="V2143">
            <v>0</v>
          </cell>
          <cell r="W2143">
            <v>36571</v>
          </cell>
          <cell r="X2143">
            <v>14</v>
          </cell>
          <cell r="Y2143">
            <v>64</v>
          </cell>
          <cell r="Z2143">
            <v>5.0709489999999997</v>
          </cell>
          <cell r="AA2143">
            <v>0</v>
          </cell>
          <cell r="AB2143">
            <v>66648.639999999999</v>
          </cell>
          <cell r="AC2143">
            <v>7405.41</v>
          </cell>
          <cell r="AD2143">
            <v>267.08</v>
          </cell>
          <cell r="AE2143">
            <v>569.52</v>
          </cell>
          <cell r="AF2143">
            <v>7974.92</v>
          </cell>
          <cell r="AG2143">
            <v>59243.24</v>
          </cell>
          <cell r="AH2143">
            <v>152.72000000000116</v>
          </cell>
          <cell r="AI2143">
            <v>0</v>
          </cell>
          <cell r="AJ2143">
            <v>0</v>
          </cell>
          <cell r="AK2143">
            <v>0</v>
          </cell>
        </row>
        <row r="2144">
          <cell r="R2144" t="str">
            <v>BNL</v>
          </cell>
          <cell r="S2144" t="str">
            <v>FINAME TJLP</v>
          </cell>
          <cell r="T2144" t="str">
            <v>00134</v>
          </cell>
          <cell r="U2144">
            <v>10.75</v>
          </cell>
          <cell r="V2144">
            <v>0</v>
          </cell>
          <cell r="W2144">
            <v>36585</v>
          </cell>
          <cell r="X2144">
            <v>14</v>
          </cell>
          <cell r="Y2144">
            <v>0</v>
          </cell>
          <cell r="Z2144">
            <v>5.0818180000000002</v>
          </cell>
          <cell r="AA2144">
            <v>0</v>
          </cell>
          <cell r="AB2144">
            <v>59370.22</v>
          </cell>
          <cell r="AC2144">
            <v>0</v>
          </cell>
          <cell r="AD2144">
            <v>236.21</v>
          </cell>
          <cell r="AE2144">
            <v>236.21</v>
          </cell>
          <cell r="AF2144">
            <v>0</v>
          </cell>
          <cell r="AG2144">
            <v>59606.43</v>
          </cell>
          <cell r="AH2144">
            <v>126.9800000000032</v>
          </cell>
          <cell r="AI2144">
            <v>0</v>
          </cell>
          <cell r="AJ2144">
            <v>0</v>
          </cell>
          <cell r="AK2144">
            <v>0</v>
          </cell>
        </row>
        <row r="2145">
          <cell r="R2145" t="str">
            <v>BNL</v>
          </cell>
          <cell r="S2145" t="str">
            <v>FINAME TJLP</v>
          </cell>
          <cell r="T2145" t="str">
            <v>00134</v>
          </cell>
          <cell r="U2145">
            <v>10.75</v>
          </cell>
          <cell r="V2145">
            <v>0</v>
          </cell>
          <cell r="W2145">
            <v>36600</v>
          </cell>
          <cell r="X2145">
            <v>16</v>
          </cell>
          <cell r="Y2145">
            <v>65</v>
          </cell>
          <cell r="Z2145">
            <v>5.0934900000000001</v>
          </cell>
          <cell r="AA2145">
            <v>0</v>
          </cell>
          <cell r="AB2145">
            <v>59506.58</v>
          </cell>
          <cell r="AC2145">
            <v>7438.32</v>
          </cell>
          <cell r="AD2145">
            <v>272.27999999999997</v>
          </cell>
          <cell r="AE2145">
            <v>508.49</v>
          </cell>
          <cell r="AF2145">
            <v>7946.81</v>
          </cell>
          <cell r="AG2145">
            <v>52068.26</v>
          </cell>
          <cell r="AH2145">
            <v>136.36000000000058</v>
          </cell>
          <cell r="AI2145">
            <v>0</v>
          </cell>
          <cell r="AJ2145">
            <v>0</v>
          </cell>
          <cell r="AK2145">
            <v>0</v>
          </cell>
        </row>
        <row r="2146">
          <cell r="R2146" t="str">
            <v>BNL</v>
          </cell>
          <cell r="S2146" t="str">
            <v>FINAME TJLP</v>
          </cell>
          <cell r="T2146" t="str">
            <v>00134</v>
          </cell>
          <cell r="U2146">
            <v>10.75</v>
          </cell>
          <cell r="V2146">
            <v>0</v>
          </cell>
          <cell r="W2146">
            <v>36616</v>
          </cell>
          <cell r="X2146">
            <v>16</v>
          </cell>
          <cell r="Y2146">
            <v>0</v>
          </cell>
          <cell r="Z2146">
            <v>5.1059700000000001</v>
          </cell>
          <cell r="AA2146">
            <v>0</v>
          </cell>
          <cell r="AB2146">
            <v>52195.83</v>
          </cell>
          <cell r="AC2146">
            <v>0</v>
          </cell>
          <cell r="AD2146">
            <v>237.4</v>
          </cell>
          <cell r="AE2146">
            <v>237.4</v>
          </cell>
          <cell r="AF2146">
            <v>0</v>
          </cell>
          <cell r="AG2146">
            <v>52433.24</v>
          </cell>
          <cell r="AH2146">
            <v>127.57999999999447</v>
          </cell>
          <cell r="AI2146">
            <v>0</v>
          </cell>
          <cell r="AJ2146">
            <v>0</v>
          </cell>
          <cell r="AK2146">
            <v>0</v>
          </cell>
        </row>
        <row r="2147">
          <cell r="R2147" t="str">
            <v>BNL</v>
          </cell>
          <cell r="S2147" t="str">
            <v>FINAME TJLP</v>
          </cell>
          <cell r="T2147" t="str">
            <v>00134</v>
          </cell>
          <cell r="U2147">
            <v>10.75</v>
          </cell>
          <cell r="V2147">
            <v>0</v>
          </cell>
          <cell r="W2147">
            <v>36631</v>
          </cell>
          <cell r="X2147">
            <v>14</v>
          </cell>
          <cell r="Y2147">
            <v>66</v>
          </cell>
          <cell r="Z2147">
            <v>5.1159119999999998</v>
          </cell>
          <cell r="AA2147">
            <v>0</v>
          </cell>
          <cell r="AB2147">
            <v>52297.47</v>
          </cell>
          <cell r="AC2147">
            <v>7471.07</v>
          </cell>
          <cell r="AD2147">
            <v>209.48999999999998</v>
          </cell>
          <cell r="AE2147">
            <v>446.89</v>
          </cell>
          <cell r="AF2147">
            <v>7917.95</v>
          </cell>
          <cell r="AG2147">
            <v>44826.400000000001</v>
          </cell>
          <cell r="AH2147">
            <v>101.62000000000262</v>
          </cell>
          <cell r="AI2147">
            <v>0</v>
          </cell>
          <cell r="AJ2147">
            <v>0</v>
          </cell>
          <cell r="AK2147">
            <v>0</v>
          </cell>
        </row>
        <row r="2148">
          <cell r="R2148" t="str">
            <v>BNL</v>
          </cell>
          <cell r="S2148" t="str">
            <v>FINAME TJLP</v>
          </cell>
          <cell r="T2148" t="str">
            <v>00134</v>
          </cell>
          <cell r="U2148">
            <v>10.75</v>
          </cell>
          <cell r="V2148">
            <v>0</v>
          </cell>
          <cell r="W2148">
            <v>36646</v>
          </cell>
          <cell r="X2148">
            <v>15</v>
          </cell>
          <cell r="Y2148">
            <v>0</v>
          </cell>
          <cell r="Z2148">
            <v>5.1257469999999996</v>
          </cell>
          <cell r="AA2148">
            <v>0</v>
          </cell>
          <cell r="AB2148">
            <v>44912.57</v>
          </cell>
          <cell r="AC2148">
            <v>0</v>
          </cell>
          <cell r="AD2148">
            <v>191.48</v>
          </cell>
          <cell r="AE2148">
            <v>191.48</v>
          </cell>
          <cell r="AF2148">
            <v>0</v>
          </cell>
          <cell r="AG2148">
            <v>45104.05</v>
          </cell>
          <cell r="AH2148">
            <v>86.169999999998254</v>
          </cell>
          <cell r="AI2148">
            <v>0</v>
          </cell>
          <cell r="AJ2148">
            <v>0</v>
          </cell>
          <cell r="AK2148">
            <v>0</v>
          </cell>
        </row>
        <row r="2149">
          <cell r="R2149" t="str">
            <v>BNL</v>
          </cell>
          <cell r="S2149" t="str">
            <v>FINAME TJLP</v>
          </cell>
          <cell r="T2149" t="str">
            <v>00134</v>
          </cell>
          <cell r="U2149">
            <v>10.75</v>
          </cell>
          <cell r="V2149">
            <v>0</v>
          </cell>
          <cell r="W2149">
            <v>36661</v>
          </cell>
          <cell r="X2149">
            <v>15</v>
          </cell>
          <cell r="Y2149">
            <v>67</v>
          </cell>
          <cell r="Z2149">
            <v>5.1356000000000002</v>
          </cell>
          <cell r="AA2149">
            <v>0</v>
          </cell>
          <cell r="AB2149">
            <v>44998.91</v>
          </cell>
          <cell r="AC2149">
            <v>7499.82</v>
          </cell>
          <cell r="AD2149">
            <v>193.04</v>
          </cell>
          <cell r="AE2149">
            <v>384.52</v>
          </cell>
          <cell r="AF2149">
            <v>7884.34</v>
          </cell>
          <cell r="AG2149">
            <v>37499.089999999997</v>
          </cell>
          <cell r="AH2149">
            <v>86.339999999989232</v>
          </cell>
          <cell r="AI2149">
            <v>0</v>
          </cell>
          <cell r="AJ2149">
            <v>0</v>
          </cell>
          <cell r="AK2149">
            <v>0</v>
          </cell>
        </row>
        <row r="2150">
          <cell r="R2150" t="str">
            <v>BNL</v>
          </cell>
          <cell r="S2150" t="str">
            <v>FINAME TJLP</v>
          </cell>
          <cell r="T2150" t="str">
            <v>00134</v>
          </cell>
          <cell r="U2150">
            <v>10.75</v>
          </cell>
          <cell r="V2150">
            <v>0</v>
          </cell>
          <cell r="W2150">
            <v>36677</v>
          </cell>
          <cell r="X2150">
            <v>16</v>
          </cell>
          <cell r="Y2150">
            <v>0</v>
          </cell>
          <cell r="Z2150">
            <v>5.1461309999999996</v>
          </cell>
          <cell r="AA2150">
            <v>0</v>
          </cell>
          <cell r="AB2150">
            <v>37575.980000000003</v>
          </cell>
          <cell r="AC2150">
            <v>0</v>
          </cell>
          <cell r="AD2150">
            <v>170.91</v>
          </cell>
          <cell r="AE2150">
            <v>170.91</v>
          </cell>
          <cell r="AF2150">
            <v>0</v>
          </cell>
          <cell r="AG2150">
            <v>37746.89</v>
          </cell>
          <cell r="AH2150">
            <v>76.889999999999418</v>
          </cell>
          <cell r="AI2150">
            <v>0</v>
          </cell>
          <cell r="AJ2150">
            <v>0</v>
          </cell>
          <cell r="AK2150">
            <v>0</v>
          </cell>
        </row>
        <row r="2151">
          <cell r="R2151" t="str">
            <v>BNL</v>
          </cell>
          <cell r="S2151" t="str">
            <v>FINAME TJLP</v>
          </cell>
          <cell r="T2151" t="str">
            <v>00134</v>
          </cell>
          <cell r="U2151">
            <v>10.75</v>
          </cell>
          <cell r="V2151">
            <v>0</v>
          </cell>
          <cell r="W2151">
            <v>36692</v>
          </cell>
          <cell r="X2151">
            <v>14</v>
          </cell>
          <cell r="Y2151">
            <v>68</v>
          </cell>
          <cell r="Z2151">
            <v>5.1560240000000004</v>
          </cell>
          <cell r="AA2151">
            <v>0</v>
          </cell>
          <cell r="AB2151">
            <v>37648.22</v>
          </cell>
          <cell r="AC2151">
            <v>7529.65</v>
          </cell>
          <cell r="AD2151">
            <v>150.79999999999998</v>
          </cell>
          <cell r="AE2151">
            <v>321.70999999999998</v>
          </cell>
          <cell r="AF2151">
            <v>7851.35</v>
          </cell>
          <cell r="AG2151">
            <v>30118.57</v>
          </cell>
          <cell r="AH2151">
            <v>72.229999999995925</v>
          </cell>
          <cell r="AI2151">
            <v>0</v>
          </cell>
          <cell r="AJ2151">
            <v>0</v>
          </cell>
          <cell r="AK2151">
            <v>0</v>
          </cell>
        </row>
        <row r="2152">
          <cell r="R2152" t="str">
            <v>BNL</v>
          </cell>
          <cell r="S2152" t="str">
            <v>FINAME TJLP</v>
          </cell>
          <cell r="T2152" t="str">
            <v>00134</v>
          </cell>
          <cell r="U2152">
            <v>10.75</v>
          </cell>
          <cell r="V2152">
            <v>0</v>
          </cell>
          <cell r="W2152">
            <v>36707</v>
          </cell>
          <cell r="X2152">
            <v>15</v>
          </cell>
          <cell r="Y2152">
            <v>0</v>
          </cell>
          <cell r="Z2152">
            <v>5.1659350000000002</v>
          </cell>
          <cell r="AA2152">
            <v>0</v>
          </cell>
          <cell r="AB2152">
            <v>30176.47</v>
          </cell>
          <cell r="AC2152">
            <v>0</v>
          </cell>
          <cell r="AD2152">
            <v>128.66</v>
          </cell>
          <cell r="AE2152">
            <v>128.66</v>
          </cell>
          <cell r="AF2152">
            <v>0</v>
          </cell>
          <cell r="AG2152">
            <v>30305.119999999999</v>
          </cell>
          <cell r="AH2152">
            <v>57.889999999999418</v>
          </cell>
          <cell r="AI2152">
            <v>0</v>
          </cell>
          <cell r="AJ2152">
            <v>0</v>
          </cell>
          <cell r="AK2152">
            <v>0</v>
          </cell>
        </row>
        <row r="2153">
          <cell r="R2153" t="str">
            <v>BNL</v>
          </cell>
          <cell r="S2153" t="str">
            <v>FINAME TJLP</v>
          </cell>
          <cell r="T2153" t="str">
            <v>00134</v>
          </cell>
          <cell r="U2153">
            <v>10.75</v>
          </cell>
          <cell r="V2153">
            <v>0</v>
          </cell>
          <cell r="W2153">
            <v>36722</v>
          </cell>
          <cell r="X2153">
            <v>15</v>
          </cell>
          <cell r="Y2153">
            <v>69</v>
          </cell>
          <cell r="Z2153">
            <v>5.1745010000000002</v>
          </cell>
          <cell r="AA2153">
            <v>0</v>
          </cell>
          <cell r="AB2153">
            <v>30226.5</v>
          </cell>
          <cell r="AC2153">
            <v>7556.63</v>
          </cell>
          <cell r="AD2153">
            <v>129.63000000000002</v>
          </cell>
          <cell r="AE2153">
            <v>258.29000000000002</v>
          </cell>
          <cell r="AF2153">
            <v>7814.92</v>
          </cell>
          <cell r="AG2153">
            <v>22669.87</v>
          </cell>
          <cell r="AH2153">
            <v>50.040000000000873</v>
          </cell>
          <cell r="AI2153">
            <v>0</v>
          </cell>
          <cell r="AJ2153">
            <v>0</v>
          </cell>
          <cell r="AK2153">
            <v>0</v>
          </cell>
        </row>
        <row r="2154">
          <cell r="R2154" t="str">
            <v>BNL</v>
          </cell>
          <cell r="S2154" t="str">
            <v>FINAME TJLP</v>
          </cell>
          <cell r="T2154" t="str">
            <v>00134</v>
          </cell>
          <cell r="U2154">
            <v>10.75</v>
          </cell>
          <cell r="V2154">
            <v>0</v>
          </cell>
          <cell r="W2154">
            <v>36738</v>
          </cell>
          <cell r="X2154">
            <v>16</v>
          </cell>
          <cell r="Y2154">
            <v>0</v>
          </cell>
          <cell r="Z2154">
            <v>5.1835500000000003</v>
          </cell>
          <cell r="AA2154">
            <v>0</v>
          </cell>
          <cell r="AB2154">
            <v>22709.52</v>
          </cell>
          <cell r="AC2154">
            <v>0</v>
          </cell>
          <cell r="AD2154">
            <v>103.29</v>
          </cell>
          <cell r="AE2154">
            <v>103.29</v>
          </cell>
          <cell r="AF2154">
            <v>0</v>
          </cell>
          <cell r="AG2154">
            <v>22812.81</v>
          </cell>
          <cell r="AH2154">
            <v>39.650000000001455</v>
          </cell>
          <cell r="AI2154">
            <v>0</v>
          </cell>
          <cell r="AJ2154">
            <v>0</v>
          </cell>
          <cell r="AK2154">
            <v>0</v>
          </cell>
        </row>
        <row r="2155">
          <cell r="R2155" t="str">
            <v>BNL</v>
          </cell>
          <cell r="S2155" t="str">
            <v>FINAME TJLP</v>
          </cell>
          <cell r="T2155" t="str">
            <v>00134</v>
          </cell>
          <cell r="U2155">
            <v>10.75</v>
          </cell>
          <cell r="V2155">
            <v>0</v>
          </cell>
          <cell r="W2155">
            <v>36753</v>
          </cell>
          <cell r="X2155">
            <v>14</v>
          </cell>
          <cell r="Y2155">
            <v>70</v>
          </cell>
          <cell r="Z2155">
            <v>5.1920469999999996</v>
          </cell>
          <cell r="AA2155">
            <v>0</v>
          </cell>
          <cell r="AB2155">
            <v>22746.74</v>
          </cell>
          <cell r="AC2155">
            <v>7582.25</v>
          </cell>
          <cell r="AD2155">
            <v>91.08</v>
          </cell>
          <cell r="AE2155">
            <v>194.37</v>
          </cell>
          <cell r="AF2155">
            <v>7776.63</v>
          </cell>
          <cell r="AG2155">
            <v>15164.49</v>
          </cell>
          <cell r="AH2155">
            <v>37.229999999995925</v>
          </cell>
          <cell r="AI2155">
            <v>0</v>
          </cell>
          <cell r="AJ2155">
            <v>0</v>
          </cell>
          <cell r="AK2155">
            <v>0</v>
          </cell>
        </row>
        <row r="2156">
          <cell r="R2156" t="str">
            <v>BNL</v>
          </cell>
          <cell r="S2156" t="str">
            <v>FINAME TJLP</v>
          </cell>
          <cell r="T2156" t="str">
            <v>00134</v>
          </cell>
          <cell r="U2156">
            <v>10.75</v>
          </cell>
          <cell r="V2156">
            <v>0</v>
          </cell>
          <cell r="W2156">
            <v>36769</v>
          </cell>
          <cell r="X2156">
            <v>16</v>
          </cell>
          <cell r="Y2156">
            <v>0</v>
          </cell>
          <cell r="Z2156">
            <v>5.2011269999999996</v>
          </cell>
          <cell r="AA2156">
            <v>0</v>
          </cell>
          <cell r="AB2156">
            <v>15191.01</v>
          </cell>
          <cell r="AC2156">
            <v>0</v>
          </cell>
          <cell r="AD2156">
            <v>69.09</v>
          </cell>
          <cell r="AE2156">
            <v>69.09</v>
          </cell>
          <cell r="AF2156">
            <v>0</v>
          </cell>
          <cell r="AG2156">
            <v>15260.1</v>
          </cell>
          <cell r="AH2156">
            <v>26.520000000000437</v>
          </cell>
          <cell r="AI2156">
            <v>0</v>
          </cell>
          <cell r="AJ2156">
            <v>0</v>
          </cell>
          <cell r="AK2156">
            <v>0</v>
          </cell>
        </row>
        <row r="2157">
          <cell r="R2157" t="str">
            <v>BNL</v>
          </cell>
          <cell r="S2157" t="str">
            <v>FINAME TJLP</v>
          </cell>
          <cell r="T2157" t="str">
            <v>00134</v>
          </cell>
          <cell r="U2157">
            <v>10.75</v>
          </cell>
          <cell r="V2157">
            <v>0</v>
          </cell>
          <cell r="W2157">
            <v>36784</v>
          </cell>
          <cell r="X2157">
            <v>14</v>
          </cell>
          <cell r="Y2157">
            <v>71</v>
          </cell>
          <cell r="Z2157">
            <v>5.2096530000000003</v>
          </cell>
          <cell r="AA2157">
            <v>0</v>
          </cell>
          <cell r="AB2157">
            <v>15215.91</v>
          </cell>
          <cell r="AC2157">
            <v>7607.96</v>
          </cell>
          <cell r="AD2157">
            <v>60.930000000000007</v>
          </cell>
          <cell r="AE2157">
            <v>130.02000000000001</v>
          </cell>
          <cell r="AF2157">
            <v>7737.98</v>
          </cell>
          <cell r="AG2157">
            <v>7607.95</v>
          </cell>
          <cell r="AH2157">
            <v>24.899999999999636</v>
          </cell>
          <cell r="AI2157">
            <v>0</v>
          </cell>
          <cell r="AJ2157">
            <v>0</v>
          </cell>
          <cell r="AK2157">
            <v>0</v>
          </cell>
        </row>
        <row r="2158">
          <cell r="R2158" t="str">
            <v>BNL</v>
          </cell>
          <cell r="S2158" t="str">
            <v>FINAME TJLP</v>
          </cell>
          <cell r="T2158" t="str">
            <v>00134</v>
          </cell>
          <cell r="U2158">
            <v>10.75</v>
          </cell>
          <cell r="V2158">
            <v>0</v>
          </cell>
          <cell r="W2158">
            <v>36799</v>
          </cell>
          <cell r="X2158">
            <v>15</v>
          </cell>
          <cell r="Y2158">
            <v>0</v>
          </cell>
          <cell r="Z2158">
            <v>5.2181930000000003</v>
          </cell>
          <cell r="AA2158">
            <v>0</v>
          </cell>
          <cell r="AB2158">
            <v>7620.42</v>
          </cell>
          <cell r="AC2158">
            <v>0</v>
          </cell>
          <cell r="AD2158">
            <v>32.49</v>
          </cell>
          <cell r="AE2158">
            <v>32.49</v>
          </cell>
          <cell r="AF2158">
            <v>0</v>
          </cell>
          <cell r="AG2158">
            <v>7652.91</v>
          </cell>
          <cell r="AH2158">
            <v>12.470000000000255</v>
          </cell>
          <cell r="AI2158">
            <v>0</v>
          </cell>
          <cell r="AJ2158">
            <v>0</v>
          </cell>
          <cell r="AK2158">
            <v>0</v>
          </cell>
        </row>
        <row r="2159">
          <cell r="R2159" t="str">
            <v>BNL</v>
          </cell>
          <cell r="S2159" t="str">
            <v>FINAME TJLP</v>
          </cell>
          <cell r="T2159" t="str">
            <v>00134</v>
          </cell>
          <cell r="U2159">
            <v>10.75</v>
          </cell>
          <cell r="V2159">
            <v>0</v>
          </cell>
          <cell r="W2159">
            <v>36814</v>
          </cell>
          <cell r="X2159">
            <v>15</v>
          </cell>
          <cell r="Y2159">
            <v>72</v>
          </cell>
          <cell r="Z2159">
            <v>5.2258240000000002</v>
          </cell>
          <cell r="AA2159">
            <v>0</v>
          </cell>
          <cell r="AB2159">
            <v>7631.56</v>
          </cell>
          <cell r="AC2159">
            <v>7631.56</v>
          </cell>
          <cell r="AD2159">
            <v>32.719999999999992</v>
          </cell>
          <cell r="AE2159">
            <v>65.209999999999994</v>
          </cell>
          <cell r="AF2159">
            <v>7696.78</v>
          </cell>
          <cell r="AG2159">
            <v>0</v>
          </cell>
          <cell r="AH2159">
            <v>11.149999999999636</v>
          </cell>
          <cell r="AI2159">
            <v>0</v>
          </cell>
          <cell r="AJ2159">
            <v>0</v>
          </cell>
          <cell r="AK2159">
            <v>0</v>
          </cell>
        </row>
        <row r="2160">
          <cell r="S2160" t="str">
            <v>T O T A I S  EM  R$</v>
          </cell>
          <cell r="AC2160">
            <v>428232.27999999991</v>
          </cell>
          <cell r="AD2160">
            <v>114301.18</v>
          </cell>
          <cell r="AF2160">
            <v>542533.37</v>
          </cell>
          <cell r="AH2160">
            <v>84546.1</v>
          </cell>
        </row>
        <row r="2162">
          <cell r="R2162" t="str">
            <v>CELPAV</v>
          </cell>
          <cell r="S2162" t="str">
            <v>JAC</v>
          </cell>
          <cell r="T2162" t="str">
            <v>FINANCIAMENTO INTERNO</v>
          </cell>
          <cell r="AB2162" t="str">
            <v>FINAME</v>
          </cell>
        </row>
        <row r="2163">
          <cell r="R2163" t="str">
            <v>EMPRESA:</v>
          </cell>
          <cell r="S2163">
            <v>300</v>
          </cell>
          <cell r="T2163" t="str">
            <v>UNIDADE:</v>
          </cell>
          <cell r="U2163">
            <v>310</v>
          </cell>
          <cell r="V2163" t="str">
            <v>TIPO REG:</v>
          </cell>
          <cell r="W2163">
            <v>1</v>
          </cell>
          <cell r="Z2163" t="str">
            <v>MOEDA :</v>
          </cell>
          <cell r="AA2163" t="str">
            <v>BRL</v>
          </cell>
          <cell r="AC2163" t="str">
            <v>COD. CLIENTE/FORNECEDOR:</v>
          </cell>
          <cell r="AD2163">
            <v>0</v>
          </cell>
          <cell r="AE2163" t="str">
            <v>DATA INICIAL:</v>
          </cell>
          <cell r="AF2163">
            <v>34689</v>
          </cell>
          <cell r="AG2163" t="str">
            <v>VENCIMENTO:</v>
          </cell>
          <cell r="AH2163">
            <v>36448</v>
          </cell>
        </row>
        <row r="2164">
          <cell r="R2164" t="str">
            <v>INSTITUIÇÃO</v>
          </cell>
          <cell r="S2164" t="str">
            <v>TIPO FINANC.</v>
          </cell>
          <cell r="T2164" t="str">
            <v>Nº P.A.C.</v>
          </cell>
          <cell r="U2164" t="str">
            <v>Juros (%) a.a.</v>
          </cell>
          <cell r="V2164" t="str">
            <v>Spread (%) a.a.</v>
          </cell>
          <cell r="W2164" t="str">
            <v>Data Movimento</v>
          </cell>
          <cell r="X2164" t="str">
            <v>Nº Dias</v>
          </cell>
          <cell r="Y2164" t="str">
            <v>Parc</v>
          </cell>
          <cell r="Z2164" t="str">
            <v>Cotação da URTJ15</v>
          </cell>
          <cell r="AA2164" t="str">
            <v>Liberações         R$</v>
          </cell>
          <cell r="AB2164" t="str">
            <v>Saldo Principal    R$</v>
          </cell>
          <cell r="AC2164" t="str">
            <v>Amortização      R$</v>
          </cell>
          <cell r="AD2164" t="str">
            <v>Juros no Periodo  R$</v>
          </cell>
          <cell r="AE2164" t="str">
            <v>Juros Acumulados R$</v>
          </cell>
          <cell r="AF2164" t="str">
            <v>Pagto. Parcela          R$</v>
          </cell>
          <cell r="AG2164" t="str">
            <v>Saldo Devedor      R$</v>
          </cell>
          <cell r="AH2164" t="str">
            <v>Correc. Monet. R$</v>
          </cell>
          <cell r="AI2164" t="str">
            <v>CP</v>
          </cell>
          <cell r="AJ2164" t="str">
            <v>LP</v>
          </cell>
          <cell r="AK2164" t="str">
            <v>Transf. LP/CP</v>
          </cell>
        </row>
        <row r="2165">
          <cell r="R2165" t="str">
            <v>BNL</v>
          </cell>
          <cell r="S2165" t="str">
            <v>FINAME TJLP</v>
          </cell>
          <cell r="T2165" t="str">
            <v>00137</v>
          </cell>
          <cell r="U2165">
            <v>10.75</v>
          </cell>
          <cell r="V2165">
            <v>0</v>
          </cell>
          <cell r="W2165">
            <v>34380</v>
          </cell>
          <cell r="X2165">
            <v>0</v>
          </cell>
          <cell r="Y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</row>
        <row r="2166">
          <cell r="R2166" t="str">
            <v>BNL</v>
          </cell>
          <cell r="S2166" t="str">
            <v>FINAME TJLP</v>
          </cell>
          <cell r="T2166" t="str">
            <v>00137</v>
          </cell>
          <cell r="U2166">
            <v>10.75</v>
          </cell>
          <cell r="V2166">
            <v>0</v>
          </cell>
          <cell r="W2166">
            <v>34380</v>
          </cell>
          <cell r="X2166">
            <v>0</v>
          </cell>
          <cell r="Y2166">
            <v>1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</row>
        <row r="2167">
          <cell r="R2167" t="str">
            <v>BNL</v>
          </cell>
          <cell r="S2167" t="str">
            <v>FINAME TJLP</v>
          </cell>
          <cell r="T2167" t="str">
            <v>00137</v>
          </cell>
          <cell r="U2167">
            <v>10.75</v>
          </cell>
          <cell r="V2167">
            <v>0</v>
          </cell>
          <cell r="W2167">
            <v>34469</v>
          </cell>
          <cell r="X2167">
            <v>90</v>
          </cell>
          <cell r="Y2167">
            <v>2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</row>
        <row r="2168">
          <cell r="R2168" t="str">
            <v>BNL</v>
          </cell>
          <cell r="S2168" t="str">
            <v>FINAME TJLP</v>
          </cell>
          <cell r="T2168" t="str">
            <v>00137</v>
          </cell>
          <cell r="U2168">
            <v>10.75</v>
          </cell>
          <cell r="V2168">
            <v>0</v>
          </cell>
          <cell r="W2168">
            <v>34561</v>
          </cell>
          <cell r="X2168">
            <v>90</v>
          </cell>
          <cell r="Y2168">
            <v>3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</row>
        <row r="2169">
          <cell r="R2169" t="str">
            <v>BNL</v>
          </cell>
          <cell r="S2169" t="str">
            <v>FINAME TJLP</v>
          </cell>
          <cell r="T2169" t="str">
            <v>00137</v>
          </cell>
          <cell r="U2169">
            <v>10.75</v>
          </cell>
          <cell r="V2169">
            <v>0</v>
          </cell>
          <cell r="W2169">
            <v>34653</v>
          </cell>
          <cell r="X2169">
            <v>90</v>
          </cell>
          <cell r="Y2169">
            <v>4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</row>
        <row r="2170">
          <cell r="R2170" t="str">
            <v>BNL</v>
          </cell>
          <cell r="S2170" t="str">
            <v>FINAME TJLP</v>
          </cell>
          <cell r="T2170" t="str">
            <v>00137</v>
          </cell>
          <cell r="U2170">
            <v>10.75</v>
          </cell>
          <cell r="V2170">
            <v>0</v>
          </cell>
          <cell r="W2170">
            <v>34745</v>
          </cell>
          <cell r="X2170">
            <v>90</v>
          </cell>
          <cell r="Y2170">
            <v>5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</row>
        <row r="2171">
          <cell r="R2171" t="str">
            <v>BNL</v>
          </cell>
          <cell r="S2171" t="str">
            <v>FINAME TJLP</v>
          </cell>
          <cell r="T2171" t="str">
            <v>00137</v>
          </cell>
          <cell r="U2171">
            <v>10.75</v>
          </cell>
          <cell r="V2171">
            <v>0</v>
          </cell>
          <cell r="W2171">
            <v>34834</v>
          </cell>
          <cell r="X2171">
            <v>90</v>
          </cell>
          <cell r="Y2171">
            <v>6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</row>
        <row r="2172">
          <cell r="R2172" t="str">
            <v>BNL</v>
          </cell>
          <cell r="S2172" t="str">
            <v>FINAME TJLP</v>
          </cell>
          <cell r="T2172" t="str">
            <v>00137</v>
          </cell>
          <cell r="U2172">
            <v>10.75</v>
          </cell>
          <cell r="V2172">
            <v>0</v>
          </cell>
          <cell r="W2172">
            <v>34865</v>
          </cell>
          <cell r="X2172">
            <v>30</v>
          </cell>
          <cell r="Y2172">
            <v>7</v>
          </cell>
          <cell r="Z2172">
            <v>3.6206700000000001</v>
          </cell>
          <cell r="AA2172">
            <v>0</v>
          </cell>
          <cell r="AB2172">
            <v>28960.61</v>
          </cell>
          <cell r="AC2172">
            <v>438.8</v>
          </cell>
          <cell r="AD2172">
            <v>247.47</v>
          </cell>
          <cell r="AE2172">
            <v>247.47</v>
          </cell>
          <cell r="AF2172">
            <v>686.27</v>
          </cell>
          <cell r="AG2172">
            <v>28521.81</v>
          </cell>
          <cell r="AH2172">
            <v>0</v>
          </cell>
        </row>
        <row r="2173">
          <cell r="R2173" t="str">
            <v>BNL</v>
          </cell>
          <cell r="S2173" t="str">
            <v>FINAME TJLP</v>
          </cell>
          <cell r="T2173" t="str">
            <v>00137</v>
          </cell>
          <cell r="U2173">
            <v>10.75</v>
          </cell>
          <cell r="V2173">
            <v>0</v>
          </cell>
          <cell r="W2173">
            <v>34895</v>
          </cell>
          <cell r="X2173">
            <v>30</v>
          </cell>
          <cell r="Y2173">
            <v>8</v>
          </cell>
          <cell r="Z2173">
            <v>3.6700979999999999</v>
          </cell>
          <cell r="AA2173">
            <v>0</v>
          </cell>
          <cell r="AB2173">
            <v>28911.18</v>
          </cell>
          <cell r="AC2173">
            <v>444.79</v>
          </cell>
          <cell r="AD2173">
            <v>247.05</v>
          </cell>
          <cell r="AE2173">
            <v>247.05</v>
          </cell>
          <cell r="AF2173">
            <v>691.84</v>
          </cell>
          <cell r="AG2173">
            <v>28466.400000000001</v>
          </cell>
          <cell r="AH2173">
            <v>389.38000000000102</v>
          </cell>
        </row>
        <row r="2174">
          <cell r="R2174" t="str">
            <v>BNL</v>
          </cell>
          <cell r="S2174" t="str">
            <v>FINAME TJLP</v>
          </cell>
          <cell r="T2174" t="str">
            <v>00137</v>
          </cell>
          <cell r="U2174">
            <v>10.75</v>
          </cell>
          <cell r="V2174">
            <v>0</v>
          </cell>
          <cell r="W2174">
            <v>34926</v>
          </cell>
          <cell r="X2174">
            <v>30</v>
          </cell>
          <cell r="Y2174">
            <v>9</v>
          </cell>
          <cell r="Z2174">
            <v>3.7218830000000001</v>
          </cell>
          <cell r="AA2174">
            <v>0</v>
          </cell>
          <cell r="AB2174">
            <v>28868.06</v>
          </cell>
          <cell r="AC2174">
            <v>451.06</v>
          </cell>
          <cell r="AD2174">
            <v>246.68</v>
          </cell>
          <cell r="AE2174">
            <v>246.68</v>
          </cell>
          <cell r="AF2174">
            <v>697.74</v>
          </cell>
          <cell r="AG2174">
            <v>28416.99</v>
          </cell>
          <cell r="AH2174">
            <v>401.65000000000146</v>
          </cell>
        </row>
        <row r="2175">
          <cell r="R2175" t="str">
            <v>BNL</v>
          </cell>
          <cell r="S2175" t="str">
            <v>FINAME TJLP</v>
          </cell>
          <cell r="T2175" t="str">
            <v>00137</v>
          </cell>
          <cell r="U2175">
            <v>10.75</v>
          </cell>
          <cell r="V2175">
            <v>0</v>
          </cell>
          <cell r="W2175">
            <v>34957</v>
          </cell>
          <cell r="X2175">
            <v>30</v>
          </cell>
          <cell r="Y2175">
            <v>10</v>
          </cell>
          <cell r="Z2175">
            <v>3.7710789999999998</v>
          </cell>
          <cell r="AA2175">
            <v>0</v>
          </cell>
          <cell r="AB2175">
            <v>28792.61</v>
          </cell>
          <cell r="AC2175">
            <v>457.03</v>
          </cell>
          <cell r="AD2175">
            <v>246.03</v>
          </cell>
          <cell r="AE2175">
            <v>246.03</v>
          </cell>
          <cell r="AF2175">
            <v>703.06</v>
          </cell>
          <cell r="AG2175">
            <v>28335.58</v>
          </cell>
          <cell r="AH2175">
            <v>375.62000000000262</v>
          </cell>
        </row>
        <row r="2176">
          <cell r="R2176" t="str">
            <v>BNL</v>
          </cell>
          <cell r="S2176" t="str">
            <v>FINAME TJLP</v>
          </cell>
          <cell r="T2176" t="str">
            <v>00137</v>
          </cell>
          <cell r="U2176">
            <v>10.75</v>
          </cell>
          <cell r="V2176">
            <v>0</v>
          </cell>
          <cell r="W2176">
            <v>34987</v>
          </cell>
          <cell r="X2176">
            <v>30</v>
          </cell>
          <cell r="Y2176">
            <v>11</v>
          </cell>
          <cell r="Z2176">
            <v>3.8153619999999999</v>
          </cell>
          <cell r="AA2176">
            <v>0</v>
          </cell>
          <cell r="AB2176">
            <v>28668.32</v>
          </cell>
          <cell r="AC2176">
            <v>462.39</v>
          </cell>
          <cell r="AD2176">
            <v>244.97</v>
          </cell>
          <cell r="AE2176">
            <v>244.97</v>
          </cell>
          <cell r="AF2176">
            <v>707.37</v>
          </cell>
          <cell r="AG2176">
            <v>28205.93</v>
          </cell>
          <cell r="AH2176">
            <v>332.74999999999636</v>
          </cell>
        </row>
        <row r="2177">
          <cell r="R2177" t="str">
            <v>BNL</v>
          </cell>
          <cell r="S2177" t="str">
            <v>FINAME TJLP</v>
          </cell>
          <cell r="T2177" t="str">
            <v>00137</v>
          </cell>
          <cell r="U2177">
            <v>10.75</v>
          </cell>
          <cell r="V2177">
            <v>0</v>
          </cell>
          <cell r="W2177">
            <v>35018</v>
          </cell>
          <cell r="X2177">
            <v>30</v>
          </cell>
          <cell r="Y2177">
            <v>12</v>
          </cell>
          <cell r="Z2177">
            <v>3.861666</v>
          </cell>
          <cell r="AA2177">
            <v>0</v>
          </cell>
          <cell r="AB2177">
            <v>28548.240000000002</v>
          </cell>
          <cell r="AC2177">
            <v>468</v>
          </cell>
          <cell r="AD2177">
            <v>243.95</v>
          </cell>
          <cell r="AE2177">
            <v>243.95</v>
          </cell>
          <cell r="AF2177">
            <v>711.95</v>
          </cell>
          <cell r="AG2177">
            <v>28080.240000000002</v>
          </cell>
          <cell r="AH2177">
            <v>342.31000000000131</v>
          </cell>
        </row>
        <row r="2178">
          <cell r="R2178" t="str">
            <v>BNL</v>
          </cell>
          <cell r="S2178" t="str">
            <v>FINAME TJLP</v>
          </cell>
          <cell r="T2178" t="str">
            <v>00137</v>
          </cell>
          <cell r="U2178">
            <v>10.75</v>
          </cell>
          <cell r="V2178">
            <v>0</v>
          </cell>
          <cell r="W2178">
            <v>35048</v>
          </cell>
          <cell r="X2178">
            <v>30</v>
          </cell>
          <cell r="Y2178">
            <v>13</v>
          </cell>
          <cell r="Z2178">
            <v>3.9016639999999998</v>
          </cell>
          <cell r="AA2178">
            <v>0</v>
          </cell>
          <cell r="AB2178">
            <v>28371.09</v>
          </cell>
          <cell r="AC2178">
            <v>472.85</v>
          </cell>
          <cell r="AD2178">
            <v>242.43</v>
          </cell>
          <cell r="AE2178">
            <v>242.43</v>
          </cell>
          <cell r="AF2178">
            <v>715.28</v>
          </cell>
          <cell r="AG2178">
            <v>27898.23</v>
          </cell>
          <cell r="AH2178">
            <v>290.83999999999651</v>
          </cell>
        </row>
        <row r="2179">
          <cell r="R2179" t="str">
            <v>BNL</v>
          </cell>
          <cell r="S2179" t="str">
            <v>FINAME TJLP</v>
          </cell>
          <cell r="T2179" t="str">
            <v>00137</v>
          </cell>
          <cell r="U2179">
            <v>10.75</v>
          </cell>
          <cell r="V2179">
            <v>0</v>
          </cell>
          <cell r="W2179">
            <v>35064</v>
          </cell>
          <cell r="X2179">
            <v>16</v>
          </cell>
          <cell r="Y2179">
            <v>0</v>
          </cell>
          <cell r="Z2179">
            <v>3.9198919999999999</v>
          </cell>
          <cell r="AA2179">
            <v>0</v>
          </cell>
          <cell r="AB2179">
            <v>28028.57</v>
          </cell>
          <cell r="AC2179">
            <v>0</v>
          </cell>
          <cell r="AD2179">
            <v>127.48</v>
          </cell>
          <cell r="AE2179">
            <v>127.48</v>
          </cell>
          <cell r="AF2179">
            <v>0</v>
          </cell>
          <cell r="AG2179">
            <v>28156.05</v>
          </cell>
          <cell r="AH2179">
            <v>130.34000000000015</v>
          </cell>
          <cell r="AI2179">
            <v>0</v>
          </cell>
          <cell r="AJ2179">
            <v>0</v>
          </cell>
          <cell r="AK2179">
            <v>0</v>
          </cell>
        </row>
        <row r="2180">
          <cell r="R2180" t="str">
            <v>BNL</v>
          </cell>
          <cell r="S2180" t="str">
            <v>FINAME TJLP</v>
          </cell>
          <cell r="T2180" t="str">
            <v>00137</v>
          </cell>
          <cell r="U2180">
            <v>10.75</v>
          </cell>
          <cell r="V2180">
            <v>0</v>
          </cell>
          <cell r="W2180">
            <v>35079</v>
          </cell>
          <cell r="X2180">
            <v>14</v>
          </cell>
          <cell r="Y2180">
            <v>14</v>
          </cell>
          <cell r="Z2180">
            <v>3.9370579999999999</v>
          </cell>
          <cell r="AA2180">
            <v>0</v>
          </cell>
          <cell r="AB2180">
            <v>28151.31</v>
          </cell>
          <cell r="AC2180">
            <v>477.14</v>
          </cell>
          <cell r="AD2180">
            <v>113.07000000000001</v>
          </cell>
          <cell r="AE2180">
            <v>240.55</v>
          </cell>
          <cell r="AF2180">
            <v>717.7</v>
          </cell>
          <cell r="AG2180">
            <v>27674.17</v>
          </cell>
          <cell r="AH2180">
            <v>122.75</v>
          </cell>
          <cell r="AI2180">
            <v>0</v>
          </cell>
          <cell r="AJ2180">
            <v>0</v>
          </cell>
          <cell r="AK2180">
            <v>0</v>
          </cell>
        </row>
        <row r="2181">
          <cell r="R2181" t="str">
            <v>BNL</v>
          </cell>
          <cell r="S2181" t="str">
            <v>FINAME TJLP</v>
          </cell>
          <cell r="T2181" t="str">
            <v>00137</v>
          </cell>
          <cell r="U2181">
            <v>10.75</v>
          </cell>
          <cell r="V2181">
            <v>0</v>
          </cell>
          <cell r="W2181">
            <v>35095</v>
          </cell>
          <cell r="X2181">
            <v>16</v>
          </cell>
          <cell r="Y2181">
            <v>0</v>
          </cell>
          <cell r="Z2181">
            <v>3.9554510000000001</v>
          </cell>
          <cell r="AA2181">
            <v>0</v>
          </cell>
          <cell r="AB2181">
            <v>27803.46</v>
          </cell>
          <cell r="AC2181">
            <v>0</v>
          </cell>
          <cell r="AD2181">
            <v>126.46</v>
          </cell>
          <cell r="AE2181">
            <v>126.46</v>
          </cell>
          <cell r="AF2181">
            <v>0</v>
          </cell>
          <cell r="AG2181">
            <v>27929.919999999998</v>
          </cell>
          <cell r="AH2181">
            <v>129.29000000000087</v>
          </cell>
          <cell r="AI2181">
            <v>0</v>
          </cell>
          <cell r="AJ2181">
            <v>0</v>
          </cell>
          <cell r="AK2181">
            <v>0</v>
          </cell>
        </row>
        <row r="2182">
          <cell r="R2182" t="str">
            <v>BNL</v>
          </cell>
          <cell r="S2182" t="str">
            <v>FINAME TJLP</v>
          </cell>
          <cell r="T2182" t="str">
            <v>00137</v>
          </cell>
          <cell r="U2182">
            <v>10.75</v>
          </cell>
          <cell r="V2182">
            <v>0</v>
          </cell>
          <cell r="W2182">
            <v>35110</v>
          </cell>
          <cell r="X2182">
            <v>14</v>
          </cell>
          <cell r="Y2182">
            <v>15</v>
          </cell>
          <cell r="Z2182">
            <v>3.972772</v>
          </cell>
          <cell r="AA2182">
            <v>0</v>
          </cell>
          <cell r="AB2182">
            <v>27925.21</v>
          </cell>
          <cell r="AC2182">
            <v>481.47</v>
          </cell>
          <cell r="AD2182">
            <v>112.16000000000001</v>
          </cell>
          <cell r="AE2182">
            <v>238.62</v>
          </cell>
          <cell r="AF2182">
            <v>720.09</v>
          </cell>
          <cell r="AG2182">
            <v>27443.74</v>
          </cell>
          <cell r="AH2182">
            <v>121.75000000000364</v>
          </cell>
          <cell r="AI2182">
            <v>0</v>
          </cell>
          <cell r="AJ2182">
            <v>0</v>
          </cell>
          <cell r="AK2182">
            <v>0</v>
          </cell>
        </row>
        <row r="2183">
          <cell r="R2183" t="str">
            <v>BNL</v>
          </cell>
          <cell r="S2183" t="str">
            <v>FINAME TJLP</v>
          </cell>
          <cell r="T2183" t="str">
            <v>00137</v>
          </cell>
          <cell r="U2183">
            <v>10.75</v>
          </cell>
          <cell r="V2183">
            <v>0</v>
          </cell>
          <cell r="W2183">
            <v>35124</v>
          </cell>
          <cell r="X2183">
            <v>14</v>
          </cell>
          <cell r="Y2183">
            <v>0</v>
          </cell>
          <cell r="Z2183">
            <v>3.989007</v>
          </cell>
          <cell r="AA2183">
            <v>0</v>
          </cell>
          <cell r="AB2183">
            <v>27555.89</v>
          </cell>
          <cell r="AC2183">
            <v>0</v>
          </cell>
          <cell r="AD2183">
            <v>109.64</v>
          </cell>
          <cell r="AE2183">
            <v>109.64</v>
          </cell>
          <cell r="AF2183">
            <v>0</v>
          </cell>
          <cell r="AG2183">
            <v>27665.53</v>
          </cell>
          <cell r="AH2183">
            <v>112.14999999999782</v>
          </cell>
          <cell r="AI2183">
            <v>0</v>
          </cell>
          <cell r="AJ2183">
            <v>0</v>
          </cell>
          <cell r="AK2183">
            <v>0</v>
          </cell>
        </row>
        <row r="2184">
          <cell r="R2184" t="str">
            <v>BNL</v>
          </cell>
          <cell r="S2184" t="str">
            <v>FINAME TJLP</v>
          </cell>
          <cell r="T2184" t="str">
            <v>00137</v>
          </cell>
          <cell r="U2184">
            <v>10.75</v>
          </cell>
          <cell r="V2184">
            <v>0</v>
          </cell>
          <cell r="W2184">
            <v>35139</v>
          </cell>
          <cell r="X2184">
            <v>16</v>
          </cell>
          <cell r="Y2184">
            <v>16</v>
          </cell>
          <cell r="Z2184">
            <v>4.0072939999999999</v>
          </cell>
          <cell r="AA2184">
            <v>0</v>
          </cell>
          <cell r="AB2184">
            <v>27682.22</v>
          </cell>
          <cell r="AC2184">
            <v>485.65</v>
          </cell>
          <cell r="AD2184">
            <v>126.91000000000001</v>
          </cell>
          <cell r="AE2184">
            <v>236.55</v>
          </cell>
          <cell r="AF2184">
            <v>722.2</v>
          </cell>
          <cell r="AG2184">
            <v>27196.560000000001</v>
          </cell>
          <cell r="AH2184">
            <v>126.32000000000335</v>
          </cell>
          <cell r="AI2184">
            <v>0</v>
          </cell>
          <cell r="AJ2184">
            <v>0</v>
          </cell>
          <cell r="AK2184">
            <v>0</v>
          </cell>
        </row>
        <row r="2185">
          <cell r="R2185" t="str">
            <v>BNL</v>
          </cell>
          <cell r="S2185" t="str">
            <v>FINAME TJLP</v>
          </cell>
          <cell r="T2185" t="str">
            <v>00137</v>
          </cell>
          <cell r="U2185">
            <v>10.75</v>
          </cell>
          <cell r="V2185">
            <v>0</v>
          </cell>
          <cell r="W2185">
            <v>35155</v>
          </cell>
          <cell r="X2185">
            <v>16</v>
          </cell>
          <cell r="Y2185">
            <v>0</v>
          </cell>
          <cell r="Z2185">
            <v>4.0269560000000002</v>
          </cell>
          <cell r="AA2185">
            <v>0</v>
          </cell>
          <cell r="AB2185">
            <v>27330.01</v>
          </cell>
          <cell r="AC2185">
            <v>0</v>
          </cell>
          <cell r="AD2185">
            <v>124.31</v>
          </cell>
          <cell r="AE2185">
            <v>124.31</v>
          </cell>
          <cell r="AF2185">
            <v>0</v>
          </cell>
          <cell r="AG2185">
            <v>27454.31</v>
          </cell>
          <cell r="AH2185">
            <v>133.43999999999869</v>
          </cell>
          <cell r="AI2185">
            <v>0</v>
          </cell>
          <cell r="AJ2185">
            <v>0</v>
          </cell>
          <cell r="AK2185">
            <v>0</v>
          </cell>
        </row>
        <row r="2186">
          <cell r="R2186" t="str">
            <v>BNL</v>
          </cell>
          <cell r="S2186" t="str">
            <v>FINAME TJLP</v>
          </cell>
          <cell r="T2186" t="str">
            <v>00137</v>
          </cell>
          <cell r="U2186">
            <v>10.75</v>
          </cell>
          <cell r="V2186">
            <v>0</v>
          </cell>
          <cell r="W2186">
            <v>35170</v>
          </cell>
          <cell r="X2186">
            <v>14</v>
          </cell>
          <cell r="Y2186">
            <v>17</v>
          </cell>
          <cell r="Z2186">
            <v>4.0454749999999997</v>
          </cell>
          <cell r="AA2186">
            <v>0</v>
          </cell>
          <cell r="AB2186">
            <v>27455.69</v>
          </cell>
          <cell r="AC2186">
            <v>490.28</v>
          </cell>
          <cell r="AD2186">
            <v>110.30000000000001</v>
          </cell>
          <cell r="AE2186">
            <v>234.61</v>
          </cell>
          <cell r="AF2186">
            <v>724.89</v>
          </cell>
          <cell r="AG2186">
            <v>26965.41</v>
          </cell>
          <cell r="AH2186">
            <v>125.68999999999869</v>
          </cell>
          <cell r="AI2186">
            <v>0</v>
          </cell>
          <cell r="AJ2186">
            <v>0</v>
          </cell>
          <cell r="AK2186">
            <v>0</v>
          </cell>
        </row>
        <row r="2187">
          <cell r="R2187" t="str">
            <v>BNL</v>
          </cell>
          <cell r="S2187" t="str">
            <v>FINAME TJLP</v>
          </cell>
          <cell r="T2187" t="str">
            <v>00137</v>
          </cell>
          <cell r="U2187">
            <v>10.75</v>
          </cell>
          <cell r="V2187">
            <v>0</v>
          </cell>
          <cell r="W2187">
            <v>35185</v>
          </cell>
          <cell r="X2187">
            <v>15</v>
          </cell>
          <cell r="Y2187">
            <v>0</v>
          </cell>
          <cell r="Z2187">
            <v>4.0640809999999998</v>
          </cell>
          <cell r="AA2187">
            <v>0</v>
          </cell>
          <cell r="AB2187">
            <v>27089.43</v>
          </cell>
          <cell r="AC2187">
            <v>0</v>
          </cell>
          <cell r="AD2187">
            <v>115.49</v>
          </cell>
          <cell r="AE2187">
            <v>115.49</v>
          </cell>
          <cell r="AF2187">
            <v>0</v>
          </cell>
          <cell r="AG2187">
            <v>27204.92</v>
          </cell>
          <cell r="AH2187">
            <v>124.0199999999968</v>
          </cell>
          <cell r="AI2187">
            <v>0</v>
          </cell>
          <cell r="AJ2187">
            <v>0</v>
          </cell>
          <cell r="AK2187">
            <v>0</v>
          </cell>
        </row>
        <row r="2188">
          <cell r="R2188" t="str">
            <v>BNL</v>
          </cell>
          <cell r="S2188" t="str">
            <v>FINAME TJLP</v>
          </cell>
          <cell r="T2188" t="str">
            <v>00137</v>
          </cell>
          <cell r="U2188">
            <v>10.75</v>
          </cell>
          <cell r="V2188">
            <v>0</v>
          </cell>
          <cell r="W2188">
            <v>35200</v>
          </cell>
          <cell r="X2188">
            <v>15</v>
          </cell>
          <cell r="Y2188">
            <v>18</v>
          </cell>
          <cell r="Z2188">
            <v>4.0827710000000002</v>
          </cell>
          <cell r="AA2188">
            <v>0</v>
          </cell>
          <cell r="AB2188">
            <v>27214.01</v>
          </cell>
          <cell r="AC2188">
            <v>494.8</v>
          </cell>
          <cell r="AD2188">
            <v>117.06000000000002</v>
          </cell>
          <cell r="AE2188">
            <v>232.55</v>
          </cell>
          <cell r="AF2188">
            <v>727.35</v>
          </cell>
          <cell r="AG2188">
            <v>26719.21</v>
          </cell>
          <cell r="AH2188">
            <v>124.57999999999811</v>
          </cell>
          <cell r="AI2188">
            <v>0</v>
          </cell>
          <cell r="AJ2188">
            <v>0</v>
          </cell>
          <cell r="AK2188">
            <v>0</v>
          </cell>
        </row>
        <row r="2189">
          <cell r="R2189" t="str">
            <v>BNL</v>
          </cell>
          <cell r="S2189" t="str">
            <v>FINAME TJLP</v>
          </cell>
          <cell r="T2189" t="str">
            <v>00137</v>
          </cell>
          <cell r="U2189">
            <v>10.75</v>
          </cell>
          <cell r="V2189">
            <v>0</v>
          </cell>
          <cell r="W2189">
            <v>35216</v>
          </cell>
          <cell r="X2189">
            <v>16</v>
          </cell>
          <cell r="Y2189">
            <v>0</v>
          </cell>
          <cell r="Z2189">
            <v>4.1028029999999998</v>
          </cell>
          <cell r="AA2189">
            <v>0</v>
          </cell>
          <cell r="AB2189">
            <v>26850.31</v>
          </cell>
          <cell r="AC2189">
            <v>0</v>
          </cell>
          <cell r="AD2189">
            <v>122.12</v>
          </cell>
          <cell r="AE2189">
            <v>122.12</v>
          </cell>
          <cell r="AF2189">
            <v>0</v>
          </cell>
          <cell r="AG2189">
            <v>26972.43</v>
          </cell>
          <cell r="AH2189">
            <v>131.10000000000218</v>
          </cell>
          <cell r="AI2189">
            <v>0</v>
          </cell>
          <cell r="AJ2189">
            <v>0</v>
          </cell>
          <cell r="AK2189">
            <v>0</v>
          </cell>
        </row>
        <row r="2190">
          <cell r="R2190" t="str">
            <v>BNL</v>
          </cell>
          <cell r="S2190" t="str">
            <v>FINAME TJLP</v>
          </cell>
          <cell r="T2190" t="str">
            <v>00137</v>
          </cell>
          <cell r="U2190">
            <v>10.75</v>
          </cell>
          <cell r="V2190">
            <v>0</v>
          </cell>
          <cell r="W2190">
            <v>35231</v>
          </cell>
          <cell r="X2190">
            <v>14</v>
          </cell>
          <cell r="Y2190">
            <v>19</v>
          </cell>
          <cell r="Z2190">
            <v>4.1176959999999996</v>
          </cell>
          <cell r="AA2190">
            <v>0</v>
          </cell>
          <cell r="AB2190">
            <v>26947.77</v>
          </cell>
          <cell r="AC2190">
            <v>499.03</v>
          </cell>
          <cell r="AD2190">
            <v>108.15</v>
          </cell>
          <cell r="AE2190">
            <v>230.27</v>
          </cell>
          <cell r="AF2190">
            <v>729.3</v>
          </cell>
          <cell r="AG2190">
            <v>26448.74</v>
          </cell>
          <cell r="AH2190">
            <v>97.459999999999127</v>
          </cell>
          <cell r="AI2190">
            <v>0</v>
          </cell>
          <cell r="AJ2190">
            <v>0</v>
          </cell>
          <cell r="AK2190">
            <v>0</v>
          </cell>
        </row>
        <row r="2191">
          <cell r="R2191" t="str">
            <v>BNL</v>
          </cell>
          <cell r="S2191" t="str">
            <v>FINAME TJLP</v>
          </cell>
          <cell r="T2191" t="str">
            <v>00137</v>
          </cell>
          <cell r="U2191">
            <v>10.75</v>
          </cell>
          <cell r="V2191">
            <v>0</v>
          </cell>
          <cell r="W2191">
            <v>35246</v>
          </cell>
          <cell r="X2191">
            <v>15</v>
          </cell>
          <cell r="Y2191">
            <v>0</v>
          </cell>
          <cell r="Z2191">
            <v>4.1323600000000003</v>
          </cell>
          <cell r="AA2191">
            <v>0</v>
          </cell>
          <cell r="AB2191">
            <v>26542.93</v>
          </cell>
          <cell r="AC2191">
            <v>0</v>
          </cell>
          <cell r="AD2191">
            <v>113.16</v>
          </cell>
          <cell r="AE2191">
            <v>113.16</v>
          </cell>
          <cell r="AF2191">
            <v>0</v>
          </cell>
          <cell r="AG2191">
            <v>26656.09</v>
          </cell>
          <cell r="AH2191">
            <v>94.18999999999869</v>
          </cell>
          <cell r="AI2191">
            <v>0</v>
          </cell>
          <cell r="AJ2191">
            <v>0</v>
          </cell>
          <cell r="AK2191">
            <v>0</v>
          </cell>
        </row>
        <row r="2192">
          <cell r="R2192" t="str">
            <v>BNL</v>
          </cell>
          <cell r="S2192" t="str">
            <v>FINAME TJLP</v>
          </cell>
          <cell r="T2192" t="str">
            <v>00137</v>
          </cell>
          <cell r="U2192">
            <v>10.75</v>
          </cell>
          <cell r="V2192">
            <v>0</v>
          </cell>
          <cell r="W2192">
            <v>35261</v>
          </cell>
          <cell r="X2192">
            <v>15</v>
          </cell>
          <cell r="Y2192">
            <v>20</v>
          </cell>
          <cell r="Z2192">
            <v>4.1470750000000001</v>
          </cell>
          <cell r="AA2192">
            <v>0</v>
          </cell>
          <cell r="AB2192">
            <v>26637.439999999999</v>
          </cell>
          <cell r="AC2192">
            <v>502.59</v>
          </cell>
          <cell r="AD2192">
            <v>114.46000000000001</v>
          </cell>
          <cell r="AE2192">
            <v>227.62</v>
          </cell>
          <cell r="AF2192">
            <v>730.21</v>
          </cell>
          <cell r="AG2192">
            <v>26134.85</v>
          </cell>
          <cell r="AH2192">
            <v>94.509999999998399</v>
          </cell>
          <cell r="AI2192">
            <v>0</v>
          </cell>
          <cell r="AJ2192">
            <v>0</v>
          </cell>
          <cell r="AK2192">
            <v>0</v>
          </cell>
        </row>
        <row r="2193">
          <cell r="R2193" t="str">
            <v>BNL</v>
          </cell>
          <cell r="S2193" t="str">
            <v>FINAME TJLP</v>
          </cell>
          <cell r="T2193" t="str">
            <v>00137</v>
          </cell>
          <cell r="U2193">
            <v>10.75</v>
          </cell>
          <cell r="V2193">
            <v>0</v>
          </cell>
          <cell r="W2193">
            <v>35277</v>
          </cell>
          <cell r="X2193">
            <v>16</v>
          </cell>
          <cell r="Y2193">
            <v>0</v>
          </cell>
          <cell r="Z2193">
            <v>4.1628290000000003</v>
          </cell>
          <cell r="AA2193">
            <v>0</v>
          </cell>
          <cell r="AB2193">
            <v>26234.13</v>
          </cell>
          <cell r="AC2193">
            <v>0</v>
          </cell>
          <cell r="AD2193">
            <v>119.32</v>
          </cell>
          <cell r="AE2193">
            <v>119.32</v>
          </cell>
          <cell r="AF2193">
            <v>0</v>
          </cell>
          <cell r="AG2193">
            <v>26353.45</v>
          </cell>
          <cell r="AH2193">
            <v>99.280000000002474</v>
          </cell>
          <cell r="AI2193">
            <v>0</v>
          </cell>
          <cell r="AJ2193">
            <v>0</v>
          </cell>
          <cell r="AK2193">
            <v>0</v>
          </cell>
        </row>
        <row r="2194">
          <cell r="R2194" t="str">
            <v>BNL</v>
          </cell>
          <cell r="S2194" t="str">
            <v>FINAME TJLP</v>
          </cell>
          <cell r="T2194" t="str">
            <v>00137</v>
          </cell>
          <cell r="U2194">
            <v>10.75</v>
          </cell>
          <cell r="V2194">
            <v>0</v>
          </cell>
          <cell r="W2194">
            <v>35292</v>
          </cell>
          <cell r="X2194">
            <v>14</v>
          </cell>
          <cell r="Y2194">
            <v>21</v>
          </cell>
          <cell r="Z2194">
            <v>4.1776530000000003</v>
          </cell>
          <cell r="AA2194">
            <v>0</v>
          </cell>
          <cell r="AB2194">
            <v>26327.55</v>
          </cell>
          <cell r="AC2194">
            <v>506.3</v>
          </cell>
          <cell r="AD2194">
            <v>105.65</v>
          </cell>
          <cell r="AE2194">
            <v>224.97</v>
          </cell>
          <cell r="AF2194">
            <v>731.27</v>
          </cell>
          <cell r="AG2194">
            <v>25821.25</v>
          </cell>
          <cell r="AH2194">
            <v>93.419999999998254</v>
          </cell>
          <cell r="AI2194">
            <v>0</v>
          </cell>
          <cell r="AJ2194">
            <v>0</v>
          </cell>
          <cell r="AK2194">
            <v>0</v>
          </cell>
        </row>
        <row r="2195">
          <cell r="R2195" t="str">
            <v>BNL</v>
          </cell>
          <cell r="S2195" t="str">
            <v>FINAME TJLP</v>
          </cell>
          <cell r="T2195" t="str">
            <v>00137</v>
          </cell>
          <cell r="U2195">
            <v>10.75</v>
          </cell>
          <cell r="V2195">
            <v>0</v>
          </cell>
          <cell r="W2195">
            <v>35308</v>
          </cell>
          <cell r="X2195">
            <v>16</v>
          </cell>
          <cell r="Y2195">
            <v>0</v>
          </cell>
          <cell r="Z2195">
            <v>4.1935229999999999</v>
          </cell>
          <cell r="AA2195">
            <v>0</v>
          </cell>
          <cell r="AB2195">
            <v>25919.34</v>
          </cell>
          <cell r="AC2195">
            <v>0</v>
          </cell>
          <cell r="AD2195">
            <v>117.89</v>
          </cell>
          <cell r="AE2195">
            <v>117.89</v>
          </cell>
          <cell r="AF2195">
            <v>0</v>
          </cell>
          <cell r="AG2195">
            <v>26037.23</v>
          </cell>
          <cell r="AH2195">
            <v>98.090000000000146</v>
          </cell>
          <cell r="AI2195">
            <v>0</v>
          </cell>
          <cell r="AJ2195">
            <v>0</v>
          </cell>
          <cell r="AK2195">
            <v>0</v>
          </cell>
        </row>
        <row r="2196">
          <cell r="R2196" t="str">
            <v>BNL</v>
          </cell>
          <cell r="S2196" t="str">
            <v>FINAME TJLP</v>
          </cell>
          <cell r="T2196" t="str">
            <v>00137</v>
          </cell>
          <cell r="U2196">
            <v>10.75</v>
          </cell>
          <cell r="V2196">
            <v>0</v>
          </cell>
          <cell r="W2196">
            <v>35323</v>
          </cell>
          <cell r="X2196">
            <v>14</v>
          </cell>
          <cell r="Y2196">
            <v>22</v>
          </cell>
          <cell r="Z2196">
            <v>4.2077879999999999</v>
          </cell>
          <cell r="AA2196">
            <v>0</v>
          </cell>
          <cell r="AB2196">
            <v>26007.51</v>
          </cell>
          <cell r="AC2196">
            <v>509.95</v>
          </cell>
          <cell r="AD2196">
            <v>104.35000000000001</v>
          </cell>
          <cell r="AE2196">
            <v>222.24</v>
          </cell>
          <cell r="AF2196">
            <v>732.19</v>
          </cell>
          <cell r="AG2196">
            <v>25497.56</v>
          </cell>
          <cell r="AH2196">
            <v>88.170000000001892</v>
          </cell>
          <cell r="AI2196">
            <v>0</v>
          </cell>
          <cell r="AJ2196">
            <v>0</v>
          </cell>
          <cell r="AK2196">
            <v>0</v>
          </cell>
        </row>
        <row r="2197">
          <cell r="R2197" t="str">
            <v>BNL</v>
          </cell>
          <cell r="S2197" t="str">
            <v>FINAME TJLP</v>
          </cell>
          <cell r="T2197" t="str">
            <v>00137</v>
          </cell>
          <cell r="U2197">
            <v>10.75</v>
          </cell>
          <cell r="V2197">
            <v>0</v>
          </cell>
          <cell r="W2197">
            <v>35338</v>
          </cell>
          <cell r="X2197">
            <v>15</v>
          </cell>
          <cell r="Y2197">
            <v>0</v>
          </cell>
          <cell r="Z2197">
            <v>4.222054</v>
          </cell>
          <cell r="AA2197">
            <v>0</v>
          </cell>
          <cell r="AB2197">
            <v>25584.01</v>
          </cell>
          <cell r="AC2197">
            <v>0</v>
          </cell>
          <cell r="AD2197">
            <v>109.08</v>
          </cell>
          <cell r="AE2197">
            <v>109.08</v>
          </cell>
          <cell r="AF2197">
            <v>0</v>
          </cell>
          <cell r="AG2197">
            <v>25693.08</v>
          </cell>
          <cell r="AH2197">
            <v>86.43999999999869</v>
          </cell>
          <cell r="AI2197">
            <v>0</v>
          </cell>
          <cell r="AJ2197">
            <v>0</v>
          </cell>
          <cell r="AK2197">
            <v>0</v>
          </cell>
        </row>
        <row r="2198">
          <cell r="R2198" t="str">
            <v>BNL</v>
          </cell>
          <cell r="S2198" t="str">
            <v>FINAME TJLP</v>
          </cell>
          <cell r="T2198" t="str">
            <v>00137</v>
          </cell>
          <cell r="U2198">
            <v>10.75</v>
          </cell>
          <cell r="V2198">
            <v>0</v>
          </cell>
          <cell r="W2198">
            <v>35353</v>
          </cell>
          <cell r="X2198">
            <v>15</v>
          </cell>
          <cell r="Y2198">
            <v>23</v>
          </cell>
          <cell r="Z2198">
            <v>4.2363689999999998</v>
          </cell>
          <cell r="AA2198">
            <v>0</v>
          </cell>
          <cell r="AB2198">
            <v>25670.75</v>
          </cell>
          <cell r="AC2198">
            <v>513.41999999999996</v>
          </cell>
          <cell r="AD2198">
            <v>110.28000000000002</v>
          </cell>
          <cell r="AE2198">
            <v>219.36</v>
          </cell>
          <cell r="AF2198">
            <v>732.77</v>
          </cell>
          <cell r="AG2198">
            <v>25157.34</v>
          </cell>
          <cell r="AH2198">
            <v>86.75</v>
          </cell>
          <cell r="AI2198">
            <v>0</v>
          </cell>
          <cell r="AJ2198">
            <v>0</v>
          </cell>
          <cell r="AK2198">
            <v>0</v>
          </cell>
        </row>
        <row r="2199">
          <cell r="R2199" t="str">
            <v>BNL</v>
          </cell>
          <cell r="S2199" t="str">
            <v>FINAME TJLP</v>
          </cell>
          <cell r="T2199" t="str">
            <v>00137</v>
          </cell>
          <cell r="U2199">
            <v>10.75</v>
          </cell>
          <cell r="V2199">
            <v>0</v>
          </cell>
          <cell r="W2199">
            <v>35369</v>
          </cell>
          <cell r="X2199">
            <v>16</v>
          </cell>
          <cell r="Y2199">
            <v>0</v>
          </cell>
          <cell r="Z2199">
            <v>4.2516910000000001</v>
          </cell>
          <cell r="AA2199">
            <v>0</v>
          </cell>
          <cell r="AB2199">
            <v>25248.32</v>
          </cell>
          <cell r="AC2199">
            <v>0</v>
          </cell>
          <cell r="AD2199">
            <v>114.84</v>
          </cell>
          <cell r="AE2199">
            <v>114.84</v>
          </cell>
          <cell r="AF2199">
            <v>0</v>
          </cell>
          <cell r="AG2199">
            <v>25363.16</v>
          </cell>
          <cell r="AH2199">
            <v>90.979999999999563</v>
          </cell>
          <cell r="AI2199">
            <v>0</v>
          </cell>
          <cell r="AJ2199">
            <v>0</v>
          </cell>
          <cell r="AK2199">
            <v>0</v>
          </cell>
        </row>
        <row r="2200">
          <cell r="R2200" t="str">
            <v>BNL</v>
          </cell>
          <cell r="S2200" t="str">
            <v>FINAME TJLP</v>
          </cell>
          <cell r="T2200" t="str">
            <v>00137</v>
          </cell>
          <cell r="U2200">
            <v>10.75</v>
          </cell>
          <cell r="V2200">
            <v>0</v>
          </cell>
          <cell r="W2200">
            <v>35384</v>
          </cell>
          <cell r="X2200">
            <v>14</v>
          </cell>
          <cell r="Y2200">
            <v>24</v>
          </cell>
          <cell r="Z2200">
            <v>4.2661059999999997</v>
          </cell>
          <cell r="AA2200">
            <v>0</v>
          </cell>
          <cell r="AB2200">
            <v>25333.93</v>
          </cell>
          <cell r="AC2200">
            <v>517.02</v>
          </cell>
          <cell r="AD2200">
            <v>101.63999999999999</v>
          </cell>
          <cell r="AE2200">
            <v>216.48</v>
          </cell>
          <cell r="AF2200">
            <v>733.5</v>
          </cell>
          <cell r="AG2200">
            <v>24816.91</v>
          </cell>
          <cell r="AH2200">
            <v>85.610000000000582</v>
          </cell>
          <cell r="AI2200">
            <v>0</v>
          </cell>
          <cell r="AJ2200">
            <v>0</v>
          </cell>
          <cell r="AK2200">
            <v>0</v>
          </cell>
        </row>
        <row r="2201">
          <cell r="R2201" t="str">
            <v>BNL</v>
          </cell>
          <cell r="S2201" t="str">
            <v>FINAME TJLP</v>
          </cell>
          <cell r="T2201" t="str">
            <v>00137</v>
          </cell>
          <cell r="U2201">
            <v>10.75</v>
          </cell>
          <cell r="V2201">
            <v>0</v>
          </cell>
          <cell r="W2201">
            <v>35399</v>
          </cell>
          <cell r="X2201">
            <v>15</v>
          </cell>
          <cell r="Y2201">
            <v>0</v>
          </cell>
          <cell r="Z2201">
            <v>4.28057</v>
          </cell>
          <cell r="AA2201">
            <v>0</v>
          </cell>
          <cell r="AB2201">
            <v>24901.05</v>
          </cell>
          <cell r="AC2201">
            <v>0</v>
          </cell>
          <cell r="AD2201">
            <v>106.16</v>
          </cell>
          <cell r="AE2201">
            <v>106.16</v>
          </cell>
          <cell r="AF2201">
            <v>0</v>
          </cell>
          <cell r="AG2201">
            <v>25007.21</v>
          </cell>
          <cell r="AH2201">
            <v>84.139999999999418</v>
          </cell>
          <cell r="AI2201">
            <v>0</v>
          </cell>
          <cell r="AJ2201">
            <v>0</v>
          </cell>
          <cell r="AK2201">
            <v>0</v>
          </cell>
        </row>
        <row r="2202">
          <cell r="R2202" t="str">
            <v>BNL</v>
          </cell>
          <cell r="S2202" t="str">
            <v>FINAME TJLP</v>
          </cell>
          <cell r="T2202" t="str">
            <v>00137</v>
          </cell>
          <cell r="U2202">
            <v>10.75</v>
          </cell>
          <cell r="V2202">
            <v>0</v>
          </cell>
          <cell r="W2202">
            <v>35414</v>
          </cell>
          <cell r="X2202">
            <v>15</v>
          </cell>
          <cell r="Y2202">
            <v>25</v>
          </cell>
          <cell r="Z2202">
            <v>4.2892469999999996</v>
          </cell>
          <cell r="AA2202">
            <v>0</v>
          </cell>
          <cell r="AB2202">
            <v>24951.52</v>
          </cell>
          <cell r="AC2202">
            <v>519.82000000000005</v>
          </cell>
          <cell r="AD2202">
            <v>107.05000000000001</v>
          </cell>
          <cell r="AE2202">
            <v>213.21</v>
          </cell>
          <cell r="AF2202">
            <v>733.04</v>
          </cell>
          <cell r="AG2202">
            <v>24431.7</v>
          </cell>
          <cell r="AH2202">
            <v>50.480000000003201</v>
          </cell>
          <cell r="AI2202">
            <v>0</v>
          </cell>
          <cell r="AJ2202">
            <v>0</v>
          </cell>
          <cell r="AK2202">
            <v>0</v>
          </cell>
        </row>
        <row r="2203">
          <cell r="R2203" t="str">
            <v>BNL</v>
          </cell>
          <cell r="S2203" t="str">
            <v>FINAME TJLP</v>
          </cell>
          <cell r="T2203" t="str">
            <v>00137</v>
          </cell>
          <cell r="U2203">
            <v>10.75</v>
          </cell>
          <cell r="V2203">
            <v>0</v>
          </cell>
          <cell r="W2203">
            <v>35430</v>
          </cell>
          <cell r="X2203">
            <v>16</v>
          </cell>
          <cell r="Y2203">
            <v>0</v>
          </cell>
          <cell r="Z2203">
            <v>4.2980770000000001</v>
          </cell>
          <cell r="AA2203">
            <v>0</v>
          </cell>
          <cell r="AB2203">
            <v>24482</v>
          </cell>
          <cell r="AC2203">
            <v>0</v>
          </cell>
          <cell r="AD2203">
            <v>111.35</v>
          </cell>
          <cell r="AE2203">
            <v>111.35</v>
          </cell>
          <cell r="AF2203">
            <v>0</v>
          </cell>
          <cell r="AG2203">
            <v>24593.35</v>
          </cell>
          <cell r="AH2203">
            <v>50.299999999999272</v>
          </cell>
          <cell r="AI2203">
            <v>0</v>
          </cell>
          <cell r="AJ2203">
            <v>0</v>
          </cell>
          <cell r="AK2203">
            <v>0</v>
          </cell>
        </row>
        <row r="2204">
          <cell r="R2204" t="str">
            <v>BNL</v>
          </cell>
          <cell r="S2204" t="str">
            <v>FINAME TJLP</v>
          </cell>
          <cell r="T2204" t="str">
            <v>00137</v>
          </cell>
          <cell r="U2204">
            <v>10.75</v>
          </cell>
          <cell r="V2204">
            <v>0</v>
          </cell>
          <cell r="W2204">
            <v>35445</v>
          </cell>
          <cell r="X2204">
            <v>14</v>
          </cell>
          <cell r="Y2204">
            <v>26</v>
          </cell>
          <cell r="Z2204">
            <v>4.3063719999999996</v>
          </cell>
          <cell r="AA2204">
            <v>0</v>
          </cell>
          <cell r="AB2204">
            <v>24529.24</v>
          </cell>
          <cell r="AC2204">
            <v>521.9</v>
          </cell>
          <cell r="AD2204">
            <v>98.25</v>
          </cell>
          <cell r="AE2204">
            <v>209.6</v>
          </cell>
          <cell r="AF2204">
            <v>731.5</v>
          </cell>
          <cell r="AG2204">
            <v>24007.35</v>
          </cell>
          <cell r="AH2204">
            <v>47.25</v>
          </cell>
          <cell r="AI2204">
            <v>0</v>
          </cell>
          <cell r="AJ2204">
            <v>0</v>
          </cell>
          <cell r="AK2204">
            <v>0</v>
          </cell>
        </row>
        <row r="2205">
          <cell r="R2205" t="str">
            <v>BNL</v>
          </cell>
          <cell r="S2205" t="str">
            <v>FINAME TJLP</v>
          </cell>
          <cell r="T2205" t="str">
            <v>00137</v>
          </cell>
          <cell r="U2205">
            <v>10.75</v>
          </cell>
          <cell r="V2205">
            <v>0</v>
          </cell>
          <cell r="W2205">
            <v>35461</v>
          </cell>
          <cell r="X2205">
            <v>16</v>
          </cell>
          <cell r="Y2205">
            <v>0</v>
          </cell>
          <cell r="Z2205">
            <v>4.3152369999999998</v>
          </cell>
          <cell r="AA2205">
            <v>0</v>
          </cell>
          <cell r="AB2205">
            <v>24056.77</v>
          </cell>
          <cell r="AC2205">
            <v>0</v>
          </cell>
          <cell r="AD2205">
            <v>109.42</v>
          </cell>
          <cell r="AE2205">
            <v>109.42</v>
          </cell>
          <cell r="AF2205">
            <v>0</v>
          </cell>
          <cell r="AG2205">
            <v>24166.18</v>
          </cell>
          <cell r="AH2205">
            <v>49.410000000003492</v>
          </cell>
          <cell r="AI2205">
            <v>0</v>
          </cell>
          <cell r="AJ2205">
            <v>0</v>
          </cell>
          <cell r="AK2205">
            <v>0</v>
          </cell>
        </row>
        <row r="2206">
          <cell r="R2206" t="str">
            <v>BNL</v>
          </cell>
          <cell r="S2206" t="str">
            <v>FINAME TJLP</v>
          </cell>
          <cell r="T2206" t="str">
            <v>00137</v>
          </cell>
          <cell r="U2206">
            <v>10.75</v>
          </cell>
          <cell r="V2206">
            <v>0</v>
          </cell>
          <cell r="W2206">
            <v>35476</v>
          </cell>
          <cell r="X2206">
            <v>14</v>
          </cell>
          <cell r="Y2206">
            <v>27</v>
          </cell>
          <cell r="Z2206">
            <v>4.3235650000000003</v>
          </cell>
          <cell r="AA2206">
            <v>0</v>
          </cell>
          <cell r="AB2206">
            <v>24103.19</v>
          </cell>
          <cell r="AC2206">
            <v>523.98</v>
          </cell>
          <cell r="AD2206">
            <v>96.54</v>
          </cell>
          <cell r="AE2206">
            <v>205.96</v>
          </cell>
          <cell r="AF2206">
            <v>729.95</v>
          </cell>
          <cell r="AG2206">
            <v>23579.21</v>
          </cell>
          <cell r="AH2206">
            <v>46.43999999999869</v>
          </cell>
          <cell r="AI2206">
            <v>0</v>
          </cell>
          <cell r="AJ2206">
            <v>0</v>
          </cell>
          <cell r="AK2206">
            <v>0</v>
          </cell>
        </row>
        <row r="2207">
          <cell r="R2207" t="str">
            <v>BNL</v>
          </cell>
          <cell r="S2207" t="str">
            <v>FINAME TJLP</v>
          </cell>
          <cell r="T2207" t="str">
            <v>00137</v>
          </cell>
          <cell r="U2207">
            <v>10.75</v>
          </cell>
          <cell r="V2207">
            <v>0</v>
          </cell>
          <cell r="W2207">
            <v>35489</v>
          </cell>
          <cell r="X2207">
            <v>13</v>
          </cell>
          <cell r="Y2207">
            <v>0</v>
          </cell>
          <cell r="Z2207">
            <v>4.3307950000000002</v>
          </cell>
          <cell r="AA2207">
            <v>0</v>
          </cell>
          <cell r="AB2207">
            <v>23618.639999999999</v>
          </cell>
          <cell r="AC2207">
            <v>0</v>
          </cell>
          <cell r="AD2207">
            <v>87.25</v>
          </cell>
          <cell r="AE2207">
            <v>87.25</v>
          </cell>
          <cell r="AF2207">
            <v>0</v>
          </cell>
          <cell r="AG2207">
            <v>23705.89</v>
          </cell>
          <cell r="AH2207">
            <v>39.430000000000291</v>
          </cell>
          <cell r="AI2207">
            <v>0</v>
          </cell>
          <cell r="AJ2207">
            <v>0</v>
          </cell>
          <cell r="AK2207">
            <v>0</v>
          </cell>
        </row>
        <row r="2208">
          <cell r="R2208" t="str">
            <v>BNL</v>
          </cell>
          <cell r="S2208" t="str">
            <v>FINAME TJLP</v>
          </cell>
          <cell r="T2208" t="str">
            <v>00137</v>
          </cell>
          <cell r="U2208">
            <v>10.75</v>
          </cell>
          <cell r="V2208">
            <v>0</v>
          </cell>
          <cell r="W2208">
            <v>35504</v>
          </cell>
          <cell r="X2208">
            <v>17</v>
          </cell>
          <cell r="Y2208">
            <v>28</v>
          </cell>
          <cell r="Z2208">
            <v>4.338101</v>
          </cell>
          <cell r="AA2208">
            <v>0</v>
          </cell>
          <cell r="AB2208">
            <v>23658.49</v>
          </cell>
          <cell r="AC2208">
            <v>525.74</v>
          </cell>
          <cell r="AD2208">
            <v>114.91</v>
          </cell>
          <cell r="AE2208">
            <v>202.16</v>
          </cell>
          <cell r="AF2208">
            <v>727.91</v>
          </cell>
          <cell r="AG2208">
            <v>23132.74</v>
          </cell>
          <cell r="AH2208">
            <v>39.850000000002183</v>
          </cell>
          <cell r="AI2208">
            <v>0</v>
          </cell>
          <cell r="AJ2208">
            <v>0</v>
          </cell>
          <cell r="AK2208">
            <v>0</v>
          </cell>
        </row>
        <row r="2209">
          <cell r="R2209" t="str">
            <v>BNL</v>
          </cell>
          <cell r="S2209" t="str">
            <v>FINAME TJLP</v>
          </cell>
          <cell r="T2209" t="str">
            <v>00137</v>
          </cell>
          <cell r="U2209">
            <v>10.75</v>
          </cell>
          <cell r="V2209">
            <v>0</v>
          </cell>
          <cell r="W2209">
            <v>35520</v>
          </cell>
          <cell r="X2209">
            <v>16</v>
          </cell>
          <cell r="Y2209">
            <v>0</v>
          </cell>
          <cell r="Z2209">
            <v>4.3458269999999999</v>
          </cell>
          <cell r="AA2209">
            <v>0</v>
          </cell>
          <cell r="AB2209">
            <v>23173.94</v>
          </cell>
          <cell r="AC2209">
            <v>0</v>
          </cell>
          <cell r="AD2209">
            <v>105.4</v>
          </cell>
          <cell r="AE2209">
            <v>105.4</v>
          </cell>
          <cell r="AF2209">
            <v>0</v>
          </cell>
          <cell r="AG2209">
            <v>23279.34</v>
          </cell>
          <cell r="AH2209">
            <v>41.19999999999709</v>
          </cell>
          <cell r="AI2209">
            <v>0</v>
          </cell>
          <cell r="AJ2209">
            <v>0</v>
          </cell>
          <cell r="AK2209">
            <v>0</v>
          </cell>
        </row>
        <row r="2210">
          <cell r="R2210" t="str">
            <v>BNL</v>
          </cell>
          <cell r="S2210" t="str">
            <v>FINAME TJLP</v>
          </cell>
          <cell r="T2210" t="str">
            <v>00137</v>
          </cell>
          <cell r="U2210">
            <v>10.75</v>
          </cell>
          <cell r="V2210">
            <v>0</v>
          </cell>
          <cell r="W2210">
            <v>35535</v>
          </cell>
          <cell r="X2210">
            <v>14</v>
          </cell>
          <cell r="Y2210">
            <v>29</v>
          </cell>
          <cell r="Z2210">
            <v>4.3530829999999998</v>
          </cell>
          <cell r="AA2210">
            <v>0</v>
          </cell>
          <cell r="AB2210">
            <v>23212.63</v>
          </cell>
          <cell r="AC2210">
            <v>527.55999999999995</v>
          </cell>
          <cell r="AD2210">
            <v>92.949999999999989</v>
          </cell>
          <cell r="AE2210">
            <v>198.35</v>
          </cell>
          <cell r="AF2210">
            <v>725.91</v>
          </cell>
          <cell r="AG2210">
            <v>22685.07</v>
          </cell>
          <cell r="AH2210">
            <v>38.68999999999869</v>
          </cell>
          <cell r="AI2210">
            <v>0</v>
          </cell>
          <cell r="AJ2210">
            <v>0</v>
          </cell>
          <cell r="AK2210">
            <v>0</v>
          </cell>
        </row>
        <row r="2211">
          <cell r="R2211" t="str">
            <v>BNL</v>
          </cell>
          <cell r="S2211" t="str">
            <v>FINAME TJLP</v>
          </cell>
          <cell r="T2211" t="str">
            <v>00137</v>
          </cell>
          <cell r="U2211">
            <v>10.75</v>
          </cell>
          <cell r="V2211">
            <v>0</v>
          </cell>
          <cell r="W2211">
            <v>35550</v>
          </cell>
          <cell r="X2211">
            <v>15</v>
          </cell>
          <cell r="Y2211">
            <v>0</v>
          </cell>
          <cell r="Z2211">
            <v>4.3603500000000004</v>
          </cell>
          <cell r="AA2211">
            <v>0</v>
          </cell>
          <cell r="AB2211">
            <v>22722.94</v>
          </cell>
          <cell r="AC2211">
            <v>0</v>
          </cell>
          <cell r="AD2211">
            <v>96.88</v>
          </cell>
          <cell r="AE2211">
            <v>96.88</v>
          </cell>
          <cell r="AF2211">
            <v>0</v>
          </cell>
          <cell r="AG2211">
            <v>22819.82</v>
          </cell>
          <cell r="AH2211">
            <v>37.869999999998981</v>
          </cell>
          <cell r="AI2211">
            <v>0</v>
          </cell>
          <cell r="AJ2211">
            <v>0</v>
          </cell>
          <cell r="AK2211">
            <v>0</v>
          </cell>
        </row>
        <row r="2212">
          <cell r="R2212" t="str">
            <v>BNL</v>
          </cell>
          <cell r="S2212" t="str">
            <v>FINAME TJLP</v>
          </cell>
          <cell r="T2212" t="str">
            <v>00137</v>
          </cell>
          <cell r="U2212">
            <v>10.75</v>
          </cell>
          <cell r="V2212">
            <v>0</v>
          </cell>
          <cell r="W2212">
            <v>35565</v>
          </cell>
          <cell r="X2212">
            <v>15</v>
          </cell>
          <cell r="Y2212">
            <v>30</v>
          </cell>
          <cell r="Z2212">
            <v>4.3676300000000001</v>
          </cell>
          <cell r="AA2212">
            <v>0</v>
          </cell>
          <cell r="AB2212">
            <v>22760.880000000001</v>
          </cell>
          <cell r="AC2212">
            <v>529.32000000000005</v>
          </cell>
          <cell r="AD2212">
            <v>97.610000000000014</v>
          </cell>
          <cell r="AE2212">
            <v>194.49</v>
          </cell>
          <cell r="AF2212">
            <v>723.82</v>
          </cell>
          <cell r="AG2212">
            <v>22231.56</v>
          </cell>
          <cell r="AH2212">
            <v>37.950000000000728</v>
          </cell>
          <cell r="AI2212">
            <v>0</v>
          </cell>
          <cell r="AJ2212">
            <v>0</v>
          </cell>
          <cell r="AK2212">
            <v>0</v>
          </cell>
        </row>
        <row r="2213">
          <cell r="R2213" t="str">
            <v>BNL</v>
          </cell>
          <cell r="S2213" t="str">
            <v>FINAME TJLP</v>
          </cell>
          <cell r="T2213" t="str">
            <v>00137</v>
          </cell>
          <cell r="U2213">
            <v>10.75</v>
          </cell>
          <cell r="V2213">
            <v>0</v>
          </cell>
          <cell r="W2213">
            <v>35581</v>
          </cell>
          <cell r="X2213">
            <v>16</v>
          </cell>
          <cell r="Y2213">
            <v>0</v>
          </cell>
          <cell r="Z2213">
            <v>4.3754090000000003</v>
          </cell>
          <cell r="AA2213">
            <v>0</v>
          </cell>
          <cell r="AB2213">
            <v>22271.15</v>
          </cell>
          <cell r="AC2213">
            <v>0</v>
          </cell>
          <cell r="AD2213">
            <v>101.3</v>
          </cell>
          <cell r="AE2213">
            <v>101.3</v>
          </cell>
          <cell r="AF2213">
            <v>0</v>
          </cell>
          <cell r="AG2213">
            <v>22372.45</v>
          </cell>
          <cell r="AH2213">
            <v>39.590000000000146</v>
          </cell>
          <cell r="AI2213">
            <v>0</v>
          </cell>
          <cell r="AJ2213">
            <v>0</v>
          </cell>
          <cell r="AK2213">
            <v>0</v>
          </cell>
        </row>
        <row r="2214">
          <cell r="R2214" t="str">
            <v>BNL</v>
          </cell>
          <cell r="S2214" t="str">
            <v>FINAME TJLP</v>
          </cell>
          <cell r="T2214" t="str">
            <v>00137</v>
          </cell>
          <cell r="U2214">
            <v>10.75</v>
          </cell>
          <cell r="V2214">
            <v>0</v>
          </cell>
          <cell r="W2214">
            <v>35596</v>
          </cell>
          <cell r="X2214">
            <v>14</v>
          </cell>
          <cell r="Y2214">
            <v>31</v>
          </cell>
          <cell r="Z2214">
            <v>4.3824360000000002</v>
          </cell>
          <cell r="AA2214">
            <v>0</v>
          </cell>
          <cell r="AB2214">
            <v>22306.92</v>
          </cell>
          <cell r="AC2214">
            <v>531.12</v>
          </cell>
          <cell r="AD2214">
            <v>89.310000000000016</v>
          </cell>
          <cell r="AE2214">
            <v>190.61</v>
          </cell>
          <cell r="AF2214">
            <v>721.73</v>
          </cell>
          <cell r="AG2214">
            <v>21775.8</v>
          </cell>
          <cell r="AH2214">
            <v>35.769999999996799</v>
          </cell>
          <cell r="AI2214">
            <v>0</v>
          </cell>
          <cell r="AJ2214">
            <v>0</v>
          </cell>
          <cell r="AK2214">
            <v>0</v>
          </cell>
        </row>
        <row r="2215">
          <cell r="R2215" t="str">
            <v>BNL</v>
          </cell>
          <cell r="S2215" t="str">
            <v>FINAME TJLP</v>
          </cell>
          <cell r="T2215" t="str">
            <v>00137</v>
          </cell>
          <cell r="U2215">
            <v>10.75</v>
          </cell>
          <cell r="V2215">
            <v>0</v>
          </cell>
          <cell r="W2215">
            <v>35611</v>
          </cell>
          <cell r="X2215">
            <v>15</v>
          </cell>
          <cell r="Y2215">
            <v>0</v>
          </cell>
          <cell r="Z2215">
            <v>4.3894539999999997</v>
          </cell>
          <cell r="AA2215">
            <v>0</v>
          </cell>
          <cell r="AB2215">
            <v>21810.67</v>
          </cell>
          <cell r="AC2215">
            <v>0</v>
          </cell>
          <cell r="AD2215">
            <v>92.99</v>
          </cell>
          <cell r="AE2215">
            <v>92.99</v>
          </cell>
          <cell r="AF2215">
            <v>0</v>
          </cell>
          <cell r="AG2215">
            <v>21903.66</v>
          </cell>
          <cell r="AH2215">
            <v>34.869999999998981</v>
          </cell>
          <cell r="AI2215">
            <v>0</v>
          </cell>
          <cell r="AJ2215">
            <v>0</v>
          </cell>
          <cell r="AK2215">
            <v>0</v>
          </cell>
        </row>
        <row r="2216">
          <cell r="R2216" t="str">
            <v>BNL</v>
          </cell>
          <cell r="S2216" t="str">
            <v>FINAME TJLP</v>
          </cell>
          <cell r="T2216" t="str">
            <v>00137</v>
          </cell>
          <cell r="U2216">
            <v>10.75</v>
          </cell>
          <cell r="V2216">
            <v>0</v>
          </cell>
          <cell r="W2216">
            <v>35626</v>
          </cell>
          <cell r="X2216">
            <v>15</v>
          </cell>
          <cell r="Y2216">
            <v>32</v>
          </cell>
          <cell r="Z2216">
            <v>4.3964840000000001</v>
          </cell>
          <cell r="AA2216">
            <v>0</v>
          </cell>
          <cell r="AB2216">
            <v>21845.61</v>
          </cell>
          <cell r="AC2216">
            <v>532.82000000000005</v>
          </cell>
          <cell r="AD2216">
            <v>93.679999999999993</v>
          </cell>
          <cell r="AE2216">
            <v>186.67</v>
          </cell>
          <cell r="AF2216">
            <v>719.49</v>
          </cell>
          <cell r="AG2216">
            <v>21312.79</v>
          </cell>
          <cell r="AH2216">
            <v>34.940000000002328</v>
          </cell>
          <cell r="AI2216">
            <v>0</v>
          </cell>
          <cell r="AJ2216">
            <v>0</v>
          </cell>
          <cell r="AK2216">
            <v>0</v>
          </cell>
        </row>
        <row r="2217">
          <cell r="R2217" t="str">
            <v>BNL</v>
          </cell>
          <cell r="S2217" t="str">
            <v>FINAME TJLP</v>
          </cell>
          <cell r="T2217" t="str">
            <v>00137</v>
          </cell>
          <cell r="U2217">
            <v>10.75</v>
          </cell>
          <cell r="V2217">
            <v>0</v>
          </cell>
          <cell r="W2217">
            <v>35642</v>
          </cell>
          <cell r="X2217">
            <v>16</v>
          </cell>
          <cell r="Y2217">
            <v>0</v>
          </cell>
          <cell r="Z2217">
            <v>4.403994</v>
          </cell>
          <cell r="AA2217">
            <v>0</v>
          </cell>
          <cell r="AB2217">
            <v>21349.19</v>
          </cell>
          <cell r="AC2217">
            <v>0</v>
          </cell>
          <cell r="AD2217">
            <v>97.1</v>
          </cell>
          <cell r="AE2217">
            <v>97.1</v>
          </cell>
          <cell r="AF2217">
            <v>0</v>
          </cell>
          <cell r="AG2217">
            <v>21446.29</v>
          </cell>
          <cell r="AH2217">
            <v>36.400000000001455</v>
          </cell>
          <cell r="AI2217">
            <v>0</v>
          </cell>
          <cell r="AJ2217">
            <v>0</v>
          </cell>
          <cell r="AK2217">
            <v>0</v>
          </cell>
        </row>
        <row r="2218">
          <cell r="R2218" t="str">
            <v>BNL</v>
          </cell>
          <cell r="S2218" t="str">
            <v>FINAME TJLP</v>
          </cell>
          <cell r="T2218" t="str">
            <v>00137</v>
          </cell>
          <cell r="U2218">
            <v>10.75</v>
          </cell>
          <cell r="V2218">
            <v>0</v>
          </cell>
          <cell r="W2218">
            <v>35657</v>
          </cell>
          <cell r="X2218">
            <v>14</v>
          </cell>
          <cell r="Y2218">
            <v>33</v>
          </cell>
          <cell r="Z2218">
            <v>4.4110469999999999</v>
          </cell>
          <cell r="AA2218">
            <v>0</v>
          </cell>
          <cell r="AB2218">
            <v>21383.38</v>
          </cell>
          <cell r="AC2218">
            <v>534.58000000000004</v>
          </cell>
          <cell r="AD2218">
            <v>85.62</v>
          </cell>
          <cell r="AE2218">
            <v>182.72</v>
          </cell>
          <cell r="AF2218">
            <v>717.31</v>
          </cell>
          <cell r="AG2218">
            <v>20848.8</v>
          </cell>
          <cell r="AH2218">
            <v>34.200000000000728</v>
          </cell>
          <cell r="AI2218">
            <v>0</v>
          </cell>
          <cell r="AJ2218">
            <v>0</v>
          </cell>
          <cell r="AK2218">
            <v>0</v>
          </cell>
        </row>
        <row r="2219">
          <cell r="R2219" t="str">
            <v>BNL</v>
          </cell>
          <cell r="S2219" t="str">
            <v>FINAME TJLP</v>
          </cell>
          <cell r="T2219" t="str">
            <v>00137</v>
          </cell>
          <cell r="U2219">
            <v>10.75</v>
          </cell>
          <cell r="V2219">
            <v>0</v>
          </cell>
          <cell r="W2219">
            <v>35673</v>
          </cell>
          <cell r="X2219">
            <v>16</v>
          </cell>
          <cell r="Y2219">
            <v>0</v>
          </cell>
          <cell r="Z2219">
            <v>4.4185819999999998</v>
          </cell>
          <cell r="AA2219">
            <v>0</v>
          </cell>
          <cell r="AB2219">
            <v>20884.41</v>
          </cell>
          <cell r="AC2219">
            <v>0</v>
          </cell>
          <cell r="AD2219">
            <v>94.99</v>
          </cell>
          <cell r="AE2219">
            <v>94.99</v>
          </cell>
          <cell r="AF2219">
            <v>0</v>
          </cell>
          <cell r="AG2219">
            <v>20979.4</v>
          </cell>
          <cell r="AH2219">
            <v>35.610000000000582</v>
          </cell>
          <cell r="AI2219">
            <v>0</v>
          </cell>
          <cell r="AJ2219">
            <v>0</v>
          </cell>
          <cell r="AK2219">
            <v>0</v>
          </cell>
        </row>
        <row r="2220">
          <cell r="R2220" t="str">
            <v>BNL</v>
          </cell>
          <cell r="S2220" t="str">
            <v>FINAME TJLP</v>
          </cell>
          <cell r="T2220" t="str">
            <v>00137</v>
          </cell>
          <cell r="U2220">
            <v>10.75</v>
          </cell>
          <cell r="V2220">
            <v>0</v>
          </cell>
          <cell r="W2220">
            <v>35688</v>
          </cell>
          <cell r="X2220">
            <v>14</v>
          </cell>
          <cell r="Y2220">
            <v>34</v>
          </cell>
          <cell r="Z2220">
            <v>4.4244830000000004</v>
          </cell>
          <cell r="AA2220">
            <v>0</v>
          </cell>
          <cell r="AB2220">
            <v>20912.3</v>
          </cell>
          <cell r="AC2220">
            <v>536.21</v>
          </cell>
          <cell r="AD2220">
            <v>83.71</v>
          </cell>
          <cell r="AE2220">
            <v>178.7</v>
          </cell>
          <cell r="AF2220">
            <v>714.91</v>
          </cell>
          <cell r="AG2220">
            <v>20376.09</v>
          </cell>
          <cell r="AH2220">
            <v>27.889999999999418</v>
          </cell>
          <cell r="AI2220">
            <v>0</v>
          </cell>
          <cell r="AJ2220">
            <v>0</v>
          </cell>
          <cell r="AK2220">
            <v>0</v>
          </cell>
        </row>
        <row r="2221">
          <cell r="R2221" t="str">
            <v>BNL</v>
          </cell>
          <cell r="S2221" t="str">
            <v>FINAME TJLP</v>
          </cell>
          <cell r="T2221" t="str">
            <v>00137</v>
          </cell>
          <cell r="U2221">
            <v>10.75</v>
          </cell>
          <cell r="V2221">
            <v>0</v>
          </cell>
          <cell r="W2221">
            <v>35703</v>
          </cell>
          <cell r="X2221">
            <v>15</v>
          </cell>
          <cell r="Y2221">
            <v>0</v>
          </cell>
          <cell r="Z2221">
            <v>4.430307</v>
          </cell>
          <cell r="AA2221">
            <v>0</v>
          </cell>
          <cell r="AB2221">
            <v>20402.91</v>
          </cell>
          <cell r="AC2221">
            <v>0</v>
          </cell>
          <cell r="AD2221">
            <v>86.99</v>
          </cell>
          <cell r="AE2221">
            <v>86.99</v>
          </cell>
          <cell r="AF2221">
            <v>0</v>
          </cell>
          <cell r="AG2221">
            <v>20489.900000000001</v>
          </cell>
          <cell r="AH2221">
            <v>26.819999999999709</v>
          </cell>
          <cell r="AI2221">
            <v>0</v>
          </cell>
          <cell r="AJ2221">
            <v>0</v>
          </cell>
          <cell r="AK2221">
            <v>0</v>
          </cell>
        </row>
        <row r="2222">
          <cell r="R2222" t="str">
            <v>BNL</v>
          </cell>
          <cell r="S2222" t="str">
            <v>FINAME TJLP</v>
          </cell>
          <cell r="T2222" t="str">
            <v>00137</v>
          </cell>
          <cell r="U2222">
            <v>10.75</v>
          </cell>
          <cell r="V2222">
            <v>0</v>
          </cell>
          <cell r="W2222">
            <v>35718</v>
          </cell>
          <cell r="X2222">
            <v>15</v>
          </cell>
          <cell r="Y2222">
            <v>35</v>
          </cell>
          <cell r="Z2222">
            <v>4.4361389999999998</v>
          </cell>
          <cell r="AA2222">
            <v>0</v>
          </cell>
          <cell r="AB2222">
            <v>20429.77</v>
          </cell>
          <cell r="AC2222">
            <v>537.63</v>
          </cell>
          <cell r="AD2222">
            <v>87.58</v>
          </cell>
          <cell r="AE2222">
            <v>174.57</v>
          </cell>
          <cell r="AF2222">
            <v>712.2</v>
          </cell>
          <cell r="AG2222">
            <v>19892.14</v>
          </cell>
          <cell r="AH2222">
            <v>26.859999999996944</v>
          </cell>
          <cell r="AI2222">
            <v>0</v>
          </cell>
          <cell r="AJ2222">
            <v>0</v>
          </cell>
          <cell r="AK2222">
            <v>0</v>
          </cell>
        </row>
        <row r="2223">
          <cell r="R2223" t="str">
            <v>BNL</v>
          </cell>
          <cell r="S2223" t="str">
            <v>FINAME TJLP</v>
          </cell>
          <cell r="T2223" t="str">
            <v>00137</v>
          </cell>
          <cell r="U2223">
            <v>10.75</v>
          </cell>
          <cell r="V2223">
            <v>0</v>
          </cell>
          <cell r="W2223">
            <v>35734</v>
          </cell>
          <cell r="X2223">
            <v>16</v>
          </cell>
          <cell r="Y2223">
            <v>0</v>
          </cell>
          <cell r="Z2223">
            <v>4.4423680000000001</v>
          </cell>
          <cell r="AA2223">
            <v>0</v>
          </cell>
          <cell r="AB2223">
            <v>19920.07</v>
          </cell>
          <cell r="AC2223">
            <v>0</v>
          </cell>
          <cell r="AD2223">
            <v>90.6</v>
          </cell>
          <cell r="AE2223">
            <v>90.6</v>
          </cell>
          <cell r="AF2223">
            <v>0</v>
          </cell>
          <cell r="AG2223">
            <v>20010.68</v>
          </cell>
          <cell r="AH2223">
            <v>27.940000000002328</v>
          </cell>
          <cell r="AI2223">
            <v>0</v>
          </cell>
          <cell r="AJ2223">
            <v>0</v>
          </cell>
          <cell r="AK2223">
            <v>0</v>
          </cell>
        </row>
        <row r="2224">
          <cell r="R2224" t="str">
            <v>BNL</v>
          </cell>
          <cell r="S2224" t="str">
            <v>FINAME TJLP</v>
          </cell>
          <cell r="T2224" t="str">
            <v>00137</v>
          </cell>
          <cell r="U2224">
            <v>10.75</v>
          </cell>
          <cell r="V2224">
            <v>0</v>
          </cell>
          <cell r="W2224">
            <v>35749</v>
          </cell>
          <cell r="X2224">
            <v>14</v>
          </cell>
          <cell r="Y2224">
            <v>36</v>
          </cell>
          <cell r="Z2224">
            <v>4.4482160000000004</v>
          </cell>
          <cell r="AA2224">
            <v>0</v>
          </cell>
          <cell r="AB2224">
            <v>19946.3</v>
          </cell>
          <cell r="AC2224">
            <v>539.09</v>
          </cell>
          <cell r="AD2224">
            <v>79.84</v>
          </cell>
          <cell r="AE2224">
            <v>170.44</v>
          </cell>
          <cell r="AF2224">
            <v>709.53</v>
          </cell>
          <cell r="AG2224">
            <v>19407.21</v>
          </cell>
          <cell r="AH2224">
            <v>26.219999999997526</v>
          </cell>
          <cell r="AI2224">
            <v>0</v>
          </cell>
          <cell r="AJ2224">
            <v>0</v>
          </cell>
          <cell r="AK2224">
            <v>0</v>
          </cell>
        </row>
        <row r="2225">
          <cell r="R2225" t="str">
            <v>BNL</v>
          </cell>
          <cell r="S2225" t="str">
            <v>FINAME TJLP</v>
          </cell>
          <cell r="T2225" t="str">
            <v>00137</v>
          </cell>
          <cell r="U2225">
            <v>10.75</v>
          </cell>
          <cell r="V2225">
            <v>0</v>
          </cell>
          <cell r="W2225">
            <v>35764</v>
          </cell>
          <cell r="X2225">
            <v>15</v>
          </cell>
          <cell r="Y2225">
            <v>0</v>
          </cell>
          <cell r="Z2225">
            <v>4.4540709999999999</v>
          </cell>
          <cell r="AA2225">
            <v>0</v>
          </cell>
          <cell r="AB2225">
            <v>19432.75</v>
          </cell>
          <cell r="AC2225">
            <v>0</v>
          </cell>
          <cell r="AD2225">
            <v>82.85</v>
          </cell>
          <cell r="AE2225">
            <v>82.85</v>
          </cell>
          <cell r="AF2225">
            <v>0</v>
          </cell>
          <cell r="AG2225">
            <v>19515.599999999999</v>
          </cell>
          <cell r="AH2225">
            <v>25.540000000000873</v>
          </cell>
          <cell r="AI2225">
            <v>0</v>
          </cell>
          <cell r="AJ2225">
            <v>0</v>
          </cell>
          <cell r="AK2225">
            <v>0</v>
          </cell>
        </row>
        <row r="2226">
          <cell r="R2226" t="str">
            <v>BNL</v>
          </cell>
          <cell r="S2226" t="str">
            <v>FINAME TJLP</v>
          </cell>
          <cell r="T2226" t="str">
            <v>00137</v>
          </cell>
          <cell r="U2226">
            <v>10.75</v>
          </cell>
          <cell r="V2226">
            <v>0</v>
          </cell>
          <cell r="W2226">
            <v>35779</v>
          </cell>
          <cell r="X2226">
            <v>15</v>
          </cell>
          <cell r="Y2226">
            <v>37</v>
          </cell>
          <cell r="Z2226">
            <v>4.4607089999999996</v>
          </cell>
          <cell r="AA2226">
            <v>0</v>
          </cell>
          <cell r="AB2226">
            <v>19461.71</v>
          </cell>
          <cell r="AC2226">
            <v>540.6</v>
          </cell>
          <cell r="AD2226">
            <v>83.450000000000017</v>
          </cell>
          <cell r="AE2226">
            <v>166.3</v>
          </cell>
          <cell r="AF2226">
            <v>706.9</v>
          </cell>
          <cell r="AG2226">
            <v>18921.11</v>
          </cell>
          <cell r="AH2226">
            <v>28.960000000002765</v>
          </cell>
          <cell r="AI2226">
            <v>0</v>
          </cell>
          <cell r="AJ2226">
            <v>0</v>
          </cell>
          <cell r="AK2226">
            <v>0</v>
          </cell>
        </row>
        <row r="2227">
          <cell r="R2227" t="str">
            <v>BNL</v>
          </cell>
          <cell r="S2227" t="str">
            <v>FINAME TJLP</v>
          </cell>
          <cell r="T2227" t="str">
            <v>00137</v>
          </cell>
          <cell r="U2227">
            <v>10.75</v>
          </cell>
          <cell r="V2227">
            <v>0</v>
          </cell>
          <cell r="W2227">
            <v>35795</v>
          </cell>
          <cell r="X2227">
            <v>16</v>
          </cell>
          <cell r="Y2227">
            <v>0</v>
          </cell>
          <cell r="Z2227">
            <v>4.4678599999999999</v>
          </cell>
          <cell r="AA2227">
            <v>0</v>
          </cell>
          <cell r="AB2227">
            <v>18951.439999999999</v>
          </cell>
          <cell r="AC2227">
            <v>0</v>
          </cell>
          <cell r="AD2227">
            <v>86.2</v>
          </cell>
          <cell r="AE2227">
            <v>86.2</v>
          </cell>
          <cell r="AF2227">
            <v>0</v>
          </cell>
          <cell r="AG2227">
            <v>19037.64</v>
          </cell>
          <cell r="AH2227">
            <v>30.329999999998108</v>
          </cell>
          <cell r="AI2227">
            <v>0</v>
          </cell>
          <cell r="AJ2227">
            <v>0</v>
          </cell>
          <cell r="AK2227">
            <v>0</v>
          </cell>
        </row>
        <row r="2228">
          <cell r="R2228" t="str">
            <v>BNL</v>
          </cell>
          <cell r="S2228" t="str">
            <v>FINAME TJLP</v>
          </cell>
          <cell r="T2228" t="str">
            <v>00137</v>
          </cell>
          <cell r="U2228">
            <v>10.75</v>
          </cell>
          <cell r="V2228">
            <v>0</v>
          </cell>
          <cell r="W2228">
            <v>35810</v>
          </cell>
          <cell r="X2228">
            <v>14</v>
          </cell>
          <cell r="Y2228">
            <v>38</v>
          </cell>
          <cell r="Z2228">
            <v>4.4745749999999997</v>
          </cell>
          <cell r="AA2228">
            <v>0</v>
          </cell>
          <cell r="AB2228">
            <v>18979.93</v>
          </cell>
          <cell r="AC2228">
            <v>542.28</v>
          </cell>
          <cell r="AD2228">
            <v>75.98</v>
          </cell>
          <cell r="AE2228">
            <v>162.18</v>
          </cell>
          <cell r="AF2228">
            <v>704.47</v>
          </cell>
          <cell r="AG2228">
            <v>18437.64</v>
          </cell>
          <cell r="AH2228">
            <v>28.490000000001601</v>
          </cell>
          <cell r="AI2228">
            <v>0</v>
          </cell>
          <cell r="AJ2228">
            <v>0</v>
          </cell>
          <cell r="AK2228">
            <v>0</v>
          </cell>
        </row>
        <row r="2229">
          <cell r="R2229" t="str">
            <v>BNL</v>
          </cell>
          <cell r="S2229" t="str">
            <v>FINAME TJLP</v>
          </cell>
          <cell r="T2229" t="str">
            <v>00137</v>
          </cell>
          <cell r="U2229">
            <v>10.75</v>
          </cell>
          <cell r="V2229">
            <v>0</v>
          </cell>
          <cell r="W2229">
            <v>35826</v>
          </cell>
          <cell r="X2229">
            <v>16</v>
          </cell>
          <cell r="Y2229">
            <v>0</v>
          </cell>
          <cell r="Z2229">
            <v>4.4817479999999996</v>
          </cell>
          <cell r="AA2229">
            <v>0</v>
          </cell>
          <cell r="AB2229">
            <v>18467.2</v>
          </cell>
          <cell r="AC2229">
            <v>0</v>
          </cell>
          <cell r="AD2229">
            <v>83.99</v>
          </cell>
          <cell r="AE2229">
            <v>83.99</v>
          </cell>
          <cell r="AF2229">
            <v>0</v>
          </cell>
          <cell r="AG2229">
            <v>18551.189999999999</v>
          </cell>
          <cell r="AH2229">
            <v>29.559999999997672</v>
          </cell>
          <cell r="AI2229">
            <v>0</v>
          </cell>
          <cell r="AJ2229">
            <v>0</v>
          </cell>
          <cell r="AK2229">
            <v>0</v>
          </cell>
        </row>
        <row r="2230">
          <cell r="R2230" t="str">
            <v>BNL</v>
          </cell>
          <cell r="S2230" t="str">
            <v>FINAME TJLP</v>
          </cell>
          <cell r="T2230" t="str">
            <v>00137</v>
          </cell>
          <cell r="U2230">
            <v>10.75</v>
          </cell>
          <cell r="V2230">
            <v>0</v>
          </cell>
          <cell r="W2230">
            <v>35841</v>
          </cell>
          <cell r="X2230">
            <v>14</v>
          </cell>
          <cell r="Y2230">
            <v>39</v>
          </cell>
          <cell r="Z2230">
            <v>4.4884829999999996</v>
          </cell>
          <cell r="AA2230">
            <v>0</v>
          </cell>
          <cell r="AB2230">
            <v>18494.95</v>
          </cell>
          <cell r="AC2230">
            <v>543.97</v>
          </cell>
          <cell r="AD2230">
            <v>74.05</v>
          </cell>
          <cell r="AE2230">
            <v>158.04</v>
          </cell>
          <cell r="AF2230">
            <v>702.01</v>
          </cell>
          <cell r="AG2230">
            <v>17950.98</v>
          </cell>
          <cell r="AH2230">
            <v>27.75</v>
          </cell>
          <cell r="AI2230">
            <v>0</v>
          </cell>
          <cell r="AJ2230">
            <v>0</v>
          </cell>
          <cell r="AK2230">
            <v>0</v>
          </cell>
        </row>
        <row r="2231">
          <cell r="R2231" t="str">
            <v>BNL</v>
          </cell>
          <cell r="S2231" t="str">
            <v>FINAME TJLP</v>
          </cell>
          <cell r="T2231" t="str">
            <v>00137</v>
          </cell>
          <cell r="U2231">
            <v>10.75</v>
          </cell>
          <cell r="V2231">
            <v>0</v>
          </cell>
          <cell r="W2231">
            <v>35854</v>
          </cell>
          <cell r="X2231">
            <v>13</v>
          </cell>
          <cell r="Y2231">
            <v>0</v>
          </cell>
          <cell r="Z2231">
            <v>4.4943289999999996</v>
          </cell>
          <cell r="AA2231">
            <v>0</v>
          </cell>
          <cell r="AB2231">
            <v>17974.36</v>
          </cell>
          <cell r="AC2231">
            <v>0</v>
          </cell>
          <cell r="AD2231">
            <v>66.400000000000006</v>
          </cell>
          <cell r="AE2231">
            <v>66.400000000000006</v>
          </cell>
          <cell r="AF2231">
            <v>0</v>
          </cell>
          <cell r="AG2231">
            <v>18040.759999999998</v>
          </cell>
          <cell r="AH2231">
            <v>23.379999999997381</v>
          </cell>
          <cell r="AI2231">
            <v>0</v>
          </cell>
          <cell r="AJ2231">
            <v>0</v>
          </cell>
          <cell r="AK2231">
            <v>0</v>
          </cell>
        </row>
        <row r="2232">
          <cell r="R2232" t="str">
            <v>BNL</v>
          </cell>
          <cell r="S2232" t="str">
            <v>FINAME TJLP</v>
          </cell>
          <cell r="T2232" t="str">
            <v>00137</v>
          </cell>
          <cell r="U2232">
            <v>10.75</v>
          </cell>
          <cell r="V2232">
            <v>0</v>
          </cell>
          <cell r="W2232">
            <v>35869</v>
          </cell>
          <cell r="X2232">
            <v>17</v>
          </cell>
          <cell r="Y2232">
            <v>40</v>
          </cell>
          <cell r="Z2232">
            <v>4.5040529999999999</v>
          </cell>
          <cell r="AA2232">
            <v>0</v>
          </cell>
          <cell r="AB2232">
            <v>18013.25</v>
          </cell>
          <cell r="AC2232">
            <v>545.86</v>
          </cell>
          <cell r="AD2232">
            <v>87.519999999999982</v>
          </cell>
          <cell r="AE2232">
            <v>153.91999999999999</v>
          </cell>
          <cell r="AF2232">
            <v>699.78</v>
          </cell>
          <cell r="AG2232">
            <v>17467.39</v>
          </cell>
          <cell r="AH2232">
            <v>38.889999999999418</v>
          </cell>
          <cell r="AI2232">
            <v>0</v>
          </cell>
          <cell r="AJ2232">
            <v>0</v>
          </cell>
          <cell r="AK2232">
            <v>0</v>
          </cell>
        </row>
        <row r="2233">
          <cell r="R2233" t="str">
            <v>BNL</v>
          </cell>
          <cell r="S2233" t="str">
            <v>FINAME TJLP</v>
          </cell>
          <cell r="T2233" t="str">
            <v>00137</v>
          </cell>
          <cell r="U2233">
            <v>10.75</v>
          </cell>
          <cell r="V2233">
            <v>0</v>
          </cell>
          <cell r="W2233">
            <v>35885</v>
          </cell>
          <cell r="X2233">
            <v>16</v>
          </cell>
          <cell r="Y2233">
            <v>0</v>
          </cell>
          <cell r="Z2233">
            <v>4.5146759999999997</v>
          </cell>
          <cell r="AA2233">
            <v>0</v>
          </cell>
          <cell r="AB2233">
            <v>17508.59</v>
          </cell>
          <cell r="AC2233">
            <v>0</v>
          </cell>
          <cell r="AD2233">
            <v>79.63</v>
          </cell>
          <cell r="AE2233">
            <v>79.63</v>
          </cell>
          <cell r="AF2233">
            <v>0</v>
          </cell>
          <cell r="AG2233">
            <v>17588.23</v>
          </cell>
          <cell r="AH2233">
            <v>41.209999999999127</v>
          </cell>
          <cell r="AI2233">
            <v>0</v>
          </cell>
          <cell r="AJ2233">
            <v>0</v>
          </cell>
          <cell r="AK2233">
            <v>0</v>
          </cell>
        </row>
        <row r="2234">
          <cell r="R2234" t="str">
            <v>BNL</v>
          </cell>
          <cell r="S2234" t="str">
            <v>FINAME TJLP</v>
          </cell>
          <cell r="T2234" t="str">
            <v>00137</v>
          </cell>
          <cell r="U2234">
            <v>10.75</v>
          </cell>
          <cell r="V2234">
            <v>0</v>
          </cell>
          <cell r="W2234">
            <v>35900</v>
          </cell>
          <cell r="X2234">
            <v>14</v>
          </cell>
          <cell r="Y2234">
            <v>41</v>
          </cell>
          <cell r="Z2234">
            <v>4.5246579999999996</v>
          </cell>
          <cell r="AA2234">
            <v>0</v>
          </cell>
          <cell r="AB2234">
            <v>17547.3</v>
          </cell>
          <cell r="AC2234">
            <v>548.35</v>
          </cell>
          <cell r="AD2234">
            <v>70.31</v>
          </cell>
          <cell r="AE2234">
            <v>149.94</v>
          </cell>
          <cell r="AF2234">
            <v>698.3</v>
          </cell>
          <cell r="AG2234">
            <v>16998.95</v>
          </cell>
          <cell r="AH2234">
            <v>38.709999999999127</v>
          </cell>
          <cell r="AI2234">
            <v>0</v>
          </cell>
          <cell r="AJ2234">
            <v>0</v>
          </cell>
          <cell r="AK2234">
            <v>0</v>
          </cell>
        </row>
        <row r="2235">
          <cell r="R2235" t="str">
            <v>BNL</v>
          </cell>
          <cell r="S2235" t="str">
            <v>FINAME TJLP</v>
          </cell>
          <cell r="T2235" t="str">
            <v>00137</v>
          </cell>
          <cell r="U2235">
            <v>10.75</v>
          </cell>
          <cell r="V2235">
            <v>0</v>
          </cell>
          <cell r="W2235">
            <v>35915</v>
          </cell>
          <cell r="X2235">
            <v>15</v>
          </cell>
          <cell r="Y2235">
            <v>0</v>
          </cell>
          <cell r="Z2235">
            <v>4.534662</v>
          </cell>
          <cell r="AA2235">
            <v>0</v>
          </cell>
          <cell r="AB2235">
            <v>17036.53</v>
          </cell>
          <cell r="AC2235">
            <v>0</v>
          </cell>
          <cell r="AD2235">
            <v>72.63</v>
          </cell>
          <cell r="AE2235">
            <v>72.63</v>
          </cell>
          <cell r="AF2235">
            <v>0</v>
          </cell>
          <cell r="AG2235">
            <v>17109.169999999998</v>
          </cell>
          <cell r="AH2235">
            <v>37.589999999996508</v>
          </cell>
          <cell r="AI2235">
            <v>0</v>
          </cell>
          <cell r="AJ2235">
            <v>0</v>
          </cell>
          <cell r="AK2235">
            <v>0</v>
          </cell>
        </row>
        <row r="2236">
          <cell r="R2236" t="str">
            <v>BNL</v>
          </cell>
          <cell r="S2236" t="str">
            <v>FINAME TJLP</v>
          </cell>
          <cell r="T2236" t="str">
            <v>00137</v>
          </cell>
          <cell r="U2236">
            <v>10.75</v>
          </cell>
          <cell r="V2236">
            <v>0</v>
          </cell>
          <cell r="W2236">
            <v>35930</v>
          </cell>
          <cell r="X2236">
            <v>15</v>
          </cell>
          <cell r="Y2236">
            <v>42</v>
          </cell>
          <cell r="Z2236">
            <v>4.5446869999999997</v>
          </cell>
          <cell r="AA2236">
            <v>0</v>
          </cell>
          <cell r="AB2236">
            <v>17074.2</v>
          </cell>
          <cell r="AC2236">
            <v>550.78</v>
          </cell>
          <cell r="AD2236">
            <v>73.27000000000001</v>
          </cell>
          <cell r="AE2236">
            <v>145.9</v>
          </cell>
          <cell r="AF2236">
            <v>696.68</v>
          </cell>
          <cell r="AG2236">
            <v>16523.419999999998</v>
          </cell>
          <cell r="AH2236">
            <v>37.659999999999854</v>
          </cell>
          <cell r="AI2236">
            <v>0</v>
          </cell>
          <cell r="AJ2236">
            <v>0</v>
          </cell>
          <cell r="AK2236">
            <v>0</v>
          </cell>
        </row>
        <row r="2237">
          <cell r="R2237" t="str">
            <v>BNL</v>
          </cell>
          <cell r="S2237" t="str">
            <v>FINAME TJLP</v>
          </cell>
          <cell r="T2237" t="str">
            <v>00137</v>
          </cell>
          <cell r="U2237">
            <v>10.75</v>
          </cell>
          <cell r="V2237">
            <v>0</v>
          </cell>
          <cell r="W2237">
            <v>35946</v>
          </cell>
          <cell r="X2237">
            <v>16</v>
          </cell>
          <cell r="Y2237">
            <v>0</v>
          </cell>
          <cell r="Z2237">
            <v>4.5554059999999996</v>
          </cell>
          <cell r="AA2237">
            <v>0</v>
          </cell>
          <cell r="AB2237">
            <v>16562.39</v>
          </cell>
          <cell r="AC2237">
            <v>0</v>
          </cell>
          <cell r="AD2237">
            <v>75.33</v>
          </cell>
          <cell r="AE2237">
            <v>75.33</v>
          </cell>
          <cell r="AF2237">
            <v>0</v>
          </cell>
          <cell r="AG2237">
            <v>16637.72</v>
          </cell>
          <cell r="AH2237">
            <v>38.970000000001164</v>
          </cell>
          <cell r="AI2237">
            <v>0</v>
          </cell>
          <cell r="AJ2237">
            <v>0</v>
          </cell>
          <cell r="AK2237">
            <v>0</v>
          </cell>
        </row>
        <row r="2238">
          <cell r="R2238" t="str">
            <v>BNL</v>
          </cell>
          <cell r="S2238" t="str">
            <v>FINAME TJLP</v>
          </cell>
          <cell r="T2238" t="str">
            <v>00137</v>
          </cell>
          <cell r="U2238">
            <v>10.75</v>
          </cell>
          <cell r="V2238">
            <v>0</v>
          </cell>
          <cell r="W2238">
            <v>35961</v>
          </cell>
          <cell r="X2238">
            <v>14</v>
          </cell>
          <cell r="Y2238">
            <v>43</v>
          </cell>
          <cell r="Z2238">
            <v>4.5636580000000002</v>
          </cell>
          <cell r="AA2238">
            <v>0</v>
          </cell>
          <cell r="AB2238">
            <v>16592.39</v>
          </cell>
          <cell r="AC2238">
            <v>553.08000000000004</v>
          </cell>
          <cell r="AD2238">
            <v>66.45</v>
          </cell>
          <cell r="AE2238">
            <v>141.78</v>
          </cell>
          <cell r="AF2238">
            <v>694.86</v>
          </cell>
          <cell r="AG2238">
            <v>16039.31</v>
          </cell>
          <cell r="AH2238">
            <v>29.999999999996362</v>
          </cell>
          <cell r="AI2238">
            <v>0</v>
          </cell>
          <cell r="AJ2238">
            <v>0</v>
          </cell>
          <cell r="AK2238">
            <v>0</v>
          </cell>
        </row>
        <row r="2239">
          <cell r="R2239" t="str">
            <v>BNL</v>
          </cell>
          <cell r="S2239" t="str">
            <v>FINAME TJLP</v>
          </cell>
          <cell r="T2239" t="str">
            <v>00137</v>
          </cell>
          <cell r="U2239">
            <v>10.75</v>
          </cell>
          <cell r="V2239">
            <v>0</v>
          </cell>
          <cell r="W2239">
            <v>35976</v>
          </cell>
          <cell r="X2239">
            <v>15</v>
          </cell>
          <cell r="Y2239">
            <v>0</v>
          </cell>
          <cell r="Z2239">
            <v>4.5717949999999998</v>
          </cell>
          <cell r="AA2239">
            <v>0</v>
          </cell>
          <cell r="AB2239">
            <v>16067.91</v>
          </cell>
          <cell r="AC2239">
            <v>0</v>
          </cell>
          <cell r="AD2239">
            <v>68.5</v>
          </cell>
          <cell r="AE2239">
            <v>68.5</v>
          </cell>
          <cell r="AF2239">
            <v>0</v>
          </cell>
          <cell r="AG2239">
            <v>16136.41</v>
          </cell>
          <cell r="AH2239">
            <v>28.600000000000364</v>
          </cell>
          <cell r="AI2239">
            <v>0</v>
          </cell>
          <cell r="AJ2239">
            <v>0</v>
          </cell>
          <cell r="AK2239">
            <v>0</v>
          </cell>
        </row>
        <row r="2240">
          <cell r="R2240" t="str">
            <v>BNL</v>
          </cell>
          <cell r="S2240" t="str">
            <v>FINAME TJLP</v>
          </cell>
          <cell r="T2240" t="str">
            <v>00137</v>
          </cell>
          <cell r="U2240">
            <v>10.75</v>
          </cell>
          <cell r="V2240">
            <v>0</v>
          </cell>
          <cell r="W2240">
            <v>35991</v>
          </cell>
          <cell r="X2240">
            <v>15</v>
          </cell>
          <cell r="Y2240">
            <v>44</v>
          </cell>
          <cell r="Z2240">
            <v>4.5799459999999996</v>
          </cell>
          <cell r="AA2240">
            <v>0</v>
          </cell>
          <cell r="AB2240">
            <v>16096.56</v>
          </cell>
          <cell r="AC2240">
            <v>555.04999999999995</v>
          </cell>
          <cell r="AD2240">
            <v>69.050000000000011</v>
          </cell>
          <cell r="AE2240">
            <v>137.55000000000001</v>
          </cell>
          <cell r="AF2240">
            <v>692.6</v>
          </cell>
          <cell r="AG2240">
            <v>15541.5</v>
          </cell>
          <cell r="AH2240">
            <v>28.640000000001237</v>
          </cell>
          <cell r="AI2240">
            <v>0</v>
          </cell>
          <cell r="AJ2240">
            <v>0</v>
          </cell>
          <cell r="AK2240">
            <v>0</v>
          </cell>
        </row>
        <row r="2241">
          <cell r="R2241" t="str">
            <v>BNL</v>
          </cell>
          <cell r="S2241" t="str">
            <v>FINAME TJLP</v>
          </cell>
          <cell r="T2241" t="str">
            <v>00137</v>
          </cell>
          <cell r="U2241">
            <v>10.75</v>
          </cell>
          <cell r="V2241">
            <v>0</v>
          </cell>
          <cell r="W2241">
            <v>36007</v>
          </cell>
          <cell r="X2241">
            <v>16</v>
          </cell>
          <cell r="Y2241">
            <v>0</v>
          </cell>
          <cell r="Z2241">
            <v>4.5886570000000004</v>
          </cell>
          <cell r="AA2241">
            <v>0</v>
          </cell>
          <cell r="AB2241">
            <v>15571.06</v>
          </cell>
          <cell r="AC2241">
            <v>0</v>
          </cell>
          <cell r="AD2241">
            <v>70.819999999999993</v>
          </cell>
          <cell r="AE2241">
            <v>70.819999999999993</v>
          </cell>
          <cell r="AF2241">
            <v>0</v>
          </cell>
          <cell r="AG2241">
            <v>15641.88</v>
          </cell>
          <cell r="AH2241">
            <v>29.559999999999491</v>
          </cell>
          <cell r="AI2241">
            <v>0</v>
          </cell>
          <cell r="AJ2241">
            <v>0</v>
          </cell>
          <cell r="AK2241">
            <v>0</v>
          </cell>
        </row>
        <row r="2242">
          <cell r="R2242" t="str">
            <v>BNL</v>
          </cell>
          <cell r="S2242" t="str">
            <v>FINAME TJLP</v>
          </cell>
          <cell r="T2242" t="str">
            <v>00137</v>
          </cell>
          <cell r="U2242">
            <v>10.75</v>
          </cell>
          <cell r="V2242">
            <v>0</v>
          </cell>
          <cell r="W2242">
            <v>36022</v>
          </cell>
          <cell r="X2242">
            <v>14</v>
          </cell>
          <cell r="Y2242">
            <v>45</v>
          </cell>
          <cell r="Z2242">
            <v>4.596838</v>
          </cell>
          <cell r="AA2242">
            <v>0</v>
          </cell>
          <cell r="AB2242">
            <v>15598.82</v>
          </cell>
          <cell r="AC2242">
            <v>557.1</v>
          </cell>
          <cell r="AD2242">
            <v>62.47</v>
          </cell>
          <cell r="AE2242">
            <v>133.29</v>
          </cell>
          <cell r="AF2242">
            <v>690.39</v>
          </cell>
          <cell r="AG2242">
            <v>15041.72</v>
          </cell>
          <cell r="AH2242">
            <v>27.760000000000218</v>
          </cell>
          <cell r="AI2242">
            <v>0</v>
          </cell>
          <cell r="AJ2242">
            <v>0</v>
          </cell>
          <cell r="AK2242">
            <v>0</v>
          </cell>
        </row>
        <row r="2243">
          <cell r="R2243" t="str">
            <v>BNL</v>
          </cell>
          <cell r="S2243" t="str">
            <v>FINAME TJLP</v>
          </cell>
          <cell r="T2243" t="str">
            <v>00137</v>
          </cell>
          <cell r="U2243">
            <v>10.75</v>
          </cell>
          <cell r="V2243">
            <v>0</v>
          </cell>
          <cell r="W2243">
            <v>36038</v>
          </cell>
          <cell r="X2243">
            <v>16</v>
          </cell>
          <cell r="Y2243">
            <v>0</v>
          </cell>
          <cell r="Z2243">
            <v>4.6055809999999999</v>
          </cell>
          <cell r="AA2243">
            <v>0</v>
          </cell>
          <cell r="AB2243">
            <v>15070.33</v>
          </cell>
          <cell r="AC2243">
            <v>0</v>
          </cell>
          <cell r="AD2243">
            <v>68.540000000000006</v>
          </cell>
          <cell r="AE2243">
            <v>68.540000000000006</v>
          </cell>
          <cell r="AF2243">
            <v>0</v>
          </cell>
          <cell r="AG2243">
            <v>15138.87</v>
          </cell>
          <cell r="AH2243">
            <v>28.610000000000582</v>
          </cell>
          <cell r="AI2243">
            <v>0</v>
          </cell>
          <cell r="AJ2243">
            <v>0</v>
          </cell>
          <cell r="AK2243">
            <v>0</v>
          </cell>
        </row>
        <row r="2244">
          <cell r="R2244" t="str">
            <v>BNL</v>
          </cell>
          <cell r="S2244" t="str">
            <v>FINAME TJLP</v>
          </cell>
          <cell r="T2244" t="str">
            <v>00137</v>
          </cell>
          <cell r="U2244">
            <v>10.75</v>
          </cell>
          <cell r="V2244">
            <v>0</v>
          </cell>
          <cell r="W2244">
            <v>36053</v>
          </cell>
          <cell r="X2244">
            <v>14</v>
          </cell>
          <cell r="Y2244">
            <v>46</v>
          </cell>
          <cell r="Z2244">
            <v>4.6154869999999999</v>
          </cell>
          <cell r="AA2244">
            <v>0</v>
          </cell>
          <cell r="AB2244">
            <v>15102.74</v>
          </cell>
          <cell r="AC2244">
            <v>559.36</v>
          </cell>
          <cell r="AD2244">
            <v>60.510000000000005</v>
          </cell>
          <cell r="AE2244">
            <v>129.05000000000001</v>
          </cell>
          <cell r="AF2244">
            <v>688.42</v>
          </cell>
          <cell r="AG2244">
            <v>14543.38</v>
          </cell>
          <cell r="AH2244">
            <v>32.419999999998254</v>
          </cell>
          <cell r="AI2244">
            <v>0</v>
          </cell>
          <cell r="AJ2244">
            <v>0</v>
          </cell>
          <cell r="AK2244">
            <v>0</v>
          </cell>
        </row>
        <row r="2245">
          <cell r="R2245" t="str">
            <v>BNL</v>
          </cell>
          <cell r="S2245" t="str">
            <v>FINAME TJLP</v>
          </cell>
          <cell r="T2245" t="str">
            <v>00137</v>
          </cell>
          <cell r="U2245">
            <v>10.75</v>
          </cell>
          <cell r="V2245">
            <v>0</v>
          </cell>
          <cell r="W2245">
            <v>36068</v>
          </cell>
          <cell r="X2245">
            <v>15</v>
          </cell>
          <cell r="Y2245">
            <v>0</v>
          </cell>
          <cell r="Z2245">
            <v>4.6255369999999996</v>
          </cell>
          <cell r="AA2245">
            <v>0</v>
          </cell>
          <cell r="AB2245">
            <v>14575.05</v>
          </cell>
          <cell r="AC2245">
            <v>0</v>
          </cell>
          <cell r="AD2245">
            <v>62.14</v>
          </cell>
          <cell r="AE2245">
            <v>62.14</v>
          </cell>
          <cell r="AF2245">
            <v>0</v>
          </cell>
          <cell r="AG2245">
            <v>14637.19</v>
          </cell>
          <cell r="AH2245">
            <v>31.670000000001892</v>
          </cell>
          <cell r="AI2245">
            <v>0</v>
          </cell>
          <cell r="AJ2245">
            <v>0</v>
          </cell>
          <cell r="AK2245">
            <v>0</v>
          </cell>
        </row>
        <row r="2246">
          <cell r="R2246" t="str">
            <v>BNL</v>
          </cell>
          <cell r="S2246" t="str">
            <v>FINAME TJLP</v>
          </cell>
          <cell r="T2246" t="str">
            <v>00137</v>
          </cell>
          <cell r="U2246">
            <v>10.75</v>
          </cell>
          <cell r="V2246">
            <v>0</v>
          </cell>
          <cell r="W2246">
            <v>36083</v>
          </cell>
          <cell r="X2246">
            <v>15</v>
          </cell>
          <cell r="Y2246">
            <v>47</v>
          </cell>
          <cell r="Z2246">
            <v>4.6356080000000004</v>
          </cell>
          <cell r="AA2246">
            <v>0</v>
          </cell>
          <cell r="AB2246">
            <v>14606.78</v>
          </cell>
          <cell r="AC2246">
            <v>561.79999999999995</v>
          </cell>
          <cell r="AD2246">
            <v>62.679999999999993</v>
          </cell>
          <cell r="AE2246">
            <v>124.82</v>
          </cell>
          <cell r="AF2246">
            <v>686.62</v>
          </cell>
          <cell r="AG2246">
            <v>14044.98</v>
          </cell>
          <cell r="AH2246">
            <v>31.729999999999563</v>
          </cell>
          <cell r="AI2246">
            <v>0</v>
          </cell>
          <cell r="AJ2246">
            <v>0</v>
          </cell>
          <cell r="AK2246">
            <v>0</v>
          </cell>
        </row>
        <row r="2247">
          <cell r="R2247" t="str">
            <v>BNL</v>
          </cell>
          <cell r="S2247" t="str">
            <v>FINAME TJLP</v>
          </cell>
          <cell r="T2247" t="str">
            <v>00137</v>
          </cell>
          <cell r="U2247">
            <v>10.75</v>
          </cell>
          <cell r="V2247">
            <v>0</v>
          </cell>
          <cell r="W2247">
            <v>36099</v>
          </cell>
          <cell r="X2247">
            <v>16</v>
          </cell>
          <cell r="Y2247">
            <v>0</v>
          </cell>
          <cell r="Z2247">
            <v>4.6463749999999999</v>
          </cell>
          <cell r="AA2247">
            <v>0</v>
          </cell>
          <cell r="AB2247">
            <v>14077.61</v>
          </cell>
          <cell r="AC2247">
            <v>0</v>
          </cell>
          <cell r="AD2247">
            <v>64.03</v>
          </cell>
          <cell r="AE2247">
            <v>64.03</v>
          </cell>
          <cell r="AF2247">
            <v>0</v>
          </cell>
          <cell r="AG2247">
            <v>14141.64</v>
          </cell>
          <cell r="AH2247">
            <v>32.6299999999992</v>
          </cell>
          <cell r="AI2247">
            <v>0</v>
          </cell>
          <cell r="AJ2247">
            <v>0</v>
          </cell>
          <cell r="AK2247">
            <v>0</v>
          </cell>
        </row>
        <row r="2248">
          <cell r="R2248" t="str">
            <v>BNL</v>
          </cell>
          <cell r="S2248" t="str">
            <v>FINAME TJLP</v>
          </cell>
          <cell r="T2248" t="str">
            <v>00137</v>
          </cell>
          <cell r="U2248">
            <v>10.75</v>
          </cell>
          <cell r="V2248">
            <v>0</v>
          </cell>
          <cell r="W2248">
            <v>36114</v>
          </cell>
          <cell r="X2248">
            <v>14</v>
          </cell>
          <cell r="Y2248">
            <v>48</v>
          </cell>
          <cell r="Z2248">
            <v>4.6564909999999999</v>
          </cell>
          <cell r="AA2248">
            <v>0</v>
          </cell>
          <cell r="AB2248">
            <v>14108.26</v>
          </cell>
          <cell r="AC2248">
            <v>564.33000000000004</v>
          </cell>
          <cell r="AD2248">
            <v>56.53</v>
          </cell>
          <cell r="AE2248">
            <v>120.56</v>
          </cell>
          <cell r="AF2248">
            <v>684.89</v>
          </cell>
          <cell r="AG2248">
            <v>13543.93</v>
          </cell>
          <cell r="AH2248">
            <v>30.649999999999636</v>
          </cell>
          <cell r="AI2248">
            <v>0</v>
          </cell>
          <cell r="AJ2248">
            <v>0</v>
          </cell>
          <cell r="AK2248">
            <v>0</v>
          </cell>
        </row>
        <row r="2249">
          <cell r="R2249" t="str">
            <v>BNL</v>
          </cell>
          <cell r="S2249" t="str">
            <v>FINAME TJLP</v>
          </cell>
          <cell r="T2249" t="str">
            <v>00137</v>
          </cell>
          <cell r="U2249">
            <v>10.75</v>
          </cell>
          <cell r="V2249">
            <v>0</v>
          </cell>
          <cell r="W2249">
            <v>36129</v>
          </cell>
          <cell r="X2249">
            <v>15</v>
          </cell>
          <cell r="Y2249">
            <v>0</v>
          </cell>
          <cell r="Z2249">
            <v>4.6666299999999996</v>
          </cell>
          <cell r="AA2249">
            <v>0</v>
          </cell>
          <cell r="AB2249">
            <v>13573.42</v>
          </cell>
          <cell r="AC2249">
            <v>0</v>
          </cell>
          <cell r="AD2249">
            <v>57.87</v>
          </cell>
          <cell r="AE2249">
            <v>57.87</v>
          </cell>
          <cell r="AF2249">
            <v>0</v>
          </cell>
          <cell r="AG2249">
            <v>13631.29</v>
          </cell>
          <cell r="AH2249">
            <v>29.489999999999782</v>
          </cell>
          <cell r="AI2249">
            <v>0</v>
          </cell>
          <cell r="AJ2249">
            <v>0</v>
          </cell>
          <cell r="AK2249">
            <v>0</v>
          </cell>
        </row>
        <row r="2250">
          <cell r="R2250" t="str">
            <v>BNL</v>
          </cell>
          <cell r="S2250" t="str">
            <v>FINAME TJLP</v>
          </cell>
          <cell r="T2250" t="str">
            <v>00137</v>
          </cell>
          <cell r="U2250">
            <v>10.75</v>
          </cell>
          <cell r="V2250">
            <v>0</v>
          </cell>
          <cell r="W2250">
            <v>36144</v>
          </cell>
          <cell r="X2250">
            <v>15</v>
          </cell>
          <cell r="Y2250">
            <v>49</v>
          </cell>
          <cell r="Z2250">
            <v>4.6869050000000003</v>
          </cell>
          <cell r="AA2250">
            <v>0</v>
          </cell>
          <cell r="AB2250">
            <v>13632.39</v>
          </cell>
          <cell r="AC2250">
            <v>568.02</v>
          </cell>
          <cell r="AD2250">
            <v>58.62</v>
          </cell>
          <cell r="AE2250">
            <v>116.49</v>
          </cell>
          <cell r="AF2250">
            <v>684.51</v>
          </cell>
          <cell r="AG2250">
            <v>13064.37</v>
          </cell>
          <cell r="AH2250">
            <v>58.969999999999345</v>
          </cell>
          <cell r="AI2250">
            <v>0</v>
          </cell>
          <cell r="AJ2250">
            <v>0</v>
          </cell>
          <cell r="AK2250">
            <v>0</v>
          </cell>
        </row>
        <row r="2251">
          <cell r="R2251" t="str">
            <v>BNL</v>
          </cell>
          <cell r="S2251" t="str">
            <v>FINAME TJLP</v>
          </cell>
          <cell r="T2251" t="str">
            <v>00137</v>
          </cell>
          <cell r="U2251">
            <v>10.75</v>
          </cell>
          <cell r="V2251">
            <v>0</v>
          </cell>
          <cell r="W2251">
            <v>36160</v>
          </cell>
          <cell r="X2251">
            <v>16</v>
          </cell>
          <cell r="Y2251">
            <v>0</v>
          </cell>
          <cell r="Z2251">
            <v>4.7094050000000003</v>
          </cell>
          <cell r="AA2251">
            <v>0</v>
          </cell>
          <cell r="AB2251">
            <v>13127.09</v>
          </cell>
          <cell r="AC2251">
            <v>0</v>
          </cell>
          <cell r="AD2251">
            <v>59.71</v>
          </cell>
          <cell r="AE2251">
            <v>59.71</v>
          </cell>
          <cell r="AF2251">
            <v>0</v>
          </cell>
          <cell r="AG2251">
            <v>13186.79</v>
          </cell>
          <cell r="AH2251">
            <v>62.710000000000946</v>
          </cell>
          <cell r="AI2251">
            <v>0</v>
          </cell>
          <cell r="AJ2251">
            <v>0</v>
          </cell>
          <cell r="AK2251">
            <v>0</v>
          </cell>
        </row>
        <row r="2252">
          <cell r="R2252" t="str">
            <v>BNL</v>
          </cell>
          <cell r="S2252" t="str">
            <v>FINAME TJLP</v>
          </cell>
          <cell r="T2252" t="str">
            <v>00137</v>
          </cell>
          <cell r="U2252">
            <v>10.75</v>
          </cell>
          <cell r="V2252">
            <v>0</v>
          </cell>
          <cell r="W2252">
            <v>36175</v>
          </cell>
          <cell r="X2252">
            <v>14</v>
          </cell>
          <cell r="Y2252">
            <v>50</v>
          </cell>
          <cell r="Z2252">
            <v>4.7222850000000003</v>
          </cell>
          <cell r="AA2252">
            <v>0</v>
          </cell>
          <cell r="AB2252">
            <v>13162.99</v>
          </cell>
          <cell r="AC2252">
            <v>572.29999999999995</v>
          </cell>
          <cell r="AD2252">
            <v>52.77</v>
          </cell>
          <cell r="AE2252">
            <v>112.48</v>
          </cell>
          <cell r="AF2252">
            <v>684.78</v>
          </cell>
          <cell r="AG2252">
            <v>12590.69</v>
          </cell>
          <cell r="AH2252">
            <v>35.909999999999854</v>
          </cell>
          <cell r="AI2252">
            <v>0</v>
          </cell>
          <cell r="AJ2252">
            <v>0</v>
          </cell>
          <cell r="AK2252">
            <v>0</v>
          </cell>
        </row>
        <row r="2253">
          <cell r="R2253" t="str">
            <v>BNL</v>
          </cell>
          <cell r="S2253" t="str">
            <v>FINAME TJLP</v>
          </cell>
          <cell r="T2253" t="str">
            <v>00137</v>
          </cell>
          <cell r="U2253">
            <v>10.75</v>
          </cell>
          <cell r="V2253">
            <v>0</v>
          </cell>
          <cell r="W2253">
            <v>36191</v>
          </cell>
          <cell r="X2253">
            <v>16</v>
          </cell>
          <cell r="Y2253">
            <v>0</v>
          </cell>
          <cell r="Z2253">
            <v>4.7354269999999996</v>
          </cell>
          <cell r="AA2253">
            <v>0</v>
          </cell>
          <cell r="AB2253">
            <v>12625.72</v>
          </cell>
          <cell r="AC2253">
            <v>0</v>
          </cell>
          <cell r="AD2253">
            <v>57.43</v>
          </cell>
          <cell r="AE2253">
            <v>57.43</v>
          </cell>
          <cell r="AF2253">
            <v>0</v>
          </cell>
          <cell r="AG2253">
            <v>12683.15</v>
          </cell>
          <cell r="AH2253">
            <v>35.029999999998836</v>
          </cell>
          <cell r="AI2253">
            <v>0</v>
          </cell>
          <cell r="AJ2253">
            <v>0</v>
          </cell>
          <cell r="AK2253">
            <v>0</v>
          </cell>
        </row>
        <row r="2254">
          <cell r="R2254" t="str">
            <v>BNL</v>
          </cell>
          <cell r="S2254" t="str">
            <v>FINAME TJLP</v>
          </cell>
          <cell r="T2254" t="str">
            <v>00137</v>
          </cell>
          <cell r="U2254">
            <v>10.75</v>
          </cell>
          <cell r="V2254">
            <v>0</v>
          </cell>
          <cell r="W2254">
            <v>36206</v>
          </cell>
          <cell r="X2254">
            <v>14</v>
          </cell>
          <cell r="Y2254">
            <v>51</v>
          </cell>
          <cell r="Z2254">
            <v>4.7477809999999998</v>
          </cell>
          <cell r="AA2254">
            <v>0</v>
          </cell>
          <cell r="AB2254">
            <v>12658.66</v>
          </cell>
          <cell r="AC2254">
            <v>575.39</v>
          </cell>
          <cell r="AD2254">
            <v>50.74</v>
          </cell>
          <cell r="AE2254">
            <v>108.17</v>
          </cell>
          <cell r="AF2254">
            <v>683.56</v>
          </cell>
          <cell r="AG2254">
            <v>12083.27</v>
          </cell>
          <cell r="AH2254">
            <v>32.940000000000509</v>
          </cell>
          <cell r="AI2254">
            <v>0</v>
          </cell>
          <cell r="AJ2254">
            <v>0</v>
          </cell>
          <cell r="AK2254">
            <v>0</v>
          </cell>
        </row>
        <row r="2255">
          <cell r="R2255" t="str">
            <v>BNL</v>
          </cell>
          <cell r="S2255" t="str">
            <v>FINAME TJLP</v>
          </cell>
          <cell r="T2255" t="str">
            <v>00137</v>
          </cell>
          <cell r="U2255">
            <v>10.75</v>
          </cell>
          <cell r="V2255">
            <v>0</v>
          </cell>
          <cell r="W2255">
            <v>36219</v>
          </cell>
          <cell r="X2255">
            <v>13</v>
          </cell>
          <cell r="Y2255">
            <v>0</v>
          </cell>
          <cell r="Z2255">
            <v>4.7585139999999999</v>
          </cell>
          <cell r="AA2255">
            <v>0</v>
          </cell>
          <cell r="AB2255">
            <v>12110.58</v>
          </cell>
          <cell r="AC2255">
            <v>0</v>
          </cell>
          <cell r="AD2255">
            <v>44.74</v>
          </cell>
          <cell r="AE2255">
            <v>44.74</v>
          </cell>
          <cell r="AF2255">
            <v>0</v>
          </cell>
          <cell r="AG2255">
            <v>12155.32</v>
          </cell>
          <cell r="AH2255">
            <v>27.309999999999491</v>
          </cell>
          <cell r="AI2255">
            <v>0</v>
          </cell>
          <cell r="AJ2255">
            <v>0</v>
          </cell>
          <cell r="AK2255">
            <v>0</v>
          </cell>
        </row>
        <row r="2256">
          <cell r="R2256" t="str">
            <v>BNL</v>
          </cell>
          <cell r="S2256" t="str">
            <v>FINAME TJLP</v>
          </cell>
          <cell r="T2256" t="str">
            <v>00137</v>
          </cell>
          <cell r="U2256">
            <v>10.75</v>
          </cell>
          <cell r="V2256">
            <v>0</v>
          </cell>
          <cell r="W2256">
            <v>36234</v>
          </cell>
          <cell r="X2256">
            <v>17</v>
          </cell>
          <cell r="Y2256">
            <v>52</v>
          </cell>
          <cell r="Z2256">
            <v>4.7709289999999998</v>
          </cell>
          <cell r="AA2256">
            <v>0</v>
          </cell>
          <cell r="AB2256">
            <v>12142.18</v>
          </cell>
          <cell r="AC2256">
            <v>578.20000000000005</v>
          </cell>
          <cell r="AD2256">
            <v>59.02</v>
          </cell>
          <cell r="AE2256">
            <v>103.76</v>
          </cell>
          <cell r="AF2256">
            <v>681.96</v>
          </cell>
          <cell r="AG2256">
            <v>11563.98</v>
          </cell>
          <cell r="AH2256">
            <v>31.599999999998545</v>
          </cell>
          <cell r="AI2256">
            <v>0</v>
          </cell>
          <cell r="AJ2256">
            <v>0</v>
          </cell>
          <cell r="AK2256">
            <v>0</v>
          </cell>
        </row>
        <row r="2257">
          <cell r="R2257" t="str">
            <v>BNL</v>
          </cell>
          <cell r="S2257" t="str">
            <v>FINAME TJLP</v>
          </cell>
          <cell r="T2257" t="str">
            <v>00137</v>
          </cell>
          <cell r="U2257">
            <v>10.75</v>
          </cell>
          <cell r="V2257">
            <v>0</v>
          </cell>
          <cell r="W2257">
            <v>36250</v>
          </cell>
          <cell r="X2257">
            <v>16</v>
          </cell>
          <cell r="Y2257">
            <v>0</v>
          </cell>
          <cell r="Z2257">
            <v>4.7842060000000002</v>
          </cell>
          <cell r="AA2257">
            <v>0</v>
          </cell>
          <cell r="AB2257">
            <v>11596.16</v>
          </cell>
          <cell r="AC2257">
            <v>0</v>
          </cell>
          <cell r="AD2257">
            <v>52.74</v>
          </cell>
          <cell r="AE2257">
            <v>52.74</v>
          </cell>
          <cell r="AF2257">
            <v>0</v>
          </cell>
          <cell r="AG2257">
            <v>11648.91</v>
          </cell>
          <cell r="AH2257">
            <v>32.190000000000509</v>
          </cell>
          <cell r="AI2257">
            <v>0</v>
          </cell>
          <cell r="AJ2257">
            <v>0</v>
          </cell>
          <cell r="AK2257">
            <v>0</v>
          </cell>
        </row>
        <row r="2258">
          <cell r="R2258" t="str">
            <v>BNL</v>
          </cell>
          <cell r="S2258" t="str">
            <v>FINAME TJLP</v>
          </cell>
          <cell r="T2258" t="str">
            <v>00137</v>
          </cell>
          <cell r="U2258">
            <v>10.75</v>
          </cell>
          <cell r="V2258">
            <v>0</v>
          </cell>
          <cell r="W2258">
            <v>36265</v>
          </cell>
          <cell r="X2258">
            <v>14</v>
          </cell>
          <cell r="Y2258">
            <v>53</v>
          </cell>
          <cell r="Z2258">
            <v>4.7977429999999996</v>
          </cell>
          <cell r="AA2258">
            <v>0</v>
          </cell>
          <cell r="AB2258">
            <v>11628.97</v>
          </cell>
          <cell r="AC2258">
            <v>581.45000000000005</v>
          </cell>
          <cell r="AD2258">
            <v>46.63</v>
          </cell>
          <cell r="AE2258">
            <v>99.37</v>
          </cell>
          <cell r="AF2258">
            <v>680.82</v>
          </cell>
          <cell r="AG2258">
            <v>11047.52</v>
          </cell>
          <cell r="AH2258">
            <v>32.800000000001091</v>
          </cell>
          <cell r="AI2258">
            <v>0</v>
          </cell>
          <cell r="AJ2258">
            <v>0</v>
          </cell>
          <cell r="AK2258">
            <v>0</v>
          </cell>
        </row>
        <row r="2259">
          <cell r="R2259" t="str">
            <v>BNL</v>
          </cell>
          <cell r="S2259" t="str">
            <v>FINAME TJLP</v>
          </cell>
          <cell r="T2259" t="str">
            <v>00137</v>
          </cell>
          <cell r="U2259">
            <v>10.75</v>
          </cell>
          <cell r="V2259">
            <v>0</v>
          </cell>
          <cell r="W2259">
            <v>36280</v>
          </cell>
          <cell r="X2259">
            <v>15</v>
          </cell>
          <cell r="Y2259">
            <v>0</v>
          </cell>
          <cell r="Z2259">
            <v>4.8113939999999999</v>
          </cell>
          <cell r="AA2259">
            <v>0</v>
          </cell>
          <cell r="AB2259">
            <v>11078.96</v>
          </cell>
          <cell r="AC2259">
            <v>0</v>
          </cell>
          <cell r="AD2259">
            <v>47.23</v>
          </cell>
          <cell r="AE2259">
            <v>47.23</v>
          </cell>
          <cell r="AF2259">
            <v>0</v>
          </cell>
          <cell r="AG2259">
            <v>11126.19</v>
          </cell>
          <cell r="AH2259">
            <v>31.440000000000509</v>
          </cell>
          <cell r="AI2259">
            <v>0</v>
          </cell>
          <cell r="AJ2259">
            <v>0</v>
          </cell>
          <cell r="AK2259">
            <v>0</v>
          </cell>
        </row>
        <row r="2260">
          <cell r="R2260" t="str">
            <v>BNL</v>
          </cell>
          <cell r="S2260" t="str">
            <v>FINAME TJLP</v>
          </cell>
          <cell r="T2260" t="str">
            <v>00137</v>
          </cell>
          <cell r="U2260">
            <v>10.75</v>
          </cell>
          <cell r="V2260">
            <v>0</v>
          </cell>
          <cell r="W2260">
            <v>36295</v>
          </cell>
          <cell r="X2260">
            <v>15</v>
          </cell>
          <cell r="Y2260">
            <v>54</v>
          </cell>
          <cell r="Z2260">
            <v>4.8250830000000002</v>
          </cell>
          <cell r="AA2260">
            <v>0</v>
          </cell>
          <cell r="AB2260">
            <v>11110.48</v>
          </cell>
          <cell r="AC2260">
            <v>584.76</v>
          </cell>
          <cell r="AD2260">
            <v>47.71</v>
          </cell>
          <cell r="AE2260">
            <v>94.94</v>
          </cell>
          <cell r="AF2260">
            <v>679.7</v>
          </cell>
          <cell r="AG2260">
            <v>10525.72</v>
          </cell>
          <cell r="AH2260">
            <v>31.520000000000437</v>
          </cell>
          <cell r="AI2260">
            <v>0</v>
          </cell>
          <cell r="AJ2260">
            <v>0</v>
          </cell>
          <cell r="AK2260">
            <v>0</v>
          </cell>
        </row>
        <row r="2261">
          <cell r="R2261" t="str">
            <v>BNL</v>
          </cell>
          <cell r="S2261" t="str">
            <v>FINAME TJLP</v>
          </cell>
          <cell r="T2261" t="str">
            <v>00137</v>
          </cell>
          <cell r="U2261">
            <v>10.75</v>
          </cell>
          <cell r="V2261">
            <v>0</v>
          </cell>
          <cell r="W2261">
            <v>36311</v>
          </cell>
          <cell r="X2261">
            <v>16</v>
          </cell>
          <cell r="Y2261">
            <v>0</v>
          </cell>
          <cell r="Z2261">
            <v>4.839728</v>
          </cell>
          <cell r="AA2261">
            <v>0</v>
          </cell>
          <cell r="AB2261">
            <v>10557.66</v>
          </cell>
          <cell r="AC2261">
            <v>0</v>
          </cell>
          <cell r="AD2261">
            <v>48.02</v>
          </cell>
          <cell r="AE2261">
            <v>48.02</v>
          </cell>
          <cell r="AF2261">
            <v>0</v>
          </cell>
          <cell r="AG2261">
            <v>10605.68</v>
          </cell>
          <cell r="AH2261">
            <v>31.940000000000509</v>
          </cell>
          <cell r="AI2261">
            <v>0</v>
          </cell>
          <cell r="AJ2261">
            <v>0</v>
          </cell>
          <cell r="AK2261">
            <v>0</v>
          </cell>
        </row>
        <row r="2262">
          <cell r="R2262" t="str">
            <v>BNL</v>
          </cell>
          <cell r="S2262" t="str">
            <v>FINAME TJLP</v>
          </cell>
          <cell r="T2262" t="str">
            <v>00137</v>
          </cell>
          <cell r="U2262">
            <v>10.75</v>
          </cell>
          <cell r="V2262">
            <v>0</v>
          </cell>
          <cell r="W2262">
            <v>36326</v>
          </cell>
          <cell r="X2262">
            <v>14</v>
          </cell>
          <cell r="Y2262">
            <v>55</v>
          </cell>
          <cell r="Z2262">
            <v>4.8534980000000001</v>
          </cell>
          <cell r="AA2262">
            <v>0</v>
          </cell>
          <cell r="AB2262">
            <v>10587.7</v>
          </cell>
          <cell r="AC2262">
            <v>588.21</v>
          </cell>
          <cell r="AD2262">
            <v>42.449999999999996</v>
          </cell>
          <cell r="AE2262">
            <v>90.47</v>
          </cell>
          <cell r="AF2262">
            <v>678.68</v>
          </cell>
          <cell r="AG2262">
            <v>9999.5</v>
          </cell>
          <cell r="AH2262">
            <v>30.049999999999272</v>
          </cell>
          <cell r="AI2262">
            <v>0</v>
          </cell>
          <cell r="AJ2262">
            <v>0</v>
          </cell>
          <cell r="AK2262">
            <v>0</v>
          </cell>
        </row>
        <row r="2263">
          <cell r="R2263" t="str">
            <v>BNL</v>
          </cell>
          <cell r="S2263" t="str">
            <v>FINAME TJLP</v>
          </cell>
          <cell r="T2263" t="str">
            <v>00137</v>
          </cell>
          <cell r="U2263">
            <v>10.75</v>
          </cell>
          <cell r="V2263">
            <v>0</v>
          </cell>
          <cell r="W2263">
            <v>36341</v>
          </cell>
          <cell r="X2263">
            <v>15</v>
          </cell>
          <cell r="Y2263">
            <v>0</v>
          </cell>
          <cell r="Z2263">
            <v>4.8673070000000003</v>
          </cell>
          <cell r="AA2263">
            <v>0</v>
          </cell>
          <cell r="AB2263">
            <v>10027.950000000001</v>
          </cell>
          <cell r="AC2263">
            <v>0</v>
          </cell>
          <cell r="AD2263">
            <v>42.75</v>
          </cell>
          <cell r="AE2263">
            <v>42.75</v>
          </cell>
          <cell r="AF2263">
            <v>0</v>
          </cell>
          <cell r="AG2263">
            <v>10070.700000000001</v>
          </cell>
          <cell r="AH2263">
            <v>28.450000000000728</v>
          </cell>
          <cell r="AI2263">
            <v>0</v>
          </cell>
          <cell r="AJ2263">
            <v>0</v>
          </cell>
          <cell r="AK2263">
            <v>0</v>
          </cell>
        </row>
        <row r="2264">
          <cell r="R2264" t="str">
            <v>BNL</v>
          </cell>
          <cell r="S2264" t="str">
            <v>FINAME TJLP</v>
          </cell>
          <cell r="T2264" t="str">
            <v>00137</v>
          </cell>
          <cell r="U2264">
            <v>10.75</v>
          </cell>
          <cell r="V2264">
            <v>0</v>
          </cell>
          <cell r="W2264">
            <v>36356</v>
          </cell>
          <cell r="X2264">
            <v>15</v>
          </cell>
          <cell r="Y2264">
            <v>56</v>
          </cell>
          <cell r="Z2264">
            <v>4.8821060000000003</v>
          </cell>
          <cell r="AA2264">
            <v>0</v>
          </cell>
          <cell r="AB2264">
            <v>10058.44</v>
          </cell>
          <cell r="AC2264">
            <v>591.66999999999996</v>
          </cell>
          <cell r="AD2264">
            <v>43.2</v>
          </cell>
          <cell r="AE2264">
            <v>85.95</v>
          </cell>
          <cell r="AF2264">
            <v>677.62</v>
          </cell>
          <cell r="AG2264">
            <v>9466.76</v>
          </cell>
          <cell r="AH2264">
            <v>30.479999999999563</v>
          </cell>
          <cell r="AI2264">
            <v>0</v>
          </cell>
          <cell r="AJ2264">
            <v>0</v>
          </cell>
          <cell r="AK2264">
            <v>0</v>
          </cell>
        </row>
        <row r="2265">
          <cell r="R2265" t="str">
            <v>BNL</v>
          </cell>
          <cell r="S2265" t="str">
            <v>FINAME TJLP</v>
          </cell>
          <cell r="T2265" t="str">
            <v>00137</v>
          </cell>
          <cell r="U2265">
            <v>10.75</v>
          </cell>
          <cell r="V2265">
            <v>0</v>
          </cell>
          <cell r="W2265">
            <v>36372</v>
          </cell>
          <cell r="X2265">
            <v>16</v>
          </cell>
          <cell r="Y2265">
            <v>0</v>
          </cell>
          <cell r="Z2265">
            <v>4.898015</v>
          </cell>
          <cell r="AA2265">
            <v>0</v>
          </cell>
          <cell r="AB2265">
            <v>9497.61</v>
          </cell>
          <cell r="AC2265">
            <v>0</v>
          </cell>
          <cell r="AD2265">
            <v>43.2</v>
          </cell>
          <cell r="AE2265">
            <v>43.2</v>
          </cell>
          <cell r="AF2265">
            <v>0</v>
          </cell>
          <cell r="AG2265">
            <v>9540.81</v>
          </cell>
          <cell r="AH2265">
            <v>30.849999999998545</v>
          </cell>
          <cell r="AI2265">
            <v>0</v>
          </cell>
          <cell r="AJ2265">
            <v>0</v>
          </cell>
          <cell r="AK2265">
            <v>0</v>
          </cell>
        </row>
        <row r="2266">
          <cell r="R2266" t="str">
            <v>BNL</v>
          </cell>
          <cell r="S2266" t="str">
            <v>FINAME TJLP</v>
          </cell>
          <cell r="T2266" t="str">
            <v>00137</v>
          </cell>
          <cell r="U2266">
            <v>10.75</v>
          </cell>
          <cell r="V2266">
            <v>0</v>
          </cell>
          <cell r="W2266">
            <v>36387</v>
          </cell>
          <cell r="X2266">
            <v>14</v>
          </cell>
          <cell r="Y2266">
            <v>57</v>
          </cell>
          <cell r="Z2266">
            <v>4.9129759999999996</v>
          </cell>
          <cell r="AA2266">
            <v>0</v>
          </cell>
          <cell r="AB2266">
            <v>9526.6200000000008</v>
          </cell>
          <cell r="AC2266">
            <v>595.41</v>
          </cell>
          <cell r="AD2266">
            <v>38.209999999999994</v>
          </cell>
          <cell r="AE2266">
            <v>81.41</v>
          </cell>
          <cell r="AF2266">
            <v>676.82</v>
          </cell>
          <cell r="AG2266">
            <v>8931.2099999999991</v>
          </cell>
          <cell r="AH2266">
            <v>29.010000000000218</v>
          </cell>
          <cell r="AI2266">
            <v>0</v>
          </cell>
          <cell r="AJ2266">
            <v>0</v>
          </cell>
          <cell r="AK2266">
            <v>0</v>
          </cell>
        </row>
        <row r="2267">
          <cell r="R2267" t="str">
            <v>BNL</v>
          </cell>
          <cell r="S2267" t="str">
            <v>FINAME TJLP</v>
          </cell>
          <cell r="T2267" t="str">
            <v>00137</v>
          </cell>
          <cell r="U2267">
            <v>10.75</v>
          </cell>
          <cell r="V2267">
            <v>0</v>
          </cell>
          <cell r="W2267">
            <v>36403</v>
          </cell>
          <cell r="X2267">
            <v>16</v>
          </cell>
          <cell r="Y2267">
            <v>0</v>
          </cell>
          <cell r="Z2267">
            <v>4.9289849999999999</v>
          </cell>
          <cell r="AA2267">
            <v>0</v>
          </cell>
          <cell r="AB2267">
            <v>8960.31</v>
          </cell>
          <cell r="AC2267">
            <v>0</v>
          </cell>
          <cell r="AD2267">
            <v>40.75</v>
          </cell>
          <cell r="AE2267">
            <v>40.75</v>
          </cell>
          <cell r="AF2267">
            <v>0</v>
          </cell>
          <cell r="AG2267">
            <v>9001.06</v>
          </cell>
          <cell r="AH2267">
            <v>29.100000000000364</v>
          </cell>
          <cell r="AI2267">
            <v>0</v>
          </cell>
          <cell r="AJ2267">
            <v>0</v>
          </cell>
          <cell r="AK2267">
            <v>0</v>
          </cell>
        </row>
        <row r="2268">
          <cell r="R2268" t="str">
            <v>BNL</v>
          </cell>
          <cell r="S2268" t="str">
            <v>FINAME TJLP</v>
          </cell>
          <cell r="T2268" t="str">
            <v>00137</v>
          </cell>
          <cell r="U2268">
            <v>10.75</v>
          </cell>
          <cell r="V2268">
            <v>0</v>
          </cell>
          <cell r="W2268">
            <v>36418</v>
          </cell>
          <cell r="X2268">
            <v>14</v>
          </cell>
          <cell r="Y2268">
            <v>58</v>
          </cell>
          <cell r="Z2268">
            <v>4.9440410000000004</v>
          </cell>
          <cell r="AA2268">
            <v>0</v>
          </cell>
          <cell r="AB2268">
            <v>8987.68</v>
          </cell>
          <cell r="AC2268">
            <v>599.17999999999995</v>
          </cell>
          <cell r="AD2268">
            <v>36.049999999999997</v>
          </cell>
          <cell r="AE2268">
            <v>76.8</v>
          </cell>
          <cell r="AF2268">
            <v>675.98</v>
          </cell>
          <cell r="AG2268">
            <v>8388.5</v>
          </cell>
          <cell r="AH2268">
            <v>27.3700000000008</v>
          </cell>
          <cell r="AI2268">
            <v>0</v>
          </cell>
          <cell r="AJ2268">
            <v>0</v>
          </cell>
          <cell r="AK2268">
            <v>0</v>
          </cell>
        </row>
        <row r="2269">
          <cell r="R2269" t="str">
            <v>BNL</v>
          </cell>
          <cell r="S2269" t="str">
            <v>FINAME TJLP</v>
          </cell>
          <cell r="T2269" t="str">
            <v>00137</v>
          </cell>
          <cell r="U2269">
            <v>10.75</v>
          </cell>
          <cell r="V2269">
            <v>0</v>
          </cell>
          <cell r="W2269">
            <v>36433</v>
          </cell>
          <cell r="X2269">
            <v>15</v>
          </cell>
          <cell r="Y2269">
            <v>0</v>
          </cell>
          <cell r="Z2269">
            <v>4.9591430000000001</v>
          </cell>
          <cell r="AA2269">
            <v>0</v>
          </cell>
          <cell r="AB2269">
            <v>8414.1200000000008</v>
          </cell>
          <cell r="AC2269">
            <v>0</v>
          </cell>
          <cell r="AD2269">
            <v>35.869999999999997</v>
          </cell>
          <cell r="AE2269">
            <v>35.869999999999997</v>
          </cell>
          <cell r="AF2269">
            <v>0</v>
          </cell>
          <cell r="AG2269">
            <v>8450</v>
          </cell>
          <cell r="AH2269">
            <v>25.6299999999992</v>
          </cell>
          <cell r="AI2269">
            <v>0</v>
          </cell>
          <cell r="AJ2269">
            <v>0</v>
          </cell>
          <cell r="AK2269">
            <v>0</v>
          </cell>
        </row>
        <row r="2270">
          <cell r="R2270" t="str">
            <v>BNL</v>
          </cell>
          <cell r="S2270" t="str">
            <v>FINAME TJLP</v>
          </cell>
          <cell r="T2270" t="str">
            <v>00137</v>
          </cell>
          <cell r="U2270">
            <v>10.75</v>
          </cell>
          <cell r="V2270">
            <v>0</v>
          </cell>
          <cell r="W2270">
            <v>36448</v>
          </cell>
          <cell r="X2270">
            <v>15</v>
          </cell>
          <cell r="Y2270">
            <v>59</v>
          </cell>
          <cell r="Z2270">
            <v>4.9716449999999996</v>
          </cell>
          <cell r="AA2270">
            <v>0</v>
          </cell>
          <cell r="AB2270">
            <v>8435.33</v>
          </cell>
          <cell r="AC2270">
            <v>602.53</v>
          </cell>
          <cell r="AD2270">
            <v>36.21</v>
          </cell>
          <cell r="AE2270">
            <v>72.08</v>
          </cell>
          <cell r="AF2270">
            <v>674.6</v>
          </cell>
          <cell r="AG2270">
            <v>7832.81</v>
          </cell>
          <cell r="AH2270">
            <v>21.200000000000728</v>
          </cell>
          <cell r="AI2270">
            <v>0</v>
          </cell>
          <cell r="AJ2270">
            <v>0</v>
          </cell>
          <cell r="AK2270">
            <v>0</v>
          </cell>
        </row>
        <row r="2271">
          <cell r="R2271" t="str">
            <v>BNL</v>
          </cell>
          <cell r="S2271" t="str">
            <v>FINAME TJLP</v>
          </cell>
          <cell r="T2271" t="str">
            <v>00137</v>
          </cell>
          <cell r="U2271">
            <v>10.75</v>
          </cell>
          <cell r="V2271">
            <v>0</v>
          </cell>
          <cell r="W2271">
            <v>36464</v>
          </cell>
          <cell r="X2271">
            <v>16</v>
          </cell>
          <cell r="Y2271">
            <v>0</v>
          </cell>
          <cell r="Z2271">
            <v>4.9848129999999999</v>
          </cell>
          <cell r="AA2271">
            <v>0</v>
          </cell>
          <cell r="AB2271">
            <v>7853.56</v>
          </cell>
          <cell r="AC2271">
            <v>0</v>
          </cell>
          <cell r="AD2271">
            <v>35.72</v>
          </cell>
          <cell r="AE2271">
            <v>35.72</v>
          </cell>
          <cell r="AF2271">
            <v>0</v>
          </cell>
          <cell r="AG2271">
            <v>7889.28</v>
          </cell>
          <cell r="AH2271">
            <v>20.749999999999091</v>
          </cell>
          <cell r="AI2271">
            <v>0</v>
          </cell>
          <cell r="AJ2271">
            <v>0</v>
          </cell>
          <cell r="AK2271">
            <v>0</v>
          </cell>
        </row>
        <row r="2272">
          <cell r="R2272" t="str">
            <v>BNL</v>
          </cell>
          <cell r="S2272" t="str">
            <v>FINAME TJLP</v>
          </cell>
          <cell r="T2272" t="str">
            <v>00137</v>
          </cell>
          <cell r="U2272">
            <v>10.75</v>
          </cell>
          <cell r="V2272">
            <v>0</v>
          </cell>
          <cell r="W2272">
            <v>36479</v>
          </cell>
          <cell r="X2272">
            <v>14</v>
          </cell>
          <cell r="Y2272">
            <v>60</v>
          </cell>
          <cell r="Z2272">
            <v>4.9971889999999997</v>
          </cell>
          <cell r="AA2272">
            <v>0</v>
          </cell>
          <cell r="AB2272">
            <v>7873.05</v>
          </cell>
          <cell r="AC2272">
            <v>605.62</v>
          </cell>
          <cell r="AD2272">
            <v>31.560000000000002</v>
          </cell>
          <cell r="AE2272">
            <v>67.28</v>
          </cell>
          <cell r="AF2272">
            <v>672.9</v>
          </cell>
          <cell r="AG2272">
            <v>7267.43</v>
          </cell>
          <cell r="AH2272">
            <v>19.489999999999782</v>
          </cell>
          <cell r="AI2272">
            <v>0</v>
          </cell>
          <cell r="AJ2272">
            <v>0</v>
          </cell>
          <cell r="AK2272">
            <v>0</v>
          </cell>
        </row>
        <row r="2273">
          <cell r="R2273" t="str">
            <v>BNL</v>
          </cell>
          <cell r="S2273" t="str">
            <v>FINAME TJLP</v>
          </cell>
          <cell r="T2273" t="str">
            <v>00137</v>
          </cell>
          <cell r="U2273">
            <v>10.75</v>
          </cell>
          <cell r="V2273">
            <v>0</v>
          </cell>
          <cell r="W2273">
            <v>36494</v>
          </cell>
          <cell r="X2273">
            <v>15</v>
          </cell>
          <cell r="Y2273">
            <v>0</v>
          </cell>
          <cell r="Z2273">
            <v>5.0095960000000002</v>
          </cell>
          <cell r="AA2273">
            <v>0</v>
          </cell>
          <cell r="AB2273">
            <v>7285.48</v>
          </cell>
          <cell r="AC2273">
            <v>0</v>
          </cell>
          <cell r="AD2273">
            <v>31.06</v>
          </cell>
          <cell r="AE2273">
            <v>31.06</v>
          </cell>
          <cell r="AF2273">
            <v>0</v>
          </cell>
          <cell r="AG2273">
            <v>7316.54</v>
          </cell>
          <cell r="AH2273">
            <v>18.049999999999272</v>
          </cell>
          <cell r="AI2273">
            <v>0</v>
          </cell>
          <cell r="AJ2273">
            <v>0</v>
          </cell>
          <cell r="AK2273">
            <v>0</v>
          </cell>
        </row>
        <row r="2274">
          <cell r="R2274" t="str">
            <v>BNL</v>
          </cell>
          <cell r="S2274" t="str">
            <v>FINAME TJLP</v>
          </cell>
          <cell r="T2274" t="str">
            <v>00137</v>
          </cell>
          <cell r="U2274">
            <v>10.75</v>
          </cell>
          <cell r="V2274">
            <v>0</v>
          </cell>
          <cell r="W2274">
            <v>36509</v>
          </cell>
          <cell r="X2274">
            <v>15</v>
          </cell>
          <cell r="Y2274">
            <v>61</v>
          </cell>
          <cell r="Z2274">
            <v>5.0220339999999997</v>
          </cell>
          <cell r="AA2274">
            <v>0</v>
          </cell>
          <cell r="AB2274">
            <v>7303.57</v>
          </cell>
          <cell r="AC2274">
            <v>608.63</v>
          </cell>
          <cell r="AD2274">
            <v>31.349999999999998</v>
          </cell>
          <cell r="AE2274">
            <v>62.41</v>
          </cell>
          <cell r="AF2274">
            <v>671.04</v>
          </cell>
          <cell r="AG2274">
            <v>6694.93</v>
          </cell>
          <cell r="AH2274">
            <v>18.079999999999927</v>
          </cell>
          <cell r="AI2274">
            <v>0</v>
          </cell>
          <cell r="AJ2274">
            <v>0</v>
          </cell>
          <cell r="AK2274">
            <v>0</v>
          </cell>
        </row>
        <row r="2275">
          <cell r="R2275" t="str">
            <v>BNL</v>
          </cell>
          <cell r="S2275" t="str">
            <v>FINAME TJLP</v>
          </cell>
          <cell r="T2275" t="str">
            <v>00137</v>
          </cell>
          <cell r="U2275">
            <v>10.75</v>
          </cell>
          <cell r="V2275">
            <v>0</v>
          </cell>
          <cell r="W2275">
            <v>36525</v>
          </cell>
          <cell r="X2275">
            <v>16</v>
          </cell>
          <cell r="Y2275">
            <v>0</v>
          </cell>
          <cell r="Z2275">
            <v>5.0353349999999999</v>
          </cell>
          <cell r="AA2275">
            <v>0</v>
          </cell>
          <cell r="AB2275">
            <v>6712.67</v>
          </cell>
          <cell r="AC2275">
            <v>0</v>
          </cell>
          <cell r="AD2275">
            <v>30.53</v>
          </cell>
          <cell r="AE2275">
            <v>30.53</v>
          </cell>
          <cell r="AF2275">
            <v>0</v>
          </cell>
          <cell r="AG2275">
            <v>6743.2</v>
          </cell>
          <cell r="AH2275">
            <v>17.739999999999782</v>
          </cell>
          <cell r="AI2275">
            <v>0</v>
          </cell>
          <cell r="AJ2275">
            <v>0</v>
          </cell>
          <cell r="AK2275">
            <v>0</v>
          </cell>
        </row>
        <row r="2276">
          <cell r="R2276" t="str">
            <v>BNL</v>
          </cell>
          <cell r="S2276" t="str">
            <v>FINAME TJLP</v>
          </cell>
          <cell r="T2276" t="str">
            <v>00137</v>
          </cell>
          <cell r="U2276">
            <v>10.75</v>
          </cell>
          <cell r="V2276">
            <v>0</v>
          </cell>
          <cell r="W2276">
            <v>36540</v>
          </cell>
          <cell r="X2276">
            <v>14</v>
          </cell>
          <cell r="Y2276">
            <v>62</v>
          </cell>
          <cell r="Z2276">
            <v>5.0469629999999999</v>
          </cell>
          <cell r="AA2276">
            <v>0</v>
          </cell>
          <cell r="AB2276">
            <v>6728.17</v>
          </cell>
          <cell r="AC2276">
            <v>611.65</v>
          </cell>
          <cell r="AD2276">
            <v>26.96</v>
          </cell>
          <cell r="AE2276">
            <v>57.49</v>
          </cell>
          <cell r="AF2276">
            <v>669.15</v>
          </cell>
          <cell r="AG2276">
            <v>6116.51</v>
          </cell>
          <cell r="AH2276">
            <v>15.5</v>
          </cell>
          <cell r="AI2276">
            <v>0</v>
          </cell>
          <cell r="AJ2276">
            <v>0</v>
          </cell>
          <cell r="AK2276">
            <v>0</v>
          </cell>
        </row>
        <row r="2277">
          <cell r="R2277" t="str">
            <v>BNL</v>
          </cell>
          <cell r="S2277" t="str">
            <v>FINAME TJLP</v>
          </cell>
          <cell r="T2277" t="str">
            <v>00137</v>
          </cell>
          <cell r="U2277">
            <v>10.75</v>
          </cell>
          <cell r="V2277">
            <v>0</v>
          </cell>
          <cell r="W2277">
            <v>36556</v>
          </cell>
          <cell r="X2277">
            <v>16</v>
          </cell>
          <cell r="Y2277">
            <v>0</v>
          </cell>
          <cell r="Z2277">
            <v>5.059329</v>
          </cell>
          <cell r="AA2277">
            <v>0</v>
          </cell>
          <cell r="AB2277">
            <v>6131.5</v>
          </cell>
          <cell r="AC2277">
            <v>0</v>
          </cell>
          <cell r="AD2277">
            <v>27.89</v>
          </cell>
          <cell r="AE2277">
            <v>27.89</v>
          </cell>
          <cell r="AF2277">
            <v>0</v>
          </cell>
          <cell r="AG2277">
            <v>6159.39</v>
          </cell>
          <cell r="AH2277">
            <v>14.989999999999782</v>
          </cell>
          <cell r="AI2277">
            <v>0</v>
          </cell>
          <cell r="AJ2277">
            <v>0</v>
          </cell>
          <cell r="AK2277">
            <v>0</v>
          </cell>
        </row>
        <row r="2278">
          <cell r="R2278" t="str">
            <v>BNL</v>
          </cell>
          <cell r="S2278" t="str">
            <v>FINAME TJLP</v>
          </cell>
          <cell r="T2278" t="str">
            <v>00137</v>
          </cell>
          <cell r="U2278">
            <v>10.75</v>
          </cell>
          <cell r="V2278">
            <v>0</v>
          </cell>
          <cell r="W2278">
            <v>36571</v>
          </cell>
          <cell r="X2278">
            <v>14</v>
          </cell>
          <cell r="Y2278">
            <v>63</v>
          </cell>
          <cell r="Z2278">
            <v>5.0709489999999997</v>
          </cell>
          <cell r="AA2278">
            <v>0</v>
          </cell>
          <cell r="AB2278">
            <v>6145.58</v>
          </cell>
          <cell r="AC2278">
            <v>614.55999999999995</v>
          </cell>
          <cell r="AD2278">
            <v>24.619999999999997</v>
          </cell>
          <cell r="AE2278">
            <v>52.51</v>
          </cell>
          <cell r="AF2278">
            <v>667.07</v>
          </cell>
          <cell r="AG2278">
            <v>5531.02</v>
          </cell>
          <cell r="AH2278">
            <v>14.079999999999927</v>
          </cell>
          <cell r="AI2278">
            <v>0</v>
          </cell>
          <cell r="AJ2278">
            <v>0</v>
          </cell>
          <cell r="AK2278">
            <v>0</v>
          </cell>
        </row>
        <row r="2279">
          <cell r="R2279" t="str">
            <v>BNL</v>
          </cell>
          <cell r="S2279" t="str">
            <v>FINAME TJLP</v>
          </cell>
          <cell r="T2279" t="str">
            <v>00137</v>
          </cell>
          <cell r="U2279">
            <v>10.75</v>
          </cell>
          <cell r="V2279">
            <v>0</v>
          </cell>
          <cell r="W2279">
            <v>36585</v>
          </cell>
          <cell r="X2279">
            <v>14</v>
          </cell>
          <cell r="Y2279">
            <v>0</v>
          </cell>
          <cell r="Z2279">
            <v>5.0818180000000002</v>
          </cell>
          <cell r="AA2279">
            <v>0</v>
          </cell>
          <cell r="AB2279">
            <v>5542.88</v>
          </cell>
          <cell r="AC2279">
            <v>0</v>
          </cell>
          <cell r="AD2279">
            <v>22.05</v>
          </cell>
          <cell r="AE2279">
            <v>22.05</v>
          </cell>
          <cell r="AF2279">
            <v>0</v>
          </cell>
          <cell r="AG2279">
            <v>5564.93</v>
          </cell>
          <cell r="AH2279">
            <v>11.859999999999673</v>
          </cell>
          <cell r="AI2279">
            <v>0</v>
          </cell>
          <cell r="AJ2279">
            <v>0</v>
          </cell>
          <cell r="AK2279">
            <v>0</v>
          </cell>
        </row>
        <row r="2280">
          <cell r="R2280" t="str">
            <v>BNL</v>
          </cell>
          <cell r="S2280" t="str">
            <v>FINAME TJLP</v>
          </cell>
          <cell r="T2280" t="str">
            <v>00137</v>
          </cell>
          <cell r="U2280">
            <v>10.75</v>
          </cell>
          <cell r="V2280">
            <v>0</v>
          </cell>
          <cell r="W2280">
            <v>36600</v>
          </cell>
          <cell r="X2280">
            <v>16</v>
          </cell>
          <cell r="Y2280">
            <v>64</v>
          </cell>
          <cell r="Z2280">
            <v>5.0934900000000001</v>
          </cell>
          <cell r="AA2280">
            <v>0</v>
          </cell>
          <cell r="AB2280">
            <v>5555.61</v>
          </cell>
          <cell r="AC2280">
            <v>617.29</v>
          </cell>
          <cell r="AD2280">
            <v>25.419999999999998</v>
          </cell>
          <cell r="AE2280">
            <v>47.47</v>
          </cell>
          <cell r="AF2280">
            <v>664.76</v>
          </cell>
          <cell r="AG2280">
            <v>4938.32</v>
          </cell>
          <cell r="AH2280">
            <v>12.729999999999563</v>
          </cell>
          <cell r="AI2280">
            <v>0</v>
          </cell>
          <cell r="AJ2280">
            <v>0</v>
          </cell>
          <cell r="AK2280">
            <v>0</v>
          </cell>
        </row>
        <row r="2281">
          <cell r="R2281" t="str">
            <v>BNL</v>
          </cell>
          <cell r="S2281" t="str">
            <v>FINAME TJLP</v>
          </cell>
          <cell r="T2281" t="str">
            <v>00137</v>
          </cell>
          <cell r="U2281">
            <v>10.75</v>
          </cell>
          <cell r="V2281">
            <v>0</v>
          </cell>
          <cell r="W2281">
            <v>36616</v>
          </cell>
          <cell r="X2281">
            <v>16</v>
          </cell>
          <cell r="Y2281">
            <v>0</v>
          </cell>
          <cell r="Z2281">
            <v>5.1059700000000001</v>
          </cell>
          <cell r="AA2281">
            <v>0</v>
          </cell>
          <cell r="AB2281">
            <v>4950.42</v>
          </cell>
          <cell r="AC2281">
            <v>0</v>
          </cell>
          <cell r="AD2281">
            <v>22.52</v>
          </cell>
          <cell r="AE2281">
            <v>22.52</v>
          </cell>
          <cell r="AF2281">
            <v>0</v>
          </cell>
          <cell r="AG2281">
            <v>4972.93</v>
          </cell>
          <cell r="AH2281">
            <v>12.090000000000146</v>
          </cell>
          <cell r="AI2281">
            <v>0</v>
          </cell>
          <cell r="AJ2281">
            <v>0</v>
          </cell>
          <cell r="AK2281">
            <v>0</v>
          </cell>
        </row>
        <row r="2282">
          <cell r="R2282" t="str">
            <v>BNL</v>
          </cell>
          <cell r="S2282" t="str">
            <v>FINAME TJLP</v>
          </cell>
          <cell r="T2282" t="str">
            <v>00137</v>
          </cell>
          <cell r="U2282">
            <v>10.75</v>
          </cell>
          <cell r="V2282">
            <v>0</v>
          </cell>
          <cell r="W2282">
            <v>36631</v>
          </cell>
          <cell r="X2282">
            <v>14</v>
          </cell>
          <cell r="Y2282">
            <v>65</v>
          </cell>
          <cell r="Z2282">
            <v>5.1159119999999998</v>
          </cell>
          <cell r="AA2282">
            <v>0</v>
          </cell>
          <cell r="AB2282">
            <v>4960.0600000000004</v>
          </cell>
          <cell r="AC2282">
            <v>620.01</v>
          </cell>
          <cell r="AD2282">
            <v>19.860000000000003</v>
          </cell>
          <cell r="AE2282">
            <v>42.38</v>
          </cell>
          <cell r="AF2282">
            <v>662.39</v>
          </cell>
          <cell r="AG2282">
            <v>4340.05</v>
          </cell>
          <cell r="AH2282">
            <v>9.6500000000005457</v>
          </cell>
          <cell r="AI2282">
            <v>0</v>
          </cell>
          <cell r="AJ2282">
            <v>0</v>
          </cell>
          <cell r="AK2282">
            <v>0</v>
          </cell>
        </row>
        <row r="2283">
          <cell r="R2283" t="str">
            <v>BNL</v>
          </cell>
          <cell r="S2283" t="str">
            <v>FINAME TJLP</v>
          </cell>
          <cell r="T2283" t="str">
            <v>00137</v>
          </cell>
          <cell r="U2283">
            <v>10.75</v>
          </cell>
          <cell r="V2283">
            <v>0</v>
          </cell>
          <cell r="W2283">
            <v>36646</v>
          </cell>
          <cell r="X2283">
            <v>15</v>
          </cell>
          <cell r="Y2283">
            <v>0</v>
          </cell>
          <cell r="Z2283">
            <v>5.1257469999999996</v>
          </cell>
          <cell r="AA2283">
            <v>0</v>
          </cell>
          <cell r="AB2283">
            <v>4348.3900000000003</v>
          </cell>
          <cell r="AC2283">
            <v>0</v>
          </cell>
          <cell r="AD2283">
            <v>18.54</v>
          </cell>
          <cell r="AE2283">
            <v>18.54</v>
          </cell>
          <cell r="AF2283">
            <v>0</v>
          </cell>
          <cell r="AG2283">
            <v>4366.93</v>
          </cell>
          <cell r="AH2283">
            <v>8.3400000000001455</v>
          </cell>
          <cell r="AI2283">
            <v>0</v>
          </cell>
          <cell r="AJ2283">
            <v>0</v>
          </cell>
          <cell r="AK2283">
            <v>0</v>
          </cell>
        </row>
        <row r="2284">
          <cell r="R2284" t="str">
            <v>BNL</v>
          </cell>
          <cell r="S2284" t="str">
            <v>FINAME TJLP</v>
          </cell>
          <cell r="T2284" t="str">
            <v>00137</v>
          </cell>
          <cell r="U2284">
            <v>10.75</v>
          </cell>
          <cell r="V2284">
            <v>0</v>
          </cell>
          <cell r="W2284">
            <v>36661</v>
          </cell>
          <cell r="X2284">
            <v>15</v>
          </cell>
          <cell r="Y2284">
            <v>66</v>
          </cell>
          <cell r="Z2284">
            <v>5.1356000000000002</v>
          </cell>
          <cell r="AA2284">
            <v>0</v>
          </cell>
          <cell r="AB2284">
            <v>4356.75</v>
          </cell>
          <cell r="AC2284">
            <v>622.4</v>
          </cell>
          <cell r="AD2284">
            <v>18.689999999999998</v>
          </cell>
          <cell r="AE2284">
            <v>37.229999999999997</v>
          </cell>
          <cell r="AF2284">
            <v>659.62</v>
          </cell>
          <cell r="AG2284">
            <v>3734.35</v>
          </cell>
          <cell r="AH2284">
            <v>8.3500000000003638</v>
          </cell>
          <cell r="AI2284">
            <v>0</v>
          </cell>
          <cell r="AJ2284">
            <v>0</v>
          </cell>
          <cell r="AK2284">
            <v>0</v>
          </cell>
        </row>
        <row r="2285">
          <cell r="R2285" t="str">
            <v>BNL</v>
          </cell>
          <cell r="S2285" t="str">
            <v>FINAME TJLP</v>
          </cell>
          <cell r="T2285" t="str">
            <v>00137</v>
          </cell>
          <cell r="U2285">
            <v>10.75</v>
          </cell>
          <cell r="V2285">
            <v>0</v>
          </cell>
          <cell r="W2285">
            <v>36677</v>
          </cell>
          <cell r="X2285">
            <v>16</v>
          </cell>
          <cell r="Y2285">
            <v>0</v>
          </cell>
          <cell r="Z2285">
            <v>5.1461309999999996</v>
          </cell>
          <cell r="AA2285">
            <v>0</v>
          </cell>
          <cell r="AB2285">
            <v>3742.01</v>
          </cell>
          <cell r="AC2285">
            <v>0</v>
          </cell>
          <cell r="AD2285">
            <v>17.02</v>
          </cell>
          <cell r="AE2285">
            <v>17.02</v>
          </cell>
          <cell r="AF2285">
            <v>0</v>
          </cell>
          <cell r="AG2285">
            <v>3759.03</v>
          </cell>
          <cell r="AH2285">
            <v>7.6600000000003092</v>
          </cell>
          <cell r="AI2285">
            <v>0</v>
          </cell>
          <cell r="AJ2285">
            <v>0</v>
          </cell>
          <cell r="AK2285">
            <v>0</v>
          </cell>
        </row>
        <row r="2286">
          <cell r="R2286" t="str">
            <v>BNL</v>
          </cell>
          <cell r="S2286" t="str">
            <v>FINAME TJLP</v>
          </cell>
          <cell r="T2286" t="str">
            <v>00137</v>
          </cell>
          <cell r="U2286">
            <v>10.75</v>
          </cell>
          <cell r="V2286">
            <v>0</v>
          </cell>
          <cell r="W2286">
            <v>36692</v>
          </cell>
          <cell r="X2286">
            <v>14</v>
          </cell>
          <cell r="Y2286">
            <v>67</v>
          </cell>
          <cell r="Z2286">
            <v>5.1560240000000004</v>
          </cell>
          <cell r="AA2286">
            <v>0</v>
          </cell>
          <cell r="AB2286">
            <v>3749.21</v>
          </cell>
          <cell r="AC2286">
            <v>624.87</v>
          </cell>
          <cell r="AD2286">
            <v>15.02</v>
          </cell>
          <cell r="AE2286">
            <v>32.04</v>
          </cell>
          <cell r="AF2286">
            <v>656.91</v>
          </cell>
          <cell r="AG2286">
            <v>3124.34</v>
          </cell>
          <cell r="AH2286">
            <v>7.1999999999998181</v>
          </cell>
          <cell r="AI2286">
            <v>0</v>
          </cell>
          <cell r="AJ2286">
            <v>0</v>
          </cell>
          <cell r="AK2286">
            <v>0</v>
          </cell>
        </row>
        <row r="2287">
          <cell r="R2287" t="str">
            <v>BNL</v>
          </cell>
          <cell r="S2287" t="str">
            <v>FINAME TJLP</v>
          </cell>
          <cell r="T2287" t="str">
            <v>00137</v>
          </cell>
          <cell r="U2287">
            <v>10.75</v>
          </cell>
          <cell r="V2287">
            <v>0</v>
          </cell>
          <cell r="W2287">
            <v>36707</v>
          </cell>
          <cell r="X2287">
            <v>15</v>
          </cell>
          <cell r="Y2287">
            <v>0</v>
          </cell>
          <cell r="Z2287">
            <v>5.1659350000000002</v>
          </cell>
          <cell r="AA2287">
            <v>0</v>
          </cell>
          <cell r="AB2287">
            <v>3130.34</v>
          </cell>
          <cell r="AC2287">
            <v>0</v>
          </cell>
          <cell r="AD2287">
            <v>13.35</v>
          </cell>
          <cell r="AE2287">
            <v>13.35</v>
          </cell>
          <cell r="AF2287">
            <v>0</v>
          </cell>
          <cell r="AG2287">
            <v>3143.69</v>
          </cell>
          <cell r="AH2287">
            <v>6</v>
          </cell>
          <cell r="AI2287">
            <v>0</v>
          </cell>
          <cell r="AJ2287">
            <v>0</v>
          </cell>
          <cell r="AK2287">
            <v>0</v>
          </cell>
        </row>
        <row r="2288">
          <cell r="R2288" t="str">
            <v>BNL</v>
          </cell>
          <cell r="S2288" t="str">
            <v>FINAME TJLP</v>
          </cell>
          <cell r="T2288" t="str">
            <v>00137</v>
          </cell>
          <cell r="U2288">
            <v>10.75</v>
          </cell>
          <cell r="V2288">
            <v>0</v>
          </cell>
          <cell r="W2288">
            <v>36722</v>
          </cell>
          <cell r="X2288">
            <v>15</v>
          </cell>
          <cell r="Y2288">
            <v>68</v>
          </cell>
          <cell r="Z2288">
            <v>5.1745010000000002</v>
          </cell>
          <cell r="AA2288">
            <v>0</v>
          </cell>
          <cell r="AB2288">
            <v>3135.53</v>
          </cell>
          <cell r="AC2288">
            <v>627.11</v>
          </cell>
          <cell r="AD2288">
            <v>13.44</v>
          </cell>
          <cell r="AE2288">
            <v>26.79</v>
          </cell>
          <cell r="AF2288">
            <v>653.9</v>
          </cell>
          <cell r="AG2288">
            <v>2508.42</v>
          </cell>
          <cell r="AH2288">
            <v>5.1900000000000546</v>
          </cell>
          <cell r="AI2288">
            <v>0</v>
          </cell>
          <cell r="AJ2288">
            <v>0</v>
          </cell>
          <cell r="AK2288">
            <v>0</v>
          </cell>
        </row>
        <row r="2289">
          <cell r="R2289" t="str">
            <v>BNL</v>
          </cell>
          <cell r="S2289" t="str">
            <v>FINAME TJLP</v>
          </cell>
          <cell r="T2289" t="str">
            <v>00137</v>
          </cell>
          <cell r="U2289">
            <v>10.75</v>
          </cell>
          <cell r="V2289">
            <v>0</v>
          </cell>
          <cell r="W2289">
            <v>36738</v>
          </cell>
          <cell r="X2289">
            <v>16</v>
          </cell>
          <cell r="Y2289">
            <v>0</v>
          </cell>
          <cell r="Z2289">
            <v>5.1835500000000003</v>
          </cell>
          <cell r="AA2289">
            <v>0</v>
          </cell>
          <cell r="AB2289">
            <v>2512.81</v>
          </cell>
          <cell r="AC2289">
            <v>0</v>
          </cell>
          <cell r="AD2289">
            <v>11.43</v>
          </cell>
          <cell r="AE2289">
            <v>11.43</v>
          </cell>
          <cell r="AF2289">
            <v>0</v>
          </cell>
          <cell r="AG2289">
            <v>2524.2399999999998</v>
          </cell>
          <cell r="AH2289">
            <v>4.3899999999998727</v>
          </cell>
          <cell r="AI2289">
            <v>0</v>
          </cell>
          <cell r="AJ2289">
            <v>0</v>
          </cell>
          <cell r="AK2289">
            <v>0</v>
          </cell>
        </row>
        <row r="2290">
          <cell r="R2290" t="str">
            <v>BNL</v>
          </cell>
          <cell r="S2290" t="str">
            <v>FINAME TJLP</v>
          </cell>
          <cell r="T2290" t="str">
            <v>00137</v>
          </cell>
          <cell r="U2290">
            <v>10.75</v>
          </cell>
          <cell r="V2290">
            <v>0</v>
          </cell>
          <cell r="W2290">
            <v>36753</v>
          </cell>
          <cell r="X2290">
            <v>14</v>
          </cell>
          <cell r="Y2290">
            <v>69</v>
          </cell>
          <cell r="Z2290">
            <v>5.1920469999999996</v>
          </cell>
          <cell r="AA2290">
            <v>0</v>
          </cell>
          <cell r="AB2290">
            <v>2516.9299999999998</v>
          </cell>
          <cell r="AC2290">
            <v>629.24</v>
          </cell>
          <cell r="AD2290">
            <v>10.080000000000002</v>
          </cell>
          <cell r="AE2290">
            <v>21.51</v>
          </cell>
          <cell r="AF2290">
            <v>650.74</v>
          </cell>
          <cell r="AG2290">
            <v>1887.69</v>
          </cell>
          <cell r="AH2290">
            <v>4.1100000000005821</v>
          </cell>
          <cell r="AI2290">
            <v>0</v>
          </cell>
          <cell r="AJ2290">
            <v>0</v>
          </cell>
          <cell r="AK2290">
            <v>0</v>
          </cell>
        </row>
        <row r="2291">
          <cell r="R2291" t="str">
            <v>BNL</v>
          </cell>
          <cell r="S2291" t="str">
            <v>FINAME TJLP</v>
          </cell>
          <cell r="T2291" t="str">
            <v>00137</v>
          </cell>
          <cell r="U2291">
            <v>10.75</v>
          </cell>
          <cell r="V2291">
            <v>0</v>
          </cell>
          <cell r="W2291">
            <v>36769</v>
          </cell>
          <cell r="X2291">
            <v>16</v>
          </cell>
          <cell r="Y2291">
            <v>0</v>
          </cell>
          <cell r="Z2291">
            <v>5.2011269999999996</v>
          </cell>
          <cell r="AA2291">
            <v>0</v>
          </cell>
          <cell r="AB2291">
            <v>1890.99</v>
          </cell>
          <cell r="AC2291">
            <v>0</v>
          </cell>
          <cell r="AD2291">
            <v>8.6</v>
          </cell>
          <cell r="AE2291">
            <v>8.6</v>
          </cell>
          <cell r="AF2291">
            <v>0</v>
          </cell>
          <cell r="AG2291">
            <v>1899.59</v>
          </cell>
          <cell r="AH2291">
            <v>3.2999999999999545</v>
          </cell>
          <cell r="AI2291">
            <v>0</v>
          </cell>
          <cell r="AJ2291">
            <v>0</v>
          </cell>
          <cell r="AK2291">
            <v>0</v>
          </cell>
        </row>
        <row r="2292">
          <cell r="R2292" t="str">
            <v>BNL</v>
          </cell>
          <cell r="S2292" t="str">
            <v>FINAME TJLP</v>
          </cell>
          <cell r="T2292" t="str">
            <v>00137</v>
          </cell>
          <cell r="U2292">
            <v>10.75</v>
          </cell>
          <cell r="V2292">
            <v>0</v>
          </cell>
          <cell r="W2292">
            <v>36784</v>
          </cell>
          <cell r="X2292">
            <v>14</v>
          </cell>
          <cell r="Y2292">
            <v>70</v>
          </cell>
          <cell r="Z2292">
            <v>5.2096530000000003</v>
          </cell>
          <cell r="AA2292">
            <v>0</v>
          </cell>
          <cell r="AB2292">
            <v>1894.09</v>
          </cell>
          <cell r="AC2292">
            <v>631.37</v>
          </cell>
          <cell r="AD2292">
            <v>7.58</v>
          </cell>
          <cell r="AE2292">
            <v>16.18</v>
          </cell>
          <cell r="AF2292">
            <v>647.54999999999995</v>
          </cell>
          <cell r="AG2292">
            <v>1262.72</v>
          </cell>
          <cell r="AH2292">
            <v>3.1000000000001364</v>
          </cell>
          <cell r="AI2292">
            <v>0</v>
          </cell>
          <cell r="AJ2292">
            <v>0</v>
          </cell>
          <cell r="AK2292">
            <v>0</v>
          </cell>
        </row>
        <row r="2293">
          <cell r="R2293" t="str">
            <v>BNL</v>
          </cell>
          <cell r="S2293" t="str">
            <v>FINAME TJLP</v>
          </cell>
          <cell r="T2293" t="str">
            <v>00137</v>
          </cell>
          <cell r="U2293">
            <v>10.75</v>
          </cell>
          <cell r="V2293">
            <v>0</v>
          </cell>
          <cell r="W2293">
            <v>36799</v>
          </cell>
          <cell r="X2293">
            <v>15</v>
          </cell>
          <cell r="Y2293">
            <v>0</v>
          </cell>
          <cell r="Z2293">
            <v>5.2181930000000003</v>
          </cell>
          <cell r="AA2293">
            <v>0</v>
          </cell>
          <cell r="AB2293">
            <v>1264.79</v>
          </cell>
          <cell r="AC2293">
            <v>0</v>
          </cell>
          <cell r="AD2293">
            <v>5.39</v>
          </cell>
          <cell r="AE2293">
            <v>5.39</v>
          </cell>
          <cell r="AF2293">
            <v>0</v>
          </cell>
          <cell r="AG2293">
            <v>1270.18</v>
          </cell>
          <cell r="AH2293">
            <v>2.0699999999999363</v>
          </cell>
          <cell r="AI2293">
            <v>0</v>
          </cell>
          <cell r="AJ2293">
            <v>0</v>
          </cell>
          <cell r="AK2293">
            <v>0</v>
          </cell>
        </row>
        <row r="2294">
          <cell r="R2294" t="str">
            <v>BNL</v>
          </cell>
          <cell r="S2294" t="str">
            <v>FINAME TJLP</v>
          </cell>
          <cell r="T2294" t="str">
            <v>00137</v>
          </cell>
          <cell r="U2294">
            <v>10.75</v>
          </cell>
          <cell r="V2294">
            <v>0</v>
          </cell>
          <cell r="W2294">
            <v>36814</v>
          </cell>
          <cell r="X2294">
            <v>15</v>
          </cell>
          <cell r="Y2294">
            <v>71</v>
          </cell>
          <cell r="Z2294">
            <v>5.2258240000000002</v>
          </cell>
          <cell r="AA2294">
            <v>0</v>
          </cell>
          <cell r="AB2294">
            <v>1266.6400000000001</v>
          </cell>
          <cell r="AC2294">
            <v>633.33000000000004</v>
          </cell>
          <cell r="AD2294">
            <v>5.4300000000000006</v>
          </cell>
          <cell r="AE2294">
            <v>10.82</v>
          </cell>
          <cell r="AF2294">
            <v>644.15</v>
          </cell>
          <cell r="AG2294">
            <v>633.30999999999995</v>
          </cell>
          <cell r="AH2294">
            <v>1.8499999999999091</v>
          </cell>
          <cell r="AI2294">
            <v>0</v>
          </cell>
          <cell r="AJ2294">
            <v>0</v>
          </cell>
          <cell r="AK2294">
            <v>0</v>
          </cell>
        </row>
        <row r="2295">
          <cell r="R2295" t="str">
            <v>BNL</v>
          </cell>
          <cell r="S2295" t="str">
            <v>FINAME TJLP</v>
          </cell>
          <cell r="T2295" t="str">
            <v>00137</v>
          </cell>
          <cell r="U2295">
            <v>10.75</v>
          </cell>
          <cell r="V2295">
            <v>0</v>
          </cell>
          <cell r="W2295">
            <v>36830</v>
          </cell>
          <cell r="X2295">
            <v>16</v>
          </cell>
          <cell r="Y2295">
            <v>0</v>
          </cell>
          <cell r="Z2295">
            <v>5.233905</v>
          </cell>
          <cell r="AA2295">
            <v>0</v>
          </cell>
          <cell r="AB2295">
            <v>634.29</v>
          </cell>
          <cell r="AC2295">
            <v>0</v>
          </cell>
          <cell r="AD2295">
            <v>2.88</v>
          </cell>
          <cell r="AE2295">
            <v>2.88</v>
          </cell>
          <cell r="AF2295">
            <v>0</v>
          </cell>
          <cell r="AG2295">
            <v>637.17999999999995</v>
          </cell>
          <cell r="AH2295">
            <v>0.99000000000000909</v>
          </cell>
          <cell r="AI2295">
            <v>0</v>
          </cell>
          <cell r="AJ2295">
            <v>0</v>
          </cell>
          <cell r="AK2295">
            <v>0</v>
          </cell>
        </row>
        <row r="2296">
          <cell r="R2296" t="str">
            <v>BNL</v>
          </cell>
          <cell r="S2296" t="str">
            <v>FINAME TJLP</v>
          </cell>
          <cell r="T2296" t="str">
            <v>00137</v>
          </cell>
          <cell r="U2296">
            <v>10.75</v>
          </cell>
          <cell r="V2296">
            <v>0</v>
          </cell>
          <cell r="W2296">
            <v>36845</v>
          </cell>
          <cell r="X2296">
            <v>14</v>
          </cell>
          <cell r="Y2296">
            <v>72</v>
          </cell>
          <cell r="Z2296">
            <v>5.241492</v>
          </cell>
          <cell r="AA2296">
            <v>0</v>
          </cell>
          <cell r="AB2296">
            <v>635.21</v>
          </cell>
          <cell r="AC2296">
            <v>635.21</v>
          </cell>
          <cell r="AD2296">
            <v>2.5499999999999998</v>
          </cell>
          <cell r="AE2296">
            <v>5.43</v>
          </cell>
          <cell r="AF2296">
            <v>640.64</v>
          </cell>
          <cell r="AG2296">
            <v>0</v>
          </cell>
          <cell r="AH2296">
            <v>0.91000000000008185</v>
          </cell>
          <cell r="AI2296">
            <v>0</v>
          </cell>
          <cell r="AJ2296">
            <v>0</v>
          </cell>
          <cell r="AK2296">
            <v>0</v>
          </cell>
        </row>
        <row r="2297">
          <cell r="S2297" t="str">
            <v>T O T A I S  EM  R$</v>
          </cell>
          <cell r="AC2297">
            <v>36173.31</v>
          </cell>
          <cell r="AD2297">
            <v>9794.6700000000037</v>
          </cell>
          <cell r="AF2297">
            <v>45968.05000000001</v>
          </cell>
          <cell r="AH2297">
            <v>7212.7699999999841</v>
          </cell>
        </row>
        <row r="2299">
          <cell r="R2299" t="str">
            <v>CELPAV</v>
          </cell>
          <cell r="S2299" t="str">
            <v>JAC</v>
          </cell>
          <cell r="T2299" t="str">
            <v>FINANCIAMENTO INTERNO</v>
          </cell>
          <cell r="AB2299" t="str">
            <v>FINAME</v>
          </cell>
        </row>
        <row r="2300">
          <cell r="R2300" t="str">
            <v>EMPRESA:</v>
          </cell>
          <cell r="S2300">
            <v>300</v>
          </cell>
          <cell r="T2300" t="str">
            <v>UNIDADE:</v>
          </cell>
          <cell r="U2300">
            <v>310</v>
          </cell>
          <cell r="V2300" t="str">
            <v>TIPO REG:</v>
          </cell>
          <cell r="W2300">
            <v>1</v>
          </cell>
          <cell r="Z2300" t="str">
            <v>MOEDA :</v>
          </cell>
          <cell r="AA2300" t="str">
            <v>BRL</v>
          </cell>
          <cell r="AC2300" t="str">
            <v>COD. CLIENTE/FORNECEDOR:</v>
          </cell>
          <cell r="AD2300">
            <v>0</v>
          </cell>
          <cell r="AE2300" t="str">
            <v>DATA INICIAL:</v>
          </cell>
          <cell r="AF2300">
            <v>34689</v>
          </cell>
          <cell r="AG2300" t="str">
            <v>VENCIMENTO:</v>
          </cell>
          <cell r="AH2300">
            <v>36448</v>
          </cell>
        </row>
        <row r="2301">
          <cell r="R2301" t="str">
            <v>INSTITUIÇÃO</v>
          </cell>
          <cell r="S2301" t="str">
            <v>TIPO FINANC.</v>
          </cell>
          <cell r="T2301" t="str">
            <v>Nº P.A.C.</v>
          </cell>
          <cell r="U2301" t="str">
            <v>Juros (%) a.a.</v>
          </cell>
          <cell r="V2301" t="str">
            <v>Spread (%) a.a.</v>
          </cell>
          <cell r="W2301" t="str">
            <v>Data Movimento</v>
          </cell>
          <cell r="X2301" t="str">
            <v>Nº Dias</v>
          </cell>
          <cell r="Y2301" t="str">
            <v>Parc</v>
          </cell>
          <cell r="Z2301" t="str">
            <v>Cotação da URTJ15</v>
          </cell>
          <cell r="AA2301" t="str">
            <v>Liberações         R$</v>
          </cell>
          <cell r="AB2301" t="str">
            <v>Saldo Principal    R$</v>
          </cell>
          <cell r="AC2301" t="str">
            <v>Amortização      R$</v>
          </cell>
          <cell r="AD2301" t="str">
            <v>Juros no Periodo  R$</v>
          </cell>
          <cell r="AE2301" t="str">
            <v>Juros Acumulados R$</v>
          </cell>
          <cell r="AF2301" t="str">
            <v>Pagto. Parcela          R$</v>
          </cell>
          <cell r="AG2301" t="str">
            <v>Saldo Devedor      R$</v>
          </cell>
          <cell r="AH2301" t="str">
            <v>Correc. Monet. R$</v>
          </cell>
          <cell r="AI2301" t="str">
            <v>CP</v>
          </cell>
          <cell r="AJ2301" t="str">
            <v>LP</v>
          </cell>
          <cell r="AK2301" t="str">
            <v>Transf. LP/CP</v>
          </cell>
        </row>
        <row r="2302">
          <cell r="R2302" t="str">
            <v>BNL</v>
          </cell>
          <cell r="S2302" t="str">
            <v>FINAME TJLP</v>
          </cell>
          <cell r="T2302" t="str">
            <v>00139</v>
          </cell>
          <cell r="U2302">
            <v>10.75</v>
          </cell>
          <cell r="V2302">
            <v>0</v>
          </cell>
          <cell r="W2302">
            <v>34380</v>
          </cell>
          <cell r="X2302">
            <v>0</v>
          </cell>
          <cell r="Y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</row>
        <row r="2303">
          <cell r="R2303" t="str">
            <v>BNL</v>
          </cell>
          <cell r="S2303" t="str">
            <v>FINAME TJLP</v>
          </cell>
          <cell r="T2303" t="str">
            <v>00139</v>
          </cell>
          <cell r="U2303">
            <v>10.75</v>
          </cell>
          <cell r="V2303">
            <v>0</v>
          </cell>
          <cell r="W2303">
            <v>34380</v>
          </cell>
          <cell r="X2303">
            <v>0</v>
          </cell>
          <cell r="Y2303">
            <v>1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</row>
        <row r="2304">
          <cell r="R2304" t="str">
            <v>BNL</v>
          </cell>
          <cell r="S2304" t="str">
            <v>FINAME TJLP</v>
          </cell>
          <cell r="T2304" t="str">
            <v>00139</v>
          </cell>
          <cell r="U2304">
            <v>10.75</v>
          </cell>
          <cell r="V2304">
            <v>0</v>
          </cell>
          <cell r="W2304">
            <v>34469</v>
          </cell>
          <cell r="X2304">
            <v>90</v>
          </cell>
          <cell r="Y2304">
            <v>2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</row>
        <row r="2305">
          <cell r="R2305" t="str">
            <v>BNL</v>
          </cell>
          <cell r="S2305" t="str">
            <v>FINAME TJLP</v>
          </cell>
          <cell r="T2305" t="str">
            <v>00139</v>
          </cell>
          <cell r="U2305">
            <v>10.75</v>
          </cell>
          <cell r="V2305">
            <v>0</v>
          </cell>
          <cell r="W2305">
            <v>34561</v>
          </cell>
          <cell r="X2305">
            <v>90</v>
          </cell>
          <cell r="Y2305">
            <v>3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</row>
        <row r="2306">
          <cell r="R2306" t="str">
            <v>BNL</v>
          </cell>
          <cell r="S2306" t="str">
            <v>FINAME TJLP</v>
          </cell>
          <cell r="T2306" t="str">
            <v>00139</v>
          </cell>
          <cell r="U2306">
            <v>10.75</v>
          </cell>
          <cell r="V2306">
            <v>0</v>
          </cell>
          <cell r="W2306">
            <v>34653</v>
          </cell>
          <cell r="X2306">
            <v>90</v>
          </cell>
          <cell r="Y2306">
            <v>4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</row>
        <row r="2307">
          <cell r="R2307" t="str">
            <v>BNL</v>
          </cell>
          <cell r="S2307" t="str">
            <v>FINAME TJLP</v>
          </cell>
          <cell r="T2307" t="str">
            <v>00139</v>
          </cell>
          <cell r="U2307">
            <v>10.75</v>
          </cell>
          <cell r="V2307">
            <v>0</v>
          </cell>
          <cell r="W2307">
            <v>34745</v>
          </cell>
          <cell r="X2307">
            <v>90</v>
          </cell>
          <cell r="Y2307">
            <v>5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</row>
        <row r="2308">
          <cell r="R2308" t="str">
            <v>BNL</v>
          </cell>
          <cell r="S2308" t="str">
            <v>FINAME TJLP</v>
          </cell>
          <cell r="T2308" t="str">
            <v>00139</v>
          </cell>
          <cell r="U2308">
            <v>10.75</v>
          </cell>
          <cell r="V2308">
            <v>0</v>
          </cell>
          <cell r="W2308">
            <v>34834</v>
          </cell>
          <cell r="X2308">
            <v>90</v>
          </cell>
          <cell r="Y2308">
            <v>6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</row>
        <row r="2309">
          <cell r="R2309" t="str">
            <v>BNL</v>
          </cell>
          <cell r="S2309" t="str">
            <v>FINAME TJLP</v>
          </cell>
          <cell r="T2309" t="str">
            <v>00139</v>
          </cell>
          <cell r="U2309">
            <v>10.75</v>
          </cell>
          <cell r="V2309">
            <v>0</v>
          </cell>
          <cell r="W2309">
            <v>34865</v>
          </cell>
          <cell r="X2309">
            <v>30</v>
          </cell>
          <cell r="Y2309">
            <v>7</v>
          </cell>
          <cell r="Z2309">
            <v>3.6206700000000001</v>
          </cell>
          <cell r="AA2309">
            <v>0</v>
          </cell>
          <cell r="AB2309">
            <v>42004.94</v>
          </cell>
          <cell r="AC2309">
            <v>636.44000000000005</v>
          </cell>
          <cell r="AD2309">
            <v>358.94</v>
          </cell>
          <cell r="AE2309">
            <v>358.94</v>
          </cell>
          <cell r="AF2309">
            <v>995.37</v>
          </cell>
          <cell r="AG2309">
            <v>41368.5</v>
          </cell>
          <cell r="AH2309">
            <v>0</v>
          </cell>
        </row>
        <row r="2310">
          <cell r="R2310" t="str">
            <v>BNL</v>
          </cell>
          <cell r="S2310" t="str">
            <v>FINAME TJLP</v>
          </cell>
          <cell r="T2310" t="str">
            <v>00139</v>
          </cell>
          <cell r="U2310">
            <v>10.75</v>
          </cell>
          <cell r="V2310">
            <v>0</v>
          </cell>
          <cell r="W2310">
            <v>34895</v>
          </cell>
          <cell r="X2310">
            <v>30</v>
          </cell>
          <cell r="Y2310">
            <v>8</v>
          </cell>
          <cell r="Z2310">
            <v>3.6700979999999999</v>
          </cell>
          <cell r="AA2310">
            <v>0</v>
          </cell>
          <cell r="AB2310">
            <v>41933.25</v>
          </cell>
          <cell r="AC2310">
            <v>645.13</v>
          </cell>
          <cell r="AD2310">
            <v>358.32</v>
          </cell>
          <cell r="AE2310">
            <v>358.32</v>
          </cell>
          <cell r="AF2310">
            <v>1003.45</v>
          </cell>
          <cell r="AG2310">
            <v>41288.120000000003</v>
          </cell>
          <cell r="AH2310">
            <v>564.75</v>
          </cell>
        </row>
        <row r="2311">
          <cell r="R2311" t="str">
            <v>BNL</v>
          </cell>
          <cell r="S2311" t="str">
            <v>FINAME TJLP</v>
          </cell>
          <cell r="T2311" t="str">
            <v>00139</v>
          </cell>
          <cell r="U2311">
            <v>10.75</v>
          </cell>
          <cell r="V2311">
            <v>0</v>
          </cell>
          <cell r="W2311">
            <v>34926</v>
          </cell>
          <cell r="X2311">
            <v>30</v>
          </cell>
          <cell r="Y2311">
            <v>9</v>
          </cell>
          <cell r="Z2311">
            <v>3.7218830000000001</v>
          </cell>
          <cell r="AA2311">
            <v>0</v>
          </cell>
          <cell r="AB2311">
            <v>41870.69</v>
          </cell>
          <cell r="AC2311">
            <v>654.23</v>
          </cell>
          <cell r="AD2311">
            <v>357.79</v>
          </cell>
          <cell r="AE2311">
            <v>357.79</v>
          </cell>
          <cell r="AF2311">
            <v>1012.02</v>
          </cell>
          <cell r="AG2311">
            <v>41216.46</v>
          </cell>
          <cell r="AH2311">
            <v>582.56999999999243</v>
          </cell>
        </row>
        <row r="2312">
          <cell r="R2312" t="str">
            <v>BNL</v>
          </cell>
          <cell r="S2312" t="str">
            <v>FINAME TJLP</v>
          </cell>
          <cell r="T2312" t="str">
            <v>00139</v>
          </cell>
          <cell r="U2312">
            <v>10.75</v>
          </cell>
          <cell r="V2312">
            <v>0</v>
          </cell>
          <cell r="W2312">
            <v>34957</v>
          </cell>
          <cell r="X2312">
            <v>30</v>
          </cell>
          <cell r="Y2312">
            <v>10</v>
          </cell>
          <cell r="Z2312">
            <v>3.7710789999999998</v>
          </cell>
          <cell r="AA2312">
            <v>0</v>
          </cell>
          <cell r="AB2312">
            <v>41761.269999999997</v>
          </cell>
          <cell r="AC2312">
            <v>662.88</v>
          </cell>
          <cell r="AD2312">
            <v>356.85</v>
          </cell>
          <cell r="AE2312">
            <v>356.85</v>
          </cell>
          <cell r="AF2312">
            <v>1019.73</v>
          </cell>
          <cell r="AG2312">
            <v>41098.39</v>
          </cell>
          <cell r="AH2312">
            <v>544.81000000000495</v>
          </cell>
        </row>
        <row r="2313">
          <cell r="R2313" t="str">
            <v>BNL</v>
          </cell>
          <cell r="S2313" t="str">
            <v>FINAME TJLP</v>
          </cell>
          <cell r="T2313" t="str">
            <v>00139</v>
          </cell>
          <cell r="U2313">
            <v>10.75</v>
          </cell>
          <cell r="V2313">
            <v>0</v>
          </cell>
          <cell r="W2313">
            <v>34987</v>
          </cell>
          <cell r="X2313">
            <v>30</v>
          </cell>
          <cell r="Y2313">
            <v>11</v>
          </cell>
          <cell r="Z2313">
            <v>3.8153619999999999</v>
          </cell>
          <cell r="AA2313">
            <v>0</v>
          </cell>
          <cell r="AB2313">
            <v>41581</v>
          </cell>
          <cell r="AC2313">
            <v>670.66</v>
          </cell>
          <cell r="AD2313">
            <v>355.31</v>
          </cell>
          <cell r="AE2313">
            <v>355.31</v>
          </cell>
          <cell r="AF2313">
            <v>1025.97</v>
          </cell>
          <cell r="AG2313">
            <v>40910.339999999997</v>
          </cell>
          <cell r="AH2313">
            <v>482.61000000000058</v>
          </cell>
        </row>
        <row r="2314">
          <cell r="R2314" t="str">
            <v>BNL</v>
          </cell>
          <cell r="S2314" t="str">
            <v>FINAME TJLP</v>
          </cell>
          <cell r="T2314" t="str">
            <v>00139</v>
          </cell>
          <cell r="U2314">
            <v>10.75</v>
          </cell>
          <cell r="V2314">
            <v>0</v>
          </cell>
          <cell r="W2314">
            <v>35018</v>
          </cell>
          <cell r="X2314">
            <v>30</v>
          </cell>
          <cell r="Y2314">
            <v>12</v>
          </cell>
          <cell r="Z2314">
            <v>3.861666</v>
          </cell>
          <cell r="AA2314">
            <v>0</v>
          </cell>
          <cell r="AB2314">
            <v>41406.83</v>
          </cell>
          <cell r="AC2314">
            <v>678.8</v>
          </cell>
          <cell r="AD2314">
            <v>353.82</v>
          </cell>
          <cell r="AE2314">
            <v>353.82</v>
          </cell>
          <cell r="AF2314">
            <v>1032.6199999999999</v>
          </cell>
          <cell r="AG2314">
            <v>40728.03</v>
          </cell>
          <cell r="AH2314">
            <v>496.49000000000524</v>
          </cell>
        </row>
        <row r="2315">
          <cell r="R2315" t="str">
            <v>BNL</v>
          </cell>
          <cell r="S2315" t="str">
            <v>FINAME TJLP</v>
          </cell>
          <cell r="T2315" t="str">
            <v>00139</v>
          </cell>
          <cell r="U2315">
            <v>10.75</v>
          </cell>
          <cell r="V2315">
            <v>0</v>
          </cell>
          <cell r="W2315">
            <v>35048</v>
          </cell>
          <cell r="X2315">
            <v>30</v>
          </cell>
          <cell r="Y2315">
            <v>13</v>
          </cell>
          <cell r="Z2315">
            <v>3.9016639999999998</v>
          </cell>
          <cell r="AA2315">
            <v>0</v>
          </cell>
          <cell r="AB2315">
            <v>41149.879999999997</v>
          </cell>
          <cell r="AC2315">
            <v>685.83</v>
          </cell>
          <cell r="AD2315">
            <v>351.63</v>
          </cell>
          <cell r="AE2315">
            <v>351.63</v>
          </cell>
          <cell r="AF2315">
            <v>1037.46</v>
          </cell>
          <cell r="AG2315">
            <v>40464.050000000003</v>
          </cell>
          <cell r="AH2315">
            <v>421.85000000000582</v>
          </cell>
        </row>
        <row r="2316">
          <cell r="R2316" t="str">
            <v>BNL</v>
          </cell>
          <cell r="S2316" t="str">
            <v>FINAME TJLP</v>
          </cell>
          <cell r="T2316" t="str">
            <v>00139</v>
          </cell>
          <cell r="U2316">
            <v>10.75</v>
          </cell>
          <cell r="V2316">
            <v>0</v>
          </cell>
          <cell r="W2316">
            <v>35064</v>
          </cell>
          <cell r="X2316">
            <v>16</v>
          </cell>
          <cell r="Y2316">
            <v>0</v>
          </cell>
          <cell r="Z2316">
            <v>3.9198919999999999</v>
          </cell>
          <cell r="AA2316">
            <v>0</v>
          </cell>
          <cell r="AB2316">
            <v>40653.089999999997</v>
          </cell>
          <cell r="AC2316">
            <v>0</v>
          </cell>
          <cell r="AD2316">
            <v>184.9</v>
          </cell>
          <cell r="AE2316">
            <v>184.9</v>
          </cell>
          <cell r="AF2316">
            <v>0</v>
          </cell>
          <cell r="AG2316">
            <v>40838</v>
          </cell>
          <cell r="AH2316">
            <v>189.04999999999563</v>
          </cell>
          <cell r="AI2316">
            <v>0</v>
          </cell>
          <cell r="AJ2316">
            <v>0</v>
          </cell>
          <cell r="AK2316">
            <v>0</v>
          </cell>
        </row>
        <row r="2317">
          <cell r="R2317" t="str">
            <v>BNL</v>
          </cell>
          <cell r="S2317" t="str">
            <v>FINAME TJLP</v>
          </cell>
          <cell r="T2317" t="str">
            <v>00139</v>
          </cell>
          <cell r="U2317">
            <v>10.75</v>
          </cell>
          <cell r="V2317">
            <v>0</v>
          </cell>
          <cell r="W2317">
            <v>35079</v>
          </cell>
          <cell r="X2317">
            <v>14</v>
          </cell>
          <cell r="Y2317">
            <v>14</v>
          </cell>
          <cell r="Z2317">
            <v>3.9370579999999999</v>
          </cell>
          <cell r="AA2317">
            <v>0</v>
          </cell>
          <cell r="AB2317">
            <v>40831.120000000003</v>
          </cell>
          <cell r="AC2317">
            <v>692.05</v>
          </cell>
          <cell r="AD2317">
            <v>163.99999999999997</v>
          </cell>
          <cell r="AE2317">
            <v>348.9</v>
          </cell>
          <cell r="AF2317">
            <v>1040.96</v>
          </cell>
          <cell r="AG2317">
            <v>40139.07</v>
          </cell>
          <cell r="AH2317">
            <v>178.02999999999884</v>
          </cell>
          <cell r="AI2317">
            <v>0</v>
          </cell>
          <cell r="AJ2317">
            <v>0</v>
          </cell>
          <cell r="AK2317">
            <v>0</v>
          </cell>
        </row>
        <row r="2318">
          <cell r="R2318" t="str">
            <v>BNL</v>
          </cell>
          <cell r="S2318" t="str">
            <v>FINAME TJLP</v>
          </cell>
          <cell r="T2318" t="str">
            <v>00139</v>
          </cell>
          <cell r="U2318">
            <v>10.75</v>
          </cell>
          <cell r="V2318">
            <v>0</v>
          </cell>
          <cell r="W2318">
            <v>35095</v>
          </cell>
          <cell r="X2318">
            <v>16</v>
          </cell>
          <cell r="Y2318">
            <v>0</v>
          </cell>
          <cell r="Z2318">
            <v>3.9554510000000001</v>
          </cell>
          <cell r="AA2318">
            <v>0</v>
          </cell>
          <cell r="AB2318">
            <v>40326.589999999997</v>
          </cell>
          <cell r="AC2318">
            <v>0</v>
          </cell>
          <cell r="AD2318">
            <v>183.42</v>
          </cell>
          <cell r="AE2318">
            <v>183.42</v>
          </cell>
          <cell r="AF2318">
            <v>0</v>
          </cell>
          <cell r="AG2318">
            <v>40510.01</v>
          </cell>
          <cell r="AH2318">
            <v>187.52000000000407</v>
          </cell>
          <cell r="AI2318">
            <v>0</v>
          </cell>
          <cell r="AJ2318">
            <v>0</v>
          </cell>
          <cell r="AK2318">
            <v>0</v>
          </cell>
        </row>
        <row r="2319">
          <cell r="R2319" t="str">
            <v>BNL</v>
          </cell>
          <cell r="S2319" t="str">
            <v>FINAME TJLP</v>
          </cell>
          <cell r="T2319" t="str">
            <v>00139</v>
          </cell>
          <cell r="U2319">
            <v>10.75</v>
          </cell>
          <cell r="V2319">
            <v>0</v>
          </cell>
          <cell r="W2319">
            <v>35110</v>
          </cell>
          <cell r="X2319">
            <v>14</v>
          </cell>
          <cell r="Y2319">
            <v>15</v>
          </cell>
          <cell r="Z2319">
            <v>3.972772</v>
          </cell>
          <cell r="AA2319">
            <v>0</v>
          </cell>
          <cell r="AB2319">
            <v>40503.18</v>
          </cell>
          <cell r="AC2319">
            <v>698.33</v>
          </cell>
          <cell r="AD2319">
            <v>162.68000000000004</v>
          </cell>
          <cell r="AE2319">
            <v>346.1</v>
          </cell>
          <cell r="AF2319">
            <v>1044.43</v>
          </cell>
          <cell r="AG2319">
            <v>39804.85</v>
          </cell>
          <cell r="AH2319">
            <v>176.58999999999651</v>
          </cell>
          <cell r="AI2319">
            <v>0</v>
          </cell>
          <cell r="AJ2319">
            <v>0</v>
          </cell>
          <cell r="AK2319">
            <v>0</v>
          </cell>
        </row>
        <row r="2320">
          <cell r="R2320" t="str">
            <v>BNL</v>
          </cell>
          <cell r="S2320" t="str">
            <v>FINAME TJLP</v>
          </cell>
          <cell r="T2320" t="str">
            <v>00139</v>
          </cell>
          <cell r="U2320">
            <v>10.75</v>
          </cell>
          <cell r="V2320">
            <v>0</v>
          </cell>
          <cell r="W2320">
            <v>35124</v>
          </cell>
          <cell r="X2320">
            <v>14</v>
          </cell>
          <cell r="Y2320">
            <v>0</v>
          </cell>
          <cell r="Z2320">
            <v>3.989007</v>
          </cell>
          <cell r="AA2320">
            <v>0</v>
          </cell>
          <cell r="AB2320">
            <v>39967.51</v>
          </cell>
          <cell r="AC2320">
            <v>0</v>
          </cell>
          <cell r="AD2320">
            <v>159.02000000000001</v>
          </cell>
          <cell r="AE2320">
            <v>159.02000000000001</v>
          </cell>
          <cell r="AF2320">
            <v>0</v>
          </cell>
          <cell r="AG2320">
            <v>40126.53</v>
          </cell>
          <cell r="AH2320">
            <v>162.66000000000349</v>
          </cell>
          <cell r="AI2320">
            <v>0</v>
          </cell>
          <cell r="AJ2320">
            <v>0</v>
          </cell>
          <cell r="AK2320">
            <v>0</v>
          </cell>
        </row>
        <row r="2321">
          <cell r="R2321" t="str">
            <v>BNL</v>
          </cell>
          <cell r="S2321" t="str">
            <v>FINAME TJLP</v>
          </cell>
          <cell r="T2321" t="str">
            <v>00139</v>
          </cell>
          <cell r="U2321">
            <v>10.75</v>
          </cell>
          <cell r="V2321">
            <v>0</v>
          </cell>
          <cell r="W2321">
            <v>35139</v>
          </cell>
          <cell r="X2321">
            <v>16</v>
          </cell>
          <cell r="Y2321">
            <v>16</v>
          </cell>
          <cell r="Z2321">
            <v>4.0072939999999999</v>
          </cell>
          <cell r="AA2321">
            <v>0</v>
          </cell>
          <cell r="AB2321">
            <v>40150.74</v>
          </cell>
          <cell r="AC2321">
            <v>704.4</v>
          </cell>
          <cell r="AD2321">
            <v>184.06999999999996</v>
          </cell>
          <cell r="AE2321">
            <v>343.09</v>
          </cell>
          <cell r="AF2321">
            <v>1047.49</v>
          </cell>
          <cell r="AG2321">
            <v>39446.339999999997</v>
          </cell>
          <cell r="AH2321">
            <v>183.22999999999593</v>
          </cell>
          <cell r="AI2321">
            <v>0</v>
          </cell>
          <cell r="AJ2321">
            <v>0</v>
          </cell>
          <cell r="AK2321">
            <v>0</v>
          </cell>
        </row>
        <row r="2322">
          <cell r="R2322" t="str">
            <v>BNL</v>
          </cell>
          <cell r="S2322" t="str">
            <v>FINAME TJLP</v>
          </cell>
          <cell r="T2322" t="str">
            <v>00139</v>
          </cell>
          <cell r="U2322">
            <v>10.75</v>
          </cell>
          <cell r="V2322">
            <v>0</v>
          </cell>
          <cell r="W2322">
            <v>35155</v>
          </cell>
          <cell r="X2322">
            <v>16</v>
          </cell>
          <cell r="Y2322">
            <v>0</v>
          </cell>
          <cell r="Z2322">
            <v>4.0269560000000002</v>
          </cell>
          <cell r="AA2322">
            <v>0</v>
          </cell>
          <cell r="AB2322">
            <v>39639.879999999997</v>
          </cell>
          <cell r="AC2322">
            <v>0</v>
          </cell>
          <cell r="AD2322">
            <v>180.29</v>
          </cell>
          <cell r="AE2322">
            <v>180.29</v>
          </cell>
          <cell r="AF2322">
            <v>0</v>
          </cell>
          <cell r="AG2322">
            <v>39820.18</v>
          </cell>
          <cell r="AH2322">
            <v>193.55000000000291</v>
          </cell>
          <cell r="AI2322">
            <v>0</v>
          </cell>
          <cell r="AJ2322">
            <v>0</v>
          </cell>
          <cell r="AK2322">
            <v>0</v>
          </cell>
        </row>
        <row r="2323">
          <cell r="R2323" t="str">
            <v>BNL</v>
          </cell>
          <cell r="S2323" t="str">
            <v>FINAME TJLP</v>
          </cell>
          <cell r="T2323" t="str">
            <v>00139</v>
          </cell>
          <cell r="U2323">
            <v>10.75</v>
          </cell>
          <cell r="V2323">
            <v>0</v>
          </cell>
          <cell r="W2323">
            <v>35170</v>
          </cell>
          <cell r="X2323">
            <v>14</v>
          </cell>
          <cell r="Y2323">
            <v>17</v>
          </cell>
          <cell r="Z2323">
            <v>4.0454749999999997</v>
          </cell>
          <cell r="AA2323">
            <v>0</v>
          </cell>
          <cell r="AB2323">
            <v>39822.18</v>
          </cell>
          <cell r="AC2323">
            <v>711.11</v>
          </cell>
          <cell r="AD2323">
            <v>159.98999999999998</v>
          </cell>
          <cell r="AE2323">
            <v>340.28</v>
          </cell>
          <cell r="AF2323">
            <v>1051.3900000000001</v>
          </cell>
          <cell r="AG2323">
            <v>39111.07</v>
          </cell>
          <cell r="AH2323">
            <v>182.29000000000087</v>
          </cell>
          <cell r="AI2323">
            <v>0</v>
          </cell>
          <cell r="AJ2323">
            <v>0</v>
          </cell>
          <cell r="AK2323">
            <v>0</v>
          </cell>
        </row>
        <row r="2324">
          <cell r="R2324" t="str">
            <v>BNL</v>
          </cell>
          <cell r="S2324" t="str">
            <v>FINAME TJLP</v>
          </cell>
          <cell r="T2324" t="str">
            <v>00139</v>
          </cell>
          <cell r="U2324">
            <v>10.75</v>
          </cell>
          <cell r="V2324">
            <v>0</v>
          </cell>
          <cell r="W2324">
            <v>35185</v>
          </cell>
          <cell r="X2324">
            <v>15</v>
          </cell>
          <cell r="Y2324">
            <v>0</v>
          </cell>
          <cell r="Z2324">
            <v>4.0640809999999998</v>
          </cell>
          <cell r="AA2324">
            <v>0</v>
          </cell>
          <cell r="AB2324">
            <v>39290.949999999997</v>
          </cell>
          <cell r="AC2324">
            <v>0</v>
          </cell>
          <cell r="AD2324">
            <v>167.51</v>
          </cell>
          <cell r="AE2324">
            <v>167.51</v>
          </cell>
          <cell r="AF2324">
            <v>0</v>
          </cell>
          <cell r="AG2324">
            <v>39458.46</v>
          </cell>
          <cell r="AH2324">
            <v>179.87999999999738</v>
          </cell>
          <cell r="AI2324">
            <v>0</v>
          </cell>
          <cell r="AJ2324">
            <v>0</v>
          </cell>
          <cell r="AK2324">
            <v>0</v>
          </cell>
        </row>
        <row r="2325">
          <cell r="R2325" t="str">
            <v>BNL</v>
          </cell>
          <cell r="S2325" t="str">
            <v>FINAME TJLP</v>
          </cell>
          <cell r="T2325" t="str">
            <v>00139</v>
          </cell>
          <cell r="U2325">
            <v>10.75</v>
          </cell>
          <cell r="V2325">
            <v>0</v>
          </cell>
          <cell r="W2325">
            <v>35200</v>
          </cell>
          <cell r="X2325">
            <v>15</v>
          </cell>
          <cell r="Y2325">
            <v>18</v>
          </cell>
          <cell r="Z2325">
            <v>4.0827710000000002</v>
          </cell>
          <cell r="AA2325">
            <v>0</v>
          </cell>
          <cell r="AB2325">
            <v>39471.64</v>
          </cell>
          <cell r="AC2325">
            <v>717.67</v>
          </cell>
          <cell r="AD2325">
            <v>169.78000000000003</v>
          </cell>
          <cell r="AE2325">
            <v>337.29</v>
          </cell>
          <cell r="AF2325">
            <v>1054.95</v>
          </cell>
          <cell r="AG2325">
            <v>38753.97</v>
          </cell>
          <cell r="AH2325">
            <v>180.68000000000029</v>
          </cell>
          <cell r="AI2325">
            <v>0</v>
          </cell>
          <cell r="AJ2325">
            <v>0</v>
          </cell>
          <cell r="AK2325">
            <v>0</v>
          </cell>
        </row>
        <row r="2326">
          <cell r="R2326" t="str">
            <v>BNL</v>
          </cell>
          <cell r="S2326" t="str">
            <v>FINAME TJLP</v>
          </cell>
          <cell r="T2326" t="str">
            <v>00139</v>
          </cell>
          <cell r="U2326">
            <v>10.75</v>
          </cell>
          <cell r="V2326">
            <v>0</v>
          </cell>
          <cell r="W2326">
            <v>35216</v>
          </cell>
          <cell r="X2326">
            <v>16</v>
          </cell>
          <cell r="Y2326">
            <v>0</v>
          </cell>
          <cell r="Z2326">
            <v>4.1028029999999998</v>
          </cell>
          <cell r="AA2326">
            <v>0</v>
          </cell>
          <cell r="AB2326">
            <v>38944.120000000003</v>
          </cell>
          <cell r="AC2326">
            <v>0</v>
          </cell>
          <cell r="AD2326">
            <v>177.13</v>
          </cell>
          <cell r="AE2326">
            <v>177.13</v>
          </cell>
          <cell r="AF2326">
            <v>0</v>
          </cell>
          <cell r="AG2326">
            <v>39121.25</v>
          </cell>
          <cell r="AH2326">
            <v>190.15000000000146</v>
          </cell>
          <cell r="AI2326">
            <v>0</v>
          </cell>
          <cell r="AJ2326">
            <v>0</v>
          </cell>
          <cell r="AK2326">
            <v>0</v>
          </cell>
        </row>
        <row r="2327">
          <cell r="R2327" t="str">
            <v>BNL</v>
          </cell>
          <cell r="S2327" t="str">
            <v>FINAME TJLP</v>
          </cell>
          <cell r="T2327" t="str">
            <v>00139</v>
          </cell>
          <cell r="U2327">
            <v>10.75</v>
          </cell>
          <cell r="V2327">
            <v>0</v>
          </cell>
          <cell r="W2327">
            <v>35231</v>
          </cell>
          <cell r="X2327">
            <v>14</v>
          </cell>
          <cell r="Y2327">
            <v>19</v>
          </cell>
          <cell r="Z2327">
            <v>4.1176959999999996</v>
          </cell>
          <cell r="AA2327">
            <v>0</v>
          </cell>
          <cell r="AB2327">
            <v>39085.49</v>
          </cell>
          <cell r="AC2327">
            <v>723.81</v>
          </cell>
          <cell r="AD2327">
            <v>156.86000000000001</v>
          </cell>
          <cell r="AE2327">
            <v>333.99</v>
          </cell>
          <cell r="AF2327">
            <v>1057.79</v>
          </cell>
          <cell r="AG2327">
            <v>38361.68</v>
          </cell>
          <cell r="AH2327">
            <v>141.36000000000058</v>
          </cell>
          <cell r="AI2327">
            <v>0</v>
          </cell>
          <cell r="AJ2327">
            <v>0</v>
          </cell>
          <cell r="AK2327">
            <v>0</v>
          </cell>
        </row>
        <row r="2328">
          <cell r="R2328" t="str">
            <v>BNL</v>
          </cell>
          <cell r="S2328" t="str">
            <v>FINAME TJLP</v>
          </cell>
          <cell r="T2328" t="str">
            <v>00139</v>
          </cell>
          <cell r="U2328">
            <v>10.75</v>
          </cell>
          <cell r="V2328">
            <v>0</v>
          </cell>
          <cell r="W2328">
            <v>35246</v>
          </cell>
          <cell r="X2328">
            <v>15</v>
          </cell>
          <cell r="Y2328">
            <v>0</v>
          </cell>
          <cell r="Z2328">
            <v>4.1323600000000003</v>
          </cell>
          <cell r="AA2328">
            <v>0</v>
          </cell>
          <cell r="AB2328">
            <v>38498.29</v>
          </cell>
          <cell r="AC2328">
            <v>0</v>
          </cell>
          <cell r="AD2328">
            <v>164.14</v>
          </cell>
          <cell r="AE2328">
            <v>164.14</v>
          </cell>
          <cell r="AF2328">
            <v>0</v>
          </cell>
          <cell r="AG2328">
            <v>38662.43</v>
          </cell>
          <cell r="AH2328">
            <v>136.61000000000058</v>
          </cell>
          <cell r="AI2328">
            <v>0</v>
          </cell>
          <cell r="AJ2328">
            <v>0</v>
          </cell>
          <cell r="AK2328">
            <v>0</v>
          </cell>
        </row>
        <row r="2329">
          <cell r="R2329" t="str">
            <v>BNL</v>
          </cell>
          <cell r="S2329" t="str">
            <v>FINAME TJLP</v>
          </cell>
          <cell r="T2329" t="str">
            <v>00139</v>
          </cell>
          <cell r="U2329">
            <v>10.75</v>
          </cell>
          <cell r="V2329">
            <v>0</v>
          </cell>
          <cell r="W2329">
            <v>35261</v>
          </cell>
          <cell r="X2329">
            <v>15</v>
          </cell>
          <cell r="Y2329">
            <v>20</v>
          </cell>
          <cell r="Z2329">
            <v>4.1470750000000001</v>
          </cell>
          <cell r="AA2329">
            <v>0</v>
          </cell>
          <cell r="AB2329">
            <v>38635.379999999997</v>
          </cell>
          <cell r="AC2329">
            <v>728.97</v>
          </cell>
          <cell r="AD2329">
            <v>166</v>
          </cell>
          <cell r="AE2329">
            <v>330.14</v>
          </cell>
          <cell r="AF2329">
            <v>1059.1099999999999</v>
          </cell>
          <cell r="AG2329">
            <v>37906.410000000003</v>
          </cell>
          <cell r="AH2329">
            <v>137.09000000000378</v>
          </cell>
          <cell r="AI2329">
            <v>0</v>
          </cell>
          <cell r="AJ2329">
            <v>0</v>
          </cell>
          <cell r="AK2329">
            <v>0</v>
          </cell>
        </row>
        <row r="2330">
          <cell r="R2330" t="str">
            <v>BNL</v>
          </cell>
          <cell r="S2330" t="str">
            <v>FINAME TJLP</v>
          </cell>
          <cell r="T2330" t="str">
            <v>00139</v>
          </cell>
          <cell r="U2330">
            <v>10.75</v>
          </cell>
          <cell r="V2330">
            <v>0</v>
          </cell>
          <cell r="W2330">
            <v>35277</v>
          </cell>
          <cell r="X2330">
            <v>16</v>
          </cell>
          <cell r="Y2330">
            <v>0</v>
          </cell>
          <cell r="Z2330">
            <v>4.1628290000000003</v>
          </cell>
          <cell r="AA2330">
            <v>0</v>
          </cell>
          <cell r="AB2330">
            <v>38050.410000000003</v>
          </cell>
          <cell r="AC2330">
            <v>0</v>
          </cell>
          <cell r="AD2330">
            <v>173.07</v>
          </cell>
          <cell r="AE2330">
            <v>173.07</v>
          </cell>
          <cell r="AF2330">
            <v>0</v>
          </cell>
          <cell r="AG2330">
            <v>38223.480000000003</v>
          </cell>
          <cell r="AH2330">
            <v>144</v>
          </cell>
          <cell r="AI2330">
            <v>0</v>
          </cell>
          <cell r="AJ2330">
            <v>0</v>
          </cell>
          <cell r="AK2330">
            <v>0</v>
          </cell>
        </row>
        <row r="2331">
          <cell r="R2331" t="str">
            <v>BNL</v>
          </cell>
          <cell r="S2331" t="str">
            <v>FINAME TJLP</v>
          </cell>
          <cell r="T2331" t="str">
            <v>00139</v>
          </cell>
          <cell r="U2331">
            <v>10.75</v>
          </cell>
          <cell r="V2331">
            <v>0</v>
          </cell>
          <cell r="W2331">
            <v>35292</v>
          </cell>
          <cell r="X2331">
            <v>14</v>
          </cell>
          <cell r="Y2331">
            <v>21</v>
          </cell>
          <cell r="Z2331">
            <v>4.1776530000000003</v>
          </cell>
          <cell r="AA2331">
            <v>0</v>
          </cell>
          <cell r="AB2331">
            <v>38185.910000000003</v>
          </cell>
          <cell r="AC2331">
            <v>734.34</v>
          </cell>
          <cell r="AD2331">
            <v>153.23000000000002</v>
          </cell>
          <cell r="AE2331">
            <v>326.3</v>
          </cell>
          <cell r="AF2331">
            <v>1060.6500000000001</v>
          </cell>
          <cell r="AG2331">
            <v>37451.57</v>
          </cell>
          <cell r="AH2331">
            <v>135.50999999999476</v>
          </cell>
          <cell r="AI2331">
            <v>0</v>
          </cell>
          <cell r="AJ2331">
            <v>0</v>
          </cell>
          <cell r="AK2331">
            <v>0</v>
          </cell>
        </row>
        <row r="2332">
          <cell r="R2332" t="str">
            <v>BNL</v>
          </cell>
          <cell r="S2332" t="str">
            <v>FINAME TJLP</v>
          </cell>
          <cell r="T2332" t="str">
            <v>00139</v>
          </cell>
          <cell r="U2332">
            <v>10.75</v>
          </cell>
          <cell r="V2332">
            <v>0</v>
          </cell>
          <cell r="W2332">
            <v>35308</v>
          </cell>
          <cell r="X2332">
            <v>16</v>
          </cell>
          <cell r="Y2332">
            <v>0</v>
          </cell>
          <cell r="Z2332">
            <v>4.1935229999999999</v>
          </cell>
          <cell r="AA2332">
            <v>0</v>
          </cell>
          <cell r="AB2332">
            <v>37593.839999999997</v>
          </cell>
          <cell r="AC2332">
            <v>0</v>
          </cell>
          <cell r="AD2332">
            <v>170.99</v>
          </cell>
          <cell r="AE2332">
            <v>170.99</v>
          </cell>
          <cell r="AF2332">
            <v>0</v>
          </cell>
          <cell r="AG2332">
            <v>37764.83</v>
          </cell>
          <cell r="AH2332">
            <v>142.27000000000407</v>
          </cell>
          <cell r="AI2332">
            <v>0</v>
          </cell>
          <cell r="AJ2332">
            <v>0</v>
          </cell>
          <cell r="AK2332">
            <v>0</v>
          </cell>
        </row>
        <row r="2333">
          <cell r="R2333" t="str">
            <v>BNL</v>
          </cell>
          <cell r="S2333" t="str">
            <v>FINAME TJLP</v>
          </cell>
          <cell r="T2333" t="str">
            <v>00139</v>
          </cell>
          <cell r="U2333">
            <v>10.75</v>
          </cell>
          <cell r="V2333">
            <v>0</v>
          </cell>
          <cell r="W2333">
            <v>35323</v>
          </cell>
          <cell r="X2333">
            <v>14</v>
          </cell>
          <cell r="Y2333">
            <v>22</v>
          </cell>
          <cell r="Z2333">
            <v>4.2077879999999999</v>
          </cell>
          <cell r="AA2333">
            <v>0</v>
          </cell>
          <cell r="AB2333">
            <v>37721.72</v>
          </cell>
          <cell r="AC2333">
            <v>739.64</v>
          </cell>
          <cell r="AD2333">
            <v>151.33999999999997</v>
          </cell>
          <cell r="AE2333">
            <v>322.33</v>
          </cell>
          <cell r="AF2333">
            <v>1061.98</v>
          </cell>
          <cell r="AG2333">
            <v>36982.080000000002</v>
          </cell>
          <cell r="AH2333">
            <v>127.89000000000669</v>
          </cell>
          <cell r="AI2333">
            <v>0</v>
          </cell>
          <cell r="AJ2333">
            <v>0</v>
          </cell>
          <cell r="AK2333">
            <v>0</v>
          </cell>
        </row>
        <row r="2334">
          <cell r="R2334" t="str">
            <v>BNL</v>
          </cell>
          <cell r="S2334" t="str">
            <v>FINAME TJLP</v>
          </cell>
          <cell r="T2334" t="str">
            <v>00139</v>
          </cell>
          <cell r="U2334">
            <v>10.75</v>
          </cell>
          <cell r="V2334">
            <v>0</v>
          </cell>
          <cell r="W2334">
            <v>35338</v>
          </cell>
          <cell r="X2334">
            <v>15</v>
          </cell>
          <cell r="Y2334">
            <v>0</v>
          </cell>
          <cell r="Z2334">
            <v>4.222054</v>
          </cell>
          <cell r="AA2334">
            <v>0</v>
          </cell>
          <cell r="AB2334">
            <v>37107.46</v>
          </cell>
          <cell r="AC2334">
            <v>0</v>
          </cell>
          <cell r="AD2334">
            <v>158.21</v>
          </cell>
          <cell r="AE2334">
            <v>158.21</v>
          </cell>
          <cell r="AF2334">
            <v>0</v>
          </cell>
          <cell r="AG2334">
            <v>37265.67</v>
          </cell>
          <cell r="AH2334">
            <v>125.37999999999738</v>
          </cell>
          <cell r="AI2334">
            <v>0</v>
          </cell>
          <cell r="AJ2334">
            <v>0</v>
          </cell>
          <cell r="AK2334">
            <v>0</v>
          </cell>
        </row>
        <row r="2335">
          <cell r="R2335" t="str">
            <v>BNL</v>
          </cell>
          <cell r="S2335" t="str">
            <v>FINAME TJLP</v>
          </cell>
          <cell r="T2335" t="str">
            <v>00139</v>
          </cell>
          <cell r="U2335">
            <v>10.75</v>
          </cell>
          <cell r="V2335">
            <v>0</v>
          </cell>
          <cell r="W2335">
            <v>35353</v>
          </cell>
          <cell r="X2335">
            <v>15</v>
          </cell>
          <cell r="Y2335">
            <v>23</v>
          </cell>
          <cell r="Z2335">
            <v>4.2363689999999998</v>
          </cell>
          <cell r="AA2335">
            <v>0</v>
          </cell>
          <cell r="AB2335">
            <v>37233.279999999999</v>
          </cell>
          <cell r="AC2335">
            <v>744.67</v>
          </cell>
          <cell r="AD2335">
            <v>159.95000000000002</v>
          </cell>
          <cell r="AE2335">
            <v>318.16000000000003</v>
          </cell>
          <cell r="AF2335">
            <v>1062.83</v>
          </cell>
          <cell r="AG2335">
            <v>36488.61</v>
          </cell>
          <cell r="AH2335">
            <v>125.82000000000698</v>
          </cell>
          <cell r="AI2335">
            <v>0</v>
          </cell>
          <cell r="AJ2335">
            <v>0</v>
          </cell>
          <cell r="AK2335">
            <v>0</v>
          </cell>
        </row>
        <row r="2336">
          <cell r="R2336" t="str">
            <v>BNL</v>
          </cell>
          <cell r="S2336" t="str">
            <v>FINAME TJLP</v>
          </cell>
          <cell r="T2336" t="str">
            <v>00139</v>
          </cell>
          <cell r="U2336">
            <v>10.75</v>
          </cell>
          <cell r="V2336">
            <v>0</v>
          </cell>
          <cell r="W2336">
            <v>35369</v>
          </cell>
          <cell r="X2336">
            <v>16</v>
          </cell>
          <cell r="Y2336">
            <v>0</v>
          </cell>
          <cell r="Z2336">
            <v>4.2516910000000001</v>
          </cell>
          <cell r="AA2336">
            <v>0</v>
          </cell>
          <cell r="AB2336">
            <v>36620.58</v>
          </cell>
          <cell r="AC2336">
            <v>0</v>
          </cell>
          <cell r="AD2336">
            <v>166.56</v>
          </cell>
          <cell r="AE2336">
            <v>166.56</v>
          </cell>
          <cell r="AF2336">
            <v>0</v>
          </cell>
          <cell r="AG2336">
            <v>36787.14</v>
          </cell>
          <cell r="AH2336">
            <v>131.97000000000116</v>
          </cell>
          <cell r="AI2336">
            <v>0</v>
          </cell>
          <cell r="AJ2336">
            <v>0</v>
          </cell>
          <cell r="AK2336">
            <v>0</v>
          </cell>
        </row>
        <row r="2337">
          <cell r="R2337" t="str">
            <v>BNL</v>
          </cell>
          <cell r="S2337" t="str">
            <v>FINAME TJLP</v>
          </cell>
          <cell r="T2337" t="str">
            <v>00139</v>
          </cell>
          <cell r="U2337">
            <v>10.75</v>
          </cell>
          <cell r="V2337">
            <v>0</v>
          </cell>
          <cell r="W2337">
            <v>35384</v>
          </cell>
          <cell r="X2337">
            <v>14</v>
          </cell>
          <cell r="Y2337">
            <v>24</v>
          </cell>
          <cell r="Z2337">
            <v>4.2661059999999997</v>
          </cell>
          <cell r="AA2337">
            <v>0</v>
          </cell>
          <cell r="AB2337">
            <v>36744.74</v>
          </cell>
          <cell r="AC2337">
            <v>749.89</v>
          </cell>
          <cell r="AD2337">
            <v>147.43</v>
          </cell>
          <cell r="AE2337">
            <v>313.99</v>
          </cell>
          <cell r="AF2337">
            <v>1063.8800000000001</v>
          </cell>
          <cell r="AG2337">
            <v>35994.85</v>
          </cell>
          <cell r="AH2337">
            <v>124.15999999999622</v>
          </cell>
          <cell r="AI2337">
            <v>0</v>
          </cell>
          <cell r="AJ2337">
            <v>0</v>
          </cell>
          <cell r="AK2337">
            <v>0</v>
          </cell>
        </row>
        <row r="2338">
          <cell r="R2338" t="str">
            <v>BNL</v>
          </cell>
          <cell r="S2338" t="str">
            <v>FINAME TJLP</v>
          </cell>
          <cell r="T2338" t="str">
            <v>00139</v>
          </cell>
          <cell r="U2338">
            <v>10.75</v>
          </cell>
          <cell r="V2338">
            <v>0</v>
          </cell>
          <cell r="W2338">
            <v>35399</v>
          </cell>
          <cell r="X2338">
            <v>15</v>
          </cell>
          <cell r="Y2338">
            <v>0</v>
          </cell>
          <cell r="Z2338">
            <v>4.28057</v>
          </cell>
          <cell r="AA2338">
            <v>0</v>
          </cell>
          <cell r="AB2338">
            <v>36116.89</v>
          </cell>
          <cell r="AC2338">
            <v>0</v>
          </cell>
          <cell r="AD2338">
            <v>153.97999999999999</v>
          </cell>
          <cell r="AE2338">
            <v>153.97999999999999</v>
          </cell>
          <cell r="AF2338">
            <v>0</v>
          </cell>
          <cell r="AG2338">
            <v>36270.870000000003</v>
          </cell>
          <cell r="AH2338">
            <v>122.04000000000087</v>
          </cell>
          <cell r="AI2338">
            <v>0</v>
          </cell>
          <cell r="AJ2338">
            <v>0</v>
          </cell>
          <cell r="AK2338">
            <v>0</v>
          </cell>
        </row>
        <row r="2339">
          <cell r="R2339" t="str">
            <v>BNL</v>
          </cell>
          <cell r="S2339" t="str">
            <v>FINAME TJLP</v>
          </cell>
          <cell r="T2339" t="str">
            <v>00139</v>
          </cell>
          <cell r="U2339">
            <v>10.75</v>
          </cell>
          <cell r="V2339">
            <v>0</v>
          </cell>
          <cell r="W2339">
            <v>35414</v>
          </cell>
          <cell r="X2339">
            <v>15</v>
          </cell>
          <cell r="Y2339">
            <v>25</v>
          </cell>
          <cell r="Z2339">
            <v>4.2892469999999996</v>
          </cell>
          <cell r="AA2339">
            <v>0</v>
          </cell>
          <cell r="AB2339">
            <v>36190.1</v>
          </cell>
          <cell r="AC2339">
            <v>753.96</v>
          </cell>
          <cell r="AD2339">
            <v>155.27000000000001</v>
          </cell>
          <cell r="AE2339">
            <v>309.25</v>
          </cell>
          <cell r="AF2339">
            <v>1063.21</v>
          </cell>
          <cell r="AG2339">
            <v>35436.14</v>
          </cell>
          <cell r="AH2339">
            <v>73.209999999999127</v>
          </cell>
          <cell r="AI2339">
            <v>0</v>
          </cell>
          <cell r="AJ2339">
            <v>0</v>
          </cell>
          <cell r="AK2339">
            <v>0</v>
          </cell>
        </row>
        <row r="2340">
          <cell r="R2340" t="str">
            <v>BNL</v>
          </cell>
          <cell r="S2340" t="str">
            <v>FINAME TJLP</v>
          </cell>
          <cell r="T2340" t="str">
            <v>00139</v>
          </cell>
          <cell r="U2340">
            <v>10.75</v>
          </cell>
          <cell r="V2340">
            <v>0</v>
          </cell>
          <cell r="W2340">
            <v>35430</v>
          </cell>
          <cell r="X2340">
            <v>16</v>
          </cell>
          <cell r="Y2340">
            <v>0</v>
          </cell>
          <cell r="Z2340">
            <v>4.2980770000000001</v>
          </cell>
          <cell r="AA2340">
            <v>0</v>
          </cell>
          <cell r="AB2340">
            <v>35509.089999999997</v>
          </cell>
          <cell r="AC2340">
            <v>0</v>
          </cell>
          <cell r="AD2340">
            <v>161.51</v>
          </cell>
          <cell r="AE2340">
            <v>161.51</v>
          </cell>
          <cell r="AF2340">
            <v>0</v>
          </cell>
          <cell r="AG2340">
            <v>35670.589999999997</v>
          </cell>
          <cell r="AH2340">
            <v>72.939999999995052</v>
          </cell>
          <cell r="AI2340">
            <v>0</v>
          </cell>
          <cell r="AJ2340">
            <v>0</v>
          </cell>
          <cell r="AK2340">
            <v>0</v>
          </cell>
        </row>
        <row r="2341">
          <cell r="R2341" t="str">
            <v>BNL</v>
          </cell>
          <cell r="S2341" t="str">
            <v>FINAME TJLP</v>
          </cell>
          <cell r="T2341" t="str">
            <v>00139</v>
          </cell>
          <cell r="U2341">
            <v>10.75</v>
          </cell>
          <cell r="V2341">
            <v>0</v>
          </cell>
          <cell r="W2341">
            <v>35445</v>
          </cell>
          <cell r="X2341">
            <v>14</v>
          </cell>
          <cell r="Y2341">
            <v>26</v>
          </cell>
          <cell r="Z2341">
            <v>4.3063719999999996</v>
          </cell>
          <cell r="AA2341">
            <v>0</v>
          </cell>
          <cell r="AB2341">
            <v>35577.620000000003</v>
          </cell>
          <cell r="AC2341">
            <v>756.97</v>
          </cell>
          <cell r="AD2341">
            <v>142.5</v>
          </cell>
          <cell r="AE2341">
            <v>304.01</v>
          </cell>
          <cell r="AF2341">
            <v>1060.98</v>
          </cell>
          <cell r="AG2341">
            <v>34820.65</v>
          </cell>
          <cell r="AH2341">
            <v>68.540000000008149</v>
          </cell>
          <cell r="AI2341">
            <v>0</v>
          </cell>
          <cell r="AJ2341">
            <v>0</v>
          </cell>
          <cell r="AK2341">
            <v>0</v>
          </cell>
        </row>
        <row r="2342">
          <cell r="R2342" t="str">
            <v>BNL</v>
          </cell>
          <cell r="S2342" t="str">
            <v>FINAME TJLP</v>
          </cell>
          <cell r="T2342" t="str">
            <v>00139</v>
          </cell>
          <cell r="U2342">
            <v>10.75</v>
          </cell>
          <cell r="V2342">
            <v>0</v>
          </cell>
          <cell r="W2342">
            <v>35461</v>
          </cell>
          <cell r="X2342">
            <v>16</v>
          </cell>
          <cell r="Y2342">
            <v>0</v>
          </cell>
          <cell r="Z2342">
            <v>4.3152369999999998</v>
          </cell>
          <cell r="AA2342">
            <v>0</v>
          </cell>
          <cell r="AB2342">
            <v>34892.33</v>
          </cell>
          <cell r="AC2342">
            <v>0</v>
          </cell>
          <cell r="AD2342">
            <v>158.69999999999999</v>
          </cell>
          <cell r="AE2342">
            <v>158.69999999999999</v>
          </cell>
          <cell r="AF2342">
            <v>0</v>
          </cell>
          <cell r="AG2342">
            <v>35051.03</v>
          </cell>
          <cell r="AH2342">
            <v>71.680000000000291</v>
          </cell>
          <cell r="AI2342">
            <v>0</v>
          </cell>
          <cell r="AJ2342">
            <v>0</v>
          </cell>
          <cell r="AK2342">
            <v>0</v>
          </cell>
        </row>
        <row r="2343">
          <cell r="R2343" t="str">
            <v>BNL</v>
          </cell>
          <cell r="S2343" t="str">
            <v>FINAME TJLP</v>
          </cell>
          <cell r="T2343" t="str">
            <v>00139</v>
          </cell>
          <cell r="U2343">
            <v>10.75</v>
          </cell>
          <cell r="V2343">
            <v>0</v>
          </cell>
          <cell r="W2343">
            <v>35476</v>
          </cell>
          <cell r="X2343">
            <v>14</v>
          </cell>
          <cell r="Y2343">
            <v>27</v>
          </cell>
          <cell r="Z2343">
            <v>4.3235650000000003</v>
          </cell>
          <cell r="AA2343">
            <v>0</v>
          </cell>
          <cell r="AB2343">
            <v>34959.67</v>
          </cell>
          <cell r="AC2343">
            <v>759.99</v>
          </cell>
          <cell r="AD2343">
            <v>140.03000000000003</v>
          </cell>
          <cell r="AE2343">
            <v>298.73</v>
          </cell>
          <cell r="AF2343">
            <v>1058.73</v>
          </cell>
          <cell r="AG2343">
            <v>34199.67</v>
          </cell>
          <cell r="AH2343">
            <v>67.340000000003783</v>
          </cell>
          <cell r="AI2343">
            <v>0</v>
          </cell>
          <cell r="AJ2343">
            <v>0</v>
          </cell>
          <cell r="AK2343">
            <v>0</v>
          </cell>
        </row>
        <row r="2344">
          <cell r="R2344" t="str">
            <v>BNL</v>
          </cell>
          <cell r="S2344" t="str">
            <v>FINAME TJLP</v>
          </cell>
          <cell r="T2344" t="str">
            <v>00139</v>
          </cell>
          <cell r="U2344">
            <v>10.75</v>
          </cell>
          <cell r="V2344">
            <v>0</v>
          </cell>
          <cell r="W2344">
            <v>35489</v>
          </cell>
          <cell r="X2344">
            <v>13</v>
          </cell>
          <cell r="Y2344">
            <v>0</v>
          </cell>
          <cell r="Z2344">
            <v>4.3307950000000002</v>
          </cell>
          <cell r="AA2344">
            <v>0</v>
          </cell>
          <cell r="AB2344">
            <v>34256.86</v>
          </cell>
          <cell r="AC2344">
            <v>0</v>
          </cell>
          <cell r="AD2344">
            <v>126.54</v>
          </cell>
          <cell r="AE2344">
            <v>126.54</v>
          </cell>
          <cell r="AF2344">
            <v>0</v>
          </cell>
          <cell r="AG2344">
            <v>34383.410000000003</v>
          </cell>
          <cell r="AH2344">
            <v>57.200000000004366</v>
          </cell>
          <cell r="AI2344">
            <v>0</v>
          </cell>
          <cell r="AJ2344">
            <v>0</v>
          </cell>
          <cell r="AK2344">
            <v>0</v>
          </cell>
        </row>
        <row r="2345">
          <cell r="R2345" t="str">
            <v>BNL</v>
          </cell>
          <cell r="S2345" t="str">
            <v>FINAME TJLP</v>
          </cell>
          <cell r="T2345" t="str">
            <v>00139</v>
          </cell>
          <cell r="U2345">
            <v>10.75</v>
          </cell>
          <cell r="V2345">
            <v>0</v>
          </cell>
          <cell r="W2345">
            <v>35504</v>
          </cell>
          <cell r="X2345">
            <v>17</v>
          </cell>
          <cell r="Y2345">
            <v>28</v>
          </cell>
          <cell r="Z2345">
            <v>4.338101</v>
          </cell>
          <cell r="AA2345">
            <v>0</v>
          </cell>
          <cell r="AB2345">
            <v>34314.660000000003</v>
          </cell>
          <cell r="AC2345">
            <v>762.55</v>
          </cell>
          <cell r="AD2345">
            <v>166.68</v>
          </cell>
          <cell r="AE2345">
            <v>293.22000000000003</v>
          </cell>
          <cell r="AF2345">
            <v>1055.77</v>
          </cell>
          <cell r="AG2345">
            <v>33552.11</v>
          </cell>
          <cell r="AH2345">
            <v>57.789999999993597</v>
          </cell>
          <cell r="AI2345">
            <v>0</v>
          </cell>
          <cell r="AJ2345">
            <v>0</v>
          </cell>
          <cell r="AK2345">
            <v>0</v>
          </cell>
        </row>
        <row r="2346">
          <cell r="R2346" t="str">
            <v>BNL</v>
          </cell>
          <cell r="S2346" t="str">
            <v>FINAME TJLP</v>
          </cell>
          <cell r="T2346" t="str">
            <v>00139</v>
          </cell>
          <cell r="U2346">
            <v>10.75</v>
          </cell>
          <cell r="V2346">
            <v>0</v>
          </cell>
          <cell r="W2346">
            <v>35520</v>
          </cell>
          <cell r="X2346">
            <v>16</v>
          </cell>
          <cell r="Y2346">
            <v>0</v>
          </cell>
          <cell r="Z2346">
            <v>4.3458269999999999</v>
          </cell>
          <cell r="AA2346">
            <v>0</v>
          </cell>
          <cell r="AB2346">
            <v>33611.86</v>
          </cell>
          <cell r="AC2346">
            <v>0</v>
          </cell>
          <cell r="AD2346">
            <v>152.88</v>
          </cell>
          <cell r="AE2346">
            <v>152.88</v>
          </cell>
          <cell r="AF2346">
            <v>0</v>
          </cell>
          <cell r="AG2346">
            <v>33764.74</v>
          </cell>
          <cell r="AH2346">
            <v>59.75</v>
          </cell>
          <cell r="AI2346">
            <v>0</v>
          </cell>
          <cell r="AJ2346">
            <v>0</v>
          </cell>
          <cell r="AK2346">
            <v>0</v>
          </cell>
        </row>
        <row r="2347">
          <cell r="R2347" t="str">
            <v>BNL</v>
          </cell>
          <cell r="S2347" t="str">
            <v>FINAME TJLP</v>
          </cell>
          <cell r="T2347" t="str">
            <v>00139</v>
          </cell>
          <cell r="U2347">
            <v>10.75</v>
          </cell>
          <cell r="V2347">
            <v>0</v>
          </cell>
          <cell r="W2347">
            <v>35535</v>
          </cell>
          <cell r="X2347">
            <v>14</v>
          </cell>
          <cell r="Y2347">
            <v>29</v>
          </cell>
          <cell r="Z2347">
            <v>4.3530829999999998</v>
          </cell>
          <cell r="AA2347">
            <v>0</v>
          </cell>
          <cell r="AB2347">
            <v>33667.980000000003</v>
          </cell>
          <cell r="AC2347">
            <v>765.18</v>
          </cell>
          <cell r="AD2347">
            <v>134.81</v>
          </cell>
          <cell r="AE2347">
            <v>287.69</v>
          </cell>
          <cell r="AF2347">
            <v>1052.8800000000001</v>
          </cell>
          <cell r="AG2347">
            <v>32902.800000000003</v>
          </cell>
          <cell r="AH2347">
            <v>56.130000000004657</v>
          </cell>
          <cell r="AI2347">
            <v>0</v>
          </cell>
          <cell r="AJ2347">
            <v>0</v>
          </cell>
          <cell r="AK2347">
            <v>0</v>
          </cell>
        </row>
        <row r="2348">
          <cell r="R2348" t="str">
            <v>BNL</v>
          </cell>
          <cell r="S2348" t="str">
            <v>FINAME TJLP</v>
          </cell>
          <cell r="T2348" t="str">
            <v>00139</v>
          </cell>
          <cell r="U2348">
            <v>10.75</v>
          </cell>
          <cell r="V2348">
            <v>0</v>
          </cell>
          <cell r="W2348">
            <v>35550</v>
          </cell>
          <cell r="X2348">
            <v>15</v>
          </cell>
          <cell r="Y2348">
            <v>0</v>
          </cell>
          <cell r="Z2348">
            <v>4.3603500000000004</v>
          </cell>
          <cell r="AA2348">
            <v>0</v>
          </cell>
          <cell r="AB2348">
            <v>32957.730000000003</v>
          </cell>
          <cell r="AC2348">
            <v>0</v>
          </cell>
          <cell r="AD2348">
            <v>140.51</v>
          </cell>
          <cell r="AE2348">
            <v>140.51</v>
          </cell>
          <cell r="AF2348">
            <v>0</v>
          </cell>
          <cell r="AG2348">
            <v>33098.239999999998</v>
          </cell>
          <cell r="AH2348">
            <v>54.929999999993015</v>
          </cell>
          <cell r="AI2348">
            <v>0</v>
          </cell>
          <cell r="AJ2348">
            <v>0</v>
          </cell>
          <cell r="AK2348">
            <v>0</v>
          </cell>
        </row>
        <row r="2349">
          <cell r="R2349" t="str">
            <v>BNL</v>
          </cell>
          <cell r="S2349" t="str">
            <v>FINAME TJLP</v>
          </cell>
          <cell r="T2349" t="str">
            <v>00139</v>
          </cell>
          <cell r="U2349">
            <v>10.75</v>
          </cell>
          <cell r="V2349">
            <v>0</v>
          </cell>
          <cell r="W2349">
            <v>35565</v>
          </cell>
          <cell r="X2349">
            <v>15</v>
          </cell>
          <cell r="Y2349">
            <v>30</v>
          </cell>
          <cell r="Z2349">
            <v>4.3676300000000001</v>
          </cell>
          <cell r="AA2349">
            <v>0</v>
          </cell>
          <cell r="AB2349">
            <v>33012.75</v>
          </cell>
          <cell r="AC2349">
            <v>767.74</v>
          </cell>
          <cell r="AD2349">
            <v>141.59000000000003</v>
          </cell>
          <cell r="AE2349">
            <v>282.10000000000002</v>
          </cell>
          <cell r="AF2349">
            <v>1049.83</v>
          </cell>
          <cell r="AG2349">
            <v>32245.02</v>
          </cell>
          <cell r="AH2349">
            <v>55.020000000004075</v>
          </cell>
          <cell r="AI2349">
            <v>0</v>
          </cell>
          <cell r="AJ2349">
            <v>0</v>
          </cell>
          <cell r="AK2349">
            <v>0</v>
          </cell>
        </row>
        <row r="2350">
          <cell r="R2350" t="str">
            <v>BNL</v>
          </cell>
          <cell r="S2350" t="str">
            <v>FINAME TJLP</v>
          </cell>
          <cell r="T2350" t="str">
            <v>00139</v>
          </cell>
          <cell r="U2350">
            <v>10.75</v>
          </cell>
          <cell r="V2350">
            <v>0</v>
          </cell>
          <cell r="W2350">
            <v>35581</v>
          </cell>
          <cell r="X2350">
            <v>16</v>
          </cell>
          <cell r="Y2350">
            <v>0</v>
          </cell>
          <cell r="Z2350">
            <v>4.3754090000000003</v>
          </cell>
          <cell r="AA2350">
            <v>0</v>
          </cell>
          <cell r="AB2350">
            <v>32302.45</v>
          </cell>
          <cell r="AC2350">
            <v>0</v>
          </cell>
          <cell r="AD2350">
            <v>146.91999999999999</v>
          </cell>
          <cell r="AE2350">
            <v>146.91999999999999</v>
          </cell>
          <cell r="AF2350">
            <v>0</v>
          </cell>
          <cell r="AG2350">
            <v>32449.37</v>
          </cell>
          <cell r="AH2350">
            <v>57.430000000000291</v>
          </cell>
          <cell r="AI2350">
            <v>0</v>
          </cell>
          <cell r="AJ2350">
            <v>0</v>
          </cell>
          <cell r="AK2350">
            <v>0</v>
          </cell>
        </row>
        <row r="2351">
          <cell r="R2351" t="str">
            <v>BNL</v>
          </cell>
          <cell r="S2351" t="str">
            <v>FINAME TJLP</v>
          </cell>
          <cell r="T2351" t="str">
            <v>00139</v>
          </cell>
          <cell r="U2351">
            <v>10.75</v>
          </cell>
          <cell r="V2351">
            <v>0</v>
          </cell>
          <cell r="W2351">
            <v>35596</v>
          </cell>
          <cell r="X2351">
            <v>14</v>
          </cell>
          <cell r="Y2351">
            <v>31</v>
          </cell>
          <cell r="Z2351">
            <v>4.3824360000000002</v>
          </cell>
          <cell r="AA2351">
            <v>0</v>
          </cell>
          <cell r="AB2351">
            <v>32354.32</v>
          </cell>
          <cell r="AC2351">
            <v>770.34</v>
          </cell>
          <cell r="AD2351">
            <v>129.55000000000004</v>
          </cell>
          <cell r="AE2351">
            <v>276.47000000000003</v>
          </cell>
          <cell r="AF2351">
            <v>1046.81</v>
          </cell>
          <cell r="AG2351">
            <v>31583.98</v>
          </cell>
          <cell r="AH2351">
            <v>51.870000000002619</v>
          </cell>
          <cell r="AI2351">
            <v>0</v>
          </cell>
          <cell r="AJ2351">
            <v>0</v>
          </cell>
          <cell r="AK2351">
            <v>0</v>
          </cell>
        </row>
        <row r="2352">
          <cell r="R2352" t="str">
            <v>BNL</v>
          </cell>
          <cell r="S2352" t="str">
            <v>FINAME TJLP</v>
          </cell>
          <cell r="T2352" t="str">
            <v>00139</v>
          </cell>
          <cell r="U2352">
            <v>10.75</v>
          </cell>
          <cell r="V2352">
            <v>0</v>
          </cell>
          <cell r="W2352">
            <v>35611</v>
          </cell>
          <cell r="X2352">
            <v>15</v>
          </cell>
          <cell r="Y2352">
            <v>0</v>
          </cell>
          <cell r="Z2352">
            <v>4.3894539999999997</v>
          </cell>
          <cell r="AA2352">
            <v>0</v>
          </cell>
          <cell r="AB2352">
            <v>31634.560000000001</v>
          </cell>
          <cell r="AC2352">
            <v>0</v>
          </cell>
          <cell r="AD2352">
            <v>134.87</v>
          </cell>
          <cell r="AE2352">
            <v>134.87</v>
          </cell>
          <cell r="AF2352">
            <v>0</v>
          </cell>
          <cell r="AG2352">
            <v>31769.43</v>
          </cell>
          <cell r="AH2352">
            <v>50.580000000001746</v>
          </cell>
          <cell r="AI2352">
            <v>0</v>
          </cell>
          <cell r="AJ2352">
            <v>0</v>
          </cell>
          <cell r="AK2352">
            <v>0</v>
          </cell>
        </row>
        <row r="2353">
          <cell r="R2353" t="str">
            <v>BNL</v>
          </cell>
          <cell r="S2353" t="str">
            <v>FINAME TJLP</v>
          </cell>
          <cell r="T2353" t="str">
            <v>00139</v>
          </cell>
          <cell r="U2353">
            <v>10.75</v>
          </cell>
          <cell r="V2353">
            <v>0</v>
          </cell>
          <cell r="W2353">
            <v>35626</v>
          </cell>
          <cell r="X2353">
            <v>15</v>
          </cell>
          <cell r="Y2353">
            <v>32</v>
          </cell>
          <cell r="Z2353">
            <v>4.3964840000000001</v>
          </cell>
          <cell r="AA2353">
            <v>0</v>
          </cell>
          <cell r="AB2353">
            <v>31685.23</v>
          </cell>
          <cell r="AC2353">
            <v>772.81</v>
          </cell>
          <cell r="AD2353">
            <v>135.88</v>
          </cell>
          <cell r="AE2353">
            <v>270.75</v>
          </cell>
          <cell r="AF2353">
            <v>1043.56</v>
          </cell>
          <cell r="AG2353">
            <v>30912.42</v>
          </cell>
          <cell r="AH2353">
            <v>50.669999999998254</v>
          </cell>
          <cell r="AI2353">
            <v>0</v>
          </cell>
          <cell r="AJ2353">
            <v>0</v>
          </cell>
          <cell r="AK2353">
            <v>0</v>
          </cell>
        </row>
        <row r="2354">
          <cell r="R2354" t="str">
            <v>BNL</v>
          </cell>
          <cell r="S2354" t="str">
            <v>FINAME TJLP</v>
          </cell>
          <cell r="T2354" t="str">
            <v>00139</v>
          </cell>
          <cell r="U2354">
            <v>10.75</v>
          </cell>
          <cell r="V2354">
            <v>0</v>
          </cell>
          <cell r="W2354">
            <v>35642</v>
          </cell>
          <cell r="X2354">
            <v>16</v>
          </cell>
          <cell r="Y2354">
            <v>0</v>
          </cell>
          <cell r="Z2354">
            <v>4.403994</v>
          </cell>
          <cell r="AA2354">
            <v>0</v>
          </cell>
          <cell r="AB2354">
            <v>30965.22</v>
          </cell>
          <cell r="AC2354">
            <v>0</v>
          </cell>
          <cell r="AD2354">
            <v>140.84</v>
          </cell>
          <cell r="AE2354">
            <v>140.84</v>
          </cell>
          <cell r="AF2354">
            <v>0</v>
          </cell>
          <cell r="AG2354">
            <v>31106.06</v>
          </cell>
          <cell r="AH2354">
            <v>52.80000000000291</v>
          </cell>
          <cell r="AI2354">
            <v>0</v>
          </cell>
          <cell r="AJ2354">
            <v>0</v>
          </cell>
          <cell r="AK2354">
            <v>0</v>
          </cell>
        </row>
        <row r="2355">
          <cell r="R2355" t="str">
            <v>BNL</v>
          </cell>
          <cell r="S2355" t="str">
            <v>FINAME TJLP</v>
          </cell>
          <cell r="T2355" t="str">
            <v>00139</v>
          </cell>
          <cell r="U2355">
            <v>10.75</v>
          </cell>
          <cell r="V2355">
            <v>0</v>
          </cell>
          <cell r="W2355">
            <v>35657</v>
          </cell>
          <cell r="X2355">
            <v>14</v>
          </cell>
          <cell r="Y2355">
            <v>33</v>
          </cell>
          <cell r="Z2355">
            <v>4.4110469999999999</v>
          </cell>
          <cell r="AA2355">
            <v>0</v>
          </cell>
          <cell r="AB2355">
            <v>31014.81</v>
          </cell>
          <cell r="AC2355">
            <v>775.37</v>
          </cell>
          <cell r="AD2355">
            <v>124.17999999999998</v>
          </cell>
          <cell r="AE2355">
            <v>265.02</v>
          </cell>
          <cell r="AF2355">
            <v>1040.3900000000001</v>
          </cell>
          <cell r="AG2355">
            <v>30239.439999999999</v>
          </cell>
          <cell r="AH2355">
            <v>49.589999999996508</v>
          </cell>
          <cell r="AI2355">
            <v>0</v>
          </cell>
          <cell r="AJ2355">
            <v>0</v>
          </cell>
          <cell r="AK2355">
            <v>0</v>
          </cell>
        </row>
        <row r="2356">
          <cell r="R2356" t="str">
            <v>BNL</v>
          </cell>
          <cell r="S2356" t="str">
            <v>FINAME TJLP</v>
          </cell>
          <cell r="T2356" t="str">
            <v>00139</v>
          </cell>
          <cell r="U2356">
            <v>10.75</v>
          </cell>
          <cell r="V2356">
            <v>0</v>
          </cell>
          <cell r="W2356">
            <v>35673</v>
          </cell>
          <cell r="X2356">
            <v>16</v>
          </cell>
          <cell r="Y2356">
            <v>0</v>
          </cell>
          <cell r="Z2356">
            <v>4.4185819999999998</v>
          </cell>
          <cell r="AA2356">
            <v>0</v>
          </cell>
          <cell r="AB2356">
            <v>30291.1</v>
          </cell>
          <cell r="AC2356">
            <v>0</v>
          </cell>
          <cell r="AD2356">
            <v>137.77000000000001</v>
          </cell>
          <cell r="AE2356">
            <v>137.77000000000001</v>
          </cell>
          <cell r="AF2356">
            <v>0</v>
          </cell>
          <cell r="AG2356">
            <v>30428.87</v>
          </cell>
          <cell r="AH2356">
            <v>51.659999999999854</v>
          </cell>
          <cell r="AI2356">
            <v>0</v>
          </cell>
          <cell r="AJ2356">
            <v>0</v>
          </cell>
          <cell r="AK2356">
            <v>0</v>
          </cell>
        </row>
        <row r="2357">
          <cell r="R2357" t="str">
            <v>BNL</v>
          </cell>
          <cell r="S2357" t="str">
            <v>FINAME TJLP</v>
          </cell>
          <cell r="T2357" t="str">
            <v>00139</v>
          </cell>
          <cell r="U2357">
            <v>10.75</v>
          </cell>
          <cell r="V2357">
            <v>0</v>
          </cell>
          <cell r="W2357">
            <v>35688</v>
          </cell>
          <cell r="X2357">
            <v>14</v>
          </cell>
          <cell r="Y2357">
            <v>34</v>
          </cell>
          <cell r="Z2357">
            <v>4.4244830000000004</v>
          </cell>
          <cell r="AA2357">
            <v>0</v>
          </cell>
          <cell r="AB2357">
            <v>30331.55</v>
          </cell>
          <cell r="AC2357">
            <v>777.73</v>
          </cell>
          <cell r="AD2357">
            <v>121.41</v>
          </cell>
          <cell r="AE2357">
            <v>259.18</v>
          </cell>
          <cell r="AF2357">
            <v>1036.92</v>
          </cell>
          <cell r="AG2357">
            <v>29553.82</v>
          </cell>
          <cell r="AH2357">
            <v>40.459999999999127</v>
          </cell>
          <cell r="AI2357">
            <v>0</v>
          </cell>
          <cell r="AJ2357">
            <v>0</v>
          </cell>
          <cell r="AK2357">
            <v>0</v>
          </cell>
        </row>
        <row r="2358">
          <cell r="R2358" t="str">
            <v>BNL</v>
          </cell>
          <cell r="S2358" t="str">
            <v>FINAME TJLP</v>
          </cell>
          <cell r="T2358" t="str">
            <v>00139</v>
          </cell>
          <cell r="U2358">
            <v>10.75</v>
          </cell>
          <cell r="V2358">
            <v>0</v>
          </cell>
          <cell r="W2358">
            <v>35703</v>
          </cell>
          <cell r="X2358">
            <v>15</v>
          </cell>
          <cell r="Y2358">
            <v>0</v>
          </cell>
          <cell r="Z2358">
            <v>4.430307</v>
          </cell>
          <cell r="AA2358">
            <v>0</v>
          </cell>
          <cell r="AB2358">
            <v>29592.720000000001</v>
          </cell>
          <cell r="AC2358">
            <v>0</v>
          </cell>
          <cell r="AD2358">
            <v>126.17</v>
          </cell>
          <cell r="AE2358">
            <v>126.17</v>
          </cell>
          <cell r="AF2358">
            <v>0</v>
          </cell>
          <cell r="AG2358">
            <v>29718.89</v>
          </cell>
          <cell r="AH2358">
            <v>38.900000000001455</v>
          </cell>
          <cell r="AI2358">
            <v>0</v>
          </cell>
          <cell r="AJ2358">
            <v>0</v>
          </cell>
          <cell r="AK2358">
            <v>0</v>
          </cell>
        </row>
        <row r="2359">
          <cell r="R2359" t="str">
            <v>BNL</v>
          </cell>
          <cell r="S2359" t="str">
            <v>FINAME TJLP</v>
          </cell>
          <cell r="T2359" t="str">
            <v>00139</v>
          </cell>
          <cell r="U2359">
            <v>10.75</v>
          </cell>
          <cell r="V2359">
            <v>0</v>
          </cell>
          <cell r="W2359">
            <v>35718</v>
          </cell>
          <cell r="X2359">
            <v>15</v>
          </cell>
          <cell r="Y2359">
            <v>35</v>
          </cell>
          <cell r="Z2359">
            <v>4.4361389999999998</v>
          </cell>
          <cell r="AA2359">
            <v>0</v>
          </cell>
          <cell r="AB2359">
            <v>29631.68</v>
          </cell>
          <cell r="AC2359">
            <v>779.78</v>
          </cell>
          <cell r="AD2359">
            <v>127.02999999999999</v>
          </cell>
          <cell r="AE2359">
            <v>253.2</v>
          </cell>
          <cell r="AF2359">
            <v>1032.99</v>
          </cell>
          <cell r="AG2359">
            <v>28851.89</v>
          </cell>
          <cell r="AH2359">
            <v>38.960000000002765</v>
          </cell>
          <cell r="AI2359">
            <v>0</v>
          </cell>
          <cell r="AJ2359">
            <v>0</v>
          </cell>
          <cell r="AK2359">
            <v>0</v>
          </cell>
        </row>
        <row r="2360">
          <cell r="R2360" t="str">
            <v>BNL</v>
          </cell>
          <cell r="S2360" t="str">
            <v>FINAME TJLP</v>
          </cell>
          <cell r="T2360" t="str">
            <v>00139</v>
          </cell>
          <cell r="U2360">
            <v>10.75</v>
          </cell>
          <cell r="V2360">
            <v>0</v>
          </cell>
          <cell r="W2360">
            <v>35734</v>
          </cell>
          <cell r="X2360">
            <v>16</v>
          </cell>
          <cell r="Y2360">
            <v>0</v>
          </cell>
          <cell r="Z2360">
            <v>4.4423680000000001</v>
          </cell>
          <cell r="AA2360">
            <v>0</v>
          </cell>
          <cell r="AB2360">
            <v>28892.41</v>
          </cell>
          <cell r="AC2360">
            <v>0</v>
          </cell>
          <cell r="AD2360">
            <v>131.41</v>
          </cell>
          <cell r="AE2360">
            <v>131.41</v>
          </cell>
          <cell r="AF2360">
            <v>0</v>
          </cell>
          <cell r="AG2360">
            <v>29023.82</v>
          </cell>
          <cell r="AH2360">
            <v>40.520000000000437</v>
          </cell>
          <cell r="AI2360">
            <v>0</v>
          </cell>
          <cell r="AJ2360">
            <v>0</v>
          </cell>
          <cell r="AK2360">
            <v>0</v>
          </cell>
        </row>
        <row r="2361">
          <cell r="R2361" t="str">
            <v>BNL</v>
          </cell>
          <cell r="S2361" t="str">
            <v>FINAME TJLP</v>
          </cell>
          <cell r="T2361" t="str">
            <v>00139</v>
          </cell>
          <cell r="U2361">
            <v>10.75</v>
          </cell>
          <cell r="V2361">
            <v>0</v>
          </cell>
          <cell r="W2361">
            <v>35749</v>
          </cell>
          <cell r="X2361">
            <v>14</v>
          </cell>
          <cell r="Y2361">
            <v>36</v>
          </cell>
          <cell r="Z2361">
            <v>4.4482160000000004</v>
          </cell>
          <cell r="AA2361">
            <v>0</v>
          </cell>
          <cell r="AB2361">
            <v>28930.44</v>
          </cell>
          <cell r="AC2361">
            <v>781.9</v>
          </cell>
          <cell r="AD2361">
            <v>115.80000000000001</v>
          </cell>
          <cell r="AE2361">
            <v>247.21</v>
          </cell>
          <cell r="AF2361">
            <v>1029.1199999999999</v>
          </cell>
          <cell r="AG2361">
            <v>28148.54</v>
          </cell>
          <cell r="AH2361">
            <v>38.040000000000873</v>
          </cell>
          <cell r="AI2361">
            <v>0</v>
          </cell>
          <cell r="AJ2361">
            <v>0</v>
          </cell>
          <cell r="AK2361">
            <v>0</v>
          </cell>
        </row>
        <row r="2362">
          <cell r="R2362" t="str">
            <v>BNL</v>
          </cell>
          <cell r="S2362" t="str">
            <v>FINAME TJLP</v>
          </cell>
          <cell r="T2362" t="str">
            <v>00139</v>
          </cell>
          <cell r="U2362">
            <v>10.75</v>
          </cell>
          <cell r="V2362">
            <v>0</v>
          </cell>
          <cell r="W2362">
            <v>35764</v>
          </cell>
          <cell r="X2362">
            <v>15</v>
          </cell>
          <cell r="Y2362">
            <v>0</v>
          </cell>
          <cell r="Z2362">
            <v>4.4540709999999999</v>
          </cell>
          <cell r="AA2362">
            <v>0</v>
          </cell>
          <cell r="AB2362">
            <v>28185.59</v>
          </cell>
          <cell r="AC2362">
            <v>0</v>
          </cell>
          <cell r="AD2362">
            <v>120.17</v>
          </cell>
          <cell r="AE2362">
            <v>120.17</v>
          </cell>
          <cell r="AF2362">
            <v>0</v>
          </cell>
          <cell r="AG2362">
            <v>28305.759999999998</v>
          </cell>
          <cell r="AH2362">
            <v>37.049999999999272</v>
          </cell>
          <cell r="AI2362">
            <v>0</v>
          </cell>
          <cell r="AJ2362">
            <v>0</v>
          </cell>
          <cell r="AK2362">
            <v>0</v>
          </cell>
        </row>
        <row r="2363">
          <cell r="R2363" t="str">
            <v>BNL</v>
          </cell>
          <cell r="S2363" t="str">
            <v>FINAME TJLP</v>
          </cell>
          <cell r="T2363" t="str">
            <v>00139</v>
          </cell>
          <cell r="U2363">
            <v>10.75</v>
          </cell>
          <cell r="V2363">
            <v>0</v>
          </cell>
          <cell r="W2363">
            <v>35779</v>
          </cell>
          <cell r="X2363">
            <v>15</v>
          </cell>
          <cell r="Y2363">
            <v>37</v>
          </cell>
          <cell r="Z2363">
            <v>4.4607089999999996</v>
          </cell>
          <cell r="AA2363">
            <v>0</v>
          </cell>
          <cell r="AB2363">
            <v>28227.59</v>
          </cell>
          <cell r="AC2363">
            <v>784.1</v>
          </cell>
          <cell r="AD2363">
            <v>121.04</v>
          </cell>
          <cell r="AE2363">
            <v>241.21</v>
          </cell>
          <cell r="AF2363">
            <v>1025.31</v>
          </cell>
          <cell r="AG2363">
            <v>27443.49</v>
          </cell>
          <cell r="AH2363">
            <v>42.000000000003638</v>
          </cell>
          <cell r="AI2363">
            <v>0</v>
          </cell>
          <cell r="AJ2363">
            <v>0</v>
          </cell>
          <cell r="AK2363">
            <v>0</v>
          </cell>
        </row>
        <row r="2364">
          <cell r="R2364" t="str">
            <v>BNL</v>
          </cell>
          <cell r="S2364" t="str">
            <v>FINAME TJLP</v>
          </cell>
          <cell r="T2364" t="str">
            <v>00139</v>
          </cell>
          <cell r="U2364">
            <v>10.75</v>
          </cell>
          <cell r="V2364">
            <v>0</v>
          </cell>
          <cell r="W2364">
            <v>35795</v>
          </cell>
          <cell r="X2364">
            <v>16</v>
          </cell>
          <cell r="Y2364">
            <v>0</v>
          </cell>
          <cell r="Z2364">
            <v>4.4678599999999999</v>
          </cell>
          <cell r="AA2364">
            <v>0</v>
          </cell>
          <cell r="AB2364">
            <v>27487.49</v>
          </cell>
          <cell r="AC2364">
            <v>0</v>
          </cell>
          <cell r="AD2364">
            <v>125.02</v>
          </cell>
          <cell r="AE2364">
            <v>125.02</v>
          </cell>
          <cell r="AF2364">
            <v>0</v>
          </cell>
          <cell r="AG2364">
            <v>27612.51</v>
          </cell>
          <cell r="AH2364">
            <v>43.999999999996362</v>
          </cell>
          <cell r="AI2364">
            <v>0</v>
          </cell>
          <cell r="AJ2364">
            <v>0</v>
          </cell>
          <cell r="AK2364">
            <v>0</v>
          </cell>
        </row>
        <row r="2365">
          <cell r="R2365" t="str">
            <v>BNL</v>
          </cell>
          <cell r="S2365" t="str">
            <v>FINAME TJLP</v>
          </cell>
          <cell r="T2365" t="str">
            <v>00139</v>
          </cell>
          <cell r="U2365">
            <v>10.75</v>
          </cell>
          <cell r="V2365">
            <v>0</v>
          </cell>
          <cell r="W2365">
            <v>35810</v>
          </cell>
          <cell r="X2365">
            <v>14</v>
          </cell>
          <cell r="Y2365">
            <v>38</v>
          </cell>
          <cell r="Z2365">
            <v>4.4745749999999997</v>
          </cell>
          <cell r="AA2365">
            <v>0</v>
          </cell>
          <cell r="AB2365">
            <v>27528.799999999999</v>
          </cell>
          <cell r="AC2365">
            <v>786.54</v>
          </cell>
          <cell r="AD2365">
            <v>110.22000000000001</v>
          </cell>
          <cell r="AE2365">
            <v>235.24</v>
          </cell>
          <cell r="AF2365">
            <v>1021.77</v>
          </cell>
          <cell r="AG2365">
            <v>26742.26</v>
          </cell>
          <cell r="AH2365">
            <v>41.299999999999272</v>
          </cell>
          <cell r="AI2365">
            <v>0</v>
          </cell>
          <cell r="AJ2365">
            <v>0</v>
          </cell>
          <cell r="AK2365">
            <v>0</v>
          </cell>
        </row>
        <row r="2366">
          <cell r="R2366" t="str">
            <v>BNL</v>
          </cell>
          <cell r="S2366" t="str">
            <v>FINAME TJLP</v>
          </cell>
          <cell r="T2366" t="str">
            <v>00139</v>
          </cell>
          <cell r="U2366">
            <v>10.75</v>
          </cell>
          <cell r="V2366">
            <v>0</v>
          </cell>
          <cell r="W2366">
            <v>35826</v>
          </cell>
          <cell r="X2366">
            <v>16</v>
          </cell>
          <cell r="Y2366">
            <v>0</v>
          </cell>
          <cell r="Z2366">
            <v>4.4817479999999996</v>
          </cell>
          <cell r="AA2366">
            <v>0</v>
          </cell>
          <cell r="AB2366">
            <v>26785.13</v>
          </cell>
          <cell r="AC2366">
            <v>0</v>
          </cell>
          <cell r="AD2366">
            <v>121.83</v>
          </cell>
          <cell r="AE2366">
            <v>121.83</v>
          </cell>
          <cell r="AF2366">
            <v>0</v>
          </cell>
          <cell r="AG2366">
            <v>26906.959999999999</v>
          </cell>
          <cell r="AH2366">
            <v>42.869999999998981</v>
          </cell>
          <cell r="AI2366">
            <v>0</v>
          </cell>
          <cell r="AJ2366">
            <v>0</v>
          </cell>
          <cell r="AK2366">
            <v>0</v>
          </cell>
        </row>
        <row r="2367">
          <cell r="R2367" t="str">
            <v>BNL</v>
          </cell>
          <cell r="S2367" t="str">
            <v>FINAME TJLP</v>
          </cell>
          <cell r="T2367" t="str">
            <v>00139</v>
          </cell>
          <cell r="U2367">
            <v>10.75</v>
          </cell>
          <cell r="V2367">
            <v>0</v>
          </cell>
          <cell r="W2367">
            <v>35841</v>
          </cell>
          <cell r="X2367">
            <v>14</v>
          </cell>
          <cell r="Y2367">
            <v>39</v>
          </cell>
          <cell r="Z2367">
            <v>4.4884829999999996</v>
          </cell>
          <cell r="AA2367">
            <v>0</v>
          </cell>
          <cell r="AB2367">
            <v>26825.38</v>
          </cell>
          <cell r="AC2367">
            <v>788.98</v>
          </cell>
          <cell r="AD2367">
            <v>107.39</v>
          </cell>
          <cell r="AE2367">
            <v>229.22</v>
          </cell>
          <cell r="AF2367">
            <v>1018.21</v>
          </cell>
          <cell r="AG2367">
            <v>26036.400000000001</v>
          </cell>
          <cell r="AH2367">
            <v>40.260000000002037</v>
          </cell>
          <cell r="AI2367">
            <v>0</v>
          </cell>
          <cell r="AJ2367">
            <v>0</v>
          </cell>
          <cell r="AK2367">
            <v>0</v>
          </cell>
        </row>
        <row r="2368">
          <cell r="R2368" t="str">
            <v>BNL</v>
          </cell>
          <cell r="S2368" t="str">
            <v>FINAME TJLP</v>
          </cell>
          <cell r="T2368" t="str">
            <v>00139</v>
          </cell>
          <cell r="U2368">
            <v>10.75</v>
          </cell>
          <cell r="V2368">
            <v>0</v>
          </cell>
          <cell r="W2368">
            <v>35854</v>
          </cell>
          <cell r="X2368">
            <v>13</v>
          </cell>
          <cell r="Y2368">
            <v>0</v>
          </cell>
          <cell r="Z2368">
            <v>4.4943289999999996</v>
          </cell>
          <cell r="AA2368">
            <v>0</v>
          </cell>
          <cell r="AB2368">
            <v>26070.31</v>
          </cell>
          <cell r="AC2368">
            <v>0</v>
          </cell>
          <cell r="AD2368">
            <v>96.3</v>
          </cell>
          <cell r="AE2368">
            <v>96.3</v>
          </cell>
          <cell r="AF2368">
            <v>0</v>
          </cell>
          <cell r="AG2368">
            <v>26166.62</v>
          </cell>
          <cell r="AH2368">
            <v>33.919999999998254</v>
          </cell>
          <cell r="AI2368">
            <v>0</v>
          </cell>
          <cell r="AJ2368">
            <v>0</v>
          </cell>
          <cell r="AK2368">
            <v>0</v>
          </cell>
        </row>
        <row r="2369">
          <cell r="R2369" t="str">
            <v>BNL</v>
          </cell>
          <cell r="S2369" t="str">
            <v>FINAME TJLP</v>
          </cell>
          <cell r="T2369" t="str">
            <v>00139</v>
          </cell>
          <cell r="U2369">
            <v>10.75</v>
          </cell>
          <cell r="V2369">
            <v>0</v>
          </cell>
          <cell r="W2369">
            <v>35869</v>
          </cell>
          <cell r="X2369">
            <v>17</v>
          </cell>
          <cell r="Y2369">
            <v>40</v>
          </cell>
          <cell r="Z2369">
            <v>4.5040529999999999</v>
          </cell>
          <cell r="AA2369">
            <v>0</v>
          </cell>
          <cell r="AB2369">
            <v>26126.720000000001</v>
          </cell>
          <cell r="AC2369">
            <v>791.72</v>
          </cell>
          <cell r="AD2369">
            <v>126.95</v>
          </cell>
          <cell r="AE2369">
            <v>223.25</v>
          </cell>
          <cell r="AF2369">
            <v>1014.97</v>
          </cell>
          <cell r="AG2369">
            <v>25335</v>
          </cell>
          <cell r="AH2369">
            <v>56.400000000001455</v>
          </cell>
          <cell r="AI2369">
            <v>0</v>
          </cell>
          <cell r="AJ2369">
            <v>0</v>
          </cell>
          <cell r="AK2369">
            <v>0</v>
          </cell>
        </row>
        <row r="2370">
          <cell r="R2370" t="str">
            <v>BNL</v>
          </cell>
          <cell r="S2370" t="str">
            <v>FINAME TJLP</v>
          </cell>
          <cell r="T2370" t="str">
            <v>00139</v>
          </cell>
          <cell r="U2370">
            <v>10.75</v>
          </cell>
          <cell r="V2370">
            <v>0</v>
          </cell>
          <cell r="W2370">
            <v>35885</v>
          </cell>
          <cell r="X2370">
            <v>16</v>
          </cell>
          <cell r="Y2370">
            <v>0</v>
          </cell>
          <cell r="Z2370">
            <v>4.5146759999999997</v>
          </cell>
          <cell r="AA2370">
            <v>0</v>
          </cell>
          <cell r="AB2370">
            <v>25394.75</v>
          </cell>
          <cell r="AC2370">
            <v>0</v>
          </cell>
          <cell r="AD2370">
            <v>115.5</v>
          </cell>
          <cell r="AE2370">
            <v>115.5</v>
          </cell>
          <cell r="AF2370">
            <v>0</v>
          </cell>
          <cell r="AG2370">
            <v>25510.26</v>
          </cell>
          <cell r="AH2370">
            <v>59.759999999998399</v>
          </cell>
          <cell r="AI2370">
            <v>0</v>
          </cell>
          <cell r="AJ2370">
            <v>0</v>
          </cell>
          <cell r="AK2370">
            <v>0</v>
          </cell>
        </row>
        <row r="2371">
          <cell r="R2371" t="str">
            <v>BNL</v>
          </cell>
          <cell r="S2371" t="str">
            <v>FINAME TJLP</v>
          </cell>
          <cell r="T2371" t="str">
            <v>00139</v>
          </cell>
          <cell r="U2371">
            <v>10.75</v>
          </cell>
          <cell r="V2371">
            <v>0</v>
          </cell>
          <cell r="W2371">
            <v>35900</v>
          </cell>
          <cell r="X2371">
            <v>14</v>
          </cell>
          <cell r="Y2371">
            <v>41</v>
          </cell>
          <cell r="Z2371">
            <v>4.5246579999999996</v>
          </cell>
          <cell r="AA2371">
            <v>0</v>
          </cell>
          <cell r="AB2371">
            <v>25450.9</v>
          </cell>
          <cell r="AC2371">
            <v>795.34</v>
          </cell>
          <cell r="AD2371">
            <v>101.97999999999999</v>
          </cell>
          <cell r="AE2371">
            <v>217.48</v>
          </cell>
          <cell r="AF2371">
            <v>1012.82</v>
          </cell>
          <cell r="AG2371">
            <v>24655.56</v>
          </cell>
          <cell r="AH2371">
            <v>56.140000000003056</v>
          </cell>
          <cell r="AI2371">
            <v>0</v>
          </cell>
          <cell r="AJ2371">
            <v>0</v>
          </cell>
          <cell r="AK2371">
            <v>0</v>
          </cell>
        </row>
        <row r="2372">
          <cell r="R2372" t="str">
            <v>BNL</v>
          </cell>
          <cell r="S2372" t="str">
            <v>FINAME TJLP</v>
          </cell>
          <cell r="T2372" t="str">
            <v>00139</v>
          </cell>
          <cell r="U2372">
            <v>10.75</v>
          </cell>
          <cell r="V2372">
            <v>0</v>
          </cell>
          <cell r="W2372">
            <v>35915</v>
          </cell>
          <cell r="X2372">
            <v>15</v>
          </cell>
          <cell r="Y2372">
            <v>0</v>
          </cell>
          <cell r="Z2372">
            <v>4.534662</v>
          </cell>
          <cell r="AA2372">
            <v>0</v>
          </cell>
          <cell r="AB2372">
            <v>24710.080000000002</v>
          </cell>
          <cell r="AC2372">
            <v>0</v>
          </cell>
          <cell r="AD2372">
            <v>105.35</v>
          </cell>
          <cell r="AE2372">
            <v>105.35</v>
          </cell>
          <cell r="AF2372">
            <v>0</v>
          </cell>
          <cell r="AG2372">
            <v>24815.43</v>
          </cell>
          <cell r="AH2372">
            <v>54.520000000000437</v>
          </cell>
          <cell r="AI2372">
            <v>0</v>
          </cell>
          <cell r="AJ2372">
            <v>0</v>
          </cell>
          <cell r="AK2372">
            <v>0</v>
          </cell>
        </row>
        <row r="2373">
          <cell r="R2373" t="str">
            <v>BNL</v>
          </cell>
          <cell r="S2373" t="str">
            <v>FINAME TJLP</v>
          </cell>
          <cell r="T2373" t="str">
            <v>00139</v>
          </cell>
          <cell r="U2373">
            <v>10.75</v>
          </cell>
          <cell r="V2373">
            <v>0</v>
          </cell>
          <cell r="W2373">
            <v>35930</v>
          </cell>
          <cell r="X2373">
            <v>15</v>
          </cell>
          <cell r="Y2373">
            <v>42</v>
          </cell>
          <cell r="Z2373">
            <v>4.5446869999999997</v>
          </cell>
          <cell r="AA2373">
            <v>0</v>
          </cell>
          <cell r="AB2373">
            <v>24764.7</v>
          </cell>
          <cell r="AC2373">
            <v>798.86</v>
          </cell>
          <cell r="AD2373">
            <v>106.27000000000001</v>
          </cell>
          <cell r="AE2373">
            <v>211.62</v>
          </cell>
          <cell r="AF2373">
            <v>1010.48</v>
          </cell>
          <cell r="AG2373">
            <v>23965.84</v>
          </cell>
          <cell r="AH2373">
            <v>54.619999999998981</v>
          </cell>
          <cell r="AI2373">
            <v>0</v>
          </cell>
          <cell r="AJ2373">
            <v>0</v>
          </cell>
          <cell r="AK2373">
            <v>0</v>
          </cell>
        </row>
        <row r="2374">
          <cell r="R2374" t="str">
            <v>BNL</v>
          </cell>
          <cell r="S2374" t="str">
            <v>FINAME TJLP</v>
          </cell>
          <cell r="T2374" t="str">
            <v>00139</v>
          </cell>
          <cell r="U2374">
            <v>10.75</v>
          </cell>
          <cell r="V2374">
            <v>0</v>
          </cell>
          <cell r="W2374">
            <v>35946</v>
          </cell>
          <cell r="X2374">
            <v>16</v>
          </cell>
          <cell r="Y2374">
            <v>0</v>
          </cell>
          <cell r="Z2374">
            <v>4.5554059999999996</v>
          </cell>
          <cell r="AA2374">
            <v>0</v>
          </cell>
          <cell r="AB2374">
            <v>24022.37</v>
          </cell>
          <cell r="AC2374">
            <v>0</v>
          </cell>
          <cell r="AD2374">
            <v>109.26</v>
          </cell>
          <cell r="AE2374">
            <v>109.26</v>
          </cell>
          <cell r="AF2374">
            <v>0</v>
          </cell>
          <cell r="AG2374">
            <v>24131.63</v>
          </cell>
          <cell r="AH2374">
            <v>56.530000000002474</v>
          </cell>
          <cell r="AI2374">
            <v>0</v>
          </cell>
          <cell r="AJ2374">
            <v>0</v>
          </cell>
          <cell r="AK2374">
            <v>0</v>
          </cell>
        </row>
        <row r="2375">
          <cell r="R2375" t="str">
            <v>BNL</v>
          </cell>
          <cell r="S2375" t="str">
            <v>FINAME TJLP</v>
          </cell>
          <cell r="T2375" t="str">
            <v>00139</v>
          </cell>
          <cell r="U2375">
            <v>10.75</v>
          </cell>
          <cell r="V2375">
            <v>0</v>
          </cell>
          <cell r="W2375">
            <v>35961</v>
          </cell>
          <cell r="X2375">
            <v>14</v>
          </cell>
          <cell r="Y2375">
            <v>43</v>
          </cell>
          <cell r="Z2375">
            <v>4.5636580000000002</v>
          </cell>
          <cell r="AA2375">
            <v>0</v>
          </cell>
          <cell r="AB2375">
            <v>24065.88</v>
          </cell>
          <cell r="AC2375">
            <v>802.2</v>
          </cell>
          <cell r="AD2375">
            <v>96.379999999999981</v>
          </cell>
          <cell r="AE2375">
            <v>205.64</v>
          </cell>
          <cell r="AF2375">
            <v>1007.84</v>
          </cell>
          <cell r="AG2375">
            <v>23263.69</v>
          </cell>
          <cell r="AH2375">
            <v>43.519999999996799</v>
          </cell>
          <cell r="AI2375">
            <v>0</v>
          </cell>
          <cell r="AJ2375">
            <v>0</v>
          </cell>
          <cell r="AK2375">
            <v>0</v>
          </cell>
        </row>
        <row r="2376">
          <cell r="R2376" t="str">
            <v>BNL</v>
          </cell>
          <cell r="S2376" t="str">
            <v>FINAME TJLP</v>
          </cell>
          <cell r="T2376" t="str">
            <v>00139</v>
          </cell>
          <cell r="U2376">
            <v>10.75</v>
          </cell>
          <cell r="V2376">
            <v>0</v>
          </cell>
          <cell r="W2376">
            <v>35976</v>
          </cell>
          <cell r="X2376">
            <v>15</v>
          </cell>
          <cell r="Y2376">
            <v>0</v>
          </cell>
          <cell r="Z2376">
            <v>4.5717949999999998</v>
          </cell>
          <cell r="AA2376">
            <v>0</v>
          </cell>
          <cell r="AB2376">
            <v>23305.17</v>
          </cell>
          <cell r="AC2376">
            <v>0</v>
          </cell>
          <cell r="AD2376">
            <v>99.36</v>
          </cell>
          <cell r="AE2376">
            <v>99.36</v>
          </cell>
          <cell r="AF2376">
            <v>0</v>
          </cell>
          <cell r="AG2376">
            <v>23404.53</v>
          </cell>
          <cell r="AH2376">
            <v>41.479999999999563</v>
          </cell>
          <cell r="AI2376">
            <v>0</v>
          </cell>
          <cell r="AJ2376">
            <v>0</v>
          </cell>
          <cell r="AK2376">
            <v>0</v>
          </cell>
        </row>
        <row r="2377">
          <cell r="R2377" t="str">
            <v>BNL</v>
          </cell>
          <cell r="S2377" t="str">
            <v>FINAME TJLP</v>
          </cell>
          <cell r="T2377" t="str">
            <v>00139</v>
          </cell>
          <cell r="U2377">
            <v>10.75</v>
          </cell>
          <cell r="V2377">
            <v>0</v>
          </cell>
          <cell r="W2377">
            <v>35991</v>
          </cell>
          <cell r="X2377">
            <v>15</v>
          </cell>
          <cell r="Y2377">
            <v>44</v>
          </cell>
          <cell r="Z2377">
            <v>4.5799459999999996</v>
          </cell>
          <cell r="AA2377">
            <v>0</v>
          </cell>
          <cell r="AB2377">
            <v>23346.720000000001</v>
          </cell>
          <cell r="AC2377">
            <v>805.06</v>
          </cell>
          <cell r="AD2377">
            <v>100.14</v>
          </cell>
          <cell r="AE2377">
            <v>199.5</v>
          </cell>
          <cell r="AF2377">
            <v>1004.56</v>
          </cell>
          <cell r="AG2377">
            <v>22541.66</v>
          </cell>
          <cell r="AH2377">
            <v>41.55000000000291</v>
          </cell>
          <cell r="AI2377">
            <v>0</v>
          </cell>
          <cell r="AJ2377">
            <v>0</v>
          </cell>
          <cell r="AK2377">
            <v>0</v>
          </cell>
        </row>
        <row r="2378">
          <cell r="R2378" t="str">
            <v>BNL</v>
          </cell>
          <cell r="S2378" t="str">
            <v>FINAME TJLP</v>
          </cell>
          <cell r="T2378" t="str">
            <v>00139</v>
          </cell>
          <cell r="U2378">
            <v>10.75</v>
          </cell>
          <cell r="V2378">
            <v>0</v>
          </cell>
          <cell r="W2378">
            <v>36007</v>
          </cell>
          <cell r="X2378">
            <v>16</v>
          </cell>
          <cell r="Y2378">
            <v>0</v>
          </cell>
          <cell r="Z2378">
            <v>4.5886570000000004</v>
          </cell>
          <cell r="AA2378">
            <v>0</v>
          </cell>
          <cell r="AB2378">
            <v>22584.53</v>
          </cell>
          <cell r="AC2378">
            <v>0</v>
          </cell>
          <cell r="AD2378">
            <v>102.72</v>
          </cell>
          <cell r="AE2378">
            <v>102.72</v>
          </cell>
          <cell r="AF2378">
            <v>0</v>
          </cell>
          <cell r="AG2378">
            <v>22687.25</v>
          </cell>
          <cell r="AH2378">
            <v>42.869999999998981</v>
          </cell>
          <cell r="AI2378">
            <v>0</v>
          </cell>
          <cell r="AJ2378">
            <v>0</v>
          </cell>
          <cell r="AK2378">
            <v>0</v>
          </cell>
        </row>
        <row r="2379">
          <cell r="R2379" t="str">
            <v>BNL</v>
          </cell>
          <cell r="S2379" t="str">
            <v>FINAME TJLP</v>
          </cell>
          <cell r="T2379" t="str">
            <v>00139</v>
          </cell>
          <cell r="U2379">
            <v>10.75</v>
          </cell>
          <cell r="V2379">
            <v>0</v>
          </cell>
          <cell r="W2379">
            <v>36022</v>
          </cell>
          <cell r="X2379">
            <v>14</v>
          </cell>
          <cell r="Y2379">
            <v>45</v>
          </cell>
          <cell r="Z2379">
            <v>4.596838</v>
          </cell>
          <cell r="AA2379">
            <v>0</v>
          </cell>
          <cell r="AB2379">
            <v>22624.799999999999</v>
          </cell>
          <cell r="AC2379">
            <v>808.03</v>
          </cell>
          <cell r="AD2379">
            <v>90.610000000000014</v>
          </cell>
          <cell r="AE2379">
            <v>193.33</v>
          </cell>
          <cell r="AF2379">
            <v>1001.36</v>
          </cell>
          <cell r="AG2379">
            <v>21816.77</v>
          </cell>
          <cell r="AH2379">
            <v>40.270000000000437</v>
          </cell>
          <cell r="AI2379">
            <v>0</v>
          </cell>
          <cell r="AJ2379">
            <v>0</v>
          </cell>
          <cell r="AK2379">
            <v>0</v>
          </cell>
        </row>
        <row r="2380">
          <cell r="R2380" t="str">
            <v>BNL</v>
          </cell>
          <cell r="S2380" t="str">
            <v>FINAME TJLP</v>
          </cell>
          <cell r="T2380" t="str">
            <v>00139</v>
          </cell>
          <cell r="U2380">
            <v>10.75</v>
          </cell>
          <cell r="V2380">
            <v>0</v>
          </cell>
          <cell r="W2380">
            <v>36038</v>
          </cell>
          <cell r="X2380">
            <v>16</v>
          </cell>
          <cell r="Y2380">
            <v>0</v>
          </cell>
          <cell r="Z2380">
            <v>4.6055809999999999</v>
          </cell>
          <cell r="AA2380">
            <v>0</v>
          </cell>
          <cell r="AB2380">
            <v>21858.26</v>
          </cell>
          <cell r="AC2380">
            <v>0</v>
          </cell>
          <cell r="AD2380">
            <v>99.42</v>
          </cell>
          <cell r="AE2380">
            <v>99.42</v>
          </cell>
          <cell r="AF2380">
            <v>0</v>
          </cell>
          <cell r="AG2380">
            <v>21957.68</v>
          </cell>
          <cell r="AH2380">
            <v>41.490000000001601</v>
          </cell>
          <cell r="AI2380">
            <v>0</v>
          </cell>
          <cell r="AJ2380">
            <v>0</v>
          </cell>
          <cell r="AK2380">
            <v>0</v>
          </cell>
        </row>
        <row r="2381">
          <cell r="R2381" t="str">
            <v>BNL</v>
          </cell>
          <cell r="S2381" t="str">
            <v>FINAME TJLP</v>
          </cell>
          <cell r="T2381" t="str">
            <v>00139</v>
          </cell>
          <cell r="U2381">
            <v>10.75</v>
          </cell>
          <cell r="V2381">
            <v>0</v>
          </cell>
          <cell r="W2381">
            <v>36053</v>
          </cell>
          <cell r="X2381">
            <v>14</v>
          </cell>
          <cell r="Y2381">
            <v>46</v>
          </cell>
          <cell r="Z2381">
            <v>4.6154869999999999</v>
          </cell>
          <cell r="AA2381">
            <v>0</v>
          </cell>
          <cell r="AB2381">
            <v>21905.279999999999</v>
          </cell>
          <cell r="AC2381">
            <v>811.31</v>
          </cell>
          <cell r="AD2381">
            <v>87.76</v>
          </cell>
          <cell r="AE2381">
            <v>187.18</v>
          </cell>
          <cell r="AF2381">
            <v>998.49</v>
          </cell>
          <cell r="AG2381">
            <v>21093.97</v>
          </cell>
          <cell r="AH2381">
            <v>47.020000000004075</v>
          </cell>
          <cell r="AI2381">
            <v>0</v>
          </cell>
          <cell r="AJ2381">
            <v>0</v>
          </cell>
          <cell r="AK2381">
            <v>0</v>
          </cell>
        </row>
        <row r="2382">
          <cell r="R2382" t="str">
            <v>BNL</v>
          </cell>
          <cell r="S2382" t="str">
            <v>FINAME TJLP</v>
          </cell>
          <cell r="T2382" t="str">
            <v>00139</v>
          </cell>
          <cell r="U2382">
            <v>10.75</v>
          </cell>
          <cell r="V2382">
            <v>0</v>
          </cell>
          <cell r="W2382">
            <v>36068</v>
          </cell>
          <cell r="X2382">
            <v>15</v>
          </cell>
          <cell r="Y2382">
            <v>0</v>
          </cell>
          <cell r="Z2382">
            <v>4.6255369999999996</v>
          </cell>
          <cell r="AA2382">
            <v>0</v>
          </cell>
          <cell r="AB2382">
            <v>21139.9</v>
          </cell>
          <cell r="AC2382">
            <v>0</v>
          </cell>
          <cell r="AD2382">
            <v>90.13</v>
          </cell>
          <cell r="AE2382">
            <v>90.13</v>
          </cell>
          <cell r="AF2382">
            <v>0</v>
          </cell>
          <cell r="AG2382">
            <v>21230.03</v>
          </cell>
          <cell r="AH2382">
            <v>45.929999999996653</v>
          </cell>
          <cell r="AI2382">
            <v>0</v>
          </cell>
          <cell r="AJ2382">
            <v>0</v>
          </cell>
          <cell r="AK2382">
            <v>0</v>
          </cell>
        </row>
        <row r="2383">
          <cell r="R2383" t="str">
            <v>BNL</v>
          </cell>
          <cell r="S2383" t="str">
            <v>FINAME TJLP</v>
          </cell>
          <cell r="T2383" t="str">
            <v>00139</v>
          </cell>
          <cell r="U2383">
            <v>10.75</v>
          </cell>
          <cell r="V2383">
            <v>0</v>
          </cell>
          <cell r="W2383">
            <v>36083</v>
          </cell>
          <cell r="X2383">
            <v>15</v>
          </cell>
          <cell r="Y2383">
            <v>47</v>
          </cell>
          <cell r="Z2383">
            <v>4.6356080000000004</v>
          </cell>
          <cell r="AA2383">
            <v>0</v>
          </cell>
          <cell r="AB2383">
            <v>21185.93</v>
          </cell>
          <cell r="AC2383">
            <v>814.84</v>
          </cell>
          <cell r="AD2383">
            <v>90.9</v>
          </cell>
          <cell r="AE2383">
            <v>181.03</v>
          </cell>
          <cell r="AF2383">
            <v>995.88</v>
          </cell>
          <cell r="AG2383">
            <v>20371.09</v>
          </cell>
          <cell r="AH2383">
            <v>46.040000000000873</v>
          </cell>
          <cell r="AI2383">
            <v>0</v>
          </cell>
          <cell r="AJ2383">
            <v>0</v>
          </cell>
          <cell r="AK2383">
            <v>0</v>
          </cell>
        </row>
        <row r="2384">
          <cell r="R2384" t="str">
            <v>BNL</v>
          </cell>
          <cell r="S2384" t="str">
            <v>FINAME TJLP</v>
          </cell>
          <cell r="T2384" t="str">
            <v>00139</v>
          </cell>
          <cell r="U2384">
            <v>10.75</v>
          </cell>
          <cell r="V2384">
            <v>0</v>
          </cell>
          <cell r="W2384">
            <v>36099</v>
          </cell>
          <cell r="X2384">
            <v>16</v>
          </cell>
          <cell r="Y2384">
            <v>0</v>
          </cell>
          <cell r="Z2384">
            <v>4.6463749999999999</v>
          </cell>
          <cell r="AA2384">
            <v>0</v>
          </cell>
          <cell r="AB2384">
            <v>20418.400000000001</v>
          </cell>
          <cell r="AC2384">
            <v>0</v>
          </cell>
          <cell r="AD2384">
            <v>92.87</v>
          </cell>
          <cell r="AE2384">
            <v>92.87</v>
          </cell>
          <cell r="AF2384">
            <v>0</v>
          </cell>
          <cell r="AG2384">
            <v>20511.27</v>
          </cell>
          <cell r="AH2384">
            <v>47.31000000000131</v>
          </cell>
          <cell r="AI2384">
            <v>0</v>
          </cell>
          <cell r="AJ2384">
            <v>0</v>
          </cell>
          <cell r="AK2384">
            <v>0</v>
          </cell>
        </row>
        <row r="2385">
          <cell r="R2385" t="str">
            <v>BNL</v>
          </cell>
          <cell r="S2385" t="str">
            <v>FINAME TJLP</v>
          </cell>
          <cell r="T2385" t="str">
            <v>00139</v>
          </cell>
          <cell r="U2385">
            <v>10.75</v>
          </cell>
          <cell r="V2385">
            <v>0</v>
          </cell>
          <cell r="W2385">
            <v>36114</v>
          </cell>
          <cell r="X2385">
            <v>14</v>
          </cell>
          <cell r="Y2385">
            <v>48</v>
          </cell>
          <cell r="Z2385">
            <v>4.6564909999999999</v>
          </cell>
          <cell r="AA2385">
            <v>0</v>
          </cell>
          <cell r="AB2385">
            <v>20462.86</v>
          </cell>
          <cell r="AC2385">
            <v>818.51</v>
          </cell>
          <cell r="AD2385">
            <v>81.990000000000009</v>
          </cell>
          <cell r="AE2385">
            <v>174.86</v>
          </cell>
          <cell r="AF2385">
            <v>993.37</v>
          </cell>
          <cell r="AG2385">
            <v>19644.34</v>
          </cell>
          <cell r="AH2385">
            <v>44.44999999999709</v>
          </cell>
          <cell r="AI2385">
            <v>0</v>
          </cell>
          <cell r="AJ2385">
            <v>0</v>
          </cell>
          <cell r="AK2385">
            <v>0</v>
          </cell>
        </row>
        <row r="2386">
          <cell r="R2386" t="str">
            <v>BNL</v>
          </cell>
          <cell r="S2386" t="str">
            <v>FINAME TJLP</v>
          </cell>
          <cell r="T2386" t="str">
            <v>00139</v>
          </cell>
          <cell r="U2386">
            <v>10.75</v>
          </cell>
          <cell r="V2386">
            <v>0</v>
          </cell>
          <cell r="W2386">
            <v>36129</v>
          </cell>
          <cell r="X2386">
            <v>15</v>
          </cell>
          <cell r="Y2386">
            <v>0</v>
          </cell>
          <cell r="Z2386">
            <v>4.6666299999999996</v>
          </cell>
          <cell r="AA2386">
            <v>0</v>
          </cell>
          <cell r="AB2386">
            <v>19687.11</v>
          </cell>
          <cell r="AC2386">
            <v>0</v>
          </cell>
          <cell r="AD2386">
            <v>83.93</v>
          </cell>
          <cell r="AE2386">
            <v>83.93</v>
          </cell>
          <cell r="AF2386">
            <v>0</v>
          </cell>
          <cell r="AG2386">
            <v>19771.05</v>
          </cell>
          <cell r="AH2386">
            <v>42.779999999998836</v>
          </cell>
          <cell r="AI2386">
            <v>0</v>
          </cell>
          <cell r="AJ2386">
            <v>0</v>
          </cell>
          <cell r="AK2386">
            <v>0</v>
          </cell>
        </row>
        <row r="2387">
          <cell r="R2387" t="str">
            <v>BNL</v>
          </cell>
          <cell r="S2387" t="str">
            <v>FINAME TJLP</v>
          </cell>
          <cell r="T2387" t="str">
            <v>00139</v>
          </cell>
          <cell r="U2387">
            <v>10.75</v>
          </cell>
          <cell r="V2387">
            <v>0</v>
          </cell>
          <cell r="W2387">
            <v>36144</v>
          </cell>
          <cell r="X2387">
            <v>15</v>
          </cell>
          <cell r="Y2387">
            <v>49</v>
          </cell>
          <cell r="Z2387">
            <v>4.6869050000000003</v>
          </cell>
          <cell r="AA2387">
            <v>0</v>
          </cell>
          <cell r="AB2387">
            <v>19772.650000000001</v>
          </cell>
          <cell r="AC2387">
            <v>823.86</v>
          </cell>
          <cell r="AD2387">
            <v>85.03</v>
          </cell>
          <cell r="AE2387">
            <v>168.96</v>
          </cell>
          <cell r="AF2387">
            <v>992.82</v>
          </cell>
          <cell r="AG2387">
            <v>18948.79</v>
          </cell>
          <cell r="AH2387">
            <v>85.530000000002474</v>
          </cell>
          <cell r="AI2387">
            <v>0</v>
          </cell>
          <cell r="AJ2387">
            <v>0</v>
          </cell>
          <cell r="AK2387">
            <v>0</v>
          </cell>
        </row>
        <row r="2388">
          <cell r="R2388" t="str">
            <v>BNL</v>
          </cell>
          <cell r="S2388" t="str">
            <v>FINAME TJLP</v>
          </cell>
          <cell r="T2388" t="str">
            <v>00139</v>
          </cell>
          <cell r="U2388">
            <v>10.75</v>
          </cell>
          <cell r="V2388">
            <v>0</v>
          </cell>
          <cell r="W2388">
            <v>36160</v>
          </cell>
          <cell r="X2388">
            <v>16</v>
          </cell>
          <cell r="Y2388">
            <v>0</v>
          </cell>
          <cell r="Z2388">
            <v>4.7094050000000003</v>
          </cell>
          <cell r="AA2388">
            <v>0</v>
          </cell>
          <cell r="AB2388">
            <v>19039.75</v>
          </cell>
          <cell r="AC2388">
            <v>0</v>
          </cell>
          <cell r="AD2388">
            <v>86.6</v>
          </cell>
          <cell r="AE2388">
            <v>86.6</v>
          </cell>
          <cell r="AF2388">
            <v>0</v>
          </cell>
          <cell r="AG2388">
            <v>19126.349999999999</v>
          </cell>
          <cell r="AH2388">
            <v>90.959999999999127</v>
          </cell>
          <cell r="AI2388">
            <v>0</v>
          </cell>
          <cell r="AJ2388">
            <v>0</v>
          </cell>
          <cell r="AK2388">
            <v>0</v>
          </cell>
        </row>
        <row r="2389">
          <cell r="R2389" t="str">
            <v>BNL</v>
          </cell>
          <cell r="S2389" t="str">
            <v>FINAME TJLP</v>
          </cell>
          <cell r="T2389" t="str">
            <v>00139</v>
          </cell>
          <cell r="U2389">
            <v>10.75</v>
          </cell>
          <cell r="V2389">
            <v>0</v>
          </cell>
          <cell r="W2389">
            <v>36175</v>
          </cell>
          <cell r="X2389">
            <v>14</v>
          </cell>
          <cell r="Y2389">
            <v>50</v>
          </cell>
          <cell r="Z2389">
            <v>4.7222850000000003</v>
          </cell>
          <cell r="AA2389">
            <v>0</v>
          </cell>
          <cell r="AB2389">
            <v>19091.830000000002</v>
          </cell>
          <cell r="AC2389">
            <v>830.08</v>
          </cell>
          <cell r="AD2389">
            <v>76.539999999999992</v>
          </cell>
          <cell r="AE2389">
            <v>163.13999999999999</v>
          </cell>
          <cell r="AF2389">
            <v>993.22</v>
          </cell>
          <cell r="AG2389">
            <v>18261.75</v>
          </cell>
          <cell r="AH2389">
            <v>52.080000000001746</v>
          </cell>
          <cell r="AI2389">
            <v>0</v>
          </cell>
          <cell r="AJ2389">
            <v>0</v>
          </cell>
          <cell r="AK2389">
            <v>0</v>
          </cell>
        </row>
        <row r="2390">
          <cell r="R2390" t="str">
            <v>BNL</v>
          </cell>
          <cell r="S2390" t="str">
            <v>FINAME TJLP</v>
          </cell>
          <cell r="T2390" t="str">
            <v>00139</v>
          </cell>
          <cell r="U2390">
            <v>10.75</v>
          </cell>
          <cell r="V2390">
            <v>0</v>
          </cell>
          <cell r="W2390">
            <v>36191</v>
          </cell>
          <cell r="X2390">
            <v>16</v>
          </cell>
          <cell r="Y2390">
            <v>0</v>
          </cell>
          <cell r="Z2390">
            <v>4.7354269999999996</v>
          </cell>
          <cell r="AA2390">
            <v>0</v>
          </cell>
          <cell r="AB2390">
            <v>18312.57</v>
          </cell>
          <cell r="AC2390">
            <v>0</v>
          </cell>
          <cell r="AD2390">
            <v>83.29</v>
          </cell>
          <cell r="AE2390">
            <v>83.29</v>
          </cell>
          <cell r="AF2390">
            <v>0</v>
          </cell>
          <cell r="AG2390">
            <v>18395.86</v>
          </cell>
          <cell r="AH2390">
            <v>50.819999999999709</v>
          </cell>
          <cell r="AI2390">
            <v>0</v>
          </cell>
          <cell r="AJ2390">
            <v>0</v>
          </cell>
          <cell r="AK2390">
            <v>0</v>
          </cell>
        </row>
        <row r="2391">
          <cell r="R2391" t="str">
            <v>BNL</v>
          </cell>
          <cell r="S2391" t="str">
            <v>FINAME TJLP</v>
          </cell>
          <cell r="T2391" t="str">
            <v>00139</v>
          </cell>
          <cell r="U2391">
            <v>10.75</v>
          </cell>
          <cell r="V2391">
            <v>0</v>
          </cell>
          <cell r="W2391">
            <v>36206</v>
          </cell>
          <cell r="X2391">
            <v>14</v>
          </cell>
          <cell r="Y2391">
            <v>51</v>
          </cell>
          <cell r="Z2391">
            <v>4.7477809999999998</v>
          </cell>
          <cell r="AA2391">
            <v>0</v>
          </cell>
          <cell r="AB2391">
            <v>18360.34</v>
          </cell>
          <cell r="AC2391">
            <v>834.56</v>
          </cell>
          <cell r="AD2391">
            <v>73.59999999999998</v>
          </cell>
          <cell r="AE2391">
            <v>156.88999999999999</v>
          </cell>
          <cell r="AF2391">
            <v>991.45</v>
          </cell>
          <cell r="AG2391">
            <v>17525.78</v>
          </cell>
          <cell r="AH2391">
            <v>47.770000000000437</v>
          </cell>
          <cell r="AI2391">
            <v>0</v>
          </cell>
          <cell r="AJ2391">
            <v>0</v>
          </cell>
          <cell r="AK2391">
            <v>0</v>
          </cell>
        </row>
        <row r="2392">
          <cell r="R2392" t="str">
            <v>BNL</v>
          </cell>
          <cell r="S2392" t="str">
            <v>FINAME TJLP</v>
          </cell>
          <cell r="T2392" t="str">
            <v>00139</v>
          </cell>
          <cell r="U2392">
            <v>10.75</v>
          </cell>
          <cell r="V2392">
            <v>0</v>
          </cell>
          <cell r="W2392">
            <v>36219</v>
          </cell>
          <cell r="X2392">
            <v>13</v>
          </cell>
          <cell r="Y2392">
            <v>0</v>
          </cell>
          <cell r="Z2392">
            <v>4.7585139999999999</v>
          </cell>
          <cell r="AA2392">
            <v>0</v>
          </cell>
          <cell r="AB2392">
            <v>17565.400000000001</v>
          </cell>
          <cell r="AC2392">
            <v>0</v>
          </cell>
          <cell r="AD2392">
            <v>64.89</v>
          </cell>
          <cell r="AE2392">
            <v>64.89</v>
          </cell>
          <cell r="AF2392">
            <v>0</v>
          </cell>
          <cell r="AG2392">
            <v>17630.29</v>
          </cell>
          <cell r="AH2392">
            <v>39.620000000002619</v>
          </cell>
          <cell r="AI2392">
            <v>0</v>
          </cell>
          <cell r="AJ2392">
            <v>0</v>
          </cell>
          <cell r="AK2392">
            <v>0</v>
          </cell>
        </row>
        <row r="2393">
          <cell r="R2393" t="str">
            <v>BNL</v>
          </cell>
          <cell r="S2393" t="str">
            <v>FINAME TJLP</v>
          </cell>
          <cell r="T2393" t="str">
            <v>00139</v>
          </cell>
          <cell r="U2393">
            <v>10.75</v>
          </cell>
          <cell r="V2393">
            <v>0</v>
          </cell>
          <cell r="W2393">
            <v>36234</v>
          </cell>
          <cell r="X2393">
            <v>17</v>
          </cell>
          <cell r="Y2393">
            <v>52</v>
          </cell>
          <cell r="Z2393">
            <v>4.7709289999999998</v>
          </cell>
          <cell r="AA2393">
            <v>0</v>
          </cell>
          <cell r="AB2393">
            <v>17611.23</v>
          </cell>
          <cell r="AC2393">
            <v>838.63</v>
          </cell>
          <cell r="AD2393">
            <v>85.600000000000009</v>
          </cell>
          <cell r="AE2393">
            <v>150.49</v>
          </cell>
          <cell r="AF2393">
            <v>989.12</v>
          </cell>
          <cell r="AG2393">
            <v>16772.599999999999</v>
          </cell>
          <cell r="AH2393">
            <v>45.829999999998108</v>
          </cell>
          <cell r="AI2393">
            <v>0</v>
          </cell>
          <cell r="AJ2393">
            <v>0</v>
          </cell>
          <cell r="AK2393">
            <v>0</v>
          </cell>
        </row>
        <row r="2394">
          <cell r="R2394" t="str">
            <v>BNL</v>
          </cell>
          <cell r="S2394" t="str">
            <v>FINAME TJLP</v>
          </cell>
          <cell r="T2394" t="str">
            <v>00139</v>
          </cell>
          <cell r="U2394">
            <v>10.75</v>
          </cell>
          <cell r="V2394">
            <v>0</v>
          </cell>
          <cell r="W2394">
            <v>36250</v>
          </cell>
          <cell r="X2394">
            <v>16</v>
          </cell>
          <cell r="Y2394">
            <v>0</v>
          </cell>
          <cell r="Z2394">
            <v>4.7842060000000002</v>
          </cell>
          <cell r="AA2394">
            <v>0</v>
          </cell>
          <cell r="AB2394">
            <v>16819.28</v>
          </cell>
          <cell r="AC2394">
            <v>0</v>
          </cell>
          <cell r="AD2394">
            <v>76.5</v>
          </cell>
          <cell r="AE2394">
            <v>76.5</v>
          </cell>
          <cell r="AF2394">
            <v>0</v>
          </cell>
          <cell r="AG2394">
            <v>16895.78</v>
          </cell>
          <cell r="AH2394">
            <v>46.680000000000291</v>
          </cell>
          <cell r="AI2394">
            <v>0</v>
          </cell>
          <cell r="AJ2394">
            <v>0</v>
          </cell>
          <cell r="AK2394">
            <v>0</v>
          </cell>
        </row>
        <row r="2395">
          <cell r="R2395" t="str">
            <v>BNL</v>
          </cell>
          <cell r="S2395" t="str">
            <v>FINAME TJLP</v>
          </cell>
          <cell r="T2395" t="str">
            <v>00139</v>
          </cell>
          <cell r="U2395">
            <v>10.75</v>
          </cell>
          <cell r="V2395">
            <v>0</v>
          </cell>
          <cell r="W2395">
            <v>36265</v>
          </cell>
          <cell r="X2395">
            <v>14</v>
          </cell>
          <cell r="Y2395">
            <v>53</v>
          </cell>
          <cell r="Z2395">
            <v>4.7977429999999996</v>
          </cell>
          <cell r="AA2395">
            <v>0</v>
          </cell>
          <cell r="AB2395">
            <v>16866.87</v>
          </cell>
          <cell r="AC2395">
            <v>843.34</v>
          </cell>
          <cell r="AD2395">
            <v>67.63</v>
          </cell>
          <cell r="AE2395">
            <v>144.13</v>
          </cell>
          <cell r="AF2395">
            <v>987.47</v>
          </cell>
          <cell r="AG2395">
            <v>16023.52</v>
          </cell>
          <cell r="AH2395">
            <v>47.580000000001746</v>
          </cell>
          <cell r="AI2395">
            <v>0</v>
          </cell>
          <cell r="AJ2395">
            <v>0</v>
          </cell>
          <cell r="AK2395">
            <v>0</v>
          </cell>
        </row>
        <row r="2396">
          <cell r="R2396" t="str">
            <v>BNL</v>
          </cell>
          <cell r="S2396" t="str">
            <v>FINAME TJLP</v>
          </cell>
          <cell r="T2396" t="str">
            <v>00139</v>
          </cell>
          <cell r="U2396">
            <v>10.75</v>
          </cell>
          <cell r="V2396">
            <v>0</v>
          </cell>
          <cell r="W2396">
            <v>36280</v>
          </cell>
          <cell r="X2396">
            <v>15</v>
          </cell>
          <cell r="Y2396">
            <v>0</v>
          </cell>
          <cell r="Z2396">
            <v>4.8113939999999999</v>
          </cell>
          <cell r="AA2396">
            <v>0</v>
          </cell>
          <cell r="AB2396">
            <v>16069.12</v>
          </cell>
          <cell r="AC2396">
            <v>0</v>
          </cell>
          <cell r="AD2396">
            <v>68.510000000000005</v>
          </cell>
          <cell r="AE2396">
            <v>68.510000000000005</v>
          </cell>
          <cell r="AF2396">
            <v>0</v>
          </cell>
          <cell r="AG2396">
            <v>16137.62</v>
          </cell>
          <cell r="AH2396">
            <v>45.590000000000146</v>
          </cell>
          <cell r="AI2396">
            <v>0</v>
          </cell>
          <cell r="AJ2396">
            <v>0</v>
          </cell>
          <cell r="AK2396">
            <v>0</v>
          </cell>
        </row>
        <row r="2397">
          <cell r="R2397" t="str">
            <v>BNL</v>
          </cell>
          <cell r="S2397" t="str">
            <v>FINAME TJLP</v>
          </cell>
          <cell r="T2397" t="str">
            <v>00139</v>
          </cell>
          <cell r="U2397">
            <v>10.75</v>
          </cell>
          <cell r="V2397">
            <v>0</v>
          </cell>
          <cell r="W2397">
            <v>36295</v>
          </cell>
          <cell r="X2397">
            <v>15</v>
          </cell>
          <cell r="Y2397">
            <v>54</v>
          </cell>
          <cell r="Z2397">
            <v>4.8250830000000002</v>
          </cell>
          <cell r="AA2397">
            <v>0</v>
          </cell>
          <cell r="AB2397">
            <v>16114.83</v>
          </cell>
          <cell r="AC2397">
            <v>848.15</v>
          </cell>
          <cell r="AD2397">
            <v>69.189999999999984</v>
          </cell>
          <cell r="AE2397">
            <v>137.69999999999999</v>
          </cell>
          <cell r="AF2397">
            <v>985.85</v>
          </cell>
          <cell r="AG2397">
            <v>15266.68</v>
          </cell>
          <cell r="AH2397">
            <v>45.719999999999345</v>
          </cell>
          <cell r="AI2397">
            <v>0</v>
          </cell>
          <cell r="AJ2397">
            <v>0</v>
          </cell>
          <cell r="AK2397">
            <v>0</v>
          </cell>
        </row>
        <row r="2398">
          <cell r="R2398" t="str">
            <v>BNL</v>
          </cell>
          <cell r="S2398" t="str">
            <v>FINAME TJLP</v>
          </cell>
          <cell r="T2398" t="str">
            <v>00139</v>
          </cell>
          <cell r="U2398">
            <v>10.75</v>
          </cell>
          <cell r="V2398">
            <v>0</v>
          </cell>
          <cell r="W2398">
            <v>36311</v>
          </cell>
          <cell r="X2398">
            <v>16</v>
          </cell>
          <cell r="Y2398">
            <v>0</v>
          </cell>
          <cell r="Z2398">
            <v>4.839728</v>
          </cell>
          <cell r="AA2398">
            <v>0</v>
          </cell>
          <cell r="AB2398">
            <v>15313.02</v>
          </cell>
          <cell r="AC2398">
            <v>0</v>
          </cell>
          <cell r="AD2398">
            <v>69.650000000000006</v>
          </cell>
          <cell r="AE2398">
            <v>69.650000000000006</v>
          </cell>
          <cell r="AF2398">
            <v>0</v>
          </cell>
          <cell r="AG2398">
            <v>15382.67</v>
          </cell>
          <cell r="AH2398">
            <v>46.340000000000146</v>
          </cell>
          <cell r="AI2398">
            <v>0</v>
          </cell>
          <cell r="AJ2398">
            <v>0</v>
          </cell>
          <cell r="AK2398">
            <v>0</v>
          </cell>
        </row>
        <row r="2399">
          <cell r="R2399" t="str">
            <v>BNL</v>
          </cell>
          <cell r="S2399" t="str">
            <v>FINAME TJLP</v>
          </cell>
          <cell r="T2399" t="str">
            <v>00139</v>
          </cell>
          <cell r="U2399">
            <v>10.75</v>
          </cell>
          <cell r="V2399">
            <v>0</v>
          </cell>
          <cell r="W2399">
            <v>36326</v>
          </cell>
          <cell r="X2399">
            <v>14</v>
          </cell>
          <cell r="Y2399">
            <v>55</v>
          </cell>
          <cell r="Z2399">
            <v>4.8534980000000001</v>
          </cell>
          <cell r="AA2399">
            <v>0</v>
          </cell>
          <cell r="AB2399">
            <v>15356.59</v>
          </cell>
          <cell r="AC2399">
            <v>853.14</v>
          </cell>
          <cell r="AD2399">
            <v>61.569999999999993</v>
          </cell>
          <cell r="AE2399">
            <v>131.22</v>
          </cell>
          <cell r="AF2399">
            <v>984.37</v>
          </cell>
          <cell r="AG2399">
            <v>14503.45</v>
          </cell>
          <cell r="AH2399">
            <v>43.580000000001746</v>
          </cell>
          <cell r="AI2399">
            <v>0</v>
          </cell>
          <cell r="AJ2399">
            <v>0</v>
          </cell>
          <cell r="AK2399">
            <v>0</v>
          </cell>
        </row>
        <row r="2400">
          <cell r="R2400" t="str">
            <v>BNL</v>
          </cell>
          <cell r="S2400" t="str">
            <v>FINAME TJLP</v>
          </cell>
          <cell r="T2400" t="str">
            <v>00139</v>
          </cell>
          <cell r="U2400">
            <v>10.75</v>
          </cell>
          <cell r="V2400">
            <v>0</v>
          </cell>
          <cell r="W2400">
            <v>36341</v>
          </cell>
          <cell r="X2400">
            <v>15</v>
          </cell>
          <cell r="Y2400">
            <v>0</v>
          </cell>
          <cell r="Z2400">
            <v>4.8673070000000003</v>
          </cell>
          <cell r="AA2400">
            <v>0</v>
          </cell>
          <cell r="AB2400">
            <v>14544.71</v>
          </cell>
          <cell r="AC2400">
            <v>0</v>
          </cell>
          <cell r="AD2400">
            <v>62.01</v>
          </cell>
          <cell r="AE2400">
            <v>62.01</v>
          </cell>
          <cell r="AF2400">
            <v>0</v>
          </cell>
          <cell r="AG2400">
            <v>14606.72</v>
          </cell>
          <cell r="AH2400">
            <v>41.259999999998399</v>
          </cell>
          <cell r="AI2400">
            <v>0</v>
          </cell>
          <cell r="AJ2400">
            <v>0</v>
          </cell>
          <cell r="AK2400">
            <v>0</v>
          </cell>
        </row>
        <row r="2401">
          <cell r="R2401" t="str">
            <v>BNL</v>
          </cell>
          <cell r="S2401" t="str">
            <v>FINAME TJLP</v>
          </cell>
          <cell r="T2401" t="str">
            <v>00139</v>
          </cell>
          <cell r="U2401">
            <v>10.75</v>
          </cell>
          <cell r="V2401">
            <v>0</v>
          </cell>
          <cell r="W2401">
            <v>36356</v>
          </cell>
          <cell r="X2401">
            <v>15</v>
          </cell>
          <cell r="Y2401">
            <v>56</v>
          </cell>
          <cell r="Z2401">
            <v>4.8821060000000003</v>
          </cell>
          <cell r="AA2401">
            <v>0</v>
          </cell>
          <cell r="AB2401">
            <v>14588.93</v>
          </cell>
          <cell r="AC2401">
            <v>858.17</v>
          </cell>
          <cell r="AD2401">
            <v>62.65</v>
          </cell>
          <cell r="AE2401">
            <v>124.66</v>
          </cell>
          <cell r="AF2401">
            <v>982.84</v>
          </cell>
          <cell r="AG2401">
            <v>13730.76</v>
          </cell>
          <cell r="AH2401">
            <v>44.230000000001382</v>
          </cell>
          <cell r="AI2401">
            <v>0</v>
          </cell>
          <cell r="AJ2401">
            <v>0</v>
          </cell>
          <cell r="AK2401">
            <v>0</v>
          </cell>
        </row>
        <row r="2402">
          <cell r="R2402" t="str">
            <v>BNL</v>
          </cell>
          <cell r="S2402" t="str">
            <v>FINAME TJLP</v>
          </cell>
          <cell r="T2402" t="str">
            <v>00139</v>
          </cell>
          <cell r="U2402">
            <v>10.75</v>
          </cell>
          <cell r="V2402">
            <v>0</v>
          </cell>
          <cell r="W2402">
            <v>36372</v>
          </cell>
          <cell r="X2402">
            <v>16</v>
          </cell>
          <cell r="Y2402">
            <v>0</v>
          </cell>
          <cell r="Z2402">
            <v>4.898015</v>
          </cell>
          <cell r="AA2402">
            <v>0</v>
          </cell>
          <cell r="AB2402">
            <v>13775.51</v>
          </cell>
          <cell r="AC2402">
            <v>0</v>
          </cell>
          <cell r="AD2402">
            <v>62.66</v>
          </cell>
          <cell r="AE2402">
            <v>62.66</v>
          </cell>
          <cell r="AF2402">
            <v>0</v>
          </cell>
          <cell r="AG2402">
            <v>13838.16</v>
          </cell>
          <cell r="AH2402">
            <v>44.739999999999782</v>
          </cell>
          <cell r="AI2402">
            <v>0</v>
          </cell>
          <cell r="AJ2402">
            <v>0</v>
          </cell>
          <cell r="AK2402">
            <v>0</v>
          </cell>
        </row>
        <row r="2403">
          <cell r="R2403" t="str">
            <v>BNL</v>
          </cell>
          <cell r="S2403" t="str">
            <v>FINAME TJLP</v>
          </cell>
          <cell r="T2403" t="str">
            <v>00139</v>
          </cell>
          <cell r="U2403">
            <v>10.75</v>
          </cell>
          <cell r="V2403">
            <v>0</v>
          </cell>
          <cell r="W2403">
            <v>36387</v>
          </cell>
          <cell r="X2403">
            <v>14</v>
          </cell>
          <cell r="Y2403">
            <v>57</v>
          </cell>
          <cell r="Z2403">
            <v>4.9129759999999996</v>
          </cell>
          <cell r="AA2403">
            <v>0</v>
          </cell>
          <cell r="AB2403">
            <v>13817.58</v>
          </cell>
          <cell r="AC2403">
            <v>863.6</v>
          </cell>
          <cell r="AD2403">
            <v>55.41</v>
          </cell>
          <cell r="AE2403">
            <v>118.07</v>
          </cell>
          <cell r="AF2403">
            <v>981.67</v>
          </cell>
          <cell r="AG2403">
            <v>12953.98</v>
          </cell>
          <cell r="AH2403">
            <v>42.079999999999927</v>
          </cell>
          <cell r="AI2403">
            <v>0</v>
          </cell>
          <cell r="AJ2403">
            <v>0</v>
          </cell>
          <cell r="AK2403">
            <v>0</v>
          </cell>
        </row>
        <row r="2404">
          <cell r="R2404" t="str">
            <v>BNL</v>
          </cell>
          <cell r="S2404" t="str">
            <v>FINAME TJLP</v>
          </cell>
          <cell r="T2404" t="str">
            <v>00139</v>
          </cell>
          <cell r="U2404">
            <v>10.75</v>
          </cell>
          <cell r="V2404">
            <v>0</v>
          </cell>
          <cell r="W2404">
            <v>36403</v>
          </cell>
          <cell r="X2404">
            <v>16</v>
          </cell>
          <cell r="Y2404">
            <v>0</v>
          </cell>
          <cell r="Z2404">
            <v>4.9289849999999999</v>
          </cell>
          <cell r="AA2404">
            <v>0</v>
          </cell>
          <cell r="AB2404">
            <v>12996.19</v>
          </cell>
          <cell r="AC2404">
            <v>0</v>
          </cell>
          <cell r="AD2404">
            <v>59.11</v>
          </cell>
          <cell r="AE2404">
            <v>59.11</v>
          </cell>
          <cell r="AF2404">
            <v>0</v>
          </cell>
          <cell r="AG2404">
            <v>13055.3</v>
          </cell>
          <cell r="AH2404">
            <v>42.209999999999127</v>
          </cell>
          <cell r="AI2404">
            <v>0</v>
          </cell>
          <cell r="AJ2404">
            <v>0</v>
          </cell>
          <cell r="AK2404">
            <v>0</v>
          </cell>
        </row>
        <row r="2405">
          <cell r="R2405" t="str">
            <v>BNL</v>
          </cell>
          <cell r="S2405" t="str">
            <v>FINAME TJLP</v>
          </cell>
          <cell r="T2405" t="str">
            <v>00139</v>
          </cell>
          <cell r="U2405">
            <v>10.75</v>
          </cell>
          <cell r="V2405">
            <v>0</v>
          </cell>
          <cell r="W2405">
            <v>36418</v>
          </cell>
          <cell r="X2405">
            <v>14</v>
          </cell>
          <cell r="Y2405">
            <v>58</v>
          </cell>
          <cell r="Z2405">
            <v>4.9440410000000004</v>
          </cell>
          <cell r="AA2405">
            <v>0</v>
          </cell>
          <cell r="AB2405">
            <v>13035.89</v>
          </cell>
          <cell r="AC2405">
            <v>869.06</v>
          </cell>
          <cell r="AD2405">
            <v>52.28</v>
          </cell>
          <cell r="AE2405">
            <v>111.39</v>
          </cell>
          <cell r="AF2405">
            <v>980.45</v>
          </cell>
          <cell r="AG2405">
            <v>12166.83</v>
          </cell>
          <cell r="AH2405">
            <v>39.700000000000728</v>
          </cell>
          <cell r="AI2405">
            <v>0</v>
          </cell>
          <cell r="AJ2405">
            <v>0</v>
          </cell>
          <cell r="AK2405">
            <v>0</v>
          </cell>
        </row>
        <row r="2406">
          <cell r="R2406" t="str">
            <v>BNL</v>
          </cell>
          <cell r="S2406" t="str">
            <v>FINAME TJLP</v>
          </cell>
          <cell r="T2406" t="str">
            <v>00139</v>
          </cell>
          <cell r="U2406">
            <v>10.75</v>
          </cell>
          <cell r="V2406">
            <v>0</v>
          </cell>
          <cell r="W2406">
            <v>36433</v>
          </cell>
          <cell r="X2406">
            <v>15</v>
          </cell>
          <cell r="Y2406">
            <v>0</v>
          </cell>
          <cell r="Z2406">
            <v>4.9591430000000001</v>
          </cell>
          <cell r="AA2406">
            <v>0</v>
          </cell>
          <cell r="AB2406">
            <v>12204</v>
          </cell>
          <cell r="AC2406">
            <v>0</v>
          </cell>
          <cell r="AD2406">
            <v>52.03</v>
          </cell>
          <cell r="AE2406">
            <v>52.03</v>
          </cell>
          <cell r="AF2406">
            <v>0</v>
          </cell>
          <cell r="AG2406">
            <v>12256.03</v>
          </cell>
          <cell r="AH2406">
            <v>37.170000000000073</v>
          </cell>
          <cell r="AI2406">
            <v>0</v>
          </cell>
          <cell r="AJ2406">
            <v>0</v>
          </cell>
          <cell r="AK2406">
            <v>0</v>
          </cell>
        </row>
        <row r="2407">
          <cell r="R2407" t="str">
            <v>BNL</v>
          </cell>
          <cell r="S2407" t="str">
            <v>FINAME TJLP</v>
          </cell>
          <cell r="T2407" t="str">
            <v>00139</v>
          </cell>
          <cell r="U2407">
            <v>10.75</v>
          </cell>
          <cell r="V2407">
            <v>0</v>
          </cell>
          <cell r="W2407">
            <v>36448</v>
          </cell>
          <cell r="X2407">
            <v>15</v>
          </cell>
          <cell r="Y2407">
            <v>59</v>
          </cell>
          <cell r="Z2407">
            <v>4.9716449999999996</v>
          </cell>
          <cell r="AA2407">
            <v>0</v>
          </cell>
          <cell r="AB2407">
            <v>12234.76</v>
          </cell>
          <cell r="AC2407">
            <v>873.91</v>
          </cell>
          <cell r="AD2407">
            <v>52.519999999999996</v>
          </cell>
          <cell r="AE2407">
            <v>104.55</v>
          </cell>
          <cell r="AF2407">
            <v>978.46</v>
          </cell>
          <cell r="AG2407">
            <v>11360.85</v>
          </cell>
          <cell r="AH2407">
            <v>30.760000000000218</v>
          </cell>
          <cell r="AI2407">
            <v>0</v>
          </cell>
          <cell r="AJ2407">
            <v>0</v>
          </cell>
          <cell r="AK2407">
            <v>0</v>
          </cell>
        </row>
        <row r="2408">
          <cell r="R2408" t="str">
            <v>BNL</v>
          </cell>
          <cell r="S2408" t="str">
            <v>FINAME TJLP</v>
          </cell>
          <cell r="T2408" t="str">
            <v>00139</v>
          </cell>
          <cell r="U2408">
            <v>10.75</v>
          </cell>
          <cell r="V2408">
            <v>0</v>
          </cell>
          <cell r="W2408">
            <v>36464</v>
          </cell>
          <cell r="X2408">
            <v>16</v>
          </cell>
          <cell r="Y2408">
            <v>0</v>
          </cell>
          <cell r="Z2408">
            <v>4.9848129999999999</v>
          </cell>
          <cell r="AA2408">
            <v>0</v>
          </cell>
          <cell r="AB2408">
            <v>11390.94</v>
          </cell>
          <cell r="AC2408">
            <v>0</v>
          </cell>
          <cell r="AD2408">
            <v>51.81</v>
          </cell>
          <cell r="AE2408">
            <v>51.81</v>
          </cell>
          <cell r="AF2408">
            <v>0</v>
          </cell>
          <cell r="AG2408">
            <v>11442.75</v>
          </cell>
          <cell r="AH2408">
            <v>30.090000000000146</v>
          </cell>
          <cell r="AI2408">
            <v>0</v>
          </cell>
          <cell r="AJ2408">
            <v>0</v>
          </cell>
          <cell r="AK2408">
            <v>0</v>
          </cell>
        </row>
        <row r="2409">
          <cell r="R2409" t="str">
            <v>BNL</v>
          </cell>
          <cell r="S2409" t="str">
            <v>FINAME TJLP</v>
          </cell>
          <cell r="T2409" t="str">
            <v>00139</v>
          </cell>
          <cell r="U2409">
            <v>10.75</v>
          </cell>
          <cell r="V2409">
            <v>0</v>
          </cell>
          <cell r="W2409">
            <v>36479</v>
          </cell>
          <cell r="X2409">
            <v>14</v>
          </cell>
          <cell r="Y2409">
            <v>60</v>
          </cell>
          <cell r="Z2409">
            <v>4.9971889999999997</v>
          </cell>
          <cell r="AA2409">
            <v>0</v>
          </cell>
          <cell r="AB2409">
            <v>11419.22</v>
          </cell>
          <cell r="AC2409">
            <v>878.4</v>
          </cell>
          <cell r="AD2409">
            <v>45.769999999999996</v>
          </cell>
          <cell r="AE2409">
            <v>97.58</v>
          </cell>
          <cell r="AF2409">
            <v>975.98</v>
          </cell>
          <cell r="AG2409">
            <v>10540.82</v>
          </cell>
          <cell r="AH2409">
            <v>28.279999999998836</v>
          </cell>
          <cell r="AI2409">
            <v>0</v>
          </cell>
          <cell r="AJ2409">
            <v>0</v>
          </cell>
          <cell r="AK2409">
            <v>0</v>
          </cell>
        </row>
        <row r="2410">
          <cell r="R2410" t="str">
            <v>BNL</v>
          </cell>
          <cell r="S2410" t="str">
            <v>FINAME TJLP</v>
          </cell>
          <cell r="T2410" t="str">
            <v>00139</v>
          </cell>
          <cell r="U2410">
            <v>10.75</v>
          </cell>
          <cell r="V2410">
            <v>0</v>
          </cell>
          <cell r="W2410">
            <v>36494</v>
          </cell>
          <cell r="X2410">
            <v>15</v>
          </cell>
          <cell r="Y2410">
            <v>0</v>
          </cell>
          <cell r="Z2410">
            <v>5.0095960000000002</v>
          </cell>
          <cell r="AA2410">
            <v>0</v>
          </cell>
          <cell r="AB2410">
            <v>10566.99</v>
          </cell>
          <cell r="AC2410">
            <v>0</v>
          </cell>
          <cell r="AD2410">
            <v>45.05</v>
          </cell>
          <cell r="AE2410">
            <v>45.05</v>
          </cell>
          <cell r="AF2410">
            <v>0</v>
          </cell>
          <cell r="AG2410">
            <v>10612.04</v>
          </cell>
          <cell r="AH2410">
            <v>26.170000000001892</v>
          </cell>
          <cell r="AI2410">
            <v>0</v>
          </cell>
          <cell r="AJ2410">
            <v>0</v>
          </cell>
          <cell r="AK2410">
            <v>0</v>
          </cell>
        </row>
        <row r="2411">
          <cell r="R2411" t="str">
            <v>BNL</v>
          </cell>
          <cell r="S2411" t="str">
            <v>FINAME TJLP</v>
          </cell>
          <cell r="T2411" t="str">
            <v>00139</v>
          </cell>
          <cell r="U2411">
            <v>10.75</v>
          </cell>
          <cell r="V2411">
            <v>0</v>
          </cell>
          <cell r="W2411">
            <v>36509</v>
          </cell>
          <cell r="X2411">
            <v>15</v>
          </cell>
          <cell r="Y2411">
            <v>61</v>
          </cell>
          <cell r="Z2411">
            <v>5.0220339999999997</v>
          </cell>
          <cell r="AA2411">
            <v>0</v>
          </cell>
          <cell r="AB2411">
            <v>10593.23</v>
          </cell>
          <cell r="AC2411">
            <v>882.77</v>
          </cell>
          <cell r="AD2411">
            <v>45.47</v>
          </cell>
          <cell r="AE2411">
            <v>90.52</v>
          </cell>
          <cell r="AF2411">
            <v>973.29</v>
          </cell>
          <cell r="AG2411">
            <v>9710.4599999999991</v>
          </cell>
          <cell r="AH2411">
            <v>26.239999999999782</v>
          </cell>
          <cell r="AI2411">
            <v>0</v>
          </cell>
          <cell r="AJ2411">
            <v>0</v>
          </cell>
          <cell r="AK2411">
            <v>0</v>
          </cell>
        </row>
        <row r="2412">
          <cell r="R2412" t="str">
            <v>BNL</v>
          </cell>
          <cell r="S2412" t="str">
            <v>FINAME TJLP</v>
          </cell>
          <cell r="T2412" t="str">
            <v>00139</v>
          </cell>
          <cell r="U2412">
            <v>10.75</v>
          </cell>
          <cell r="V2412">
            <v>0</v>
          </cell>
          <cell r="W2412">
            <v>36525</v>
          </cell>
          <cell r="X2412">
            <v>16</v>
          </cell>
          <cell r="Y2412">
            <v>0</v>
          </cell>
          <cell r="Z2412">
            <v>5.0353349999999999</v>
          </cell>
          <cell r="AA2412">
            <v>0</v>
          </cell>
          <cell r="AB2412">
            <v>9736.18</v>
          </cell>
          <cell r="AC2412">
            <v>0</v>
          </cell>
          <cell r="AD2412">
            <v>44.28</v>
          </cell>
          <cell r="AE2412">
            <v>44.28</v>
          </cell>
          <cell r="AF2412">
            <v>0</v>
          </cell>
          <cell r="AG2412">
            <v>9780.4599999999991</v>
          </cell>
          <cell r="AH2412">
            <v>25.719999999999345</v>
          </cell>
          <cell r="AI2412">
            <v>0</v>
          </cell>
          <cell r="AJ2412">
            <v>0</v>
          </cell>
          <cell r="AK2412">
            <v>0</v>
          </cell>
        </row>
        <row r="2413">
          <cell r="R2413" t="str">
            <v>BNL</v>
          </cell>
          <cell r="S2413" t="str">
            <v>FINAME TJLP</v>
          </cell>
          <cell r="T2413" t="str">
            <v>00139</v>
          </cell>
          <cell r="U2413">
            <v>10.75</v>
          </cell>
          <cell r="V2413">
            <v>0</v>
          </cell>
          <cell r="W2413">
            <v>36540</v>
          </cell>
          <cell r="X2413">
            <v>14</v>
          </cell>
          <cell r="Y2413">
            <v>62</v>
          </cell>
          <cell r="Z2413">
            <v>5.0469629999999999</v>
          </cell>
          <cell r="AA2413">
            <v>0</v>
          </cell>
          <cell r="AB2413">
            <v>9758.66</v>
          </cell>
          <cell r="AC2413">
            <v>887.15</v>
          </cell>
          <cell r="AD2413">
            <v>39.11</v>
          </cell>
          <cell r="AE2413">
            <v>83.39</v>
          </cell>
          <cell r="AF2413">
            <v>970.54</v>
          </cell>
          <cell r="AG2413">
            <v>8871.51</v>
          </cell>
          <cell r="AH2413">
            <v>22.479999999999563</v>
          </cell>
          <cell r="AI2413">
            <v>0</v>
          </cell>
          <cell r="AJ2413">
            <v>0</v>
          </cell>
          <cell r="AK2413">
            <v>0</v>
          </cell>
        </row>
        <row r="2414">
          <cell r="R2414" t="str">
            <v>BNL</v>
          </cell>
          <cell r="S2414" t="str">
            <v>FINAME TJLP</v>
          </cell>
          <cell r="T2414" t="str">
            <v>00139</v>
          </cell>
          <cell r="U2414">
            <v>10.75</v>
          </cell>
          <cell r="V2414">
            <v>0</v>
          </cell>
          <cell r="W2414">
            <v>36556</v>
          </cell>
          <cell r="X2414">
            <v>16</v>
          </cell>
          <cell r="Y2414">
            <v>0</v>
          </cell>
          <cell r="Z2414">
            <v>5.059329</v>
          </cell>
          <cell r="AA2414">
            <v>0</v>
          </cell>
          <cell r="AB2414">
            <v>8893.25</v>
          </cell>
          <cell r="AC2414">
            <v>0</v>
          </cell>
          <cell r="AD2414">
            <v>40.450000000000003</v>
          </cell>
          <cell r="AE2414">
            <v>40.450000000000003</v>
          </cell>
          <cell r="AF2414">
            <v>0</v>
          </cell>
          <cell r="AG2414">
            <v>8933.7000000000007</v>
          </cell>
          <cell r="AH2414">
            <v>21.739999999999782</v>
          </cell>
          <cell r="AI2414">
            <v>0</v>
          </cell>
          <cell r="AJ2414">
            <v>0</v>
          </cell>
          <cell r="AK2414">
            <v>0</v>
          </cell>
        </row>
        <row r="2415">
          <cell r="R2415" t="str">
            <v>BNL</v>
          </cell>
          <cell r="S2415" t="str">
            <v>FINAME TJLP</v>
          </cell>
          <cell r="T2415" t="str">
            <v>00139</v>
          </cell>
          <cell r="U2415">
            <v>10.75</v>
          </cell>
          <cell r="V2415">
            <v>0</v>
          </cell>
          <cell r="W2415">
            <v>36571</v>
          </cell>
          <cell r="X2415">
            <v>14</v>
          </cell>
          <cell r="Y2415">
            <v>63</v>
          </cell>
          <cell r="Z2415">
            <v>5.0709489999999997</v>
          </cell>
          <cell r="AA2415">
            <v>0</v>
          </cell>
          <cell r="AB2415">
            <v>8913.67</v>
          </cell>
          <cell r="AC2415">
            <v>891.37</v>
          </cell>
          <cell r="AD2415">
            <v>35.72</v>
          </cell>
          <cell r="AE2415">
            <v>76.17</v>
          </cell>
          <cell r="AF2415">
            <v>967.54</v>
          </cell>
          <cell r="AG2415">
            <v>8022.3</v>
          </cell>
          <cell r="AH2415">
            <v>20.420000000000073</v>
          </cell>
          <cell r="AI2415">
            <v>0</v>
          </cell>
          <cell r="AJ2415">
            <v>0</v>
          </cell>
          <cell r="AK2415">
            <v>0</v>
          </cell>
        </row>
        <row r="2416">
          <cell r="R2416" t="str">
            <v>BNL</v>
          </cell>
          <cell r="S2416" t="str">
            <v>FINAME TJLP</v>
          </cell>
          <cell r="T2416" t="str">
            <v>00139</v>
          </cell>
          <cell r="U2416">
            <v>10.75</v>
          </cell>
          <cell r="V2416">
            <v>0</v>
          </cell>
          <cell r="W2416">
            <v>36585</v>
          </cell>
          <cell r="X2416">
            <v>14</v>
          </cell>
          <cell r="Y2416">
            <v>0</v>
          </cell>
          <cell r="Z2416">
            <v>5.0818180000000002</v>
          </cell>
          <cell r="AA2416">
            <v>0</v>
          </cell>
          <cell r="AB2416">
            <v>8039.5</v>
          </cell>
          <cell r="AC2416">
            <v>0</v>
          </cell>
          <cell r="AD2416">
            <v>31.99</v>
          </cell>
          <cell r="AE2416">
            <v>31.99</v>
          </cell>
          <cell r="AF2416">
            <v>0</v>
          </cell>
          <cell r="AG2416">
            <v>8071.49</v>
          </cell>
          <cell r="AH2416">
            <v>17.199999999999818</v>
          </cell>
          <cell r="AI2416">
            <v>0</v>
          </cell>
          <cell r="AJ2416">
            <v>0</v>
          </cell>
          <cell r="AK2416">
            <v>0</v>
          </cell>
        </row>
        <row r="2417">
          <cell r="R2417" t="str">
            <v>BNL</v>
          </cell>
          <cell r="S2417" t="str">
            <v>FINAME TJLP</v>
          </cell>
          <cell r="T2417" t="str">
            <v>00139</v>
          </cell>
          <cell r="U2417">
            <v>10.75</v>
          </cell>
          <cell r="V2417">
            <v>0</v>
          </cell>
          <cell r="W2417">
            <v>36600</v>
          </cell>
          <cell r="X2417">
            <v>16</v>
          </cell>
          <cell r="Y2417">
            <v>64</v>
          </cell>
          <cell r="Z2417">
            <v>5.0934900000000001</v>
          </cell>
          <cell r="AA2417">
            <v>0</v>
          </cell>
          <cell r="AB2417">
            <v>8057.96</v>
          </cell>
          <cell r="AC2417">
            <v>895.33</v>
          </cell>
          <cell r="AD2417">
            <v>36.870000000000005</v>
          </cell>
          <cell r="AE2417">
            <v>68.86</v>
          </cell>
          <cell r="AF2417">
            <v>964.18</v>
          </cell>
          <cell r="AG2417">
            <v>7162.64</v>
          </cell>
          <cell r="AH2417">
            <v>18.460000000000946</v>
          </cell>
          <cell r="AI2417">
            <v>0</v>
          </cell>
          <cell r="AJ2417">
            <v>0</v>
          </cell>
          <cell r="AK2417">
            <v>0</v>
          </cell>
        </row>
        <row r="2418">
          <cell r="R2418" t="str">
            <v>BNL</v>
          </cell>
          <cell r="S2418" t="str">
            <v>FINAME TJLP</v>
          </cell>
          <cell r="T2418" t="str">
            <v>00139</v>
          </cell>
          <cell r="U2418">
            <v>10.75</v>
          </cell>
          <cell r="V2418">
            <v>0</v>
          </cell>
          <cell r="W2418">
            <v>36616</v>
          </cell>
          <cell r="X2418">
            <v>16</v>
          </cell>
          <cell r="Y2418">
            <v>0</v>
          </cell>
          <cell r="Z2418">
            <v>5.1059700000000001</v>
          </cell>
          <cell r="AA2418">
            <v>0</v>
          </cell>
          <cell r="AB2418">
            <v>7180.19</v>
          </cell>
          <cell r="AC2418">
            <v>0</v>
          </cell>
          <cell r="AD2418">
            <v>32.659999999999997</v>
          </cell>
          <cell r="AE2418">
            <v>32.659999999999997</v>
          </cell>
          <cell r="AF2418">
            <v>0</v>
          </cell>
          <cell r="AG2418">
            <v>7212.84</v>
          </cell>
          <cell r="AH2418">
            <v>17.539999999999964</v>
          </cell>
          <cell r="AI2418">
            <v>0</v>
          </cell>
          <cell r="AJ2418">
            <v>0</v>
          </cell>
          <cell r="AK2418">
            <v>0</v>
          </cell>
        </row>
        <row r="2419">
          <cell r="R2419" t="str">
            <v>BNL</v>
          </cell>
          <cell r="S2419" t="str">
            <v>FINAME TJLP</v>
          </cell>
          <cell r="T2419" t="str">
            <v>00139</v>
          </cell>
          <cell r="U2419">
            <v>10.75</v>
          </cell>
          <cell r="V2419">
            <v>0</v>
          </cell>
          <cell r="W2419">
            <v>36631</v>
          </cell>
          <cell r="X2419">
            <v>14</v>
          </cell>
          <cell r="Y2419">
            <v>65</v>
          </cell>
          <cell r="Z2419">
            <v>5.1159119999999998</v>
          </cell>
          <cell r="AA2419">
            <v>0</v>
          </cell>
          <cell r="AB2419">
            <v>7194.17</v>
          </cell>
          <cell r="AC2419">
            <v>899.27</v>
          </cell>
          <cell r="AD2419">
            <v>28.810000000000002</v>
          </cell>
          <cell r="AE2419">
            <v>61.47</v>
          </cell>
          <cell r="AF2419">
            <v>960.75</v>
          </cell>
          <cell r="AG2419">
            <v>6294.89</v>
          </cell>
          <cell r="AH2419">
            <v>13.989999999999782</v>
          </cell>
          <cell r="AI2419">
            <v>0</v>
          </cell>
          <cell r="AJ2419">
            <v>0</v>
          </cell>
          <cell r="AK2419">
            <v>0</v>
          </cell>
        </row>
        <row r="2420">
          <cell r="R2420" t="str">
            <v>BNL</v>
          </cell>
          <cell r="S2420" t="str">
            <v>FINAME TJLP</v>
          </cell>
          <cell r="T2420" t="str">
            <v>00139</v>
          </cell>
          <cell r="U2420">
            <v>10.75</v>
          </cell>
          <cell r="V2420">
            <v>0</v>
          </cell>
          <cell r="W2420">
            <v>36646</v>
          </cell>
          <cell r="X2420">
            <v>15</v>
          </cell>
          <cell r="Y2420">
            <v>0</v>
          </cell>
          <cell r="Z2420">
            <v>5.1257469999999996</v>
          </cell>
          <cell r="AA2420">
            <v>0</v>
          </cell>
          <cell r="AB2420">
            <v>6307</v>
          </cell>
          <cell r="AC2420">
            <v>0</v>
          </cell>
          <cell r="AD2420">
            <v>26.89</v>
          </cell>
          <cell r="AE2420">
            <v>26.89</v>
          </cell>
          <cell r="AF2420">
            <v>0</v>
          </cell>
          <cell r="AG2420">
            <v>6333.89</v>
          </cell>
          <cell r="AH2420">
            <v>12.109999999999673</v>
          </cell>
          <cell r="AI2420">
            <v>0</v>
          </cell>
          <cell r="AJ2420">
            <v>0</v>
          </cell>
          <cell r="AK2420">
            <v>0</v>
          </cell>
        </row>
        <row r="2421">
          <cell r="R2421" t="str">
            <v>BNL</v>
          </cell>
          <cell r="S2421" t="str">
            <v>FINAME TJLP</v>
          </cell>
          <cell r="T2421" t="str">
            <v>00139</v>
          </cell>
          <cell r="U2421">
            <v>10.75</v>
          </cell>
          <cell r="V2421">
            <v>0</v>
          </cell>
          <cell r="W2421">
            <v>36661</v>
          </cell>
          <cell r="X2421">
            <v>15</v>
          </cell>
          <cell r="Y2421">
            <v>66</v>
          </cell>
          <cell r="Z2421">
            <v>5.1356000000000002</v>
          </cell>
          <cell r="AA2421">
            <v>0</v>
          </cell>
          <cell r="AB2421">
            <v>6319.12</v>
          </cell>
          <cell r="AC2421">
            <v>902.73</v>
          </cell>
          <cell r="AD2421">
            <v>27.11</v>
          </cell>
          <cell r="AE2421">
            <v>54</v>
          </cell>
          <cell r="AF2421">
            <v>956.73</v>
          </cell>
          <cell r="AG2421">
            <v>5416.39</v>
          </cell>
          <cell r="AH2421">
            <v>12.1200000000008</v>
          </cell>
          <cell r="AI2421">
            <v>0</v>
          </cell>
          <cell r="AJ2421">
            <v>0</v>
          </cell>
          <cell r="AK2421">
            <v>0</v>
          </cell>
        </row>
        <row r="2422">
          <cell r="R2422" t="str">
            <v>BNL</v>
          </cell>
          <cell r="S2422" t="str">
            <v>FINAME TJLP</v>
          </cell>
          <cell r="T2422" t="str">
            <v>00139</v>
          </cell>
          <cell r="U2422">
            <v>10.75</v>
          </cell>
          <cell r="V2422">
            <v>0</v>
          </cell>
          <cell r="W2422">
            <v>36677</v>
          </cell>
          <cell r="X2422">
            <v>16</v>
          </cell>
          <cell r="Y2422">
            <v>0</v>
          </cell>
          <cell r="Z2422">
            <v>5.1461309999999996</v>
          </cell>
          <cell r="AA2422">
            <v>0</v>
          </cell>
          <cell r="AB2422">
            <v>5427.5</v>
          </cell>
          <cell r="AC2422">
            <v>0</v>
          </cell>
          <cell r="AD2422">
            <v>24.69</v>
          </cell>
          <cell r="AE2422">
            <v>24.69</v>
          </cell>
          <cell r="AF2422">
            <v>0</v>
          </cell>
          <cell r="AG2422">
            <v>5452.18</v>
          </cell>
          <cell r="AH2422">
            <v>11.100000000000364</v>
          </cell>
          <cell r="AI2422">
            <v>0</v>
          </cell>
          <cell r="AJ2422">
            <v>0</v>
          </cell>
          <cell r="AK2422">
            <v>0</v>
          </cell>
        </row>
        <row r="2423">
          <cell r="R2423" t="str">
            <v>BNL</v>
          </cell>
          <cell r="S2423" t="str">
            <v>FINAME TJLP</v>
          </cell>
          <cell r="T2423" t="str">
            <v>00139</v>
          </cell>
          <cell r="U2423">
            <v>10.75</v>
          </cell>
          <cell r="V2423">
            <v>0</v>
          </cell>
          <cell r="W2423">
            <v>36692</v>
          </cell>
          <cell r="X2423">
            <v>14</v>
          </cell>
          <cell r="Y2423">
            <v>67</v>
          </cell>
          <cell r="Z2423">
            <v>5.1560240000000004</v>
          </cell>
          <cell r="AA2423">
            <v>0</v>
          </cell>
          <cell r="AB2423">
            <v>5437.93</v>
          </cell>
          <cell r="AC2423">
            <v>906.32</v>
          </cell>
          <cell r="AD2423">
            <v>21.779999999999998</v>
          </cell>
          <cell r="AE2423">
            <v>46.47</v>
          </cell>
          <cell r="AF2423">
            <v>952.79</v>
          </cell>
          <cell r="AG2423">
            <v>4531.6099999999997</v>
          </cell>
          <cell r="AH2423">
            <v>10.4399999999996</v>
          </cell>
          <cell r="AI2423">
            <v>0</v>
          </cell>
          <cell r="AJ2423">
            <v>0</v>
          </cell>
          <cell r="AK2423">
            <v>0</v>
          </cell>
        </row>
        <row r="2424">
          <cell r="R2424" t="str">
            <v>BNL</v>
          </cell>
          <cell r="S2424" t="str">
            <v>FINAME TJLP</v>
          </cell>
          <cell r="T2424" t="str">
            <v>00139</v>
          </cell>
          <cell r="U2424">
            <v>10.75</v>
          </cell>
          <cell r="V2424">
            <v>0</v>
          </cell>
          <cell r="W2424">
            <v>36707</v>
          </cell>
          <cell r="X2424">
            <v>15</v>
          </cell>
          <cell r="Y2424">
            <v>0</v>
          </cell>
          <cell r="Z2424">
            <v>5.1659350000000002</v>
          </cell>
          <cell r="AA2424">
            <v>0</v>
          </cell>
          <cell r="AB2424">
            <v>4540.32</v>
          </cell>
          <cell r="AC2424">
            <v>0</v>
          </cell>
          <cell r="AD2424">
            <v>19.36</v>
          </cell>
          <cell r="AE2424">
            <v>19.36</v>
          </cell>
          <cell r="AF2424">
            <v>0</v>
          </cell>
          <cell r="AG2424">
            <v>4559.68</v>
          </cell>
          <cell r="AH2424">
            <v>8.7100000000009459</v>
          </cell>
          <cell r="AI2424">
            <v>0</v>
          </cell>
          <cell r="AJ2424">
            <v>0</v>
          </cell>
          <cell r="AK2424">
            <v>0</v>
          </cell>
        </row>
        <row r="2425">
          <cell r="R2425" t="str">
            <v>BNL</v>
          </cell>
          <cell r="S2425" t="str">
            <v>FINAME TJLP</v>
          </cell>
          <cell r="T2425" t="str">
            <v>00139</v>
          </cell>
          <cell r="U2425">
            <v>10.75</v>
          </cell>
          <cell r="V2425">
            <v>0</v>
          </cell>
          <cell r="W2425">
            <v>36722</v>
          </cell>
          <cell r="X2425">
            <v>15</v>
          </cell>
          <cell r="Y2425">
            <v>68</v>
          </cell>
          <cell r="Z2425">
            <v>5.1745010000000002</v>
          </cell>
          <cell r="AA2425">
            <v>0</v>
          </cell>
          <cell r="AB2425">
            <v>4547.8500000000004</v>
          </cell>
          <cell r="AC2425">
            <v>909.57</v>
          </cell>
          <cell r="AD2425">
            <v>19.5</v>
          </cell>
          <cell r="AE2425">
            <v>38.86</v>
          </cell>
          <cell r="AF2425">
            <v>948.43</v>
          </cell>
          <cell r="AG2425">
            <v>3638.28</v>
          </cell>
          <cell r="AH2425">
            <v>7.5299999999997453</v>
          </cell>
          <cell r="AI2425">
            <v>0</v>
          </cell>
          <cell r="AJ2425">
            <v>0</v>
          </cell>
          <cell r="AK2425">
            <v>0</v>
          </cell>
        </row>
        <row r="2426">
          <cell r="R2426" t="str">
            <v>BNL</v>
          </cell>
          <cell r="S2426" t="str">
            <v>FINAME TJLP</v>
          </cell>
          <cell r="T2426" t="str">
            <v>00139</v>
          </cell>
          <cell r="U2426">
            <v>10.75</v>
          </cell>
          <cell r="V2426">
            <v>0</v>
          </cell>
          <cell r="W2426">
            <v>36738</v>
          </cell>
          <cell r="X2426">
            <v>16</v>
          </cell>
          <cell r="Y2426">
            <v>0</v>
          </cell>
          <cell r="Z2426">
            <v>5.1835500000000003</v>
          </cell>
          <cell r="AA2426">
            <v>0</v>
          </cell>
          <cell r="AB2426">
            <v>3644.64</v>
          </cell>
          <cell r="AC2426">
            <v>0</v>
          </cell>
          <cell r="AD2426">
            <v>16.579999999999998</v>
          </cell>
          <cell r="AE2426">
            <v>16.579999999999998</v>
          </cell>
          <cell r="AF2426">
            <v>0</v>
          </cell>
          <cell r="AG2426">
            <v>3661.22</v>
          </cell>
          <cell r="AH2426">
            <v>6.3599999999996726</v>
          </cell>
          <cell r="AI2426">
            <v>0</v>
          </cell>
          <cell r="AJ2426">
            <v>0</v>
          </cell>
          <cell r="AK2426">
            <v>0</v>
          </cell>
        </row>
        <row r="2427">
          <cell r="R2427" t="str">
            <v>BNL</v>
          </cell>
          <cell r="S2427" t="str">
            <v>FINAME TJLP</v>
          </cell>
          <cell r="T2427" t="str">
            <v>00139</v>
          </cell>
          <cell r="U2427">
            <v>10.75</v>
          </cell>
          <cell r="V2427">
            <v>0</v>
          </cell>
          <cell r="W2427">
            <v>36753</v>
          </cell>
          <cell r="X2427">
            <v>14</v>
          </cell>
          <cell r="Y2427">
            <v>69</v>
          </cell>
          <cell r="Z2427">
            <v>5.1920469999999996</v>
          </cell>
          <cell r="AA2427">
            <v>0</v>
          </cell>
          <cell r="AB2427">
            <v>3650.61</v>
          </cell>
          <cell r="AC2427">
            <v>912.65</v>
          </cell>
          <cell r="AD2427">
            <v>14.610000000000003</v>
          </cell>
          <cell r="AE2427">
            <v>31.19</v>
          </cell>
          <cell r="AF2427">
            <v>943.85</v>
          </cell>
          <cell r="AG2427">
            <v>2737.96</v>
          </cell>
          <cell r="AH2427">
            <v>5.9800000000000182</v>
          </cell>
          <cell r="AI2427">
            <v>0</v>
          </cell>
          <cell r="AJ2427">
            <v>0</v>
          </cell>
          <cell r="AK2427">
            <v>0</v>
          </cell>
        </row>
        <row r="2428">
          <cell r="R2428" t="str">
            <v>BNL</v>
          </cell>
          <cell r="S2428" t="str">
            <v>FINAME TJLP</v>
          </cell>
          <cell r="T2428" t="str">
            <v>00139</v>
          </cell>
          <cell r="U2428">
            <v>10.75</v>
          </cell>
          <cell r="V2428">
            <v>0</v>
          </cell>
          <cell r="W2428">
            <v>36769</v>
          </cell>
          <cell r="X2428">
            <v>16</v>
          </cell>
          <cell r="Y2428">
            <v>0</v>
          </cell>
          <cell r="Z2428">
            <v>5.2011269999999996</v>
          </cell>
          <cell r="AA2428">
            <v>0</v>
          </cell>
          <cell r="AB2428">
            <v>2742.75</v>
          </cell>
          <cell r="AC2428">
            <v>0</v>
          </cell>
          <cell r="AD2428">
            <v>12.47</v>
          </cell>
          <cell r="AE2428">
            <v>12.47</v>
          </cell>
          <cell r="AF2428">
            <v>0</v>
          </cell>
          <cell r="AG2428">
            <v>2755.22</v>
          </cell>
          <cell r="AH2428">
            <v>4.7899999999999636</v>
          </cell>
          <cell r="AI2428">
            <v>0</v>
          </cell>
          <cell r="AJ2428">
            <v>0</v>
          </cell>
          <cell r="AK2428">
            <v>0</v>
          </cell>
        </row>
        <row r="2429">
          <cell r="R2429" t="str">
            <v>BNL</v>
          </cell>
          <cell r="S2429" t="str">
            <v>FINAME TJLP</v>
          </cell>
          <cell r="T2429" t="str">
            <v>00139</v>
          </cell>
          <cell r="U2429">
            <v>10.75</v>
          </cell>
          <cell r="V2429">
            <v>0</v>
          </cell>
          <cell r="W2429">
            <v>36784</v>
          </cell>
          <cell r="X2429">
            <v>14</v>
          </cell>
          <cell r="Y2429">
            <v>70</v>
          </cell>
          <cell r="Z2429">
            <v>5.2096530000000003</v>
          </cell>
          <cell r="AA2429">
            <v>0</v>
          </cell>
          <cell r="AB2429">
            <v>2747.24</v>
          </cell>
          <cell r="AC2429">
            <v>915.75</v>
          </cell>
          <cell r="AD2429">
            <v>10.999999999999998</v>
          </cell>
          <cell r="AE2429">
            <v>23.47</v>
          </cell>
          <cell r="AF2429">
            <v>939.22</v>
          </cell>
          <cell r="AG2429">
            <v>1831.5</v>
          </cell>
          <cell r="AH2429">
            <v>4.5000000000004547</v>
          </cell>
          <cell r="AI2429">
            <v>0</v>
          </cell>
          <cell r="AJ2429">
            <v>0</v>
          </cell>
          <cell r="AK2429">
            <v>0</v>
          </cell>
        </row>
        <row r="2430">
          <cell r="R2430" t="str">
            <v>BNL</v>
          </cell>
          <cell r="S2430" t="str">
            <v>FINAME TJLP</v>
          </cell>
          <cell r="T2430" t="str">
            <v>00139</v>
          </cell>
          <cell r="U2430">
            <v>10.75</v>
          </cell>
          <cell r="V2430">
            <v>0</v>
          </cell>
          <cell r="W2430">
            <v>36799</v>
          </cell>
          <cell r="X2430">
            <v>15</v>
          </cell>
          <cell r="Y2430">
            <v>0</v>
          </cell>
          <cell r="Z2430">
            <v>5.2181930000000003</v>
          </cell>
          <cell r="AA2430">
            <v>0</v>
          </cell>
          <cell r="AB2430">
            <v>1834.5</v>
          </cell>
          <cell r="AC2430">
            <v>0</v>
          </cell>
          <cell r="AD2430">
            <v>7.82</v>
          </cell>
          <cell r="AE2430">
            <v>7.82</v>
          </cell>
          <cell r="AF2430">
            <v>0</v>
          </cell>
          <cell r="AG2430">
            <v>1842.32</v>
          </cell>
          <cell r="AH2430">
            <v>3</v>
          </cell>
          <cell r="AI2430">
            <v>0</v>
          </cell>
          <cell r="AJ2430">
            <v>0</v>
          </cell>
          <cell r="AK2430">
            <v>0</v>
          </cell>
        </row>
        <row r="2431">
          <cell r="R2431" t="str">
            <v>BNL</v>
          </cell>
          <cell r="S2431" t="str">
            <v>FINAME TJLP</v>
          </cell>
          <cell r="T2431" t="str">
            <v>00139</v>
          </cell>
          <cell r="U2431">
            <v>10.75</v>
          </cell>
          <cell r="V2431">
            <v>0</v>
          </cell>
          <cell r="W2431">
            <v>36814</v>
          </cell>
          <cell r="X2431">
            <v>15</v>
          </cell>
          <cell r="Y2431">
            <v>71</v>
          </cell>
          <cell r="Z2431">
            <v>5.2258240000000002</v>
          </cell>
          <cell r="AA2431">
            <v>0</v>
          </cell>
          <cell r="AB2431">
            <v>1837.18</v>
          </cell>
          <cell r="AC2431">
            <v>918.59</v>
          </cell>
          <cell r="AD2431">
            <v>7.879999999999999</v>
          </cell>
          <cell r="AE2431">
            <v>15.7</v>
          </cell>
          <cell r="AF2431">
            <v>934.29</v>
          </cell>
          <cell r="AG2431">
            <v>918.59</v>
          </cell>
          <cell r="AH2431">
            <v>2.6800000000000637</v>
          </cell>
          <cell r="AI2431">
            <v>0</v>
          </cell>
          <cell r="AJ2431">
            <v>0</v>
          </cell>
          <cell r="AK2431">
            <v>0</v>
          </cell>
        </row>
        <row r="2432">
          <cell r="R2432" t="str">
            <v>BNL</v>
          </cell>
          <cell r="S2432" t="str">
            <v>FINAME TJLP</v>
          </cell>
          <cell r="T2432" t="str">
            <v>00139</v>
          </cell>
          <cell r="U2432">
            <v>10.75</v>
          </cell>
          <cell r="V2432">
            <v>0</v>
          </cell>
          <cell r="W2432">
            <v>36830</v>
          </cell>
          <cell r="X2432">
            <v>16</v>
          </cell>
          <cell r="Y2432">
            <v>0</v>
          </cell>
          <cell r="Z2432">
            <v>5.233905</v>
          </cell>
          <cell r="AA2432">
            <v>0</v>
          </cell>
          <cell r="AB2432">
            <v>920.01</v>
          </cell>
          <cell r="AC2432">
            <v>0</v>
          </cell>
          <cell r="AD2432">
            <v>4.18</v>
          </cell>
          <cell r="AE2432">
            <v>4.18</v>
          </cell>
          <cell r="AF2432">
            <v>0</v>
          </cell>
          <cell r="AG2432">
            <v>924.19</v>
          </cell>
          <cell r="AH2432">
            <v>1.4200000000000728</v>
          </cell>
          <cell r="AI2432">
            <v>0</v>
          </cell>
          <cell r="AJ2432">
            <v>0</v>
          </cell>
          <cell r="AK2432">
            <v>0</v>
          </cell>
        </row>
        <row r="2433">
          <cell r="R2433" t="str">
            <v>BNL</v>
          </cell>
          <cell r="S2433" t="str">
            <v>FINAME TJLP</v>
          </cell>
          <cell r="T2433" t="str">
            <v>00139</v>
          </cell>
          <cell r="U2433">
            <v>10.75</v>
          </cell>
          <cell r="V2433">
            <v>0</v>
          </cell>
          <cell r="W2433">
            <v>36845</v>
          </cell>
          <cell r="X2433">
            <v>14</v>
          </cell>
          <cell r="Y2433">
            <v>72</v>
          </cell>
          <cell r="Z2433">
            <v>5.241492</v>
          </cell>
          <cell r="AA2433">
            <v>0</v>
          </cell>
          <cell r="AB2433">
            <v>921.34</v>
          </cell>
          <cell r="AC2433">
            <v>921.34</v>
          </cell>
          <cell r="AD2433">
            <v>3.6900000000000004</v>
          </cell>
          <cell r="AE2433">
            <v>7.87</v>
          </cell>
          <cell r="AF2433">
            <v>929.22</v>
          </cell>
          <cell r="AG2433">
            <v>0</v>
          </cell>
          <cell r="AH2433">
            <v>1.3399999999999181</v>
          </cell>
          <cell r="AI2433">
            <v>0</v>
          </cell>
          <cell r="AJ2433">
            <v>0</v>
          </cell>
          <cell r="AK2433">
            <v>0</v>
          </cell>
        </row>
        <row r="2434">
          <cell r="S2434" t="str">
            <v>T O T A I S  EM  R$</v>
          </cell>
          <cell r="AC2434">
            <v>52466.399999999987</v>
          </cell>
          <cell r="AD2434">
            <v>14206.370000000006</v>
          </cell>
          <cell r="AF2434">
            <v>66672.86</v>
          </cell>
          <cell r="AH2434">
            <v>10461.560000000043</v>
          </cell>
        </row>
        <row r="2436">
          <cell r="R2436" t="str">
            <v>CELPAV</v>
          </cell>
          <cell r="S2436" t="str">
            <v>JAC</v>
          </cell>
          <cell r="T2436" t="str">
            <v>FINANCIAMENTO INTERNO</v>
          </cell>
          <cell r="AB2436" t="str">
            <v>FINAME</v>
          </cell>
        </row>
        <row r="2437">
          <cell r="R2437" t="str">
            <v>EMPRESA:</v>
          </cell>
          <cell r="S2437">
            <v>300</v>
          </cell>
          <cell r="T2437" t="str">
            <v>UNIDADE:</v>
          </cell>
          <cell r="U2437">
            <v>310</v>
          </cell>
          <cell r="V2437" t="str">
            <v>TIPO REG:</v>
          </cell>
          <cell r="W2437">
            <v>1</v>
          </cell>
          <cell r="Z2437" t="str">
            <v>MOEDA :</v>
          </cell>
          <cell r="AA2437" t="str">
            <v>BRL</v>
          </cell>
          <cell r="AC2437" t="str">
            <v>COD. CLIENTE/FORNECEDOR:</v>
          </cell>
          <cell r="AD2437">
            <v>0</v>
          </cell>
          <cell r="AE2437" t="str">
            <v>DATA INICIAL:</v>
          </cell>
          <cell r="AF2437">
            <v>34689</v>
          </cell>
          <cell r="AG2437" t="str">
            <v>VENCIMENTO:</v>
          </cell>
          <cell r="AH2437">
            <v>36448</v>
          </cell>
        </row>
        <row r="2438">
          <cell r="R2438" t="str">
            <v>INSTITUIÇÃO</v>
          </cell>
          <cell r="S2438" t="str">
            <v>TIPO FINANC.</v>
          </cell>
          <cell r="T2438" t="str">
            <v>Nº P.A.C.</v>
          </cell>
          <cell r="U2438" t="str">
            <v>Juros (%) a.a.</v>
          </cell>
          <cell r="V2438" t="str">
            <v>Spread (%) a.a.</v>
          </cell>
          <cell r="W2438" t="str">
            <v>Data Movimento</v>
          </cell>
          <cell r="X2438" t="str">
            <v>Nº Dias</v>
          </cell>
          <cell r="Y2438" t="str">
            <v>Parc</v>
          </cell>
          <cell r="Z2438" t="str">
            <v>Cotação da URTJ15</v>
          </cell>
          <cell r="AA2438" t="str">
            <v>Liberações         R$</v>
          </cell>
          <cell r="AB2438" t="str">
            <v>Saldo Principal    R$</v>
          </cell>
          <cell r="AC2438" t="str">
            <v>Amortização      R$</v>
          </cell>
          <cell r="AD2438" t="str">
            <v>Juros no Periodo  R$</v>
          </cell>
          <cell r="AE2438" t="str">
            <v>Juros Acumulados R$</v>
          </cell>
          <cell r="AF2438" t="str">
            <v>Pagto. Parcela          R$</v>
          </cell>
          <cell r="AG2438" t="str">
            <v>Saldo Devedor      R$</v>
          </cell>
          <cell r="AH2438" t="str">
            <v>Correc. Monet. R$</v>
          </cell>
          <cell r="AI2438" t="str">
            <v>CP</v>
          </cell>
          <cell r="AJ2438" t="str">
            <v>LP</v>
          </cell>
          <cell r="AK2438" t="str">
            <v>Transf. LP/CP</v>
          </cell>
        </row>
        <row r="2439">
          <cell r="R2439" t="str">
            <v>BNL</v>
          </cell>
          <cell r="S2439" t="str">
            <v>FINAME TJLP</v>
          </cell>
          <cell r="T2439" t="str">
            <v>00140</v>
          </cell>
          <cell r="U2439">
            <v>10.75</v>
          </cell>
          <cell r="V2439">
            <v>0</v>
          </cell>
          <cell r="W2439">
            <v>34380</v>
          </cell>
          <cell r="X2439">
            <v>0</v>
          </cell>
          <cell r="Y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</row>
        <row r="2440">
          <cell r="R2440" t="str">
            <v>BNL</v>
          </cell>
          <cell r="S2440" t="str">
            <v>FINAME TJLP</v>
          </cell>
          <cell r="T2440" t="str">
            <v>00140</v>
          </cell>
          <cell r="U2440">
            <v>10.75</v>
          </cell>
          <cell r="V2440">
            <v>0</v>
          </cell>
          <cell r="W2440">
            <v>34380</v>
          </cell>
          <cell r="X2440">
            <v>0</v>
          </cell>
          <cell r="Y2440">
            <v>1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</row>
        <row r="2441">
          <cell r="R2441" t="str">
            <v>BNL</v>
          </cell>
          <cell r="S2441" t="str">
            <v>FINAME TJLP</v>
          </cell>
          <cell r="T2441" t="str">
            <v>00140</v>
          </cell>
          <cell r="U2441">
            <v>10.75</v>
          </cell>
          <cell r="V2441">
            <v>0</v>
          </cell>
          <cell r="W2441">
            <v>34469</v>
          </cell>
          <cell r="X2441">
            <v>90</v>
          </cell>
          <cell r="Y2441">
            <v>2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</row>
        <row r="2442">
          <cell r="R2442" t="str">
            <v>BNL</v>
          </cell>
          <cell r="S2442" t="str">
            <v>FINAME TJLP</v>
          </cell>
          <cell r="T2442" t="str">
            <v>00140</v>
          </cell>
          <cell r="U2442">
            <v>10.75</v>
          </cell>
          <cell r="V2442">
            <v>0</v>
          </cell>
          <cell r="W2442">
            <v>34561</v>
          </cell>
          <cell r="X2442">
            <v>90</v>
          </cell>
          <cell r="Y2442">
            <v>3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</row>
        <row r="2443">
          <cell r="R2443" t="str">
            <v>BNL</v>
          </cell>
          <cell r="S2443" t="str">
            <v>FINAME TJLP</v>
          </cell>
          <cell r="T2443" t="str">
            <v>00140</v>
          </cell>
          <cell r="U2443">
            <v>10.75</v>
          </cell>
          <cell r="V2443">
            <v>0</v>
          </cell>
          <cell r="W2443">
            <v>34653</v>
          </cell>
          <cell r="X2443">
            <v>90</v>
          </cell>
          <cell r="Y2443">
            <v>4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</row>
        <row r="2444">
          <cell r="R2444" t="str">
            <v>BNL</v>
          </cell>
          <cell r="S2444" t="str">
            <v>FINAME TJLP</v>
          </cell>
          <cell r="T2444" t="str">
            <v>00140</v>
          </cell>
          <cell r="U2444">
            <v>10.75</v>
          </cell>
          <cell r="V2444">
            <v>0</v>
          </cell>
          <cell r="W2444">
            <v>34745</v>
          </cell>
          <cell r="X2444">
            <v>90</v>
          </cell>
          <cell r="Y2444">
            <v>5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</row>
        <row r="2445">
          <cell r="R2445" t="str">
            <v>BNL</v>
          </cell>
          <cell r="S2445" t="str">
            <v>FINAME TJLP</v>
          </cell>
          <cell r="T2445" t="str">
            <v>00140</v>
          </cell>
          <cell r="U2445">
            <v>10.75</v>
          </cell>
          <cell r="V2445">
            <v>0</v>
          </cell>
          <cell r="W2445">
            <v>34834</v>
          </cell>
          <cell r="X2445">
            <v>90</v>
          </cell>
          <cell r="Y2445">
            <v>6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</row>
        <row r="2446">
          <cell r="R2446" t="str">
            <v>BNL</v>
          </cell>
          <cell r="S2446" t="str">
            <v>FINAME TJLP</v>
          </cell>
          <cell r="T2446" t="str">
            <v>00140</v>
          </cell>
          <cell r="U2446">
            <v>10.75</v>
          </cell>
          <cell r="V2446">
            <v>0</v>
          </cell>
          <cell r="W2446">
            <v>34865</v>
          </cell>
          <cell r="X2446">
            <v>30</v>
          </cell>
          <cell r="Y2446">
            <v>7</v>
          </cell>
          <cell r="Z2446">
            <v>3.6206700000000001</v>
          </cell>
          <cell r="AA2446">
            <v>0</v>
          </cell>
          <cell r="AB2446">
            <v>187166.58</v>
          </cell>
          <cell r="AC2446">
            <v>2835.86</v>
          </cell>
          <cell r="AD2446">
            <v>1599.35</v>
          </cell>
          <cell r="AE2446">
            <v>1599.35</v>
          </cell>
          <cell r="AF2446">
            <v>4435.21</v>
          </cell>
          <cell r="AG2446">
            <v>184330.73</v>
          </cell>
          <cell r="AH2446">
            <v>0</v>
          </cell>
        </row>
        <row r="2447">
          <cell r="R2447" t="str">
            <v>BNL</v>
          </cell>
          <cell r="S2447" t="str">
            <v>FINAME TJLP</v>
          </cell>
          <cell r="T2447" t="str">
            <v>00140</v>
          </cell>
          <cell r="U2447">
            <v>10.75</v>
          </cell>
          <cell r="V2447">
            <v>0</v>
          </cell>
          <cell r="W2447">
            <v>34895</v>
          </cell>
          <cell r="X2447">
            <v>30</v>
          </cell>
          <cell r="Y2447">
            <v>8</v>
          </cell>
          <cell r="Z2447">
            <v>3.6700979999999999</v>
          </cell>
          <cell r="AA2447">
            <v>0</v>
          </cell>
          <cell r="AB2447">
            <v>186847.14</v>
          </cell>
          <cell r="AC2447">
            <v>2874.57</v>
          </cell>
          <cell r="AD2447">
            <v>1596.62</v>
          </cell>
          <cell r="AE2447">
            <v>1596.62</v>
          </cell>
          <cell r="AF2447">
            <v>4471.1899999999996</v>
          </cell>
          <cell r="AG2447">
            <v>183972.57</v>
          </cell>
          <cell r="AH2447">
            <v>2516.4100000000035</v>
          </cell>
        </row>
        <row r="2448">
          <cell r="R2448" t="str">
            <v>BNL</v>
          </cell>
          <cell r="S2448" t="str">
            <v>FINAME TJLP</v>
          </cell>
          <cell r="T2448" t="str">
            <v>00140</v>
          </cell>
          <cell r="U2448">
            <v>10.75</v>
          </cell>
          <cell r="V2448">
            <v>0</v>
          </cell>
          <cell r="W2448">
            <v>34926</v>
          </cell>
          <cell r="X2448">
            <v>30</v>
          </cell>
          <cell r="Y2448">
            <v>9</v>
          </cell>
          <cell r="Z2448">
            <v>3.7218830000000001</v>
          </cell>
          <cell r="AA2448">
            <v>0</v>
          </cell>
          <cell r="AB2448">
            <v>186568.42</v>
          </cell>
          <cell r="AC2448">
            <v>2915.13</v>
          </cell>
          <cell r="AD2448">
            <v>1594.24</v>
          </cell>
          <cell r="AE2448">
            <v>1594.24</v>
          </cell>
          <cell r="AF2448">
            <v>4509.37</v>
          </cell>
          <cell r="AG2448">
            <v>183653.28</v>
          </cell>
          <cell r="AH2448">
            <v>2595.8399999999965</v>
          </cell>
        </row>
        <row r="2449">
          <cell r="R2449" t="str">
            <v>BNL</v>
          </cell>
          <cell r="S2449" t="str">
            <v>FINAME TJLP</v>
          </cell>
          <cell r="T2449" t="str">
            <v>00140</v>
          </cell>
          <cell r="U2449">
            <v>10.75</v>
          </cell>
          <cell r="V2449">
            <v>0</v>
          </cell>
          <cell r="W2449">
            <v>34957</v>
          </cell>
          <cell r="X2449">
            <v>30</v>
          </cell>
          <cell r="Y2449">
            <v>10</v>
          </cell>
          <cell r="Z2449">
            <v>3.7710789999999998</v>
          </cell>
          <cell r="AA2449">
            <v>0</v>
          </cell>
          <cell r="AB2449">
            <v>186080.82</v>
          </cell>
          <cell r="AC2449">
            <v>2953.66</v>
          </cell>
          <cell r="AD2449">
            <v>1590.07</v>
          </cell>
          <cell r="AE2449">
            <v>1590.07</v>
          </cell>
          <cell r="AF2449">
            <v>4543.74</v>
          </cell>
          <cell r="AG2449">
            <v>183127.16</v>
          </cell>
          <cell r="AH2449">
            <v>2427.5499999999884</v>
          </cell>
        </row>
        <row r="2450">
          <cell r="R2450" t="str">
            <v>BNL</v>
          </cell>
          <cell r="S2450" t="str">
            <v>FINAME TJLP</v>
          </cell>
          <cell r="T2450" t="str">
            <v>00140</v>
          </cell>
          <cell r="U2450">
            <v>10.75</v>
          </cell>
          <cell r="V2450">
            <v>0</v>
          </cell>
          <cell r="W2450">
            <v>34987</v>
          </cell>
          <cell r="X2450">
            <v>30</v>
          </cell>
          <cell r="Y2450">
            <v>11</v>
          </cell>
          <cell r="Z2450">
            <v>3.8153619999999999</v>
          </cell>
          <cell r="AA2450">
            <v>0</v>
          </cell>
          <cell r="AB2450">
            <v>185277.58</v>
          </cell>
          <cell r="AC2450">
            <v>2988.35</v>
          </cell>
          <cell r="AD2450">
            <v>1583.21</v>
          </cell>
          <cell r="AE2450">
            <v>1583.21</v>
          </cell>
          <cell r="AF2450">
            <v>4571.5600000000004</v>
          </cell>
          <cell r="AG2450">
            <v>182289.23</v>
          </cell>
          <cell r="AH2450">
            <v>2150.4200000000128</v>
          </cell>
        </row>
        <row r="2451">
          <cell r="R2451" t="str">
            <v>BNL</v>
          </cell>
          <cell r="S2451" t="str">
            <v>FINAME TJLP</v>
          </cell>
          <cell r="T2451" t="str">
            <v>00140</v>
          </cell>
          <cell r="U2451">
            <v>10.75</v>
          </cell>
          <cell r="V2451">
            <v>0</v>
          </cell>
          <cell r="W2451">
            <v>35018</v>
          </cell>
          <cell r="X2451">
            <v>30</v>
          </cell>
          <cell r="Y2451">
            <v>12</v>
          </cell>
          <cell r="Z2451">
            <v>3.861666</v>
          </cell>
          <cell r="AA2451">
            <v>0</v>
          </cell>
          <cell r="AB2451">
            <v>184501.53</v>
          </cell>
          <cell r="AC2451">
            <v>3024.62</v>
          </cell>
          <cell r="AD2451">
            <v>1576.58</v>
          </cell>
          <cell r="AE2451">
            <v>1576.58</v>
          </cell>
          <cell r="AF2451">
            <v>4601.1899999999996</v>
          </cell>
          <cell r="AG2451">
            <v>181476.92</v>
          </cell>
          <cell r="AH2451">
            <v>2212.3000000000175</v>
          </cell>
        </row>
        <row r="2452">
          <cell r="R2452" t="str">
            <v>BNL</v>
          </cell>
          <cell r="S2452" t="str">
            <v>FINAME TJLP</v>
          </cell>
          <cell r="T2452" t="str">
            <v>00140</v>
          </cell>
          <cell r="U2452">
            <v>10.75</v>
          </cell>
          <cell r="V2452">
            <v>0</v>
          </cell>
          <cell r="W2452">
            <v>35048</v>
          </cell>
          <cell r="X2452">
            <v>30</v>
          </cell>
          <cell r="Y2452">
            <v>13</v>
          </cell>
          <cell r="Z2452">
            <v>3.9016639999999998</v>
          </cell>
          <cell r="AA2452">
            <v>0</v>
          </cell>
          <cell r="AB2452">
            <v>183356.6</v>
          </cell>
          <cell r="AC2452">
            <v>3055.94</v>
          </cell>
          <cell r="AD2452">
            <v>1566.8</v>
          </cell>
          <cell r="AE2452">
            <v>1566.8</v>
          </cell>
          <cell r="AF2452">
            <v>4622.74</v>
          </cell>
          <cell r="AG2452">
            <v>180300.66</v>
          </cell>
          <cell r="AH2452">
            <v>1879.679999999993</v>
          </cell>
        </row>
        <row r="2453">
          <cell r="R2453" t="str">
            <v>BNL</v>
          </cell>
          <cell r="S2453" t="str">
            <v>FINAME TJLP</v>
          </cell>
          <cell r="T2453" t="str">
            <v>00140</v>
          </cell>
          <cell r="U2453">
            <v>10.75</v>
          </cell>
          <cell r="V2453">
            <v>0</v>
          </cell>
          <cell r="W2453">
            <v>35064</v>
          </cell>
          <cell r="X2453">
            <v>16</v>
          </cell>
          <cell r="Y2453">
            <v>0</v>
          </cell>
          <cell r="Z2453">
            <v>3.9198919999999999</v>
          </cell>
          <cell r="AA2453">
            <v>0</v>
          </cell>
          <cell r="AB2453">
            <v>181143</v>
          </cell>
          <cell r="AC2453">
            <v>0</v>
          </cell>
          <cell r="AD2453">
            <v>823.9</v>
          </cell>
          <cell r="AE2453">
            <v>823.9</v>
          </cell>
          <cell r="AF2453">
            <v>0</v>
          </cell>
          <cell r="AG2453">
            <v>181966.89</v>
          </cell>
          <cell r="AH2453">
            <v>842.3300000000163</v>
          </cell>
          <cell r="AI2453">
            <v>0</v>
          </cell>
          <cell r="AJ2453">
            <v>0</v>
          </cell>
          <cell r="AK2453">
            <v>0</v>
          </cell>
        </row>
        <row r="2454">
          <cell r="R2454" t="str">
            <v>BNL</v>
          </cell>
          <cell r="S2454" t="str">
            <v>FINAME TJLP</v>
          </cell>
          <cell r="T2454" t="str">
            <v>00140</v>
          </cell>
          <cell r="U2454">
            <v>10.75</v>
          </cell>
          <cell r="V2454">
            <v>0</v>
          </cell>
          <cell r="W2454">
            <v>35079</v>
          </cell>
          <cell r="X2454">
            <v>14</v>
          </cell>
          <cell r="Y2454">
            <v>14</v>
          </cell>
          <cell r="Z2454">
            <v>3.9370579999999999</v>
          </cell>
          <cell r="AA2454">
            <v>0</v>
          </cell>
          <cell r="AB2454">
            <v>181936.26</v>
          </cell>
          <cell r="AC2454">
            <v>3083.67</v>
          </cell>
          <cell r="AD2454">
            <v>730.7600000000001</v>
          </cell>
          <cell r="AE2454">
            <v>1554.66</v>
          </cell>
          <cell r="AF2454">
            <v>4638.32</v>
          </cell>
          <cell r="AG2454">
            <v>178852.59</v>
          </cell>
          <cell r="AH2454">
            <v>793.25999999998021</v>
          </cell>
          <cell r="AI2454">
            <v>0</v>
          </cell>
          <cell r="AJ2454">
            <v>0</v>
          </cell>
          <cell r="AK2454">
            <v>0</v>
          </cell>
        </row>
        <row r="2455">
          <cell r="R2455" t="str">
            <v>BNL</v>
          </cell>
          <cell r="S2455" t="str">
            <v>FINAME TJLP</v>
          </cell>
          <cell r="T2455" t="str">
            <v>00140</v>
          </cell>
          <cell r="U2455">
            <v>10.75</v>
          </cell>
          <cell r="V2455">
            <v>0</v>
          </cell>
          <cell r="W2455">
            <v>35095</v>
          </cell>
          <cell r="X2455">
            <v>16</v>
          </cell>
          <cell r="Y2455">
            <v>0</v>
          </cell>
          <cell r="Z2455">
            <v>3.9554510000000001</v>
          </cell>
          <cell r="AA2455">
            <v>0</v>
          </cell>
          <cell r="AB2455">
            <v>179688.15</v>
          </cell>
          <cell r="AC2455">
            <v>0</v>
          </cell>
          <cell r="AD2455">
            <v>817.28</v>
          </cell>
          <cell r="AE2455">
            <v>817.28</v>
          </cell>
          <cell r="AF2455">
            <v>0</v>
          </cell>
          <cell r="AG2455">
            <v>180505.43</v>
          </cell>
          <cell r="AH2455">
            <v>835.55999999999767</v>
          </cell>
          <cell r="AI2455">
            <v>0</v>
          </cell>
          <cell r="AJ2455">
            <v>0</v>
          </cell>
          <cell r="AK2455">
            <v>0</v>
          </cell>
        </row>
        <row r="2456">
          <cell r="R2456" t="str">
            <v>BNL</v>
          </cell>
          <cell r="S2456" t="str">
            <v>FINAME TJLP</v>
          </cell>
          <cell r="T2456" t="str">
            <v>00140</v>
          </cell>
          <cell r="U2456">
            <v>10.75</v>
          </cell>
          <cell r="V2456">
            <v>0</v>
          </cell>
          <cell r="W2456">
            <v>35110</v>
          </cell>
          <cell r="X2456">
            <v>14</v>
          </cell>
          <cell r="Y2456">
            <v>15</v>
          </cell>
          <cell r="Z2456">
            <v>3.972772</v>
          </cell>
          <cell r="AA2456">
            <v>0</v>
          </cell>
          <cell r="AB2456">
            <v>180475.01</v>
          </cell>
          <cell r="AC2456">
            <v>3111.64</v>
          </cell>
          <cell r="AD2456">
            <v>724.8900000000001</v>
          </cell>
          <cell r="AE2456">
            <v>1542.17</v>
          </cell>
          <cell r="AF2456">
            <v>4653.8100000000004</v>
          </cell>
          <cell r="AG2456">
            <v>177363.37</v>
          </cell>
          <cell r="AH2456">
            <v>786.85999999998603</v>
          </cell>
          <cell r="AI2456">
            <v>0</v>
          </cell>
          <cell r="AJ2456">
            <v>0</v>
          </cell>
          <cell r="AK2456">
            <v>0</v>
          </cell>
        </row>
        <row r="2457">
          <cell r="R2457" t="str">
            <v>BNL</v>
          </cell>
          <cell r="S2457" t="str">
            <v>FINAME TJLP</v>
          </cell>
          <cell r="T2457" t="str">
            <v>00140</v>
          </cell>
          <cell r="U2457">
            <v>10.75</v>
          </cell>
          <cell r="V2457">
            <v>0</v>
          </cell>
          <cell r="W2457">
            <v>35124</v>
          </cell>
          <cell r="X2457">
            <v>14</v>
          </cell>
          <cell r="Y2457">
            <v>0</v>
          </cell>
          <cell r="Z2457">
            <v>3.989007</v>
          </cell>
          <cell r="AA2457">
            <v>0</v>
          </cell>
          <cell r="AB2457">
            <v>178088.18</v>
          </cell>
          <cell r="AC2457">
            <v>0</v>
          </cell>
          <cell r="AD2457">
            <v>708.55</v>
          </cell>
          <cell r="AE2457">
            <v>708.55</v>
          </cell>
          <cell r="AF2457">
            <v>0</v>
          </cell>
          <cell r="AG2457">
            <v>178796.73</v>
          </cell>
          <cell r="AH2457">
            <v>724.81000000002678</v>
          </cell>
          <cell r="AI2457">
            <v>0</v>
          </cell>
          <cell r="AJ2457">
            <v>0</v>
          </cell>
          <cell r="AK2457">
            <v>0</v>
          </cell>
        </row>
        <row r="2458">
          <cell r="R2458" t="str">
            <v>BNL</v>
          </cell>
          <cell r="S2458" t="str">
            <v>FINAME TJLP</v>
          </cell>
          <cell r="T2458" t="str">
            <v>00140</v>
          </cell>
          <cell r="U2458">
            <v>10.75</v>
          </cell>
          <cell r="V2458">
            <v>0</v>
          </cell>
          <cell r="W2458">
            <v>35139</v>
          </cell>
          <cell r="X2458">
            <v>16</v>
          </cell>
          <cell r="Y2458">
            <v>16</v>
          </cell>
          <cell r="Z2458">
            <v>4.0072939999999999</v>
          </cell>
          <cell r="AA2458">
            <v>0</v>
          </cell>
          <cell r="AB2458">
            <v>178904.6</v>
          </cell>
          <cell r="AC2458">
            <v>3138.68</v>
          </cell>
          <cell r="AD2458">
            <v>820.2</v>
          </cell>
          <cell r="AE2458">
            <v>1528.75</v>
          </cell>
          <cell r="AF2458">
            <v>4667.43</v>
          </cell>
          <cell r="AG2458">
            <v>175765.92</v>
          </cell>
          <cell r="AH2458">
            <v>816.4199999999837</v>
          </cell>
          <cell r="AI2458">
            <v>0</v>
          </cell>
          <cell r="AJ2458">
            <v>0</v>
          </cell>
          <cell r="AK2458">
            <v>0</v>
          </cell>
        </row>
        <row r="2459">
          <cell r="R2459" t="str">
            <v>BNL</v>
          </cell>
          <cell r="S2459" t="str">
            <v>FINAME TJLP</v>
          </cell>
          <cell r="T2459" t="str">
            <v>00140</v>
          </cell>
          <cell r="U2459">
            <v>10.75</v>
          </cell>
          <cell r="V2459">
            <v>0</v>
          </cell>
          <cell r="W2459">
            <v>35155</v>
          </cell>
          <cell r="X2459">
            <v>16</v>
          </cell>
          <cell r="Y2459">
            <v>0</v>
          </cell>
          <cell r="Z2459">
            <v>4.0269560000000002</v>
          </cell>
          <cell r="AA2459">
            <v>0</v>
          </cell>
          <cell r="AB2459">
            <v>176628.32</v>
          </cell>
          <cell r="AC2459">
            <v>0</v>
          </cell>
          <cell r="AD2459">
            <v>803.36</v>
          </cell>
          <cell r="AE2459">
            <v>803.36</v>
          </cell>
          <cell r="AF2459">
            <v>0</v>
          </cell>
          <cell r="AG2459">
            <v>177431.69</v>
          </cell>
          <cell r="AH2459">
            <v>862.41000000000349</v>
          </cell>
          <cell r="AI2459">
            <v>0</v>
          </cell>
          <cell r="AJ2459">
            <v>0</v>
          </cell>
          <cell r="AK2459">
            <v>0</v>
          </cell>
        </row>
        <row r="2460">
          <cell r="R2460" t="str">
            <v>BNL</v>
          </cell>
          <cell r="S2460" t="str">
            <v>FINAME TJLP</v>
          </cell>
          <cell r="T2460" t="str">
            <v>00140</v>
          </cell>
          <cell r="U2460">
            <v>10.75</v>
          </cell>
          <cell r="V2460">
            <v>0</v>
          </cell>
          <cell r="W2460">
            <v>35170</v>
          </cell>
          <cell r="X2460">
            <v>14</v>
          </cell>
          <cell r="Y2460">
            <v>17</v>
          </cell>
          <cell r="Z2460">
            <v>4.0454749999999997</v>
          </cell>
          <cell r="AA2460">
            <v>0</v>
          </cell>
          <cell r="AB2460">
            <v>177440.59</v>
          </cell>
          <cell r="AC2460">
            <v>3168.58</v>
          </cell>
          <cell r="AD2460">
            <v>712.88</v>
          </cell>
          <cell r="AE2460">
            <v>1516.24</v>
          </cell>
          <cell r="AF2460">
            <v>4684.82</v>
          </cell>
          <cell r="AG2460">
            <v>174272.01</v>
          </cell>
          <cell r="AH2460">
            <v>812.26000000000931</v>
          </cell>
          <cell r="AI2460">
            <v>0</v>
          </cell>
          <cell r="AJ2460">
            <v>0</v>
          </cell>
          <cell r="AK2460">
            <v>0</v>
          </cell>
        </row>
        <row r="2461">
          <cell r="R2461" t="str">
            <v>BNL</v>
          </cell>
          <cell r="S2461" t="str">
            <v>FINAME TJLP</v>
          </cell>
          <cell r="T2461" t="str">
            <v>00140</v>
          </cell>
          <cell r="U2461">
            <v>10.75</v>
          </cell>
          <cell r="V2461">
            <v>0</v>
          </cell>
          <cell r="W2461">
            <v>35185</v>
          </cell>
          <cell r="X2461">
            <v>15</v>
          </cell>
          <cell r="Y2461">
            <v>0</v>
          </cell>
          <cell r="Z2461">
            <v>4.0640809999999998</v>
          </cell>
          <cell r="AA2461">
            <v>0</v>
          </cell>
          <cell r="AB2461">
            <v>175073.53</v>
          </cell>
          <cell r="AC2461">
            <v>0</v>
          </cell>
          <cell r="AD2461">
            <v>746.42</v>
          </cell>
          <cell r="AE2461">
            <v>746.42</v>
          </cell>
          <cell r="AF2461">
            <v>0</v>
          </cell>
          <cell r="AG2461">
            <v>175819.94</v>
          </cell>
          <cell r="AH2461">
            <v>801.50999999998021</v>
          </cell>
          <cell r="AI2461">
            <v>0</v>
          </cell>
          <cell r="AJ2461">
            <v>0</v>
          </cell>
          <cell r="AK2461">
            <v>0</v>
          </cell>
        </row>
        <row r="2462">
          <cell r="R2462" t="str">
            <v>BNL</v>
          </cell>
          <cell r="S2462" t="str">
            <v>FINAME TJLP</v>
          </cell>
          <cell r="T2462" t="str">
            <v>00140</v>
          </cell>
          <cell r="U2462">
            <v>10.75</v>
          </cell>
          <cell r="V2462">
            <v>0</v>
          </cell>
          <cell r="W2462">
            <v>35200</v>
          </cell>
          <cell r="X2462">
            <v>15</v>
          </cell>
          <cell r="Y2462">
            <v>18</v>
          </cell>
          <cell r="Z2462">
            <v>4.0827710000000002</v>
          </cell>
          <cell r="AA2462">
            <v>0</v>
          </cell>
          <cell r="AB2462">
            <v>175878.66</v>
          </cell>
          <cell r="AC2462">
            <v>3197.79</v>
          </cell>
          <cell r="AD2462">
            <v>756.47000000000014</v>
          </cell>
          <cell r="AE2462">
            <v>1502.89</v>
          </cell>
          <cell r="AF2462">
            <v>4700.6899999999996</v>
          </cell>
          <cell r="AG2462">
            <v>172680.87</v>
          </cell>
          <cell r="AH2462">
            <v>805.14999999999418</v>
          </cell>
          <cell r="AI2462">
            <v>0</v>
          </cell>
          <cell r="AJ2462">
            <v>0</v>
          </cell>
          <cell r="AK2462">
            <v>0</v>
          </cell>
        </row>
        <row r="2463">
          <cell r="R2463" t="str">
            <v>BNL</v>
          </cell>
          <cell r="S2463" t="str">
            <v>FINAME TJLP</v>
          </cell>
          <cell r="T2463" t="str">
            <v>00140</v>
          </cell>
          <cell r="U2463">
            <v>10.75</v>
          </cell>
          <cell r="V2463">
            <v>0</v>
          </cell>
          <cell r="W2463">
            <v>35216</v>
          </cell>
          <cell r="X2463">
            <v>16</v>
          </cell>
          <cell r="Y2463">
            <v>0</v>
          </cell>
          <cell r="Z2463">
            <v>4.1028029999999998</v>
          </cell>
          <cell r="AA2463">
            <v>0</v>
          </cell>
          <cell r="AB2463">
            <v>173528.12</v>
          </cell>
          <cell r="AC2463">
            <v>0</v>
          </cell>
          <cell r="AD2463">
            <v>789.26</v>
          </cell>
          <cell r="AE2463">
            <v>789.26</v>
          </cell>
          <cell r="AF2463">
            <v>0</v>
          </cell>
          <cell r="AG2463">
            <v>174317.38</v>
          </cell>
          <cell r="AH2463">
            <v>847.25</v>
          </cell>
          <cell r="AI2463">
            <v>0</v>
          </cell>
          <cell r="AJ2463">
            <v>0</v>
          </cell>
          <cell r="AK2463">
            <v>0</v>
          </cell>
        </row>
        <row r="2464">
          <cell r="R2464" t="str">
            <v>BNL</v>
          </cell>
          <cell r="S2464" t="str">
            <v>FINAME TJLP</v>
          </cell>
          <cell r="T2464" t="str">
            <v>00140</v>
          </cell>
          <cell r="U2464">
            <v>10.75</v>
          </cell>
          <cell r="V2464">
            <v>0</v>
          </cell>
          <cell r="W2464">
            <v>35231</v>
          </cell>
          <cell r="X2464">
            <v>14</v>
          </cell>
          <cell r="Y2464">
            <v>19</v>
          </cell>
          <cell r="Z2464">
            <v>4.1176959999999996</v>
          </cell>
          <cell r="AA2464">
            <v>0</v>
          </cell>
          <cell r="AB2464">
            <v>174158.02</v>
          </cell>
          <cell r="AC2464">
            <v>3225.15</v>
          </cell>
          <cell r="AD2464">
            <v>698.93000000000006</v>
          </cell>
          <cell r="AE2464">
            <v>1488.19</v>
          </cell>
          <cell r="AF2464">
            <v>4713.34</v>
          </cell>
          <cell r="AG2464">
            <v>170932.87</v>
          </cell>
          <cell r="AH2464">
            <v>629.89999999999418</v>
          </cell>
          <cell r="AI2464">
            <v>0</v>
          </cell>
          <cell r="AJ2464">
            <v>0</v>
          </cell>
          <cell r="AK2464">
            <v>0</v>
          </cell>
        </row>
        <row r="2465">
          <cell r="R2465" t="str">
            <v>BNL</v>
          </cell>
          <cell r="S2465" t="str">
            <v>FINAME TJLP</v>
          </cell>
          <cell r="T2465" t="str">
            <v>00140</v>
          </cell>
          <cell r="U2465">
            <v>10.75</v>
          </cell>
          <cell r="V2465">
            <v>0</v>
          </cell>
          <cell r="W2465">
            <v>35246</v>
          </cell>
          <cell r="X2465">
            <v>15</v>
          </cell>
          <cell r="Y2465">
            <v>0</v>
          </cell>
          <cell r="Z2465">
            <v>4.1323600000000003</v>
          </cell>
          <cell r="AA2465">
            <v>0</v>
          </cell>
          <cell r="AB2465">
            <v>171541.6</v>
          </cell>
          <cell r="AC2465">
            <v>0</v>
          </cell>
          <cell r="AD2465">
            <v>731.36</v>
          </cell>
          <cell r="AE2465">
            <v>731.36</v>
          </cell>
          <cell r="AF2465">
            <v>0</v>
          </cell>
          <cell r="AG2465">
            <v>172272.96</v>
          </cell>
          <cell r="AH2465">
            <v>608.73000000001048</v>
          </cell>
          <cell r="AI2465">
            <v>0</v>
          </cell>
          <cell r="AJ2465">
            <v>0</v>
          </cell>
          <cell r="AK2465">
            <v>0</v>
          </cell>
        </row>
        <row r="2466">
          <cell r="R2466" t="str">
            <v>BNL</v>
          </cell>
          <cell r="S2466" t="str">
            <v>FINAME TJLP</v>
          </cell>
          <cell r="T2466" t="str">
            <v>00140</v>
          </cell>
          <cell r="U2466">
            <v>10.75</v>
          </cell>
          <cell r="V2466">
            <v>0</v>
          </cell>
          <cell r="W2466">
            <v>35261</v>
          </cell>
          <cell r="X2466">
            <v>15</v>
          </cell>
          <cell r="Y2466">
            <v>20</v>
          </cell>
          <cell r="Z2466">
            <v>4.1470750000000001</v>
          </cell>
          <cell r="AA2466">
            <v>0</v>
          </cell>
          <cell r="AB2466">
            <v>172152.44</v>
          </cell>
          <cell r="AC2466">
            <v>3248.16</v>
          </cell>
          <cell r="AD2466">
            <v>739.68999999999994</v>
          </cell>
          <cell r="AE2466">
            <v>1471.05</v>
          </cell>
          <cell r="AF2466">
            <v>4719.21</v>
          </cell>
          <cell r="AG2466">
            <v>168904.29</v>
          </cell>
          <cell r="AH2466">
            <v>610.85000000000582</v>
          </cell>
          <cell r="AI2466">
            <v>0</v>
          </cell>
          <cell r="AJ2466">
            <v>0</v>
          </cell>
          <cell r="AK2466">
            <v>0</v>
          </cell>
        </row>
        <row r="2467">
          <cell r="R2467" t="str">
            <v>BNL</v>
          </cell>
          <cell r="S2467" t="str">
            <v>FINAME TJLP</v>
          </cell>
          <cell r="T2467" t="str">
            <v>00140</v>
          </cell>
          <cell r="U2467">
            <v>10.75</v>
          </cell>
          <cell r="V2467">
            <v>0</v>
          </cell>
          <cell r="W2467">
            <v>35277</v>
          </cell>
          <cell r="X2467">
            <v>16</v>
          </cell>
          <cell r="Y2467">
            <v>0</v>
          </cell>
          <cell r="Z2467">
            <v>4.1628290000000003</v>
          </cell>
          <cell r="AA2467">
            <v>0</v>
          </cell>
          <cell r="AB2467">
            <v>169545.92</v>
          </cell>
          <cell r="AC2467">
            <v>0</v>
          </cell>
          <cell r="AD2467">
            <v>771.15</v>
          </cell>
          <cell r="AE2467">
            <v>771.15</v>
          </cell>
          <cell r="AF2467">
            <v>0</v>
          </cell>
          <cell r="AG2467">
            <v>170317.07</v>
          </cell>
          <cell r="AH2467">
            <v>641.63000000000466</v>
          </cell>
          <cell r="AI2467">
            <v>0</v>
          </cell>
          <cell r="AJ2467">
            <v>0</v>
          </cell>
          <cell r="AK2467">
            <v>0</v>
          </cell>
        </row>
        <row r="2468">
          <cell r="R2468" t="str">
            <v>BNL</v>
          </cell>
          <cell r="S2468" t="str">
            <v>FINAME TJLP</v>
          </cell>
          <cell r="T2468" t="str">
            <v>00140</v>
          </cell>
          <cell r="U2468">
            <v>10.75</v>
          </cell>
          <cell r="V2468">
            <v>0</v>
          </cell>
          <cell r="W2468">
            <v>35292</v>
          </cell>
          <cell r="X2468">
            <v>14</v>
          </cell>
          <cell r="Y2468">
            <v>21</v>
          </cell>
          <cell r="Z2468">
            <v>4.1776530000000003</v>
          </cell>
          <cell r="AA2468">
            <v>0</v>
          </cell>
          <cell r="AB2468">
            <v>170149.68</v>
          </cell>
          <cell r="AC2468">
            <v>3272.11</v>
          </cell>
          <cell r="AD2468">
            <v>682.79000000000008</v>
          </cell>
          <cell r="AE2468">
            <v>1453.94</v>
          </cell>
          <cell r="AF2468">
            <v>4726.05</v>
          </cell>
          <cell r="AG2468">
            <v>166877.57</v>
          </cell>
          <cell r="AH2468">
            <v>603.75999999998021</v>
          </cell>
          <cell r="AI2468">
            <v>0</v>
          </cell>
          <cell r="AJ2468">
            <v>0</v>
          </cell>
          <cell r="AK2468">
            <v>0</v>
          </cell>
        </row>
        <row r="2469">
          <cell r="R2469" t="str">
            <v>BNL</v>
          </cell>
          <cell r="S2469" t="str">
            <v>FINAME TJLP</v>
          </cell>
          <cell r="T2469" t="str">
            <v>00140</v>
          </cell>
          <cell r="U2469">
            <v>10.75</v>
          </cell>
          <cell r="V2469">
            <v>0</v>
          </cell>
          <cell r="W2469">
            <v>35308</v>
          </cell>
          <cell r="X2469">
            <v>16</v>
          </cell>
          <cell r="Y2469">
            <v>0</v>
          </cell>
          <cell r="Z2469">
            <v>4.1935229999999999</v>
          </cell>
          <cell r="AA2469">
            <v>0</v>
          </cell>
          <cell r="AB2469">
            <v>167511.51</v>
          </cell>
          <cell r="AC2469">
            <v>0</v>
          </cell>
          <cell r="AD2469">
            <v>761.9</v>
          </cell>
          <cell r="AE2469">
            <v>761.9</v>
          </cell>
          <cell r="AF2469">
            <v>0</v>
          </cell>
          <cell r="AG2469">
            <v>168273.4</v>
          </cell>
          <cell r="AH2469">
            <v>633.92999999999302</v>
          </cell>
          <cell r="AI2469">
            <v>0</v>
          </cell>
          <cell r="AJ2469">
            <v>0</v>
          </cell>
          <cell r="AK2469">
            <v>0</v>
          </cell>
        </row>
        <row r="2470">
          <cell r="R2470" t="str">
            <v>BNL</v>
          </cell>
          <cell r="S2470" t="str">
            <v>FINAME TJLP</v>
          </cell>
          <cell r="T2470" t="str">
            <v>00140</v>
          </cell>
          <cell r="U2470">
            <v>10.75</v>
          </cell>
          <cell r="V2470">
            <v>0</v>
          </cell>
          <cell r="W2470">
            <v>35323</v>
          </cell>
          <cell r="X2470">
            <v>14</v>
          </cell>
          <cell r="Y2470">
            <v>22</v>
          </cell>
          <cell r="Z2470">
            <v>4.2077879999999999</v>
          </cell>
          <cell r="AA2470">
            <v>0</v>
          </cell>
          <cell r="AB2470">
            <v>168081.32</v>
          </cell>
          <cell r="AC2470">
            <v>3295.71</v>
          </cell>
          <cell r="AD2470">
            <v>674.37</v>
          </cell>
          <cell r="AE2470">
            <v>1436.27</v>
          </cell>
          <cell r="AF2470">
            <v>4731.9799999999996</v>
          </cell>
          <cell r="AG2470">
            <v>164785.60999999999</v>
          </cell>
          <cell r="AH2470">
            <v>569.82000000000698</v>
          </cell>
          <cell r="AI2470">
            <v>0</v>
          </cell>
          <cell r="AJ2470">
            <v>0</v>
          </cell>
          <cell r="AK2470">
            <v>0</v>
          </cell>
        </row>
        <row r="2471">
          <cell r="R2471" t="str">
            <v>BNL</v>
          </cell>
          <cell r="S2471" t="str">
            <v>FINAME TJLP</v>
          </cell>
          <cell r="T2471" t="str">
            <v>00140</v>
          </cell>
          <cell r="U2471">
            <v>10.75</v>
          </cell>
          <cell r="V2471">
            <v>0</v>
          </cell>
          <cell r="W2471">
            <v>35338</v>
          </cell>
          <cell r="X2471">
            <v>15</v>
          </cell>
          <cell r="Y2471">
            <v>0</v>
          </cell>
          <cell r="Z2471">
            <v>4.222054</v>
          </cell>
          <cell r="AA2471">
            <v>0</v>
          </cell>
          <cell r="AB2471">
            <v>165344.29999999999</v>
          </cell>
          <cell r="AC2471">
            <v>0</v>
          </cell>
          <cell r="AD2471">
            <v>704.94</v>
          </cell>
          <cell r="AE2471">
            <v>704.94</v>
          </cell>
          <cell r="AF2471">
            <v>0</v>
          </cell>
          <cell r="AG2471">
            <v>166049.24</v>
          </cell>
          <cell r="AH2471">
            <v>558.69000000000233</v>
          </cell>
          <cell r="AI2471">
            <v>0</v>
          </cell>
          <cell r="AJ2471">
            <v>0</v>
          </cell>
          <cell r="AK2471">
            <v>0</v>
          </cell>
        </row>
        <row r="2472">
          <cell r="R2472" t="str">
            <v>BNL</v>
          </cell>
          <cell r="S2472" t="str">
            <v>FINAME TJLP</v>
          </cell>
          <cell r="T2472" t="str">
            <v>00140</v>
          </cell>
          <cell r="U2472">
            <v>10.75</v>
          </cell>
          <cell r="V2472">
            <v>0</v>
          </cell>
          <cell r="W2472">
            <v>35353</v>
          </cell>
          <cell r="X2472">
            <v>15</v>
          </cell>
          <cell r="Y2472">
            <v>23</v>
          </cell>
          <cell r="Z2472">
            <v>4.2363689999999998</v>
          </cell>
          <cell r="AA2472">
            <v>0</v>
          </cell>
          <cell r="AB2472">
            <v>165904.9</v>
          </cell>
          <cell r="AC2472">
            <v>3318.1</v>
          </cell>
          <cell r="AD2472">
            <v>712.73</v>
          </cell>
          <cell r="AE2472">
            <v>1417.67</v>
          </cell>
          <cell r="AF2472">
            <v>4735.7700000000004</v>
          </cell>
          <cell r="AG2472">
            <v>162586.81</v>
          </cell>
          <cell r="AH2472">
            <v>560.60999999998603</v>
          </cell>
          <cell r="AI2472">
            <v>0</v>
          </cell>
          <cell r="AJ2472">
            <v>0</v>
          </cell>
          <cell r="AK2472">
            <v>0</v>
          </cell>
        </row>
        <row r="2473">
          <cell r="R2473" t="str">
            <v>BNL</v>
          </cell>
          <cell r="S2473" t="str">
            <v>FINAME TJLP</v>
          </cell>
          <cell r="T2473" t="str">
            <v>00140</v>
          </cell>
          <cell r="U2473">
            <v>10.75</v>
          </cell>
          <cell r="V2473">
            <v>0</v>
          </cell>
          <cell r="W2473">
            <v>35369</v>
          </cell>
          <cell r="X2473">
            <v>16</v>
          </cell>
          <cell r="Y2473">
            <v>0</v>
          </cell>
          <cell r="Z2473">
            <v>4.2516910000000001</v>
          </cell>
          <cell r="AA2473">
            <v>0</v>
          </cell>
          <cell r="AB2473">
            <v>163174.85</v>
          </cell>
          <cell r="AC2473">
            <v>0</v>
          </cell>
          <cell r="AD2473">
            <v>742.17</v>
          </cell>
          <cell r="AE2473">
            <v>742.17</v>
          </cell>
          <cell r="AF2473">
            <v>0</v>
          </cell>
          <cell r="AG2473">
            <v>163917.01999999999</v>
          </cell>
          <cell r="AH2473">
            <v>588.03999999997905</v>
          </cell>
          <cell r="AI2473">
            <v>0</v>
          </cell>
          <cell r="AJ2473">
            <v>0</v>
          </cell>
          <cell r="AK2473">
            <v>0</v>
          </cell>
        </row>
        <row r="2474">
          <cell r="R2474" t="str">
            <v>BNL</v>
          </cell>
          <cell r="S2474" t="str">
            <v>FINAME TJLP</v>
          </cell>
          <cell r="T2474" t="str">
            <v>00140</v>
          </cell>
          <cell r="U2474">
            <v>10.75</v>
          </cell>
          <cell r="V2474">
            <v>0</v>
          </cell>
          <cell r="W2474">
            <v>35384</v>
          </cell>
          <cell r="X2474">
            <v>14</v>
          </cell>
          <cell r="Y2474">
            <v>24</v>
          </cell>
          <cell r="Z2474">
            <v>4.2661059999999997</v>
          </cell>
          <cell r="AA2474">
            <v>0</v>
          </cell>
          <cell r="AB2474">
            <v>163728.07999999999</v>
          </cell>
          <cell r="AC2474">
            <v>3341.39</v>
          </cell>
          <cell r="AD2474">
            <v>656.9</v>
          </cell>
          <cell r="AE2474">
            <v>1399.07</v>
          </cell>
          <cell r="AF2474">
            <v>4740.46</v>
          </cell>
          <cell r="AG2474">
            <v>160386.69</v>
          </cell>
          <cell r="AH2474">
            <v>553.23000000001048</v>
          </cell>
          <cell r="AI2474">
            <v>0</v>
          </cell>
          <cell r="AJ2474">
            <v>0</v>
          </cell>
          <cell r="AK2474">
            <v>0</v>
          </cell>
        </row>
        <row r="2475">
          <cell r="R2475" t="str">
            <v>BNL</v>
          </cell>
          <cell r="S2475" t="str">
            <v>FINAME TJLP</v>
          </cell>
          <cell r="T2475" t="str">
            <v>00140</v>
          </cell>
          <cell r="U2475">
            <v>10.75</v>
          </cell>
          <cell r="V2475">
            <v>0</v>
          </cell>
          <cell r="W2475">
            <v>35399</v>
          </cell>
          <cell r="X2475">
            <v>15</v>
          </cell>
          <cell r="Y2475">
            <v>0</v>
          </cell>
          <cell r="Z2475">
            <v>4.28057</v>
          </cell>
          <cell r="AA2475">
            <v>0</v>
          </cell>
          <cell r="AB2475">
            <v>160930.47</v>
          </cell>
          <cell r="AC2475">
            <v>0</v>
          </cell>
          <cell r="AD2475">
            <v>686.12</v>
          </cell>
          <cell r="AE2475">
            <v>686.12</v>
          </cell>
          <cell r="AF2475">
            <v>0</v>
          </cell>
          <cell r="AG2475">
            <v>161616.59</v>
          </cell>
          <cell r="AH2475">
            <v>543.77999999999884</v>
          </cell>
          <cell r="AI2475">
            <v>0</v>
          </cell>
          <cell r="AJ2475">
            <v>0</v>
          </cell>
          <cell r="AK2475">
            <v>0</v>
          </cell>
        </row>
        <row r="2476">
          <cell r="R2476" t="str">
            <v>BNL</v>
          </cell>
          <cell r="S2476" t="str">
            <v>FINAME TJLP</v>
          </cell>
          <cell r="T2476" t="str">
            <v>00140</v>
          </cell>
          <cell r="U2476">
            <v>10.75</v>
          </cell>
          <cell r="V2476">
            <v>0</v>
          </cell>
          <cell r="W2476">
            <v>35414</v>
          </cell>
          <cell r="X2476">
            <v>15</v>
          </cell>
          <cell r="Y2476">
            <v>25</v>
          </cell>
          <cell r="Z2476">
            <v>4.2892469999999996</v>
          </cell>
          <cell r="AA2476">
            <v>0</v>
          </cell>
          <cell r="AB2476">
            <v>161256.69</v>
          </cell>
          <cell r="AC2476">
            <v>3359.51</v>
          </cell>
          <cell r="AD2476">
            <v>691.83</v>
          </cell>
          <cell r="AE2476">
            <v>1377.95</v>
          </cell>
          <cell r="AF2476">
            <v>4737.46</v>
          </cell>
          <cell r="AG2476">
            <v>157897.17000000001</v>
          </cell>
          <cell r="AH2476">
            <v>326.21000000002095</v>
          </cell>
          <cell r="AI2476">
            <v>0</v>
          </cell>
          <cell r="AJ2476">
            <v>0</v>
          </cell>
          <cell r="AK2476">
            <v>0</v>
          </cell>
        </row>
        <row r="2477">
          <cell r="R2477" t="str">
            <v>BNL</v>
          </cell>
          <cell r="S2477" t="str">
            <v>FINAME TJLP</v>
          </cell>
          <cell r="T2477" t="str">
            <v>00140</v>
          </cell>
          <cell r="U2477">
            <v>10.75</v>
          </cell>
          <cell r="V2477">
            <v>0</v>
          </cell>
          <cell r="W2477">
            <v>35430</v>
          </cell>
          <cell r="X2477">
            <v>16</v>
          </cell>
          <cell r="Y2477">
            <v>0</v>
          </cell>
          <cell r="Z2477">
            <v>4.2980770000000001</v>
          </cell>
          <cell r="AA2477">
            <v>0</v>
          </cell>
          <cell r="AB2477">
            <v>158222.23000000001</v>
          </cell>
          <cell r="AC2477">
            <v>0</v>
          </cell>
          <cell r="AD2477">
            <v>719.65</v>
          </cell>
          <cell r="AE2477">
            <v>719.65</v>
          </cell>
          <cell r="AF2477">
            <v>0</v>
          </cell>
          <cell r="AG2477">
            <v>158941.87</v>
          </cell>
          <cell r="AH2477">
            <v>325.04999999998836</v>
          </cell>
          <cell r="AI2477">
            <v>0</v>
          </cell>
          <cell r="AJ2477">
            <v>0</v>
          </cell>
          <cell r="AK2477">
            <v>0</v>
          </cell>
        </row>
        <row r="2478">
          <cell r="R2478" t="str">
            <v>BNL</v>
          </cell>
          <cell r="S2478" t="str">
            <v>FINAME TJLP</v>
          </cell>
          <cell r="T2478" t="str">
            <v>00140</v>
          </cell>
          <cell r="U2478">
            <v>10.75</v>
          </cell>
          <cell r="V2478">
            <v>0</v>
          </cell>
          <cell r="W2478">
            <v>35445</v>
          </cell>
          <cell r="X2478">
            <v>14</v>
          </cell>
          <cell r="Y2478">
            <v>26</v>
          </cell>
          <cell r="Z2478">
            <v>4.3063719999999996</v>
          </cell>
          <cell r="AA2478">
            <v>0</v>
          </cell>
          <cell r="AB2478">
            <v>158527.57999999999</v>
          </cell>
          <cell r="AC2478">
            <v>3372.93</v>
          </cell>
          <cell r="AD2478">
            <v>634.98000000000013</v>
          </cell>
          <cell r="AE2478">
            <v>1354.63</v>
          </cell>
          <cell r="AF2478">
            <v>4727.5600000000004</v>
          </cell>
          <cell r="AG2478">
            <v>155154.66</v>
          </cell>
          <cell r="AH2478">
            <v>305.36999999999534</v>
          </cell>
          <cell r="AI2478">
            <v>0</v>
          </cell>
          <cell r="AJ2478">
            <v>0</v>
          </cell>
          <cell r="AK2478">
            <v>0</v>
          </cell>
        </row>
        <row r="2479">
          <cell r="R2479" t="str">
            <v>BNL</v>
          </cell>
          <cell r="S2479" t="str">
            <v>FINAME TJLP</v>
          </cell>
          <cell r="T2479" t="str">
            <v>00140</v>
          </cell>
          <cell r="U2479">
            <v>10.75</v>
          </cell>
          <cell r="V2479">
            <v>0</v>
          </cell>
          <cell r="W2479">
            <v>35461</v>
          </cell>
          <cell r="X2479">
            <v>16</v>
          </cell>
          <cell r="Y2479">
            <v>0</v>
          </cell>
          <cell r="Z2479">
            <v>4.3152369999999998</v>
          </cell>
          <cell r="AA2479">
            <v>0</v>
          </cell>
          <cell r="AB2479">
            <v>155474.04999999999</v>
          </cell>
          <cell r="AC2479">
            <v>0</v>
          </cell>
          <cell r="AD2479">
            <v>707.15</v>
          </cell>
          <cell r="AE2479">
            <v>707.15</v>
          </cell>
          <cell r="AF2479">
            <v>0</v>
          </cell>
          <cell r="AG2479">
            <v>156181.20000000001</v>
          </cell>
          <cell r="AH2479">
            <v>319.39000000001397</v>
          </cell>
          <cell r="AI2479">
            <v>0</v>
          </cell>
          <cell r="AJ2479">
            <v>0</v>
          </cell>
          <cell r="AK2479">
            <v>0</v>
          </cell>
        </row>
        <row r="2480">
          <cell r="R2480" t="str">
            <v>BNL</v>
          </cell>
          <cell r="S2480" t="str">
            <v>FINAME TJLP</v>
          </cell>
          <cell r="T2480" t="str">
            <v>00140</v>
          </cell>
          <cell r="U2480">
            <v>10.75</v>
          </cell>
          <cell r="V2480">
            <v>0</v>
          </cell>
          <cell r="W2480">
            <v>35476</v>
          </cell>
          <cell r="X2480">
            <v>14</v>
          </cell>
          <cell r="Y2480">
            <v>27</v>
          </cell>
          <cell r="Z2480">
            <v>4.3235650000000003</v>
          </cell>
          <cell r="AA2480">
            <v>0</v>
          </cell>
          <cell r="AB2480">
            <v>155774.1</v>
          </cell>
          <cell r="AC2480">
            <v>3386.39</v>
          </cell>
          <cell r="AD2480">
            <v>623.94999999999993</v>
          </cell>
          <cell r="AE2480">
            <v>1331.1</v>
          </cell>
          <cell r="AF2480">
            <v>4717.49</v>
          </cell>
          <cell r="AG2480">
            <v>152387.71</v>
          </cell>
          <cell r="AH2480">
            <v>300.04999999995925</v>
          </cell>
          <cell r="AI2480">
            <v>0</v>
          </cell>
          <cell r="AJ2480">
            <v>0</v>
          </cell>
          <cell r="AK2480">
            <v>0</v>
          </cell>
        </row>
        <row r="2481">
          <cell r="R2481" t="str">
            <v>BNL</v>
          </cell>
          <cell r="S2481" t="str">
            <v>FINAME TJLP</v>
          </cell>
          <cell r="T2481" t="str">
            <v>00140</v>
          </cell>
          <cell r="U2481">
            <v>10.75</v>
          </cell>
          <cell r="V2481">
            <v>0</v>
          </cell>
          <cell r="W2481">
            <v>35489</v>
          </cell>
          <cell r="X2481">
            <v>13</v>
          </cell>
          <cell r="Y2481">
            <v>0</v>
          </cell>
          <cell r="Z2481">
            <v>4.3307950000000002</v>
          </cell>
          <cell r="AA2481">
            <v>0</v>
          </cell>
          <cell r="AB2481">
            <v>152642.54</v>
          </cell>
          <cell r="AC2481">
            <v>0</v>
          </cell>
          <cell r="AD2481">
            <v>563.85</v>
          </cell>
          <cell r="AE2481">
            <v>563.85</v>
          </cell>
          <cell r="AF2481">
            <v>0</v>
          </cell>
          <cell r="AG2481">
            <v>153206.39000000001</v>
          </cell>
          <cell r="AH2481">
            <v>254.8300000000163</v>
          </cell>
          <cell r="AI2481">
            <v>0</v>
          </cell>
          <cell r="AJ2481">
            <v>0</v>
          </cell>
          <cell r="AK2481">
            <v>0</v>
          </cell>
        </row>
        <row r="2482">
          <cell r="R2482" t="str">
            <v>BNL</v>
          </cell>
          <cell r="S2482" t="str">
            <v>FINAME TJLP</v>
          </cell>
          <cell r="T2482" t="str">
            <v>00140</v>
          </cell>
          <cell r="U2482">
            <v>10.75</v>
          </cell>
          <cell r="V2482">
            <v>0</v>
          </cell>
          <cell r="W2482">
            <v>35504</v>
          </cell>
          <cell r="X2482">
            <v>17</v>
          </cell>
          <cell r="Y2482">
            <v>28</v>
          </cell>
          <cell r="Z2482">
            <v>4.338101</v>
          </cell>
          <cell r="AA2482">
            <v>0</v>
          </cell>
          <cell r="AB2482">
            <v>152900.04</v>
          </cell>
          <cell r="AC2482">
            <v>3397.78</v>
          </cell>
          <cell r="AD2482">
            <v>742.68999999999994</v>
          </cell>
          <cell r="AE2482">
            <v>1306.54</v>
          </cell>
          <cell r="AF2482">
            <v>4704.32</v>
          </cell>
          <cell r="AG2482">
            <v>149502.26999999999</v>
          </cell>
          <cell r="AH2482">
            <v>257.50999999998021</v>
          </cell>
          <cell r="AI2482">
            <v>0</v>
          </cell>
          <cell r="AJ2482">
            <v>0</v>
          </cell>
          <cell r="AK2482">
            <v>0</v>
          </cell>
        </row>
        <row r="2483">
          <cell r="R2483" t="str">
            <v>BNL</v>
          </cell>
          <cell r="S2483" t="str">
            <v>FINAME TJLP</v>
          </cell>
          <cell r="T2483" t="str">
            <v>00140</v>
          </cell>
          <cell r="U2483">
            <v>10.75</v>
          </cell>
          <cell r="V2483">
            <v>0</v>
          </cell>
          <cell r="W2483">
            <v>35520</v>
          </cell>
          <cell r="X2483">
            <v>16</v>
          </cell>
          <cell r="Y2483">
            <v>0</v>
          </cell>
          <cell r="Z2483">
            <v>4.3458269999999999</v>
          </cell>
          <cell r="AA2483">
            <v>0</v>
          </cell>
          <cell r="AB2483">
            <v>149768.51999999999</v>
          </cell>
          <cell r="AC2483">
            <v>0</v>
          </cell>
          <cell r="AD2483">
            <v>681.2</v>
          </cell>
          <cell r="AE2483">
            <v>681.2</v>
          </cell>
          <cell r="AF2483">
            <v>0</v>
          </cell>
          <cell r="AG2483">
            <v>150449.72</v>
          </cell>
          <cell r="AH2483">
            <v>266.25</v>
          </cell>
          <cell r="AI2483">
            <v>0</v>
          </cell>
          <cell r="AJ2483">
            <v>0</v>
          </cell>
          <cell r="AK2483">
            <v>0</v>
          </cell>
        </row>
        <row r="2484">
          <cell r="R2484" t="str">
            <v>BNL</v>
          </cell>
          <cell r="S2484" t="str">
            <v>FINAME TJLP</v>
          </cell>
          <cell r="T2484" t="str">
            <v>00140</v>
          </cell>
          <cell r="U2484">
            <v>10.75</v>
          </cell>
          <cell r="V2484">
            <v>0</v>
          </cell>
          <cell r="W2484">
            <v>35535</v>
          </cell>
          <cell r="X2484">
            <v>14</v>
          </cell>
          <cell r="Y2484">
            <v>29</v>
          </cell>
          <cell r="Z2484">
            <v>4.3530829999999998</v>
          </cell>
          <cell r="AA2484">
            <v>0</v>
          </cell>
          <cell r="AB2484">
            <v>150018.57999999999</v>
          </cell>
          <cell r="AC2484">
            <v>3409.51</v>
          </cell>
          <cell r="AD2484">
            <v>600.72</v>
          </cell>
          <cell r="AE2484">
            <v>1281.92</v>
          </cell>
          <cell r="AF2484">
            <v>4691.43</v>
          </cell>
          <cell r="AG2484">
            <v>146609.07</v>
          </cell>
          <cell r="AH2484">
            <v>250.05999999999767</v>
          </cell>
          <cell r="AI2484">
            <v>0</v>
          </cell>
          <cell r="AJ2484">
            <v>0</v>
          </cell>
          <cell r="AK2484">
            <v>0</v>
          </cell>
        </row>
        <row r="2485">
          <cell r="R2485" t="str">
            <v>BNL</v>
          </cell>
          <cell r="S2485" t="str">
            <v>FINAME TJLP</v>
          </cell>
          <cell r="T2485" t="str">
            <v>00140</v>
          </cell>
          <cell r="U2485">
            <v>10.75</v>
          </cell>
          <cell r="V2485">
            <v>0</v>
          </cell>
          <cell r="W2485">
            <v>35550</v>
          </cell>
          <cell r="X2485">
            <v>15</v>
          </cell>
          <cell r="Y2485">
            <v>0</v>
          </cell>
          <cell r="Z2485">
            <v>4.3603500000000004</v>
          </cell>
          <cell r="AA2485">
            <v>0</v>
          </cell>
          <cell r="AB2485">
            <v>146853.82</v>
          </cell>
          <cell r="AC2485">
            <v>0</v>
          </cell>
          <cell r="AD2485">
            <v>626.1</v>
          </cell>
          <cell r="AE2485">
            <v>626.1</v>
          </cell>
          <cell r="AF2485">
            <v>0</v>
          </cell>
          <cell r="AG2485">
            <v>147479.92000000001</v>
          </cell>
          <cell r="AH2485">
            <v>244.75</v>
          </cell>
          <cell r="AI2485">
            <v>0</v>
          </cell>
          <cell r="AJ2485">
            <v>0</v>
          </cell>
          <cell r="AK2485">
            <v>0</v>
          </cell>
        </row>
        <row r="2486">
          <cell r="R2486" t="str">
            <v>BNL</v>
          </cell>
          <cell r="S2486" t="str">
            <v>FINAME TJLP</v>
          </cell>
          <cell r="T2486" t="str">
            <v>00140</v>
          </cell>
          <cell r="U2486">
            <v>10.75</v>
          </cell>
          <cell r="V2486">
            <v>0</v>
          </cell>
          <cell r="W2486">
            <v>35565</v>
          </cell>
          <cell r="X2486">
            <v>15</v>
          </cell>
          <cell r="Y2486">
            <v>30</v>
          </cell>
          <cell r="Z2486">
            <v>4.3676300000000001</v>
          </cell>
          <cell r="AA2486">
            <v>0</v>
          </cell>
          <cell r="AB2486">
            <v>147099.01</v>
          </cell>
          <cell r="AC2486">
            <v>3420.91</v>
          </cell>
          <cell r="AD2486">
            <v>630.87</v>
          </cell>
          <cell r="AE2486">
            <v>1256.97</v>
          </cell>
          <cell r="AF2486">
            <v>4677.88</v>
          </cell>
          <cell r="AG2486">
            <v>143678.1</v>
          </cell>
          <cell r="AH2486">
            <v>245.19000000000233</v>
          </cell>
          <cell r="AI2486">
            <v>0</v>
          </cell>
          <cell r="AJ2486">
            <v>0</v>
          </cell>
          <cell r="AK2486">
            <v>0</v>
          </cell>
        </row>
        <row r="2487">
          <cell r="R2487" t="str">
            <v>BNL</v>
          </cell>
          <cell r="S2487" t="str">
            <v>FINAME TJLP</v>
          </cell>
          <cell r="T2487" t="str">
            <v>00140</v>
          </cell>
          <cell r="U2487">
            <v>10.75</v>
          </cell>
          <cell r="V2487">
            <v>0</v>
          </cell>
          <cell r="W2487">
            <v>35581</v>
          </cell>
          <cell r="X2487">
            <v>16</v>
          </cell>
          <cell r="Y2487">
            <v>0</v>
          </cell>
          <cell r="Z2487">
            <v>4.3754090000000003</v>
          </cell>
          <cell r="AA2487">
            <v>0</v>
          </cell>
          <cell r="AB2487">
            <v>143934</v>
          </cell>
          <cell r="AC2487">
            <v>0</v>
          </cell>
          <cell r="AD2487">
            <v>654.66</v>
          </cell>
          <cell r="AE2487">
            <v>654.66</v>
          </cell>
          <cell r="AF2487">
            <v>0</v>
          </cell>
          <cell r="AG2487">
            <v>144588.66</v>
          </cell>
          <cell r="AH2487">
            <v>255.89999999999418</v>
          </cell>
          <cell r="AI2487">
            <v>0</v>
          </cell>
          <cell r="AJ2487">
            <v>0</v>
          </cell>
          <cell r="AK2487">
            <v>0</v>
          </cell>
        </row>
        <row r="2488">
          <cell r="R2488" t="str">
            <v>BNL</v>
          </cell>
          <cell r="S2488" t="str">
            <v>FINAME TJLP</v>
          </cell>
          <cell r="T2488" t="str">
            <v>00140</v>
          </cell>
          <cell r="U2488">
            <v>10.75</v>
          </cell>
          <cell r="V2488">
            <v>0</v>
          </cell>
          <cell r="W2488">
            <v>35596</v>
          </cell>
          <cell r="X2488">
            <v>14</v>
          </cell>
          <cell r="Y2488">
            <v>31</v>
          </cell>
          <cell r="Z2488">
            <v>4.3824360000000002</v>
          </cell>
          <cell r="AA2488">
            <v>0</v>
          </cell>
          <cell r="AB2488">
            <v>144165.16</v>
          </cell>
          <cell r="AC2488">
            <v>3432.5</v>
          </cell>
          <cell r="AD2488">
            <v>577.24000000000012</v>
          </cell>
          <cell r="AE2488">
            <v>1231.9000000000001</v>
          </cell>
          <cell r="AF2488">
            <v>4664.3999999999996</v>
          </cell>
          <cell r="AG2488">
            <v>140732.65</v>
          </cell>
          <cell r="AH2488">
            <v>231.14999999999418</v>
          </cell>
          <cell r="AI2488">
            <v>0</v>
          </cell>
          <cell r="AJ2488">
            <v>0</v>
          </cell>
          <cell r="AK2488">
            <v>0</v>
          </cell>
        </row>
        <row r="2489">
          <cell r="R2489" t="str">
            <v>BNL</v>
          </cell>
          <cell r="S2489" t="str">
            <v>FINAME TJLP</v>
          </cell>
          <cell r="T2489" t="str">
            <v>00140</v>
          </cell>
          <cell r="U2489">
            <v>10.75</v>
          </cell>
          <cell r="V2489">
            <v>0</v>
          </cell>
          <cell r="W2489">
            <v>35611</v>
          </cell>
          <cell r="X2489">
            <v>15</v>
          </cell>
          <cell r="Y2489">
            <v>0</v>
          </cell>
          <cell r="Z2489">
            <v>4.3894539999999997</v>
          </cell>
          <cell r="AA2489">
            <v>0</v>
          </cell>
          <cell r="AB2489">
            <v>140958.01999999999</v>
          </cell>
          <cell r="AC2489">
            <v>0</v>
          </cell>
          <cell r="AD2489">
            <v>600.97</v>
          </cell>
          <cell r="AE2489">
            <v>600.97</v>
          </cell>
          <cell r="AF2489">
            <v>0</v>
          </cell>
          <cell r="AG2489">
            <v>141558.99</v>
          </cell>
          <cell r="AH2489">
            <v>225.36999999999534</v>
          </cell>
          <cell r="AI2489">
            <v>0</v>
          </cell>
          <cell r="AJ2489">
            <v>0</v>
          </cell>
          <cell r="AK2489">
            <v>0</v>
          </cell>
        </row>
        <row r="2490">
          <cell r="R2490" t="str">
            <v>BNL</v>
          </cell>
          <cell r="S2490" t="str">
            <v>FINAME TJLP</v>
          </cell>
          <cell r="T2490" t="str">
            <v>00140</v>
          </cell>
          <cell r="U2490">
            <v>10.75</v>
          </cell>
          <cell r="V2490">
            <v>0</v>
          </cell>
          <cell r="W2490">
            <v>35626</v>
          </cell>
          <cell r="X2490">
            <v>15</v>
          </cell>
          <cell r="Y2490">
            <v>32</v>
          </cell>
          <cell r="Z2490">
            <v>4.3964840000000001</v>
          </cell>
          <cell r="AA2490">
            <v>0</v>
          </cell>
          <cell r="AB2490">
            <v>141183.78</v>
          </cell>
          <cell r="AC2490">
            <v>3443.51</v>
          </cell>
          <cell r="AD2490">
            <v>605.45000000000005</v>
          </cell>
          <cell r="AE2490">
            <v>1206.42</v>
          </cell>
          <cell r="AF2490">
            <v>4649.93</v>
          </cell>
          <cell r="AG2490">
            <v>137740.26999999999</v>
          </cell>
          <cell r="AH2490">
            <v>225.75999999998021</v>
          </cell>
          <cell r="AI2490">
            <v>0</v>
          </cell>
          <cell r="AJ2490">
            <v>0</v>
          </cell>
          <cell r="AK2490">
            <v>0</v>
          </cell>
        </row>
        <row r="2491">
          <cell r="R2491" t="str">
            <v>BNL</v>
          </cell>
          <cell r="S2491" t="str">
            <v>FINAME TJLP</v>
          </cell>
          <cell r="T2491" t="str">
            <v>00140</v>
          </cell>
          <cell r="U2491">
            <v>10.75</v>
          </cell>
          <cell r="V2491">
            <v>0</v>
          </cell>
          <cell r="W2491">
            <v>35642</v>
          </cell>
          <cell r="X2491">
            <v>16</v>
          </cell>
          <cell r="Y2491">
            <v>0</v>
          </cell>
          <cell r="Z2491">
            <v>4.403994</v>
          </cell>
          <cell r="AA2491">
            <v>0</v>
          </cell>
          <cell r="AB2491">
            <v>137975.56</v>
          </cell>
          <cell r="AC2491">
            <v>0</v>
          </cell>
          <cell r="AD2491">
            <v>627.55999999999995</v>
          </cell>
          <cell r="AE2491">
            <v>627.55999999999995</v>
          </cell>
          <cell r="AF2491">
            <v>0</v>
          </cell>
          <cell r="AG2491">
            <v>138603.10999999999</v>
          </cell>
          <cell r="AH2491">
            <v>235.27999999999884</v>
          </cell>
          <cell r="AI2491">
            <v>0</v>
          </cell>
          <cell r="AJ2491">
            <v>0</v>
          </cell>
          <cell r="AK2491">
            <v>0</v>
          </cell>
        </row>
        <row r="2492">
          <cell r="R2492" t="str">
            <v>BNL</v>
          </cell>
          <cell r="S2492" t="str">
            <v>FINAME TJLP</v>
          </cell>
          <cell r="T2492" t="str">
            <v>00140</v>
          </cell>
          <cell r="U2492">
            <v>10.75</v>
          </cell>
          <cell r="V2492">
            <v>0</v>
          </cell>
          <cell r="W2492">
            <v>35657</v>
          </cell>
          <cell r="X2492">
            <v>14</v>
          </cell>
          <cell r="Y2492">
            <v>33</v>
          </cell>
          <cell r="Z2492">
            <v>4.4110469999999999</v>
          </cell>
          <cell r="AA2492">
            <v>0</v>
          </cell>
          <cell r="AB2492">
            <v>138196.51999999999</v>
          </cell>
          <cell r="AC2492">
            <v>3454.91</v>
          </cell>
          <cell r="AD2492">
            <v>553.34000000000015</v>
          </cell>
          <cell r="AE2492">
            <v>1180.9000000000001</v>
          </cell>
          <cell r="AF2492">
            <v>4635.8100000000004</v>
          </cell>
          <cell r="AG2492">
            <v>134741.60999999999</v>
          </cell>
          <cell r="AH2492">
            <v>220.97000000000116</v>
          </cell>
          <cell r="AI2492">
            <v>0</v>
          </cell>
          <cell r="AJ2492">
            <v>0</v>
          </cell>
          <cell r="AK2492">
            <v>0</v>
          </cell>
        </row>
        <row r="2493">
          <cell r="R2493" t="str">
            <v>BNL</v>
          </cell>
          <cell r="S2493" t="str">
            <v>FINAME TJLP</v>
          </cell>
          <cell r="T2493" t="str">
            <v>00140</v>
          </cell>
          <cell r="U2493">
            <v>10.75</v>
          </cell>
          <cell r="V2493">
            <v>0</v>
          </cell>
          <cell r="W2493">
            <v>35673</v>
          </cell>
          <cell r="X2493">
            <v>16</v>
          </cell>
          <cell r="Y2493">
            <v>0</v>
          </cell>
          <cell r="Z2493">
            <v>4.4185819999999998</v>
          </cell>
          <cell r="AA2493">
            <v>0</v>
          </cell>
          <cell r="AB2493">
            <v>134971.78</v>
          </cell>
          <cell r="AC2493">
            <v>0</v>
          </cell>
          <cell r="AD2493">
            <v>613.89</v>
          </cell>
          <cell r="AE2493">
            <v>613.89</v>
          </cell>
          <cell r="AF2493">
            <v>0</v>
          </cell>
          <cell r="AG2493">
            <v>135585.67000000001</v>
          </cell>
          <cell r="AH2493">
            <v>230.17000000001281</v>
          </cell>
          <cell r="AI2493">
            <v>0</v>
          </cell>
          <cell r="AJ2493">
            <v>0</v>
          </cell>
          <cell r="AK2493">
            <v>0</v>
          </cell>
        </row>
        <row r="2494">
          <cell r="R2494" t="str">
            <v>BNL</v>
          </cell>
          <cell r="S2494" t="str">
            <v>FINAME TJLP</v>
          </cell>
          <cell r="T2494" t="str">
            <v>00140</v>
          </cell>
          <cell r="U2494">
            <v>10.75</v>
          </cell>
          <cell r="V2494">
            <v>0</v>
          </cell>
          <cell r="W2494">
            <v>35688</v>
          </cell>
          <cell r="X2494">
            <v>14</v>
          </cell>
          <cell r="Y2494">
            <v>34</v>
          </cell>
          <cell r="Z2494">
            <v>4.4244830000000004</v>
          </cell>
          <cell r="AA2494">
            <v>0</v>
          </cell>
          <cell r="AB2494">
            <v>135152.03</v>
          </cell>
          <cell r="AC2494">
            <v>3465.44</v>
          </cell>
          <cell r="AD2494">
            <v>540.99000000000012</v>
          </cell>
          <cell r="AE2494">
            <v>1154.8800000000001</v>
          </cell>
          <cell r="AF2494">
            <v>4620.32</v>
          </cell>
          <cell r="AG2494">
            <v>131686.6</v>
          </cell>
          <cell r="AH2494">
            <v>180.26000000000931</v>
          </cell>
          <cell r="AI2494">
            <v>0</v>
          </cell>
          <cell r="AJ2494">
            <v>0</v>
          </cell>
          <cell r="AK2494">
            <v>0</v>
          </cell>
        </row>
        <row r="2495">
          <cell r="R2495" t="str">
            <v>BNL</v>
          </cell>
          <cell r="S2495" t="str">
            <v>FINAME TJLP</v>
          </cell>
          <cell r="T2495" t="str">
            <v>00140</v>
          </cell>
          <cell r="U2495">
            <v>10.75</v>
          </cell>
          <cell r="V2495">
            <v>0</v>
          </cell>
          <cell r="W2495">
            <v>35703</v>
          </cell>
          <cell r="X2495">
            <v>15</v>
          </cell>
          <cell r="Y2495">
            <v>0</v>
          </cell>
          <cell r="Z2495">
            <v>4.430307</v>
          </cell>
          <cell r="AA2495">
            <v>0</v>
          </cell>
          <cell r="AB2495">
            <v>131859.94</v>
          </cell>
          <cell r="AC2495">
            <v>0</v>
          </cell>
          <cell r="AD2495">
            <v>562.17999999999995</v>
          </cell>
          <cell r="AE2495">
            <v>562.17999999999995</v>
          </cell>
          <cell r="AF2495">
            <v>0</v>
          </cell>
          <cell r="AG2495">
            <v>132422.10999999999</v>
          </cell>
          <cell r="AH2495">
            <v>173.32999999998719</v>
          </cell>
          <cell r="AI2495">
            <v>0</v>
          </cell>
          <cell r="AJ2495">
            <v>0</v>
          </cell>
          <cell r="AK2495">
            <v>0</v>
          </cell>
        </row>
        <row r="2496">
          <cell r="R2496" t="str">
            <v>BNL</v>
          </cell>
          <cell r="S2496" t="str">
            <v>FINAME TJLP</v>
          </cell>
          <cell r="T2496" t="str">
            <v>00140</v>
          </cell>
          <cell r="U2496">
            <v>10.75</v>
          </cell>
          <cell r="V2496">
            <v>0</v>
          </cell>
          <cell r="W2496">
            <v>35718</v>
          </cell>
          <cell r="X2496">
            <v>15</v>
          </cell>
          <cell r="Y2496">
            <v>35</v>
          </cell>
          <cell r="Z2496">
            <v>4.4361389999999998</v>
          </cell>
          <cell r="AA2496">
            <v>0</v>
          </cell>
          <cell r="AB2496">
            <v>132033.51999999999</v>
          </cell>
          <cell r="AC2496">
            <v>3474.57</v>
          </cell>
          <cell r="AD2496">
            <v>566.06000000000006</v>
          </cell>
          <cell r="AE2496">
            <v>1128.24</v>
          </cell>
          <cell r="AF2496">
            <v>4602.8</v>
          </cell>
          <cell r="AG2496">
            <v>128558.95</v>
          </cell>
          <cell r="AH2496">
            <v>173.5800000000163</v>
          </cell>
          <cell r="AI2496">
            <v>0</v>
          </cell>
          <cell r="AJ2496">
            <v>0</v>
          </cell>
          <cell r="AK2496">
            <v>0</v>
          </cell>
        </row>
        <row r="2497">
          <cell r="R2497" t="str">
            <v>BNL</v>
          </cell>
          <cell r="S2497" t="str">
            <v>FINAME TJLP</v>
          </cell>
          <cell r="T2497" t="str">
            <v>00140</v>
          </cell>
          <cell r="U2497">
            <v>10.75</v>
          </cell>
          <cell r="V2497">
            <v>0</v>
          </cell>
          <cell r="W2497">
            <v>35734</v>
          </cell>
          <cell r="X2497">
            <v>16</v>
          </cell>
          <cell r="Y2497">
            <v>0</v>
          </cell>
          <cell r="Z2497">
            <v>4.4423680000000001</v>
          </cell>
          <cell r="AA2497">
            <v>0</v>
          </cell>
          <cell r="AB2497">
            <v>128739.47</v>
          </cell>
          <cell r="AC2497">
            <v>0</v>
          </cell>
          <cell r="AD2497">
            <v>585.54999999999995</v>
          </cell>
          <cell r="AE2497">
            <v>585.54999999999995</v>
          </cell>
          <cell r="AF2497">
            <v>0</v>
          </cell>
          <cell r="AG2497">
            <v>129325.01</v>
          </cell>
          <cell r="AH2497">
            <v>180.50999999999476</v>
          </cell>
          <cell r="AI2497">
            <v>0</v>
          </cell>
          <cell r="AJ2497">
            <v>0</v>
          </cell>
          <cell r="AK2497">
            <v>0</v>
          </cell>
        </row>
        <row r="2498">
          <cell r="R2498" t="str">
            <v>BNL</v>
          </cell>
          <cell r="S2498" t="str">
            <v>FINAME TJLP</v>
          </cell>
          <cell r="T2498" t="str">
            <v>00140</v>
          </cell>
          <cell r="U2498">
            <v>10.75</v>
          </cell>
          <cell r="V2498">
            <v>0</v>
          </cell>
          <cell r="W2498">
            <v>35749</v>
          </cell>
          <cell r="X2498">
            <v>14</v>
          </cell>
          <cell r="Y2498">
            <v>36</v>
          </cell>
          <cell r="Z2498">
            <v>4.4482160000000004</v>
          </cell>
          <cell r="AA2498">
            <v>0</v>
          </cell>
          <cell r="AB2498">
            <v>128908.94</v>
          </cell>
          <cell r="AC2498">
            <v>3484.03</v>
          </cell>
          <cell r="AD2498">
            <v>515.99</v>
          </cell>
          <cell r="AE2498">
            <v>1101.54</v>
          </cell>
          <cell r="AF2498">
            <v>4585.5600000000004</v>
          </cell>
          <cell r="AG2498">
            <v>125424.91</v>
          </cell>
          <cell r="AH2498">
            <v>169.47000000000116</v>
          </cell>
          <cell r="AI2498">
            <v>0</v>
          </cell>
          <cell r="AJ2498">
            <v>0</v>
          </cell>
          <cell r="AK2498">
            <v>0</v>
          </cell>
        </row>
        <row r="2499">
          <cell r="R2499" t="str">
            <v>BNL</v>
          </cell>
          <cell r="S2499" t="str">
            <v>FINAME TJLP</v>
          </cell>
          <cell r="T2499" t="str">
            <v>00140</v>
          </cell>
          <cell r="U2499">
            <v>10.75</v>
          </cell>
          <cell r="V2499">
            <v>0</v>
          </cell>
          <cell r="W2499">
            <v>35764</v>
          </cell>
          <cell r="X2499">
            <v>15</v>
          </cell>
          <cell r="Y2499">
            <v>0</v>
          </cell>
          <cell r="Z2499">
            <v>4.4540709999999999</v>
          </cell>
          <cell r="AA2499">
            <v>0</v>
          </cell>
          <cell r="AB2499">
            <v>125590.01</v>
          </cell>
          <cell r="AC2499">
            <v>0</v>
          </cell>
          <cell r="AD2499">
            <v>535.45000000000005</v>
          </cell>
          <cell r="AE2499">
            <v>535.45000000000005</v>
          </cell>
          <cell r="AF2499">
            <v>0</v>
          </cell>
          <cell r="AG2499">
            <v>126125.45</v>
          </cell>
          <cell r="AH2499">
            <v>165.08999999999651</v>
          </cell>
          <cell r="AI2499">
            <v>0</v>
          </cell>
          <cell r="AJ2499">
            <v>0</v>
          </cell>
          <cell r="AK2499">
            <v>0</v>
          </cell>
        </row>
        <row r="2500">
          <cell r="R2500" t="str">
            <v>BNL</v>
          </cell>
          <cell r="S2500" t="str">
            <v>FINAME TJLP</v>
          </cell>
          <cell r="T2500" t="str">
            <v>00140</v>
          </cell>
          <cell r="U2500">
            <v>10.75</v>
          </cell>
          <cell r="V2500">
            <v>0</v>
          </cell>
          <cell r="W2500">
            <v>35779</v>
          </cell>
          <cell r="X2500">
            <v>15</v>
          </cell>
          <cell r="Y2500">
            <v>37</v>
          </cell>
          <cell r="Z2500">
            <v>4.4607089999999996</v>
          </cell>
          <cell r="AA2500">
            <v>0</v>
          </cell>
          <cell r="AB2500">
            <v>125777.18</v>
          </cell>
          <cell r="AC2500">
            <v>3493.81</v>
          </cell>
          <cell r="AD2500">
            <v>539.31999999999994</v>
          </cell>
          <cell r="AE2500">
            <v>1074.77</v>
          </cell>
          <cell r="AF2500">
            <v>4568.58</v>
          </cell>
          <cell r="AG2500">
            <v>122283.37</v>
          </cell>
          <cell r="AH2500">
            <v>187.17999999999302</v>
          </cell>
          <cell r="AI2500">
            <v>0</v>
          </cell>
          <cell r="AJ2500">
            <v>0</v>
          </cell>
          <cell r="AK2500">
            <v>0</v>
          </cell>
        </row>
        <row r="2501">
          <cell r="R2501" t="str">
            <v>BNL</v>
          </cell>
          <cell r="S2501" t="str">
            <v>FINAME TJLP</v>
          </cell>
          <cell r="T2501" t="str">
            <v>00140</v>
          </cell>
          <cell r="U2501">
            <v>10.75</v>
          </cell>
          <cell r="V2501">
            <v>0</v>
          </cell>
          <cell r="W2501">
            <v>35795</v>
          </cell>
          <cell r="X2501">
            <v>16</v>
          </cell>
          <cell r="Y2501">
            <v>0</v>
          </cell>
          <cell r="Z2501">
            <v>4.4678599999999999</v>
          </cell>
          <cell r="AA2501">
            <v>0</v>
          </cell>
          <cell r="AB2501">
            <v>122479.4</v>
          </cell>
          <cell r="AC2501">
            <v>0</v>
          </cell>
          <cell r="AD2501">
            <v>557.08000000000004</v>
          </cell>
          <cell r="AE2501">
            <v>557.08000000000004</v>
          </cell>
          <cell r="AF2501">
            <v>0</v>
          </cell>
          <cell r="AG2501">
            <v>123036.47</v>
          </cell>
          <cell r="AH2501">
            <v>196.02000000000407</v>
          </cell>
          <cell r="AI2501">
            <v>0</v>
          </cell>
          <cell r="AJ2501">
            <v>0</v>
          </cell>
          <cell r="AK2501">
            <v>0</v>
          </cell>
        </row>
        <row r="2502">
          <cell r="R2502" t="str">
            <v>BNL</v>
          </cell>
          <cell r="S2502" t="str">
            <v>FINAME TJLP</v>
          </cell>
          <cell r="T2502" t="str">
            <v>00140</v>
          </cell>
          <cell r="U2502">
            <v>10.75</v>
          </cell>
          <cell r="V2502">
            <v>0</v>
          </cell>
          <cell r="W2502">
            <v>35810</v>
          </cell>
          <cell r="X2502">
            <v>14</v>
          </cell>
          <cell r="Y2502">
            <v>38</v>
          </cell>
          <cell r="Z2502">
            <v>4.4745749999999997</v>
          </cell>
          <cell r="AA2502">
            <v>0</v>
          </cell>
          <cell r="AB2502">
            <v>122663.48</v>
          </cell>
          <cell r="AC2502">
            <v>3504.67</v>
          </cell>
          <cell r="AD2502">
            <v>491.09000000000003</v>
          </cell>
          <cell r="AE2502">
            <v>1048.17</v>
          </cell>
          <cell r="AF2502">
            <v>4552.84</v>
          </cell>
          <cell r="AG2502">
            <v>119158.81</v>
          </cell>
          <cell r="AH2502">
            <v>184.08999999999651</v>
          </cell>
          <cell r="AI2502">
            <v>0</v>
          </cell>
          <cell r="AJ2502">
            <v>0</v>
          </cell>
          <cell r="AK2502">
            <v>0</v>
          </cell>
        </row>
        <row r="2503">
          <cell r="R2503" t="str">
            <v>BNL</v>
          </cell>
          <cell r="S2503" t="str">
            <v>FINAME TJLP</v>
          </cell>
          <cell r="T2503" t="str">
            <v>00140</v>
          </cell>
          <cell r="U2503">
            <v>10.75</v>
          </cell>
          <cell r="V2503">
            <v>0</v>
          </cell>
          <cell r="W2503">
            <v>35826</v>
          </cell>
          <cell r="X2503">
            <v>16</v>
          </cell>
          <cell r="Y2503">
            <v>0</v>
          </cell>
          <cell r="Z2503">
            <v>4.4817479999999996</v>
          </cell>
          <cell r="AA2503">
            <v>0</v>
          </cell>
          <cell r="AB2503">
            <v>119349.83</v>
          </cell>
          <cell r="AC2503">
            <v>0</v>
          </cell>
          <cell r="AD2503">
            <v>542.84</v>
          </cell>
          <cell r="AE2503">
            <v>542.84</v>
          </cell>
          <cell r="AF2503">
            <v>0</v>
          </cell>
          <cell r="AG2503">
            <v>119892.67</v>
          </cell>
          <cell r="AH2503">
            <v>191.02000000000407</v>
          </cell>
          <cell r="AI2503">
            <v>0</v>
          </cell>
          <cell r="AJ2503">
            <v>0</v>
          </cell>
          <cell r="AK2503">
            <v>0</v>
          </cell>
        </row>
        <row r="2504">
          <cell r="R2504" t="str">
            <v>BNL</v>
          </cell>
          <cell r="S2504" t="str">
            <v>FINAME TJLP</v>
          </cell>
          <cell r="T2504" t="str">
            <v>00140</v>
          </cell>
          <cell r="U2504">
            <v>10.75</v>
          </cell>
          <cell r="V2504">
            <v>0</v>
          </cell>
          <cell r="W2504">
            <v>35841</v>
          </cell>
          <cell r="X2504">
            <v>14</v>
          </cell>
          <cell r="Y2504">
            <v>39</v>
          </cell>
          <cell r="Z2504">
            <v>4.4884829999999996</v>
          </cell>
          <cell r="AA2504">
            <v>0</v>
          </cell>
          <cell r="AB2504">
            <v>119529.18</v>
          </cell>
          <cell r="AC2504">
            <v>3515.56</v>
          </cell>
          <cell r="AD2504">
            <v>478.54999999999995</v>
          </cell>
          <cell r="AE2504">
            <v>1021.39</v>
          </cell>
          <cell r="AF2504">
            <v>4536.95</v>
          </cell>
          <cell r="AG2504">
            <v>116013.62</v>
          </cell>
          <cell r="AH2504">
            <v>179.34999999999127</v>
          </cell>
          <cell r="AI2504">
            <v>0</v>
          </cell>
          <cell r="AJ2504">
            <v>0</v>
          </cell>
          <cell r="AK2504">
            <v>0</v>
          </cell>
        </row>
        <row r="2505">
          <cell r="R2505" t="str">
            <v>BNL</v>
          </cell>
          <cell r="S2505" t="str">
            <v>FINAME TJLP</v>
          </cell>
          <cell r="T2505" t="str">
            <v>00140</v>
          </cell>
          <cell r="U2505">
            <v>10.75</v>
          </cell>
          <cell r="V2505">
            <v>0</v>
          </cell>
          <cell r="W2505">
            <v>35854</v>
          </cell>
          <cell r="X2505">
            <v>13</v>
          </cell>
          <cell r="Y2505">
            <v>0</v>
          </cell>
          <cell r="Z2505">
            <v>4.4943289999999996</v>
          </cell>
          <cell r="AA2505">
            <v>0</v>
          </cell>
          <cell r="AB2505">
            <v>116164.72</v>
          </cell>
          <cell r="AC2505">
            <v>0</v>
          </cell>
          <cell r="AD2505">
            <v>429.11</v>
          </cell>
          <cell r="AE2505">
            <v>429.11</v>
          </cell>
          <cell r="AF2505">
            <v>0</v>
          </cell>
          <cell r="AG2505">
            <v>116593.82</v>
          </cell>
          <cell r="AH2505">
            <v>151.09000000001106</v>
          </cell>
          <cell r="AI2505">
            <v>0</v>
          </cell>
          <cell r="AJ2505">
            <v>0</v>
          </cell>
          <cell r="AK2505">
            <v>0</v>
          </cell>
        </row>
        <row r="2506">
          <cell r="R2506" t="str">
            <v>BNL</v>
          </cell>
          <cell r="S2506" t="str">
            <v>FINAME TJLP</v>
          </cell>
          <cell r="T2506" t="str">
            <v>00140</v>
          </cell>
          <cell r="U2506">
            <v>10.75</v>
          </cell>
          <cell r="V2506">
            <v>0</v>
          </cell>
          <cell r="W2506">
            <v>35869</v>
          </cell>
          <cell r="X2506">
            <v>17</v>
          </cell>
          <cell r="Y2506">
            <v>40</v>
          </cell>
          <cell r="Z2506">
            <v>4.5040529999999999</v>
          </cell>
          <cell r="AA2506">
            <v>0</v>
          </cell>
          <cell r="AB2506">
            <v>116416.06</v>
          </cell>
          <cell r="AC2506">
            <v>3527.76</v>
          </cell>
          <cell r="AD2506">
            <v>565.66999999999996</v>
          </cell>
          <cell r="AE2506">
            <v>994.78</v>
          </cell>
          <cell r="AF2506">
            <v>4522.54</v>
          </cell>
          <cell r="AG2506">
            <v>112888.3</v>
          </cell>
          <cell r="AH2506">
            <v>251.34999999999127</v>
          </cell>
          <cell r="AI2506">
            <v>0</v>
          </cell>
          <cell r="AJ2506">
            <v>0</v>
          </cell>
          <cell r="AK2506">
            <v>0</v>
          </cell>
        </row>
        <row r="2507">
          <cell r="R2507" t="str">
            <v>BNL</v>
          </cell>
          <cell r="S2507" t="str">
            <v>FINAME TJLP</v>
          </cell>
          <cell r="T2507" t="str">
            <v>00140</v>
          </cell>
          <cell r="U2507">
            <v>10.75</v>
          </cell>
          <cell r="V2507">
            <v>0</v>
          </cell>
          <cell r="W2507">
            <v>35885</v>
          </cell>
          <cell r="X2507">
            <v>16</v>
          </cell>
          <cell r="Y2507">
            <v>0</v>
          </cell>
          <cell r="Z2507">
            <v>4.5146759999999997</v>
          </cell>
          <cell r="AA2507">
            <v>0</v>
          </cell>
          <cell r="AB2507">
            <v>113154.55</v>
          </cell>
          <cell r="AC2507">
            <v>0</v>
          </cell>
          <cell r="AD2507">
            <v>514.66</v>
          </cell>
          <cell r="AE2507">
            <v>514.66</v>
          </cell>
          <cell r="AF2507">
            <v>0</v>
          </cell>
          <cell r="AG2507">
            <v>113669.21</v>
          </cell>
          <cell r="AH2507">
            <v>266.25</v>
          </cell>
          <cell r="AI2507">
            <v>0</v>
          </cell>
          <cell r="AJ2507">
            <v>0</v>
          </cell>
          <cell r="AK2507">
            <v>0</v>
          </cell>
        </row>
        <row r="2508">
          <cell r="R2508" t="str">
            <v>BNL</v>
          </cell>
          <cell r="S2508" t="str">
            <v>FINAME TJLP</v>
          </cell>
          <cell r="T2508" t="str">
            <v>00140</v>
          </cell>
          <cell r="U2508">
            <v>10.75</v>
          </cell>
          <cell r="V2508">
            <v>0</v>
          </cell>
          <cell r="W2508">
            <v>35900</v>
          </cell>
          <cell r="X2508">
            <v>14</v>
          </cell>
          <cell r="Y2508">
            <v>41</v>
          </cell>
          <cell r="Z2508">
            <v>4.5246579999999996</v>
          </cell>
          <cell r="AA2508">
            <v>0</v>
          </cell>
          <cell r="AB2508">
            <v>113404.73</v>
          </cell>
          <cell r="AC2508">
            <v>3543.9</v>
          </cell>
          <cell r="AD2508">
            <v>454.39</v>
          </cell>
          <cell r="AE2508">
            <v>969.05</v>
          </cell>
          <cell r="AF2508">
            <v>4512.95</v>
          </cell>
          <cell r="AG2508">
            <v>109860.84</v>
          </cell>
          <cell r="AH2508">
            <v>250.18999999998778</v>
          </cell>
          <cell r="AI2508">
            <v>0</v>
          </cell>
          <cell r="AJ2508">
            <v>0</v>
          </cell>
          <cell r="AK2508">
            <v>0</v>
          </cell>
        </row>
        <row r="2509">
          <cell r="R2509" t="str">
            <v>BNL</v>
          </cell>
          <cell r="S2509" t="str">
            <v>FINAME TJLP</v>
          </cell>
          <cell r="T2509" t="str">
            <v>00140</v>
          </cell>
          <cell r="U2509">
            <v>10.75</v>
          </cell>
          <cell r="V2509">
            <v>0</v>
          </cell>
          <cell r="W2509">
            <v>35915</v>
          </cell>
          <cell r="X2509">
            <v>15</v>
          </cell>
          <cell r="Y2509">
            <v>0</v>
          </cell>
          <cell r="Z2509">
            <v>4.534662</v>
          </cell>
          <cell r="AA2509">
            <v>0</v>
          </cell>
          <cell r="AB2509">
            <v>110103.74</v>
          </cell>
          <cell r="AC2509">
            <v>0</v>
          </cell>
          <cell r="AD2509">
            <v>469.42</v>
          </cell>
          <cell r="AE2509">
            <v>469.42</v>
          </cell>
          <cell r="AF2509">
            <v>0</v>
          </cell>
          <cell r="AG2509">
            <v>110573.16</v>
          </cell>
          <cell r="AH2509">
            <v>242.90000000000873</v>
          </cell>
          <cell r="AI2509">
            <v>0</v>
          </cell>
          <cell r="AJ2509">
            <v>0</v>
          </cell>
          <cell r="AK2509">
            <v>0</v>
          </cell>
        </row>
        <row r="2510">
          <cell r="R2510" t="str">
            <v>BNL</v>
          </cell>
          <cell r="S2510" t="str">
            <v>FINAME TJLP</v>
          </cell>
          <cell r="T2510" t="str">
            <v>00140</v>
          </cell>
          <cell r="U2510">
            <v>10.75</v>
          </cell>
          <cell r="V2510">
            <v>0</v>
          </cell>
          <cell r="W2510">
            <v>35930</v>
          </cell>
          <cell r="X2510">
            <v>15</v>
          </cell>
          <cell r="Y2510">
            <v>42</v>
          </cell>
          <cell r="Z2510">
            <v>4.5446869999999997</v>
          </cell>
          <cell r="AA2510">
            <v>0</v>
          </cell>
          <cell r="AB2510">
            <v>110347.15</v>
          </cell>
          <cell r="AC2510">
            <v>3559.59</v>
          </cell>
          <cell r="AD2510">
            <v>473.49999999999994</v>
          </cell>
          <cell r="AE2510">
            <v>942.92</v>
          </cell>
          <cell r="AF2510">
            <v>4502.51</v>
          </cell>
          <cell r="AG2510">
            <v>106787.57</v>
          </cell>
          <cell r="AH2510">
            <v>243.41999999999825</v>
          </cell>
          <cell r="AI2510">
            <v>0</v>
          </cell>
          <cell r="AJ2510">
            <v>0</v>
          </cell>
          <cell r="AK2510">
            <v>0</v>
          </cell>
        </row>
        <row r="2511">
          <cell r="R2511" t="str">
            <v>BNL</v>
          </cell>
          <cell r="S2511" t="str">
            <v>FINAME TJLP</v>
          </cell>
          <cell r="T2511" t="str">
            <v>00140</v>
          </cell>
          <cell r="U2511">
            <v>10.75</v>
          </cell>
          <cell r="V2511">
            <v>0</v>
          </cell>
          <cell r="W2511">
            <v>35946</v>
          </cell>
          <cell r="X2511">
            <v>16</v>
          </cell>
          <cell r="Y2511">
            <v>0</v>
          </cell>
          <cell r="Z2511">
            <v>4.5554059999999996</v>
          </cell>
          <cell r="AA2511">
            <v>0</v>
          </cell>
          <cell r="AB2511">
            <v>107039.43</v>
          </cell>
          <cell r="AC2511">
            <v>0</v>
          </cell>
          <cell r="AD2511">
            <v>486.85</v>
          </cell>
          <cell r="AE2511">
            <v>486.85</v>
          </cell>
          <cell r="AF2511">
            <v>0</v>
          </cell>
          <cell r="AG2511">
            <v>107526.28</v>
          </cell>
          <cell r="AH2511">
            <v>251.85999999998603</v>
          </cell>
          <cell r="AI2511">
            <v>0</v>
          </cell>
          <cell r="AJ2511">
            <v>0</v>
          </cell>
          <cell r="AK2511">
            <v>0</v>
          </cell>
        </row>
        <row r="2512">
          <cell r="R2512" t="str">
            <v>BNL</v>
          </cell>
          <cell r="S2512" t="str">
            <v>FINAME TJLP</v>
          </cell>
          <cell r="T2512" t="str">
            <v>00140</v>
          </cell>
          <cell r="U2512">
            <v>10.75</v>
          </cell>
          <cell r="V2512">
            <v>0</v>
          </cell>
          <cell r="W2512">
            <v>35961</v>
          </cell>
          <cell r="X2512">
            <v>14</v>
          </cell>
          <cell r="Y2512">
            <v>43</v>
          </cell>
          <cell r="Z2512">
            <v>4.5636580000000002</v>
          </cell>
          <cell r="AA2512">
            <v>0</v>
          </cell>
          <cell r="AB2512">
            <v>107233.33</v>
          </cell>
          <cell r="AC2512">
            <v>3574.44</v>
          </cell>
          <cell r="AD2512">
            <v>429.47</v>
          </cell>
          <cell r="AE2512">
            <v>916.32</v>
          </cell>
          <cell r="AF2512">
            <v>4490.76</v>
          </cell>
          <cell r="AG2512">
            <v>103658.89</v>
          </cell>
          <cell r="AH2512">
            <v>193.89999999999418</v>
          </cell>
          <cell r="AI2512">
            <v>0</v>
          </cell>
          <cell r="AJ2512">
            <v>0</v>
          </cell>
          <cell r="AK2512">
            <v>0</v>
          </cell>
        </row>
        <row r="2513">
          <cell r="R2513" t="str">
            <v>BNL</v>
          </cell>
          <cell r="S2513" t="str">
            <v>FINAME TJLP</v>
          </cell>
          <cell r="T2513" t="str">
            <v>00140</v>
          </cell>
          <cell r="U2513">
            <v>10.75</v>
          </cell>
          <cell r="V2513">
            <v>0</v>
          </cell>
          <cell r="W2513">
            <v>35976</v>
          </cell>
          <cell r="X2513">
            <v>15</v>
          </cell>
          <cell r="Y2513">
            <v>0</v>
          </cell>
          <cell r="Z2513">
            <v>4.5717949999999998</v>
          </cell>
          <cell r="AA2513">
            <v>0</v>
          </cell>
          <cell r="AB2513">
            <v>103843.71</v>
          </cell>
          <cell r="AC2513">
            <v>0</v>
          </cell>
          <cell r="AD2513">
            <v>442.73</v>
          </cell>
          <cell r="AE2513">
            <v>442.73</v>
          </cell>
          <cell r="AF2513">
            <v>0</v>
          </cell>
          <cell r="AG2513">
            <v>104286.44</v>
          </cell>
          <cell r="AH2513">
            <v>184.82000000000698</v>
          </cell>
          <cell r="AI2513">
            <v>0</v>
          </cell>
          <cell r="AJ2513">
            <v>0</v>
          </cell>
          <cell r="AK2513">
            <v>0</v>
          </cell>
        </row>
        <row r="2514">
          <cell r="R2514" t="str">
            <v>BNL</v>
          </cell>
          <cell r="S2514" t="str">
            <v>FINAME TJLP</v>
          </cell>
          <cell r="T2514" t="str">
            <v>00140</v>
          </cell>
          <cell r="U2514">
            <v>10.75</v>
          </cell>
          <cell r="V2514">
            <v>0</v>
          </cell>
          <cell r="W2514">
            <v>35991</v>
          </cell>
          <cell r="X2514">
            <v>15</v>
          </cell>
          <cell r="Y2514">
            <v>44</v>
          </cell>
          <cell r="Z2514">
            <v>4.5799459999999996</v>
          </cell>
          <cell r="AA2514">
            <v>0</v>
          </cell>
          <cell r="AB2514">
            <v>104028.85</v>
          </cell>
          <cell r="AC2514">
            <v>3587.2</v>
          </cell>
          <cell r="AD2514">
            <v>446.19999999999993</v>
          </cell>
          <cell r="AE2514">
            <v>888.93</v>
          </cell>
          <cell r="AF2514">
            <v>4476.13</v>
          </cell>
          <cell r="AG2514">
            <v>100441.65</v>
          </cell>
          <cell r="AH2514">
            <v>185.13999999999942</v>
          </cell>
          <cell r="AI2514">
            <v>0</v>
          </cell>
          <cell r="AJ2514">
            <v>0</v>
          </cell>
          <cell r="AK2514">
            <v>0</v>
          </cell>
        </row>
        <row r="2515">
          <cell r="R2515" t="str">
            <v>BNL</v>
          </cell>
          <cell r="S2515" t="str">
            <v>FINAME TJLP</v>
          </cell>
          <cell r="T2515" t="str">
            <v>00140</v>
          </cell>
          <cell r="U2515">
            <v>10.75</v>
          </cell>
          <cell r="V2515">
            <v>0</v>
          </cell>
          <cell r="W2515">
            <v>36007</v>
          </cell>
          <cell r="X2515">
            <v>16</v>
          </cell>
          <cell r="Y2515">
            <v>0</v>
          </cell>
          <cell r="Z2515">
            <v>4.5886570000000004</v>
          </cell>
          <cell r="AA2515">
            <v>0</v>
          </cell>
          <cell r="AB2515">
            <v>100632.69</v>
          </cell>
          <cell r="AC2515">
            <v>0</v>
          </cell>
          <cell r="AD2515">
            <v>457.71</v>
          </cell>
          <cell r="AE2515">
            <v>457.71</v>
          </cell>
          <cell r="AF2515">
            <v>0</v>
          </cell>
          <cell r="AG2515">
            <v>101090.4</v>
          </cell>
          <cell r="AH2515">
            <v>191.0399999999936</v>
          </cell>
          <cell r="AI2515">
            <v>0</v>
          </cell>
          <cell r="AJ2515">
            <v>0</v>
          </cell>
          <cell r="AK2515">
            <v>0</v>
          </cell>
        </row>
        <row r="2516">
          <cell r="R2516" t="str">
            <v>BNL</v>
          </cell>
          <cell r="S2516" t="str">
            <v>FINAME TJLP</v>
          </cell>
          <cell r="T2516" t="str">
            <v>00140</v>
          </cell>
          <cell r="U2516">
            <v>10.75</v>
          </cell>
          <cell r="V2516">
            <v>0</v>
          </cell>
          <cell r="W2516">
            <v>36022</v>
          </cell>
          <cell r="X2516">
            <v>14</v>
          </cell>
          <cell r="Y2516">
            <v>45</v>
          </cell>
          <cell r="Z2516">
            <v>4.596838</v>
          </cell>
          <cell r="AA2516">
            <v>0</v>
          </cell>
          <cell r="AB2516">
            <v>100812.11</v>
          </cell>
          <cell r="AC2516">
            <v>3600.43</v>
          </cell>
          <cell r="AD2516">
            <v>403.74000000000007</v>
          </cell>
          <cell r="AE2516">
            <v>861.45</v>
          </cell>
          <cell r="AF2516">
            <v>4461.88</v>
          </cell>
          <cell r="AG2516">
            <v>97211.67</v>
          </cell>
          <cell r="AH2516">
            <v>179.41000000000349</v>
          </cell>
          <cell r="AI2516">
            <v>0</v>
          </cell>
          <cell r="AJ2516">
            <v>0</v>
          </cell>
          <cell r="AK2516">
            <v>0</v>
          </cell>
        </row>
        <row r="2517">
          <cell r="R2517" t="str">
            <v>BNL</v>
          </cell>
          <cell r="S2517" t="str">
            <v>FINAME TJLP</v>
          </cell>
          <cell r="T2517" t="str">
            <v>00140</v>
          </cell>
          <cell r="U2517">
            <v>10.75</v>
          </cell>
          <cell r="V2517">
            <v>0</v>
          </cell>
          <cell r="W2517">
            <v>36038</v>
          </cell>
          <cell r="X2517">
            <v>16</v>
          </cell>
          <cell r="Y2517">
            <v>0</v>
          </cell>
          <cell r="Z2517">
            <v>4.6055809999999999</v>
          </cell>
          <cell r="AA2517">
            <v>0</v>
          </cell>
          <cell r="AB2517">
            <v>97396.57</v>
          </cell>
          <cell r="AC2517">
            <v>0</v>
          </cell>
          <cell r="AD2517">
            <v>442.99</v>
          </cell>
          <cell r="AE2517">
            <v>442.99</v>
          </cell>
          <cell r="AF2517">
            <v>0</v>
          </cell>
          <cell r="AG2517">
            <v>97839.56</v>
          </cell>
          <cell r="AH2517">
            <v>184.89999999999418</v>
          </cell>
          <cell r="AI2517">
            <v>0</v>
          </cell>
          <cell r="AJ2517">
            <v>0</v>
          </cell>
          <cell r="AK2517">
            <v>0</v>
          </cell>
        </row>
        <row r="2518">
          <cell r="R2518" t="str">
            <v>BNL</v>
          </cell>
          <cell r="S2518" t="str">
            <v>FINAME TJLP</v>
          </cell>
          <cell r="T2518" t="str">
            <v>00140</v>
          </cell>
          <cell r="U2518">
            <v>10.75</v>
          </cell>
          <cell r="V2518">
            <v>0</v>
          </cell>
          <cell r="W2518">
            <v>36053</v>
          </cell>
          <cell r="X2518">
            <v>14</v>
          </cell>
          <cell r="Y2518">
            <v>46</v>
          </cell>
          <cell r="Z2518">
            <v>4.6154869999999999</v>
          </cell>
          <cell r="AA2518">
            <v>0</v>
          </cell>
          <cell r="AB2518">
            <v>97606.05</v>
          </cell>
          <cell r="AC2518">
            <v>3615.04</v>
          </cell>
          <cell r="AD2518">
            <v>391.05999999999995</v>
          </cell>
          <cell r="AE2518">
            <v>834.05</v>
          </cell>
          <cell r="AF2518">
            <v>4449.09</v>
          </cell>
          <cell r="AG2518">
            <v>93991.01</v>
          </cell>
          <cell r="AH2518">
            <v>209.47999999999593</v>
          </cell>
          <cell r="AI2518">
            <v>0</v>
          </cell>
          <cell r="AJ2518">
            <v>0</v>
          </cell>
          <cell r="AK2518">
            <v>0</v>
          </cell>
        </row>
        <row r="2519">
          <cell r="R2519" t="str">
            <v>BNL</v>
          </cell>
          <cell r="S2519" t="str">
            <v>FINAME TJLP</v>
          </cell>
          <cell r="T2519" t="str">
            <v>00140</v>
          </cell>
          <cell r="U2519">
            <v>10.75</v>
          </cell>
          <cell r="V2519">
            <v>0</v>
          </cell>
          <cell r="W2519">
            <v>36068</v>
          </cell>
          <cell r="X2519">
            <v>15</v>
          </cell>
          <cell r="Y2519">
            <v>0</v>
          </cell>
          <cell r="Z2519">
            <v>4.6255369999999996</v>
          </cell>
          <cell r="AA2519">
            <v>0</v>
          </cell>
          <cell r="AB2519">
            <v>94195.68</v>
          </cell>
          <cell r="AC2519">
            <v>0</v>
          </cell>
          <cell r="AD2519">
            <v>401.6</v>
          </cell>
          <cell r="AE2519">
            <v>401.6</v>
          </cell>
          <cell r="AF2519">
            <v>0</v>
          </cell>
          <cell r="AG2519">
            <v>94597.27</v>
          </cell>
          <cell r="AH2519">
            <v>204.66000000000349</v>
          </cell>
          <cell r="AI2519">
            <v>0</v>
          </cell>
          <cell r="AJ2519">
            <v>0</v>
          </cell>
          <cell r="AK2519">
            <v>0</v>
          </cell>
        </row>
        <row r="2520">
          <cell r="R2520" t="str">
            <v>BNL</v>
          </cell>
          <cell r="S2520" t="str">
            <v>FINAME TJLP</v>
          </cell>
          <cell r="T2520" t="str">
            <v>00140</v>
          </cell>
          <cell r="U2520">
            <v>10.75</v>
          </cell>
          <cell r="V2520">
            <v>0</v>
          </cell>
          <cell r="W2520">
            <v>36083</v>
          </cell>
          <cell r="X2520">
            <v>15</v>
          </cell>
          <cell r="Y2520">
            <v>47</v>
          </cell>
          <cell r="Z2520">
            <v>4.6356080000000004</v>
          </cell>
          <cell r="AA2520">
            <v>0</v>
          </cell>
          <cell r="AB2520">
            <v>94400.76</v>
          </cell>
          <cell r="AC2520">
            <v>3630.8</v>
          </cell>
          <cell r="AD2520">
            <v>405.05999999999995</v>
          </cell>
          <cell r="AE2520">
            <v>806.66</v>
          </cell>
          <cell r="AF2520">
            <v>4437.46</v>
          </cell>
          <cell r="AG2520">
            <v>90769.97</v>
          </cell>
          <cell r="AH2520">
            <v>205.10000000000582</v>
          </cell>
          <cell r="AI2520">
            <v>0</v>
          </cell>
          <cell r="AJ2520">
            <v>0</v>
          </cell>
          <cell r="AK2520">
            <v>0</v>
          </cell>
        </row>
        <row r="2521">
          <cell r="R2521" t="str">
            <v>BNL</v>
          </cell>
          <cell r="S2521" t="str">
            <v>FINAME TJLP</v>
          </cell>
          <cell r="T2521" t="str">
            <v>00140</v>
          </cell>
          <cell r="U2521">
            <v>10.75</v>
          </cell>
          <cell r="V2521">
            <v>0</v>
          </cell>
          <cell r="W2521">
            <v>36099</v>
          </cell>
          <cell r="X2521">
            <v>16</v>
          </cell>
          <cell r="Y2521">
            <v>0</v>
          </cell>
          <cell r="Z2521">
            <v>4.6463749999999999</v>
          </cell>
          <cell r="AA2521">
            <v>0</v>
          </cell>
          <cell r="AB2521">
            <v>90980.79</v>
          </cell>
          <cell r="AC2521">
            <v>0</v>
          </cell>
          <cell r="AD2521">
            <v>413.81</v>
          </cell>
          <cell r="AE2521">
            <v>413.81</v>
          </cell>
          <cell r="AF2521">
            <v>0</v>
          </cell>
          <cell r="AG2521">
            <v>91394.6</v>
          </cell>
          <cell r="AH2521">
            <v>210.82000000000698</v>
          </cell>
          <cell r="AI2521">
            <v>0</v>
          </cell>
          <cell r="AJ2521">
            <v>0</v>
          </cell>
          <cell r="AK2521">
            <v>0</v>
          </cell>
        </row>
        <row r="2522">
          <cell r="R2522" t="str">
            <v>BNL</v>
          </cell>
          <cell r="S2522" t="str">
            <v>FINAME TJLP</v>
          </cell>
          <cell r="T2522" t="str">
            <v>00140</v>
          </cell>
          <cell r="U2522">
            <v>10.75</v>
          </cell>
          <cell r="V2522">
            <v>0</v>
          </cell>
          <cell r="W2522">
            <v>36114</v>
          </cell>
          <cell r="X2522">
            <v>14</v>
          </cell>
          <cell r="Y2522">
            <v>48</v>
          </cell>
          <cell r="Z2522">
            <v>4.6564909999999999</v>
          </cell>
          <cell r="AA2522">
            <v>0</v>
          </cell>
          <cell r="AB2522">
            <v>91178.880000000005</v>
          </cell>
          <cell r="AC2522">
            <v>3647.15</v>
          </cell>
          <cell r="AD2522">
            <v>365.32</v>
          </cell>
          <cell r="AE2522">
            <v>779.13</v>
          </cell>
          <cell r="AF2522">
            <v>4426.28</v>
          </cell>
          <cell r="AG2522">
            <v>87531.72</v>
          </cell>
          <cell r="AH2522">
            <v>198.07999999998719</v>
          </cell>
          <cell r="AI2522">
            <v>0</v>
          </cell>
          <cell r="AJ2522">
            <v>0</v>
          </cell>
          <cell r="AK2522">
            <v>0</v>
          </cell>
        </row>
        <row r="2523">
          <cell r="R2523" t="str">
            <v>BNL</v>
          </cell>
          <cell r="S2523" t="str">
            <v>FINAME TJLP</v>
          </cell>
          <cell r="T2523" t="str">
            <v>00140</v>
          </cell>
          <cell r="U2523">
            <v>10.75</v>
          </cell>
          <cell r="V2523">
            <v>0</v>
          </cell>
          <cell r="W2523">
            <v>36129</v>
          </cell>
          <cell r="X2523">
            <v>15</v>
          </cell>
          <cell r="Y2523">
            <v>0</v>
          </cell>
          <cell r="Z2523">
            <v>4.6666299999999996</v>
          </cell>
          <cell r="AA2523">
            <v>0</v>
          </cell>
          <cell r="AB2523">
            <v>87722.31</v>
          </cell>
          <cell r="AC2523">
            <v>0</v>
          </cell>
          <cell r="AD2523">
            <v>374</v>
          </cell>
          <cell r="AE2523">
            <v>374</v>
          </cell>
          <cell r="AF2523">
            <v>0</v>
          </cell>
          <cell r="AG2523">
            <v>88096.31</v>
          </cell>
          <cell r="AH2523">
            <v>190.58999999999651</v>
          </cell>
          <cell r="AI2523">
            <v>0</v>
          </cell>
          <cell r="AJ2523">
            <v>0</v>
          </cell>
          <cell r="AK2523">
            <v>0</v>
          </cell>
        </row>
        <row r="2524">
          <cell r="R2524" t="str">
            <v>BNL</v>
          </cell>
          <cell r="S2524" t="str">
            <v>FINAME TJLP</v>
          </cell>
          <cell r="T2524" t="str">
            <v>00140</v>
          </cell>
          <cell r="U2524">
            <v>10.75</v>
          </cell>
          <cell r="V2524">
            <v>0</v>
          </cell>
          <cell r="W2524">
            <v>36144</v>
          </cell>
          <cell r="X2524">
            <v>15</v>
          </cell>
          <cell r="Y2524">
            <v>49</v>
          </cell>
          <cell r="Z2524">
            <v>4.6869050000000003</v>
          </cell>
          <cell r="AA2524">
            <v>0</v>
          </cell>
          <cell r="AB2524">
            <v>88103.44</v>
          </cell>
          <cell r="AC2524">
            <v>3670.98</v>
          </cell>
          <cell r="AD2524">
            <v>378.85</v>
          </cell>
          <cell r="AE2524">
            <v>752.85</v>
          </cell>
          <cell r="AF2524">
            <v>4423.83</v>
          </cell>
          <cell r="AG2524">
            <v>84432.46</v>
          </cell>
          <cell r="AH2524">
            <v>381.13000000000466</v>
          </cell>
          <cell r="AI2524">
            <v>0</v>
          </cell>
          <cell r="AJ2524">
            <v>0</v>
          </cell>
          <cell r="AK2524">
            <v>0</v>
          </cell>
        </row>
        <row r="2525">
          <cell r="R2525" t="str">
            <v>BNL</v>
          </cell>
          <cell r="S2525" t="str">
            <v>FINAME TJLP</v>
          </cell>
          <cell r="T2525" t="str">
            <v>00140</v>
          </cell>
          <cell r="U2525">
            <v>10.75</v>
          </cell>
          <cell r="V2525">
            <v>0</v>
          </cell>
          <cell r="W2525">
            <v>36160</v>
          </cell>
          <cell r="X2525">
            <v>16</v>
          </cell>
          <cell r="Y2525">
            <v>0</v>
          </cell>
          <cell r="Z2525">
            <v>4.7094050000000003</v>
          </cell>
          <cell r="AA2525">
            <v>0</v>
          </cell>
          <cell r="AB2525">
            <v>84837.79</v>
          </cell>
          <cell r="AC2525">
            <v>0</v>
          </cell>
          <cell r="AD2525">
            <v>385.87</v>
          </cell>
          <cell r="AE2525">
            <v>385.87</v>
          </cell>
          <cell r="AF2525">
            <v>0</v>
          </cell>
          <cell r="AG2525">
            <v>85223.66</v>
          </cell>
          <cell r="AH2525">
            <v>405.33000000000175</v>
          </cell>
          <cell r="AI2525">
            <v>0</v>
          </cell>
          <cell r="AJ2525">
            <v>0</v>
          </cell>
          <cell r="AK2525">
            <v>0</v>
          </cell>
        </row>
        <row r="2526">
          <cell r="R2526" t="str">
            <v>BNL</v>
          </cell>
          <cell r="S2526" t="str">
            <v>FINAME TJLP</v>
          </cell>
          <cell r="T2526" t="str">
            <v>00140</v>
          </cell>
          <cell r="U2526">
            <v>10.75</v>
          </cell>
          <cell r="V2526">
            <v>0</v>
          </cell>
          <cell r="W2526">
            <v>36175</v>
          </cell>
          <cell r="X2526">
            <v>14</v>
          </cell>
          <cell r="Y2526">
            <v>50</v>
          </cell>
          <cell r="Z2526">
            <v>4.7222850000000003</v>
          </cell>
          <cell r="AA2526">
            <v>0</v>
          </cell>
          <cell r="AB2526">
            <v>85069.82</v>
          </cell>
          <cell r="AC2526">
            <v>3698.69</v>
          </cell>
          <cell r="AD2526">
            <v>341.05999999999995</v>
          </cell>
          <cell r="AE2526">
            <v>726.93</v>
          </cell>
          <cell r="AF2526">
            <v>4425.6099999999997</v>
          </cell>
          <cell r="AG2526">
            <v>81371.13</v>
          </cell>
          <cell r="AH2526">
            <v>232.02000000000407</v>
          </cell>
          <cell r="AI2526">
            <v>0</v>
          </cell>
          <cell r="AJ2526">
            <v>0</v>
          </cell>
          <cell r="AK2526">
            <v>0</v>
          </cell>
        </row>
        <row r="2527">
          <cell r="R2527" t="str">
            <v>BNL</v>
          </cell>
          <cell r="S2527" t="str">
            <v>FINAME TJLP</v>
          </cell>
          <cell r="T2527" t="str">
            <v>00140</v>
          </cell>
          <cell r="U2527">
            <v>10.75</v>
          </cell>
          <cell r="V2527">
            <v>0</v>
          </cell>
          <cell r="W2527">
            <v>36191</v>
          </cell>
          <cell r="X2527">
            <v>16</v>
          </cell>
          <cell r="Y2527">
            <v>0</v>
          </cell>
          <cell r="Z2527">
            <v>4.7354269999999996</v>
          </cell>
          <cell r="AA2527">
            <v>0</v>
          </cell>
          <cell r="AB2527">
            <v>81597.58</v>
          </cell>
          <cell r="AC2527">
            <v>0</v>
          </cell>
          <cell r="AD2527">
            <v>371.13</v>
          </cell>
          <cell r="AE2527">
            <v>371.13</v>
          </cell>
          <cell r="AF2527">
            <v>0</v>
          </cell>
          <cell r="AG2527">
            <v>81968.710000000006</v>
          </cell>
          <cell r="AH2527">
            <v>226.44999999999709</v>
          </cell>
          <cell r="AI2527">
            <v>0</v>
          </cell>
          <cell r="AJ2527">
            <v>0</v>
          </cell>
          <cell r="AK2527">
            <v>0</v>
          </cell>
        </row>
        <row r="2528">
          <cell r="R2528" t="str">
            <v>BNL</v>
          </cell>
          <cell r="S2528" t="str">
            <v>FINAME TJLP</v>
          </cell>
          <cell r="T2528" t="str">
            <v>00140</v>
          </cell>
          <cell r="U2528">
            <v>10.75</v>
          </cell>
          <cell r="V2528">
            <v>0</v>
          </cell>
          <cell r="W2528">
            <v>36206</v>
          </cell>
          <cell r="X2528">
            <v>14</v>
          </cell>
          <cell r="Y2528">
            <v>51</v>
          </cell>
          <cell r="Z2528">
            <v>4.7477809999999998</v>
          </cell>
          <cell r="AA2528">
            <v>0</v>
          </cell>
          <cell r="AB2528">
            <v>81810.460000000006</v>
          </cell>
          <cell r="AC2528">
            <v>3718.66</v>
          </cell>
          <cell r="AD2528">
            <v>327.95000000000005</v>
          </cell>
          <cell r="AE2528">
            <v>699.08</v>
          </cell>
          <cell r="AF2528">
            <v>4417.7299999999996</v>
          </cell>
          <cell r="AG2528">
            <v>78091.8</v>
          </cell>
          <cell r="AH2528">
            <v>212.86999999999534</v>
          </cell>
          <cell r="AI2528">
            <v>0</v>
          </cell>
          <cell r="AJ2528">
            <v>0</v>
          </cell>
          <cell r="AK2528">
            <v>0</v>
          </cell>
        </row>
        <row r="2529">
          <cell r="R2529" t="str">
            <v>BNL</v>
          </cell>
          <cell r="S2529" t="str">
            <v>FINAME TJLP</v>
          </cell>
          <cell r="T2529" t="str">
            <v>00140</v>
          </cell>
          <cell r="U2529">
            <v>10.75</v>
          </cell>
          <cell r="V2529">
            <v>0</v>
          </cell>
          <cell r="W2529">
            <v>36219</v>
          </cell>
          <cell r="X2529">
            <v>13</v>
          </cell>
          <cell r="Y2529">
            <v>0</v>
          </cell>
          <cell r="Z2529">
            <v>4.7585139999999999</v>
          </cell>
          <cell r="AA2529">
            <v>0</v>
          </cell>
          <cell r="AB2529">
            <v>78268.34</v>
          </cell>
          <cell r="AC2529">
            <v>0</v>
          </cell>
          <cell r="AD2529">
            <v>289.12</v>
          </cell>
          <cell r="AE2529">
            <v>289.12</v>
          </cell>
          <cell r="AF2529">
            <v>0</v>
          </cell>
          <cell r="AG2529">
            <v>78557.460000000006</v>
          </cell>
          <cell r="AH2529">
            <v>176.54000000000815</v>
          </cell>
          <cell r="AI2529">
            <v>0</v>
          </cell>
          <cell r="AJ2529">
            <v>0</v>
          </cell>
          <cell r="AK2529">
            <v>0</v>
          </cell>
        </row>
        <row r="2530">
          <cell r="R2530" t="str">
            <v>BNL</v>
          </cell>
          <cell r="S2530" t="str">
            <v>FINAME TJLP</v>
          </cell>
          <cell r="T2530" t="str">
            <v>00140</v>
          </cell>
          <cell r="U2530">
            <v>10.75</v>
          </cell>
          <cell r="V2530">
            <v>0</v>
          </cell>
          <cell r="W2530">
            <v>36234</v>
          </cell>
          <cell r="X2530">
            <v>17</v>
          </cell>
          <cell r="Y2530">
            <v>52</v>
          </cell>
          <cell r="Z2530">
            <v>4.7709289999999998</v>
          </cell>
          <cell r="AA2530">
            <v>0</v>
          </cell>
          <cell r="AB2530">
            <v>78472.539999999994</v>
          </cell>
          <cell r="AC2530">
            <v>3736.79</v>
          </cell>
          <cell r="AD2530">
            <v>381.42999999999995</v>
          </cell>
          <cell r="AE2530">
            <v>670.55</v>
          </cell>
          <cell r="AF2530">
            <v>4407.34</v>
          </cell>
          <cell r="AG2530">
            <v>74735.75</v>
          </cell>
          <cell r="AH2530">
            <v>204.19999999999709</v>
          </cell>
          <cell r="AI2530">
            <v>0</v>
          </cell>
          <cell r="AJ2530">
            <v>0</v>
          </cell>
          <cell r="AK2530">
            <v>0</v>
          </cell>
        </row>
        <row r="2531">
          <cell r="R2531" t="str">
            <v>BNL</v>
          </cell>
          <cell r="S2531" t="str">
            <v>FINAME TJLP</v>
          </cell>
          <cell r="T2531" t="str">
            <v>00140</v>
          </cell>
          <cell r="U2531">
            <v>10.75</v>
          </cell>
          <cell r="V2531">
            <v>0</v>
          </cell>
          <cell r="W2531">
            <v>36250</v>
          </cell>
          <cell r="X2531">
            <v>16</v>
          </cell>
          <cell r="Y2531">
            <v>0</v>
          </cell>
          <cell r="Z2531">
            <v>4.7842060000000002</v>
          </cell>
          <cell r="AA2531">
            <v>0</v>
          </cell>
          <cell r="AB2531">
            <v>74943.740000000005</v>
          </cell>
          <cell r="AC2531">
            <v>0</v>
          </cell>
          <cell r="AD2531">
            <v>340.87</v>
          </cell>
          <cell r="AE2531">
            <v>340.87</v>
          </cell>
          <cell r="AF2531">
            <v>0</v>
          </cell>
          <cell r="AG2531">
            <v>75284.600000000006</v>
          </cell>
          <cell r="AH2531">
            <v>207.98000000001048</v>
          </cell>
          <cell r="AI2531">
            <v>0</v>
          </cell>
          <cell r="AJ2531">
            <v>0</v>
          </cell>
          <cell r="AK2531">
            <v>0</v>
          </cell>
        </row>
        <row r="2532">
          <cell r="R2532" t="str">
            <v>BNL</v>
          </cell>
          <cell r="S2532" t="str">
            <v>FINAME TJLP</v>
          </cell>
          <cell r="T2532" t="str">
            <v>00140</v>
          </cell>
          <cell r="U2532">
            <v>10.75</v>
          </cell>
          <cell r="V2532">
            <v>0</v>
          </cell>
          <cell r="W2532">
            <v>36265</v>
          </cell>
          <cell r="X2532">
            <v>14</v>
          </cell>
          <cell r="Y2532">
            <v>53</v>
          </cell>
          <cell r="Z2532">
            <v>4.7977429999999996</v>
          </cell>
          <cell r="AA2532">
            <v>0</v>
          </cell>
          <cell r="AB2532">
            <v>75155.789999999994</v>
          </cell>
          <cell r="AC2532">
            <v>3757.79</v>
          </cell>
          <cell r="AD2532">
            <v>301.34000000000003</v>
          </cell>
          <cell r="AE2532">
            <v>642.21</v>
          </cell>
          <cell r="AF2532">
            <v>4400</v>
          </cell>
          <cell r="AG2532">
            <v>71398</v>
          </cell>
          <cell r="AH2532">
            <v>212.05999999999767</v>
          </cell>
          <cell r="AI2532">
            <v>0</v>
          </cell>
          <cell r="AJ2532">
            <v>0</v>
          </cell>
          <cell r="AK2532">
            <v>0</v>
          </cell>
        </row>
        <row r="2533">
          <cell r="R2533" t="str">
            <v>BNL</v>
          </cell>
          <cell r="S2533" t="str">
            <v>FINAME TJLP</v>
          </cell>
          <cell r="T2533" t="str">
            <v>00140</v>
          </cell>
          <cell r="U2533">
            <v>10.75</v>
          </cell>
          <cell r="V2533">
            <v>0</v>
          </cell>
          <cell r="W2533">
            <v>36280</v>
          </cell>
          <cell r="X2533">
            <v>15</v>
          </cell>
          <cell r="Y2533">
            <v>0</v>
          </cell>
          <cell r="Z2533">
            <v>4.8113939999999999</v>
          </cell>
          <cell r="AA2533">
            <v>0</v>
          </cell>
          <cell r="AB2533">
            <v>71601.149999999994</v>
          </cell>
          <cell r="AC2533">
            <v>0</v>
          </cell>
          <cell r="AD2533">
            <v>305.27</v>
          </cell>
          <cell r="AE2533">
            <v>305.27</v>
          </cell>
          <cell r="AF2533">
            <v>0</v>
          </cell>
          <cell r="AG2533">
            <v>71906.42</v>
          </cell>
          <cell r="AH2533">
            <v>203.14999999999418</v>
          </cell>
          <cell r="AI2533">
            <v>0</v>
          </cell>
          <cell r="AJ2533">
            <v>0</v>
          </cell>
          <cell r="AK2533">
            <v>0</v>
          </cell>
        </row>
        <row r="2534">
          <cell r="R2534" t="str">
            <v>BNL</v>
          </cell>
          <cell r="S2534" t="str">
            <v>FINAME TJLP</v>
          </cell>
          <cell r="T2534" t="str">
            <v>00140</v>
          </cell>
          <cell r="U2534">
            <v>10.75</v>
          </cell>
          <cell r="V2534">
            <v>0</v>
          </cell>
          <cell r="W2534">
            <v>36295</v>
          </cell>
          <cell r="X2534">
            <v>15</v>
          </cell>
          <cell r="Y2534">
            <v>54</v>
          </cell>
          <cell r="Z2534">
            <v>4.8250830000000002</v>
          </cell>
          <cell r="AA2534">
            <v>0</v>
          </cell>
          <cell r="AB2534">
            <v>71804.86</v>
          </cell>
          <cell r="AC2534">
            <v>3779.2</v>
          </cell>
          <cell r="AD2534">
            <v>308.31000000000006</v>
          </cell>
          <cell r="AE2534">
            <v>613.58000000000004</v>
          </cell>
          <cell r="AF2534">
            <v>4392.78</v>
          </cell>
          <cell r="AG2534">
            <v>68025.66</v>
          </cell>
          <cell r="AH2534">
            <v>203.7100000000064</v>
          </cell>
          <cell r="AI2534">
            <v>0</v>
          </cell>
          <cell r="AJ2534">
            <v>0</v>
          </cell>
          <cell r="AK2534">
            <v>0</v>
          </cell>
        </row>
        <row r="2535">
          <cell r="R2535" t="str">
            <v>BNL</v>
          </cell>
          <cell r="S2535" t="str">
            <v>FINAME TJLP</v>
          </cell>
          <cell r="T2535" t="str">
            <v>00140</v>
          </cell>
          <cell r="U2535">
            <v>10.75</v>
          </cell>
          <cell r="V2535">
            <v>0</v>
          </cell>
          <cell r="W2535">
            <v>36311</v>
          </cell>
          <cell r="X2535">
            <v>16</v>
          </cell>
          <cell r="Y2535">
            <v>0</v>
          </cell>
          <cell r="Z2535">
            <v>4.839728</v>
          </cell>
          <cell r="AA2535">
            <v>0</v>
          </cell>
          <cell r="AB2535">
            <v>68232.13</v>
          </cell>
          <cell r="AC2535">
            <v>0</v>
          </cell>
          <cell r="AD2535">
            <v>310.33999999999997</v>
          </cell>
          <cell r="AE2535">
            <v>310.33999999999997</v>
          </cell>
          <cell r="AF2535">
            <v>0</v>
          </cell>
          <cell r="AG2535">
            <v>68542.47</v>
          </cell>
          <cell r="AH2535">
            <v>206.47000000000116</v>
          </cell>
          <cell r="AI2535">
            <v>0</v>
          </cell>
          <cell r="AJ2535">
            <v>0</v>
          </cell>
          <cell r="AK2535">
            <v>0</v>
          </cell>
        </row>
        <row r="2536">
          <cell r="R2536" t="str">
            <v>BNL</v>
          </cell>
          <cell r="S2536" t="str">
            <v>FINAME TJLP</v>
          </cell>
          <cell r="T2536" t="str">
            <v>00140</v>
          </cell>
          <cell r="U2536">
            <v>10.75</v>
          </cell>
          <cell r="V2536">
            <v>0</v>
          </cell>
          <cell r="W2536">
            <v>36326</v>
          </cell>
          <cell r="X2536">
            <v>14</v>
          </cell>
          <cell r="Y2536">
            <v>55</v>
          </cell>
          <cell r="Z2536">
            <v>4.8534980000000001</v>
          </cell>
          <cell r="AA2536">
            <v>0</v>
          </cell>
          <cell r="AB2536">
            <v>68426.27</v>
          </cell>
          <cell r="AC2536">
            <v>3801.46</v>
          </cell>
          <cell r="AD2536">
            <v>274.37000000000006</v>
          </cell>
          <cell r="AE2536">
            <v>584.71</v>
          </cell>
          <cell r="AF2536">
            <v>4386.17</v>
          </cell>
          <cell r="AG2536">
            <v>64624.81</v>
          </cell>
          <cell r="AH2536">
            <v>194.13999999999942</v>
          </cell>
          <cell r="AI2536">
            <v>0</v>
          </cell>
          <cell r="AJ2536">
            <v>0</v>
          </cell>
          <cell r="AK2536">
            <v>0</v>
          </cell>
        </row>
        <row r="2537">
          <cell r="R2537" t="str">
            <v>BNL</v>
          </cell>
          <cell r="S2537" t="str">
            <v>FINAME TJLP</v>
          </cell>
          <cell r="T2537" t="str">
            <v>00140</v>
          </cell>
          <cell r="U2537">
            <v>10.75</v>
          </cell>
          <cell r="V2537">
            <v>0</v>
          </cell>
          <cell r="W2537">
            <v>36341</v>
          </cell>
          <cell r="X2537">
            <v>15</v>
          </cell>
          <cell r="Y2537">
            <v>0</v>
          </cell>
          <cell r="Z2537">
            <v>4.8673070000000003</v>
          </cell>
          <cell r="AA2537">
            <v>0</v>
          </cell>
          <cell r="AB2537">
            <v>64808.68</v>
          </cell>
          <cell r="AC2537">
            <v>0</v>
          </cell>
          <cell r="AD2537">
            <v>276.31</v>
          </cell>
          <cell r="AE2537">
            <v>276.31</v>
          </cell>
          <cell r="AF2537">
            <v>0</v>
          </cell>
          <cell r="AG2537">
            <v>65084.98</v>
          </cell>
          <cell r="AH2537">
            <v>183.86000000000786</v>
          </cell>
          <cell r="AI2537">
            <v>0</v>
          </cell>
          <cell r="AJ2537">
            <v>0</v>
          </cell>
          <cell r="AK2537">
            <v>0</v>
          </cell>
        </row>
        <row r="2538">
          <cell r="R2538" t="str">
            <v>BNL</v>
          </cell>
          <cell r="S2538" t="str">
            <v>FINAME TJLP</v>
          </cell>
          <cell r="T2538" t="str">
            <v>00140</v>
          </cell>
          <cell r="U2538">
            <v>10.75</v>
          </cell>
          <cell r="V2538">
            <v>0</v>
          </cell>
          <cell r="W2538">
            <v>36356</v>
          </cell>
          <cell r="X2538">
            <v>15</v>
          </cell>
          <cell r="Y2538">
            <v>56</v>
          </cell>
          <cell r="Z2538">
            <v>4.8821060000000003</v>
          </cell>
          <cell r="AA2538">
            <v>0</v>
          </cell>
          <cell r="AB2538">
            <v>65005.73</v>
          </cell>
          <cell r="AC2538">
            <v>3823.87</v>
          </cell>
          <cell r="AD2538">
            <v>279.17</v>
          </cell>
          <cell r="AE2538">
            <v>555.48</v>
          </cell>
          <cell r="AF2538">
            <v>4379.34</v>
          </cell>
          <cell r="AG2538">
            <v>61181.86</v>
          </cell>
          <cell r="AH2538">
            <v>197.04999999999563</v>
          </cell>
          <cell r="AI2538">
            <v>0</v>
          </cell>
          <cell r="AJ2538">
            <v>0</v>
          </cell>
          <cell r="AK2538">
            <v>0</v>
          </cell>
        </row>
        <row r="2539">
          <cell r="R2539" t="str">
            <v>BNL</v>
          </cell>
          <cell r="S2539" t="str">
            <v>FINAME TJLP</v>
          </cell>
          <cell r="T2539" t="str">
            <v>00140</v>
          </cell>
          <cell r="U2539">
            <v>10.75</v>
          </cell>
          <cell r="V2539">
            <v>0</v>
          </cell>
          <cell r="W2539">
            <v>36372</v>
          </cell>
          <cell r="X2539">
            <v>16</v>
          </cell>
          <cell r="Y2539">
            <v>0</v>
          </cell>
          <cell r="Z2539">
            <v>4.898015</v>
          </cell>
          <cell r="AA2539">
            <v>0</v>
          </cell>
          <cell r="AB2539">
            <v>61381.23</v>
          </cell>
          <cell r="AC2539">
            <v>0</v>
          </cell>
          <cell r="AD2539">
            <v>279.18</v>
          </cell>
          <cell r="AE2539">
            <v>279.18</v>
          </cell>
          <cell r="AF2539">
            <v>0</v>
          </cell>
          <cell r="AG2539">
            <v>61660.41</v>
          </cell>
          <cell r="AH2539">
            <v>199.37000000000262</v>
          </cell>
          <cell r="AI2539">
            <v>0</v>
          </cell>
          <cell r="AJ2539">
            <v>0</v>
          </cell>
          <cell r="AK2539">
            <v>0</v>
          </cell>
        </row>
        <row r="2540">
          <cell r="R2540" t="str">
            <v>BNL</v>
          </cell>
          <cell r="S2540" t="str">
            <v>FINAME TJLP</v>
          </cell>
          <cell r="T2540" t="str">
            <v>00140</v>
          </cell>
          <cell r="U2540">
            <v>10.75</v>
          </cell>
          <cell r="V2540">
            <v>0</v>
          </cell>
          <cell r="W2540">
            <v>36387</v>
          </cell>
          <cell r="X2540">
            <v>14</v>
          </cell>
          <cell r="Y2540">
            <v>57</v>
          </cell>
          <cell r="Z2540">
            <v>4.9129759999999996</v>
          </cell>
          <cell r="AA2540">
            <v>0</v>
          </cell>
          <cell r="AB2540">
            <v>61568.72</v>
          </cell>
          <cell r="AC2540">
            <v>3848.04</v>
          </cell>
          <cell r="AD2540">
            <v>246.93</v>
          </cell>
          <cell r="AE2540">
            <v>526.11</v>
          </cell>
          <cell r="AF2540">
            <v>4374.1499999999996</v>
          </cell>
          <cell r="AG2540">
            <v>57720.67</v>
          </cell>
          <cell r="AH2540">
            <v>187.47999999999593</v>
          </cell>
          <cell r="AI2540">
            <v>0</v>
          </cell>
          <cell r="AJ2540">
            <v>0</v>
          </cell>
          <cell r="AK2540">
            <v>0</v>
          </cell>
        </row>
        <row r="2541">
          <cell r="R2541" t="str">
            <v>BNL</v>
          </cell>
          <cell r="S2541" t="str">
            <v>FINAME TJLP</v>
          </cell>
          <cell r="T2541" t="str">
            <v>00140</v>
          </cell>
          <cell r="U2541">
            <v>10.75</v>
          </cell>
          <cell r="V2541">
            <v>0</v>
          </cell>
          <cell r="W2541">
            <v>36403</v>
          </cell>
          <cell r="X2541">
            <v>16</v>
          </cell>
          <cell r="Y2541">
            <v>0</v>
          </cell>
          <cell r="Z2541">
            <v>4.9289849999999999</v>
          </cell>
          <cell r="AA2541">
            <v>0</v>
          </cell>
          <cell r="AB2541">
            <v>57908.76</v>
          </cell>
          <cell r="AC2541">
            <v>0</v>
          </cell>
          <cell r="AD2541">
            <v>263.39</v>
          </cell>
          <cell r="AE2541">
            <v>263.39</v>
          </cell>
          <cell r="AF2541">
            <v>0</v>
          </cell>
          <cell r="AG2541">
            <v>58172.14</v>
          </cell>
          <cell r="AH2541">
            <v>188.08000000000175</v>
          </cell>
          <cell r="AI2541">
            <v>0</v>
          </cell>
          <cell r="AJ2541">
            <v>0</v>
          </cell>
          <cell r="AK2541">
            <v>0</v>
          </cell>
        </row>
        <row r="2542">
          <cell r="R2542" t="str">
            <v>BNL</v>
          </cell>
          <cell r="S2542" t="str">
            <v>FINAME TJLP</v>
          </cell>
          <cell r="T2542" t="str">
            <v>00140</v>
          </cell>
          <cell r="U2542">
            <v>10.75</v>
          </cell>
          <cell r="V2542">
            <v>0</v>
          </cell>
          <cell r="W2542">
            <v>36418</v>
          </cell>
          <cell r="X2542">
            <v>14</v>
          </cell>
          <cell r="Y2542">
            <v>58</v>
          </cell>
          <cell r="Z2542">
            <v>4.9440410000000004</v>
          </cell>
          <cell r="AA2542">
            <v>0</v>
          </cell>
          <cell r="AB2542">
            <v>58085.64</v>
          </cell>
          <cell r="AC2542">
            <v>3872.38</v>
          </cell>
          <cell r="AD2542">
            <v>232.96000000000004</v>
          </cell>
          <cell r="AE2542">
            <v>496.35</v>
          </cell>
          <cell r="AF2542">
            <v>4368.72</v>
          </cell>
          <cell r="AG2542">
            <v>54213.27</v>
          </cell>
          <cell r="AH2542">
            <v>176.88999999999942</v>
          </cell>
          <cell r="AI2542">
            <v>0</v>
          </cell>
          <cell r="AJ2542">
            <v>0</v>
          </cell>
          <cell r="AK2542">
            <v>0</v>
          </cell>
        </row>
        <row r="2543">
          <cell r="R2543" t="str">
            <v>BNL</v>
          </cell>
          <cell r="S2543" t="str">
            <v>FINAME TJLP</v>
          </cell>
          <cell r="T2543" t="str">
            <v>00140</v>
          </cell>
          <cell r="U2543">
            <v>10.75</v>
          </cell>
          <cell r="V2543">
            <v>0</v>
          </cell>
          <cell r="W2543">
            <v>36433</v>
          </cell>
          <cell r="X2543">
            <v>15</v>
          </cell>
          <cell r="Y2543">
            <v>0</v>
          </cell>
          <cell r="Z2543">
            <v>4.9591430000000001</v>
          </cell>
          <cell r="AA2543">
            <v>0</v>
          </cell>
          <cell r="AB2543">
            <v>54378.87</v>
          </cell>
          <cell r="AC2543">
            <v>0</v>
          </cell>
          <cell r="AD2543">
            <v>231.84</v>
          </cell>
          <cell r="AE2543">
            <v>231.84</v>
          </cell>
          <cell r="AF2543">
            <v>0</v>
          </cell>
          <cell r="AG2543">
            <v>54610.71</v>
          </cell>
          <cell r="AH2543">
            <v>165.60000000000582</v>
          </cell>
          <cell r="AI2543">
            <v>0</v>
          </cell>
          <cell r="AJ2543">
            <v>0</v>
          </cell>
          <cell r="AK2543">
            <v>0</v>
          </cell>
        </row>
        <row r="2544">
          <cell r="R2544" t="str">
            <v>BNL</v>
          </cell>
          <cell r="S2544" t="str">
            <v>FINAME TJLP</v>
          </cell>
          <cell r="T2544" t="str">
            <v>00140</v>
          </cell>
          <cell r="U2544">
            <v>10.75</v>
          </cell>
          <cell r="V2544">
            <v>0</v>
          </cell>
          <cell r="W2544">
            <v>36448</v>
          </cell>
          <cell r="X2544">
            <v>15</v>
          </cell>
          <cell r="Y2544">
            <v>59</v>
          </cell>
          <cell r="Z2544">
            <v>4.9716449999999996</v>
          </cell>
          <cell r="AA2544">
            <v>0</v>
          </cell>
          <cell r="AB2544">
            <v>54515.96</v>
          </cell>
          <cell r="AC2544">
            <v>3894</v>
          </cell>
          <cell r="AD2544">
            <v>233.99999999999997</v>
          </cell>
          <cell r="AE2544">
            <v>465.84</v>
          </cell>
          <cell r="AF2544">
            <v>4359.84</v>
          </cell>
          <cell r="AG2544">
            <v>50621.96</v>
          </cell>
          <cell r="AH2544">
            <v>137.09000000000378</v>
          </cell>
          <cell r="AI2544">
            <v>0</v>
          </cell>
          <cell r="AJ2544">
            <v>0</v>
          </cell>
          <cell r="AK2544">
            <v>0</v>
          </cell>
        </row>
        <row r="2545">
          <cell r="R2545" t="str">
            <v>BNL</v>
          </cell>
          <cell r="S2545" t="str">
            <v>FINAME TJLP</v>
          </cell>
          <cell r="T2545" t="str">
            <v>00140</v>
          </cell>
          <cell r="U2545">
            <v>10.75</v>
          </cell>
          <cell r="V2545">
            <v>0</v>
          </cell>
          <cell r="W2545">
            <v>36464</v>
          </cell>
          <cell r="X2545">
            <v>16</v>
          </cell>
          <cell r="Y2545">
            <v>0</v>
          </cell>
          <cell r="Z2545">
            <v>4.9848129999999999</v>
          </cell>
          <cell r="AA2545">
            <v>0</v>
          </cell>
          <cell r="AB2545">
            <v>50756.04</v>
          </cell>
          <cell r="AC2545">
            <v>0</v>
          </cell>
          <cell r="AD2545">
            <v>230.85</v>
          </cell>
          <cell r="AE2545">
            <v>230.85</v>
          </cell>
          <cell r="AF2545">
            <v>0</v>
          </cell>
          <cell r="AG2545">
            <v>50986.89</v>
          </cell>
          <cell r="AH2545">
            <v>134.08000000000175</v>
          </cell>
          <cell r="AI2545">
            <v>0</v>
          </cell>
          <cell r="AJ2545">
            <v>0</v>
          </cell>
          <cell r="AK2545">
            <v>0</v>
          </cell>
        </row>
        <row r="2546">
          <cell r="R2546" t="str">
            <v>BNL</v>
          </cell>
          <cell r="S2546" t="str">
            <v>FINAME TJLP</v>
          </cell>
          <cell r="T2546" t="str">
            <v>00140</v>
          </cell>
          <cell r="U2546">
            <v>10.75</v>
          </cell>
          <cell r="V2546">
            <v>0</v>
          </cell>
          <cell r="W2546">
            <v>36479</v>
          </cell>
          <cell r="X2546">
            <v>14</v>
          </cell>
          <cell r="Y2546">
            <v>60</v>
          </cell>
          <cell r="Z2546">
            <v>4.9971889999999997</v>
          </cell>
          <cell r="AA2546">
            <v>0</v>
          </cell>
          <cell r="AB2546">
            <v>50882.05</v>
          </cell>
          <cell r="AC2546">
            <v>3914</v>
          </cell>
          <cell r="AD2546">
            <v>203.94000000000003</v>
          </cell>
          <cell r="AE2546">
            <v>434.79</v>
          </cell>
          <cell r="AF2546">
            <v>4348.79</v>
          </cell>
          <cell r="AG2546">
            <v>46968.05</v>
          </cell>
          <cell r="AH2546">
            <v>126.01000000000204</v>
          </cell>
          <cell r="AI2546">
            <v>0</v>
          </cell>
          <cell r="AJ2546">
            <v>0</v>
          </cell>
          <cell r="AK2546">
            <v>0</v>
          </cell>
        </row>
        <row r="2547">
          <cell r="R2547" t="str">
            <v>BNL</v>
          </cell>
          <cell r="S2547" t="str">
            <v>FINAME TJLP</v>
          </cell>
          <cell r="T2547" t="str">
            <v>00140</v>
          </cell>
          <cell r="U2547">
            <v>10.75</v>
          </cell>
          <cell r="V2547">
            <v>0</v>
          </cell>
          <cell r="W2547">
            <v>36494</v>
          </cell>
          <cell r="X2547">
            <v>15</v>
          </cell>
          <cell r="Y2547">
            <v>0</v>
          </cell>
          <cell r="Z2547">
            <v>5.0095960000000002</v>
          </cell>
          <cell r="AA2547">
            <v>0</v>
          </cell>
          <cell r="AB2547">
            <v>47084.66</v>
          </cell>
          <cell r="AC2547">
            <v>0</v>
          </cell>
          <cell r="AD2547">
            <v>200.74</v>
          </cell>
          <cell r="AE2547">
            <v>200.74</v>
          </cell>
          <cell r="AF2547">
            <v>0</v>
          </cell>
          <cell r="AG2547">
            <v>47285.4</v>
          </cell>
          <cell r="AH2547">
            <v>116.61000000000058</v>
          </cell>
          <cell r="AI2547">
            <v>0</v>
          </cell>
          <cell r="AJ2547">
            <v>0</v>
          </cell>
          <cell r="AK2547">
            <v>0</v>
          </cell>
        </row>
        <row r="2548">
          <cell r="R2548" t="str">
            <v>BNL</v>
          </cell>
          <cell r="S2548" t="str">
            <v>FINAME TJLP</v>
          </cell>
          <cell r="T2548" t="str">
            <v>00140</v>
          </cell>
          <cell r="U2548">
            <v>10.75</v>
          </cell>
          <cell r="V2548">
            <v>0</v>
          </cell>
          <cell r="W2548">
            <v>36509</v>
          </cell>
          <cell r="X2548">
            <v>15</v>
          </cell>
          <cell r="Y2548">
            <v>61</v>
          </cell>
          <cell r="Z2548">
            <v>5.0220339999999997</v>
          </cell>
          <cell r="AA2548">
            <v>0</v>
          </cell>
          <cell r="AB2548">
            <v>47201.57</v>
          </cell>
          <cell r="AC2548">
            <v>3933.46</v>
          </cell>
          <cell r="AD2548">
            <v>202.59999999999997</v>
          </cell>
          <cell r="AE2548">
            <v>403.34</v>
          </cell>
          <cell r="AF2548">
            <v>4336.8</v>
          </cell>
          <cell r="AG2548">
            <v>43268.1</v>
          </cell>
          <cell r="AH2548">
            <v>116.90000000000146</v>
          </cell>
          <cell r="AI2548">
            <v>0</v>
          </cell>
          <cell r="AJ2548">
            <v>0</v>
          </cell>
          <cell r="AK2548">
            <v>0</v>
          </cell>
        </row>
        <row r="2549">
          <cell r="R2549" t="str">
            <v>BNL</v>
          </cell>
          <cell r="S2549" t="str">
            <v>FINAME TJLP</v>
          </cell>
          <cell r="T2549" t="str">
            <v>00140</v>
          </cell>
          <cell r="U2549">
            <v>10.75</v>
          </cell>
          <cell r="V2549">
            <v>0</v>
          </cell>
          <cell r="W2549">
            <v>36525</v>
          </cell>
          <cell r="X2549">
            <v>16</v>
          </cell>
          <cell r="Y2549">
            <v>0</v>
          </cell>
          <cell r="Z2549">
            <v>5.0353349999999999</v>
          </cell>
          <cell r="AA2549">
            <v>0</v>
          </cell>
          <cell r="AB2549">
            <v>43382.7</v>
          </cell>
          <cell r="AC2549">
            <v>0</v>
          </cell>
          <cell r="AD2549">
            <v>197.32</v>
          </cell>
          <cell r="AE2549">
            <v>197.32</v>
          </cell>
          <cell r="AF2549">
            <v>0</v>
          </cell>
          <cell r="AG2549">
            <v>43580.02</v>
          </cell>
          <cell r="AH2549">
            <v>114.59999999999854</v>
          </cell>
          <cell r="AI2549">
            <v>0</v>
          </cell>
          <cell r="AJ2549">
            <v>0</v>
          </cell>
          <cell r="AK2549">
            <v>0</v>
          </cell>
        </row>
        <row r="2550">
          <cell r="R2550" t="str">
            <v>BNL</v>
          </cell>
          <cell r="S2550" t="str">
            <v>FINAME TJLP</v>
          </cell>
          <cell r="T2550" t="str">
            <v>00140</v>
          </cell>
          <cell r="U2550">
            <v>10.75</v>
          </cell>
          <cell r="V2550">
            <v>0</v>
          </cell>
          <cell r="W2550">
            <v>36540</v>
          </cell>
          <cell r="X2550">
            <v>14</v>
          </cell>
          <cell r="Y2550">
            <v>62</v>
          </cell>
          <cell r="Z2550">
            <v>5.0469629999999999</v>
          </cell>
          <cell r="AA2550">
            <v>0</v>
          </cell>
          <cell r="AB2550">
            <v>43482.879999999997</v>
          </cell>
          <cell r="AC2550">
            <v>3952.99</v>
          </cell>
          <cell r="AD2550">
            <v>174.24</v>
          </cell>
          <cell r="AE2550">
            <v>371.56</v>
          </cell>
          <cell r="AF2550">
            <v>4324.55</v>
          </cell>
          <cell r="AG2550">
            <v>39529.89</v>
          </cell>
          <cell r="AH2550">
            <v>100.18000000000757</v>
          </cell>
          <cell r="AI2550">
            <v>0</v>
          </cell>
          <cell r="AJ2550">
            <v>0</v>
          </cell>
          <cell r="AK2550">
            <v>0</v>
          </cell>
        </row>
        <row r="2551">
          <cell r="R2551" t="str">
            <v>BNL</v>
          </cell>
          <cell r="S2551" t="str">
            <v>FINAME TJLP</v>
          </cell>
          <cell r="T2551" t="str">
            <v>00140</v>
          </cell>
          <cell r="U2551">
            <v>10.75</v>
          </cell>
          <cell r="V2551">
            <v>0</v>
          </cell>
          <cell r="W2551">
            <v>36556</v>
          </cell>
          <cell r="X2551">
            <v>16</v>
          </cell>
          <cell r="Y2551">
            <v>0</v>
          </cell>
          <cell r="Z2551">
            <v>5.059329</v>
          </cell>
          <cell r="AA2551">
            <v>0</v>
          </cell>
          <cell r="AB2551">
            <v>39626.75</v>
          </cell>
          <cell r="AC2551">
            <v>0</v>
          </cell>
          <cell r="AD2551">
            <v>180.24</v>
          </cell>
          <cell r="AE2551">
            <v>180.24</v>
          </cell>
          <cell r="AF2551">
            <v>0</v>
          </cell>
          <cell r="AG2551">
            <v>39806.980000000003</v>
          </cell>
          <cell r="AH2551">
            <v>96.850000000005821</v>
          </cell>
          <cell r="AI2551">
            <v>0</v>
          </cell>
          <cell r="AJ2551">
            <v>0</v>
          </cell>
          <cell r="AK2551">
            <v>0</v>
          </cell>
        </row>
        <row r="2552">
          <cell r="R2552" t="str">
            <v>BNL</v>
          </cell>
          <cell r="S2552" t="str">
            <v>FINAME TJLP</v>
          </cell>
          <cell r="T2552" t="str">
            <v>00140</v>
          </cell>
          <cell r="U2552">
            <v>10.75</v>
          </cell>
          <cell r="V2552">
            <v>0</v>
          </cell>
          <cell r="W2552">
            <v>36571</v>
          </cell>
          <cell r="X2552">
            <v>14</v>
          </cell>
          <cell r="Y2552">
            <v>63</v>
          </cell>
          <cell r="Z2552">
            <v>5.0709489999999997</v>
          </cell>
          <cell r="AA2552">
            <v>0</v>
          </cell>
          <cell r="AB2552">
            <v>39717.760000000002</v>
          </cell>
          <cell r="AC2552">
            <v>3971.78</v>
          </cell>
          <cell r="AD2552">
            <v>159.14999999999998</v>
          </cell>
          <cell r="AE2552">
            <v>339.39</v>
          </cell>
          <cell r="AF2552">
            <v>4311.17</v>
          </cell>
          <cell r="AG2552">
            <v>35745.99</v>
          </cell>
          <cell r="AH2552">
            <v>91.02999999999156</v>
          </cell>
          <cell r="AI2552">
            <v>0</v>
          </cell>
          <cell r="AJ2552">
            <v>0</v>
          </cell>
          <cell r="AK2552">
            <v>0</v>
          </cell>
        </row>
        <row r="2553">
          <cell r="R2553" t="str">
            <v>BNL</v>
          </cell>
          <cell r="S2553" t="str">
            <v>FINAME TJLP</v>
          </cell>
          <cell r="T2553" t="str">
            <v>00140</v>
          </cell>
          <cell r="U2553">
            <v>10.75</v>
          </cell>
          <cell r="V2553">
            <v>0</v>
          </cell>
          <cell r="W2553">
            <v>36585</v>
          </cell>
          <cell r="X2553">
            <v>14</v>
          </cell>
          <cell r="Y2553">
            <v>0</v>
          </cell>
          <cell r="Z2553">
            <v>5.0818180000000002</v>
          </cell>
          <cell r="AA2553">
            <v>0</v>
          </cell>
          <cell r="AB2553">
            <v>35822.6</v>
          </cell>
          <cell r="AC2553">
            <v>0</v>
          </cell>
          <cell r="AD2553">
            <v>142.53</v>
          </cell>
          <cell r="AE2553">
            <v>142.53</v>
          </cell>
          <cell r="AF2553">
            <v>0</v>
          </cell>
          <cell r="AG2553">
            <v>35965.129999999997</v>
          </cell>
          <cell r="AH2553">
            <v>76.610000000000582</v>
          </cell>
          <cell r="AI2553">
            <v>0</v>
          </cell>
          <cell r="AJ2553">
            <v>0</v>
          </cell>
          <cell r="AK2553">
            <v>0</v>
          </cell>
        </row>
        <row r="2554">
          <cell r="R2554" t="str">
            <v>BNL</v>
          </cell>
          <cell r="S2554" t="str">
            <v>FINAME TJLP</v>
          </cell>
          <cell r="T2554" t="str">
            <v>00140</v>
          </cell>
          <cell r="U2554">
            <v>10.75</v>
          </cell>
          <cell r="V2554">
            <v>0</v>
          </cell>
          <cell r="W2554">
            <v>36600</v>
          </cell>
          <cell r="X2554">
            <v>16</v>
          </cell>
          <cell r="Y2554">
            <v>64</v>
          </cell>
          <cell r="Z2554">
            <v>5.0934900000000001</v>
          </cell>
          <cell r="AA2554">
            <v>0</v>
          </cell>
          <cell r="AB2554">
            <v>35904.879999999997</v>
          </cell>
          <cell r="AC2554">
            <v>3989.43</v>
          </cell>
          <cell r="AD2554">
            <v>164.28</v>
          </cell>
          <cell r="AE2554">
            <v>306.81</v>
          </cell>
          <cell r="AF2554">
            <v>4296.24</v>
          </cell>
          <cell r="AG2554">
            <v>31915.45</v>
          </cell>
          <cell r="AH2554">
            <v>82.280000000006112</v>
          </cell>
          <cell r="AI2554">
            <v>0</v>
          </cell>
          <cell r="AJ2554">
            <v>0</v>
          </cell>
          <cell r="AK2554">
            <v>0</v>
          </cell>
        </row>
        <row r="2555">
          <cell r="R2555" t="str">
            <v>BNL</v>
          </cell>
          <cell r="S2555" t="str">
            <v>FINAME TJLP</v>
          </cell>
          <cell r="T2555" t="str">
            <v>00140</v>
          </cell>
          <cell r="U2555">
            <v>10.75</v>
          </cell>
          <cell r="V2555">
            <v>0</v>
          </cell>
          <cell r="W2555">
            <v>36616</v>
          </cell>
          <cell r="X2555">
            <v>16</v>
          </cell>
          <cell r="Y2555">
            <v>0</v>
          </cell>
          <cell r="Z2555">
            <v>5.1059700000000001</v>
          </cell>
          <cell r="AA2555">
            <v>0</v>
          </cell>
          <cell r="AB2555">
            <v>31993.65</v>
          </cell>
          <cell r="AC2555">
            <v>0</v>
          </cell>
          <cell r="AD2555">
            <v>145.52000000000001</v>
          </cell>
          <cell r="AE2555">
            <v>145.52000000000001</v>
          </cell>
          <cell r="AF2555">
            <v>0</v>
          </cell>
          <cell r="AG2555">
            <v>32139.17</v>
          </cell>
          <cell r="AH2555">
            <v>78.19999999999709</v>
          </cell>
          <cell r="AI2555">
            <v>0</v>
          </cell>
          <cell r="AJ2555">
            <v>0</v>
          </cell>
          <cell r="AK2555">
            <v>0</v>
          </cell>
        </row>
        <row r="2556">
          <cell r="R2556" t="str">
            <v>BNL</v>
          </cell>
          <cell r="S2556" t="str">
            <v>FINAME TJLP</v>
          </cell>
          <cell r="T2556" t="str">
            <v>00140</v>
          </cell>
          <cell r="U2556">
            <v>10.75</v>
          </cell>
          <cell r="V2556">
            <v>0</v>
          </cell>
          <cell r="W2556">
            <v>36631</v>
          </cell>
          <cell r="X2556">
            <v>14</v>
          </cell>
          <cell r="Y2556">
            <v>65</v>
          </cell>
          <cell r="Z2556">
            <v>5.1159119999999998</v>
          </cell>
          <cell r="AA2556">
            <v>0</v>
          </cell>
          <cell r="AB2556">
            <v>32055.95</v>
          </cell>
          <cell r="AC2556">
            <v>4006.99</v>
          </cell>
          <cell r="AD2556">
            <v>128.4</v>
          </cell>
          <cell r="AE2556">
            <v>273.92</v>
          </cell>
          <cell r="AF2556">
            <v>4280.91</v>
          </cell>
          <cell r="AG2556">
            <v>28048.95</v>
          </cell>
          <cell r="AH2556">
            <v>62.290000000000873</v>
          </cell>
          <cell r="AI2556">
            <v>0</v>
          </cell>
          <cell r="AJ2556">
            <v>0</v>
          </cell>
          <cell r="AK2556">
            <v>0</v>
          </cell>
        </row>
        <row r="2557">
          <cell r="R2557" t="str">
            <v>BNL</v>
          </cell>
          <cell r="S2557" t="str">
            <v>FINAME TJLP</v>
          </cell>
          <cell r="T2557" t="str">
            <v>00140</v>
          </cell>
          <cell r="U2557">
            <v>10.75</v>
          </cell>
          <cell r="V2557">
            <v>0</v>
          </cell>
          <cell r="W2557">
            <v>36646</v>
          </cell>
          <cell r="X2557">
            <v>15</v>
          </cell>
          <cell r="Y2557">
            <v>0</v>
          </cell>
          <cell r="Z2557">
            <v>5.1257469999999996</v>
          </cell>
          <cell r="AA2557">
            <v>0</v>
          </cell>
          <cell r="AB2557">
            <v>28102.880000000001</v>
          </cell>
          <cell r="AC2557">
            <v>0</v>
          </cell>
          <cell r="AD2557">
            <v>119.81</v>
          </cell>
          <cell r="AE2557">
            <v>119.81</v>
          </cell>
          <cell r="AF2557">
            <v>0</v>
          </cell>
          <cell r="AG2557">
            <v>28222.69</v>
          </cell>
          <cell r="AH2557">
            <v>53.929999999996653</v>
          </cell>
          <cell r="AI2557">
            <v>0</v>
          </cell>
          <cell r="AJ2557">
            <v>0</v>
          </cell>
          <cell r="AK2557">
            <v>0</v>
          </cell>
        </row>
        <row r="2558">
          <cell r="R2558" t="str">
            <v>BNL</v>
          </cell>
          <cell r="S2558" t="str">
            <v>FINAME TJLP</v>
          </cell>
          <cell r="T2558" t="str">
            <v>00140</v>
          </cell>
          <cell r="U2558">
            <v>10.75</v>
          </cell>
          <cell r="V2558">
            <v>0</v>
          </cell>
          <cell r="W2558">
            <v>36661</v>
          </cell>
          <cell r="X2558">
            <v>15</v>
          </cell>
          <cell r="Y2558">
            <v>66</v>
          </cell>
          <cell r="Z2558">
            <v>5.1356000000000002</v>
          </cell>
          <cell r="AA2558">
            <v>0</v>
          </cell>
          <cell r="AB2558">
            <v>28156.9</v>
          </cell>
          <cell r="AC2558">
            <v>4022.41</v>
          </cell>
          <cell r="AD2558">
            <v>120.78999999999999</v>
          </cell>
          <cell r="AE2558">
            <v>240.6</v>
          </cell>
          <cell r="AF2558">
            <v>4263.01</v>
          </cell>
          <cell r="AG2558">
            <v>24134.49</v>
          </cell>
          <cell r="AH2558">
            <v>54.020000000000437</v>
          </cell>
          <cell r="AI2558">
            <v>0</v>
          </cell>
          <cell r="AJ2558">
            <v>0</v>
          </cell>
          <cell r="AK2558">
            <v>0</v>
          </cell>
        </row>
        <row r="2559">
          <cell r="R2559" t="str">
            <v>BNL</v>
          </cell>
          <cell r="S2559" t="str">
            <v>FINAME TJLP</v>
          </cell>
          <cell r="T2559" t="str">
            <v>00140</v>
          </cell>
          <cell r="U2559">
            <v>10.75</v>
          </cell>
          <cell r="V2559">
            <v>0</v>
          </cell>
          <cell r="W2559">
            <v>36677</v>
          </cell>
          <cell r="X2559">
            <v>16</v>
          </cell>
          <cell r="Y2559">
            <v>0</v>
          </cell>
          <cell r="Z2559">
            <v>5.1461309999999996</v>
          </cell>
          <cell r="AA2559">
            <v>0</v>
          </cell>
          <cell r="AB2559">
            <v>24183.98</v>
          </cell>
          <cell r="AC2559">
            <v>0</v>
          </cell>
          <cell r="AD2559">
            <v>110</v>
          </cell>
          <cell r="AE2559">
            <v>110</v>
          </cell>
          <cell r="AF2559">
            <v>0</v>
          </cell>
          <cell r="AG2559">
            <v>24293.97</v>
          </cell>
          <cell r="AH2559">
            <v>49.479999999999563</v>
          </cell>
          <cell r="AI2559">
            <v>0</v>
          </cell>
          <cell r="AJ2559">
            <v>0</v>
          </cell>
          <cell r="AK2559">
            <v>0</v>
          </cell>
        </row>
        <row r="2560">
          <cell r="R2560" t="str">
            <v>BNL</v>
          </cell>
          <cell r="S2560" t="str">
            <v>FINAME TJLP</v>
          </cell>
          <cell r="T2560" t="str">
            <v>00140</v>
          </cell>
          <cell r="U2560">
            <v>10.75</v>
          </cell>
          <cell r="V2560">
            <v>0</v>
          </cell>
          <cell r="W2560">
            <v>36692</v>
          </cell>
          <cell r="X2560">
            <v>14</v>
          </cell>
          <cell r="Y2560">
            <v>67</v>
          </cell>
          <cell r="Z2560">
            <v>5.1560240000000004</v>
          </cell>
          <cell r="AA2560">
            <v>0</v>
          </cell>
          <cell r="AB2560">
            <v>24230.47</v>
          </cell>
          <cell r="AC2560">
            <v>4038.41</v>
          </cell>
          <cell r="AD2560">
            <v>97.050000000000011</v>
          </cell>
          <cell r="AE2560">
            <v>207.05</v>
          </cell>
          <cell r="AF2560">
            <v>4245.46</v>
          </cell>
          <cell r="AG2560">
            <v>20192.060000000001</v>
          </cell>
          <cell r="AH2560">
            <v>46.5</v>
          </cell>
          <cell r="AI2560">
            <v>0</v>
          </cell>
          <cell r="AJ2560">
            <v>0</v>
          </cell>
          <cell r="AK2560">
            <v>0</v>
          </cell>
        </row>
        <row r="2561">
          <cell r="R2561" t="str">
            <v>BNL</v>
          </cell>
          <cell r="S2561" t="str">
            <v>FINAME TJLP</v>
          </cell>
          <cell r="T2561" t="str">
            <v>00140</v>
          </cell>
          <cell r="U2561">
            <v>10.75</v>
          </cell>
          <cell r="V2561">
            <v>0</v>
          </cell>
          <cell r="W2561">
            <v>36707</v>
          </cell>
          <cell r="X2561">
            <v>15</v>
          </cell>
          <cell r="Y2561">
            <v>0</v>
          </cell>
          <cell r="Z2561">
            <v>5.1659350000000002</v>
          </cell>
          <cell r="AA2561">
            <v>0</v>
          </cell>
          <cell r="AB2561">
            <v>20230.87</v>
          </cell>
          <cell r="AC2561">
            <v>0</v>
          </cell>
          <cell r="AD2561">
            <v>86.25</v>
          </cell>
          <cell r="AE2561">
            <v>86.25</v>
          </cell>
          <cell r="AF2561">
            <v>0</v>
          </cell>
          <cell r="AG2561">
            <v>20317.12</v>
          </cell>
          <cell r="AH2561">
            <v>38.809999999997672</v>
          </cell>
          <cell r="AI2561">
            <v>0</v>
          </cell>
          <cell r="AJ2561">
            <v>0</v>
          </cell>
          <cell r="AK2561">
            <v>0</v>
          </cell>
        </row>
        <row r="2562">
          <cell r="R2562" t="str">
            <v>BNL</v>
          </cell>
          <cell r="S2562" t="str">
            <v>FINAME TJLP</v>
          </cell>
          <cell r="T2562" t="str">
            <v>00140</v>
          </cell>
          <cell r="U2562">
            <v>10.75</v>
          </cell>
          <cell r="V2562">
            <v>0</v>
          </cell>
          <cell r="W2562">
            <v>36722</v>
          </cell>
          <cell r="X2562">
            <v>15</v>
          </cell>
          <cell r="Y2562">
            <v>68</v>
          </cell>
          <cell r="Z2562">
            <v>5.1745010000000002</v>
          </cell>
          <cell r="AA2562">
            <v>0</v>
          </cell>
          <cell r="AB2562">
            <v>20264.419999999998</v>
          </cell>
          <cell r="AC2562">
            <v>4052.88</v>
          </cell>
          <cell r="AD2562">
            <v>86.91</v>
          </cell>
          <cell r="AE2562">
            <v>173.16</v>
          </cell>
          <cell r="AF2562">
            <v>4226.04</v>
          </cell>
          <cell r="AG2562">
            <v>16211.54</v>
          </cell>
          <cell r="AH2562">
            <v>33.55000000000291</v>
          </cell>
          <cell r="AI2562">
            <v>0</v>
          </cell>
          <cell r="AJ2562">
            <v>0</v>
          </cell>
          <cell r="AK2562">
            <v>0</v>
          </cell>
        </row>
        <row r="2563">
          <cell r="R2563" t="str">
            <v>BNL</v>
          </cell>
          <cell r="S2563" t="str">
            <v>FINAME TJLP</v>
          </cell>
          <cell r="T2563" t="str">
            <v>00140</v>
          </cell>
          <cell r="U2563">
            <v>10.75</v>
          </cell>
          <cell r="V2563">
            <v>0</v>
          </cell>
          <cell r="W2563">
            <v>36738</v>
          </cell>
          <cell r="X2563">
            <v>16</v>
          </cell>
          <cell r="Y2563">
            <v>0</v>
          </cell>
          <cell r="Z2563">
            <v>5.1835500000000003</v>
          </cell>
          <cell r="AA2563">
            <v>0</v>
          </cell>
          <cell r="AB2563">
            <v>16239.89</v>
          </cell>
          <cell r="AC2563">
            <v>0</v>
          </cell>
          <cell r="AD2563">
            <v>73.86</v>
          </cell>
          <cell r="AE2563">
            <v>73.86</v>
          </cell>
          <cell r="AF2563">
            <v>0</v>
          </cell>
          <cell r="AG2563">
            <v>16313.75</v>
          </cell>
          <cell r="AH2563">
            <v>28.349999999998545</v>
          </cell>
          <cell r="AI2563">
            <v>0</v>
          </cell>
          <cell r="AJ2563">
            <v>0</v>
          </cell>
          <cell r="AK2563">
            <v>0</v>
          </cell>
        </row>
        <row r="2564">
          <cell r="R2564" t="str">
            <v>BNL</v>
          </cell>
          <cell r="S2564" t="str">
            <v>FINAME TJLP</v>
          </cell>
          <cell r="T2564" t="str">
            <v>00140</v>
          </cell>
          <cell r="U2564">
            <v>10.75</v>
          </cell>
          <cell r="V2564">
            <v>0</v>
          </cell>
          <cell r="W2564">
            <v>36753</v>
          </cell>
          <cell r="X2564">
            <v>14</v>
          </cell>
          <cell r="Y2564">
            <v>69</v>
          </cell>
          <cell r="Z2564">
            <v>5.1920469999999996</v>
          </cell>
          <cell r="AA2564">
            <v>0</v>
          </cell>
          <cell r="AB2564">
            <v>16266.51</v>
          </cell>
          <cell r="AC2564">
            <v>4066.62</v>
          </cell>
          <cell r="AD2564">
            <v>65.14</v>
          </cell>
          <cell r="AE2564">
            <v>139</v>
          </cell>
          <cell r="AF2564">
            <v>4205.62</v>
          </cell>
          <cell r="AG2564">
            <v>12199.88</v>
          </cell>
          <cell r="AH2564">
            <v>26.610000000000582</v>
          </cell>
          <cell r="AI2564">
            <v>0</v>
          </cell>
          <cell r="AJ2564">
            <v>0</v>
          </cell>
          <cell r="AK2564">
            <v>0</v>
          </cell>
        </row>
        <row r="2565">
          <cell r="R2565" t="str">
            <v>BNL</v>
          </cell>
          <cell r="S2565" t="str">
            <v>FINAME TJLP</v>
          </cell>
          <cell r="T2565" t="str">
            <v>00140</v>
          </cell>
          <cell r="U2565">
            <v>10.75</v>
          </cell>
          <cell r="V2565">
            <v>0</v>
          </cell>
          <cell r="W2565">
            <v>36769</v>
          </cell>
          <cell r="X2565">
            <v>16</v>
          </cell>
          <cell r="Y2565">
            <v>0</v>
          </cell>
          <cell r="Z2565">
            <v>5.2011269999999996</v>
          </cell>
          <cell r="AA2565">
            <v>0</v>
          </cell>
          <cell r="AB2565">
            <v>12221.22</v>
          </cell>
          <cell r="AC2565">
            <v>0</v>
          </cell>
          <cell r="AD2565">
            <v>55.59</v>
          </cell>
          <cell r="AE2565">
            <v>55.59</v>
          </cell>
          <cell r="AF2565">
            <v>0</v>
          </cell>
          <cell r="AG2565">
            <v>12276.8</v>
          </cell>
          <cell r="AH2565">
            <v>21.329999999999927</v>
          </cell>
          <cell r="AI2565">
            <v>0</v>
          </cell>
          <cell r="AJ2565">
            <v>0</v>
          </cell>
          <cell r="AK2565">
            <v>0</v>
          </cell>
        </row>
        <row r="2566">
          <cell r="R2566" t="str">
            <v>BNL</v>
          </cell>
          <cell r="S2566" t="str">
            <v>FINAME TJLP</v>
          </cell>
          <cell r="T2566" t="str">
            <v>00140</v>
          </cell>
          <cell r="U2566">
            <v>10.75</v>
          </cell>
          <cell r="V2566">
            <v>0</v>
          </cell>
          <cell r="W2566">
            <v>36784</v>
          </cell>
          <cell r="X2566">
            <v>14</v>
          </cell>
          <cell r="Y2566">
            <v>70</v>
          </cell>
          <cell r="Z2566">
            <v>5.2096530000000003</v>
          </cell>
          <cell r="AA2566">
            <v>0</v>
          </cell>
          <cell r="AB2566">
            <v>12241.25</v>
          </cell>
          <cell r="AC2566">
            <v>4080.41</v>
          </cell>
          <cell r="AD2566">
            <v>49.009999999999991</v>
          </cell>
          <cell r="AE2566">
            <v>104.6</v>
          </cell>
          <cell r="AF2566">
            <v>4185.0200000000004</v>
          </cell>
          <cell r="AG2566">
            <v>8160.84</v>
          </cell>
          <cell r="AH2566">
            <v>20.050000000001091</v>
          </cell>
          <cell r="AI2566">
            <v>0</v>
          </cell>
          <cell r="AJ2566">
            <v>0</v>
          </cell>
          <cell r="AK2566">
            <v>0</v>
          </cell>
        </row>
        <row r="2567">
          <cell r="R2567" t="str">
            <v>BNL</v>
          </cell>
          <cell r="S2567" t="str">
            <v>FINAME TJLP</v>
          </cell>
          <cell r="T2567" t="str">
            <v>00140</v>
          </cell>
          <cell r="U2567">
            <v>10.75</v>
          </cell>
          <cell r="V2567">
            <v>0</v>
          </cell>
          <cell r="W2567">
            <v>36799</v>
          </cell>
          <cell r="X2567">
            <v>15</v>
          </cell>
          <cell r="Y2567">
            <v>0</v>
          </cell>
          <cell r="Z2567">
            <v>5.2181930000000003</v>
          </cell>
          <cell r="AA2567">
            <v>0</v>
          </cell>
          <cell r="AB2567">
            <v>8174.22</v>
          </cell>
          <cell r="AC2567">
            <v>0</v>
          </cell>
          <cell r="AD2567">
            <v>34.85</v>
          </cell>
          <cell r="AE2567">
            <v>34.85</v>
          </cell>
          <cell r="AF2567">
            <v>0</v>
          </cell>
          <cell r="AG2567">
            <v>8209.07</v>
          </cell>
          <cell r="AH2567">
            <v>13.3799999999992</v>
          </cell>
          <cell r="AI2567">
            <v>0</v>
          </cell>
          <cell r="AJ2567">
            <v>0</v>
          </cell>
          <cell r="AK2567">
            <v>0</v>
          </cell>
        </row>
        <row r="2568">
          <cell r="R2568" t="str">
            <v>BNL</v>
          </cell>
          <cell r="S2568" t="str">
            <v>FINAME TJLP</v>
          </cell>
          <cell r="T2568" t="str">
            <v>00140</v>
          </cell>
          <cell r="U2568">
            <v>10.75</v>
          </cell>
          <cell r="V2568">
            <v>0</v>
          </cell>
          <cell r="W2568">
            <v>36814</v>
          </cell>
          <cell r="X2568">
            <v>15</v>
          </cell>
          <cell r="Y2568">
            <v>71</v>
          </cell>
          <cell r="Z2568">
            <v>5.2258240000000002</v>
          </cell>
          <cell r="AA2568">
            <v>0</v>
          </cell>
          <cell r="AB2568">
            <v>8186.17</v>
          </cell>
          <cell r="AC2568">
            <v>4093.08</v>
          </cell>
          <cell r="AD2568">
            <v>35.1</v>
          </cell>
          <cell r="AE2568">
            <v>69.95</v>
          </cell>
          <cell r="AF2568">
            <v>4163.03</v>
          </cell>
          <cell r="AG2568">
            <v>4093.09</v>
          </cell>
          <cell r="AH2568">
            <v>11.949999999998909</v>
          </cell>
          <cell r="AI2568">
            <v>0</v>
          </cell>
          <cell r="AJ2568">
            <v>0</v>
          </cell>
          <cell r="AK2568">
            <v>0</v>
          </cell>
        </row>
        <row r="2569">
          <cell r="R2569" t="str">
            <v>BNL</v>
          </cell>
          <cell r="S2569" t="str">
            <v>FINAME TJLP</v>
          </cell>
          <cell r="T2569" t="str">
            <v>00140</v>
          </cell>
          <cell r="U2569">
            <v>10.75</v>
          </cell>
          <cell r="V2569">
            <v>0</v>
          </cell>
          <cell r="W2569">
            <v>36830</v>
          </cell>
          <cell r="X2569">
            <v>16</v>
          </cell>
          <cell r="Y2569">
            <v>0</v>
          </cell>
          <cell r="Z2569">
            <v>5.233905</v>
          </cell>
          <cell r="AA2569">
            <v>0</v>
          </cell>
          <cell r="AB2569">
            <v>4099.42</v>
          </cell>
          <cell r="AC2569">
            <v>0</v>
          </cell>
          <cell r="AD2569">
            <v>18.649999999999999</v>
          </cell>
          <cell r="AE2569">
            <v>18.649999999999999</v>
          </cell>
          <cell r="AF2569">
            <v>0</v>
          </cell>
          <cell r="AG2569">
            <v>4118.07</v>
          </cell>
          <cell r="AH2569">
            <v>6.3299999999999272</v>
          </cell>
          <cell r="AI2569">
            <v>0</v>
          </cell>
          <cell r="AJ2569">
            <v>0</v>
          </cell>
          <cell r="AK2569">
            <v>0</v>
          </cell>
        </row>
        <row r="2570">
          <cell r="R2570" t="str">
            <v>BNL</v>
          </cell>
          <cell r="S2570" t="str">
            <v>FINAME TJLP</v>
          </cell>
          <cell r="T2570" t="str">
            <v>00140</v>
          </cell>
          <cell r="U2570">
            <v>10.75</v>
          </cell>
          <cell r="V2570">
            <v>0</v>
          </cell>
          <cell r="W2570">
            <v>36845</v>
          </cell>
          <cell r="X2570">
            <v>14</v>
          </cell>
          <cell r="Y2570">
            <v>72</v>
          </cell>
          <cell r="Z2570">
            <v>5.241492</v>
          </cell>
          <cell r="AA2570">
            <v>0</v>
          </cell>
          <cell r="AB2570">
            <v>4105.3599999999997</v>
          </cell>
          <cell r="AC2570">
            <v>4105.3599999999997</v>
          </cell>
          <cell r="AD2570">
            <v>16.43</v>
          </cell>
          <cell r="AE2570">
            <v>35.08</v>
          </cell>
          <cell r="AF2570">
            <v>4140.4399999999996</v>
          </cell>
          <cell r="AG2570">
            <v>0</v>
          </cell>
          <cell r="AH2570">
            <v>5.9399999999995998</v>
          </cell>
          <cell r="AI2570">
            <v>0</v>
          </cell>
          <cell r="AJ2570">
            <v>0</v>
          </cell>
          <cell r="AK2570">
            <v>0</v>
          </cell>
        </row>
        <row r="2571">
          <cell r="S2571" t="str">
            <v>T O T A I S  EM  R$</v>
          </cell>
          <cell r="AC2571">
            <v>233781.12999999995</v>
          </cell>
          <cell r="AD2571">
            <v>63301.319999999942</v>
          </cell>
          <cell r="AF2571">
            <v>297082.40000000002</v>
          </cell>
          <cell r="AH2571">
            <v>46614.489999999918</v>
          </cell>
        </row>
        <row r="2573">
          <cell r="R2573" t="str">
            <v>CELPAV</v>
          </cell>
          <cell r="S2573" t="str">
            <v>JAC</v>
          </cell>
          <cell r="T2573" t="str">
            <v>FINANCIAMENTO INTERNO</v>
          </cell>
          <cell r="AB2573" t="str">
            <v>FINAME</v>
          </cell>
        </row>
        <row r="2574">
          <cell r="R2574" t="str">
            <v>EMPRESA:</v>
          </cell>
          <cell r="S2574">
            <v>300</v>
          </cell>
          <cell r="T2574" t="str">
            <v>UNIDADE:</v>
          </cell>
          <cell r="U2574">
            <v>310</v>
          </cell>
          <cell r="V2574" t="str">
            <v>TIPO REG:</v>
          </cell>
          <cell r="W2574">
            <v>1</v>
          </cell>
          <cell r="Z2574" t="str">
            <v>MOEDA :</v>
          </cell>
          <cell r="AA2574" t="str">
            <v>BRL</v>
          </cell>
          <cell r="AC2574" t="str">
            <v>COD. CLIENTE/FORNECEDOR:</v>
          </cell>
          <cell r="AD2574">
            <v>0</v>
          </cell>
          <cell r="AE2574" t="str">
            <v>DATA INICIAL:</v>
          </cell>
          <cell r="AF2574">
            <v>34689</v>
          </cell>
          <cell r="AG2574" t="str">
            <v>VENCIMENTO:</v>
          </cell>
          <cell r="AH2574">
            <v>36448</v>
          </cell>
        </row>
        <row r="2575">
          <cell r="R2575" t="str">
            <v>INSTITUIÇÃO</v>
          </cell>
          <cell r="S2575" t="str">
            <v>TIPO FINANC.</v>
          </cell>
          <cell r="T2575" t="str">
            <v>Nº P.A.C.</v>
          </cell>
          <cell r="U2575" t="str">
            <v>Juros (%) a.a.</v>
          </cell>
          <cell r="V2575" t="str">
            <v>Spread (%) a.a.</v>
          </cell>
          <cell r="W2575" t="str">
            <v>Data Movimento</v>
          </cell>
          <cell r="X2575" t="str">
            <v>Nº Dias</v>
          </cell>
          <cell r="Y2575" t="str">
            <v>Parc</v>
          </cell>
          <cell r="Z2575" t="str">
            <v>Cotação da URTJ15</v>
          </cell>
          <cell r="AA2575" t="str">
            <v>Liberações         R$</v>
          </cell>
          <cell r="AB2575" t="str">
            <v>Saldo Principal    R$</v>
          </cell>
          <cell r="AC2575" t="str">
            <v>Amortização      R$</v>
          </cell>
          <cell r="AD2575" t="str">
            <v>Juros no Periodo  R$</v>
          </cell>
          <cell r="AE2575" t="str">
            <v>Juros Acumulados R$</v>
          </cell>
          <cell r="AF2575" t="str">
            <v>Pagto. Parcela          R$</v>
          </cell>
          <cell r="AG2575" t="str">
            <v>Saldo Devedor      R$</v>
          </cell>
          <cell r="AH2575" t="str">
            <v>Correc. Monet. R$</v>
          </cell>
          <cell r="AI2575" t="str">
            <v>CP</v>
          </cell>
          <cell r="AJ2575" t="str">
            <v>LP</v>
          </cell>
          <cell r="AK2575" t="str">
            <v>Transf. LP/CP</v>
          </cell>
        </row>
        <row r="2576">
          <cell r="R2576" t="str">
            <v>BNL</v>
          </cell>
          <cell r="S2576" t="str">
            <v>FINAME TJLP</v>
          </cell>
          <cell r="T2576" t="str">
            <v>00146</v>
          </cell>
          <cell r="U2576">
            <v>10.75</v>
          </cell>
          <cell r="V2576">
            <v>0</v>
          </cell>
          <cell r="W2576">
            <v>34380</v>
          </cell>
          <cell r="X2576">
            <v>0</v>
          </cell>
          <cell r="Y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</row>
        <row r="2577">
          <cell r="R2577" t="str">
            <v>BNL</v>
          </cell>
          <cell r="S2577" t="str">
            <v>FINAME TJLP</v>
          </cell>
          <cell r="T2577" t="str">
            <v>00146</v>
          </cell>
          <cell r="U2577">
            <v>10.75</v>
          </cell>
          <cell r="V2577">
            <v>0</v>
          </cell>
          <cell r="W2577">
            <v>34380</v>
          </cell>
          <cell r="X2577">
            <v>0</v>
          </cell>
          <cell r="Y2577">
            <v>1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</row>
        <row r="2578">
          <cell r="R2578" t="str">
            <v>BNL</v>
          </cell>
          <cell r="S2578" t="str">
            <v>FINAME TJLP</v>
          </cell>
          <cell r="T2578" t="str">
            <v>00146</v>
          </cell>
          <cell r="U2578">
            <v>10.75</v>
          </cell>
          <cell r="V2578">
            <v>0</v>
          </cell>
          <cell r="W2578">
            <v>34469</v>
          </cell>
          <cell r="X2578">
            <v>90</v>
          </cell>
          <cell r="Y2578">
            <v>2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</row>
        <row r="2579">
          <cell r="R2579" t="str">
            <v>BNL</v>
          </cell>
          <cell r="S2579" t="str">
            <v>FINAME TJLP</v>
          </cell>
          <cell r="T2579" t="str">
            <v>00146</v>
          </cell>
          <cell r="U2579">
            <v>10.75</v>
          </cell>
          <cell r="V2579">
            <v>0</v>
          </cell>
          <cell r="W2579">
            <v>34561</v>
          </cell>
          <cell r="X2579">
            <v>90</v>
          </cell>
          <cell r="Y2579">
            <v>3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</row>
        <row r="2580">
          <cell r="R2580" t="str">
            <v>BNL</v>
          </cell>
          <cell r="S2580" t="str">
            <v>FINAME TJLP</v>
          </cell>
          <cell r="T2580" t="str">
            <v>00146</v>
          </cell>
          <cell r="U2580">
            <v>10.75</v>
          </cell>
          <cell r="V2580">
            <v>0</v>
          </cell>
          <cell r="W2580">
            <v>34653</v>
          </cell>
          <cell r="X2580">
            <v>90</v>
          </cell>
          <cell r="Y2580">
            <v>4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</row>
        <row r="2581">
          <cell r="R2581" t="str">
            <v>BNL</v>
          </cell>
          <cell r="S2581" t="str">
            <v>FINAME TJLP</v>
          </cell>
          <cell r="T2581" t="str">
            <v>00146</v>
          </cell>
          <cell r="U2581">
            <v>10.75</v>
          </cell>
          <cell r="V2581">
            <v>0</v>
          </cell>
          <cell r="W2581">
            <v>34745</v>
          </cell>
          <cell r="X2581">
            <v>90</v>
          </cell>
          <cell r="Y2581">
            <v>5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</row>
        <row r="2582">
          <cell r="R2582" t="str">
            <v>BNL</v>
          </cell>
          <cell r="S2582" t="str">
            <v>FINAME TJLP</v>
          </cell>
          <cell r="T2582" t="str">
            <v>00146</v>
          </cell>
          <cell r="U2582">
            <v>10.75</v>
          </cell>
          <cell r="V2582">
            <v>0</v>
          </cell>
          <cell r="W2582">
            <v>34834</v>
          </cell>
          <cell r="X2582">
            <v>90</v>
          </cell>
          <cell r="Y2582">
            <v>6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</row>
        <row r="2583">
          <cell r="R2583" t="str">
            <v>BNL</v>
          </cell>
          <cell r="S2583" t="str">
            <v>FINAME TJLP</v>
          </cell>
          <cell r="T2583" t="str">
            <v>00146</v>
          </cell>
          <cell r="U2583">
            <v>10.75</v>
          </cell>
          <cell r="V2583">
            <v>0</v>
          </cell>
          <cell r="W2583">
            <v>34865</v>
          </cell>
          <cell r="X2583">
            <v>30</v>
          </cell>
          <cell r="Y2583">
            <v>7</v>
          </cell>
          <cell r="Z2583">
            <v>3.6206700000000001</v>
          </cell>
          <cell r="AA2583">
            <v>0</v>
          </cell>
          <cell r="AB2583">
            <v>755080.71</v>
          </cell>
          <cell r="AC2583">
            <v>11440.62</v>
          </cell>
          <cell r="AD2583">
            <v>6452.22</v>
          </cell>
          <cell r="AE2583">
            <v>6452.22</v>
          </cell>
          <cell r="AF2583">
            <v>17892.84</v>
          </cell>
          <cell r="AG2583">
            <v>743640.1</v>
          </cell>
          <cell r="AH2583">
            <v>0</v>
          </cell>
        </row>
        <row r="2584">
          <cell r="R2584" t="str">
            <v>BNL</v>
          </cell>
          <cell r="S2584" t="str">
            <v>FINAME TJLP</v>
          </cell>
          <cell r="T2584" t="str">
            <v>00146</v>
          </cell>
          <cell r="U2584">
            <v>10.75</v>
          </cell>
          <cell r="V2584">
            <v>0</v>
          </cell>
          <cell r="W2584">
            <v>34895</v>
          </cell>
          <cell r="X2584">
            <v>30</v>
          </cell>
          <cell r="Y2584">
            <v>8</v>
          </cell>
          <cell r="Z2584">
            <v>3.6700979999999999</v>
          </cell>
          <cell r="AA2584">
            <v>0</v>
          </cell>
          <cell r="AB2584">
            <v>753791.99</v>
          </cell>
          <cell r="AC2584">
            <v>11596.8</v>
          </cell>
          <cell r="AD2584">
            <v>6441.21</v>
          </cell>
          <cell r="AE2584">
            <v>6441.21</v>
          </cell>
          <cell r="AF2584">
            <v>18038.009999999998</v>
          </cell>
          <cell r="AG2584">
            <v>742195.19</v>
          </cell>
          <cell r="AH2584">
            <v>10151.890000000014</v>
          </cell>
        </row>
        <row r="2585">
          <cell r="R2585" t="str">
            <v>BNL</v>
          </cell>
          <cell r="S2585" t="str">
            <v>FINAME TJLP</v>
          </cell>
          <cell r="T2585" t="str">
            <v>00146</v>
          </cell>
          <cell r="U2585">
            <v>10.75</v>
          </cell>
          <cell r="V2585">
            <v>0</v>
          </cell>
          <cell r="W2585">
            <v>34926</v>
          </cell>
          <cell r="X2585">
            <v>30</v>
          </cell>
          <cell r="Y2585">
            <v>9</v>
          </cell>
          <cell r="Z2585">
            <v>3.7218830000000001</v>
          </cell>
          <cell r="AA2585">
            <v>0</v>
          </cell>
          <cell r="AB2585">
            <v>752667.54</v>
          </cell>
          <cell r="AC2585">
            <v>11760.43</v>
          </cell>
          <cell r="AD2585">
            <v>6431.6</v>
          </cell>
          <cell r="AE2585">
            <v>6431.6</v>
          </cell>
          <cell r="AF2585">
            <v>18192.03</v>
          </cell>
          <cell r="AG2585">
            <v>740907.11</v>
          </cell>
          <cell r="AH2585">
            <v>10472.350000000093</v>
          </cell>
        </row>
        <row r="2586">
          <cell r="R2586" t="str">
            <v>BNL</v>
          </cell>
          <cell r="S2586" t="str">
            <v>FINAME TJLP</v>
          </cell>
          <cell r="T2586" t="str">
            <v>00146</v>
          </cell>
          <cell r="U2586">
            <v>10.75</v>
          </cell>
          <cell r="V2586">
            <v>0</v>
          </cell>
          <cell r="W2586">
            <v>34957</v>
          </cell>
          <cell r="X2586">
            <v>30</v>
          </cell>
          <cell r="Y2586">
            <v>10</v>
          </cell>
          <cell r="Z2586">
            <v>3.7710789999999998</v>
          </cell>
          <cell r="AA2586">
            <v>0</v>
          </cell>
          <cell r="AB2586">
            <v>750700.45</v>
          </cell>
          <cell r="AC2586">
            <v>11915.88</v>
          </cell>
          <cell r="AD2586">
            <v>6414.79</v>
          </cell>
          <cell r="AE2586">
            <v>6414.79</v>
          </cell>
          <cell r="AF2586">
            <v>18330.669999999998</v>
          </cell>
          <cell r="AG2586">
            <v>738784.57</v>
          </cell>
          <cell r="AH2586">
            <v>9793.3399999999674</v>
          </cell>
        </row>
        <row r="2587">
          <cell r="R2587" t="str">
            <v>BNL</v>
          </cell>
          <cell r="S2587" t="str">
            <v>FINAME TJLP</v>
          </cell>
          <cell r="T2587" t="str">
            <v>00146</v>
          </cell>
          <cell r="U2587">
            <v>10.75</v>
          </cell>
          <cell r="V2587">
            <v>0</v>
          </cell>
          <cell r="W2587">
            <v>34987</v>
          </cell>
          <cell r="X2587">
            <v>30</v>
          </cell>
          <cell r="Y2587">
            <v>11</v>
          </cell>
          <cell r="Z2587">
            <v>3.8153619999999999</v>
          </cell>
          <cell r="AA2587">
            <v>0</v>
          </cell>
          <cell r="AB2587">
            <v>747459.97</v>
          </cell>
          <cell r="AC2587">
            <v>12055.81</v>
          </cell>
          <cell r="AD2587">
            <v>6387.1</v>
          </cell>
          <cell r="AE2587">
            <v>6387.1</v>
          </cell>
          <cell r="AF2587">
            <v>18442.900000000001</v>
          </cell>
          <cell r="AG2587">
            <v>735404.16</v>
          </cell>
          <cell r="AH2587">
            <v>8675.3900000001304</v>
          </cell>
        </row>
        <row r="2588">
          <cell r="R2588" t="str">
            <v>BNL</v>
          </cell>
          <cell r="S2588" t="str">
            <v>FINAME TJLP</v>
          </cell>
          <cell r="T2588" t="str">
            <v>00146</v>
          </cell>
          <cell r="U2588">
            <v>10.75</v>
          </cell>
          <cell r="V2588">
            <v>0</v>
          </cell>
          <cell r="W2588">
            <v>35018</v>
          </cell>
          <cell r="X2588">
            <v>30</v>
          </cell>
          <cell r="Y2588">
            <v>12</v>
          </cell>
          <cell r="Z2588">
            <v>3.861666</v>
          </cell>
          <cell r="AA2588">
            <v>0</v>
          </cell>
          <cell r="AB2588">
            <v>744329.17</v>
          </cell>
          <cell r="AC2588">
            <v>12202.12</v>
          </cell>
          <cell r="AD2588">
            <v>6360.35</v>
          </cell>
          <cell r="AE2588">
            <v>6360.35</v>
          </cell>
          <cell r="AF2588">
            <v>18562.46</v>
          </cell>
          <cell r="AG2588">
            <v>732127.06</v>
          </cell>
          <cell r="AH2588">
            <v>8925.0100000000093</v>
          </cell>
        </row>
        <row r="2589">
          <cell r="R2589" t="str">
            <v>BNL</v>
          </cell>
          <cell r="S2589" t="str">
            <v>FINAME TJLP</v>
          </cell>
          <cell r="T2589" t="str">
            <v>00146</v>
          </cell>
          <cell r="U2589">
            <v>10.75</v>
          </cell>
          <cell r="V2589">
            <v>0</v>
          </cell>
          <cell r="W2589">
            <v>35048</v>
          </cell>
          <cell r="X2589">
            <v>30</v>
          </cell>
          <cell r="Y2589">
            <v>13</v>
          </cell>
          <cell r="Z2589">
            <v>3.9016639999999998</v>
          </cell>
          <cell r="AA2589">
            <v>0</v>
          </cell>
          <cell r="AB2589">
            <v>739710.21</v>
          </cell>
          <cell r="AC2589">
            <v>12328.5</v>
          </cell>
          <cell r="AD2589">
            <v>6320.88</v>
          </cell>
          <cell r="AE2589">
            <v>6320.88</v>
          </cell>
          <cell r="AF2589">
            <v>18649.38</v>
          </cell>
          <cell r="AG2589">
            <v>727381.71</v>
          </cell>
          <cell r="AH2589">
            <v>7583.1499999999069</v>
          </cell>
        </row>
        <row r="2590">
          <cell r="R2590" t="str">
            <v>BNL</v>
          </cell>
          <cell r="S2590" t="str">
            <v>FINAME TJLP</v>
          </cell>
          <cell r="T2590" t="str">
            <v>00146</v>
          </cell>
          <cell r="U2590">
            <v>10.75</v>
          </cell>
          <cell r="V2590">
            <v>0</v>
          </cell>
          <cell r="W2590">
            <v>35064</v>
          </cell>
          <cell r="X2590">
            <v>16</v>
          </cell>
          <cell r="Y2590">
            <v>0</v>
          </cell>
          <cell r="Z2590">
            <v>3.9198919999999999</v>
          </cell>
          <cell r="AA2590">
            <v>0</v>
          </cell>
          <cell r="AB2590">
            <v>730779.93</v>
          </cell>
          <cell r="AC2590">
            <v>0</v>
          </cell>
          <cell r="AD2590">
            <v>3323.82</v>
          </cell>
          <cell r="AE2590">
            <v>3323.82</v>
          </cell>
          <cell r="AF2590">
            <v>0</v>
          </cell>
          <cell r="AG2590">
            <v>734103.75</v>
          </cell>
          <cell r="AH2590">
            <v>3398.2200000000885</v>
          </cell>
          <cell r="AI2590">
            <v>0</v>
          </cell>
          <cell r="AJ2590">
            <v>0</v>
          </cell>
          <cell r="AK2590">
            <v>0</v>
          </cell>
        </row>
        <row r="2591">
          <cell r="R2591" t="str">
            <v>BNL</v>
          </cell>
          <cell r="S2591" t="str">
            <v>FINAME TJLP</v>
          </cell>
          <cell r="T2591" t="str">
            <v>00146</v>
          </cell>
          <cell r="U2591">
            <v>10.75</v>
          </cell>
          <cell r="V2591">
            <v>0</v>
          </cell>
          <cell r="W2591">
            <v>35079</v>
          </cell>
          <cell r="X2591">
            <v>14</v>
          </cell>
          <cell r="Y2591">
            <v>14</v>
          </cell>
          <cell r="Z2591">
            <v>3.9370579999999999</v>
          </cell>
          <cell r="AA2591">
            <v>0</v>
          </cell>
          <cell r="AB2591">
            <v>733980.16000000003</v>
          </cell>
          <cell r="AC2591">
            <v>12440.34</v>
          </cell>
          <cell r="AD2591">
            <v>2948.0899999999997</v>
          </cell>
          <cell r="AE2591">
            <v>6271.91</v>
          </cell>
          <cell r="AF2591">
            <v>18712.25</v>
          </cell>
          <cell r="AG2591">
            <v>721539.82</v>
          </cell>
          <cell r="AH2591">
            <v>3200.2299999999814</v>
          </cell>
          <cell r="AI2591">
            <v>0</v>
          </cell>
          <cell r="AJ2591">
            <v>0</v>
          </cell>
          <cell r="AK2591">
            <v>0</v>
          </cell>
        </row>
        <row r="2592">
          <cell r="R2592" t="str">
            <v>BNL</v>
          </cell>
          <cell r="S2592" t="str">
            <v>FINAME TJLP</v>
          </cell>
          <cell r="T2592" t="str">
            <v>00146</v>
          </cell>
          <cell r="U2592">
            <v>10.75</v>
          </cell>
          <cell r="V2592">
            <v>0</v>
          </cell>
          <cell r="W2592">
            <v>35095</v>
          </cell>
          <cell r="X2592">
            <v>16</v>
          </cell>
          <cell r="Y2592">
            <v>0</v>
          </cell>
          <cell r="Z2592">
            <v>3.9554510000000001</v>
          </cell>
          <cell r="AA2592">
            <v>0</v>
          </cell>
          <cell r="AB2592">
            <v>724910.68</v>
          </cell>
          <cell r="AC2592">
            <v>0</v>
          </cell>
          <cell r="AD2592">
            <v>3297.13</v>
          </cell>
          <cell r="AE2592">
            <v>3297.13</v>
          </cell>
          <cell r="AF2592">
            <v>0</v>
          </cell>
          <cell r="AG2592">
            <v>728207.81</v>
          </cell>
          <cell r="AH2592">
            <v>3370.8600000001024</v>
          </cell>
          <cell r="AI2592">
            <v>0</v>
          </cell>
          <cell r="AJ2592">
            <v>0</v>
          </cell>
          <cell r="AK2592">
            <v>0</v>
          </cell>
        </row>
        <row r="2593">
          <cell r="R2593" t="str">
            <v>BNL</v>
          </cell>
          <cell r="S2593" t="str">
            <v>FINAME TJLP</v>
          </cell>
          <cell r="T2593" t="str">
            <v>00146</v>
          </cell>
          <cell r="U2593">
            <v>10.75</v>
          </cell>
          <cell r="V2593">
            <v>0</v>
          </cell>
          <cell r="W2593">
            <v>35110</v>
          </cell>
          <cell r="X2593">
            <v>14</v>
          </cell>
          <cell r="Y2593">
            <v>15</v>
          </cell>
          <cell r="Z2593">
            <v>3.972772</v>
          </cell>
          <cell r="AA2593">
            <v>0</v>
          </cell>
          <cell r="AB2593">
            <v>728085.08</v>
          </cell>
          <cell r="AC2593">
            <v>12553.19</v>
          </cell>
          <cell r="AD2593">
            <v>2924.41</v>
          </cell>
          <cell r="AE2593">
            <v>6221.54</v>
          </cell>
          <cell r="AF2593">
            <v>18774.73</v>
          </cell>
          <cell r="AG2593">
            <v>715531.89</v>
          </cell>
          <cell r="AH2593">
            <v>3174.3999999999069</v>
          </cell>
          <cell r="AI2593">
            <v>0</v>
          </cell>
          <cell r="AJ2593">
            <v>0</v>
          </cell>
          <cell r="AK2593">
            <v>0</v>
          </cell>
        </row>
        <row r="2594">
          <cell r="R2594" t="str">
            <v>BNL</v>
          </cell>
          <cell r="S2594" t="str">
            <v>FINAME TJLP</v>
          </cell>
          <cell r="T2594" t="str">
            <v>00146</v>
          </cell>
          <cell r="U2594">
            <v>10.75</v>
          </cell>
          <cell r="V2594">
            <v>0</v>
          </cell>
          <cell r="W2594">
            <v>35124</v>
          </cell>
          <cell r="X2594">
            <v>14</v>
          </cell>
          <cell r="Y2594">
            <v>0</v>
          </cell>
          <cell r="Z2594">
            <v>3.989007</v>
          </cell>
          <cell r="AA2594">
            <v>0</v>
          </cell>
          <cell r="AB2594">
            <v>718455.96</v>
          </cell>
          <cell r="AC2594">
            <v>0</v>
          </cell>
          <cell r="AD2594">
            <v>2858.49</v>
          </cell>
          <cell r="AE2594">
            <v>2858.49</v>
          </cell>
          <cell r="AF2594">
            <v>0</v>
          </cell>
          <cell r="AG2594">
            <v>721314.45</v>
          </cell>
          <cell r="AH2594">
            <v>2924.0699999999488</v>
          </cell>
          <cell r="AI2594">
            <v>0</v>
          </cell>
          <cell r="AJ2594">
            <v>0</v>
          </cell>
          <cell r="AK2594">
            <v>0</v>
          </cell>
        </row>
        <row r="2595">
          <cell r="R2595" t="str">
            <v>BNL</v>
          </cell>
          <cell r="S2595" t="str">
            <v>FINAME TJLP</v>
          </cell>
          <cell r="T2595" t="str">
            <v>00146</v>
          </cell>
          <cell r="U2595">
            <v>10.75</v>
          </cell>
          <cell r="V2595">
            <v>0</v>
          </cell>
          <cell r="W2595">
            <v>35139</v>
          </cell>
          <cell r="X2595">
            <v>16</v>
          </cell>
          <cell r="Y2595">
            <v>16</v>
          </cell>
          <cell r="Z2595">
            <v>4.0072939999999999</v>
          </cell>
          <cell r="AA2595">
            <v>0</v>
          </cell>
          <cell r="AB2595">
            <v>721749.61</v>
          </cell>
          <cell r="AC2595">
            <v>12662.27</v>
          </cell>
          <cell r="AD2595">
            <v>3308.91</v>
          </cell>
          <cell r="AE2595">
            <v>6167.4</v>
          </cell>
          <cell r="AF2595">
            <v>18829.68</v>
          </cell>
          <cell r="AG2595">
            <v>709087.34</v>
          </cell>
          <cell r="AH2595">
            <v>3293.6600000000326</v>
          </cell>
          <cell r="AI2595">
            <v>0</v>
          </cell>
          <cell r="AJ2595">
            <v>0</v>
          </cell>
          <cell r="AK2595">
            <v>0</v>
          </cell>
        </row>
        <row r="2596">
          <cell r="R2596" t="str">
            <v>BNL</v>
          </cell>
          <cell r="S2596" t="str">
            <v>FINAME TJLP</v>
          </cell>
          <cell r="T2596" t="str">
            <v>00146</v>
          </cell>
          <cell r="U2596">
            <v>10.75</v>
          </cell>
          <cell r="V2596">
            <v>0</v>
          </cell>
          <cell r="W2596">
            <v>35155</v>
          </cell>
          <cell r="X2596">
            <v>16</v>
          </cell>
          <cell r="Y2596">
            <v>0</v>
          </cell>
          <cell r="Z2596">
            <v>4.0269560000000002</v>
          </cell>
          <cell r="AA2596">
            <v>0</v>
          </cell>
          <cell r="AB2596">
            <v>712566.51</v>
          </cell>
          <cell r="AC2596">
            <v>0</v>
          </cell>
          <cell r="AD2596">
            <v>3240.98</v>
          </cell>
          <cell r="AE2596">
            <v>3240.98</v>
          </cell>
          <cell r="AF2596">
            <v>0</v>
          </cell>
          <cell r="AG2596">
            <v>715807.5</v>
          </cell>
          <cell r="AH2596">
            <v>3479.1800000000512</v>
          </cell>
          <cell r="AI2596">
            <v>0</v>
          </cell>
          <cell r="AJ2596">
            <v>0</v>
          </cell>
          <cell r="AK2596">
            <v>0</v>
          </cell>
        </row>
        <row r="2597">
          <cell r="R2597" t="str">
            <v>BNL</v>
          </cell>
          <cell r="S2597" t="str">
            <v>FINAME TJLP</v>
          </cell>
          <cell r="T2597" t="str">
            <v>00146</v>
          </cell>
          <cell r="U2597">
            <v>10.75</v>
          </cell>
          <cell r="V2597">
            <v>0</v>
          </cell>
          <cell r="W2597">
            <v>35170</v>
          </cell>
          <cell r="X2597">
            <v>14</v>
          </cell>
          <cell r="Y2597">
            <v>17</v>
          </cell>
          <cell r="Z2597">
            <v>4.0454749999999997</v>
          </cell>
          <cell r="AA2597">
            <v>0</v>
          </cell>
          <cell r="AB2597">
            <v>715843.44</v>
          </cell>
          <cell r="AC2597">
            <v>12782.92</v>
          </cell>
          <cell r="AD2597">
            <v>2875.9500000000003</v>
          </cell>
          <cell r="AE2597">
            <v>6116.93</v>
          </cell>
          <cell r="AF2597">
            <v>18899.849999999999</v>
          </cell>
          <cell r="AG2597">
            <v>703060.52</v>
          </cell>
          <cell r="AH2597">
            <v>3276.9200000000419</v>
          </cell>
          <cell r="AI2597">
            <v>0</v>
          </cell>
          <cell r="AJ2597">
            <v>0</v>
          </cell>
          <cell r="AK2597">
            <v>0</v>
          </cell>
        </row>
        <row r="2598">
          <cell r="R2598" t="str">
            <v>BNL</v>
          </cell>
          <cell r="S2598" t="str">
            <v>FINAME TJLP</v>
          </cell>
          <cell r="T2598" t="str">
            <v>00146</v>
          </cell>
          <cell r="U2598">
            <v>10.75</v>
          </cell>
          <cell r="V2598">
            <v>0</v>
          </cell>
          <cell r="W2598">
            <v>35185</v>
          </cell>
          <cell r="X2598">
            <v>15</v>
          </cell>
          <cell r="Y2598">
            <v>0</v>
          </cell>
          <cell r="Z2598">
            <v>4.0640809999999998</v>
          </cell>
          <cell r="AA2598">
            <v>0</v>
          </cell>
          <cell r="AB2598">
            <v>706294.04</v>
          </cell>
          <cell r="AC2598">
            <v>0</v>
          </cell>
          <cell r="AD2598">
            <v>3011.25</v>
          </cell>
          <cell r="AE2598">
            <v>3011.25</v>
          </cell>
          <cell r="AF2598">
            <v>0</v>
          </cell>
          <cell r="AG2598">
            <v>709305.29</v>
          </cell>
          <cell r="AH2598">
            <v>3233.5200000000186</v>
          </cell>
          <cell r="AI2598">
            <v>0</v>
          </cell>
          <cell r="AJ2598">
            <v>0</v>
          </cell>
          <cell r="AK2598">
            <v>0</v>
          </cell>
        </row>
        <row r="2599">
          <cell r="R2599" t="str">
            <v>BNL</v>
          </cell>
          <cell r="S2599" t="str">
            <v>FINAME TJLP</v>
          </cell>
          <cell r="T2599" t="str">
            <v>00146</v>
          </cell>
          <cell r="U2599">
            <v>10.75</v>
          </cell>
          <cell r="V2599">
            <v>0</v>
          </cell>
          <cell r="W2599">
            <v>35200</v>
          </cell>
          <cell r="X2599">
            <v>15</v>
          </cell>
          <cell r="Y2599">
            <v>18</v>
          </cell>
          <cell r="Z2599">
            <v>4.0827710000000002</v>
          </cell>
          <cell r="AA2599">
            <v>0</v>
          </cell>
          <cell r="AB2599">
            <v>709542.16</v>
          </cell>
          <cell r="AC2599">
            <v>12900.77</v>
          </cell>
          <cell r="AD2599">
            <v>3051.84</v>
          </cell>
          <cell r="AE2599">
            <v>6063.09</v>
          </cell>
          <cell r="AF2599">
            <v>18963.849999999999</v>
          </cell>
          <cell r="AG2599">
            <v>696641.4</v>
          </cell>
          <cell r="AH2599">
            <v>3248.1199999999953</v>
          </cell>
          <cell r="AI2599">
            <v>0</v>
          </cell>
          <cell r="AJ2599">
            <v>0</v>
          </cell>
          <cell r="AK2599">
            <v>0</v>
          </cell>
        </row>
        <row r="2600">
          <cell r="R2600" t="str">
            <v>BNL</v>
          </cell>
          <cell r="S2600" t="str">
            <v>FINAME TJLP</v>
          </cell>
          <cell r="T2600" t="str">
            <v>00146</v>
          </cell>
          <cell r="U2600">
            <v>10.75</v>
          </cell>
          <cell r="V2600">
            <v>0</v>
          </cell>
          <cell r="W2600">
            <v>35216</v>
          </cell>
          <cell r="X2600">
            <v>16</v>
          </cell>
          <cell r="Y2600">
            <v>0</v>
          </cell>
          <cell r="Z2600">
            <v>4.1028029999999998</v>
          </cell>
          <cell r="AA2600">
            <v>0</v>
          </cell>
          <cell r="AB2600">
            <v>700059.45</v>
          </cell>
          <cell r="AC2600">
            <v>0</v>
          </cell>
          <cell r="AD2600">
            <v>3184.1</v>
          </cell>
          <cell r="AE2600">
            <v>3184.1</v>
          </cell>
          <cell r="AF2600">
            <v>0</v>
          </cell>
          <cell r="AG2600">
            <v>703243.54</v>
          </cell>
          <cell r="AH2600">
            <v>3418.0400000000373</v>
          </cell>
          <cell r="AI2600">
            <v>0</v>
          </cell>
          <cell r="AJ2600">
            <v>0</v>
          </cell>
          <cell r="AK2600">
            <v>0</v>
          </cell>
        </row>
        <row r="2601">
          <cell r="R2601" t="str">
            <v>BNL</v>
          </cell>
          <cell r="S2601" t="str">
            <v>FINAME TJLP</v>
          </cell>
          <cell r="T2601" t="str">
            <v>00146</v>
          </cell>
          <cell r="U2601">
            <v>10.75</v>
          </cell>
          <cell r="V2601">
            <v>0</v>
          </cell>
          <cell r="W2601">
            <v>35231</v>
          </cell>
          <cell r="X2601">
            <v>14</v>
          </cell>
          <cell r="Y2601">
            <v>19</v>
          </cell>
          <cell r="Z2601">
            <v>4.1176959999999996</v>
          </cell>
          <cell r="AA2601">
            <v>0</v>
          </cell>
          <cell r="AB2601">
            <v>702600.63</v>
          </cell>
          <cell r="AC2601">
            <v>13011.12</v>
          </cell>
          <cell r="AD2601">
            <v>2819.6700000000005</v>
          </cell>
          <cell r="AE2601">
            <v>6003.77</v>
          </cell>
          <cell r="AF2601">
            <v>19014.900000000001</v>
          </cell>
          <cell r="AG2601">
            <v>689589.51</v>
          </cell>
          <cell r="AH2601">
            <v>2541.1999999999534</v>
          </cell>
          <cell r="AI2601">
            <v>0</v>
          </cell>
          <cell r="AJ2601">
            <v>0</v>
          </cell>
          <cell r="AK2601">
            <v>0</v>
          </cell>
        </row>
        <row r="2602">
          <cell r="R2602" t="str">
            <v>BNL</v>
          </cell>
          <cell r="S2602" t="str">
            <v>FINAME TJLP</v>
          </cell>
          <cell r="T2602" t="str">
            <v>00146</v>
          </cell>
          <cell r="U2602">
            <v>10.75</v>
          </cell>
          <cell r="V2602">
            <v>0</v>
          </cell>
          <cell r="W2602">
            <v>35246</v>
          </cell>
          <cell r="X2602">
            <v>15</v>
          </cell>
          <cell r="Y2602">
            <v>0</v>
          </cell>
          <cell r="Z2602">
            <v>4.1323600000000003</v>
          </cell>
          <cell r="AA2602">
            <v>0</v>
          </cell>
          <cell r="AB2602">
            <v>692045.29</v>
          </cell>
          <cell r="AC2602">
            <v>0</v>
          </cell>
          <cell r="AD2602">
            <v>2950.5</v>
          </cell>
          <cell r="AE2602">
            <v>2950.5</v>
          </cell>
          <cell r="AF2602">
            <v>0</v>
          </cell>
          <cell r="AG2602">
            <v>694995.79</v>
          </cell>
          <cell r="AH2602">
            <v>2455.7800000000279</v>
          </cell>
          <cell r="AI2602">
            <v>0</v>
          </cell>
          <cell r="AJ2602">
            <v>0</v>
          </cell>
          <cell r="AK2602">
            <v>0</v>
          </cell>
        </row>
        <row r="2603">
          <cell r="R2603" t="str">
            <v>BNL</v>
          </cell>
          <cell r="S2603" t="str">
            <v>FINAME TJLP</v>
          </cell>
          <cell r="T2603" t="str">
            <v>00146</v>
          </cell>
          <cell r="U2603">
            <v>10.75</v>
          </cell>
          <cell r="V2603">
            <v>0</v>
          </cell>
          <cell r="W2603">
            <v>35261</v>
          </cell>
          <cell r="X2603">
            <v>15</v>
          </cell>
          <cell r="Y2603">
            <v>20</v>
          </cell>
          <cell r="Z2603">
            <v>4.1470750000000001</v>
          </cell>
          <cell r="AA2603">
            <v>0</v>
          </cell>
          <cell r="AB2603">
            <v>694509.61</v>
          </cell>
          <cell r="AC2603">
            <v>13103.95</v>
          </cell>
          <cell r="AD2603">
            <v>2984.13</v>
          </cell>
          <cell r="AE2603">
            <v>5934.63</v>
          </cell>
          <cell r="AF2603">
            <v>19038.59</v>
          </cell>
          <cell r="AG2603">
            <v>681405.65</v>
          </cell>
          <cell r="AH2603">
            <v>2464.3199999999488</v>
          </cell>
          <cell r="AI2603">
            <v>0</v>
          </cell>
          <cell r="AJ2603">
            <v>0</v>
          </cell>
          <cell r="AK2603">
            <v>0</v>
          </cell>
        </row>
        <row r="2604">
          <cell r="R2604" t="str">
            <v>BNL</v>
          </cell>
          <cell r="S2604" t="str">
            <v>FINAME TJLP</v>
          </cell>
          <cell r="T2604" t="str">
            <v>00146</v>
          </cell>
          <cell r="U2604">
            <v>10.75</v>
          </cell>
          <cell r="V2604">
            <v>0</v>
          </cell>
          <cell r="W2604">
            <v>35277</v>
          </cell>
          <cell r="X2604">
            <v>16</v>
          </cell>
          <cell r="Y2604">
            <v>0</v>
          </cell>
          <cell r="Z2604">
            <v>4.1628290000000003</v>
          </cell>
          <cell r="AA2604">
            <v>0</v>
          </cell>
          <cell r="AB2604">
            <v>683994.19</v>
          </cell>
          <cell r="AC2604">
            <v>0</v>
          </cell>
          <cell r="AD2604">
            <v>3111.03</v>
          </cell>
          <cell r="AE2604">
            <v>3111.03</v>
          </cell>
          <cell r="AF2604">
            <v>0</v>
          </cell>
          <cell r="AG2604">
            <v>687105.22</v>
          </cell>
          <cell r="AH2604">
            <v>2588.5399999999208</v>
          </cell>
          <cell r="AI2604">
            <v>0</v>
          </cell>
          <cell r="AJ2604">
            <v>0</v>
          </cell>
          <cell r="AK2604">
            <v>0</v>
          </cell>
        </row>
        <row r="2605">
          <cell r="R2605" t="str">
            <v>BNL</v>
          </cell>
          <cell r="S2605" t="str">
            <v>FINAME TJLP</v>
          </cell>
          <cell r="T2605" t="str">
            <v>00146</v>
          </cell>
          <cell r="U2605">
            <v>10.75</v>
          </cell>
          <cell r="V2605">
            <v>0</v>
          </cell>
          <cell r="W2605">
            <v>35292</v>
          </cell>
          <cell r="X2605">
            <v>14</v>
          </cell>
          <cell r="Y2605">
            <v>21</v>
          </cell>
          <cell r="Z2605">
            <v>4.1776530000000003</v>
          </cell>
          <cell r="AA2605">
            <v>0</v>
          </cell>
          <cell r="AB2605">
            <v>686429.92</v>
          </cell>
          <cell r="AC2605">
            <v>13200.58</v>
          </cell>
          <cell r="AD2605">
            <v>2754.56</v>
          </cell>
          <cell r="AE2605">
            <v>5865.59</v>
          </cell>
          <cell r="AF2605">
            <v>19066.169999999998</v>
          </cell>
          <cell r="AG2605">
            <v>673229.34</v>
          </cell>
          <cell r="AH2605">
            <v>2435.7299999999814</v>
          </cell>
          <cell r="AI2605">
            <v>0</v>
          </cell>
          <cell r="AJ2605">
            <v>0</v>
          </cell>
          <cell r="AK2605">
            <v>0</v>
          </cell>
        </row>
        <row r="2606">
          <cell r="R2606" t="str">
            <v>BNL</v>
          </cell>
          <cell r="S2606" t="str">
            <v>FINAME TJLP</v>
          </cell>
          <cell r="T2606" t="str">
            <v>00146</v>
          </cell>
          <cell r="U2606">
            <v>10.75</v>
          </cell>
          <cell r="V2606">
            <v>0</v>
          </cell>
          <cell r="W2606">
            <v>35308</v>
          </cell>
          <cell r="X2606">
            <v>16</v>
          </cell>
          <cell r="Y2606">
            <v>0</v>
          </cell>
          <cell r="Z2606">
            <v>4.1935229999999999</v>
          </cell>
          <cell r="AA2606">
            <v>0</v>
          </cell>
          <cell r="AB2606">
            <v>675786.8</v>
          </cell>
          <cell r="AC2606">
            <v>0</v>
          </cell>
          <cell r="AD2606">
            <v>3073.7</v>
          </cell>
          <cell r="AE2606">
            <v>3073.7</v>
          </cell>
          <cell r="AF2606">
            <v>0</v>
          </cell>
          <cell r="AG2606">
            <v>678860.49</v>
          </cell>
          <cell r="AH2606">
            <v>2557.4500000000698</v>
          </cell>
          <cell r="AI2606">
            <v>0</v>
          </cell>
          <cell r="AJ2606">
            <v>0</v>
          </cell>
          <cell r="AK2606">
            <v>0</v>
          </cell>
        </row>
        <row r="2607">
          <cell r="R2607" t="str">
            <v>BNL</v>
          </cell>
          <cell r="S2607" t="str">
            <v>FINAME TJLP</v>
          </cell>
          <cell r="T2607" t="str">
            <v>00146</v>
          </cell>
          <cell r="U2607">
            <v>10.75</v>
          </cell>
          <cell r="V2607">
            <v>0</v>
          </cell>
          <cell r="W2607">
            <v>35323</v>
          </cell>
          <cell r="X2607">
            <v>14</v>
          </cell>
          <cell r="Y2607">
            <v>22</v>
          </cell>
          <cell r="Z2607">
            <v>4.2077879999999999</v>
          </cell>
          <cell r="AA2607">
            <v>0</v>
          </cell>
          <cell r="AB2607">
            <v>678085.6</v>
          </cell>
          <cell r="AC2607">
            <v>13295.8</v>
          </cell>
          <cell r="AD2607">
            <v>2720.59</v>
          </cell>
          <cell r="AE2607">
            <v>5794.29</v>
          </cell>
          <cell r="AF2607">
            <v>19090.09</v>
          </cell>
          <cell r="AG2607">
            <v>664789.81000000006</v>
          </cell>
          <cell r="AH2607">
            <v>2298.8200000000652</v>
          </cell>
          <cell r="AI2607">
            <v>0</v>
          </cell>
          <cell r="AJ2607">
            <v>0</v>
          </cell>
          <cell r="AK2607">
            <v>0</v>
          </cell>
        </row>
        <row r="2608">
          <cell r="R2608" t="str">
            <v>BNL</v>
          </cell>
          <cell r="S2608" t="str">
            <v>FINAME TJLP</v>
          </cell>
          <cell r="T2608" t="str">
            <v>00146</v>
          </cell>
          <cell r="U2608">
            <v>10.75</v>
          </cell>
          <cell r="V2608">
            <v>0</v>
          </cell>
          <cell r="W2608">
            <v>35338</v>
          </cell>
          <cell r="X2608">
            <v>15</v>
          </cell>
          <cell r="Y2608">
            <v>0</v>
          </cell>
          <cell r="Z2608">
            <v>4.222054</v>
          </cell>
          <cell r="AA2608">
            <v>0</v>
          </cell>
          <cell r="AB2608">
            <v>667043.69999999995</v>
          </cell>
          <cell r="AC2608">
            <v>0</v>
          </cell>
          <cell r="AD2608">
            <v>2843.91</v>
          </cell>
          <cell r="AE2608">
            <v>2843.91</v>
          </cell>
          <cell r="AF2608">
            <v>0</v>
          </cell>
          <cell r="AG2608">
            <v>669887.6</v>
          </cell>
          <cell r="AH2608">
            <v>2253.8799999998882</v>
          </cell>
          <cell r="AI2608">
            <v>0</v>
          </cell>
          <cell r="AJ2608">
            <v>0</v>
          </cell>
          <cell r="AK2608">
            <v>0</v>
          </cell>
        </row>
        <row r="2609">
          <cell r="R2609" t="str">
            <v>BNL</v>
          </cell>
          <cell r="S2609" t="str">
            <v>FINAME TJLP</v>
          </cell>
          <cell r="T2609" t="str">
            <v>00146</v>
          </cell>
          <cell r="U2609">
            <v>10.75</v>
          </cell>
          <cell r="V2609">
            <v>0</v>
          </cell>
          <cell r="W2609">
            <v>35353</v>
          </cell>
          <cell r="X2609">
            <v>15</v>
          </cell>
          <cell r="Y2609">
            <v>23</v>
          </cell>
          <cell r="Z2609">
            <v>4.2363689999999998</v>
          </cell>
          <cell r="AA2609">
            <v>0</v>
          </cell>
          <cell r="AB2609">
            <v>669305.32999999996</v>
          </cell>
          <cell r="AC2609">
            <v>13386.11</v>
          </cell>
          <cell r="AD2609">
            <v>2875.3500000000004</v>
          </cell>
          <cell r="AE2609">
            <v>5719.26</v>
          </cell>
          <cell r="AF2609">
            <v>19105.37</v>
          </cell>
          <cell r="AG2609">
            <v>655919.22</v>
          </cell>
          <cell r="AH2609">
            <v>2261.640000000014</v>
          </cell>
          <cell r="AI2609">
            <v>0</v>
          </cell>
          <cell r="AJ2609">
            <v>0</v>
          </cell>
          <cell r="AK2609">
            <v>0</v>
          </cell>
        </row>
        <row r="2610">
          <cell r="R2610" t="str">
            <v>BNL</v>
          </cell>
          <cell r="S2610" t="str">
            <v>FINAME TJLP</v>
          </cell>
          <cell r="T2610" t="str">
            <v>00146</v>
          </cell>
          <cell r="U2610">
            <v>10.75</v>
          </cell>
          <cell r="V2610">
            <v>0</v>
          </cell>
          <cell r="W2610">
            <v>35369</v>
          </cell>
          <cell r="X2610">
            <v>16</v>
          </cell>
          <cell r="Y2610">
            <v>0</v>
          </cell>
          <cell r="Z2610">
            <v>4.2516910000000001</v>
          </cell>
          <cell r="AA2610">
            <v>0</v>
          </cell>
          <cell r="AB2610">
            <v>658291.54</v>
          </cell>
          <cell r="AC2610">
            <v>0</v>
          </cell>
          <cell r="AD2610">
            <v>2994.12</v>
          </cell>
          <cell r="AE2610">
            <v>2994.12</v>
          </cell>
          <cell r="AF2610">
            <v>0</v>
          </cell>
          <cell r="AG2610">
            <v>661285.66</v>
          </cell>
          <cell r="AH2610">
            <v>2372.3200000000652</v>
          </cell>
          <cell r="AI2610">
            <v>0</v>
          </cell>
          <cell r="AJ2610">
            <v>0</v>
          </cell>
          <cell r="AK2610">
            <v>0</v>
          </cell>
        </row>
        <row r="2611">
          <cell r="R2611" t="str">
            <v>BNL</v>
          </cell>
          <cell r="S2611" t="str">
            <v>FINAME TJLP</v>
          </cell>
          <cell r="T2611" t="str">
            <v>00146</v>
          </cell>
          <cell r="U2611">
            <v>10.75</v>
          </cell>
          <cell r="V2611">
            <v>0</v>
          </cell>
          <cell r="W2611">
            <v>35384</v>
          </cell>
          <cell r="X2611">
            <v>14</v>
          </cell>
          <cell r="Y2611">
            <v>24</v>
          </cell>
          <cell r="Z2611">
            <v>4.2661059999999997</v>
          </cell>
          <cell r="AA2611">
            <v>0</v>
          </cell>
          <cell r="AB2611">
            <v>660523.42000000004</v>
          </cell>
          <cell r="AC2611">
            <v>13480.07</v>
          </cell>
          <cell r="AD2611">
            <v>2650.1000000000004</v>
          </cell>
          <cell r="AE2611">
            <v>5644.22</v>
          </cell>
          <cell r="AF2611">
            <v>19124.29</v>
          </cell>
          <cell r="AG2611">
            <v>647043.35</v>
          </cell>
          <cell r="AH2611">
            <v>2231.8800000000047</v>
          </cell>
          <cell r="AI2611">
            <v>0</v>
          </cell>
          <cell r="AJ2611">
            <v>0</v>
          </cell>
          <cell r="AK2611">
            <v>0</v>
          </cell>
        </row>
        <row r="2612">
          <cell r="R2612" t="str">
            <v>BNL</v>
          </cell>
          <cell r="S2612" t="str">
            <v>FINAME TJLP</v>
          </cell>
          <cell r="T2612" t="str">
            <v>00146</v>
          </cell>
          <cell r="U2612">
            <v>10.75</v>
          </cell>
          <cell r="V2612">
            <v>0</v>
          </cell>
          <cell r="W2612">
            <v>35399</v>
          </cell>
          <cell r="X2612">
            <v>15</v>
          </cell>
          <cell r="Y2612">
            <v>0</v>
          </cell>
          <cell r="Z2612">
            <v>4.28057</v>
          </cell>
          <cell r="AA2612">
            <v>0</v>
          </cell>
          <cell r="AB2612">
            <v>649237.11</v>
          </cell>
          <cell r="AC2612">
            <v>0</v>
          </cell>
          <cell r="AD2612">
            <v>2767.99</v>
          </cell>
          <cell r="AE2612">
            <v>2767.99</v>
          </cell>
          <cell r="AF2612">
            <v>0</v>
          </cell>
          <cell r="AG2612">
            <v>652005.1</v>
          </cell>
          <cell r="AH2612">
            <v>2193.7600000000093</v>
          </cell>
          <cell r="AI2612">
            <v>0</v>
          </cell>
          <cell r="AJ2612">
            <v>0</v>
          </cell>
          <cell r="AK2612">
            <v>0</v>
          </cell>
        </row>
        <row r="2613">
          <cell r="R2613" t="str">
            <v>BNL</v>
          </cell>
          <cell r="S2613" t="str">
            <v>FINAME TJLP</v>
          </cell>
          <cell r="T2613" t="str">
            <v>00146</v>
          </cell>
          <cell r="U2613">
            <v>10.75</v>
          </cell>
          <cell r="V2613">
            <v>0</v>
          </cell>
          <cell r="W2613">
            <v>35414</v>
          </cell>
          <cell r="X2613">
            <v>15</v>
          </cell>
          <cell r="Y2613">
            <v>25</v>
          </cell>
          <cell r="Z2613">
            <v>4.2892469999999996</v>
          </cell>
          <cell r="AA2613">
            <v>0</v>
          </cell>
          <cell r="AB2613">
            <v>650553.16</v>
          </cell>
          <cell r="AC2613">
            <v>13553.19</v>
          </cell>
          <cell r="AD2613">
            <v>2791.0300000000007</v>
          </cell>
          <cell r="AE2613">
            <v>5559.02</v>
          </cell>
          <cell r="AF2613">
            <v>19112.21</v>
          </cell>
          <cell r="AG2613">
            <v>636999.97</v>
          </cell>
          <cell r="AH2613">
            <v>1316.0499999999302</v>
          </cell>
          <cell r="AI2613">
            <v>0</v>
          </cell>
          <cell r="AJ2613">
            <v>0</v>
          </cell>
          <cell r="AK2613">
            <v>0</v>
          </cell>
        </row>
        <row r="2614">
          <cell r="R2614" t="str">
            <v>BNL</v>
          </cell>
          <cell r="S2614" t="str">
            <v>FINAME TJLP</v>
          </cell>
          <cell r="T2614" t="str">
            <v>00146</v>
          </cell>
          <cell r="U2614">
            <v>10.75</v>
          </cell>
          <cell r="V2614">
            <v>0</v>
          </cell>
          <cell r="W2614">
            <v>35430</v>
          </cell>
          <cell r="X2614">
            <v>16</v>
          </cell>
          <cell r="Y2614">
            <v>0</v>
          </cell>
          <cell r="Z2614">
            <v>4.2980770000000001</v>
          </cell>
          <cell r="AA2614">
            <v>0</v>
          </cell>
          <cell r="AB2614">
            <v>638311.31999999995</v>
          </cell>
          <cell r="AC2614">
            <v>0</v>
          </cell>
          <cell r="AD2614">
            <v>2903.25</v>
          </cell>
          <cell r="AE2614">
            <v>2903.25</v>
          </cell>
          <cell r="AF2614">
            <v>0</v>
          </cell>
          <cell r="AG2614">
            <v>641214.56999999995</v>
          </cell>
          <cell r="AH2614">
            <v>1311.3499999999767</v>
          </cell>
          <cell r="AI2614">
            <v>0</v>
          </cell>
          <cell r="AJ2614">
            <v>0</v>
          </cell>
          <cell r="AK2614">
            <v>0</v>
          </cell>
        </row>
        <row r="2615">
          <cell r="R2615" t="str">
            <v>BNL</v>
          </cell>
          <cell r="S2615" t="str">
            <v>FINAME TJLP</v>
          </cell>
          <cell r="T2615" t="str">
            <v>00146</v>
          </cell>
          <cell r="U2615">
            <v>10.75</v>
          </cell>
          <cell r="V2615">
            <v>0</v>
          </cell>
          <cell r="W2615">
            <v>35445</v>
          </cell>
          <cell r="X2615">
            <v>14</v>
          </cell>
          <cell r="Y2615">
            <v>26</v>
          </cell>
          <cell r="Z2615">
            <v>4.3063719999999996</v>
          </cell>
          <cell r="AA2615">
            <v>0</v>
          </cell>
          <cell r="AB2615">
            <v>639543.22</v>
          </cell>
          <cell r="AC2615">
            <v>13607.3</v>
          </cell>
          <cell r="AD2615">
            <v>2561.6899999999996</v>
          </cell>
          <cell r="AE2615">
            <v>5464.94</v>
          </cell>
          <cell r="AF2615">
            <v>19072.240000000002</v>
          </cell>
          <cell r="AG2615">
            <v>625935.92000000004</v>
          </cell>
          <cell r="AH2615">
            <v>1231.9000000001397</v>
          </cell>
          <cell r="AI2615">
            <v>0</v>
          </cell>
          <cell r="AJ2615">
            <v>0</v>
          </cell>
          <cell r="AK2615">
            <v>0</v>
          </cell>
        </row>
        <row r="2616">
          <cell r="R2616" t="str">
            <v>BNL</v>
          </cell>
          <cell r="S2616" t="str">
            <v>FINAME TJLP</v>
          </cell>
          <cell r="T2616" t="str">
            <v>00146</v>
          </cell>
          <cell r="U2616">
            <v>10.75</v>
          </cell>
          <cell r="V2616">
            <v>0</v>
          </cell>
          <cell r="W2616">
            <v>35461</v>
          </cell>
          <cell r="X2616">
            <v>16</v>
          </cell>
          <cell r="Y2616">
            <v>0</v>
          </cell>
          <cell r="Z2616">
            <v>4.3152369999999998</v>
          </cell>
          <cell r="AA2616">
            <v>0</v>
          </cell>
          <cell r="AB2616">
            <v>627224.44999999995</v>
          </cell>
          <cell r="AC2616">
            <v>0</v>
          </cell>
          <cell r="AD2616">
            <v>2852.82</v>
          </cell>
          <cell r="AE2616">
            <v>2852.82</v>
          </cell>
          <cell r="AF2616">
            <v>0</v>
          </cell>
          <cell r="AG2616">
            <v>630077.27</v>
          </cell>
          <cell r="AH2616">
            <v>1288.5300000000279</v>
          </cell>
          <cell r="AI2616">
            <v>0</v>
          </cell>
          <cell r="AJ2616">
            <v>0</v>
          </cell>
          <cell r="AK2616">
            <v>0</v>
          </cell>
        </row>
        <row r="2617">
          <cell r="R2617" t="str">
            <v>BNL</v>
          </cell>
          <cell r="S2617" t="str">
            <v>FINAME TJLP</v>
          </cell>
          <cell r="T2617" t="str">
            <v>00146</v>
          </cell>
          <cell r="U2617">
            <v>10.75</v>
          </cell>
          <cell r="V2617">
            <v>0</v>
          </cell>
          <cell r="W2617">
            <v>35476</v>
          </cell>
          <cell r="X2617">
            <v>14</v>
          </cell>
          <cell r="Y2617">
            <v>27</v>
          </cell>
          <cell r="Z2617">
            <v>4.3235650000000003</v>
          </cell>
          <cell r="AA2617">
            <v>0</v>
          </cell>
          <cell r="AB2617">
            <v>628434.93999999994</v>
          </cell>
          <cell r="AC2617">
            <v>13661.63</v>
          </cell>
          <cell r="AD2617">
            <v>2517.2000000000003</v>
          </cell>
          <cell r="AE2617">
            <v>5370.02</v>
          </cell>
          <cell r="AF2617">
            <v>19031.650000000001</v>
          </cell>
          <cell r="AG2617">
            <v>614773.31000000006</v>
          </cell>
          <cell r="AH2617">
            <v>1210.4900000001071</v>
          </cell>
          <cell r="AI2617">
            <v>0</v>
          </cell>
          <cell r="AJ2617">
            <v>0</v>
          </cell>
          <cell r="AK2617">
            <v>0</v>
          </cell>
        </row>
        <row r="2618">
          <cell r="R2618" t="str">
            <v>BNL</v>
          </cell>
          <cell r="S2618" t="str">
            <v>FINAME TJLP</v>
          </cell>
          <cell r="T2618" t="str">
            <v>00146</v>
          </cell>
          <cell r="U2618">
            <v>10.75</v>
          </cell>
          <cell r="V2618">
            <v>0</v>
          </cell>
          <cell r="W2618">
            <v>35489</v>
          </cell>
          <cell r="X2618">
            <v>13</v>
          </cell>
          <cell r="Y2618">
            <v>0</v>
          </cell>
          <cell r="Z2618">
            <v>4.3307950000000002</v>
          </cell>
          <cell r="AA2618">
            <v>0</v>
          </cell>
          <cell r="AB2618">
            <v>615801.35</v>
          </cell>
          <cell r="AC2618">
            <v>0</v>
          </cell>
          <cell r="AD2618">
            <v>2274.73</v>
          </cell>
          <cell r="AE2618">
            <v>2274.73</v>
          </cell>
          <cell r="AF2618">
            <v>0</v>
          </cell>
          <cell r="AG2618">
            <v>618076.07999999996</v>
          </cell>
          <cell r="AH2618">
            <v>1028.0399999999208</v>
          </cell>
          <cell r="AI2618">
            <v>0</v>
          </cell>
          <cell r="AJ2618">
            <v>0</v>
          </cell>
          <cell r="AK2618">
            <v>0</v>
          </cell>
        </row>
        <row r="2619">
          <cell r="R2619" t="str">
            <v>BNL</v>
          </cell>
          <cell r="S2619" t="str">
            <v>FINAME TJLP</v>
          </cell>
          <cell r="T2619" t="str">
            <v>00146</v>
          </cell>
          <cell r="U2619">
            <v>10.75</v>
          </cell>
          <cell r="V2619">
            <v>0</v>
          </cell>
          <cell r="W2619">
            <v>35504</v>
          </cell>
          <cell r="X2619">
            <v>17</v>
          </cell>
          <cell r="Y2619">
            <v>28</v>
          </cell>
          <cell r="Z2619">
            <v>4.338101</v>
          </cell>
          <cell r="AA2619">
            <v>0</v>
          </cell>
          <cell r="AB2619">
            <v>616840.19999999995</v>
          </cell>
          <cell r="AC2619">
            <v>13707.56</v>
          </cell>
          <cell r="AD2619">
            <v>2996.2099999999996</v>
          </cell>
          <cell r="AE2619">
            <v>5270.94</v>
          </cell>
          <cell r="AF2619">
            <v>18978.5</v>
          </cell>
          <cell r="AG2619">
            <v>603132.64</v>
          </cell>
          <cell r="AH2619">
            <v>1038.8500000000931</v>
          </cell>
          <cell r="AI2619">
            <v>0</v>
          </cell>
          <cell r="AJ2619">
            <v>0</v>
          </cell>
          <cell r="AK2619">
            <v>0</v>
          </cell>
        </row>
        <row r="2620">
          <cell r="R2620" t="str">
            <v>BNL</v>
          </cell>
          <cell r="S2620" t="str">
            <v>FINAME TJLP</v>
          </cell>
          <cell r="T2620" t="str">
            <v>00146</v>
          </cell>
          <cell r="U2620">
            <v>10.75</v>
          </cell>
          <cell r="V2620">
            <v>0</v>
          </cell>
          <cell r="W2620">
            <v>35520</v>
          </cell>
          <cell r="X2620">
            <v>16</v>
          </cell>
          <cell r="Y2620">
            <v>0</v>
          </cell>
          <cell r="Z2620">
            <v>4.3458269999999999</v>
          </cell>
          <cell r="AA2620">
            <v>0</v>
          </cell>
          <cell r="AB2620">
            <v>604206.80000000005</v>
          </cell>
          <cell r="AC2620">
            <v>0</v>
          </cell>
          <cell r="AD2620">
            <v>2748.13</v>
          </cell>
          <cell r="AE2620">
            <v>2748.13</v>
          </cell>
          <cell r="AF2620">
            <v>0</v>
          </cell>
          <cell r="AG2620">
            <v>606954.92000000004</v>
          </cell>
          <cell r="AH2620">
            <v>1074.1500000000233</v>
          </cell>
          <cell r="AI2620">
            <v>0</v>
          </cell>
          <cell r="AJ2620">
            <v>0</v>
          </cell>
          <cell r="AK2620">
            <v>0</v>
          </cell>
        </row>
        <row r="2621">
          <cell r="R2621" t="str">
            <v>BNL</v>
          </cell>
          <cell r="S2621" t="str">
            <v>FINAME TJLP</v>
          </cell>
          <cell r="T2621" t="str">
            <v>00146</v>
          </cell>
          <cell r="U2621">
            <v>10.75</v>
          </cell>
          <cell r="V2621">
            <v>0</v>
          </cell>
          <cell r="W2621">
            <v>35535</v>
          </cell>
          <cell r="X2621">
            <v>14</v>
          </cell>
          <cell r="Y2621">
            <v>29</v>
          </cell>
          <cell r="Z2621">
            <v>4.3530829999999998</v>
          </cell>
          <cell r="AA2621">
            <v>0</v>
          </cell>
          <cell r="AB2621">
            <v>605215.61</v>
          </cell>
          <cell r="AC2621">
            <v>13754.9</v>
          </cell>
          <cell r="AD2621">
            <v>2423.4799999999996</v>
          </cell>
          <cell r="AE2621">
            <v>5171.6099999999997</v>
          </cell>
          <cell r="AF2621">
            <v>18926.509999999998</v>
          </cell>
          <cell r="AG2621">
            <v>591460.71</v>
          </cell>
          <cell r="AH2621">
            <v>1008.8199999999488</v>
          </cell>
          <cell r="AI2621">
            <v>0</v>
          </cell>
          <cell r="AJ2621">
            <v>0</v>
          </cell>
          <cell r="AK2621">
            <v>0</v>
          </cell>
        </row>
        <row r="2622">
          <cell r="R2622" t="str">
            <v>BNL</v>
          </cell>
          <cell r="S2622" t="str">
            <v>FINAME TJLP</v>
          </cell>
          <cell r="T2622" t="str">
            <v>00146</v>
          </cell>
          <cell r="U2622">
            <v>10.75</v>
          </cell>
          <cell r="V2622">
            <v>0</v>
          </cell>
          <cell r="W2622">
            <v>35550</v>
          </cell>
          <cell r="X2622">
            <v>15</v>
          </cell>
          <cell r="Y2622">
            <v>0</v>
          </cell>
          <cell r="Z2622">
            <v>4.3603500000000004</v>
          </cell>
          <cell r="AA2622">
            <v>0</v>
          </cell>
          <cell r="AB2622">
            <v>592448.09</v>
          </cell>
          <cell r="AC2622">
            <v>0</v>
          </cell>
          <cell r="AD2622">
            <v>2525.87</v>
          </cell>
          <cell r="AE2622">
            <v>2525.87</v>
          </cell>
          <cell r="AF2622">
            <v>0</v>
          </cell>
          <cell r="AG2622">
            <v>594973.96</v>
          </cell>
          <cell r="AH2622">
            <v>987.38000000000466</v>
          </cell>
          <cell r="AI2622">
            <v>0</v>
          </cell>
          <cell r="AJ2622">
            <v>0</v>
          </cell>
          <cell r="AK2622">
            <v>0</v>
          </cell>
        </row>
        <row r="2623">
          <cell r="R2623" t="str">
            <v>BNL</v>
          </cell>
          <cell r="S2623" t="str">
            <v>FINAME TJLP</v>
          </cell>
          <cell r="T2623" t="str">
            <v>00146</v>
          </cell>
          <cell r="U2623">
            <v>10.75</v>
          </cell>
          <cell r="V2623">
            <v>0</v>
          </cell>
          <cell r="W2623">
            <v>35565</v>
          </cell>
          <cell r="X2623">
            <v>15</v>
          </cell>
          <cell r="Y2623">
            <v>30</v>
          </cell>
          <cell r="Z2623">
            <v>4.3676300000000001</v>
          </cell>
          <cell r="AA2623">
            <v>0</v>
          </cell>
          <cell r="AB2623">
            <v>593437.23</v>
          </cell>
          <cell r="AC2623">
            <v>13800.87</v>
          </cell>
          <cell r="AD2623">
            <v>2545.09</v>
          </cell>
          <cell r="AE2623">
            <v>5070.96</v>
          </cell>
          <cell r="AF2623">
            <v>18871.830000000002</v>
          </cell>
          <cell r="AG2623">
            <v>579636.37</v>
          </cell>
          <cell r="AH2623">
            <v>989.15000000002328</v>
          </cell>
          <cell r="AI2623">
            <v>0</v>
          </cell>
          <cell r="AJ2623">
            <v>0</v>
          </cell>
          <cell r="AK2623">
            <v>0</v>
          </cell>
        </row>
        <row r="2624">
          <cell r="R2624" t="str">
            <v>BNL</v>
          </cell>
          <cell r="S2624" t="str">
            <v>FINAME TJLP</v>
          </cell>
          <cell r="T2624" t="str">
            <v>00146</v>
          </cell>
          <cell r="U2624">
            <v>10.75</v>
          </cell>
          <cell r="V2624">
            <v>0</v>
          </cell>
          <cell r="W2624">
            <v>35581</v>
          </cell>
          <cell r="X2624">
            <v>16</v>
          </cell>
          <cell r="Y2624">
            <v>0</v>
          </cell>
          <cell r="Z2624">
            <v>4.3754090000000003</v>
          </cell>
          <cell r="AA2624">
            <v>0</v>
          </cell>
          <cell r="AB2624">
            <v>580668.73</v>
          </cell>
          <cell r="AC2624">
            <v>0</v>
          </cell>
          <cell r="AD2624">
            <v>2641.07</v>
          </cell>
          <cell r="AE2624">
            <v>2641.07</v>
          </cell>
          <cell r="AF2624">
            <v>0</v>
          </cell>
          <cell r="AG2624">
            <v>583309.80000000005</v>
          </cell>
          <cell r="AH2624">
            <v>1032.3600000001024</v>
          </cell>
          <cell r="AI2624">
            <v>0</v>
          </cell>
          <cell r="AJ2624">
            <v>0</v>
          </cell>
          <cell r="AK2624">
            <v>0</v>
          </cell>
        </row>
        <row r="2625">
          <cell r="R2625" t="str">
            <v>BNL</v>
          </cell>
          <cell r="S2625" t="str">
            <v>FINAME TJLP</v>
          </cell>
          <cell r="T2625" t="str">
            <v>00146</v>
          </cell>
          <cell r="U2625">
            <v>10.75</v>
          </cell>
          <cell r="V2625">
            <v>0</v>
          </cell>
          <cell r="W2625">
            <v>35596</v>
          </cell>
          <cell r="X2625">
            <v>14</v>
          </cell>
          <cell r="Y2625">
            <v>31</v>
          </cell>
          <cell r="Z2625">
            <v>4.3824360000000002</v>
          </cell>
          <cell r="AA2625">
            <v>0</v>
          </cell>
          <cell r="AB2625">
            <v>581601.30000000005</v>
          </cell>
          <cell r="AC2625">
            <v>13847.65</v>
          </cell>
          <cell r="AD2625">
            <v>2328.7499999999995</v>
          </cell>
          <cell r="AE2625">
            <v>4969.82</v>
          </cell>
          <cell r="AF2625">
            <v>18817.47</v>
          </cell>
          <cell r="AG2625">
            <v>567753.65</v>
          </cell>
          <cell r="AH2625">
            <v>932.56999999994878</v>
          </cell>
          <cell r="AI2625">
            <v>0</v>
          </cell>
          <cell r="AJ2625">
            <v>0</v>
          </cell>
          <cell r="AK2625">
            <v>0</v>
          </cell>
        </row>
        <row r="2626">
          <cell r="R2626" t="str">
            <v>BNL</v>
          </cell>
          <cell r="S2626" t="str">
            <v>FINAME TJLP</v>
          </cell>
          <cell r="T2626" t="str">
            <v>00146</v>
          </cell>
          <cell r="U2626">
            <v>10.75</v>
          </cell>
          <cell r="V2626">
            <v>0</v>
          </cell>
          <cell r="W2626">
            <v>35611</v>
          </cell>
          <cell r="X2626">
            <v>15</v>
          </cell>
          <cell r="Y2626">
            <v>0</v>
          </cell>
          <cell r="Z2626">
            <v>4.3894539999999997</v>
          </cell>
          <cell r="AA2626">
            <v>0</v>
          </cell>
          <cell r="AB2626">
            <v>568662.85</v>
          </cell>
          <cell r="AC2626">
            <v>0</v>
          </cell>
          <cell r="AD2626">
            <v>2424.46</v>
          </cell>
          <cell r="AE2626">
            <v>2424.46</v>
          </cell>
          <cell r="AF2626">
            <v>0</v>
          </cell>
          <cell r="AG2626">
            <v>571087.31000000006</v>
          </cell>
          <cell r="AH2626">
            <v>909.20000000006985</v>
          </cell>
          <cell r="AI2626">
            <v>0</v>
          </cell>
          <cell r="AJ2626">
            <v>0</v>
          </cell>
          <cell r="AK2626">
            <v>0</v>
          </cell>
        </row>
        <row r="2627">
          <cell r="R2627" t="str">
            <v>BNL</v>
          </cell>
          <cell r="S2627" t="str">
            <v>FINAME TJLP</v>
          </cell>
          <cell r="T2627" t="str">
            <v>00146</v>
          </cell>
          <cell r="U2627">
            <v>10.75</v>
          </cell>
          <cell r="V2627">
            <v>0</v>
          </cell>
          <cell r="W2627">
            <v>35626</v>
          </cell>
          <cell r="X2627">
            <v>15</v>
          </cell>
          <cell r="Y2627">
            <v>32</v>
          </cell>
          <cell r="Z2627">
            <v>4.3964840000000001</v>
          </cell>
          <cell r="AA2627">
            <v>0</v>
          </cell>
          <cell r="AB2627">
            <v>569573.6</v>
          </cell>
          <cell r="AC2627">
            <v>13892.04</v>
          </cell>
          <cell r="AD2627">
            <v>2442.59</v>
          </cell>
          <cell r="AE2627">
            <v>4867.05</v>
          </cell>
          <cell r="AF2627">
            <v>18759.09</v>
          </cell>
          <cell r="AG2627">
            <v>555681.56000000006</v>
          </cell>
          <cell r="AH2627">
            <v>910.75</v>
          </cell>
          <cell r="AI2627">
            <v>0</v>
          </cell>
          <cell r="AJ2627">
            <v>0</v>
          </cell>
          <cell r="AK2627">
            <v>0</v>
          </cell>
        </row>
        <row r="2628">
          <cell r="R2628" t="str">
            <v>BNL</v>
          </cell>
          <cell r="S2628" t="str">
            <v>FINAME TJLP</v>
          </cell>
          <cell r="T2628" t="str">
            <v>00146</v>
          </cell>
          <cell r="U2628">
            <v>10.75</v>
          </cell>
          <cell r="V2628">
            <v>0</v>
          </cell>
          <cell r="W2628">
            <v>35642</v>
          </cell>
          <cell r="X2628">
            <v>16</v>
          </cell>
          <cell r="Y2628">
            <v>0</v>
          </cell>
          <cell r="Z2628">
            <v>4.403994</v>
          </cell>
          <cell r="AA2628">
            <v>0</v>
          </cell>
          <cell r="AB2628">
            <v>556630.76</v>
          </cell>
          <cell r="AC2628">
            <v>0</v>
          </cell>
          <cell r="AD2628">
            <v>2531.7399999999998</v>
          </cell>
          <cell r="AE2628">
            <v>2531.7399999999998</v>
          </cell>
          <cell r="AF2628">
            <v>0</v>
          </cell>
          <cell r="AG2628">
            <v>559162.5</v>
          </cell>
          <cell r="AH2628">
            <v>949.19999999995343</v>
          </cell>
          <cell r="AI2628">
            <v>0</v>
          </cell>
          <cell r="AJ2628">
            <v>0</v>
          </cell>
          <cell r="AK2628">
            <v>0</v>
          </cell>
        </row>
        <row r="2629">
          <cell r="R2629" t="str">
            <v>BNL</v>
          </cell>
          <cell r="S2629" t="str">
            <v>FINAME TJLP</v>
          </cell>
          <cell r="T2629" t="str">
            <v>00146</v>
          </cell>
          <cell r="U2629">
            <v>10.75</v>
          </cell>
          <cell r="V2629">
            <v>0</v>
          </cell>
          <cell r="W2629">
            <v>35657</v>
          </cell>
          <cell r="X2629">
            <v>14</v>
          </cell>
          <cell r="Y2629">
            <v>33</v>
          </cell>
          <cell r="Z2629">
            <v>4.4110469999999999</v>
          </cell>
          <cell r="AA2629">
            <v>0</v>
          </cell>
          <cell r="AB2629">
            <v>557522.21</v>
          </cell>
          <cell r="AC2629">
            <v>13938.06</v>
          </cell>
          <cell r="AD2629">
            <v>2232.33</v>
          </cell>
          <cell r="AE2629">
            <v>4764.07</v>
          </cell>
          <cell r="AF2629">
            <v>18702.12</v>
          </cell>
          <cell r="AG2629">
            <v>543584.15</v>
          </cell>
          <cell r="AH2629">
            <v>891.44000000006054</v>
          </cell>
          <cell r="AI2629">
            <v>0</v>
          </cell>
          <cell r="AJ2629">
            <v>0</v>
          </cell>
          <cell r="AK2629">
            <v>0</v>
          </cell>
        </row>
        <row r="2630">
          <cell r="R2630" t="str">
            <v>BNL</v>
          </cell>
          <cell r="S2630" t="str">
            <v>FINAME TJLP</v>
          </cell>
          <cell r="T2630" t="str">
            <v>00146</v>
          </cell>
          <cell r="U2630">
            <v>10.75</v>
          </cell>
          <cell r="V2630">
            <v>0</v>
          </cell>
          <cell r="W2630">
            <v>35673</v>
          </cell>
          <cell r="X2630">
            <v>16</v>
          </cell>
          <cell r="Y2630">
            <v>0</v>
          </cell>
          <cell r="Z2630">
            <v>4.4185819999999998</v>
          </cell>
          <cell r="AA2630">
            <v>0</v>
          </cell>
          <cell r="AB2630">
            <v>544512.71</v>
          </cell>
          <cell r="AC2630">
            <v>0</v>
          </cell>
          <cell r="AD2630">
            <v>2476.62</v>
          </cell>
          <cell r="AE2630">
            <v>2476.62</v>
          </cell>
          <cell r="AF2630">
            <v>0</v>
          </cell>
          <cell r="AG2630">
            <v>546989.32999999996</v>
          </cell>
          <cell r="AH2630">
            <v>928.55999999993946</v>
          </cell>
          <cell r="AI2630">
            <v>0</v>
          </cell>
          <cell r="AJ2630">
            <v>0</v>
          </cell>
          <cell r="AK2630">
            <v>0</v>
          </cell>
        </row>
        <row r="2631">
          <cell r="R2631" t="str">
            <v>BNL</v>
          </cell>
          <cell r="S2631" t="str">
            <v>FINAME TJLP</v>
          </cell>
          <cell r="T2631" t="str">
            <v>00146</v>
          </cell>
          <cell r="U2631">
            <v>10.75</v>
          </cell>
          <cell r="V2631">
            <v>0</v>
          </cell>
          <cell r="W2631">
            <v>35688</v>
          </cell>
          <cell r="X2631">
            <v>14</v>
          </cell>
          <cell r="Y2631">
            <v>34</v>
          </cell>
          <cell r="Z2631">
            <v>4.4244830000000004</v>
          </cell>
          <cell r="AA2631">
            <v>0</v>
          </cell>
          <cell r="AB2631">
            <v>545239.91</v>
          </cell>
          <cell r="AC2631">
            <v>13980.51</v>
          </cell>
          <cell r="AD2631">
            <v>2182.4899999999998</v>
          </cell>
          <cell r="AE2631">
            <v>4659.1099999999997</v>
          </cell>
          <cell r="AF2631">
            <v>18639.62</v>
          </cell>
          <cell r="AG2631">
            <v>531259.39</v>
          </cell>
          <cell r="AH2631">
            <v>727.19000000006054</v>
          </cell>
          <cell r="AI2631">
            <v>0</v>
          </cell>
          <cell r="AJ2631">
            <v>0</v>
          </cell>
          <cell r="AK2631">
            <v>0</v>
          </cell>
        </row>
        <row r="2632">
          <cell r="R2632" t="str">
            <v>BNL</v>
          </cell>
          <cell r="S2632" t="str">
            <v>FINAME TJLP</v>
          </cell>
          <cell r="T2632" t="str">
            <v>00146</v>
          </cell>
          <cell r="U2632">
            <v>10.75</v>
          </cell>
          <cell r="V2632">
            <v>0</v>
          </cell>
          <cell r="W2632">
            <v>35703</v>
          </cell>
          <cell r="X2632">
            <v>15</v>
          </cell>
          <cell r="Y2632">
            <v>0</v>
          </cell>
          <cell r="Z2632">
            <v>4.430307</v>
          </cell>
          <cell r="AA2632">
            <v>0</v>
          </cell>
          <cell r="AB2632">
            <v>531958.69999999995</v>
          </cell>
          <cell r="AC2632">
            <v>0</v>
          </cell>
          <cell r="AD2632">
            <v>2267.98</v>
          </cell>
          <cell r="AE2632">
            <v>2267.98</v>
          </cell>
          <cell r="AF2632">
            <v>0</v>
          </cell>
          <cell r="AG2632">
            <v>534226.68000000005</v>
          </cell>
          <cell r="AH2632">
            <v>699.31000000005588</v>
          </cell>
          <cell r="AI2632">
            <v>0</v>
          </cell>
          <cell r="AJ2632">
            <v>0</v>
          </cell>
          <cell r="AK2632">
            <v>0</v>
          </cell>
        </row>
        <row r="2633">
          <cell r="R2633" t="str">
            <v>BNL</v>
          </cell>
          <cell r="S2633" t="str">
            <v>FINAME TJLP</v>
          </cell>
          <cell r="T2633" t="str">
            <v>00146</v>
          </cell>
          <cell r="U2633">
            <v>10.75</v>
          </cell>
          <cell r="V2633">
            <v>0</v>
          </cell>
          <cell r="W2633">
            <v>35718</v>
          </cell>
          <cell r="X2633">
            <v>15</v>
          </cell>
          <cell r="Y2633">
            <v>35</v>
          </cell>
          <cell r="Z2633">
            <v>4.4361389999999998</v>
          </cell>
          <cell r="AA2633">
            <v>0</v>
          </cell>
          <cell r="AB2633">
            <v>532658.96</v>
          </cell>
          <cell r="AC2633">
            <v>14017.34</v>
          </cell>
          <cell r="AD2633">
            <v>2283.6299999999997</v>
          </cell>
          <cell r="AE2633">
            <v>4551.6099999999997</v>
          </cell>
          <cell r="AF2633">
            <v>18568.95</v>
          </cell>
          <cell r="AG2633">
            <v>518641.62</v>
          </cell>
          <cell r="AH2633">
            <v>700.2599999998929</v>
          </cell>
          <cell r="AI2633">
            <v>0</v>
          </cell>
          <cell r="AJ2633">
            <v>0</v>
          </cell>
          <cell r="AK2633">
            <v>0</v>
          </cell>
        </row>
        <row r="2634">
          <cell r="R2634" t="str">
            <v>BNL</v>
          </cell>
          <cell r="S2634" t="str">
            <v>FINAME TJLP</v>
          </cell>
          <cell r="T2634" t="str">
            <v>00146</v>
          </cell>
          <cell r="U2634">
            <v>10.75</v>
          </cell>
          <cell r="V2634">
            <v>0</v>
          </cell>
          <cell r="W2634">
            <v>35734</v>
          </cell>
          <cell r="X2634">
            <v>16</v>
          </cell>
          <cell r="Y2634">
            <v>0</v>
          </cell>
          <cell r="Z2634">
            <v>4.4423680000000001</v>
          </cell>
          <cell r="AA2634">
            <v>0</v>
          </cell>
          <cell r="AB2634">
            <v>519369.87</v>
          </cell>
          <cell r="AC2634">
            <v>0</v>
          </cell>
          <cell r="AD2634">
            <v>2362.2600000000002</v>
          </cell>
          <cell r="AE2634">
            <v>2362.2600000000002</v>
          </cell>
          <cell r="AF2634">
            <v>0</v>
          </cell>
          <cell r="AG2634">
            <v>521732.13</v>
          </cell>
          <cell r="AH2634">
            <v>728.25</v>
          </cell>
          <cell r="AI2634">
            <v>0</v>
          </cell>
          <cell r="AJ2634">
            <v>0</v>
          </cell>
          <cell r="AK2634">
            <v>0</v>
          </cell>
        </row>
        <row r="2635">
          <cell r="R2635" t="str">
            <v>BNL</v>
          </cell>
          <cell r="S2635" t="str">
            <v>FINAME TJLP</v>
          </cell>
          <cell r="T2635" t="str">
            <v>00146</v>
          </cell>
          <cell r="U2635">
            <v>10.75</v>
          </cell>
          <cell r="V2635">
            <v>0</v>
          </cell>
          <cell r="W2635">
            <v>35749</v>
          </cell>
          <cell r="X2635">
            <v>14</v>
          </cell>
          <cell r="Y2635">
            <v>36</v>
          </cell>
          <cell r="Z2635">
            <v>4.4482160000000004</v>
          </cell>
          <cell r="AA2635">
            <v>0</v>
          </cell>
          <cell r="AB2635">
            <v>520053.58</v>
          </cell>
          <cell r="AC2635">
            <v>14055.5</v>
          </cell>
          <cell r="AD2635">
            <v>2081.63</v>
          </cell>
          <cell r="AE2635">
            <v>4443.8900000000003</v>
          </cell>
          <cell r="AF2635">
            <v>18499.400000000001</v>
          </cell>
          <cell r="AG2635">
            <v>505998.07</v>
          </cell>
          <cell r="AH2635">
            <v>683.70999999996275</v>
          </cell>
          <cell r="AI2635">
            <v>0</v>
          </cell>
          <cell r="AJ2635">
            <v>0</v>
          </cell>
          <cell r="AK2635">
            <v>0</v>
          </cell>
        </row>
        <row r="2636">
          <cell r="R2636" t="str">
            <v>BNL</v>
          </cell>
          <cell r="S2636" t="str">
            <v>FINAME TJLP</v>
          </cell>
          <cell r="T2636" t="str">
            <v>00146</v>
          </cell>
          <cell r="U2636">
            <v>10.75</v>
          </cell>
          <cell r="V2636">
            <v>0</v>
          </cell>
          <cell r="W2636">
            <v>35764</v>
          </cell>
          <cell r="X2636">
            <v>15</v>
          </cell>
          <cell r="Y2636">
            <v>0</v>
          </cell>
          <cell r="Z2636">
            <v>4.4540709999999999</v>
          </cell>
          <cell r="AA2636">
            <v>0</v>
          </cell>
          <cell r="AB2636">
            <v>506664.1</v>
          </cell>
          <cell r="AC2636">
            <v>0</v>
          </cell>
          <cell r="AD2636">
            <v>2160.14</v>
          </cell>
          <cell r="AE2636">
            <v>2160.14</v>
          </cell>
          <cell r="AF2636">
            <v>0</v>
          </cell>
          <cell r="AG2636">
            <v>508824.23</v>
          </cell>
          <cell r="AH2636">
            <v>666.01999999996042</v>
          </cell>
          <cell r="AI2636">
            <v>0</v>
          </cell>
          <cell r="AJ2636">
            <v>0</v>
          </cell>
          <cell r="AK2636">
            <v>0</v>
          </cell>
        </row>
        <row r="2637">
          <cell r="R2637" t="str">
            <v>BNL</v>
          </cell>
          <cell r="S2637" t="str">
            <v>FINAME TJLP</v>
          </cell>
          <cell r="T2637" t="str">
            <v>00146</v>
          </cell>
          <cell r="U2637">
            <v>10.75</v>
          </cell>
          <cell r="V2637">
            <v>0</v>
          </cell>
          <cell r="W2637">
            <v>35779</v>
          </cell>
          <cell r="X2637">
            <v>15</v>
          </cell>
          <cell r="Y2637">
            <v>37</v>
          </cell>
          <cell r="Z2637">
            <v>4.4607089999999996</v>
          </cell>
          <cell r="AA2637">
            <v>0</v>
          </cell>
          <cell r="AB2637">
            <v>507419.19</v>
          </cell>
          <cell r="AC2637">
            <v>14094.98</v>
          </cell>
          <cell r="AD2637">
            <v>2175.7900000000004</v>
          </cell>
          <cell r="AE2637">
            <v>4335.93</v>
          </cell>
          <cell r="AF2637">
            <v>18430.91</v>
          </cell>
          <cell r="AG2637">
            <v>493324.21</v>
          </cell>
          <cell r="AH2637">
            <v>755.10000000003492</v>
          </cell>
          <cell r="AI2637">
            <v>0</v>
          </cell>
          <cell r="AJ2637">
            <v>0</v>
          </cell>
          <cell r="AK2637">
            <v>0</v>
          </cell>
        </row>
        <row r="2638">
          <cell r="R2638" t="str">
            <v>BNL</v>
          </cell>
          <cell r="S2638" t="str">
            <v>FINAME TJLP</v>
          </cell>
          <cell r="T2638" t="str">
            <v>00146</v>
          </cell>
          <cell r="U2638">
            <v>10.75</v>
          </cell>
          <cell r="V2638">
            <v>0</v>
          </cell>
          <cell r="W2638">
            <v>35795</v>
          </cell>
          <cell r="X2638">
            <v>16</v>
          </cell>
          <cell r="Y2638">
            <v>0</v>
          </cell>
          <cell r="Z2638">
            <v>4.4678599999999999</v>
          </cell>
          <cell r="AA2638">
            <v>0</v>
          </cell>
          <cell r="AB2638">
            <v>494115.07</v>
          </cell>
          <cell r="AC2638">
            <v>0</v>
          </cell>
          <cell r="AD2638">
            <v>2247.39</v>
          </cell>
          <cell r="AE2638">
            <v>2247.39</v>
          </cell>
          <cell r="AF2638">
            <v>0</v>
          </cell>
          <cell r="AG2638">
            <v>496362.46</v>
          </cell>
          <cell r="AH2638">
            <v>790.85999999998603</v>
          </cell>
          <cell r="AI2638">
            <v>0</v>
          </cell>
          <cell r="AJ2638">
            <v>0</v>
          </cell>
          <cell r="AK2638">
            <v>0</v>
          </cell>
        </row>
        <row r="2639">
          <cell r="R2639" t="str">
            <v>BNL</v>
          </cell>
          <cell r="S2639" t="str">
            <v>FINAME TJLP</v>
          </cell>
          <cell r="T2639" t="str">
            <v>00146</v>
          </cell>
          <cell r="U2639">
            <v>10.75</v>
          </cell>
          <cell r="V2639">
            <v>0</v>
          </cell>
          <cell r="W2639">
            <v>35810</v>
          </cell>
          <cell r="X2639">
            <v>14</v>
          </cell>
          <cell r="Y2639">
            <v>38</v>
          </cell>
          <cell r="Z2639">
            <v>4.4745749999999997</v>
          </cell>
          <cell r="AA2639">
            <v>0</v>
          </cell>
          <cell r="AB2639">
            <v>494857.7</v>
          </cell>
          <cell r="AC2639">
            <v>14138.79</v>
          </cell>
          <cell r="AD2639">
            <v>1981.2000000000003</v>
          </cell>
          <cell r="AE2639">
            <v>4228.59</v>
          </cell>
          <cell r="AF2639">
            <v>18367.39</v>
          </cell>
          <cell r="AG2639">
            <v>480718.91</v>
          </cell>
          <cell r="AH2639">
            <v>742.63999999995576</v>
          </cell>
          <cell r="AI2639">
            <v>0</v>
          </cell>
          <cell r="AJ2639">
            <v>0</v>
          </cell>
          <cell r="AK2639">
            <v>0</v>
          </cell>
        </row>
        <row r="2640">
          <cell r="R2640" t="str">
            <v>BNL</v>
          </cell>
          <cell r="S2640" t="str">
            <v>FINAME TJLP</v>
          </cell>
          <cell r="T2640" t="str">
            <v>00146</v>
          </cell>
          <cell r="U2640">
            <v>10.75</v>
          </cell>
          <cell r="V2640">
            <v>0</v>
          </cell>
          <cell r="W2640">
            <v>35826</v>
          </cell>
          <cell r="X2640">
            <v>16</v>
          </cell>
          <cell r="Y2640">
            <v>0</v>
          </cell>
          <cell r="Z2640">
            <v>4.4817479999999996</v>
          </cell>
          <cell r="AA2640">
            <v>0</v>
          </cell>
          <cell r="AB2640">
            <v>481489.53</v>
          </cell>
          <cell r="AC2640">
            <v>0</v>
          </cell>
          <cell r="AD2640">
            <v>2189.9699999999998</v>
          </cell>
          <cell r="AE2640">
            <v>2189.9699999999998</v>
          </cell>
          <cell r="AF2640">
            <v>0</v>
          </cell>
          <cell r="AG2640">
            <v>483679.5</v>
          </cell>
          <cell r="AH2640">
            <v>770.62000000005355</v>
          </cell>
          <cell r="AI2640">
            <v>0</v>
          </cell>
          <cell r="AJ2640">
            <v>0</v>
          </cell>
          <cell r="AK2640">
            <v>0</v>
          </cell>
        </row>
        <row r="2641">
          <cell r="R2641" t="str">
            <v>BNL</v>
          </cell>
          <cell r="S2641" t="str">
            <v>FINAME TJLP</v>
          </cell>
          <cell r="T2641" t="str">
            <v>00146</v>
          </cell>
          <cell r="U2641">
            <v>10.75</v>
          </cell>
          <cell r="V2641">
            <v>0</v>
          </cell>
          <cell r="W2641">
            <v>35841</v>
          </cell>
          <cell r="X2641">
            <v>14</v>
          </cell>
          <cell r="Y2641">
            <v>39</v>
          </cell>
          <cell r="Z2641">
            <v>4.4884829999999996</v>
          </cell>
          <cell r="AA2641">
            <v>0</v>
          </cell>
          <cell r="AB2641">
            <v>482213.09</v>
          </cell>
          <cell r="AC2641">
            <v>14182.74</v>
          </cell>
          <cell r="AD2641">
            <v>1930.5700000000002</v>
          </cell>
          <cell r="AE2641">
            <v>4120.54</v>
          </cell>
          <cell r="AF2641">
            <v>18303.28</v>
          </cell>
          <cell r="AG2641">
            <v>468030.35</v>
          </cell>
          <cell r="AH2641">
            <v>723.55999999999767</v>
          </cell>
          <cell r="AI2641">
            <v>0</v>
          </cell>
          <cell r="AJ2641">
            <v>0</v>
          </cell>
          <cell r="AK2641">
            <v>0</v>
          </cell>
        </row>
        <row r="2642">
          <cell r="R2642" t="str">
            <v>BNL</v>
          </cell>
          <cell r="S2642" t="str">
            <v>FINAME TJLP</v>
          </cell>
          <cell r="T2642" t="str">
            <v>00146</v>
          </cell>
          <cell r="U2642">
            <v>10.75</v>
          </cell>
          <cell r="V2642">
            <v>0</v>
          </cell>
          <cell r="W2642">
            <v>35854</v>
          </cell>
          <cell r="X2642">
            <v>13</v>
          </cell>
          <cell r="Y2642">
            <v>0</v>
          </cell>
          <cell r="Z2642">
            <v>4.4943289999999996</v>
          </cell>
          <cell r="AA2642">
            <v>0</v>
          </cell>
          <cell r="AB2642">
            <v>468639.94</v>
          </cell>
          <cell r="AC2642">
            <v>0</v>
          </cell>
          <cell r="AD2642">
            <v>1731.13</v>
          </cell>
          <cell r="AE2642">
            <v>1731.13</v>
          </cell>
          <cell r="AF2642">
            <v>0</v>
          </cell>
          <cell r="AG2642">
            <v>470371.06</v>
          </cell>
          <cell r="AH2642">
            <v>609.5800000000163</v>
          </cell>
          <cell r="AI2642">
            <v>0</v>
          </cell>
          <cell r="AJ2642">
            <v>0</v>
          </cell>
          <cell r="AK2642">
            <v>0</v>
          </cell>
        </row>
        <row r="2643">
          <cell r="R2643" t="str">
            <v>BNL</v>
          </cell>
          <cell r="S2643" t="str">
            <v>FINAME TJLP</v>
          </cell>
          <cell r="T2643" t="str">
            <v>00146</v>
          </cell>
          <cell r="U2643">
            <v>10.75</v>
          </cell>
          <cell r="V2643">
            <v>0</v>
          </cell>
          <cell r="W2643">
            <v>35869</v>
          </cell>
          <cell r="X2643">
            <v>17</v>
          </cell>
          <cell r="Y2643">
            <v>40</v>
          </cell>
          <cell r="Z2643">
            <v>4.5040529999999999</v>
          </cell>
          <cell r="AA2643">
            <v>0</v>
          </cell>
          <cell r="AB2643">
            <v>469653.89</v>
          </cell>
          <cell r="AC2643">
            <v>14231.94</v>
          </cell>
          <cell r="AD2643">
            <v>2282.1</v>
          </cell>
          <cell r="AE2643">
            <v>4013.23</v>
          </cell>
          <cell r="AF2643">
            <v>18245.16</v>
          </cell>
          <cell r="AG2643">
            <v>455421.96</v>
          </cell>
          <cell r="AH2643">
            <v>1013.960000000021</v>
          </cell>
          <cell r="AI2643">
            <v>0</v>
          </cell>
          <cell r="AJ2643">
            <v>0</v>
          </cell>
          <cell r="AK2643">
            <v>0</v>
          </cell>
        </row>
        <row r="2644">
          <cell r="R2644" t="str">
            <v>BNL</v>
          </cell>
          <cell r="S2644" t="str">
            <v>FINAME TJLP</v>
          </cell>
          <cell r="T2644" t="str">
            <v>00146</v>
          </cell>
          <cell r="U2644">
            <v>10.75</v>
          </cell>
          <cell r="V2644">
            <v>0</v>
          </cell>
          <cell r="W2644">
            <v>35885</v>
          </cell>
          <cell r="X2644">
            <v>16</v>
          </cell>
          <cell r="Y2644">
            <v>0</v>
          </cell>
          <cell r="Z2644">
            <v>4.5146759999999997</v>
          </cell>
          <cell r="AA2644">
            <v>0</v>
          </cell>
          <cell r="AB2644">
            <v>456496.09</v>
          </cell>
          <cell r="AC2644">
            <v>0</v>
          </cell>
          <cell r="AD2644">
            <v>2076.29</v>
          </cell>
          <cell r="AE2644">
            <v>2076.29</v>
          </cell>
          <cell r="AF2644">
            <v>0</v>
          </cell>
          <cell r="AG2644">
            <v>458572.38</v>
          </cell>
          <cell r="AH2644">
            <v>1074.1300000000047</v>
          </cell>
          <cell r="AI2644">
            <v>0</v>
          </cell>
          <cell r="AJ2644">
            <v>0</v>
          </cell>
          <cell r="AK2644">
            <v>0</v>
          </cell>
        </row>
        <row r="2645">
          <cell r="R2645" t="str">
            <v>BNL</v>
          </cell>
          <cell r="S2645" t="str">
            <v>FINAME TJLP</v>
          </cell>
          <cell r="T2645" t="str">
            <v>00146</v>
          </cell>
          <cell r="U2645">
            <v>10.75</v>
          </cell>
          <cell r="V2645">
            <v>0</v>
          </cell>
          <cell r="W2645">
            <v>35900</v>
          </cell>
          <cell r="X2645">
            <v>14</v>
          </cell>
          <cell r="Y2645">
            <v>41</v>
          </cell>
          <cell r="Z2645">
            <v>4.5246579999999996</v>
          </cell>
          <cell r="AA2645">
            <v>0</v>
          </cell>
          <cell r="AB2645">
            <v>457505.41</v>
          </cell>
          <cell r="AC2645">
            <v>14297.04</v>
          </cell>
          <cell r="AD2645">
            <v>1833.13</v>
          </cell>
          <cell r="AE2645">
            <v>3909.42</v>
          </cell>
          <cell r="AF2645">
            <v>18206.46</v>
          </cell>
          <cell r="AG2645">
            <v>443208.36</v>
          </cell>
          <cell r="AH2645">
            <v>1009.3099999999977</v>
          </cell>
          <cell r="AI2645">
            <v>0</v>
          </cell>
          <cell r="AJ2645">
            <v>0</v>
          </cell>
          <cell r="AK2645">
            <v>0</v>
          </cell>
        </row>
        <row r="2646">
          <cell r="R2646" t="str">
            <v>BNL</v>
          </cell>
          <cell r="S2646" t="str">
            <v>FINAME TJLP</v>
          </cell>
          <cell r="T2646" t="str">
            <v>00146</v>
          </cell>
          <cell r="U2646">
            <v>10.75</v>
          </cell>
          <cell r="V2646">
            <v>0</v>
          </cell>
          <cell r="W2646">
            <v>35915</v>
          </cell>
          <cell r="X2646">
            <v>15</v>
          </cell>
          <cell r="Y2646">
            <v>0</v>
          </cell>
          <cell r="Z2646">
            <v>4.534662</v>
          </cell>
          <cell r="AA2646">
            <v>0</v>
          </cell>
          <cell r="AB2646">
            <v>444188.29</v>
          </cell>
          <cell r="AC2646">
            <v>0</v>
          </cell>
          <cell r="AD2646">
            <v>1893.77</v>
          </cell>
          <cell r="AE2646">
            <v>1893.77</v>
          </cell>
          <cell r="AF2646">
            <v>0</v>
          </cell>
          <cell r="AG2646">
            <v>446082.07</v>
          </cell>
          <cell r="AH2646">
            <v>979.94000000000233</v>
          </cell>
          <cell r="AI2646">
            <v>0</v>
          </cell>
          <cell r="AJ2646">
            <v>0</v>
          </cell>
          <cell r="AK2646">
            <v>0</v>
          </cell>
        </row>
        <row r="2647">
          <cell r="R2647" t="str">
            <v>BNL</v>
          </cell>
          <cell r="S2647" t="str">
            <v>FINAME TJLP</v>
          </cell>
          <cell r="T2647" t="str">
            <v>00146</v>
          </cell>
          <cell r="U2647">
            <v>10.75</v>
          </cell>
          <cell r="V2647">
            <v>0</v>
          </cell>
          <cell r="W2647">
            <v>35930</v>
          </cell>
          <cell r="X2647">
            <v>15</v>
          </cell>
          <cell r="Y2647">
            <v>42</v>
          </cell>
          <cell r="Z2647">
            <v>4.5446869999999997</v>
          </cell>
          <cell r="AA2647">
            <v>0</v>
          </cell>
          <cell r="AB2647">
            <v>445170.28</v>
          </cell>
          <cell r="AC2647">
            <v>14360.33</v>
          </cell>
          <cell r="AD2647">
            <v>1910.2400000000002</v>
          </cell>
          <cell r="AE2647">
            <v>3804.01</v>
          </cell>
          <cell r="AF2647">
            <v>18164.34</v>
          </cell>
          <cell r="AG2647">
            <v>430809.95</v>
          </cell>
          <cell r="AH2647">
            <v>981.98000000003958</v>
          </cell>
          <cell r="AI2647">
            <v>0</v>
          </cell>
          <cell r="AJ2647">
            <v>0</v>
          </cell>
          <cell r="AK2647">
            <v>0</v>
          </cell>
        </row>
        <row r="2648">
          <cell r="R2648" t="str">
            <v>BNL</v>
          </cell>
          <cell r="S2648" t="str">
            <v>FINAME TJLP</v>
          </cell>
          <cell r="T2648" t="str">
            <v>00146</v>
          </cell>
          <cell r="U2648">
            <v>10.75</v>
          </cell>
          <cell r="V2648">
            <v>0</v>
          </cell>
          <cell r="W2648">
            <v>35946</v>
          </cell>
          <cell r="X2648">
            <v>16</v>
          </cell>
          <cell r="Y2648">
            <v>0</v>
          </cell>
          <cell r="Z2648">
            <v>4.5554059999999996</v>
          </cell>
          <cell r="AA2648">
            <v>0</v>
          </cell>
          <cell r="AB2648">
            <v>431826.05</v>
          </cell>
          <cell r="AC2648">
            <v>0</v>
          </cell>
          <cell r="AD2648">
            <v>1964.08</v>
          </cell>
          <cell r="AE2648">
            <v>1964.08</v>
          </cell>
          <cell r="AF2648">
            <v>0</v>
          </cell>
          <cell r="AG2648">
            <v>433790.13</v>
          </cell>
          <cell r="AH2648">
            <v>1016.0999999999767</v>
          </cell>
          <cell r="AI2648">
            <v>0</v>
          </cell>
          <cell r="AJ2648">
            <v>0</v>
          </cell>
          <cell r="AK2648">
            <v>0</v>
          </cell>
        </row>
        <row r="2649">
          <cell r="R2649" t="str">
            <v>BNL</v>
          </cell>
          <cell r="S2649" t="str">
            <v>FINAME TJLP</v>
          </cell>
          <cell r="T2649" t="str">
            <v>00146</v>
          </cell>
          <cell r="U2649">
            <v>10.75</v>
          </cell>
          <cell r="V2649">
            <v>0</v>
          </cell>
          <cell r="W2649">
            <v>35961</v>
          </cell>
          <cell r="X2649">
            <v>14</v>
          </cell>
          <cell r="Y2649">
            <v>43</v>
          </cell>
          <cell r="Z2649">
            <v>4.5636580000000002</v>
          </cell>
          <cell r="AA2649">
            <v>0</v>
          </cell>
          <cell r="AB2649">
            <v>432608.29</v>
          </cell>
          <cell r="AC2649">
            <v>14420.28</v>
          </cell>
          <cell r="AD2649">
            <v>1732.5900000000001</v>
          </cell>
          <cell r="AE2649">
            <v>3696.67</v>
          </cell>
          <cell r="AF2649">
            <v>18116.939999999999</v>
          </cell>
          <cell r="AG2649">
            <v>418188.02</v>
          </cell>
          <cell r="AH2649">
            <v>782.23999999999069</v>
          </cell>
          <cell r="AI2649">
            <v>0</v>
          </cell>
          <cell r="AJ2649">
            <v>0</v>
          </cell>
          <cell r="AK2649">
            <v>0</v>
          </cell>
        </row>
        <row r="2650">
          <cell r="R2650" t="str">
            <v>BNL</v>
          </cell>
          <cell r="S2650" t="str">
            <v>FINAME TJLP</v>
          </cell>
          <cell r="T2650" t="str">
            <v>00146</v>
          </cell>
          <cell r="U2650">
            <v>10.75</v>
          </cell>
          <cell r="V2650">
            <v>0</v>
          </cell>
          <cell r="W2650">
            <v>35976</v>
          </cell>
          <cell r="X2650">
            <v>15</v>
          </cell>
          <cell r="Y2650">
            <v>0</v>
          </cell>
          <cell r="Z2650">
            <v>4.5717949999999998</v>
          </cell>
          <cell r="AA2650">
            <v>0</v>
          </cell>
          <cell r="AB2650">
            <v>418933.64</v>
          </cell>
          <cell r="AC2650">
            <v>0</v>
          </cell>
          <cell r="AD2650">
            <v>1786.1</v>
          </cell>
          <cell r="AE2650">
            <v>1786.1</v>
          </cell>
          <cell r="AF2650">
            <v>0</v>
          </cell>
          <cell r="AG2650">
            <v>420719.75</v>
          </cell>
          <cell r="AH2650">
            <v>745.63000000000466</v>
          </cell>
          <cell r="AI2650">
            <v>0</v>
          </cell>
          <cell r="AJ2650">
            <v>0</v>
          </cell>
          <cell r="AK2650">
            <v>0</v>
          </cell>
        </row>
        <row r="2651">
          <cell r="R2651" t="str">
            <v>BNL</v>
          </cell>
          <cell r="S2651" t="str">
            <v>FINAME TJLP</v>
          </cell>
          <cell r="T2651" t="str">
            <v>00146</v>
          </cell>
          <cell r="U2651">
            <v>10.75</v>
          </cell>
          <cell r="V2651">
            <v>0</v>
          </cell>
          <cell r="W2651">
            <v>35991</v>
          </cell>
          <cell r="X2651">
            <v>15</v>
          </cell>
          <cell r="Y2651">
            <v>44</v>
          </cell>
          <cell r="Z2651">
            <v>4.5799459999999996</v>
          </cell>
          <cell r="AA2651">
            <v>0</v>
          </cell>
          <cell r="AB2651">
            <v>419680.56</v>
          </cell>
          <cell r="AC2651">
            <v>14471.74</v>
          </cell>
          <cell r="AD2651">
            <v>1800.1</v>
          </cell>
          <cell r="AE2651">
            <v>3586.2</v>
          </cell>
          <cell r="AF2651">
            <v>18057.939999999999</v>
          </cell>
          <cell r="AG2651">
            <v>405208.81</v>
          </cell>
          <cell r="AH2651">
            <v>746.90000000002328</v>
          </cell>
          <cell r="AI2651">
            <v>0</v>
          </cell>
          <cell r="AJ2651">
            <v>0</v>
          </cell>
          <cell r="AK2651">
            <v>0</v>
          </cell>
        </row>
        <row r="2652">
          <cell r="R2652" t="str">
            <v>BNL</v>
          </cell>
          <cell r="S2652" t="str">
            <v>FINAME TJLP</v>
          </cell>
          <cell r="T2652" t="str">
            <v>00146</v>
          </cell>
          <cell r="U2652">
            <v>10.75</v>
          </cell>
          <cell r="V2652">
            <v>0</v>
          </cell>
          <cell r="W2652">
            <v>36007</v>
          </cell>
          <cell r="X2652">
            <v>16</v>
          </cell>
          <cell r="Y2652">
            <v>0</v>
          </cell>
          <cell r="Z2652">
            <v>4.5886570000000004</v>
          </cell>
          <cell r="AA2652">
            <v>0</v>
          </cell>
          <cell r="AB2652">
            <v>405979.52</v>
          </cell>
          <cell r="AC2652">
            <v>0</v>
          </cell>
          <cell r="AD2652">
            <v>1846.53</v>
          </cell>
          <cell r="AE2652">
            <v>1846.53</v>
          </cell>
          <cell r="AF2652">
            <v>0</v>
          </cell>
          <cell r="AG2652">
            <v>407826.04</v>
          </cell>
          <cell r="AH2652">
            <v>770.69999999995343</v>
          </cell>
          <cell r="AI2652">
            <v>0</v>
          </cell>
          <cell r="AJ2652">
            <v>0</v>
          </cell>
          <cell r="AK2652">
            <v>0</v>
          </cell>
        </row>
        <row r="2653">
          <cell r="R2653" t="str">
            <v>BNL</v>
          </cell>
          <cell r="S2653" t="str">
            <v>FINAME TJLP</v>
          </cell>
          <cell r="T2653" t="str">
            <v>00146</v>
          </cell>
          <cell r="U2653">
            <v>10.75</v>
          </cell>
          <cell r="V2653">
            <v>0</v>
          </cell>
          <cell r="W2653">
            <v>36022</v>
          </cell>
          <cell r="X2653">
            <v>14</v>
          </cell>
          <cell r="Y2653">
            <v>45</v>
          </cell>
          <cell r="Z2653">
            <v>4.596838</v>
          </cell>
          <cell r="AA2653">
            <v>0</v>
          </cell>
          <cell r="AB2653">
            <v>406703.33</v>
          </cell>
          <cell r="AC2653">
            <v>14525.12</v>
          </cell>
          <cell r="AD2653">
            <v>1628.78</v>
          </cell>
          <cell r="AE2653">
            <v>3475.31</v>
          </cell>
          <cell r="AF2653">
            <v>18000.43</v>
          </cell>
          <cell r="AG2653">
            <v>392178.21</v>
          </cell>
          <cell r="AH2653">
            <v>723.82000000000698</v>
          </cell>
          <cell r="AI2653">
            <v>0</v>
          </cell>
          <cell r="AJ2653">
            <v>0</v>
          </cell>
          <cell r="AK2653">
            <v>0</v>
          </cell>
        </row>
        <row r="2654">
          <cell r="R2654" t="str">
            <v>BNL</v>
          </cell>
          <cell r="S2654" t="str">
            <v>FINAME TJLP</v>
          </cell>
          <cell r="T2654" t="str">
            <v>00146</v>
          </cell>
          <cell r="U2654">
            <v>10.75</v>
          </cell>
          <cell r="V2654">
            <v>0</v>
          </cell>
          <cell r="W2654">
            <v>36038</v>
          </cell>
          <cell r="X2654">
            <v>16</v>
          </cell>
          <cell r="Y2654">
            <v>0</v>
          </cell>
          <cell r="Z2654">
            <v>4.6055809999999999</v>
          </cell>
          <cell r="AA2654">
            <v>0</v>
          </cell>
          <cell r="AB2654">
            <v>392924.11</v>
          </cell>
          <cell r="AC2654">
            <v>0</v>
          </cell>
          <cell r="AD2654">
            <v>1787.15</v>
          </cell>
          <cell r="AE2654">
            <v>1787.15</v>
          </cell>
          <cell r="AF2654">
            <v>0</v>
          </cell>
          <cell r="AG2654">
            <v>394711.26</v>
          </cell>
          <cell r="AH2654">
            <v>745.89999999996508</v>
          </cell>
          <cell r="AI2654">
            <v>0</v>
          </cell>
          <cell r="AJ2654">
            <v>0</v>
          </cell>
          <cell r="AK2654">
            <v>0</v>
          </cell>
        </row>
        <row r="2655">
          <cell r="R2655" t="str">
            <v>BNL</v>
          </cell>
          <cell r="S2655" t="str">
            <v>FINAME TJLP</v>
          </cell>
          <cell r="T2655" t="str">
            <v>00146</v>
          </cell>
          <cell r="U2655">
            <v>10.75</v>
          </cell>
          <cell r="V2655">
            <v>0</v>
          </cell>
          <cell r="W2655">
            <v>36053</v>
          </cell>
          <cell r="X2655">
            <v>14</v>
          </cell>
          <cell r="Y2655">
            <v>46</v>
          </cell>
          <cell r="Z2655">
            <v>4.6154869999999999</v>
          </cell>
          <cell r="AA2655">
            <v>0</v>
          </cell>
          <cell r="AB2655">
            <v>393769.24</v>
          </cell>
          <cell r="AC2655">
            <v>14584.05</v>
          </cell>
          <cell r="AD2655">
            <v>1577.6399999999999</v>
          </cell>
          <cell r="AE2655">
            <v>3364.79</v>
          </cell>
          <cell r="AF2655">
            <v>17948.830000000002</v>
          </cell>
          <cell r="AG2655">
            <v>379185.2</v>
          </cell>
          <cell r="AH2655">
            <v>845.13000000000466</v>
          </cell>
          <cell r="AI2655">
            <v>0</v>
          </cell>
          <cell r="AJ2655">
            <v>0</v>
          </cell>
          <cell r="AK2655">
            <v>0</v>
          </cell>
        </row>
        <row r="2656">
          <cell r="R2656" t="str">
            <v>BNL</v>
          </cell>
          <cell r="S2656" t="str">
            <v>FINAME TJLP</v>
          </cell>
          <cell r="T2656" t="str">
            <v>00146</v>
          </cell>
          <cell r="U2656">
            <v>10.75</v>
          </cell>
          <cell r="V2656">
            <v>0</v>
          </cell>
          <cell r="W2656">
            <v>36068</v>
          </cell>
          <cell r="X2656">
            <v>15</v>
          </cell>
          <cell r="Y2656">
            <v>0</v>
          </cell>
          <cell r="Z2656">
            <v>4.6255369999999996</v>
          </cell>
          <cell r="AA2656">
            <v>0</v>
          </cell>
          <cell r="AB2656">
            <v>380010.85</v>
          </cell>
          <cell r="AC2656">
            <v>0</v>
          </cell>
          <cell r="AD2656">
            <v>1620.16</v>
          </cell>
          <cell r="AE2656">
            <v>1620.16</v>
          </cell>
          <cell r="AF2656">
            <v>0</v>
          </cell>
          <cell r="AG2656">
            <v>381631.01</v>
          </cell>
          <cell r="AH2656">
            <v>825.65000000002328</v>
          </cell>
          <cell r="AI2656">
            <v>0</v>
          </cell>
          <cell r="AJ2656">
            <v>0</v>
          </cell>
          <cell r="AK2656">
            <v>0</v>
          </cell>
        </row>
        <row r="2657">
          <cell r="R2657" t="str">
            <v>BNL</v>
          </cell>
          <cell r="S2657" t="str">
            <v>FINAME TJLP</v>
          </cell>
          <cell r="T2657" t="str">
            <v>00146</v>
          </cell>
          <cell r="U2657">
            <v>10.75</v>
          </cell>
          <cell r="V2657">
            <v>0</v>
          </cell>
          <cell r="W2657">
            <v>36083</v>
          </cell>
          <cell r="X2657">
            <v>15</v>
          </cell>
          <cell r="Y2657">
            <v>47</v>
          </cell>
          <cell r="Z2657">
            <v>4.6356080000000004</v>
          </cell>
          <cell r="AA2657">
            <v>0</v>
          </cell>
          <cell r="AB2657">
            <v>380838.24</v>
          </cell>
          <cell r="AC2657">
            <v>14647.62</v>
          </cell>
          <cell r="AD2657">
            <v>1634.1299999999999</v>
          </cell>
          <cell r="AE2657">
            <v>3254.29</v>
          </cell>
          <cell r="AF2657">
            <v>17901.91</v>
          </cell>
          <cell r="AG2657">
            <v>366190.61</v>
          </cell>
          <cell r="AH2657">
            <v>827.37999999994645</v>
          </cell>
          <cell r="AI2657">
            <v>0</v>
          </cell>
          <cell r="AJ2657">
            <v>0</v>
          </cell>
          <cell r="AK2657">
            <v>0</v>
          </cell>
        </row>
        <row r="2658">
          <cell r="R2658" t="str">
            <v>BNL</v>
          </cell>
          <cell r="S2658" t="str">
            <v>FINAME TJLP</v>
          </cell>
          <cell r="T2658" t="str">
            <v>00146</v>
          </cell>
          <cell r="U2658">
            <v>10.75</v>
          </cell>
          <cell r="V2658">
            <v>0</v>
          </cell>
          <cell r="W2658">
            <v>36099</v>
          </cell>
          <cell r="X2658">
            <v>16</v>
          </cell>
          <cell r="Y2658">
            <v>0</v>
          </cell>
          <cell r="Z2658">
            <v>4.6463749999999999</v>
          </cell>
          <cell r="AA2658">
            <v>0</v>
          </cell>
          <cell r="AB2658">
            <v>367041.15</v>
          </cell>
          <cell r="AC2658">
            <v>0</v>
          </cell>
          <cell r="AD2658">
            <v>1669.42</v>
          </cell>
          <cell r="AE2658">
            <v>1669.42</v>
          </cell>
          <cell r="AF2658">
            <v>0</v>
          </cell>
          <cell r="AG2658">
            <v>368710.57</v>
          </cell>
          <cell r="AH2658">
            <v>850.54000000003725</v>
          </cell>
          <cell r="AI2658">
            <v>0</v>
          </cell>
          <cell r="AJ2658">
            <v>0</v>
          </cell>
          <cell r="AK2658">
            <v>0</v>
          </cell>
        </row>
        <row r="2659">
          <cell r="R2659" t="str">
            <v>BNL</v>
          </cell>
          <cell r="S2659" t="str">
            <v>FINAME TJLP</v>
          </cell>
          <cell r="T2659" t="str">
            <v>00146</v>
          </cell>
          <cell r="U2659">
            <v>10.75</v>
          </cell>
          <cell r="V2659">
            <v>0</v>
          </cell>
          <cell r="W2659">
            <v>36114</v>
          </cell>
          <cell r="X2659">
            <v>14</v>
          </cell>
          <cell r="Y2659">
            <v>48</v>
          </cell>
          <cell r="Z2659">
            <v>4.6564909999999999</v>
          </cell>
          <cell r="AA2659">
            <v>0</v>
          </cell>
          <cell r="AB2659">
            <v>367840.27</v>
          </cell>
          <cell r="AC2659">
            <v>14713.61</v>
          </cell>
          <cell r="AD2659">
            <v>1473.7999999999997</v>
          </cell>
          <cell r="AE2659">
            <v>3143.22</v>
          </cell>
          <cell r="AF2659">
            <v>17856.830000000002</v>
          </cell>
          <cell r="AG2659">
            <v>353126.66</v>
          </cell>
          <cell r="AH2659">
            <v>799.11999999999534</v>
          </cell>
          <cell r="AI2659">
            <v>0</v>
          </cell>
          <cell r="AJ2659">
            <v>0</v>
          </cell>
          <cell r="AK2659">
            <v>0</v>
          </cell>
        </row>
        <row r="2660">
          <cell r="R2660" t="str">
            <v>BNL</v>
          </cell>
          <cell r="S2660" t="str">
            <v>FINAME TJLP</v>
          </cell>
          <cell r="T2660" t="str">
            <v>00146</v>
          </cell>
          <cell r="U2660">
            <v>10.75</v>
          </cell>
          <cell r="V2660">
            <v>0</v>
          </cell>
          <cell r="W2660">
            <v>36129</v>
          </cell>
          <cell r="X2660">
            <v>15</v>
          </cell>
          <cell r="Y2660">
            <v>0</v>
          </cell>
          <cell r="Z2660">
            <v>4.6666299999999996</v>
          </cell>
          <cell r="AA2660">
            <v>0</v>
          </cell>
          <cell r="AB2660">
            <v>353895.55</v>
          </cell>
          <cell r="AC2660">
            <v>0</v>
          </cell>
          <cell r="AD2660">
            <v>1508.81</v>
          </cell>
          <cell r="AE2660">
            <v>1508.81</v>
          </cell>
          <cell r="AF2660">
            <v>0</v>
          </cell>
          <cell r="AG2660">
            <v>355404.37</v>
          </cell>
          <cell r="AH2660">
            <v>768.90000000002328</v>
          </cell>
          <cell r="AI2660">
            <v>0</v>
          </cell>
          <cell r="AJ2660">
            <v>0</v>
          </cell>
          <cell r="AK2660">
            <v>0</v>
          </cell>
        </row>
        <row r="2661">
          <cell r="R2661" t="str">
            <v>BNL</v>
          </cell>
          <cell r="S2661" t="str">
            <v>FINAME TJLP</v>
          </cell>
          <cell r="T2661" t="str">
            <v>00146</v>
          </cell>
          <cell r="U2661">
            <v>10.75</v>
          </cell>
          <cell r="V2661">
            <v>0</v>
          </cell>
          <cell r="W2661">
            <v>36144</v>
          </cell>
          <cell r="X2661">
            <v>15</v>
          </cell>
          <cell r="Y2661">
            <v>49</v>
          </cell>
          <cell r="Z2661">
            <v>4.6869050000000003</v>
          </cell>
          <cell r="AA2661">
            <v>0</v>
          </cell>
          <cell r="AB2661">
            <v>355433.11</v>
          </cell>
          <cell r="AC2661">
            <v>14809.71</v>
          </cell>
          <cell r="AD2661">
            <v>1528.3899999999999</v>
          </cell>
          <cell r="AE2661">
            <v>3037.2</v>
          </cell>
          <cell r="AF2661">
            <v>17846.91</v>
          </cell>
          <cell r="AG2661">
            <v>340623.4</v>
          </cell>
          <cell r="AH2661">
            <v>1537.5499999999884</v>
          </cell>
          <cell r="AI2661">
            <v>0</v>
          </cell>
          <cell r="AJ2661">
            <v>0</v>
          </cell>
          <cell r="AK2661">
            <v>0</v>
          </cell>
        </row>
        <row r="2662">
          <cell r="R2662" t="str">
            <v>BNL</v>
          </cell>
          <cell r="S2662" t="str">
            <v>FINAME TJLP</v>
          </cell>
          <cell r="T2662" t="str">
            <v>00146</v>
          </cell>
          <cell r="U2662">
            <v>10.75</v>
          </cell>
          <cell r="V2662">
            <v>0</v>
          </cell>
          <cell r="W2662">
            <v>36160</v>
          </cell>
          <cell r="X2662">
            <v>16</v>
          </cell>
          <cell r="Y2662">
            <v>0</v>
          </cell>
          <cell r="Z2662">
            <v>4.7094050000000003</v>
          </cell>
          <cell r="AA2662">
            <v>0</v>
          </cell>
          <cell r="AB2662">
            <v>342258.6</v>
          </cell>
          <cell r="AC2662">
            <v>0</v>
          </cell>
          <cell r="AD2662">
            <v>1556.7</v>
          </cell>
          <cell r="AE2662">
            <v>1556.7</v>
          </cell>
          <cell r="AF2662">
            <v>0</v>
          </cell>
          <cell r="AG2662">
            <v>343815.3</v>
          </cell>
          <cell r="AH2662">
            <v>1635.1999999999534</v>
          </cell>
          <cell r="AI2662">
            <v>0</v>
          </cell>
          <cell r="AJ2662">
            <v>0</v>
          </cell>
          <cell r="AK2662">
            <v>0</v>
          </cell>
        </row>
        <row r="2663">
          <cell r="R2663" t="str">
            <v>BNL</v>
          </cell>
          <cell r="S2663" t="str">
            <v>FINAME TJLP</v>
          </cell>
          <cell r="T2663" t="str">
            <v>00146</v>
          </cell>
          <cell r="U2663">
            <v>10.75</v>
          </cell>
          <cell r="V2663">
            <v>0</v>
          </cell>
          <cell r="W2663">
            <v>36175</v>
          </cell>
          <cell r="X2663">
            <v>14</v>
          </cell>
          <cell r="Y2663">
            <v>50</v>
          </cell>
          <cell r="Z2663">
            <v>4.7222850000000003</v>
          </cell>
          <cell r="AA2663">
            <v>0</v>
          </cell>
          <cell r="AB2663">
            <v>343194.66</v>
          </cell>
          <cell r="AC2663">
            <v>14921.51</v>
          </cell>
          <cell r="AD2663">
            <v>1375.9199999999998</v>
          </cell>
          <cell r="AE2663">
            <v>2932.62</v>
          </cell>
          <cell r="AF2663">
            <v>17854.13</v>
          </cell>
          <cell r="AG2663">
            <v>328273.15000000002</v>
          </cell>
          <cell r="AH2663">
            <v>936.06000000005588</v>
          </cell>
          <cell r="AI2663">
            <v>0</v>
          </cell>
          <cell r="AJ2663">
            <v>0</v>
          </cell>
          <cell r="AK2663">
            <v>0</v>
          </cell>
        </row>
        <row r="2664">
          <cell r="R2664" t="str">
            <v>BNL</v>
          </cell>
          <cell r="S2664" t="str">
            <v>FINAME TJLP</v>
          </cell>
          <cell r="T2664" t="str">
            <v>00146</v>
          </cell>
          <cell r="U2664">
            <v>10.75</v>
          </cell>
          <cell r="V2664">
            <v>0</v>
          </cell>
          <cell r="W2664">
            <v>36191</v>
          </cell>
          <cell r="X2664">
            <v>16</v>
          </cell>
          <cell r="Y2664">
            <v>0</v>
          </cell>
          <cell r="Z2664">
            <v>4.7354269999999996</v>
          </cell>
          <cell r="AA2664">
            <v>0</v>
          </cell>
          <cell r="AB2664">
            <v>329186.73</v>
          </cell>
          <cell r="AC2664">
            <v>0</v>
          </cell>
          <cell r="AD2664">
            <v>1497.25</v>
          </cell>
          <cell r="AE2664">
            <v>1497.25</v>
          </cell>
          <cell r="AF2664">
            <v>0</v>
          </cell>
          <cell r="AG2664">
            <v>330683.98</v>
          </cell>
          <cell r="AH2664">
            <v>913.57999999995809</v>
          </cell>
          <cell r="AI2664">
            <v>0</v>
          </cell>
          <cell r="AJ2664">
            <v>0</v>
          </cell>
          <cell r="AK2664">
            <v>0</v>
          </cell>
        </row>
        <row r="2665">
          <cell r="R2665" t="str">
            <v>BNL</v>
          </cell>
          <cell r="S2665" t="str">
            <v>FINAME TJLP</v>
          </cell>
          <cell r="T2665" t="str">
            <v>00146</v>
          </cell>
          <cell r="U2665">
            <v>10.75</v>
          </cell>
          <cell r="V2665">
            <v>0</v>
          </cell>
          <cell r="W2665">
            <v>36206</v>
          </cell>
          <cell r="X2665">
            <v>14</v>
          </cell>
          <cell r="Y2665">
            <v>51</v>
          </cell>
          <cell r="Z2665">
            <v>4.7477809999999998</v>
          </cell>
          <cell r="AA2665">
            <v>0</v>
          </cell>
          <cell r="AB2665">
            <v>330045.53000000003</v>
          </cell>
          <cell r="AC2665">
            <v>15002.07</v>
          </cell>
          <cell r="AD2665">
            <v>1323.0100000000002</v>
          </cell>
          <cell r="AE2665">
            <v>2820.26</v>
          </cell>
          <cell r="AF2665">
            <v>17822.330000000002</v>
          </cell>
          <cell r="AG2665">
            <v>315043.46000000002</v>
          </cell>
          <cell r="AH2665">
            <v>858.80000000004657</v>
          </cell>
          <cell r="AI2665">
            <v>0</v>
          </cell>
          <cell r="AJ2665">
            <v>0</v>
          </cell>
          <cell r="AK2665">
            <v>0</v>
          </cell>
        </row>
        <row r="2666">
          <cell r="R2666" t="str">
            <v>BNL</v>
          </cell>
          <cell r="S2666" t="str">
            <v>FINAME TJLP</v>
          </cell>
          <cell r="T2666" t="str">
            <v>00146</v>
          </cell>
          <cell r="U2666">
            <v>10.75</v>
          </cell>
          <cell r="V2666">
            <v>0</v>
          </cell>
          <cell r="W2666">
            <v>36219</v>
          </cell>
          <cell r="X2666">
            <v>13</v>
          </cell>
          <cell r="Y2666">
            <v>0</v>
          </cell>
          <cell r="Z2666">
            <v>4.7585139999999999</v>
          </cell>
          <cell r="AA2666">
            <v>0</v>
          </cell>
          <cell r="AB2666">
            <v>315755.65000000002</v>
          </cell>
          <cell r="AC2666">
            <v>0</v>
          </cell>
          <cell r="AD2666">
            <v>1166.3800000000001</v>
          </cell>
          <cell r="AE2666">
            <v>1166.3800000000001</v>
          </cell>
          <cell r="AF2666">
            <v>0</v>
          </cell>
          <cell r="AG2666">
            <v>316922.03999999998</v>
          </cell>
          <cell r="AH2666">
            <v>712.19999999995343</v>
          </cell>
          <cell r="AI2666">
            <v>0</v>
          </cell>
          <cell r="AJ2666">
            <v>0</v>
          </cell>
          <cell r="AK2666">
            <v>0</v>
          </cell>
        </row>
        <row r="2667">
          <cell r="R2667" t="str">
            <v>BNL</v>
          </cell>
          <cell r="S2667" t="str">
            <v>FINAME TJLP</v>
          </cell>
          <cell r="T2667" t="str">
            <v>00146</v>
          </cell>
          <cell r="U2667">
            <v>10.75</v>
          </cell>
          <cell r="V2667">
            <v>0</v>
          </cell>
          <cell r="W2667">
            <v>36234</v>
          </cell>
          <cell r="X2667">
            <v>17</v>
          </cell>
          <cell r="Y2667">
            <v>52</v>
          </cell>
          <cell r="Z2667">
            <v>4.7709289999999998</v>
          </cell>
          <cell r="AA2667">
            <v>0</v>
          </cell>
          <cell r="AB2667">
            <v>316579.46000000002</v>
          </cell>
          <cell r="AC2667">
            <v>15075.21</v>
          </cell>
          <cell r="AD2667">
            <v>1538.81</v>
          </cell>
          <cell r="AE2667">
            <v>2705.19</v>
          </cell>
          <cell r="AF2667">
            <v>17780.41</v>
          </cell>
          <cell r="AG2667">
            <v>301504.25</v>
          </cell>
          <cell r="AH2667">
            <v>823.80999999999767</v>
          </cell>
          <cell r="AI2667">
            <v>0</v>
          </cell>
          <cell r="AJ2667">
            <v>0</v>
          </cell>
          <cell r="AK2667">
            <v>0</v>
          </cell>
        </row>
        <row r="2668">
          <cell r="R2668" t="str">
            <v>BNL</v>
          </cell>
          <cell r="S2668" t="str">
            <v>FINAME TJLP</v>
          </cell>
          <cell r="T2668" t="str">
            <v>00146</v>
          </cell>
          <cell r="U2668">
            <v>10.75</v>
          </cell>
          <cell r="V2668">
            <v>0</v>
          </cell>
          <cell r="W2668">
            <v>36250</v>
          </cell>
          <cell r="X2668">
            <v>16</v>
          </cell>
          <cell r="Y2668">
            <v>0</v>
          </cell>
          <cell r="Z2668">
            <v>4.7842060000000002</v>
          </cell>
          <cell r="AA2668">
            <v>0</v>
          </cell>
          <cell r="AB2668">
            <v>302343.31</v>
          </cell>
          <cell r="AC2668">
            <v>0</v>
          </cell>
          <cell r="AD2668">
            <v>1375.15</v>
          </cell>
          <cell r="AE2668">
            <v>1375.15</v>
          </cell>
          <cell r="AF2668">
            <v>0</v>
          </cell>
          <cell r="AG2668">
            <v>303718.46000000002</v>
          </cell>
          <cell r="AH2668">
            <v>839.05999999999767</v>
          </cell>
          <cell r="AI2668">
            <v>0</v>
          </cell>
          <cell r="AJ2668">
            <v>0</v>
          </cell>
          <cell r="AK2668">
            <v>0</v>
          </cell>
        </row>
        <row r="2669">
          <cell r="R2669" t="str">
            <v>BNL</v>
          </cell>
          <cell r="S2669" t="str">
            <v>FINAME TJLP</v>
          </cell>
          <cell r="T2669" t="str">
            <v>00146</v>
          </cell>
          <cell r="U2669">
            <v>10.75</v>
          </cell>
          <cell r="V2669">
            <v>0</v>
          </cell>
          <cell r="W2669">
            <v>36265</v>
          </cell>
          <cell r="X2669">
            <v>14</v>
          </cell>
          <cell r="Y2669">
            <v>53</v>
          </cell>
          <cell r="Z2669">
            <v>4.7977429999999996</v>
          </cell>
          <cell r="AA2669">
            <v>0</v>
          </cell>
          <cell r="AB2669">
            <v>303198.78999999998</v>
          </cell>
          <cell r="AC2669">
            <v>15159.94</v>
          </cell>
          <cell r="AD2669">
            <v>1215.6999999999998</v>
          </cell>
          <cell r="AE2669">
            <v>2590.85</v>
          </cell>
          <cell r="AF2669">
            <v>17750.79</v>
          </cell>
          <cell r="AG2669">
            <v>288038.84999999998</v>
          </cell>
          <cell r="AH2669">
            <v>855.47999999992317</v>
          </cell>
          <cell r="AI2669">
            <v>0</v>
          </cell>
          <cell r="AJ2669">
            <v>0</v>
          </cell>
          <cell r="AK2669">
            <v>0</v>
          </cell>
        </row>
        <row r="2670">
          <cell r="R2670" t="str">
            <v>BNL</v>
          </cell>
          <cell r="S2670" t="str">
            <v>FINAME TJLP</v>
          </cell>
          <cell r="T2670" t="str">
            <v>00146</v>
          </cell>
          <cell r="U2670">
            <v>10.75</v>
          </cell>
          <cell r="V2670">
            <v>0</v>
          </cell>
          <cell r="W2670">
            <v>36280</v>
          </cell>
          <cell r="X2670">
            <v>15</v>
          </cell>
          <cell r="Y2670">
            <v>0</v>
          </cell>
          <cell r="Z2670">
            <v>4.8113939999999999</v>
          </cell>
          <cell r="AA2670">
            <v>0</v>
          </cell>
          <cell r="AB2670">
            <v>288858.40999999997</v>
          </cell>
          <cell r="AC2670">
            <v>0</v>
          </cell>
          <cell r="AD2670">
            <v>1231.53</v>
          </cell>
          <cell r="AE2670">
            <v>1231.53</v>
          </cell>
          <cell r="AF2670">
            <v>0</v>
          </cell>
          <cell r="AG2670">
            <v>290089.94</v>
          </cell>
          <cell r="AH2670">
            <v>819.55999999999767</v>
          </cell>
          <cell r="AI2670">
            <v>0</v>
          </cell>
          <cell r="AJ2670">
            <v>0</v>
          </cell>
          <cell r="AK2670">
            <v>0</v>
          </cell>
        </row>
        <row r="2671">
          <cell r="R2671" t="str">
            <v>BNL</v>
          </cell>
          <cell r="S2671" t="str">
            <v>FINAME TJLP</v>
          </cell>
          <cell r="T2671" t="str">
            <v>00146</v>
          </cell>
          <cell r="U2671">
            <v>10.75</v>
          </cell>
          <cell r="V2671">
            <v>0</v>
          </cell>
          <cell r="W2671">
            <v>36295</v>
          </cell>
          <cell r="X2671">
            <v>15</v>
          </cell>
          <cell r="Y2671">
            <v>54</v>
          </cell>
          <cell r="Z2671">
            <v>4.8250830000000002</v>
          </cell>
          <cell r="AA2671">
            <v>0</v>
          </cell>
          <cell r="AB2671">
            <v>289680.24</v>
          </cell>
          <cell r="AC2671">
            <v>15246.33</v>
          </cell>
          <cell r="AD2671">
            <v>1243.8100000000002</v>
          </cell>
          <cell r="AE2671">
            <v>2475.34</v>
          </cell>
          <cell r="AF2671">
            <v>17721.669999999998</v>
          </cell>
          <cell r="AG2671">
            <v>274433.91999999998</v>
          </cell>
          <cell r="AH2671">
            <v>821.8399999999674</v>
          </cell>
          <cell r="AI2671">
            <v>0</v>
          </cell>
          <cell r="AJ2671">
            <v>0</v>
          </cell>
          <cell r="AK2671">
            <v>0</v>
          </cell>
        </row>
        <row r="2672">
          <cell r="R2672" t="str">
            <v>BNL</v>
          </cell>
          <cell r="S2672" t="str">
            <v>FINAME TJLP</v>
          </cell>
          <cell r="T2672" t="str">
            <v>00146</v>
          </cell>
          <cell r="U2672">
            <v>10.75</v>
          </cell>
          <cell r="V2672">
            <v>0</v>
          </cell>
          <cell r="W2672">
            <v>36311</v>
          </cell>
          <cell r="X2672">
            <v>16</v>
          </cell>
          <cell r="Y2672">
            <v>0</v>
          </cell>
          <cell r="Z2672">
            <v>4.839728</v>
          </cell>
          <cell r="AA2672">
            <v>0</v>
          </cell>
          <cell r="AB2672">
            <v>275266.87</v>
          </cell>
          <cell r="AC2672">
            <v>0</v>
          </cell>
          <cell r="AD2672">
            <v>1252</v>
          </cell>
          <cell r="AE2672">
            <v>1252</v>
          </cell>
          <cell r="AF2672">
            <v>0</v>
          </cell>
          <cell r="AG2672">
            <v>276518.87</v>
          </cell>
          <cell r="AH2672">
            <v>832.95000000001164</v>
          </cell>
          <cell r="AI2672">
            <v>0</v>
          </cell>
          <cell r="AJ2672">
            <v>0</v>
          </cell>
          <cell r="AK2672">
            <v>0</v>
          </cell>
        </row>
        <row r="2673">
          <cell r="R2673" t="str">
            <v>BNL</v>
          </cell>
          <cell r="S2673" t="str">
            <v>FINAME TJLP</v>
          </cell>
          <cell r="T2673" t="str">
            <v>00146</v>
          </cell>
          <cell r="U2673">
            <v>10.75</v>
          </cell>
          <cell r="V2673">
            <v>0</v>
          </cell>
          <cell r="W2673">
            <v>36326</v>
          </cell>
          <cell r="X2673">
            <v>14</v>
          </cell>
          <cell r="Y2673">
            <v>55</v>
          </cell>
          <cell r="Z2673">
            <v>4.8534980000000001</v>
          </cell>
          <cell r="AA2673">
            <v>0</v>
          </cell>
          <cell r="AB2673">
            <v>276050.06</v>
          </cell>
          <cell r="AC2673">
            <v>15336.12</v>
          </cell>
          <cell r="AD2673">
            <v>1106.8699999999999</v>
          </cell>
          <cell r="AE2673">
            <v>2358.87</v>
          </cell>
          <cell r="AF2673">
            <v>17694.98</v>
          </cell>
          <cell r="AG2673">
            <v>260713.95</v>
          </cell>
          <cell r="AH2673">
            <v>783.19000000000233</v>
          </cell>
          <cell r="AI2673">
            <v>0</v>
          </cell>
          <cell r="AJ2673">
            <v>0</v>
          </cell>
          <cell r="AK2673">
            <v>0</v>
          </cell>
        </row>
        <row r="2674">
          <cell r="R2674" t="str">
            <v>BNL</v>
          </cell>
          <cell r="S2674" t="str">
            <v>FINAME TJLP</v>
          </cell>
          <cell r="T2674" t="str">
            <v>00146</v>
          </cell>
          <cell r="U2674">
            <v>10.75</v>
          </cell>
          <cell r="V2674">
            <v>0</v>
          </cell>
          <cell r="W2674">
            <v>36341</v>
          </cell>
          <cell r="X2674">
            <v>15</v>
          </cell>
          <cell r="Y2674">
            <v>0</v>
          </cell>
          <cell r="Z2674">
            <v>4.8673070000000003</v>
          </cell>
          <cell r="AA2674">
            <v>0</v>
          </cell>
          <cell r="AB2674">
            <v>261455.72</v>
          </cell>
          <cell r="AC2674">
            <v>0</v>
          </cell>
          <cell r="AD2674">
            <v>1114.7</v>
          </cell>
          <cell r="AE2674">
            <v>1114.7</v>
          </cell>
          <cell r="AF2674">
            <v>0</v>
          </cell>
          <cell r="AG2674">
            <v>262570.42</v>
          </cell>
          <cell r="AH2674">
            <v>741.76999999996042</v>
          </cell>
          <cell r="AI2674">
            <v>0</v>
          </cell>
          <cell r="AJ2674">
            <v>0</v>
          </cell>
          <cell r="AK2674">
            <v>0</v>
          </cell>
        </row>
        <row r="2675">
          <cell r="R2675" t="str">
            <v>BNL</v>
          </cell>
          <cell r="S2675" t="str">
            <v>FINAME TJLP</v>
          </cell>
          <cell r="T2675" t="str">
            <v>00146</v>
          </cell>
          <cell r="U2675">
            <v>10.75</v>
          </cell>
          <cell r="V2675">
            <v>0</v>
          </cell>
          <cell r="W2675">
            <v>36356</v>
          </cell>
          <cell r="X2675">
            <v>15</v>
          </cell>
          <cell r="Y2675">
            <v>56</v>
          </cell>
          <cell r="Z2675">
            <v>4.8821060000000003</v>
          </cell>
          <cell r="AA2675">
            <v>0</v>
          </cell>
          <cell r="AB2675">
            <v>262250.67</v>
          </cell>
          <cell r="AC2675">
            <v>15426.51</v>
          </cell>
          <cell r="AD2675">
            <v>1126.2499999999998</v>
          </cell>
          <cell r="AE2675">
            <v>2240.9499999999998</v>
          </cell>
          <cell r="AF2675">
            <v>17667.46</v>
          </cell>
          <cell r="AG2675">
            <v>246824.16</v>
          </cell>
          <cell r="AH2675">
            <v>794.95000000001164</v>
          </cell>
          <cell r="AI2675">
            <v>0</v>
          </cell>
          <cell r="AJ2675">
            <v>0</v>
          </cell>
          <cell r="AK2675">
            <v>0</v>
          </cell>
        </row>
        <row r="2676">
          <cell r="R2676" t="str">
            <v>BNL</v>
          </cell>
          <cell r="S2676" t="str">
            <v>FINAME TJLP</v>
          </cell>
          <cell r="T2676" t="str">
            <v>00146</v>
          </cell>
          <cell r="U2676">
            <v>10.75</v>
          </cell>
          <cell r="V2676">
            <v>0</v>
          </cell>
          <cell r="W2676">
            <v>36372</v>
          </cell>
          <cell r="X2676">
            <v>16</v>
          </cell>
          <cell r="Y2676">
            <v>0</v>
          </cell>
          <cell r="Z2676">
            <v>4.898015</v>
          </cell>
          <cell r="AA2676">
            <v>0</v>
          </cell>
          <cell r="AB2676">
            <v>247628.47</v>
          </cell>
          <cell r="AC2676">
            <v>0</v>
          </cell>
          <cell r="AD2676">
            <v>1126.29</v>
          </cell>
          <cell r="AE2676">
            <v>1126.29</v>
          </cell>
          <cell r="AF2676">
            <v>0</v>
          </cell>
          <cell r="AG2676">
            <v>248754.77</v>
          </cell>
          <cell r="AH2676">
            <v>804.31999999997788</v>
          </cell>
          <cell r="AI2676">
            <v>0</v>
          </cell>
          <cell r="AJ2676">
            <v>0</v>
          </cell>
          <cell r="AK2676">
            <v>0</v>
          </cell>
        </row>
        <row r="2677">
          <cell r="R2677" t="str">
            <v>BNL</v>
          </cell>
          <cell r="S2677" t="str">
            <v>FINAME TJLP</v>
          </cell>
          <cell r="T2677" t="str">
            <v>00146</v>
          </cell>
          <cell r="U2677">
            <v>10.75</v>
          </cell>
          <cell r="V2677">
            <v>0</v>
          </cell>
          <cell r="W2677">
            <v>36387</v>
          </cell>
          <cell r="X2677">
            <v>14</v>
          </cell>
          <cell r="Y2677">
            <v>57</v>
          </cell>
          <cell r="Z2677">
            <v>4.9129759999999996</v>
          </cell>
          <cell r="AA2677">
            <v>0</v>
          </cell>
          <cell r="AB2677">
            <v>248384.86</v>
          </cell>
          <cell r="AC2677">
            <v>15524.05</v>
          </cell>
          <cell r="AD2677">
            <v>996.17999999999984</v>
          </cell>
          <cell r="AE2677">
            <v>2122.4699999999998</v>
          </cell>
          <cell r="AF2677">
            <v>17646.52</v>
          </cell>
          <cell r="AG2677">
            <v>232860.79999999999</v>
          </cell>
          <cell r="AH2677">
            <v>756.36999999999534</v>
          </cell>
          <cell r="AI2677">
            <v>0</v>
          </cell>
          <cell r="AJ2677">
            <v>0</v>
          </cell>
          <cell r="AK2677">
            <v>0</v>
          </cell>
        </row>
        <row r="2678">
          <cell r="R2678" t="str">
            <v>BNL</v>
          </cell>
          <cell r="S2678" t="str">
            <v>FINAME TJLP</v>
          </cell>
          <cell r="T2678" t="str">
            <v>00146</v>
          </cell>
          <cell r="U2678">
            <v>10.75</v>
          </cell>
          <cell r="V2678">
            <v>0</v>
          </cell>
          <cell r="W2678">
            <v>36403</v>
          </cell>
          <cell r="X2678">
            <v>16</v>
          </cell>
          <cell r="Y2678">
            <v>0</v>
          </cell>
          <cell r="Z2678">
            <v>4.9289849999999999</v>
          </cell>
          <cell r="AA2678">
            <v>0</v>
          </cell>
          <cell r="AB2678">
            <v>233619.58</v>
          </cell>
          <cell r="AC2678">
            <v>0</v>
          </cell>
          <cell r="AD2678">
            <v>1062.58</v>
          </cell>
          <cell r="AE2678">
            <v>1062.58</v>
          </cell>
          <cell r="AF2678">
            <v>0</v>
          </cell>
          <cell r="AG2678">
            <v>234682.16</v>
          </cell>
          <cell r="AH2678">
            <v>758.78000000002794</v>
          </cell>
          <cell r="AI2678">
            <v>0</v>
          </cell>
          <cell r="AJ2678">
            <v>0</v>
          </cell>
          <cell r="AK2678">
            <v>0</v>
          </cell>
        </row>
        <row r="2679">
          <cell r="R2679" t="str">
            <v>BNL</v>
          </cell>
          <cell r="S2679" t="str">
            <v>FINAME TJLP</v>
          </cell>
          <cell r="T2679" t="str">
            <v>00146</v>
          </cell>
          <cell r="U2679">
            <v>10.75</v>
          </cell>
          <cell r="V2679">
            <v>0</v>
          </cell>
          <cell r="W2679">
            <v>36418</v>
          </cell>
          <cell r="X2679">
            <v>14</v>
          </cell>
          <cell r="Y2679">
            <v>58</v>
          </cell>
          <cell r="Z2679">
            <v>4.9440410000000004</v>
          </cell>
          <cell r="AA2679">
            <v>0</v>
          </cell>
          <cell r="AB2679">
            <v>234333.19</v>
          </cell>
          <cell r="AC2679">
            <v>15622.21</v>
          </cell>
          <cell r="AD2679">
            <v>939.81000000000017</v>
          </cell>
          <cell r="AE2679">
            <v>2002.39</v>
          </cell>
          <cell r="AF2679">
            <v>17624.61</v>
          </cell>
          <cell r="AG2679">
            <v>218710.98</v>
          </cell>
          <cell r="AH2679">
            <v>713.62000000002445</v>
          </cell>
          <cell r="AI2679">
            <v>0</v>
          </cell>
          <cell r="AJ2679">
            <v>0</v>
          </cell>
          <cell r="AK2679">
            <v>0</v>
          </cell>
        </row>
        <row r="2680">
          <cell r="R2680" t="str">
            <v>BNL</v>
          </cell>
          <cell r="S2680" t="str">
            <v>FINAME TJLP</v>
          </cell>
          <cell r="T2680" t="str">
            <v>00146</v>
          </cell>
          <cell r="U2680">
            <v>10.75</v>
          </cell>
          <cell r="V2680">
            <v>0</v>
          </cell>
          <cell r="W2680">
            <v>36433</v>
          </cell>
          <cell r="X2680">
            <v>15</v>
          </cell>
          <cell r="Y2680">
            <v>0</v>
          </cell>
          <cell r="Z2680">
            <v>4.9591430000000001</v>
          </cell>
          <cell r="AA2680">
            <v>0</v>
          </cell>
          <cell r="AB2680">
            <v>219379.05</v>
          </cell>
          <cell r="AC2680">
            <v>0</v>
          </cell>
          <cell r="AD2680">
            <v>935.31</v>
          </cell>
          <cell r="AE2680">
            <v>935.31</v>
          </cell>
          <cell r="AF2680">
            <v>0</v>
          </cell>
          <cell r="AG2680">
            <v>220314.36</v>
          </cell>
          <cell r="AH2680">
            <v>668.06999999997788</v>
          </cell>
          <cell r="AI2680">
            <v>0</v>
          </cell>
          <cell r="AJ2680">
            <v>0</v>
          </cell>
          <cell r="AK2680">
            <v>0</v>
          </cell>
        </row>
        <row r="2681">
          <cell r="R2681" t="str">
            <v>BNL</v>
          </cell>
          <cell r="S2681" t="str">
            <v>FINAME TJLP</v>
          </cell>
          <cell r="T2681" t="str">
            <v>00146</v>
          </cell>
          <cell r="U2681">
            <v>10.75</v>
          </cell>
          <cell r="V2681">
            <v>0</v>
          </cell>
          <cell r="W2681">
            <v>36448</v>
          </cell>
          <cell r="X2681">
            <v>15</v>
          </cell>
          <cell r="Y2681">
            <v>59</v>
          </cell>
          <cell r="Z2681">
            <v>4.9716449999999996</v>
          </cell>
          <cell r="AA2681">
            <v>0</v>
          </cell>
          <cell r="AB2681">
            <v>219932.11</v>
          </cell>
          <cell r="AC2681">
            <v>15709.44</v>
          </cell>
          <cell r="AD2681">
            <v>944.03</v>
          </cell>
          <cell r="AE2681">
            <v>1879.34</v>
          </cell>
          <cell r="AF2681">
            <v>17588.77</v>
          </cell>
          <cell r="AG2681">
            <v>204222.67</v>
          </cell>
          <cell r="AH2681">
            <v>553.05000000001746</v>
          </cell>
          <cell r="AI2681">
            <v>0</v>
          </cell>
          <cell r="AJ2681">
            <v>0</v>
          </cell>
          <cell r="AK2681">
            <v>0</v>
          </cell>
        </row>
        <row r="2682">
          <cell r="R2682" t="str">
            <v>BNL</v>
          </cell>
          <cell r="S2682" t="str">
            <v>FINAME TJLP</v>
          </cell>
          <cell r="T2682" t="str">
            <v>00146</v>
          </cell>
          <cell r="U2682">
            <v>10.75</v>
          </cell>
          <cell r="V2682">
            <v>0</v>
          </cell>
          <cell r="W2682">
            <v>36464</v>
          </cell>
          <cell r="X2682">
            <v>16</v>
          </cell>
          <cell r="Y2682">
            <v>0</v>
          </cell>
          <cell r="Z2682">
            <v>4.9848129999999999</v>
          </cell>
          <cell r="AA2682">
            <v>0</v>
          </cell>
          <cell r="AB2682">
            <v>204763.58</v>
          </cell>
          <cell r="AC2682">
            <v>0</v>
          </cell>
          <cell r="AD2682">
            <v>931.33</v>
          </cell>
          <cell r="AE2682">
            <v>931.33</v>
          </cell>
          <cell r="AF2682">
            <v>0</v>
          </cell>
          <cell r="AG2682">
            <v>205694.91</v>
          </cell>
          <cell r="AH2682">
            <v>540.91000000000349</v>
          </cell>
          <cell r="AI2682">
            <v>0</v>
          </cell>
          <cell r="AJ2682">
            <v>0</v>
          </cell>
          <cell r="AK2682">
            <v>0</v>
          </cell>
        </row>
        <row r="2683">
          <cell r="R2683" t="str">
            <v>BNL</v>
          </cell>
          <cell r="S2683" t="str">
            <v>FINAME TJLP</v>
          </cell>
          <cell r="T2683" t="str">
            <v>00146</v>
          </cell>
          <cell r="U2683">
            <v>10.75</v>
          </cell>
          <cell r="V2683">
            <v>0</v>
          </cell>
          <cell r="W2683">
            <v>36479</v>
          </cell>
          <cell r="X2683">
            <v>14</v>
          </cell>
          <cell r="Y2683">
            <v>60</v>
          </cell>
          <cell r="Z2683">
            <v>4.9971889999999997</v>
          </cell>
          <cell r="AA2683">
            <v>0</v>
          </cell>
          <cell r="AB2683">
            <v>205271.95</v>
          </cell>
          <cell r="AC2683">
            <v>15790.15</v>
          </cell>
          <cell r="AD2683">
            <v>822.7299999999999</v>
          </cell>
          <cell r="AE2683">
            <v>1754.06</v>
          </cell>
          <cell r="AF2683">
            <v>17544.21</v>
          </cell>
          <cell r="AG2683">
            <v>189481.8</v>
          </cell>
          <cell r="AH2683">
            <v>508.36999999996624</v>
          </cell>
          <cell r="AI2683">
            <v>0</v>
          </cell>
          <cell r="AJ2683">
            <v>0</v>
          </cell>
          <cell r="AK2683">
            <v>0</v>
          </cell>
        </row>
        <row r="2684">
          <cell r="R2684" t="str">
            <v>BNL</v>
          </cell>
          <cell r="S2684" t="str">
            <v>FINAME TJLP</v>
          </cell>
          <cell r="T2684" t="str">
            <v>00146</v>
          </cell>
          <cell r="U2684">
            <v>10.75</v>
          </cell>
          <cell r="V2684">
            <v>0</v>
          </cell>
          <cell r="W2684">
            <v>36494</v>
          </cell>
          <cell r="X2684">
            <v>15</v>
          </cell>
          <cell r="Y2684">
            <v>0</v>
          </cell>
          <cell r="Z2684">
            <v>5.0095960000000002</v>
          </cell>
          <cell r="AA2684">
            <v>0</v>
          </cell>
          <cell r="AB2684">
            <v>189952.25</v>
          </cell>
          <cell r="AC2684">
            <v>0</v>
          </cell>
          <cell r="AD2684">
            <v>809.85</v>
          </cell>
          <cell r="AE2684">
            <v>809.85</v>
          </cell>
          <cell r="AF2684">
            <v>0</v>
          </cell>
          <cell r="AG2684">
            <v>190762.1</v>
          </cell>
          <cell r="AH2684">
            <v>470.45000000001164</v>
          </cell>
          <cell r="AI2684">
            <v>0</v>
          </cell>
          <cell r="AJ2684">
            <v>0</v>
          </cell>
          <cell r="AK2684">
            <v>0</v>
          </cell>
        </row>
        <row r="2685">
          <cell r="R2685" t="str">
            <v>BNL</v>
          </cell>
          <cell r="S2685" t="str">
            <v>FINAME TJLP</v>
          </cell>
          <cell r="T2685" t="str">
            <v>00146</v>
          </cell>
          <cell r="U2685">
            <v>10.75</v>
          </cell>
          <cell r="V2685">
            <v>0</v>
          </cell>
          <cell r="W2685">
            <v>36509</v>
          </cell>
          <cell r="X2685">
            <v>15</v>
          </cell>
          <cell r="Y2685">
            <v>61</v>
          </cell>
          <cell r="Z2685">
            <v>5.0220339999999997</v>
          </cell>
          <cell r="AA2685">
            <v>0</v>
          </cell>
          <cell r="AB2685">
            <v>190423.87</v>
          </cell>
          <cell r="AC2685">
            <v>15868.66</v>
          </cell>
          <cell r="AD2685">
            <v>817.34</v>
          </cell>
          <cell r="AE2685">
            <v>1627.19</v>
          </cell>
          <cell r="AF2685">
            <v>17495.84</v>
          </cell>
          <cell r="AG2685">
            <v>174555.21</v>
          </cell>
          <cell r="AH2685">
            <v>471.60999999998603</v>
          </cell>
          <cell r="AI2685">
            <v>0</v>
          </cell>
          <cell r="AJ2685">
            <v>0</v>
          </cell>
          <cell r="AK2685">
            <v>0</v>
          </cell>
        </row>
        <row r="2686">
          <cell r="R2686" t="str">
            <v>BNL</v>
          </cell>
          <cell r="S2686" t="str">
            <v>FINAME TJLP</v>
          </cell>
          <cell r="T2686" t="str">
            <v>00146</v>
          </cell>
          <cell r="U2686">
            <v>10.75</v>
          </cell>
          <cell r="V2686">
            <v>0</v>
          </cell>
          <cell r="W2686">
            <v>36525</v>
          </cell>
          <cell r="X2686">
            <v>16</v>
          </cell>
          <cell r="Y2686">
            <v>0</v>
          </cell>
          <cell r="Z2686">
            <v>5.0353349999999999</v>
          </cell>
          <cell r="AA2686">
            <v>0</v>
          </cell>
          <cell r="AB2686">
            <v>175017.52</v>
          </cell>
          <cell r="AC2686">
            <v>0</v>
          </cell>
          <cell r="AD2686">
            <v>796.04</v>
          </cell>
          <cell r="AE2686">
            <v>796.04</v>
          </cell>
          <cell r="AF2686">
            <v>0</v>
          </cell>
          <cell r="AG2686">
            <v>175813.56</v>
          </cell>
          <cell r="AH2686">
            <v>462.30999999999767</v>
          </cell>
          <cell r="AI2686">
            <v>0</v>
          </cell>
          <cell r="AJ2686">
            <v>0</v>
          </cell>
          <cell r="AK2686">
            <v>0</v>
          </cell>
        </row>
        <row r="2687">
          <cell r="R2687" t="str">
            <v>BNL</v>
          </cell>
          <cell r="S2687" t="str">
            <v>FINAME TJLP</v>
          </cell>
          <cell r="T2687" t="str">
            <v>00146</v>
          </cell>
          <cell r="U2687">
            <v>10.75</v>
          </cell>
          <cell r="V2687">
            <v>0</v>
          </cell>
          <cell r="W2687">
            <v>36540</v>
          </cell>
          <cell r="X2687">
            <v>14</v>
          </cell>
          <cell r="Y2687">
            <v>62</v>
          </cell>
          <cell r="Z2687">
            <v>5.0469629999999999</v>
          </cell>
          <cell r="AA2687">
            <v>0</v>
          </cell>
          <cell r="AB2687">
            <v>175421.69</v>
          </cell>
          <cell r="AC2687">
            <v>15947.43</v>
          </cell>
          <cell r="AD2687">
            <v>702.95</v>
          </cell>
          <cell r="AE2687">
            <v>1498.99</v>
          </cell>
          <cell r="AF2687">
            <v>17446.419999999998</v>
          </cell>
          <cell r="AG2687">
            <v>159474.26</v>
          </cell>
          <cell r="AH2687">
            <v>404.1699999999837</v>
          </cell>
          <cell r="AI2687">
            <v>0</v>
          </cell>
          <cell r="AJ2687">
            <v>0</v>
          </cell>
          <cell r="AK2687">
            <v>0</v>
          </cell>
        </row>
        <row r="2688">
          <cell r="R2688" t="str">
            <v>BNL</v>
          </cell>
          <cell r="S2688" t="str">
            <v>FINAME TJLP</v>
          </cell>
          <cell r="T2688" t="str">
            <v>00146</v>
          </cell>
          <cell r="U2688">
            <v>10.75</v>
          </cell>
          <cell r="V2688">
            <v>0</v>
          </cell>
          <cell r="W2688">
            <v>36556</v>
          </cell>
          <cell r="X2688">
            <v>16</v>
          </cell>
          <cell r="Y2688">
            <v>0</v>
          </cell>
          <cell r="Z2688">
            <v>5.059329</v>
          </cell>
          <cell r="AA2688">
            <v>0</v>
          </cell>
          <cell r="AB2688">
            <v>159865</v>
          </cell>
          <cell r="AC2688">
            <v>0</v>
          </cell>
          <cell r="AD2688">
            <v>727.12</v>
          </cell>
          <cell r="AE2688">
            <v>727.12</v>
          </cell>
          <cell r="AF2688">
            <v>0</v>
          </cell>
          <cell r="AG2688">
            <v>160592.12</v>
          </cell>
          <cell r="AH2688">
            <v>390.73999999999069</v>
          </cell>
          <cell r="AI2688">
            <v>0</v>
          </cell>
          <cell r="AJ2688">
            <v>0</v>
          </cell>
          <cell r="AK2688">
            <v>0</v>
          </cell>
        </row>
        <row r="2689">
          <cell r="R2689" t="str">
            <v>BNL</v>
          </cell>
          <cell r="S2689" t="str">
            <v>FINAME TJLP</v>
          </cell>
          <cell r="T2689" t="str">
            <v>00146</v>
          </cell>
          <cell r="U2689">
            <v>10.75</v>
          </cell>
          <cell r="V2689">
            <v>0</v>
          </cell>
          <cell r="W2689">
            <v>36571</v>
          </cell>
          <cell r="X2689">
            <v>14</v>
          </cell>
          <cell r="Y2689">
            <v>63</v>
          </cell>
          <cell r="Z2689">
            <v>5.0709489999999997</v>
          </cell>
          <cell r="AA2689">
            <v>0</v>
          </cell>
          <cell r="AB2689">
            <v>160232.17000000001</v>
          </cell>
          <cell r="AC2689">
            <v>16023.22</v>
          </cell>
          <cell r="AD2689">
            <v>642.07000000000005</v>
          </cell>
          <cell r="AE2689">
            <v>1369.19</v>
          </cell>
          <cell r="AF2689">
            <v>17392.41</v>
          </cell>
          <cell r="AG2689">
            <v>144208.95000000001</v>
          </cell>
          <cell r="AH2689">
            <v>367.17000000001281</v>
          </cell>
          <cell r="AI2689">
            <v>0</v>
          </cell>
          <cell r="AJ2689">
            <v>0</v>
          </cell>
          <cell r="AK2689">
            <v>0</v>
          </cell>
        </row>
        <row r="2690">
          <cell r="R2690" t="str">
            <v>BNL</v>
          </cell>
          <cell r="S2690" t="str">
            <v>FINAME TJLP</v>
          </cell>
          <cell r="T2690" t="str">
            <v>00146</v>
          </cell>
          <cell r="U2690">
            <v>10.75</v>
          </cell>
          <cell r="V2690">
            <v>0</v>
          </cell>
          <cell r="W2690">
            <v>36585</v>
          </cell>
          <cell r="X2690">
            <v>14</v>
          </cell>
          <cell r="Y2690">
            <v>0</v>
          </cell>
          <cell r="Z2690">
            <v>5.0818180000000002</v>
          </cell>
          <cell r="AA2690">
            <v>0</v>
          </cell>
          <cell r="AB2690">
            <v>144518.04999999999</v>
          </cell>
          <cell r="AC2690">
            <v>0</v>
          </cell>
          <cell r="AD2690">
            <v>574.99</v>
          </cell>
          <cell r="AE2690">
            <v>574.99</v>
          </cell>
          <cell r="AF2690">
            <v>0</v>
          </cell>
          <cell r="AG2690">
            <v>145093.04</v>
          </cell>
          <cell r="AH2690">
            <v>309.10000000000582</v>
          </cell>
          <cell r="AI2690">
            <v>0</v>
          </cell>
          <cell r="AJ2690">
            <v>0</v>
          </cell>
          <cell r="AK2690">
            <v>0</v>
          </cell>
        </row>
        <row r="2691">
          <cell r="R2691" t="str">
            <v>BNL</v>
          </cell>
          <cell r="S2691" t="str">
            <v>FINAME TJLP</v>
          </cell>
          <cell r="T2691" t="str">
            <v>00146</v>
          </cell>
          <cell r="U2691">
            <v>10.75</v>
          </cell>
          <cell r="V2691">
            <v>0</v>
          </cell>
          <cell r="W2691">
            <v>36600</v>
          </cell>
          <cell r="X2691">
            <v>16</v>
          </cell>
          <cell r="Y2691">
            <v>64</v>
          </cell>
          <cell r="Z2691">
            <v>5.0934900000000001</v>
          </cell>
          <cell r="AA2691">
            <v>0</v>
          </cell>
          <cell r="AB2691">
            <v>144849.98000000001</v>
          </cell>
          <cell r="AC2691">
            <v>16094.44</v>
          </cell>
          <cell r="AD2691">
            <v>662.76</v>
          </cell>
          <cell r="AE2691">
            <v>1237.75</v>
          </cell>
          <cell r="AF2691">
            <v>17332.2</v>
          </cell>
          <cell r="AG2691">
            <v>128755.54</v>
          </cell>
          <cell r="AH2691">
            <v>331.93999999997322</v>
          </cell>
          <cell r="AI2691">
            <v>0</v>
          </cell>
          <cell r="AJ2691">
            <v>0</v>
          </cell>
          <cell r="AK2691">
            <v>0</v>
          </cell>
        </row>
        <row r="2692">
          <cell r="R2692" t="str">
            <v>BNL</v>
          </cell>
          <cell r="S2692" t="str">
            <v>FINAME TJLP</v>
          </cell>
          <cell r="T2692" t="str">
            <v>00146</v>
          </cell>
          <cell r="U2692">
            <v>10.75</v>
          </cell>
          <cell r="V2692">
            <v>0</v>
          </cell>
          <cell r="W2692">
            <v>36616</v>
          </cell>
          <cell r="X2692">
            <v>16</v>
          </cell>
          <cell r="Y2692">
            <v>0</v>
          </cell>
          <cell r="Z2692">
            <v>5.1059700000000001</v>
          </cell>
          <cell r="AA2692">
            <v>0</v>
          </cell>
          <cell r="AB2692">
            <v>129071.01</v>
          </cell>
          <cell r="AC2692">
            <v>0</v>
          </cell>
          <cell r="AD2692">
            <v>587.05999999999995</v>
          </cell>
          <cell r="AE2692">
            <v>587.05999999999995</v>
          </cell>
          <cell r="AF2692">
            <v>0</v>
          </cell>
          <cell r="AG2692">
            <v>129658.07</v>
          </cell>
          <cell r="AH2692">
            <v>315.47000000001572</v>
          </cell>
          <cell r="AI2692">
            <v>0</v>
          </cell>
          <cell r="AJ2692">
            <v>0</v>
          </cell>
          <cell r="AK2692">
            <v>0</v>
          </cell>
        </row>
        <row r="2693">
          <cell r="R2693" t="str">
            <v>BNL</v>
          </cell>
          <cell r="S2693" t="str">
            <v>FINAME TJLP</v>
          </cell>
          <cell r="T2693" t="str">
            <v>00146</v>
          </cell>
          <cell r="U2693">
            <v>10.75</v>
          </cell>
          <cell r="V2693">
            <v>0</v>
          </cell>
          <cell r="W2693">
            <v>36631</v>
          </cell>
          <cell r="X2693">
            <v>14</v>
          </cell>
          <cell r="Y2693">
            <v>65</v>
          </cell>
          <cell r="Z2693">
            <v>5.1159119999999998</v>
          </cell>
          <cell r="AA2693">
            <v>0</v>
          </cell>
          <cell r="AB2693">
            <v>129322.33</v>
          </cell>
          <cell r="AC2693">
            <v>16165.29</v>
          </cell>
          <cell r="AD2693">
            <v>518.01</v>
          </cell>
          <cell r="AE2693">
            <v>1105.07</v>
          </cell>
          <cell r="AF2693">
            <v>17270.36</v>
          </cell>
          <cell r="AG2693">
            <v>113157.04</v>
          </cell>
          <cell r="AH2693">
            <v>251.31999999999243</v>
          </cell>
          <cell r="AI2693">
            <v>0</v>
          </cell>
          <cell r="AJ2693">
            <v>0</v>
          </cell>
          <cell r="AK2693">
            <v>0</v>
          </cell>
        </row>
        <row r="2694">
          <cell r="R2694" t="str">
            <v>BNL</v>
          </cell>
          <cell r="S2694" t="str">
            <v>FINAME TJLP</v>
          </cell>
          <cell r="T2694" t="str">
            <v>00146</v>
          </cell>
          <cell r="U2694">
            <v>10.75</v>
          </cell>
          <cell r="V2694">
            <v>0</v>
          </cell>
          <cell r="W2694">
            <v>36646</v>
          </cell>
          <cell r="X2694">
            <v>15</v>
          </cell>
          <cell r="Y2694">
            <v>0</v>
          </cell>
          <cell r="Z2694">
            <v>5.1257469999999996</v>
          </cell>
          <cell r="AA2694">
            <v>0</v>
          </cell>
          <cell r="AB2694">
            <v>113374.58</v>
          </cell>
          <cell r="AC2694">
            <v>0</v>
          </cell>
          <cell r="AD2694">
            <v>483.37</v>
          </cell>
          <cell r="AE2694">
            <v>483.37</v>
          </cell>
          <cell r="AF2694">
            <v>0</v>
          </cell>
          <cell r="AG2694">
            <v>113857.94</v>
          </cell>
          <cell r="AH2694">
            <v>217.53000000001339</v>
          </cell>
          <cell r="AI2694">
            <v>0</v>
          </cell>
          <cell r="AJ2694">
            <v>0</v>
          </cell>
          <cell r="AK2694">
            <v>0</v>
          </cell>
        </row>
        <row r="2695">
          <cell r="R2695" t="str">
            <v>BNL</v>
          </cell>
          <cell r="S2695" t="str">
            <v>FINAME TJLP</v>
          </cell>
          <cell r="T2695" t="str">
            <v>00146</v>
          </cell>
          <cell r="U2695">
            <v>10.75</v>
          </cell>
          <cell r="V2695">
            <v>0</v>
          </cell>
          <cell r="W2695">
            <v>36661</v>
          </cell>
          <cell r="X2695">
            <v>15</v>
          </cell>
          <cell r="Y2695">
            <v>66</v>
          </cell>
          <cell r="Z2695">
            <v>5.1356000000000002</v>
          </cell>
          <cell r="AA2695">
            <v>0</v>
          </cell>
          <cell r="AB2695">
            <v>113592.51</v>
          </cell>
          <cell r="AC2695">
            <v>16227.5</v>
          </cell>
          <cell r="AD2695">
            <v>487.28999999999996</v>
          </cell>
          <cell r="AE2695">
            <v>970.66</v>
          </cell>
          <cell r="AF2695">
            <v>17198.16</v>
          </cell>
          <cell r="AG2695">
            <v>97365.01</v>
          </cell>
          <cell r="AH2695">
            <v>217.94000000000233</v>
          </cell>
          <cell r="AI2695">
            <v>0</v>
          </cell>
          <cell r="AJ2695">
            <v>0</v>
          </cell>
          <cell r="AK2695">
            <v>0</v>
          </cell>
        </row>
        <row r="2696">
          <cell r="R2696" t="str">
            <v>BNL</v>
          </cell>
          <cell r="S2696" t="str">
            <v>FINAME TJLP</v>
          </cell>
          <cell r="T2696" t="str">
            <v>00146</v>
          </cell>
          <cell r="U2696">
            <v>10.75</v>
          </cell>
          <cell r="V2696">
            <v>0</v>
          </cell>
          <cell r="W2696">
            <v>36677</v>
          </cell>
          <cell r="X2696">
            <v>16</v>
          </cell>
          <cell r="Y2696">
            <v>0</v>
          </cell>
          <cell r="Z2696">
            <v>5.1461309999999996</v>
          </cell>
          <cell r="AA2696">
            <v>0</v>
          </cell>
          <cell r="AB2696">
            <v>97564.66</v>
          </cell>
          <cell r="AC2696">
            <v>0</v>
          </cell>
          <cell r="AD2696">
            <v>443.76</v>
          </cell>
          <cell r="AE2696">
            <v>443.76</v>
          </cell>
          <cell r="AF2696">
            <v>0</v>
          </cell>
          <cell r="AG2696">
            <v>98008.42</v>
          </cell>
          <cell r="AH2696">
            <v>199.65000000000873</v>
          </cell>
          <cell r="AI2696">
            <v>0</v>
          </cell>
          <cell r="AJ2696">
            <v>0</v>
          </cell>
          <cell r="AK2696">
            <v>0</v>
          </cell>
        </row>
        <row r="2697">
          <cell r="R2697" t="str">
            <v>BNL</v>
          </cell>
          <cell r="S2697" t="str">
            <v>FINAME TJLP</v>
          </cell>
          <cell r="T2697" t="str">
            <v>00146</v>
          </cell>
          <cell r="U2697">
            <v>10.75</v>
          </cell>
          <cell r="V2697">
            <v>0</v>
          </cell>
          <cell r="W2697">
            <v>36692</v>
          </cell>
          <cell r="X2697">
            <v>14</v>
          </cell>
          <cell r="Y2697">
            <v>67</v>
          </cell>
          <cell r="Z2697">
            <v>5.1560240000000004</v>
          </cell>
          <cell r="AA2697">
            <v>0</v>
          </cell>
          <cell r="AB2697">
            <v>97752.22</v>
          </cell>
          <cell r="AC2697">
            <v>16292.04</v>
          </cell>
          <cell r="AD2697">
            <v>391.53999999999996</v>
          </cell>
          <cell r="AE2697">
            <v>835.3</v>
          </cell>
          <cell r="AF2697">
            <v>17127.34</v>
          </cell>
          <cell r="AG2697">
            <v>81460.179999999993</v>
          </cell>
          <cell r="AH2697">
            <v>187.55999999999767</v>
          </cell>
          <cell r="AI2697">
            <v>0</v>
          </cell>
          <cell r="AJ2697">
            <v>0</v>
          </cell>
          <cell r="AK2697">
            <v>0</v>
          </cell>
        </row>
        <row r="2698">
          <cell r="R2698" t="str">
            <v>BNL</v>
          </cell>
          <cell r="S2698" t="str">
            <v>FINAME TJLP</v>
          </cell>
          <cell r="T2698" t="str">
            <v>00146</v>
          </cell>
          <cell r="U2698">
            <v>10.75</v>
          </cell>
          <cell r="V2698">
            <v>0</v>
          </cell>
          <cell r="W2698">
            <v>36707</v>
          </cell>
          <cell r="X2698">
            <v>15</v>
          </cell>
          <cell r="Y2698">
            <v>0</v>
          </cell>
          <cell r="Z2698">
            <v>5.1659350000000002</v>
          </cell>
          <cell r="AA2698">
            <v>0</v>
          </cell>
          <cell r="AB2698">
            <v>81616.77</v>
          </cell>
          <cell r="AC2698">
            <v>0</v>
          </cell>
          <cell r="AD2698">
            <v>347.97</v>
          </cell>
          <cell r="AE2698">
            <v>347.97</v>
          </cell>
          <cell r="AF2698">
            <v>0</v>
          </cell>
          <cell r="AG2698">
            <v>81964.740000000005</v>
          </cell>
          <cell r="AH2698">
            <v>156.59000000001106</v>
          </cell>
          <cell r="AI2698">
            <v>0</v>
          </cell>
          <cell r="AJ2698">
            <v>0</v>
          </cell>
          <cell r="AK2698">
            <v>0</v>
          </cell>
        </row>
        <row r="2699">
          <cell r="R2699" t="str">
            <v>BNL</v>
          </cell>
          <cell r="S2699" t="str">
            <v>FINAME TJLP</v>
          </cell>
          <cell r="T2699" t="str">
            <v>00146</v>
          </cell>
          <cell r="U2699">
            <v>10.75</v>
          </cell>
          <cell r="V2699">
            <v>0</v>
          </cell>
          <cell r="W2699">
            <v>36722</v>
          </cell>
          <cell r="X2699">
            <v>15</v>
          </cell>
          <cell r="Y2699">
            <v>68</v>
          </cell>
          <cell r="Z2699">
            <v>5.1745010000000002</v>
          </cell>
          <cell r="AA2699">
            <v>0</v>
          </cell>
          <cell r="AB2699">
            <v>81752.100000000006</v>
          </cell>
          <cell r="AC2699">
            <v>16350.42</v>
          </cell>
          <cell r="AD2699">
            <v>350.61</v>
          </cell>
          <cell r="AE2699">
            <v>698.58</v>
          </cell>
          <cell r="AF2699">
            <v>17049</v>
          </cell>
          <cell r="AG2699">
            <v>65401.68</v>
          </cell>
          <cell r="AH2699">
            <v>135.32999999998719</v>
          </cell>
          <cell r="AI2699">
            <v>0</v>
          </cell>
          <cell r="AJ2699">
            <v>0</v>
          </cell>
          <cell r="AK2699">
            <v>0</v>
          </cell>
        </row>
        <row r="2700">
          <cell r="R2700" t="str">
            <v>BNL</v>
          </cell>
          <cell r="S2700" t="str">
            <v>FINAME TJLP</v>
          </cell>
          <cell r="T2700" t="str">
            <v>00146</v>
          </cell>
          <cell r="U2700">
            <v>10.75</v>
          </cell>
          <cell r="V2700">
            <v>0</v>
          </cell>
          <cell r="W2700">
            <v>36738</v>
          </cell>
          <cell r="X2700">
            <v>16</v>
          </cell>
          <cell r="Y2700">
            <v>0</v>
          </cell>
          <cell r="Z2700">
            <v>5.1835500000000003</v>
          </cell>
          <cell r="AA2700">
            <v>0</v>
          </cell>
          <cell r="AB2700">
            <v>65516.05</v>
          </cell>
          <cell r="AC2700">
            <v>0</v>
          </cell>
          <cell r="AD2700">
            <v>297.99</v>
          </cell>
          <cell r="AE2700">
            <v>297.99</v>
          </cell>
          <cell r="AF2700">
            <v>0</v>
          </cell>
          <cell r="AG2700">
            <v>65814.039999999994</v>
          </cell>
          <cell r="AH2700">
            <v>114.36999999999534</v>
          </cell>
          <cell r="AI2700">
            <v>0</v>
          </cell>
          <cell r="AJ2700">
            <v>0</v>
          </cell>
          <cell r="AK2700">
            <v>0</v>
          </cell>
        </row>
        <row r="2701">
          <cell r="R2701" t="str">
            <v>BNL</v>
          </cell>
          <cell r="S2701" t="str">
            <v>FINAME TJLP</v>
          </cell>
          <cell r="T2701" t="str">
            <v>00146</v>
          </cell>
          <cell r="U2701">
            <v>10.75</v>
          </cell>
          <cell r="V2701">
            <v>0</v>
          </cell>
          <cell r="W2701">
            <v>36753</v>
          </cell>
          <cell r="X2701">
            <v>14</v>
          </cell>
          <cell r="Y2701">
            <v>69</v>
          </cell>
          <cell r="Z2701">
            <v>5.1920469999999996</v>
          </cell>
          <cell r="AA2701">
            <v>0</v>
          </cell>
          <cell r="AB2701">
            <v>65623.45</v>
          </cell>
          <cell r="AC2701">
            <v>16405.86</v>
          </cell>
          <cell r="AD2701">
            <v>262.77</v>
          </cell>
          <cell r="AE2701">
            <v>560.76</v>
          </cell>
          <cell r="AF2701">
            <v>16966.62</v>
          </cell>
          <cell r="AG2701">
            <v>49217.58</v>
          </cell>
          <cell r="AH2701">
            <v>107.38999999999942</v>
          </cell>
          <cell r="AI2701">
            <v>0</v>
          </cell>
          <cell r="AJ2701">
            <v>0</v>
          </cell>
          <cell r="AK2701">
            <v>0</v>
          </cell>
        </row>
        <row r="2702">
          <cell r="R2702" t="str">
            <v>BNL</v>
          </cell>
          <cell r="S2702" t="str">
            <v>FINAME TJLP</v>
          </cell>
          <cell r="T2702" t="str">
            <v>00146</v>
          </cell>
          <cell r="U2702">
            <v>10.75</v>
          </cell>
          <cell r="V2702">
            <v>0</v>
          </cell>
          <cell r="W2702">
            <v>36769</v>
          </cell>
          <cell r="X2702">
            <v>16</v>
          </cell>
          <cell r="Y2702">
            <v>0</v>
          </cell>
          <cell r="Z2702">
            <v>5.2011269999999996</v>
          </cell>
          <cell r="AA2702">
            <v>0</v>
          </cell>
          <cell r="AB2702">
            <v>49303.66</v>
          </cell>
          <cell r="AC2702">
            <v>0</v>
          </cell>
          <cell r="AD2702">
            <v>224.25</v>
          </cell>
          <cell r="AE2702">
            <v>224.25</v>
          </cell>
          <cell r="AF2702">
            <v>0</v>
          </cell>
          <cell r="AG2702">
            <v>49527.91</v>
          </cell>
          <cell r="AH2702">
            <v>86.080000000001746</v>
          </cell>
          <cell r="AI2702">
            <v>0</v>
          </cell>
          <cell r="AJ2702">
            <v>0</v>
          </cell>
          <cell r="AK2702">
            <v>0</v>
          </cell>
        </row>
        <row r="2703">
          <cell r="R2703" t="str">
            <v>BNL</v>
          </cell>
          <cell r="S2703" t="str">
            <v>FINAME TJLP</v>
          </cell>
          <cell r="T2703" t="str">
            <v>00146</v>
          </cell>
          <cell r="U2703">
            <v>10.75</v>
          </cell>
          <cell r="V2703">
            <v>0</v>
          </cell>
          <cell r="W2703">
            <v>36784</v>
          </cell>
          <cell r="X2703">
            <v>14</v>
          </cell>
          <cell r="Y2703">
            <v>70</v>
          </cell>
          <cell r="Z2703">
            <v>5.2096530000000003</v>
          </cell>
          <cell r="AA2703">
            <v>0</v>
          </cell>
          <cell r="AB2703">
            <v>49384.480000000003</v>
          </cell>
          <cell r="AC2703">
            <v>16461.5</v>
          </cell>
          <cell r="AD2703">
            <v>197.74</v>
          </cell>
          <cell r="AE2703">
            <v>421.99</v>
          </cell>
          <cell r="AF2703">
            <v>16883.490000000002</v>
          </cell>
          <cell r="AG2703">
            <v>32922.980000000003</v>
          </cell>
          <cell r="AH2703">
            <v>80.819999999999709</v>
          </cell>
          <cell r="AI2703">
            <v>0</v>
          </cell>
          <cell r="AJ2703">
            <v>0</v>
          </cell>
          <cell r="AK2703">
            <v>0</v>
          </cell>
        </row>
        <row r="2704">
          <cell r="R2704" t="str">
            <v>BNL</v>
          </cell>
          <cell r="S2704" t="str">
            <v>FINAME TJLP</v>
          </cell>
          <cell r="T2704" t="str">
            <v>00146</v>
          </cell>
          <cell r="U2704">
            <v>10.75</v>
          </cell>
          <cell r="V2704">
            <v>0</v>
          </cell>
          <cell r="W2704">
            <v>36799</v>
          </cell>
          <cell r="X2704">
            <v>15</v>
          </cell>
          <cell r="Y2704">
            <v>0</v>
          </cell>
          <cell r="Z2704">
            <v>5.2181930000000003</v>
          </cell>
          <cell r="AA2704">
            <v>0</v>
          </cell>
          <cell r="AB2704">
            <v>32976.949999999997</v>
          </cell>
          <cell r="AC2704">
            <v>0</v>
          </cell>
          <cell r="AD2704">
            <v>140.6</v>
          </cell>
          <cell r="AE2704">
            <v>140.6</v>
          </cell>
          <cell r="AF2704">
            <v>0</v>
          </cell>
          <cell r="AG2704">
            <v>33117.550000000003</v>
          </cell>
          <cell r="AH2704">
            <v>53.970000000001164</v>
          </cell>
          <cell r="AI2704">
            <v>0</v>
          </cell>
          <cell r="AJ2704">
            <v>0</v>
          </cell>
          <cell r="AK2704">
            <v>0</v>
          </cell>
        </row>
        <row r="2705">
          <cell r="R2705" t="str">
            <v>BNL</v>
          </cell>
          <cell r="S2705" t="str">
            <v>FINAME TJLP</v>
          </cell>
          <cell r="T2705" t="str">
            <v>00146</v>
          </cell>
          <cell r="U2705">
            <v>10.75</v>
          </cell>
          <cell r="V2705">
            <v>0</v>
          </cell>
          <cell r="W2705">
            <v>36814</v>
          </cell>
          <cell r="X2705">
            <v>15</v>
          </cell>
          <cell r="Y2705">
            <v>71</v>
          </cell>
          <cell r="Z2705">
            <v>5.2258240000000002</v>
          </cell>
          <cell r="AA2705">
            <v>0</v>
          </cell>
          <cell r="AB2705">
            <v>33025.18</v>
          </cell>
          <cell r="AC2705">
            <v>16512.59</v>
          </cell>
          <cell r="AD2705">
            <v>141.6</v>
          </cell>
          <cell r="AE2705">
            <v>282.2</v>
          </cell>
          <cell r="AF2705">
            <v>16794.8</v>
          </cell>
          <cell r="AG2705">
            <v>16512.580000000002</v>
          </cell>
          <cell r="AH2705">
            <v>48.230000000003201</v>
          </cell>
          <cell r="AI2705">
            <v>0</v>
          </cell>
          <cell r="AJ2705">
            <v>0</v>
          </cell>
          <cell r="AK2705">
            <v>0</v>
          </cell>
        </row>
        <row r="2706">
          <cell r="R2706" t="str">
            <v>BNL</v>
          </cell>
          <cell r="S2706" t="str">
            <v>FINAME TJLP</v>
          </cell>
          <cell r="T2706" t="str">
            <v>00146</v>
          </cell>
          <cell r="U2706">
            <v>10.75</v>
          </cell>
          <cell r="V2706">
            <v>0</v>
          </cell>
          <cell r="W2706">
            <v>36830</v>
          </cell>
          <cell r="X2706">
            <v>16</v>
          </cell>
          <cell r="Y2706">
            <v>0</v>
          </cell>
          <cell r="Z2706">
            <v>5.233905</v>
          </cell>
          <cell r="AA2706">
            <v>0</v>
          </cell>
          <cell r="AB2706">
            <v>16538.12</v>
          </cell>
          <cell r="AC2706">
            <v>0</v>
          </cell>
          <cell r="AD2706">
            <v>75.22</v>
          </cell>
          <cell r="AE2706">
            <v>75.22</v>
          </cell>
          <cell r="AF2706">
            <v>0</v>
          </cell>
          <cell r="AG2706">
            <v>16613.34</v>
          </cell>
          <cell r="AH2706">
            <v>25.539999999997235</v>
          </cell>
          <cell r="AI2706">
            <v>0</v>
          </cell>
          <cell r="AJ2706">
            <v>0</v>
          </cell>
          <cell r="AK2706">
            <v>0</v>
          </cell>
        </row>
        <row r="2707">
          <cell r="R2707" t="str">
            <v>BNL</v>
          </cell>
          <cell r="S2707" t="str">
            <v>FINAME TJLP</v>
          </cell>
          <cell r="T2707" t="str">
            <v>00146</v>
          </cell>
          <cell r="U2707">
            <v>10.75</v>
          </cell>
          <cell r="V2707">
            <v>0</v>
          </cell>
          <cell r="W2707">
            <v>36845</v>
          </cell>
          <cell r="X2707">
            <v>14</v>
          </cell>
          <cell r="Y2707">
            <v>72</v>
          </cell>
          <cell r="Z2707">
            <v>5.241492</v>
          </cell>
          <cell r="AA2707">
            <v>0</v>
          </cell>
          <cell r="AB2707">
            <v>16562.09</v>
          </cell>
          <cell r="AC2707">
            <v>16562.09</v>
          </cell>
          <cell r="AD2707">
            <v>66.300000000000011</v>
          </cell>
          <cell r="AE2707">
            <v>141.52000000000001</v>
          </cell>
          <cell r="AF2707">
            <v>16703.62</v>
          </cell>
          <cell r="AG2707">
            <v>0</v>
          </cell>
          <cell r="AH2707">
            <v>23.979999999999563</v>
          </cell>
          <cell r="AI2707">
            <v>0</v>
          </cell>
          <cell r="AJ2707">
            <v>0</v>
          </cell>
          <cell r="AK2707">
            <v>0</v>
          </cell>
        </row>
        <row r="2708">
          <cell r="S2708" t="str">
            <v>T O T A I S  EM  R$</v>
          </cell>
          <cell r="AC2708">
            <v>943136.35999999975</v>
          </cell>
          <cell r="AD2708">
            <v>255374.7600000001</v>
          </cell>
          <cell r="AF2708">
            <v>1198511.1200000006</v>
          </cell>
          <cell r="AH2708">
            <v>188055.64000000042</v>
          </cell>
        </row>
        <row r="2710">
          <cell r="R2710" t="str">
            <v>CELPAV</v>
          </cell>
          <cell r="S2710" t="str">
            <v>JAC</v>
          </cell>
          <cell r="T2710" t="str">
            <v>FINANCIAMENTO INTERNO</v>
          </cell>
          <cell r="AB2710" t="str">
            <v>FINAME</v>
          </cell>
        </row>
        <row r="2711">
          <cell r="R2711" t="str">
            <v>EMPRESA:</v>
          </cell>
          <cell r="S2711">
            <v>300</v>
          </cell>
          <cell r="T2711" t="str">
            <v>UNIDADE:</v>
          </cell>
          <cell r="U2711">
            <v>310</v>
          </cell>
          <cell r="V2711" t="str">
            <v>TIPO REG:</v>
          </cell>
          <cell r="W2711">
            <v>1</v>
          </cell>
          <cell r="Z2711" t="str">
            <v>MOEDA :</v>
          </cell>
          <cell r="AA2711" t="str">
            <v>BRL</v>
          </cell>
          <cell r="AC2711" t="str">
            <v>COD. CLIENTE/FORNECEDOR:</v>
          </cell>
          <cell r="AD2711">
            <v>0</v>
          </cell>
          <cell r="AE2711" t="str">
            <v>DATA INICIAL:</v>
          </cell>
          <cell r="AF2711">
            <v>34689</v>
          </cell>
          <cell r="AG2711" t="str">
            <v>VENCIMENTO:</v>
          </cell>
          <cell r="AH2711">
            <v>36448</v>
          </cell>
        </row>
        <row r="2712">
          <cell r="R2712" t="str">
            <v>INSTITUIÇÃO</v>
          </cell>
          <cell r="S2712" t="str">
            <v>TIPO FINANC.</v>
          </cell>
          <cell r="T2712" t="str">
            <v>Nº P.A.C.</v>
          </cell>
          <cell r="U2712" t="str">
            <v>Juros (%) a.a.</v>
          </cell>
          <cell r="V2712" t="str">
            <v>Spread (%) a.a.</v>
          </cell>
          <cell r="W2712" t="str">
            <v>Data Movimento</v>
          </cell>
          <cell r="X2712" t="str">
            <v>Nº Dias</v>
          </cell>
          <cell r="Y2712" t="str">
            <v>Parc</v>
          </cell>
          <cell r="Z2712" t="str">
            <v>Cotação da URTJ15</v>
          </cell>
          <cell r="AA2712" t="str">
            <v>Liberações         R$</v>
          </cell>
          <cell r="AB2712" t="str">
            <v>Saldo Principal    R$</v>
          </cell>
          <cell r="AC2712" t="str">
            <v>Amortização      R$</v>
          </cell>
          <cell r="AD2712" t="str">
            <v>Juros no Periodo  R$</v>
          </cell>
          <cell r="AE2712" t="str">
            <v>Juros Acumulados R$</v>
          </cell>
          <cell r="AF2712" t="str">
            <v>Pagto. Parcela          R$</v>
          </cell>
          <cell r="AG2712" t="str">
            <v>Saldo Devedor      R$</v>
          </cell>
          <cell r="AH2712" t="str">
            <v>Correc. Monet. R$</v>
          </cell>
          <cell r="AI2712" t="str">
            <v>CP</v>
          </cell>
          <cell r="AJ2712" t="str">
            <v>LP</v>
          </cell>
          <cell r="AK2712" t="str">
            <v>Transf. LP/CP</v>
          </cell>
        </row>
        <row r="2713">
          <cell r="R2713" t="str">
            <v>BNL</v>
          </cell>
          <cell r="S2713" t="str">
            <v>FINAME TJLP</v>
          </cell>
          <cell r="T2713" t="str">
            <v>01936</v>
          </cell>
          <cell r="U2713">
            <v>10.75</v>
          </cell>
          <cell r="V2713">
            <v>0</v>
          </cell>
          <cell r="W2713">
            <v>34380</v>
          </cell>
          <cell r="X2713">
            <v>0</v>
          </cell>
          <cell r="Y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</row>
        <row r="2714">
          <cell r="R2714" t="str">
            <v>BNL</v>
          </cell>
          <cell r="S2714" t="str">
            <v>FINAME TJLP</v>
          </cell>
          <cell r="T2714" t="str">
            <v>01936</v>
          </cell>
          <cell r="U2714">
            <v>10.75</v>
          </cell>
          <cell r="V2714">
            <v>0</v>
          </cell>
          <cell r="W2714">
            <v>34380</v>
          </cell>
          <cell r="X2714">
            <v>0</v>
          </cell>
          <cell r="Y2714">
            <v>1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</row>
        <row r="2715">
          <cell r="R2715" t="str">
            <v>BNL</v>
          </cell>
          <cell r="S2715" t="str">
            <v>FINAME TJLP</v>
          </cell>
          <cell r="T2715" t="str">
            <v>01936</v>
          </cell>
          <cell r="U2715">
            <v>10.75</v>
          </cell>
          <cell r="V2715">
            <v>0</v>
          </cell>
          <cell r="W2715">
            <v>34469</v>
          </cell>
          <cell r="X2715">
            <v>90</v>
          </cell>
          <cell r="Y2715">
            <v>2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</row>
        <row r="2716">
          <cell r="R2716" t="str">
            <v>BNL</v>
          </cell>
          <cell r="S2716" t="str">
            <v>FINAME TJLP</v>
          </cell>
          <cell r="T2716" t="str">
            <v>01936</v>
          </cell>
          <cell r="U2716">
            <v>10.75</v>
          </cell>
          <cell r="V2716">
            <v>0</v>
          </cell>
          <cell r="W2716">
            <v>34561</v>
          </cell>
          <cell r="X2716">
            <v>90</v>
          </cell>
          <cell r="Y2716">
            <v>3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</row>
        <row r="2717">
          <cell r="R2717" t="str">
            <v>BNL</v>
          </cell>
          <cell r="S2717" t="str">
            <v>FINAME TJLP</v>
          </cell>
          <cell r="T2717" t="str">
            <v>01936</v>
          </cell>
          <cell r="U2717">
            <v>10.75</v>
          </cell>
          <cell r="V2717">
            <v>0</v>
          </cell>
          <cell r="W2717">
            <v>34653</v>
          </cell>
          <cell r="X2717">
            <v>90</v>
          </cell>
          <cell r="Y2717">
            <v>4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</row>
        <row r="2718">
          <cell r="R2718" t="str">
            <v>BNL</v>
          </cell>
          <cell r="S2718" t="str">
            <v>FINAME TJLP</v>
          </cell>
          <cell r="T2718" t="str">
            <v>01936</v>
          </cell>
          <cell r="U2718">
            <v>10.75</v>
          </cell>
          <cell r="V2718">
            <v>0</v>
          </cell>
          <cell r="W2718">
            <v>34683</v>
          </cell>
          <cell r="X2718">
            <v>30</v>
          </cell>
          <cell r="Y2718">
            <v>5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</row>
        <row r="2719">
          <cell r="R2719" t="str">
            <v>BNL</v>
          </cell>
          <cell r="S2719" t="str">
            <v>FINAME TJLP</v>
          </cell>
          <cell r="T2719" t="str">
            <v>01936</v>
          </cell>
          <cell r="U2719">
            <v>10.75</v>
          </cell>
          <cell r="V2719">
            <v>0</v>
          </cell>
          <cell r="W2719">
            <v>34714</v>
          </cell>
          <cell r="X2719">
            <v>30</v>
          </cell>
          <cell r="Y2719">
            <v>6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</row>
        <row r="2720">
          <cell r="R2720" t="str">
            <v>BNL</v>
          </cell>
          <cell r="S2720" t="str">
            <v>FINAME TJLP</v>
          </cell>
          <cell r="T2720" t="str">
            <v>01936</v>
          </cell>
          <cell r="U2720">
            <v>10.75</v>
          </cell>
          <cell r="V2720">
            <v>0</v>
          </cell>
          <cell r="W2720">
            <v>34745</v>
          </cell>
          <cell r="X2720">
            <v>30</v>
          </cell>
          <cell r="Y2720">
            <v>7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</row>
        <row r="2721">
          <cell r="R2721" t="str">
            <v>BNL</v>
          </cell>
          <cell r="S2721" t="str">
            <v>FINAME TJLP</v>
          </cell>
          <cell r="T2721" t="str">
            <v>01936</v>
          </cell>
          <cell r="U2721">
            <v>10.75</v>
          </cell>
          <cell r="V2721">
            <v>0</v>
          </cell>
          <cell r="W2721">
            <v>34773</v>
          </cell>
          <cell r="X2721">
            <v>30</v>
          </cell>
          <cell r="Y2721">
            <v>8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</row>
        <row r="2722">
          <cell r="R2722" t="str">
            <v>BNL</v>
          </cell>
          <cell r="S2722" t="str">
            <v>FINAME TJLP</v>
          </cell>
          <cell r="T2722" t="str">
            <v>01936</v>
          </cell>
          <cell r="U2722">
            <v>10.75</v>
          </cell>
          <cell r="V2722">
            <v>0</v>
          </cell>
          <cell r="W2722">
            <v>34804</v>
          </cell>
          <cell r="X2722">
            <v>30</v>
          </cell>
          <cell r="Y2722">
            <v>9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</row>
        <row r="2723">
          <cell r="R2723" t="str">
            <v>BNL</v>
          </cell>
          <cell r="S2723" t="str">
            <v>FINAME TJLP</v>
          </cell>
          <cell r="T2723" t="str">
            <v>01936</v>
          </cell>
          <cell r="U2723">
            <v>10.75</v>
          </cell>
          <cell r="V2723">
            <v>0</v>
          </cell>
          <cell r="W2723">
            <v>34834</v>
          </cell>
          <cell r="X2723">
            <v>30</v>
          </cell>
          <cell r="Y2723">
            <v>10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</row>
        <row r="2724">
          <cell r="R2724" t="str">
            <v>BNL</v>
          </cell>
          <cell r="S2724" t="str">
            <v>FINAME TJLP</v>
          </cell>
          <cell r="T2724" t="str">
            <v>01936</v>
          </cell>
          <cell r="U2724">
            <v>10.75</v>
          </cell>
          <cell r="V2724">
            <v>0</v>
          </cell>
          <cell r="W2724">
            <v>34865</v>
          </cell>
          <cell r="X2724">
            <v>30</v>
          </cell>
          <cell r="Y2724">
            <v>11</v>
          </cell>
          <cell r="Z2724">
            <v>3.6206700000000001</v>
          </cell>
          <cell r="AA2724">
            <v>0</v>
          </cell>
          <cell r="AB2724">
            <v>54431.08</v>
          </cell>
          <cell r="AC2724">
            <v>1295.98</v>
          </cell>
          <cell r="AD2724">
            <v>465.12</v>
          </cell>
          <cell r="AE2724">
            <v>465.12</v>
          </cell>
          <cell r="AF2724">
            <v>1761.09</v>
          </cell>
          <cell r="AG2724">
            <v>53135.1</v>
          </cell>
          <cell r="AH2724">
            <v>0</v>
          </cell>
        </row>
        <row r="2725">
          <cell r="R2725" t="str">
            <v>BNL</v>
          </cell>
          <cell r="S2725" t="str">
            <v>FINAME TJLP</v>
          </cell>
          <cell r="T2725" t="str">
            <v>01936</v>
          </cell>
          <cell r="U2725">
            <v>10.75</v>
          </cell>
          <cell r="V2725">
            <v>0</v>
          </cell>
          <cell r="W2725">
            <v>34895</v>
          </cell>
          <cell r="X2725">
            <v>30</v>
          </cell>
          <cell r="Y2725">
            <v>12</v>
          </cell>
          <cell r="Z2725">
            <v>3.6700979999999999</v>
          </cell>
          <cell r="AA2725">
            <v>0</v>
          </cell>
          <cell r="AB2725">
            <v>53860.480000000003</v>
          </cell>
          <cell r="AC2725">
            <v>1313.67</v>
          </cell>
          <cell r="AD2725">
            <v>460.24</v>
          </cell>
          <cell r="AE2725">
            <v>460.24</v>
          </cell>
          <cell r="AF2725">
            <v>1773.91</v>
          </cell>
          <cell r="AG2725">
            <v>52546.81</v>
          </cell>
          <cell r="AH2725">
            <v>725.38000000000466</v>
          </cell>
        </row>
        <row r="2726">
          <cell r="R2726" t="str">
            <v>BNL</v>
          </cell>
          <cell r="S2726" t="str">
            <v>FINAME TJLP</v>
          </cell>
          <cell r="T2726" t="str">
            <v>01936</v>
          </cell>
          <cell r="U2726">
            <v>10.75</v>
          </cell>
          <cell r="V2726">
            <v>0</v>
          </cell>
          <cell r="W2726">
            <v>34926</v>
          </cell>
          <cell r="X2726">
            <v>30</v>
          </cell>
          <cell r="Y2726">
            <v>13</v>
          </cell>
          <cell r="Z2726">
            <v>3.7218830000000001</v>
          </cell>
          <cell r="AA2726">
            <v>0</v>
          </cell>
          <cell r="AB2726">
            <v>53288.24</v>
          </cell>
          <cell r="AC2726">
            <v>1332.21</v>
          </cell>
          <cell r="AD2726">
            <v>455.35</v>
          </cell>
          <cell r="AE2726">
            <v>455.35</v>
          </cell>
          <cell r="AF2726">
            <v>1787.56</v>
          </cell>
          <cell r="AG2726">
            <v>51956.04</v>
          </cell>
          <cell r="AH2726">
            <v>741.44000000000233</v>
          </cell>
        </row>
        <row r="2727">
          <cell r="R2727" t="str">
            <v>BNL</v>
          </cell>
          <cell r="S2727" t="str">
            <v>FINAME TJLP</v>
          </cell>
          <cell r="T2727" t="str">
            <v>01936</v>
          </cell>
          <cell r="U2727">
            <v>10.75</v>
          </cell>
          <cell r="V2727">
            <v>0</v>
          </cell>
          <cell r="W2727">
            <v>34957</v>
          </cell>
          <cell r="X2727">
            <v>30</v>
          </cell>
          <cell r="Y2727">
            <v>14</v>
          </cell>
          <cell r="Z2727">
            <v>3.7710789999999998</v>
          </cell>
          <cell r="AA2727">
            <v>0</v>
          </cell>
          <cell r="AB2727">
            <v>52642.79</v>
          </cell>
          <cell r="AC2727">
            <v>1349.82</v>
          </cell>
          <cell r="AD2727">
            <v>449.84</v>
          </cell>
          <cell r="AE2727">
            <v>449.84</v>
          </cell>
          <cell r="AF2727">
            <v>1799.65</v>
          </cell>
          <cell r="AG2727">
            <v>51292.98</v>
          </cell>
          <cell r="AH2727">
            <v>686.75000000000728</v>
          </cell>
        </row>
        <row r="2728">
          <cell r="R2728" t="str">
            <v>BNL</v>
          </cell>
          <cell r="S2728" t="str">
            <v>FINAME TJLP</v>
          </cell>
          <cell r="T2728" t="str">
            <v>01936</v>
          </cell>
          <cell r="U2728">
            <v>10.75</v>
          </cell>
          <cell r="V2728">
            <v>0</v>
          </cell>
          <cell r="W2728">
            <v>34987</v>
          </cell>
          <cell r="X2728">
            <v>30</v>
          </cell>
          <cell r="Y2728">
            <v>15</v>
          </cell>
          <cell r="Z2728">
            <v>3.8153619999999999</v>
          </cell>
          <cell r="AA2728">
            <v>0</v>
          </cell>
          <cell r="AB2728">
            <v>51895.3</v>
          </cell>
          <cell r="AC2728">
            <v>1365.67</v>
          </cell>
          <cell r="AD2728">
            <v>443.45</v>
          </cell>
          <cell r="AE2728">
            <v>443.45</v>
          </cell>
          <cell r="AF2728">
            <v>1809.11</v>
          </cell>
          <cell r="AG2728">
            <v>50529.64</v>
          </cell>
          <cell r="AH2728">
            <v>602.31999999999971</v>
          </cell>
        </row>
        <row r="2729">
          <cell r="R2729" t="str">
            <v>BNL</v>
          </cell>
          <cell r="S2729" t="str">
            <v>FINAME TJLP</v>
          </cell>
          <cell r="T2729" t="str">
            <v>01936</v>
          </cell>
          <cell r="U2729">
            <v>10.75</v>
          </cell>
          <cell r="V2729">
            <v>0</v>
          </cell>
          <cell r="W2729">
            <v>35018</v>
          </cell>
          <cell r="X2729">
            <v>30</v>
          </cell>
          <cell r="Y2729">
            <v>16</v>
          </cell>
          <cell r="Z2729">
            <v>3.861666</v>
          </cell>
          <cell r="AA2729">
            <v>0</v>
          </cell>
          <cell r="AB2729">
            <v>51142.87</v>
          </cell>
          <cell r="AC2729">
            <v>1382.24</v>
          </cell>
          <cell r="AD2729">
            <v>437.02</v>
          </cell>
          <cell r="AE2729">
            <v>437.02</v>
          </cell>
          <cell r="AF2729">
            <v>1819.26</v>
          </cell>
          <cell r="AG2729">
            <v>49760.63</v>
          </cell>
          <cell r="AH2729">
            <v>613.2300000000032</v>
          </cell>
        </row>
        <row r="2730">
          <cell r="R2730" t="str">
            <v>BNL</v>
          </cell>
          <cell r="S2730" t="str">
            <v>FINAME TJLP</v>
          </cell>
          <cell r="T2730" t="str">
            <v>01936</v>
          </cell>
          <cell r="U2730">
            <v>10.75</v>
          </cell>
          <cell r="V2730">
            <v>0</v>
          </cell>
          <cell r="W2730">
            <v>35048</v>
          </cell>
          <cell r="X2730">
            <v>30</v>
          </cell>
          <cell r="Y2730">
            <v>17</v>
          </cell>
          <cell r="Z2730">
            <v>3.9016639999999998</v>
          </cell>
          <cell r="AA2730">
            <v>0</v>
          </cell>
          <cell r="AB2730">
            <v>50276.04</v>
          </cell>
          <cell r="AC2730">
            <v>1396.56</v>
          </cell>
          <cell r="AD2730">
            <v>429.61</v>
          </cell>
          <cell r="AE2730">
            <v>429.61</v>
          </cell>
          <cell r="AF2730">
            <v>1826.17</v>
          </cell>
          <cell r="AG2730">
            <v>48879.48</v>
          </cell>
          <cell r="AH2730">
            <v>515.41000000000349</v>
          </cell>
        </row>
        <row r="2731">
          <cell r="R2731" t="str">
            <v>BNL</v>
          </cell>
          <cell r="S2731" t="str">
            <v>FINAME TJLP</v>
          </cell>
          <cell r="T2731" t="str">
            <v>01936</v>
          </cell>
          <cell r="U2731">
            <v>10.75</v>
          </cell>
          <cell r="V2731">
            <v>0</v>
          </cell>
          <cell r="W2731">
            <v>35064</v>
          </cell>
          <cell r="X2731">
            <v>16</v>
          </cell>
          <cell r="Y2731">
            <v>0</v>
          </cell>
          <cell r="Z2731">
            <v>3.9198919999999999</v>
          </cell>
          <cell r="AA2731">
            <v>0</v>
          </cell>
          <cell r="AB2731">
            <v>49107.839999999997</v>
          </cell>
          <cell r="AC2731">
            <v>0</v>
          </cell>
          <cell r="AD2731">
            <v>223.36</v>
          </cell>
          <cell r="AE2731">
            <v>223.36</v>
          </cell>
          <cell r="AF2731">
            <v>0</v>
          </cell>
          <cell r="AG2731">
            <v>49331.199999999997</v>
          </cell>
          <cell r="AH2731">
            <v>228.35999999999331</v>
          </cell>
          <cell r="AI2731">
            <v>0</v>
          </cell>
          <cell r="AJ2731">
            <v>0</v>
          </cell>
          <cell r="AK2731">
            <v>0</v>
          </cell>
        </row>
        <row r="2732">
          <cell r="R2732" t="str">
            <v>BNL</v>
          </cell>
          <cell r="S2732" t="str">
            <v>FINAME TJLP</v>
          </cell>
          <cell r="T2732" t="str">
            <v>01936</v>
          </cell>
          <cell r="U2732">
            <v>10.75</v>
          </cell>
          <cell r="V2732">
            <v>0</v>
          </cell>
          <cell r="W2732">
            <v>35079</v>
          </cell>
          <cell r="X2732">
            <v>14</v>
          </cell>
          <cell r="Y2732">
            <v>18</v>
          </cell>
          <cell r="Z2732">
            <v>3.9370579999999999</v>
          </cell>
          <cell r="AA2732">
            <v>0</v>
          </cell>
          <cell r="AB2732">
            <v>49322.89</v>
          </cell>
          <cell r="AC2732">
            <v>1409.23</v>
          </cell>
          <cell r="AD2732">
            <v>198.11</v>
          </cell>
          <cell r="AE2732">
            <v>421.47</v>
          </cell>
          <cell r="AF2732">
            <v>1830.69</v>
          </cell>
          <cell r="AG2732">
            <v>47913.67</v>
          </cell>
          <cell r="AH2732">
            <v>215.05000000000291</v>
          </cell>
          <cell r="AI2732">
            <v>0</v>
          </cell>
          <cell r="AJ2732">
            <v>0</v>
          </cell>
          <cell r="AK2732">
            <v>0</v>
          </cell>
        </row>
        <row r="2733">
          <cell r="R2733" t="str">
            <v>BNL</v>
          </cell>
          <cell r="S2733" t="str">
            <v>FINAME TJLP</v>
          </cell>
          <cell r="T2733" t="str">
            <v>01936</v>
          </cell>
          <cell r="U2733">
            <v>10.75</v>
          </cell>
          <cell r="V2733">
            <v>0</v>
          </cell>
          <cell r="W2733">
            <v>35095</v>
          </cell>
          <cell r="X2733">
            <v>16</v>
          </cell>
          <cell r="Y2733">
            <v>0</v>
          </cell>
          <cell r="Z2733">
            <v>3.9554510000000001</v>
          </cell>
          <cell r="AA2733">
            <v>0</v>
          </cell>
          <cell r="AB2733">
            <v>48137.51</v>
          </cell>
          <cell r="AC2733">
            <v>0</v>
          </cell>
          <cell r="AD2733">
            <v>218.94</v>
          </cell>
          <cell r="AE2733">
            <v>218.94</v>
          </cell>
          <cell r="AF2733">
            <v>0</v>
          </cell>
          <cell r="AG2733">
            <v>48356.45</v>
          </cell>
          <cell r="AH2733">
            <v>223.83999999999651</v>
          </cell>
          <cell r="AI2733">
            <v>0</v>
          </cell>
          <cell r="AJ2733">
            <v>0</v>
          </cell>
          <cell r="AK2733">
            <v>0</v>
          </cell>
        </row>
        <row r="2734">
          <cell r="R2734" t="str">
            <v>BNL</v>
          </cell>
          <cell r="S2734" t="str">
            <v>FINAME TJLP</v>
          </cell>
          <cell r="T2734" t="str">
            <v>01936</v>
          </cell>
          <cell r="U2734">
            <v>10.75</v>
          </cell>
          <cell r="V2734">
            <v>0</v>
          </cell>
          <cell r="W2734">
            <v>35110</v>
          </cell>
          <cell r="X2734">
            <v>14</v>
          </cell>
          <cell r="Y2734">
            <v>19</v>
          </cell>
          <cell r="Z2734">
            <v>3.972772</v>
          </cell>
          <cell r="AA2734">
            <v>0</v>
          </cell>
          <cell r="AB2734">
            <v>48348.3</v>
          </cell>
          <cell r="AC2734">
            <v>1422.01</v>
          </cell>
          <cell r="AD2734">
            <v>194.2</v>
          </cell>
          <cell r="AE2734">
            <v>413.14</v>
          </cell>
          <cell r="AF2734">
            <v>1835.15</v>
          </cell>
          <cell r="AG2734">
            <v>46926.3</v>
          </cell>
          <cell r="AH2734">
            <v>210.80000000001019</v>
          </cell>
          <cell r="AI2734">
            <v>0</v>
          </cell>
          <cell r="AJ2734">
            <v>0</v>
          </cell>
          <cell r="AK2734">
            <v>0</v>
          </cell>
        </row>
        <row r="2735">
          <cell r="R2735" t="str">
            <v>BNL</v>
          </cell>
          <cell r="S2735" t="str">
            <v>FINAME TJLP</v>
          </cell>
          <cell r="T2735" t="str">
            <v>01936</v>
          </cell>
          <cell r="U2735">
            <v>10.75</v>
          </cell>
          <cell r="V2735">
            <v>0</v>
          </cell>
          <cell r="W2735">
            <v>35124</v>
          </cell>
          <cell r="X2735">
            <v>14</v>
          </cell>
          <cell r="Y2735">
            <v>0</v>
          </cell>
          <cell r="Z2735">
            <v>3.989007</v>
          </cell>
          <cell r="AA2735">
            <v>0</v>
          </cell>
          <cell r="AB2735">
            <v>47118.06</v>
          </cell>
          <cell r="AC2735">
            <v>0</v>
          </cell>
          <cell r="AD2735">
            <v>187.47</v>
          </cell>
          <cell r="AE2735">
            <v>187.47</v>
          </cell>
          <cell r="AF2735">
            <v>0</v>
          </cell>
          <cell r="AG2735">
            <v>47305.53</v>
          </cell>
          <cell r="AH2735">
            <v>191.75999999999476</v>
          </cell>
          <cell r="AI2735">
            <v>0</v>
          </cell>
          <cell r="AJ2735">
            <v>0</v>
          </cell>
          <cell r="AK2735">
            <v>0</v>
          </cell>
        </row>
        <row r="2736">
          <cell r="R2736" t="str">
            <v>BNL</v>
          </cell>
          <cell r="S2736" t="str">
            <v>FINAME TJLP</v>
          </cell>
          <cell r="T2736" t="str">
            <v>01936</v>
          </cell>
          <cell r="U2736">
            <v>10.75</v>
          </cell>
          <cell r="V2736">
            <v>0</v>
          </cell>
          <cell r="W2736">
            <v>35139</v>
          </cell>
          <cell r="X2736">
            <v>16</v>
          </cell>
          <cell r="Y2736">
            <v>20</v>
          </cell>
          <cell r="Z2736">
            <v>4.0072939999999999</v>
          </cell>
          <cell r="AA2736">
            <v>0</v>
          </cell>
          <cell r="AB2736">
            <v>47334.07</v>
          </cell>
          <cell r="AC2736">
            <v>1434.37</v>
          </cell>
          <cell r="AD2736">
            <v>217.00000000000003</v>
          </cell>
          <cell r="AE2736">
            <v>404.47</v>
          </cell>
          <cell r="AF2736">
            <v>1838.84</v>
          </cell>
          <cell r="AG2736">
            <v>45899.7</v>
          </cell>
          <cell r="AH2736">
            <v>216.00999999999476</v>
          </cell>
          <cell r="AI2736">
            <v>0</v>
          </cell>
          <cell r="AJ2736">
            <v>0</v>
          </cell>
          <cell r="AK2736">
            <v>0</v>
          </cell>
        </row>
        <row r="2737">
          <cell r="R2737" t="str">
            <v>BNL</v>
          </cell>
          <cell r="S2737" t="str">
            <v>FINAME TJLP</v>
          </cell>
          <cell r="T2737" t="str">
            <v>01936</v>
          </cell>
          <cell r="U2737">
            <v>10.75</v>
          </cell>
          <cell r="V2737">
            <v>0</v>
          </cell>
          <cell r="W2737">
            <v>35155</v>
          </cell>
          <cell r="X2737">
            <v>16</v>
          </cell>
          <cell r="Y2737">
            <v>0</v>
          </cell>
          <cell r="Z2737">
            <v>4.0269560000000002</v>
          </cell>
          <cell r="AA2737">
            <v>0</v>
          </cell>
          <cell r="AB2737">
            <v>46124.91</v>
          </cell>
          <cell r="AC2737">
            <v>0</v>
          </cell>
          <cell r="AD2737">
            <v>209.79</v>
          </cell>
          <cell r="AE2737">
            <v>209.79</v>
          </cell>
          <cell r="AF2737">
            <v>0</v>
          </cell>
          <cell r="AG2737">
            <v>46334.7</v>
          </cell>
          <cell r="AH2737">
            <v>225.20999999999913</v>
          </cell>
          <cell r="AI2737">
            <v>0</v>
          </cell>
          <cell r="AJ2737">
            <v>0</v>
          </cell>
          <cell r="AK2737">
            <v>0</v>
          </cell>
        </row>
        <row r="2738">
          <cell r="R2738" t="str">
            <v>BNL</v>
          </cell>
          <cell r="S2738" t="str">
            <v>FINAME TJLP</v>
          </cell>
          <cell r="T2738" t="str">
            <v>01936</v>
          </cell>
          <cell r="U2738">
            <v>10.75</v>
          </cell>
          <cell r="V2738">
            <v>0</v>
          </cell>
          <cell r="W2738">
            <v>35170</v>
          </cell>
          <cell r="X2738">
            <v>14</v>
          </cell>
          <cell r="Y2738">
            <v>21</v>
          </cell>
          <cell r="Z2738">
            <v>4.0454749999999997</v>
          </cell>
          <cell r="AA2738">
            <v>0</v>
          </cell>
          <cell r="AB2738">
            <v>46337.03</v>
          </cell>
          <cell r="AC2738">
            <v>1448.03</v>
          </cell>
          <cell r="AD2738">
            <v>186.16</v>
          </cell>
          <cell r="AE2738">
            <v>395.95</v>
          </cell>
          <cell r="AF2738">
            <v>1843.98</v>
          </cell>
          <cell r="AG2738">
            <v>44889</v>
          </cell>
          <cell r="AH2738">
            <v>212.12000000000262</v>
          </cell>
          <cell r="AI2738">
            <v>0</v>
          </cell>
          <cell r="AJ2738">
            <v>0</v>
          </cell>
          <cell r="AK2738">
            <v>0</v>
          </cell>
        </row>
        <row r="2739">
          <cell r="R2739" t="str">
            <v>BNL</v>
          </cell>
          <cell r="S2739" t="str">
            <v>FINAME TJLP</v>
          </cell>
          <cell r="T2739" t="str">
            <v>01936</v>
          </cell>
          <cell r="U2739">
            <v>10.75</v>
          </cell>
          <cell r="V2739">
            <v>0</v>
          </cell>
          <cell r="W2739">
            <v>35185</v>
          </cell>
          <cell r="X2739">
            <v>15</v>
          </cell>
          <cell r="Y2739">
            <v>0</v>
          </cell>
          <cell r="Z2739">
            <v>4.0640809999999998</v>
          </cell>
          <cell r="AA2739">
            <v>0</v>
          </cell>
          <cell r="AB2739">
            <v>45095.45</v>
          </cell>
          <cell r="AC2739">
            <v>0</v>
          </cell>
          <cell r="AD2739">
            <v>192.26</v>
          </cell>
          <cell r="AE2739">
            <v>192.26</v>
          </cell>
          <cell r="AF2739">
            <v>0</v>
          </cell>
          <cell r="AG2739">
            <v>45287.71</v>
          </cell>
          <cell r="AH2739">
            <v>206.44999999999709</v>
          </cell>
          <cell r="AI2739">
            <v>0</v>
          </cell>
          <cell r="AJ2739">
            <v>0</v>
          </cell>
          <cell r="AK2739">
            <v>0</v>
          </cell>
        </row>
        <row r="2740">
          <cell r="R2740" t="str">
            <v>BNL</v>
          </cell>
          <cell r="S2740" t="str">
            <v>FINAME TJLP</v>
          </cell>
          <cell r="T2740" t="str">
            <v>01936</v>
          </cell>
          <cell r="U2740">
            <v>10.75</v>
          </cell>
          <cell r="V2740">
            <v>0</v>
          </cell>
          <cell r="W2740">
            <v>35200</v>
          </cell>
          <cell r="X2740">
            <v>15</v>
          </cell>
          <cell r="Y2740">
            <v>22</v>
          </cell>
          <cell r="Z2740">
            <v>4.0827710000000002</v>
          </cell>
          <cell r="AA2740">
            <v>0</v>
          </cell>
          <cell r="AB2740">
            <v>45302.84</v>
          </cell>
          <cell r="AC2740">
            <v>1461.38</v>
          </cell>
          <cell r="AD2740">
            <v>194.86</v>
          </cell>
          <cell r="AE2740">
            <v>387.12</v>
          </cell>
          <cell r="AF2740">
            <v>1848.5</v>
          </cell>
          <cell r="AG2740">
            <v>43841.46</v>
          </cell>
          <cell r="AH2740">
            <v>207.38999999999942</v>
          </cell>
          <cell r="AI2740">
            <v>0</v>
          </cell>
          <cell r="AJ2740">
            <v>0</v>
          </cell>
          <cell r="AK2740">
            <v>0</v>
          </cell>
        </row>
        <row r="2741">
          <cell r="R2741" t="str">
            <v>BNL</v>
          </cell>
          <cell r="S2741" t="str">
            <v>FINAME TJLP</v>
          </cell>
          <cell r="T2741" t="str">
            <v>01936</v>
          </cell>
          <cell r="U2741">
            <v>10.75</v>
          </cell>
          <cell r="V2741">
            <v>0</v>
          </cell>
          <cell r="W2741">
            <v>35216</v>
          </cell>
          <cell r="X2741">
            <v>16</v>
          </cell>
          <cell r="Y2741">
            <v>0</v>
          </cell>
          <cell r="Z2741">
            <v>4.1028029999999998</v>
          </cell>
          <cell r="AA2741">
            <v>0</v>
          </cell>
          <cell r="AB2741">
            <v>44056.56</v>
          </cell>
          <cell r="AC2741">
            <v>0</v>
          </cell>
          <cell r="AD2741">
            <v>200.38</v>
          </cell>
          <cell r="AE2741">
            <v>200.38</v>
          </cell>
          <cell r="AF2741">
            <v>0</v>
          </cell>
          <cell r="AG2741">
            <v>44256.95</v>
          </cell>
          <cell r="AH2741">
            <v>215.11000000000058</v>
          </cell>
          <cell r="AI2741">
            <v>0</v>
          </cell>
          <cell r="AJ2741">
            <v>0</v>
          </cell>
          <cell r="AK2741">
            <v>0</v>
          </cell>
        </row>
        <row r="2742">
          <cell r="R2742" t="str">
            <v>BNL</v>
          </cell>
          <cell r="S2742" t="str">
            <v>FINAME TJLP</v>
          </cell>
          <cell r="T2742" t="str">
            <v>01936</v>
          </cell>
          <cell r="U2742">
            <v>10.75</v>
          </cell>
          <cell r="V2742">
            <v>0</v>
          </cell>
          <cell r="W2742">
            <v>35231</v>
          </cell>
          <cell r="X2742">
            <v>14</v>
          </cell>
          <cell r="Y2742">
            <v>23</v>
          </cell>
          <cell r="Z2742">
            <v>4.1176959999999996</v>
          </cell>
          <cell r="AA2742">
            <v>0</v>
          </cell>
          <cell r="AB2742">
            <v>44216.49</v>
          </cell>
          <cell r="AC2742">
            <v>1473.88</v>
          </cell>
          <cell r="AD2742">
            <v>177.45</v>
          </cell>
          <cell r="AE2742">
            <v>377.83</v>
          </cell>
          <cell r="AF2742">
            <v>1851.72</v>
          </cell>
          <cell r="AG2742">
            <v>42742.6</v>
          </cell>
          <cell r="AH2742">
            <v>159.92000000000553</v>
          </cell>
          <cell r="AI2742">
            <v>0</v>
          </cell>
          <cell r="AJ2742">
            <v>0</v>
          </cell>
          <cell r="AK2742">
            <v>0</v>
          </cell>
        </row>
        <row r="2743">
          <cell r="R2743" t="str">
            <v>BNL</v>
          </cell>
          <cell r="S2743" t="str">
            <v>FINAME TJLP</v>
          </cell>
          <cell r="T2743" t="str">
            <v>01936</v>
          </cell>
          <cell r="U2743">
            <v>10.75</v>
          </cell>
          <cell r="V2743">
            <v>0</v>
          </cell>
          <cell r="W2743">
            <v>35246</v>
          </cell>
          <cell r="X2743">
            <v>15</v>
          </cell>
          <cell r="Y2743">
            <v>0</v>
          </cell>
          <cell r="Z2743">
            <v>4.1323600000000003</v>
          </cell>
          <cell r="AA2743">
            <v>0</v>
          </cell>
          <cell r="AB2743">
            <v>42894.82</v>
          </cell>
          <cell r="AC2743">
            <v>0</v>
          </cell>
          <cell r="AD2743">
            <v>182.88</v>
          </cell>
          <cell r="AE2743">
            <v>182.88</v>
          </cell>
          <cell r="AF2743">
            <v>0</v>
          </cell>
          <cell r="AG2743">
            <v>43077.7</v>
          </cell>
          <cell r="AH2743">
            <v>152.22000000000116</v>
          </cell>
          <cell r="AI2743">
            <v>0</v>
          </cell>
          <cell r="AJ2743">
            <v>0</v>
          </cell>
          <cell r="AK2743">
            <v>0</v>
          </cell>
        </row>
        <row r="2744">
          <cell r="R2744" t="str">
            <v>BNL</v>
          </cell>
          <cell r="S2744" t="str">
            <v>FINAME TJLP</v>
          </cell>
          <cell r="T2744" t="str">
            <v>01936</v>
          </cell>
          <cell r="U2744">
            <v>10.75</v>
          </cell>
          <cell r="V2744">
            <v>0</v>
          </cell>
          <cell r="W2744">
            <v>35261</v>
          </cell>
          <cell r="X2744">
            <v>15</v>
          </cell>
          <cell r="Y2744">
            <v>24</v>
          </cell>
          <cell r="Z2744">
            <v>4.1470750000000001</v>
          </cell>
          <cell r="AA2744">
            <v>0</v>
          </cell>
          <cell r="AB2744">
            <v>43047.56</v>
          </cell>
          <cell r="AC2744">
            <v>1484.4</v>
          </cell>
          <cell r="AD2744">
            <v>184.95999999999998</v>
          </cell>
          <cell r="AE2744">
            <v>367.84</v>
          </cell>
          <cell r="AF2744">
            <v>1852.24</v>
          </cell>
          <cell r="AG2744">
            <v>41563.17</v>
          </cell>
          <cell r="AH2744">
            <v>152.75</v>
          </cell>
          <cell r="AI2744">
            <v>0</v>
          </cell>
          <cell r="AJ2744">
            <v>0</v>
          </cell>
          <cell r="AK2744">
            <v>0</v>
          </cell>
        </row>
        <row r="2745">
          <cell r="R2745" t="str">
            <v>BNL</v>
          </cell>
          <cell r="S2745" t="str">
            <v>FINAME TJLP</v>
          </cell>
          <cell r="T2745" t="str">
            <v>01936</v>
          </cell>
          <cell r="U2745">
            <v>10.75</v>
          </cell>
          <cell r="V2745">
            <v>0</v>
          </cell>
          <cell r="W2745">
            <v>35277</v>
          </cell>
          <cell r="X2745">
            <v>16</v>
          </cell>
          <cell r="Y2745">
            <v>0</v>
          </cell>
          <cell r="Z2745">
            <v>4.1628290000000003</v>
          </cell>
          <cell r="AA2745">
            <v>0</v>
          </cell>
          <cell r="AB2745">
            <v>41721.06</v>
          </cell>
          <cell r="AC2745">
            <v>0</v>
          </cell>
          <cell r="AD2745">
            <v>189.76</v>
          </cell>
          <cell r="AE2745">
            <v>189.76</v>
          </cell>
          <cell r="AF2745">
            <v>0</v>
          </cell>
          <cell r="AG2745">
            <v>41910.82</v>
          </cell>
          <cell r="AH2745">
            <v>157.88999999999942</v>
          </cell>
          <cell r="AI2745">
            <v>0</v>
          </cell>
          <cell r="AJ2745">
            <v>0</v>
          </cell>
          <cell r="AK2745">
            <v>0</v>
          </cell>
        </row>
        <row r="2746">
          <cell r="R2746" t="str">
            <v>BNL</v>
          </cell>
          <cell r="S2746" t="str">
            <v>FINAME TJLP</v>
          </cell>
          <cell r="T2746" t="str">
            <v>01936</v>
          </cell>
          <cell r="U2746">
            <v>10.75</v>
          </cell>
          <cell r="V2746">
            <v>0</v>
          </cell>
          <cell r="W2746">
            <v>35292</v>
          </cell>
          <cell r="X2746">
            <v>14</v>
          </cell>
          <cell r="Y2746">
            <v>25</v>
          </cell>
          <cell r="Z2746">
            <v>4.1776530000000003</v>
          </cell>
          <cell r="AA2746">
            <v>0</v>
          </cell>
          <cell r="AB2746">
            <v>41869.629999999997</v>
          </cell>
          <cell r="AC2746">
            <v>1495.34</v>
          </cell>
          <cell r="AD2746">
            <v>168.01999999999998</v>
          </cell>
          <cell r="AE2746">
            <v>357.78</v>
          </cell>
          <cell r="AF2746">
            <v>1853.12</v>
          </cell>
          <cell r="AG2746">
            <v>40374.28</v>
          </cell>
          <cell r="AH2746">
            <v>148.56000000000495</v>
          </cell>
          <cell r="AI2746">
            <v>0</v>
          </cell>
          <cell r="AJ2746">
            <v>0</v>
          </cell>
          <cell r="AK2746">
            <v>0</v>
          </cell>
        </row>
        <row r="2747">
          <cell r="R2747" t="str">
            <v>BNL</v>
          </cell>
          <cell r="S2747" t="str">
            <v>FINAME TJLP</v>
          </cell>
          <cell r="T2747" t="str">
            <v>01936</v>
          </cell>
          <cell r="U2747">
            <v>10.75</v>
          </cell>
          <cell r="V2747">
            <v>0</v>
          </cell>
          <cell r="W2747">
            <v>35308</v>
          </cell>
          <cell r="X2747">
            <v>16</v>
          </cell>
          <cell r="Y2747">
            <v>0</v>
          </cell>
          <cell r="Z2747">
            <v>4.1935229999999999</v>
          </cell>
          <cell r="AA2747">
            <v>0</v>
          </cell>
          <cell r="AB2747">
            <v>40527.660000000003</v>
          </cell>
          <cell r="AC2747">
            <v>0</v>
          </cell>
          <cell r="AD2747">
            <v>184.33</v>
          </cell>
          <cell r="AE2747">
            <v>184.33</v>
          </cell>
          <cell r="AF2747">
            <v>0</v>
          </cell>
          <cell r="AG2747">
            <v>40711.99</v>
          </cell>
          <cell r="AH2747">
            <v>153.37999999999738</v>
          </cell>
          <cell r="AI2747">
            <v>0</v>
          </cell>
          <cell r="AJ2747">
            <v>0</v>
          </cell>
          <cell r="AK2747">
            <v>0</v>
          </cell>
        </row>
        <row r="2748">
          <cell r="R2748" t="str">
            <v>BNL</v>
          </cell>
          <cell r="S2748" t="str">
            <v>FINAME TJLP</v>
          </cell>
          <cell r="T2748" t="str">
            <v>01936</v>
          </cell>
          <cell r="U2748">
            <v>10.75</v>
          </cell>
          <cell r="V2748">
            <v>0</v>
          </cell>
          <cell r="W2748">
            <v>35323</v>
          </cell>
          <cell r="X2748">
            <v>14</v>
          </cell>
          <cell r="Y2748">
            <v>26</v>
          </cell>
          <cell r="Z2748">
            <v>4.2077879999999999</v>
          </cell>
          <cell r="AA2748">
            <v>0</v>
          </cell>
          <cell r="AB2748">
            <v>40665.519999999997</v>
          </cell>
          <cell r="AC2748">
            <v>1506.13</v>
          </cell>
          <cell r="AD2748">
            <v>163.16</v>
          </cell>
          <cell r="AE2748">
            <v>347.49</v>
          </cell>
          <cell r="AF2748">
            <v>1853.62</v>
          </cell>
          <cell r="AG2748">
            <v>39159.39</v>
          </cell>
          <cell r="AH2748">
            <v>137.86000000000058</v>
          </cell>
          <cell r="AI2748">
            <v>0</v>
          </cell>
          <cell r="AJ2748">
            <v>0</v>
          </cell>
          <cell r="AK2748">
            <v>0</v>
          </cell>
        </row>
        <row r="2749">
          <cell r="R2749" t="str">
            <v>BNL</v>
          </cell>
          <cell r="S2749" t="str">
            <v>FINAME TJLP</v>
          </cell>
          <cell r="T2749" t="str">
            <v>01936</v>
          </cell>
          <cell r="U2749">
            <v>10.75</v>
          </cell>
          <cell r="V2749">
            <v>0</v>
          </cell>
          <cell r="W2749">
            <v>35338</v>
          </cell>
          <cell r="X2749">
            <v>15</v>
          </cell>
          <cell r="Y2749">
            <v>0</v>
          </cell>
          <cell r="Z2749">
            <v>4.222054</v>
          </cell>
          <cell r="AA2749">
            <v>0</v>
          </cell>
          <cell r="AB2749">
            <v>39292.15</v>
          </cell>
          <cell r="AC2749">
            <v>0</v>
          </cell>
          <cell r="AD2749">
            <v>167.52</v>
          </cell>
          <cell r="AE2749">
            <v>167.52</v>
          </cell>
          <cell r="AF2749">
            <v>0</v>
          </cell>
          <cell r="AG2749">
            <v>39459.67</v>
          </cell>
          <cell r="AH2749">
            <v>132.76000000000204</v>
          </cell>
          <cell r="AI2749">
            <v>0</v>
          </cell>
          <cell r="AJ2749">
            <v>0</v>
          </cell>
          <cell r="AK2749">
            <v>0</v>
          </cell>
        </row>
        <row r="2750">
          <cell r="R2750" t="str">
            <v>BNL</v>
          </cell>
          <cell r="S2750" t="str">
            <v>FINAME TJLP</v>
          </cell>
          <cell r="T2750" t="str">
            <v>01936</v>
          </cell>
          <cell r="U2750">
            <v>10.75</v>
          </cell>
          <cell r="V2750">
            <v>0</v>
          </cell>
          <cell r="W2750">
            <v>35353</v>
          </cell>
          <cell r="X2750">
            <v>15</v>
          </cell>
          <cell r="Y2750">
            <v>27</v>
          </cell>
          <cell r="Z2750">
            <v>4.2363689999999998</v>
          </cell>
          <cell r="AA2750">
            <v>0</v>
          </cell>
          <cell r="AB2750">
            <v>39425.370000000003</v>
          </cell>
          <cell r="AC2750">
            <v>1516.36</v>
          </cell>
          <cell r="AD2750">
            <v>169.36999999999998</v>
          </cell>
          <cell r="AE2750">
            <v>336.89</v>
          </cell>
          <cell r="AF2750">
            <v>1853.25</v>
          </cell>
          <cell r="AG2750">
            <v>37909.01</v>
          </cell>
          <cell r="AH2750">
            <v>133.22000000000116</v>
          </cell>
          <cell r="AI2750">
            <v>0</v>
          </cell>
          <cell r="AJ2750">
            <v>0</v>
          </cell>
          <cell r="AK2750">
            <v>0</v>
          </cell>
        </row>
        <row r="2751">
          <cell r="R2751" t="str">
            <v>BNL</v>
          </cell>
          <cell r="S2751" t="str">
            <v>FINAME TJLP</v>
          </cell>
          <cell r="T2751" t="str">
            <v>01936</v>
          </cell>
          <cell r="U2751">
            <v>10.75</v>
          </cell>
          <cell r="V2751">
            <v>0</v>
          </cell>
          <cell r="W2751">
            <v>35369</v>
          </cell>
          <cell r="X2751">
            <v>16</v>
          </cell>
          <cell r="Y2751">
            <v>0</v>
          </cell>
          <cell r="Z2751">
            <v>4.2516910000000001</v>
          </cell>
          <cell r="AA2751">
            <v>0</v>
          </cell>
          <cell r="AB2751">
            <v>38046.120000000003</v>
          </cell>
          <cell r="AC2751">
            <v>0</v>
          </cell>
          <cell r="AD2751">
            <v>173.05</v>
          </cell>
          <cell r="AE2751">
            <v>173.05</v>
          </cell>
          <cell r="AF2751">
            <v>0</v>
          </cell>
          <cell r="AG2751">
            <v>38219.17</v>
          </cell>
          <cell r="AH2751">
            <v>137.10999999999331</v>
          </cell>
          <cell r="AI2751">
            <v>0</v>
          </cell>
          <cell r="AJ2751">
            <v>0</v>
          </cell>
          <cell r="AK2751">
            <v>0</v>
          </cell>
        </row>
        <row r="2752">
          <cell r="R2752" t="str">
            <v>BNL</v>
          </cell>
          <cell r="S2752" t="str">
            <v>FINAME TJLP</v>
          </cell>
          <cell r="T2752" t="str">
            <v>01936</v>
          </cell>
          <cell r="U2752">
            <v>10.75</v>
          </cell>
          <cell r="V2752">
            <v>0</v>
          </cell>
          <cell r="W2752">
            <v>35384</v>
          </cell>
          <cell r="X2752">
            <v>14</v>
          </cell>
          <cell r="Y2752">
            <v>28</v>
          </cell>
          <cell r="Z2752">
            <v>4.2661059999999997</v>
          </cell>
          <cell r="AA2752">
            <v>0</v>
          </cell>
          <cell r="AB2752">
            <v>38175.120000000003</v>
          </cell>
          <cell r="AC2752">
            <v>1527</v>
          </cell>
          <cell r="AD2752">
            <v>153.15999999999997</v>
          </cell>
          <cell r="AE2752">
            <v>326.20999999999998</v>
          </cell>
          <cell r="AF2752">
            <v>1853.21</v>
          </cell>
          <cell r="AG2752">
            <v>36648.11</v>
          </cell>
          <cell r="AH2752">
            <v>128.98999999999796</v>
          </cell>
          <cell r="AI2752">
            <v>0</v>
          </cell>
          <cell r="AJ2752">
            <v>0</v>
          </cell>
          <cell r="AK2752">
            <v>0</v>
          </cell>
        </row>
        <row r="2753">
          <cell r="R2753" t="str">
            <v>BNL</v>
          </cell>
          <cell r="S2753" t="str">
            <v>FINAME TJLP</v>
          </cell>
          <cell r="T2753" t="str">
            <v>01936</v>
          </cell>
          <cell r="U2753">
            <v>10.75</v>
          </cell>
          <cell r="V2753">
            <v>0</v>
          </cell>
          <cell r="W2753">
            <v>35399</v>
          </cell>
          <cell r="X2753">
            <v>15</v>
          </cell>
          <cell r="Y2753">
            <v>0</v>
          </cell>
          <cell r="Z2753">
            <v>4.28057</v>
          </cell>
          <cell r="AA2753">
            <v>0</v>
          </cell>
          <cell r="AB2753">
            <v>36772.36</v>
          </cell>
          <cell r="AC2753">
            <v>0</v>
          </cell>
          <cell r="AD2753">
            <v>156.78</v>
          </cell>
          <cell r="AE2753">
            <v>156.78</v>
          </cell>
          <cell r="AF2753">
            <v>0</v>
          </cell>
          <cell r="AG2753">
            <v>36929.14</v>
          </cell>
          <cell r="AH2753">
            <v>124.25</v>
          </cell>
          <cell r="AI2753">
            <v>0</v>
          </cell>
          <cell r="AJ2753">
            <v>0</v>
          </cell>
          <cell r="AK2753">
            <v>0</v>
          </cell>
        </row>
        <row r="2754">
          <cell r="R2754" t="str">
            <v>BNL</v>
          </cell>
          <cell r="S2754" t="str">
            <v>FINAME TJLP</v>
          </cell>
          <cell r="T2754" t="str">
            <v>01936</v>
          </cell>
          <cell r="U2754">
            <v>10.75</v>
          </cell>
          <cell r="V2754">
            <v>0</v>
          </cell>
          <cell r="W2754">
            <v>35414</v>
          </cell>
          <cell r="X2754">
            <v>15</v>
          </cell>
          <cell r="Y2754">
            <v>29</v>
          </cell>
          <cell r="Z2754">
            <v>4.2892469999999996</v>
          </cell>
          <cell r="AA2754">
            <v>0</v>
          </cell>
          <cell r="AB2754">
            <v>36846.9</v>
          </cell>
          <cell r="AC2754">
            <v>1535.29</v>
          </cell>
          <cell r="AD2754">
            <v>158.08000000000001</v>
          </cell>
          <cell r="AE2754">
            <v>314.86</v>
          </cell>
          <cell r="AF2754">
            <v>1850.15</v>
          </cell>
          <cell r="AG2754">
            <v>35311.620000000003</v>
          </cell>
          <cell r="AH2754">
            <v>74.55000000000291</v>
          </cell>
          <cell r="AI2754">
            <v>0</v>
          </cell>
          <cell r="AJ2754">
            <v>0</v>
          </cell>
          <cell r="AK2754">
            <v>0</v>
          </cell>
        </row>
        <row r="2755">
          <cell r="R2755" t="str">
            <v>BNL</v>
          </cell>
          <cell r="S2755" t="str">
            <v>FINAME TJLP</v>
          </cell>
          <cell r="T2755" t="str">
            <v>01936</v>
          </cell>
          <cell r="U2755">
            <v>10.75</v>
          </cell>
          <cell r="V2755">
            <v>0</v>
          </cell>
          <cell r="W2755">
            <v>35430</v>
          </cell>
          <cell r="X2755">
            <v>16</v>
          </cell>
          <cell r="Y2755">
            <v>0</v>
          </cell>
          <cell r="Z2755">
            <v>4.2980770000000001</v>
          </cell>
          <cell r="AA2755">
            <v>0</v>
          </cell>
          <cell r="AB2755">
            <v>35384.31</v>
          </cell>
          <cell r="AC2755">
            <v>0</v>
          </cell>
          <cell r="AD2755">
            <v>160.94</v>
          </cell>
          <cell r="AE2755">
            <v>160.94</v>
          </cell>
          <cell r="AF2755">
            <v>0</v>
          </cell>
          <cell r="AG2755">
            <v>35545.25</v>
          </cell>
          <cell r="AH2755">
            <v>72.689999999995052</v>
          </cell>
          <cell r="AI2755">
            <v>0</v>
          </cell>
          <cell r="AJ2755">
            <v>0</v>
          </cell>
          <cell r="AK2755">
            <v>0</v>
          </cell>
        </row>
        <row r="2756">
          <cell r="R2756" t="str">
            <v>BNL</v>
          </cell>
          <cell r="S2756" t="str">
            <v>FINAME TJLP</v>
          </cell>
          <cell r="T2756" t="str">
            <v>01936</v>
          </cell>
          <cell r="U2756">
            <v>10.75</v>
          </cell>
          <cell r="V2756">
            <v>0</v>
          </cell>
          <cell r="W2756">
            <v>35445</v>
          </cell>
          <cell r="X2756">
            <v>14</v>
          </cell>
          <cell r="Y2756">
            <v>30</v>
          </cell>
          <cell r="Z2756">
            <v>4.3063719999999996</v>
          </cell>
          <cell r="AA2756">
            <v>0</v>
          </cell>
          <cell r="AB2756">
            <v>35452.6</v>
          </cell>
          <cell r="AC2756">
            <v>1541.42</v>
          </cell>
          <cell r="AD2756">
            <v>142</v>
          </cell>
          <cell r="AE2756">
            <v>302.94</v>
          </cell>
          <cell r="AF2756">
            <v>1844.36</v>
          </cell>
          <cell r="AG2756">
            <v>33911.18</v>
          </cell>
          <cell r="AH2756">
            <v>68.290000000000873</v>
          </cell>
          <cell r="AI2756">
            <v>0</v>
          </cell>
          <cell r="AJ2756">
            <v>0</v>
          </cell>
          <cell r="AK2756">
            <v>0</v>
          </cell>
        </row>
        <row r="2757">
          <cell r="R2757" t="str">
            <v>BNL</v>
          </cell>
          <cell r="S2757" t="str">
            <v>FINAME TJLP</v>
          </cell>
          <cell r="T2757" t="str">
            <v>01936</v>
          </cell>
          <cell r="U2757">
            <v>10.75</v>
          </cell>
          <cell r="V2757">
            <v>0</v>
          </cell>
          <cell r="W2757">
            <v>35461</v>
          </cell>
          <cell r="X2757">
            <v>16</v>
          </cell>
          <cell r="Y2757">
            <v>0</v>
          </cell>
          <cell r="Z2757">
            <v>4.3152369999999998</v>
          </cell>
          <cell r="AA2757">
            <v>0</v>
          </cell>
          <cell r="AB2757">
            <v>33980.99</v>
          </cell>
          <cell r="AC2757">
            <v>0</v>
          </cell>
          <cell r="AD2757">
            <v>154.56</v>
          </cell>
          <cell r="AE2757">
            <v>154.56</v>
          </cell>
          <cell r="AF2757">
            <v>0</v>
          </cell>
          <cell r="AG2757">
            <v>34135.550000000003</v>
          </cell>
          <cell r="AH2757">
            <v>69.810000000004948</v>
          </cell>
          <cell r="AI2757">
            <v>0</v>
          </cell>
          <cell r="AJ2757">
            <v>0</v>
          </cell>
          <cell r="AK2757">
            <v>0</v>
          </cell>
        </row>
        <row r="2758">
          <cell r="R2758" t="str">
            <v>BNL</v>
          </cell>
          <cell r="S2758" t="str">
            <v>FINAME TJLP</v>
          </cell>
          <cell r="T2758" t="str">
            <v>01936</v>
          </cell>
          <cell r="U2758">
            <v>10.75</v>
          </cell>
          <cell r="V2758">
            <v>0</v>
          </cell>
          <cell r="W2758">
            <v>35476</v>
          </cell>
          <cell r="X2758">
            <v>14</v>
          </cell>
          <cell r="Y2758">
            <v>31</v>
          </cell>
          <cell r="Z2758">
            <v>4.3235650000000003</v>
          </cell>
          <cell r="AA2758">
            <v>0</v>
          </cell>
          <cell r="AB2758">
            <v>34046.57</v>
          </cell>
          <cell r="AC2758">
            <v>1547.57</v>
          </cell>
          <cell r="AD2758">
            <v>136.37</v>
          </cell>
          <cell r="AE2758">
            <v>290.93</v>
          </cell>
          <cell r="AF2758">
            <v>1838.5</v>
          </cell>
          <cell r="AG2758">
            <v>32499</v>
          </cell>
          <cell r="AH2758">
            <v>65.57999999999447</v>
          </cell>
          <cell r="AI2758">
            <v>0</v>
          </cell>
          <cell r="AJ2758">
            <v>0</v>
          </cell>
          <cell r="AK2758">
            <v>0</v>
          </cell>
        </row>
        <row r="2759">
          <cell r="R2759" t="str">
            <v>BNL</v>
          </cell>
          <cell r="S2759" t="str">
            <v>FINAME TJLP</v>
          </cell>
          <cell r="T2759" t="str">
            <v>01936</v>
          </cell>
          <cell r="U2759">
            <v>10.75</v>
          </cell>
          <cell r="V2759">
            <v>0</v>
          </cell>
          <cell r="W2759">
            <v>35489</v>
          </cell>
          <cell r="X2759">
            <v>13</v>
          </cell>
          <cell r="Y2759">
            <v>0</v>
          </cell>
          <cell r="Z2759">
            <v>4.3307950000000002</v>
          </cell>
          <cell r="AA2759">
            <v>0</v>
          </cell>
          <cell r="AB2759">
            <v>32553.35</v>
          </cell>
          <cell r="AC2759">
            <v>0</v>
          </cell>
          <cell r="AD2759">
            <v>120.25</v>
          </cell>
          <cell r="AE2759">
            <v>120.25</v>
          </cell>
          <cell r="AF2759">
            <v>0</v>
          </cell>
          <cell r="AG2759">
            <v>32673.599999999999</v>
          </cell>
          <cell r="AH2759">
            <v>54.349999999998545</v>
          </cell>
          <cell r="AI2759">
            <v>0</v>
          </cell>
          <cell r="AJ2759">
            <v>0</v>
          </cell>
          <cell r="AK2759">
            <v>0</v>
          </cell>
        </row>
        <row r="2760">
          <cell r="R2760" t="str">
            <v>BNL</v>
          </cell>
          <cell r="S2760" t="str">
            <v>FINAME TJLP</v>
          </cell>
          <cell r="T2760" t="str">
            <v>01936</v>
          </cell>
          <cell r="U2760">
            <v>10.75</v>
          </cell>
          <cell r="V2760">
            <v>0</v>
          </cell>
          <cell r="W2760">
            <v>35504</v>
          </cell>
          <cell r="X2760">
            <v>17</v>
          </cell>
          <cell r="Y2760">
            <v>32</v>
          </cell>
          <cell r="Z2760">
            <v>4.338101</v>
          </cell>
          <cell r="AA2760">
            <v>0</v>
          </cell>
          <cell r="AB2760">
            <v>32608.26</v>
          </cell>
          <cell r="AC2760">
            <v>1552.77</v>
          </cell>
          <cell r="AD2760">
            <v>158.38999999999999</v>
          </cell>
          <cell r="AE2760">
            <v>278.64</v>
          </cell>
          <cell r="AF2760">
            <v>1831.41</v>
          </cell>
          <cell r="AG2760">
            <v>31055.49</v>
          </cell>
          <cell r="AH2760">
            <v>54.910000000003492</v>
          </cell>
          <cell r="AI2760">
            <v>0</v>
          </cell>
          <cell r="AJ2760">
            <v>0</v>
          </cell>
          <cell r="AK2760">
            <v>0</v>
          </cell>
        </row>
        <row r="2761">
          <cell r="R2761" t="str">
            <v>BNL</v>
          </cell>
          <cell r="S2761" t="str">
            <v>FINAME TJLP</v>
          </cell>
          <cell r="T2761" t="str">
            <v>01936</v>
          </cell>
          <cell r="U2761">
            <v>10.75</v>
          </cell>
          <cell r="V2761">
            <v>0</v>
          </cell>
          <cell r="W2761">
            <v>35520</v>
          </cell>
          <cell r="X2761">
            <v>16</v>
          </cell>
          <cell r="Y2761">
            <v>0</v>
          </cell>
          <cell r="Z2761">
            <v>4.3458269999999999</v>
          </cell>
          <cell r="AA2761">
            <v>0</v>
          </cell>
          <cell r="AB2761">
            <v>31110.799999999999</v>
          </cell>
          <cell r="AC2761">
            <v>0</v>
          </cell>
          <cell r="AD2761">
            <v>141.5</v>
          </cell>
          <cell r="AE2761">
            <v>141.5</v>
          </cell>
          <cell r="AF2761">
            <v>0</v>
          </cell>
          <cell r="AG2761">
            <v>31252.3</v>
          </cell>
          <cell r="AH2761">
            <v>55.309999999997672</v>
          </cell>
          <cell r="AI2761">
            <v>0</v>
          </cell>
          <cell r="AJ2761">
            <v>0</v>
          </cell>
          <cell r="AK2761">
            <v>0</v>
          </cell>
        </row>
        <row r="2762">
          <cell r="R2762" t="str">
            <v>BNL</v>
          </cell>
          <cell r="S2762" t="str">
            <v>FINAME TJLP</v>
          </cell>
          <cell r="T2762" t="str">
            <v>01936</v>
          </cell>
          <cell r="U2762">
            <v>10.75</v>
          </cell>
          <cell r="V2762">
            <v>0</v>
          </cell>
          <cell r="W2762">
            <v>35535</v>
          </cell>
          <cell r="X2762">
            <v>14</v>
          </cell>
          <cell r="Y2762">
            <v>33</v>
          </cell>
          <cell r="Z2762">
            <v>4.3530829999999998</v>
          </cell>
          <cell r="AA2762">
            <v>0</v>
          </cell>
          <cell r="AB2762">
            <v>31162.74</v>
          </cell>
          <cell r="AC2762">
            <v>1558.14</v>
          </cell>
          <cell r="AD2762">
            <v>124.79000000000002</v>
          </cell>
          <cell r="AE2762">
            <v>266.29000000000002</v>
          </cell>
          <cell r="AF2762">
            <v>1824.42</v>
          </cell>
          <cell r="AG2762">
            <v>29604.6</v>
          </cell>
          <cell r="AH2762">
            <v>51.929999999996653</v>
          </cell>
          <cell r="AI2762">
            <v>0</v>
          </cell>
          <cell r="AJ2762">
            <v>0</v>
          </cell>
          <cell r="AK2762">
            <v>0</v>
          </cell>
        </row>
        <row r="2763">
          <cell r="R2763" t="str">
            <v>BNL</v>
          </cell>
          <cell r="S2763" t="str">
            <v>FINAME TJLP</v>
          </cell>
          <cell r="T2763" t="str">
            <v>01936</v>
          </cell>
          <cell r="U2763">
            <v>10.75</v>
          </cell>
          <cell r="V2763">
            <v>0</v>
          </cell>
          <cell r="W2763">
            <v>35550</v>
          </cell>
          <cell r="X2763">
            <v>15</v>
          </cell>
          <cell r="Y2763">
            <v>0</v>
          </cell>
          <cell r="Z2763">
            <v>4.3603500000000004</v>
          </cell>
          <cell r="AA2763">
            <v>0</v>
          </cell>
          <cell r="AB2763">
            <v>29654.03</v>
          </cell>
          <cell r="AC2763">
            <v>0</v>
          </cell>
          <cell r="AD2763">
            <v>126.43</v>
          </cell>
          <cell r="AE2763">
            <v>126.43</v>
          </cell>
          <cell r="AF2763">
            <v>0</v>
          </cell>
          <cell r="AG2763">
            <v>29780.45</v>
          </cell>
          <cell r="AH2763">
            <v>49.420000000001892</v>
          </cell>
          <cell r="AI2763">
            <v>0</v>
          </cell>
          <cell r="AJ2763">
            <v>0</v>
          </cell>
          <cell r="AK2763">
            <v>0</v>
          </cell>
        </row>
        <row r="2764">
          <cell r="R2764" t="str">
            <v>BNL</v>
          </cell>
          <cell r="S2764" t="str">
            <v>FINAME TJLP</v>
          </cell>
          <cell r="T2764" t="str">
            <v>01936</v>
          </cell>
          <cell r="U2764">
            <v>10.75</v>
          </cell>
          <cell r="V2764">
            <v>0</v>
          </cell>
          <cell r="W2764">
            <v>35565</v>
          </cell>
          <cell r="X2764">
            <v>15</v>
          </cell>
          <cell r="Y2764">
            <v>34</v>
          </cell>
          <cell r="Z2764">
            <v>4.3676300000000001</v>
          </cell>
          <cell r="AA2764">
            <v>0</v>
          </cell>
          <cell r="AB2764">
            <v>29703.54</v>
          </cell>
          <cell r="AC2764">
            <v>1563.34</v>
          </cell>
          <cell r="AD2764">
            <v>127.38999999999999</v>
          </cell>
          <cell r="AE2764">
            <v>253.82</v>
          </cell>
          <cell r="AF2764">
            <v>1817.16</v>
          </cell>
          <cell r="AG2764">
            <v>28140.19</v>
          </cell>
          <cell r="AH2764">
            <v>49.509999999998399</v>
          </cell>
          <cell r="AI2764">
            <v>0</v>
          </cell>
          <cell r="AJ2764">
            <v>0</v>
          </cell>
          <cell r="AK2764">
            <v>0</v>
          </cell>
        </row>
        <row r="2765">
          <cell r="R2765" t="str">
            <v>BNL</v>
          </cell>
          <cell r="S2765" t="str">
            <v>FINAME TJLP</v>
          </cell>
          <cell r="T2765" t="str">
            <v>01936</v>
          </cell>
          <cell r="U2765">
            <v>10.75</v>
          </cell>
          <cell r="V2765">
            <v>0</v>
          </cell>
          <cell r="W2765">
            <v>35581</v>
          </cell>
          <cell r="X2765">
            <v>16</v>
          </cell>
          <cell r="Y2765">
            <v>0</v>
          </cell>
          <cell r="Z2765">
            <v>4.3754090000000003</v>
          </cell>
          <cell r="AA2765">
            <v>0</v>
          </cell>
          <cell r="AB2765">
            <v>28190.31</v>
          </cell>
          <cell r="AC2765">
            <v>0</v>
          </cell>
          <cell r="AD2765">
            <v>128.22</v>
          </cell>
          <cell r="AE2765">
            <v>128.22</v>
          </cell>
          <cell r="AF2765">
            <v>0</v>
          </cell>
          <cell r="AG2765">
            <v>28318.53</v>
          </cell>
          <cell r="AH2765">
            <v>50.119999999998981</v>
          </cell>
          <cell r="AI2765">
            <v>0</v>
          </cell>
          <cell r="AJ2765">
            <v>0</v>
          </cell>
          <cell r="AK2765">
            <v>0</v>
          </cell>
        </row>
        <row r="2766">
          <cell r="R2766" t="str">
            <v>BNL</v>
          </cell>
          <cell r="S2766" t="str">
            <v>FINAME TJLP</v>
          </cell>
          <cell r="T2766" t="str">
            <v>01936</v>
          </cell>
          <cell r="U2766">
            <v>10.75</v>
          </cell>
          <cell r="V2766">
            <v>0</v>
          </cell>
          <cell r="W2766">
            <v>35596</v>
          </cell>
          <cell r="X2766">
            <v>14</v>
          </cell>
          <cell r="Y2766">
            <v>35</v>
          </cell>
          <cell r="Z2766">
            <v>4.3824360000000002</v>
          </cell>
          <cell r="AA2766">
            <v>0</v>
          </cell>
          <cell r="AB2766">
            <v>28235.59</v>
          </cell>
          <cell r="AC2766">
            <v>1568.64</v>
          </cell>
          <cell r="AD2766">
            <v>113.05000000000001</v>
          </cell>
          <cell r="AE2766">
            <v>241.27</v>
          </cell>
          <cell r="AF2766">
            <v>1809.92</v>
          </cell>
          <cell r="AG2766">
            <v>26666.94</v>
          </cell>
          <cell r="AH2766">
            <v>45.280000000002474</v>
          </cell>
          <cell r="AI2766">
            <v>0</v>
          </cell>
          <cell r="AJ2766">
            <v>0</v>
          </cell>
          <cell r="AK2766">
            <v>0</v>
          </cell>
        </row>
        <row r="2767">
          <cell r="R2767" t="str">
            <v>BNL</v>
          </cell>
          <cell r="S2767" t="str">
            <v>FINAME TJLP</v>
          </cell>
          <cell r="T2767" t="str">
            <v>01936</v>
          </cell>
          <cell r="U2767">
            <v>10.75</v>
          </cell>
          <cell r="V2767">
            <v>0</v>
          </cell>
          <cell r="W2767">
            <v>35611</v>
          </cell>
          <cell r="X2767">
            <v>15</v>
          </cell>
          <cell r="Y2767">
            <v>0</v>
          </cell>
          <cell r="Z2767">
            <v>4.3894539999999997</v>
          </cell>
          <cell r="AA2767">
            <v>0</v>
          </cell>
          <cell r="AB2767">
            <v>26709.65</v>
          </cell>
          <cell r="AC2767">
            <v>0</v>
          </cell>
          <cell r="AD2767">
            <v>113.87</v>
          </cell>
          <cell r="AE2767">
            <v>113.87</v>
          </cell>
          <cell r="AF2767">
            <v>0</v>
          </cell>
          <cell r="AG2767">
            <v>26823.52</v>
          </cell>
          <cell r="AH2767">
            <v>42.710000000002765</v>
          </cell>
          <cell r="AI2767">
            <v>0</v>
          </cell>
          <cell r="AJ2767">
            <v>0</v>
          </cell>
          <cell r="AK2767">
            <v>0</v>
          </cell>
        </row>
        <row r="2768">
          <cell r="R2768" t="str">
            <v>BNL</v>
          </cell>
          <cell r="S2768" t="str">
            <v>FINAME TJLP</v>
          </cell>
          <cell r="T2768" t="str">
            <v>01936</v>
          </cell>
          <cell r="U2768">
            <v>10.75</v>
          </cell>
          <cell r="V2768">
            <v>0</v>
          </cell>
          <cell r="W2768">
            <v>35626</v>
          </cell>
          <cell r="X2768">
            <v>15</v>
          </cell>
          <cell r="Y2768">
            <v>36</v>
          </cell>
          <cell r="Z2768">
            <v>4.3964840000000001</v>
          </cell>
          <cell r="AA2768">
            <v>0</v>
          </cell>
          <cell r="AB2768">
            <v>26752.42</v>
          </cell>
          <cell r="AC2768">
            <v>1573.67</v>
          </cell>
          <cell r="AD2768">
            <v>114.72999999999999</v>
          </cell>
          <cell r="AE2768">
            <v>228.6</v>
          </cell>
          <cell r="AF2768">
            <v>1802.27</v>
          </cell>
          <cell r="AG2768">
            <v>25178.75</v>
          </cell>
          <cell r="AH2768">
            <v>42.770000000000437</v>
          </cell>
          <cell r="AI2768">
            <v>0</v>
          </cell>
          <cell r="AJ2768">
            <v>0</v>
          </cell>
          <cell r="AK2768">
            <v>0</v>
          </cell>
        </row>
        <row r="2769">
          <cell r="R2769" t="str">
            <v>BNL</v>
          </cell>
          <cell r="S2769" t="str">
            <v>FINAME TJLP</v>
          </cell>
          <cell r="T2769" t="str">
            <v>01936</v>
          </cell>
          <cell r="U2769">
            <v>10.75</v>
          </cell>
          <cell r="V2769">
            <v>0</v>
          </cell>
          <cell r="W2769">
            <v>35642</v>
          </cell>
          <cell r="X2769">
            <v>16</v>
          </cell>
          <cell r="Y2769">
            <v>0</v>
          </cell>
          <cell r="Z2769">
            <v>4.403994</v>
          </cell>
          <cell r="AA2769">
            <v>0</v>
          </cell>
          <cell r="AB2769">
            <v>25221.759999999998</v>
          </cell>
          <cell r="AC2769">
            <v>0</v>
          </cell>
          <cell r="AD2769">
            <v>114.72</v>
          </cell>
          <cell r="AE2769">
            <v>114.72</v>
          </cell>
          <cell r="AF2769">
            <v>0</v>
          </cell>
          <cell r="AG2769">
            <v>25336.48</v>
          </cell>
          <cell r="AH2769">
            <v>43.009999999998399</v>
          </cell>
          <cell r="AI2769">
            <v>0</v>
          </cell>
          <cell r="AJ2769">
            <v>0</v>
          </cell>
          <cell r="AK2769">
            <v>0</v>
          </cell>
        </row>
        <row r="2770">
          <cell r="R2770" t="str">
            <v>BNL</v>
          </cell>
          <cell r="S2770" t="str">
            <v>FINAME TJLP</v>
          </cell>
          <cell r="T2770" t="str">
            <v>01936</v>
          </cell>
          <cell r="U2770">
            <v>10.75</v>
          </cell>
          <cell r="V2770">
            <v>0</v>
          </cell>
          <cell r="W2770">
            <v>35657</v>
          </cell>
          <cell r="X2770">
            <v>14</v>
          </cell>
          <cell r="Y2770">
            <v>37</v>
          </cell>
          <cell r="Z2770">
            <v>4.4110469999999999</v>
          </cell>
          <cell r="AA2770">
            <v>0</v>
          </cell>
          <cell r="AB2770">
            <v>25262.16</v>
          </cell>
          <cell r="AC2770">
            <v>1578.88</v>
          </cell>
          <cell r="AD2770">
            <v>101.15</v>
          </cell>
          <cell r="AE2770">
            <v>215.87</v>
          </cell>
          <cell r="AF2770">
            <v>1794.75</v>
          </cell>
          <cell r="AG2770">
            <v>23683.27</v>
          </cell>
          <cell r="AH2770">
            <v>40.389999999999418</v>
          </cell>
          <cell r="AI2770">
            <v>0</v>
          </cell>
          <cell r="AJ2770">
            <v>0</v>
          </cell>
          <cell r="AK2770">
            <v>0</v>
          </cell>
        </row>
        <row r="2771">
          <cell r="R2771" t="str">
            <v>BNL</v>
          </cell>
          <cell r="S2771" t="str">
            <v>FINAME TJLP</v>
          </cell>
          <cell r="T2771" t="str">
            <v>01936</v>
          </cell>
          <cell r="U2771">
            <v>10.75</v>
          </cell>
          <cell r="V2771">
            <v>0</v>
          </cell>
          <cell r="W2771">
            <v>35673</v>
          </cell>
          <cell r="X2771">
            <v>16</v>
          </cell>
          <cell r="Y2771">
            <v>0</v>
          </cell>
          <cell r="Z2771">
            <v>4.4185819999999998</v>
          </cell>
          <cell r="AA2771">
            <v>0</v>
          </cell>
          <cell r="AB2771">
            <v>23723.73</v>
          </cell>
          <cell r="AC2771">
            <v>0</v>
          </cell>
          <cell r="AD2771">
            <v>107.9</v>
          </cell>
          <cell r="AE2771">
            <v>107.9</v>
          </cell>
          <cell r="AF2771">
            <v>0</v>
          </cell>
          <cell r="AG2771">
            <v>23831.63</v>
          </cell>
          <cell r="AH2771">
            <v>40.459999999999127</v>
          </cell>
          <cell r="AI2771">
            <v>0</v>
          </cell>
          <cell r="AJ2771">
            <v>0</v>
          </cell>
          <cell r="AK2771">
            <v>0</v>
          </cell>
        </row>
        <row r="2772">
          <cell r="R2772" t="str">
            <v>BNL</v>
          </cell>
          <cell r="S2772" t="str">
            <v>FINAME TJLP</v>
          </cell>
          <cell r="T2772" t="str">
            <v>01936</v>
          </cell>
          <cell r="U2772">
            <v>10.75</v>
          </cell>
          <cell r="V2772">
            <v>0</v>
          </cell>
          <cell r="W2772">
            <v>35688</v>
          </cell>
          <cell r="X2772">
            <v>14</v>
          </cell>
          <cell r="Y2772">
            <v>38</v>
          </cell>
          <cell r="Z2772">
            <v>4.4244830000000004</v>
          </cell>
          <cell r="AA2772">
            <v>0</v>
          </cell>
          <cell r="AB2772">
            <v>23755.41</v>
          </cell>
          <cell r="AC2772">
            <v>1583.69</v>
          </cell>
          <cell r="AD2772">
            <v>95.09</v>
          </cell>
          <cell r="AE2772">
            <v>202.99</v>
          </cell>
          <cell r="AF2772">
            <v>1786.68</v>
          </cell>
          <cell r="AG2772">
            <v>22171.72</v>
          </cell>
          <cell r="AH2772">
            <v>31.680000000000291</v>
          </cell>
          <cell r="AI2772">
            <v>0</v>
          </cell>
          <cell r="AJ2772">
            <v>0</v>
          </cell>
          <cell r="AK2772">
            <v>0</v>
          </cell>
        </row>
        <row r="2773">
          <cell r="R2773" t="str">
            <v>BNL</v>
          </cell>
          <cell r="S2773" t="str">
            <v>FINAME TJLP</v>
          </cell>
          <cell r="T2773" t="str">
            <v>01936</v>
          </cell>
          <cell r="U2773">
            <v>10.75</v>
          </cell>
          <cell r="V2773">
            <v>0</v>
          </cell>
          <cell r="W2773">
            <v>35703</v>
          </cell>
          <cell r="X2773">
            <v>15</v>
          </cell>
          <cell r="Y2773">
            <v>0</v>
          </cell>
          <cell r="Z2773">
            <v>4.430307</v>
          </cell>
          <cell r="AA2773">
            <v>0</v>
          </cell>
          <cell r="AB2773">
            <v>22200.9</v>
          </cell>
          <cell r="AC2773">
            <v>0</v>
          </cell>
          <cell r="AD2773">
            <v>94.65</v>
          </cell>
          <cell r="AE2773">
            <v>94.65</v>
          </cell>
          <cell r="AF2773">
            <v>0</v>
          </cell>
          <cell r="AG2773">
            <v>22295.55</v>
          </cell>
          <cell r="AH2773">
            <v>29.179999999996653</v>
          </cell>
          <cell r="AI2773">
            <v>0</v>
          </cell>
          <cell r="AJ2773">
            <v>0</v>
          </cell>
          <cell r="AK2773">
            <v>0</v>
          </cell>
        </row>
        <row r="2774">
          <cell r="R2774" t="str">
            <v>BNL</v>
          </cell>
          <cell r="S2774" t="str">
            <v>FINAME TJLP</v>
          </cell>
          <cell r="T2774" t="str">
            <v>01936</v>
          </cell>
          <cell r="U2774">
            <v>10.75</v>
          </cell>
          <cell r="V2774">
            <v>0</v>
          </cell>
          <cell r="W2774">
            <v>35718</v>
          </cell>
          <cell r="X2774">
            <v>15</v>
          </cell>
          <cell r="Y2774">
            <v>39</v>
          </cell>
          <cell r="Z2774">
            <v>4.4361389999999998</v>
          </cell>
          <cell r="AA2774">
            <v>0</v>
          </cell>
          <cell r="AB2774">
            <v>22230.13</v>
          </cell>
          <cell r="AC2774">
            <v>1587.87</v>
          </cell>
          <cell r="AD2774">
            <v>95.31</v>
          </cell>
          <cell r="AE2774">
            <v>189.96</v>
          </cell>
          <cell r="AF2774">
            <v>1777.82</v>
          </cell>
          <cell r="AG2774">
            <v>20642.259999999998</v>
          </cell>
          <cell r="AH2774">
            <v>29.219999999997526</v>
          </cell>
          <cell r="AI2774">
            <v>0</v>
          </cell>
          <cell r="AJ2774">
            <v>0</v>
          </cell>
          <cell r="AK2774">
            <v>0</v>
          </cell>
        </row>
        <row r="2775">
          <cell r="R2775" t="str">
            <v>BNL</v>
          </cell>
          <cell r="S2775" t="str">
            <v>FINAME TJLP</v>
          </cell>
          <cell r="T2775" t="str">
            <v>01936</v>
          </cell>
          <cell r="U2775">
            <v>10.75</v>
          </cell>
          <cell r="V2775">
            <v>0</v>
          </cell>
          <cell r="W2775">
            <v>35734</v>
          </cell>
          <cell r="X2775">
            <v>16</v>
          </cell>
          <cell r="Y2775">
            <v>0</v>
          </cell>
          <cell r="Z2775">
            <v>4.4423680000000001</v>
          </cell>
          <cell r="AA2775">
            <v>0</v>
          </cell>
          <cell r="AB2775">
            <v>20671.240000000002</v>
          </cell>
          <cell r="AC2775">
            <v>0</v>
          </cell>
          <cell r="AD2775">
            <v>94.02</v>
          </cell>
          <cell r="AE2775">
            <v>94.02</v>
          </cell>
          <cell r="AF2775">
            <v>0</v>
          </cell>
          <cell r="AG2775">
            <v>20765.259999999998</v>
          </cell>
          <cell r="AH2775">
            <v>28.979999999999563</v>
          </cell>
          <cell r="AI2775">
            <v>0</v>
          </cell>
          <cell r="AJ2775">
            <v>0</v>
          </cell>
          <cell r="AK2775">
            <v>0</v>
          </cell>
        </row>
        <row r="2776">
          <cell r="R2776" t="str">
            <v>BNL</v>
          </cell>
          <cell r="S2776" t="str">
            <v>FINAME TJLP</v>
          </cell>
          <cell r="T2776" t="str">
            <v>01936</v>
          </cell>
          <cell r="U2776">
            <v>10.75</v>
          </cell>
          <cell r="V2776">
            <v>0</v>
          </cell>
          <cell r="W2776">
            <v>35749</v>
          </cell>
          <cell r="X2776">
            <v>14</v>
          </cell>
          <cell r="Y2776">
            <v>40</v>
          </cell>
          <cell r="Z2776">
            <v>4.4482160000000004</v>
          </cell>
          <cell r="AA2776">
            <v>0</v>
          </cell>
          <cell r="AB2776">
            <v>20698.46</v>
          </cell>
          <cell r="AC2776">
            <v>1592.19</v>
          </cell>
          <cell r="AD2776">
            <v>82.850000000000009</v>
          </cell>
          <cell r="AE2776">
            <v>176.87</v>
          </cell>
          <cell r="AF2776">
            <v>1769.06</v>
          </cell>
          <cell r="AG2776">
            <v>19106.27</v>
          </cell>
          <cell r="AH2776">
            <v>27.220000000004802</v>
          </cell>
          <cell r="AI2776">
            <v>0</v>
          </cell>
          <cell r="AJ2776">
            <v>0</v>
          </cell>
          <cell r="AK2776">
            <v>0</v>
          </cell>
        </row>
        <row r="2777">
          <cell r="R2777" t="str">
            <v>BNL</v>
          </cell>
          <cell r="S2777" t="str">
            <v>FINAME TJLP</v>
          </cell>
          <cell r="T2777" t="str">
            <v>01936</v>
          </cell>
          <cell r="U2777">
            <v>10.75</v>
          </cell>
          <cell r="V2777">
            <v>0</v>
          </cell>
          <cell r="W2777">
            <v>35764</v>
          </cell>
          <cell r="X2777">
            <v>15</v>
          </cell>
          <cell r="Y2777">
            <v>0</v>
          </cell>
          <cell r="Z2777">
            <v>4.4540709999999999</v>
          </cell>
          <cell r="AA2777">
            <v>0</v>
          </cell>
          <cell r="AB2777">
            <v>19131.419999999998</v>
          </cell>
          <cell r="AC2777">
            <v>0</v>
          </cell>
          <cell r="AD2777">
            <v>81.569999999999993</v>
          </cell>
          <cell r="AE2777">
            <v>81.569999999999993</v>
          </cell>
          <cell r="AF2777">
            <v>0</v>
          </cell>
          <cell r="AG2777">
            <v>19212.98</v>
          </cell>
          <cell r="AH2777">
            <v>25.139999999999418</v>
          </cell>
          <cell r="AI2777">
            <v>0</v>
          </cell>
          <cell r="AJ2777">
            <v>0</v>
          </cell>
          <cell r="AK2777">
            <v>0</v>
          </cell>
        </row>
        <row r="2778">
          <cell r="R2778" t="str">
            <v>BNL</v>
          </cell>
          <cell r="S2778" t="str">
            <v>FINAME TJLP</v>
          </cell>
          <cell r="T2778" t="str">
            <v>01936</v>
          </cell>
          <cell r="U2778">
            <v>10.75</v>
          </cell>
          <cell r="V2778">
            <v>0</v>
          </cell>
          <cell r="W2778">
            <v>35779</v>
          </cell>
          <cell r="X2778">
            <v>15</v>
          </cell>
          <cell r="Y2778">
            <v>41</v>
          </cell>
          <cell r="Z2778">
            <v>4.4607089999999996</v>
          </cell>
          <cell r="AA2778">
            <v>0</v>
          </cell>
          <cell r="AB2778">
            <v>19159.93</v>
          </cell>
          <cell r="AC2778">
            <v>1596.66</v>
          </cell>
          <cell r="AD2778">
            <v>82.15</v>
          </cell>
          <cell r="AE2778">
            <v>163.72</v>
          </cell>
          <cell r="AF2778">
            <v>1760.38</v>
          </cell>
          <cell r="AG2778">
            <v>17563.27</v>
          </cell>
          <cell r="AH2778">
            <v>28.520000000000437</v>
          </cell>
          <cell r="AI2778">
            <v>0</v>
          </cell>
          <cell r="AJ2778">
            <v>0</v>
          </cell>
          <cell r="AK2778">
            <v>0</v>
          </cell>
        </row>
        <row r="2779">
          <cell r="R2779" t="str">
            <v>BNL</v>
          </cell>
          <cell r="S2779" t="str">
            <v>FINAME TJLP</v>
          </cell>
          <cell r="T2779" t="str">
            <v>01936</v>
          </cell>
          <cell r="U2779">
            <v>10.75</v>
          </cell>
          <cell r="V2779">
            <v>0</v>
          </cell>
          <cell r="W2779">
            <v>35795</v>
          </cell>
          <cell r="X2779">
            <v>16</v>
          </cell>
          <cell r="Y2779">
            <v>0</v>
          </cell>
          <cell r="Z2779">
            <v>4.4678599999999999</v>
          </cell>
          <cell r="AA2779">
            <v>0</v>
          </cell>
          <cell r="AB2779">
            <v>17591.419999999998</v>
          </cell>
          <cell r="AC2779">
            <v>0</v>
          </cell>
          <cell r="AD2779">
            <v>80.010000000000005</v>
          </cell>
          <cell r="AE2779">
            <v>80.010000000000005</v>
          </cell>
          <cell r="AF2779">
            <v>0</v>
          </cell>
          <cell r="AG2779">
            <v>17671.439999999999</v>
          </cell>
          <cell r="AH2779">
            <v>28.159999999999854</v>
          </cell>
          <cell r="AI2779">
            <v>0</v>
          </cell>
          <cell r="AJ2779">
            <v>0</v>
          </cell>
          <cell r="AK2779">
            <v>0</v>
          </cell>
        </row>
        <row r="2780">
          <cell r="R2780" t="str">
            <v>BNL</v>
          </cell>
          <cell r="S2780" t="str">
            <v>FINAME TJLP</v>
          </cell>
          <cell r="T2780" t="str">
            <v>01936</v>
          </cell>
          <cell r="U2780">
            <v>10.75</v>
          </cell>
          <cell r="V2780">
            <v>0</v>
          </cell>
          <cell r="W2780">
            <v>35810</v>
          </cell>
          <cell r="X2780">
            <v>14</v>
          </cell>
          <cell r="Y2780">
            <v>42</v>
          </cell>
          <cell r="Z2780">
            <v>4.4745749999999997</v>
          </cell>
          <cell r="AA2780">
            <v>0</v>
          </cell>
          <cell r="AB2780">
            <v>17617.86</v>
          </cell>
          <cell r="AC2780">
            <v>1601.62</v>
          </cell>
          <cell r="AD2780">
            <v>70.540000000000006</v>
          </cell>
          <cell r="AE2780">
            <v>150.55000000000001</v>
          </cell>
          <cell r="AF2780">
            <v>1752.17</v>
          </cell>
          <cell r="AG2780">
            <v>16016.24</v>
          </cell>
          <cell r="AH2780">
            <v>26.430000000000291</v>
          </cell>
          <cell r="AI2780">
            <v>0</v>
          </cell>
          <cell r="AJ2780">
            <v>0</v>
          </cell>
          <cell r="AK2780">
            <v>0</v>
          </cell>
        </row>
        <row r="2781">
          <cell r="R2781" t="str">
            <v>BNL</v>
          </cell>
          <cell r="S2781" t="str">
            <v>FINAME TJLP</v>
          </cell>
          <cell r="T2781" t="str">
            <v>01936</v>
          </cell>
          <cell r="U2781">
            <v>10.75</v>
          </cell>
          <cell r="V2781">
            <v>0</v>
          </cell>
          <cell r="W2781">
            <v>35826</v>
          </cell>
          <cell r="X2781">
            <v>16</v>
          </cell>
          <cell r="Y2781">
            <v>0</v>
          </cell>
          <cell r="Z2781">
            <v>4.4817479999999996</v>
          </cell>
          <cell r="AA2781">
            <v>0</v>
          </cell>
          <cell r="AB2781">
            <v>16041.92</v>
          </cell>
          <cell r="AC2781">
            <v>0</v>
          </cell>
          <cell r="AD2781">
            <v>72.959999999999994</v>
          </cell>
          <cell r="AE2781">
            <v>72.959999999999994</v>
          </cell>
          <cell r="AF2781">
            <v>0</v>
          </cell>
          <cell r="AG2781">
            <v>16114.88</v>
          </cell>
          <cell r="AH2781">
            <v>25.680000000000291</v>
          </cell>
          <cell r="AI2781">
            <v>0</v>
          </cell>
          <cell r="AJ2781">
            <v>0</v>
          </cell>
          <cell r="AK2781">
            <v>0</v>
          </cell>
        </row>
        <row r="2782">
          <cell r="R2782" t="str">
            <v>BNL</v>
          </cell>
          <cell r="S2782" t="str">
            <v>FINAME TJLP</v>
          </cell>
          <cell r="T2782" t="str">
            <v>01936</v>
          </cell>
          <cell r="U2782">
            <v>10.75</v>
          </cell>
          <cell r="V2782">
            <v>0</v>
          </cell>
          <cell r="W2782">
            <v>35841</v>
          </cell>
          <cell r="X2782">
            <v>14</v>
          </cell>
          <cell r="Y2782">
            <v>43</v>
          </cell>
          <cell r="Z2782">
            <v>4.4884829999999996</v>
          </cell>
          <cell r="AA2782">
            <v>0</v>
          </cell>
          <cell r="AB2782">
            <v>16066.02</v>
          </cell>
          <cell r="AC2782">
            <v>1606.6</v>
          </cell>
          <cell r="AD2782">
            <v>64.33</v>
          </cell>
          <cell r="AE2782">
            <v>137.29</v>
          </cell>
          <cell r="AF2782">
            <v>1743.89</v>
          </cell>
          <cell r="AG2782">
            <v>14459.42</v>
          </cell>
          <cell r="AH2782">
            <v>24.100000000000364</v>
          </cell>
          <cell r="AI2782">
            <v>0</v>
          </cell>
          <cell r="AJ2782">
            <v>0</v>
          </cell>
          <cell r="AK2782">
            <v>0</v>
          </cell>
        </row>
        <row r="2783">
          <cell r="R2783" t="str">
            <v>BNL</v>
          </cell>
          <cell r="S2783" t="str">
            <v>FINAME TJLP</v>
          </cell>
          <cell r="T2783" t="str">
            <v>01936</v>
          </cell>
          <cell r="U2783">
            <v>10.75</v>
          </cell>
          <cell r="V2783">
            <v>0</v>
          </cell>
          <cell r="W2783">
            <v>35854</v>
          </cell>
          <cell r="X2783">
            <v>13</v>
          </cell>
          <cell r="Y2783">
            <v>0</v>
          </cell>
          <cell r="Z2783">
            <v>4.4943289999999996</v>
          </cell>
          <cell r="AA2783">
            <v>0</v>
          </cell>
          <cell r="AB2783">
            <v>14478.25</v>
          </cell>
          <cell r="AC2783">
            <v>0</v>
          </cell>
          <cell r="AD2783">
            <v>53.48</v>
          </cell>
          <cell r="AE2783">
            <v>53.48</v>
          </cell>
          <cell r="AF2783">
            <v>0</v>
          </cell>
          <cell r="AG2783">
            <v>14531.73</v>
          </cell>
          <cell r="AH2783">
            <v>18.829999999999927</v>
          </cell>
          <cell r="AI2783">
            <v>0</v>
          </cell>
          <cell r="AJ2783">
            <v>0</v>
          </cell>
          <cell r="AK2783">
            <v>0</v>
          </cell>
        </row>
        <row r="2784">
          <cell r="R2784" t="str">
            <v>BNL</v>
          </cell>
          <cell r="S2784" t="str">
            <v>FINAME TJLP</v>
          </cell>
          <cell r="T2784" t="str">
            <v>01936</v>
          </cell>
          <cell r="U2784">
            <v>10.75</v>
          </cell>
          <cell r="V2784">
            <v>0</v>
          </cell>
          <cell r="W2784">
            <v>35869</v>
          </cell>
          <cell r="X2784">
            <v>17</v>
          </cell>
          <cell r="Y2784">
            <v>44</v>
          </cell>
          <cell r="Z2784">
            <v>4.5040529999999999</v>
          </cell>
          <cell r="AA2784">
            <v>0</v>
          </cell>
          <cell r="AB2784">
            <v>14509.58</v>
          </cell>
          <cell r="AC2784">
            <v>1612.17</v>
          </cell>
          <cell r="AD2784">
            <v>70.5</v>
          </cell>
          <cell r="AE2784">
            <v>123.98</v>
          </cell>
          <cell r="AF2784">
            <v>1736.16</v>
          </cell>
          <cell r="AG2784">
            <v>12897.4</v>
          </cell>
          <cell r="AH2784">
            <v>31.329999999999927</v>
          </cell>
          <cell r="AI2784">
            <v>0</v>
          </cell>
          <cell r="AJ2784">
            <v>0</v>
          </cell>
          <cell r="AK2784">
            <v>0</v>
          </cell>
        </row>
        <row r="2785">
          <cell r="R2785" t="str">
            <v>BNL</v>
          </cell>
          <cell r="S2785" t="str">
            <v>FINAME TJLP</v>
          </cell>
          <cell r="T2785" t="str">
            <v>01936</v>
          </cell>
          <cell r="U2785">
            <v>10.75</v>
          </cell>
          <cell r="V2785">
            <v>0</v>
          </cell>
          <cell r="W2785">
            <v>35885</v>
          </cell>
          <cell r="X2785">
            <v>16</v>
          </cell>
          <cell r="Y2785">
            <v>0</v>
          </cell>
          <cell r="Z2785">
            <v>4.5146759999999997</v>
          </cell>
          <cell r="AA2785">
            <v>0</v>
          </cell>
          <cell r="AB2785">
            <v>12927.82</v>
          </cell>
          <cell r="AC2785">
            <v>0</v>
          </cell>
          <cell r="AD2785">
            <v>58.8</v>
          </cell>
          <cell r="AE2785">
            <v>58.8</v>
          </cell>
          <cell r="AF2785">
            <v>0</v>
          </cell>
          <cell r="AG2785">
            <v>12986.62</v>
          </cell>
          <cell r="AH2785">
            <v>30.420000000001892</v>
          </cell>
          <cell r="AI2785">
            <v>0</v>
          </cell>
          <cell r="AJ2785">
            <v>0</v>
          </cell>
          <cell r="AK2785">
            <v>0</v>
          </cell>
        </row>
        <row r="2786">
          <cell r="R2786" t="str">
            <v>BNL</v>
          </cell>
          <cell r="S2786" t="str">
            <v>FINAME TJLP</v>
          </cell>
          <cell r="T2786" t="str">
            <v>01936</v>
          </cell>
          <cell r="U2786">
            <v>10.75</v>
          </cell>
          <cell r="V2786">
            <v>0</v>
          </cell>
          <cell r="W2786">
            <v>35900</v>
          </cell>
          <cell r="X2786">
            <v>14</v>
          </cell>
          <cell r="Y2786">
            <v>45</v>
          </cell>
          <cell r="Z2786">
            <v>4.5246579999999996</v>
          </cell>
          <cell r="AA2786">
            <v>0</v>
          </cell>
          <cell r="AB2786">
            <v>12956.41</v>
          </cell>
          <cell r="AC2786">
            <v>1619.55</v>
          </cell>
          <cell r="AD2786">
            <v>51.91</v>
          </cell>
          <cell r="AE2786">
            <v>110.71</v>
          </cell>
          <cell r="AF2786">
            <v>1730.26</v>
          </cell>
          <cell r="AG2786">
            <v>11336.86</v>
          </cell>
          <cell r="AH2786">
            <v>28.590000000000146</v>
          </cell>
          <cell r="AI2786">
            <v>0</v>
          </cell>
          <cell r="AJ2786">
            <v>0</v>
          </cell>
          <cell r="AK2786">
            <v>0</v>
          </cell>
        </row>
        <row r="2787">
          <cell r="R2787" t="str">
            <v>BNL</v>
          </cell>
          <cell r="S2787" t="str">
            <v>FINAME TJLP</v>
          </cell>
          <cell r="T2787" t="str">
            <v>01936</v>
          </cell>
          <cell r="U2787">
            <v>10.75</v>
          </cell>
          <cell r="V2787">
            <v>0</v>
          </cell>
          <cell r="W2787">
            <v>35915</v>
          </cell>
          <cell r="X2787">
            <v>15</v>
          </cell>
          <cell r="Y2787">
            <v>0</v>
          </cell>
          <cell r="Z2787">
            <v>4.534662</v>
          </cell>
          <cell r="AA2787">
            <v>0</v>
          </cell>
          <cell r="AB2787">
            <v>11361.92</v>
          </cell>
          <cell r="AC2787">
            <v>0</v>
          </cell>
          <cell r="AD2787">
            <v>48.44</v>
          </cell>
          <cell r="AE2787">
            <v>48.44</v>
          </cell>
          <cell r="AF2787">
            <v>0</v>
          </cell>
          <cell r="AG2787">
            <v>11410.36</v>
          </cell>
          <cell r="AH2787">
            <v>25.059999999999491</v>
          </cell>
          <cell r="AI2787">
            <v>0</v>
          </cell>
          <cell r="AJ2787">
            <v>0</v>
          </cell>
          <cell r="AK2787">
            <v>0</v>
          </cell>
        </row>
        <row r="2788">
          <cell r="R2788" t="str">
            <v>BNL</v>
          </cell>
          <cell r="S2788" t="str">
            <v>FINAME TJLP</v>
          </cell>
          <cell r="T2788" t="str">
            <v>01936</v>
          </cell>
          <cell r="U2788">
            <v>10.75</v>
          </cell>
          <cell r="V2788">
            <v>0</v>
          </cell>
          <cell r="W2788">
            <v>35930</v>
          </cell>
          <cell r="X2788">
            <v>15</v>
          </cell>
          <cell r="Y2788">
            <v>46</v>
          </cell>
          <cell r="Z2788">
            <v>4.5446869999999997</v>
          </cell>
          <cell r="AA2788">
            <v>0</v>
          </cell>
          <cell r="AB2788">
            <v>11387.04</v>
          </cell>
          <cell r="AC2788">
            <v>1626.72</v>
          </cell>
          <cell r="AD2788">
            <v>48.86</v>
          </cell>
          <cell r="AE2788">
            <v>97.3</v>
          </cell>
          <cell r="AF2788">
            <v>1724.02</v>
          </cell>
          <cell r="AG2788">
            <v>9760.32</v>
          </cell>
          <cell r="AH2788">
            <v>25.119999999998981</v>
          </cell>
          <cell r="AI2788">
            <v>0</v>
          </cell>
          <cell r="AJ2788">
            <v>0</v>
          </cell>
          <cell r="AK2788">
            <v>0</v>
          </cell>
        </row>
        <row r="2789">
          <cell r="R2789" t="str">
            <v>BNL</v>
          </cell>
          <cell r="S2789" t="str">
            <v>FINAME TJLP</v>
          </cell>
          <cell r="T2789" t="str">
            <v>01936</v>
          </cell>
          <cell r="U2789">
            <v>10.75</v>
          </cell>
          <cell r="V2789">
            <v>0</v>
          </cell>
          <cell r="W2789">
            <v>35946</v>
          </cell>
          <cell r="X2789">
            <v>16</v>
          </cell>
          <cell r="Y2789">
            <v>0</v>
          </cell>
          <cell r="Z2789">
            <v>4.5554059999999996</v>
          </cell>
          <cell r="AA2789">
            <v>0</v>
          </cell>
          <cell r="AB2789">
            <v>9783.34</v>
          </cell>
          <cell r="AC2789">
            <v>0</v>
          </cell>
          <cell r="AD2789">
            <v>44.5</v>
          </cell>
          <cell r="AE2789">
            <v>44.5</v>
          </cell>
          <cell r="AF2789">
            <v>0</v>
          </cell>
          <cell r="AG2789">
            <v>9827.84</v>
          </cell>
          <cell r="AH2789">
            <v>23.020000000000437</v>
          </cell>
          <cell r="AI2789">
            <v>0</v>
          </cell>
          <cell r="AJ2789">
            <v>0</v>
          </cell>
          <cell r="AK2789">
            <v>0</v>
          </cell>
        </row>
        <row r="2790">
          <cell r="R2790" t="str">
            <v>BNL</v>
          </cell>
          <cell r="S2790" t="str">
            <v>FINAME TJLP</v>
          </cell>
          <cell r="T2790" t="str">
            <v>01936</v>
          </cell>
          <cell r="U2790">
            <v>10.75</v>
          </cell>
          <cell r="V2790">
            <v>0</v>
          </cell>
          <cell r="W2790">
            <v>35961</v>
          </cell>
          <cell r="X2790">
            <v>14</v>
          </cell>
          <cell r="Y2790">
            <v>47</v>
          </cell>
          <cell r="Z2790">
            <v>4.5636580000000002</v>
          </cell>
          <cell r="AA2790">
            <v>0</v>
          </cell>
          <cell r="AB2790">
            <v>9801.06</v>
          </cell>
          <cell r="AC2790">
            <v>1633.51</v>
          </cell>
          <cell r="AD2790">
            <v>39.25</v>
          </cell>
          <cell r="AE2790">
            <v>83.75</v>
          </cell>
          <cell r="AF2790">
            <v>1717.26</v>
          </cell>
          <cell r="AG2790">
            <v>8167.55</v>
          </cell>
          <cell r="AH2790">
            <v>17.719999999999345</v>
          </cell>
          <cell r="AI2790">
            <v>0</v>
          </cell>
          <cell r="AJ2790">
            <v>0</v>
          </cell>
          <cell r="AK2790">
            <v>0</v>
          </cell>
        </row>
        <row r="2791">
          <cell r="R2791" t="str">
            <v>BNL</v>
          </cell>
          <cell r="S2791" t="str">
            <v>FINAME TJLP</v>
          </cell>
          <cell r="T2791" t="str">
            <v>01936</v>
          </cell>
          <cell r="U2791">
            <v>10.75</v>
          </cell>
          <cell r="V2791">
            <v>0</v>
          </cell>
          <cell r="W2791">
            <v>35976</v>
          </cell>
          <cell r="X2791">
            <v>15</v>
          </cell>
          <cell r="Y2791">
            <v>0</v>
          </cell>
          <cell r="Z2791">
            <v>4.5717949999999998</v>
          </cell>
          <cell r="AA2791">
            <v>0</v>
          </cell>
          <cell r="AB2791">
            <v>8182.12</v>
          </cell>
          <cell r="AC2791">
            <v>0</v>
          </cell>
          <cell r="AD2791">
            <v>34.880000000000003</v>
          </cell>
          <cell r="AE2791">
            <v>34.880000000000003</v>
          </cell>
          <cell r="AF2791">
            <v>0</v>
          </cell>
          <cell r="AG2791">
            <v>8217</v>
          </cell>
          <cell r="AH2791">
            <v>14.569999999999709</v>
          </cell>
          <cell r="AI2791">
            <v>0</v>
          </cell>
          <cell r="AJ2791">
            <v>0</v>
          </cell>
          <cell r="AK2791">
            <v>0</v>
          </cell>
        </row>
        <row r="2792">
          <cell r="R2792" t="str">
            <v>BNL</v>
          </cell>
          <cell r="S2792" t="str">
            <v>FINAME TJLP</v>
          </cell>
          <cell r="T2792" t="str">
            <v>01936</v>
          </cell>
          <cell r="U2792">
            <v>10.75</v>
          </cell>
          <cell r="V2792">
            <v>0</v>
          </cell>
          <cell r="W2792">
            <v>35991</v>
          </cell>
          <cell r="X2792">
            <v>15</v>
          </cell>
          <cell r="Y2792">
            <v>48</v>
          </cell>
          <cell r="Z2792">
            <v>4.5799459999999996</v>
          </cell>
          <cell r="AA2792">
            <v>0</v>
          </cell>
          <cell r="AB2792">
            <v>8196.7000000000007</v>
          </cell>
          <cell r="AC2792">
            <v>1639.34</v>
          </cell>
          <cell r="AD2792">
            <v>35.160000000000004</v>
          </cell>
          <cell r="AE2792">
            <v>70.040000000000006</v>
          </cell>
          <cell r="AF2792">
            <v>1709.38</v>
          </cell>
          <cell r="AG2792">
            <v>6557.36</v>
          </cell>
          <cell r="AH2792">
            <v>14.579999999999927</v>
          </cell>
          <cell r="AI2792">
            <v>0</v>
          </cell>
          <cell r="AJ2792">
            <v>0</v>
          </cell>
          <cell r="AK2792">
            <v>0</v>
          </cell>
        </row>
        <row r="2793">
          <cell r="R2793" t="str">
            <v>BNL</v>
          </cell>
          <cell r="S2793" t="str">
            <v>FINAME TJLP</v>
          </cell>
          <cell r="T2793" t="str">
            <v>01936</v>
          </cell>
          <cell r="U2793">
            <v>10.75</v>
          </cell>
          <cell r="V2793">
            <v>0</v>
          </cell>
          <cell r="W2793">
            <v>36007</v>
          </cell>
          <cell r="X2793">
            <v>16</v>
          </cell>
          <cell r="Y2793">
            <v>0</v>
          </cell>
          <cell r="Z2793">
            <v>4.5886570000000004</v>
          </cell>
          <cell r="AA2793">
            <v>0</v>
          </cell>
          <cell r="AB2793">
            <v>6569.84</v>
          </cell>
          <cell r="AC2793">
            <v>0</v>
          </cell>
          <cell r="AD2793">
            <v>29.88</v>
          </cell>
          <cell r="AE2793">
            <v>29.88</v>
          </cell>
          <cell r="AF2793">
            <v>0</v>
          </cell>
          <cell r="AG2793">
            <v>6599.72</v>
          </cell>
          <cell r="AH2793">
            <v>12.480000000000473</v>
          </cell>
          <cell r="AI2793">
            <v>0</v>
          </cell>
          <cell r="AJ2793">
            <v>0</v>
          </cell>
          <cell r="AK2793">
            <v>0</v>
          </cell>
        </row>
        <row r="2794">
          <cell r="R2794" t="str">
            <v>BNL</v>
          </cell>
          <cell r="S2794" t="str">
            <v>FINAME TJLP</v>
          </cell>
          <cell r="T2794" t="str">
            <v>01936</v>
          </cell>
          <cell r="U2794">
            <v>10.75</v>
          </cell>
          <cell r="V2794">
            <v>0</v>
          </cell>
          <cell r="W2794">
            <v>36022</v>
          </cell>
          <cell r="X2794">
            <v>14</v>
          </cell>
          <cell r="Y2794">
            <v>49</v>
          </cell>
          <cell r="Z2794">
            <v>4.596838</v>
          </cell>
          <cell r="AA2794">
            <v>0</v>
          </cell>
          <cell r="AB2794">
            <v>6581.55</v>
          </cell>
          <cell r="AC2794">
            <v>1645.39</v>
          </cell>
          <cell r="AD2794">
            <v>26.360000000000003</v>
          </cell>
          <cell r="AE2794">
            <v>56.24</v>
          </cell>
          <cell r="AF2794">
            <v>1701.63</v>
          </cell>
          <cell r="AG2794">
            <v>4936.16</v>
          </cell>
          <cell r="AH2794">
            <v>11.710000000000036</v>
          </cell>
          <cell r="AI2794">
            <v>0</v>
          </cell>
          <cell r="AJ2794">
            <v>0</v>
          </cell>
          <cell r="AK2794">
            <v>0</v>
          </cell>
        </row>
        <row r="2795">
          <cell r="R2795" t="str">
            <v>BNL</v>
          </cell>
          <cell r="S2795" t="str">
            <v>FINAME TJLP</v>
          </cell>
          <cell r="T2795" t="str">
            <v>01936</v>
          </cell>
          <cell r="U2795">
            <v>10.75</v>
          </cell>
          <cell r="V2795">
            <v>0</v>
          </cell>
          <cell r="W2795">
            <v>36038</v>
          </cell>
          <cell r="X2795">
            <v>16</v>
          </cell>
          <cell r="Y2795">
            <v>0</v>
          </cell>
          <cell r="Z2795">
            <v>4.6055809999999999</v>
          </cell>
          <cell r="AA2795">
            <v>0</v>
          </cell>
          <cell r="AB2795">
            <v>4945.55</v>
          </cell>
          <cell r="AC2795">
            <v>0</v>
          </cell>
          <cell r="AD2795">
            <v>22.49</v>
          </cell>
          <cell r="AE2795">
            <v>22.49</v>
          </cell>
          <cell r="AF2795">
            <v>0</v>
          </cell>
          <cell r="AG2795">
            <v>4968.05</v>
          </cell>
          <cell r="AH2795">
            <v>9.4000000000005457</v>
          </cell>
          <cell r="AI2795">
            <v>0</v>
          </cell>
          <cell r="AJ2795">
            <v>0</v>
          </cell>
          <cell r="AK2795">
            <v>0</v>
          </cell>
        </row>
        <row r="2796">
          <cell r="R2796" t="str">
            <v>BNL</v>
          </cell>
          <cell r="S2796" t="str">
            <v>FINAME TJLP</v>
          </cell>
          <cell r="T2796" t="str">
            <v>01936</v>
          </cell>
          <cell r="U2796">
            <v>10.75</v>
          </cell>
          <cell r="V2796">
            <v>0</v>
          </cell>
          <cell r="W2796">
            <v>36053</v>
          </cell>
          <cell r="X2796">
            <v>14</v>
          </cell>
          <cell r="Y2796">
            <v>50</v>
          </cell>
          <cell r="Z2796">
            <v>4.6154869999999999</v>
          </cell>
          <cell r="AA2796">
            <v>0</v>
          </cell>
          <cell r="AB2796">
            <v>4956.1899999999996</v>
          </cell>
          <cell r="AC2796">
            <v>1652.06</v>
          </cell>
          <cell r="AD2796">
            <v>19.860000000000003</v>
          </cell>
          <cell r="AE2796">
            <v>42.35</v>
          </cell>
          <cell r="AF2796">
            <v>1694.41</v>
          </cell>
          <cell r="AG2796">
            <v>3304.13</v>
          </cell>
          <cell r="AH2796">
            <v>10.630000000000109</v>
          </cell>
          <cell r="AI2796">
            <v>0</v>
          </cell>
          <cell r="AJ2796">
            <v>0</v>
          </cell>
          <cell r="AK2796">
            <v>0</v>
          </cell>
        </row>
        <row r="2797">
          <cell r="R2797" t="str">
            <v>BNL</v>
          </cell>
          <cell r="S2797" t="str">
            <v>FINAME TJLP</v>
          </cell>
          <cell r="T2797" t="str">
            <v>01936</v>
          </cell>
          <cell r="U2797">
            <v>10.75</v>
          </cell>
          <cell r="V2797">
            <v>0</v>
          </cell>
          <cell r="W2797">
            <v>36068</v>
          </cell>
          <cell r="X2797">
            <v>15</v>
          </cell>
          <cell r="Y2797">
            <v>0</v>
          </cell>
          <cell r="Z2797">
            <v>4.6255369999999996</v>
          </cell>
          <cell r="AA2797">
            <v>0</v>
          </cell>
          <cell r="AB2797">
            <v>3311.32</v>
          </cell>
          <cell r="AC2797">
            <v>0</v>
          </cell>
          <cell r="AD2797">
            <v>14.12</v>
          </cell>
          <cell r="AE2797">
            <v>14.12</v>
          </cell>
          <cell r="AF2797">
            <v>0</v>
          </cell>
          <cell r="AG2797">
            <v>3325.44</v>
          </cell>
          <cell r="AH2797">
            <v>7.1900000000000546</v>
          </cell>
          <cell r="AI2797">
            <v>0</v>
          </cell>
          <cell r="AJ2797">
            <v>0</v>
          </cell>
          <cell r="AK2797">
            <v>0</v>
          </cell>
        </row>
        <row r="2798">
          <cell r="R2798" t="str">
            <v>BNL</v>
          </cell>
          <cell r="S2798" t="str">
            <v>FINAME TJLP</v>
          </cell>
          <cell r="T2798" t="str">
            <v>01936</v>
          </cell>
          <cell r="U2798">
            <v>10.75</v>
          </cell>
          <cell r="V2798">
            <v>0</v>
          </cell>
          <cell r="W2798">
            <v>36083</v>
          </cell>
          <cell r="X2798">
            <v>15</v>
          </cell>
          <cell r="Y2798">
            <v>51</v>
          </cell>
          <cell r="Z2798">
            <v>4.6356080000000004</v>
          </cell>
          <cell r="AA2798">
            <v>0</v>
          </cell>
          <cell r="AB2798">
            <v>3318.53</v>
          </cell>
          <cell r="AC2798">
            <v>1659.26</v>
          </cell>
          <cell r="AD2798">
            <v>14.24</v>
          </cell>
          <cell r="AE2798">
            <v>28.36</v>
          </cell>
          <cell r="AF2798">
            <v>1687.62</v>
          </cell>
          <cell r="AG2798">
            <v>1659.27</v>
          </cell>
          <cell r="AH2798">
            <v>7.2100000000000364</v>
          </cell>
          <cell r="AI2798">
            <v>0</v>
          </cell>
          <cell r="AJ2798">
            <v>0</v>
          </cell>
          <cell r="AK2798">
            <v>0</v>
          </cell>
        </row>
        <row r="2799">
          <cell r="R2799" t="str">
            <v>BNL</v>
          </cell>
          <cell r="S2799" t="str">
            <v>FINAME TJLP</v>
          </cell>
          <cell r="T2799" t="str">
            <v>01936</v>
          </cell>
          <cell r="U2799">
            <v>10.75</v>
          </cell>
          <cell r="V2799">
            <v>0</v>
          </cell>
          <cell r="W2799">
            <v>36099</v>
          </cell>
          <cell r="X2799">
            <v>16</v>
          </cell>
          <cell r="Y2799">
            <v>0</v>
          </cell>
          <cell r="Z2799">
            <v>4.6463749999999999</v>
          </cell>
          <cell r="AA2799">
            <v>0</v>
          </cell>
          <cell r="AB2799">
            <v>1663.12</v>
          </cell>
          <cell r="AC2799">
            <v>0</v>
          </cell>
          <cell r="AD2799">
            <v>7.56</v>
          </cell>
          <cell r="AE2799">
            <v>7.56</v>
          </cell>
          <cell r="AF2799">
            <v>0</v>
          </cell>
          <cell r="AG2799">
            <v>1670.69</v>
          </cell>
          <cell r="AH2799">
            <v>3.8600000000001273</v>
          </cell>
          <cell r="AI2799">
            <v>0</v>
          </cell>
          <cell r="AJ2799">
            <v>0</v>
          </cell>
          <cell r="AK2799">
            <v>0</v>
          </cell>
        </row>
        <row r="2800">
          <cell r="R2800" t="str">
            <v>BNL</v>
          </cell>
          <cell r="S2800" t="str">
            <v>FINAME TJLP</v>
          </cell>
          <cell r="T2800" t="str">
            <v>01936</v>
          </cell>
          <cell r="U2800">
            <v>10.75</v>
          </cell>
          <cell r="V2800">
            <v>0</v>
          </cell>
          <cell r="W2800">
            <v>36114</v>
          </cell>
          <cell r="X2800">
            <v>14</v>
          </cell>
          <cell r="Y2800">
            <v>52</v>
          </cell>
          <cell r="Z2800">
            <v>4.6564909999999999</v>
          </cell>
          <cell r="AA2800">
            <v>0</v>
          </cell>
          <cell r="AB2800">
            <v>1666.74</v>
          </cell>
          <cell r="AC2800">
            <v>1666.74</v>
          </cell>
          <cell r="AD2800">
            <v>6.6800000000000006</v>
          </cell>
          <cell r="AE2800">
            <v>14.24</v>
          </cell>
          <cell r="AF2800">
            <v>1680.98</v>
          </cell>
          <cell r="AG2800">
            <v>0</v>
          </cell>
          <cell r="AH2800">
            <v>3.6099999999999</v>
          </cell>
          <cell r="AI2800">
            <v>0</v>
          </cell>
          <cell r="AJ2800">
            <v>0</v>
          </cell>
          <cell r="AK2800">
            <v>0</v>
          </cell>
        </row>
        <row r="2801">
          <cell r="S2801" t="str">
            <v>T O T A I S  EM  R$</v>
          </cell>
          <cell r="AC2801">
            <v>63957.37000000001</v>
          </cell>
          <cell r="AD2801">
            <v>11318.389999999996</v>
          </cell>
          <cell r="AF2801">
            <v>75275.73</v>
          </cell>
          <cell r="AH2801">
            <v>9526.270000000015</v>
          </cell>
        </row>
        <row r="2803">
          <cell r="R2803" t="str">
            <v>CELPAV</v>
          </cell>
          <cell r="S2803" t="str">
            <v>JAC</v>
          </cell>
          <cell r="T2803" t="str">
            <v>FINANCIAMENTO INTERNO</v>
          </cell>
          <cell r="AB2803" t="str">
            <v>FINAME</v>
          </cell>
        </row>
        <row r="2804">
          <cell r="R2804" t="str">
            <v>EMPRESA:</v>
          </cell>
          <cell r="S2804">
            <v>300</v>
          </cell>
          <cell r="T2804" t="str">
            <v>UNIDADE:</v>
          </cell>
          <cell r="U2804">
            <v>310</v>
          </cell>
          <cell r="V2804" t="str">
            <v>TIPO REG:</v>
          </cell>
          <cell r="W2804">
            <v>1</v>
          </cell>
          <cell r="Z2804" t="str">
            <v>MOEDA :</v>
          </cell>
          <cell r="AA2804" t="str">
            <v>BRL</v>
          </cell>
          <cell r="AC2804" t="str">
            <v>COD. CLIENTE/FORNECEDOR:</v>
          </cell>
          <cell r="AD2804">
            <v>0</v>
          </cell>
          <cell r="AE2804" t="str">
            <v>DATA INICIAL:</v>
          </cell>
          <cell r="AF2804">
            <v>34689</v>
          </cell>
          <cell r="AG2804" t="str">
            <v>VENCIMENTO:</v>
          </cell>
          <cell r="AH2804">
            <v>36448</v>
          </cell>
        </row>
        <row r="2805">
          <cell r="R2805" t="str">
            <v>INSTITUIÇÃO</v>
          </cell>
          <cell r="S2805" t="str">
            <v>TIPO FINANC.</v>
          </cell>
          <cell r="T2805" t="str">
            <v>Nº P.A.C.</v>
          </cell>
          <cell r="U2805" t="str">
            <v>Juros (%) a.a.</v>
          </cell>
          <cell r="V2805" t="str">
            <v>Spread (%) a.a.</v>
          </cell>
          <cell r="W2805" t="str">
            <v>Data Movimento</v>
          </cell>
          <cell r="X2805" t="str">
            <v>Nº Dias</v>
          </cell>
          <cell r="Y2805" t="str">
            <v>Parc</v>
          </cell>
          <cell r="Z2805" t="str">
            <v>Cotação da URIP09</v>
          </cell>
          <cell r="AA2805" t="str">
            <v>Liberações         R$</v>
          </cell>
          <cell r="AB2805" t="str">
            <v>Saldo Principal    R$</v>
          </cell>
          <cell r="AC2805" t="str">
            <v>Amortização      R$</v>
          </cell>
          <cell r="AD2805" t="str">
            <v>Juros no Periodo  R$</v>
          </cell>
          <cell r="AE2805" t="str">
            <v>Juros Acumulados R$</v>
          </cell>
          <cell r="AF2805" t="str">
            <v>Pagto. Parcela          R$</v>
          </cell>
          <cell r="AG2805" t="str">
            <v>Saldo Devedor      R$</v>
          </cell>
          <cell r="AH2805" t="str">
            <v>Correc. Monet. R$</v>
          </cell>
          <cell r="AI2805" t="str">
            <v>CP</v>
          </cell>
          <cell r="AJ2805" t="str">
            <v>LP</v>
          </cell>
          <cell r="AK2805" t="str">
            <v>Transf. LP/CP</v>
          </cell>
        </row>
        <row r="2806">
          <cell r="R2806" t="str">
            <v>BNL</v>
          </cell>
          <cell r="S2806" t="str">
            <v>FINAME TJLP</v>
          </cell>
          <cell r="T2806" t="str">
            <v>19437</v>
          </cell>
          <cell r="U2806">
            <v>11.25</v>
          </cell>
          <cell r="V2806">
            <v>0</v>
          </cell>
          <cell r="W2806">
            <v>34190</v>
          </cell>
          <cell r="X2806">
            <v>0</v>
          </cell>
          <cell r="Y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</row>
        <row r="2807">
          <cell r="R2807" t="str">
            <v>BNL</v>
          </cell>
          <cell r="S2807" t="str">
            <v>FINAME TJLP</v>
          </cell>
          <cell r="T2807" t="str">
            <v>19437</v>
          </cell>
          <cell r="U2807">
            <v>11.25</v>
          </cell>
          <cell r="V2807">
            <v>0</v>
          </cell>
          <cell r="W2807">
            <v>34190</v>
          </cell>
          <cell r="X2807">
            <v>0</v>
          </cell>
          <cell r="Y2807">
            <v>1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</row>
        <row r="2808">
          <cell r="R2808" t="str">
            <v>BNL</v>
          </cell>
          <cell r="S2808" t="str">
            <v>FINAME TJLP</v>
          </cell>
          <cell r="T2808" t="str">
            <v>19437</v>
          </cell>
          <cell r="U2808">
            <v>11.25</v>
          </cell>
          <cell r="V2808">
            <v>0</v>
          </cell>
          <cell r="W2808">
            <v>34647</v>
          </cell>
          <cell r="X2808">
            <v>90</v>
          </cell>
          <cell r="Y2808">
            <v>2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</row>
        <row r="2809">
          <cell r="R2809" t="str">
            <v>BNL</v>
          </cell>
          <cell r="S2809" t="str">
            <v>FINAME TJLP</v>
          </cell>
          <cell r="T2809" t="str">
            <v>19437</v>
          </cell>
          <cell r="U2809">
            <v>11.25</v>
          </cell>
          <cell r="V2809">
            <v>0</v>
          </cell>
          <cell r="W2809">
            <v>34374</v>
          </cell>
          <cell r="X2809">
            <v>90</v>
          </cell>
          <cell r="Y2809">
            <v>3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</row>
        <row r="2810">
          <cell r="R2810" t="str">
            <v>BNL</v>
          </cell>
          <cell r="S2810" t="str">
            <v>FINAME TJLP</v>
          </cell>
          <cell r="T2810" t="str">
            <v>19437</v>
          </cell>
          <cell r="U2810">
            <v>11.25</v>
          </cell>
          <cell r="V2810">
            <v>0</v>
          </cell>
          <cell r="W2810">
            <v>34463</v>
          </cell>
          <cell r="X2810">
            <v>90</v>
          </cell>
          <cell r="Y2810">
            <v>4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</row>
        <row r="2811">
          <cell r="R2811" t="str">
            <v>BNL</v>
          </cell>
          <cell r="S2811" t="str">
            <v>FINAME TJLP</v>
          </cell>
          <cell r="T2811" t="str">
            <v>19437</v>
          </cell>
          <cell r="U2811">
            <v>11.25</v>
          </cell>
          <cell r="V2811">
            <v>0</v>
          </cell>
          <cell r="W2811">
            <v>34555</v>
          </cell>
          <cell r="X2811">
            <v>90</v>
          </cell>
          <cell r="Y2811">
            <v>5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</row>
        <row r="2812">
          <cell r="R2812" t="str">
            <v>BNL</v>
          </cell>
          <cell r="S2812" t="str">
            <v>FINAME TJLP</v>
          </cell>
          <cell r="T2812" t="str">
            <v>19437</v>
          </cell>
          <cell r="U2812">
            <v>11.25</v>
          </cell>
          <cell r="V2812">
            <v>0</v>
          </cell>
          <cell r="W2812">
            <v>34647</v>
          </cell>
          <cell r="X2812">
            <v>90</v>
          </cell>
          <cell r="Y2812">
            <v>6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</row>
        <row r="2813">
          <cell r="R2813" t="str">
            <v>BNL</v>
          </cell>
          <cell r="S2813" t="str">
            <v>FINAME TJLP</v>
          </cell>
          <cell r="T2813" t="str">
            <v>19437</v>
          </cell>
          <cell r="U2813">
            <v>11.25</v>
          </cell>
          <cell r="V2813">
            <v>0</v>
          </cell>
          <cell r="W2813">
            <v>34739</v>
          </cell>
          <cell r="X2813">
            <v>90</v>
          </cell>
          <cell r="Y2813">
            <v>7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</row>
        <row r="2814">
          <cell r="R2814" t="str">
            <v>BNL</v>
          </cell>
          <cell r="S2814" t="str">
            <v>FINAME TJLP</v>
          </cell>
          <cell r="T2814" t="str">
            <v>19437</v>
          </cell>
          <cell r="U2814">
            <v>11.25</v>
          </cell>
          <cell r="V2814">
            <v>0</v>
          </cell>
          <cell r="W2814">
            <v>34828</v>
          </cell>
          <cell r="X2814">
            <v>90</v>
          </cell>
          <cell r="Y2814">
            <v>8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</row>
        <row r="2815">
          <cell r="R2815" t="str">
            <v>BNL</v>
          </cell>
          <cell r="S2815" t="str">
            <v>FINAME TJLP</v>
          </cell>
          <cell r="T2815" t="str">
            <v>19437</v>
          </cell>
          <cell r="U2815">
            <v>11.25</v>
          </cell>
          <cell r="V2815">
            <v>0</v>
          </cell>
          <cell r="W2815">
            <v>34859</v>
          </cell>
          <cell r="X2815">
            <v>30</v>
          </cell>
          <cell r="Y2815">
            <v>9</v>
          </cell>
          <cell r="Z2815">
            <v>10.569131</v>
          </cell>
          <cell r="AA2815">
            <v>0</v>
          </cell>
          <cell r="AB2815">
            <v>64781.599999999999</v>
          </cell>
          <cell r="AC2815">
            <v>981.54</v>
          </cell>
          <cell r="AD2815">
            <v>578.09</v>
          </cell>
          <cell r="AE2815">
            <v>578.09</v>
          </cell>
          <cell r="AF2815">
            <v>1559.63</v>
          </cell>
          <cell r="AG2815">
            <v>63800.06</v>
          </cell>
          <cell r="AH2815">
            <v>0</v>
          </cell>
        </row>
        <row r="2816">
          <cell r="R2816" t="str">
            <v>BNL</v>
          </cell>
          <cell r="S2816" t="str">
            <v>FINAME TJLP</v>
          </cell>
          <cell r="T2816" t="str">
            <v>19437</v>
          </cell>
          <cell r="U2816">
            <v>11.25</v>
          </cell>
          <cell r="V2816">
            <v>0</v>
          </cell>
          <cell r="W2816">
            <v>34889</v>
          </cell>
          <cell r="X2816">
            <v>30</v>
          </cell>
          <cell r="Y2816">
            <v>10</v>
          </cell>
          <cell r="Z2816">
            <v>10.713418000000001</v>
          </cell>
          <cell r="AA2816">
            <v>0</v>
          </cell>
          <cell r="AB2816">
            <v>64671.040000000001</v>
          </cell>
          <cell r="AC2816">
            <v>994.94</v>
          </cell>
          <cell r="AD2816">
            <v>577.11</v>
          </cell>
          <cell r="AE2816">
            <v>577.11</v>
          </cell>
          <cell r="AF2816">
            <v>1572.05</v>
          </cell>
          <cell r="AG2816">
            <v>63676.1</v>
          </cell>
          <cell r="AH2816">
            <v>870.9800000000032</v>
          </cell>
        </row>
        <row r="2817">
          <cell r="R2817" t="str">
            <v>BNL</v>
          </cell>
          <cell r="S2817" t="str">
            <v>FINAME TJLP</v>
          </cell>
          <cell r="T2817" t="str">
            <v>19437</v>
          </cell>
          <cell r="U2817">
            <v>11.25</v>
          </cell>
          <cell r="V2817">
            <v>0</v>
          </cell>
          <cell r="W2817">
            <v>34920</v>
          </cell>
          <cell r="X2817">
            <v>30</v>
          </cell>
          <cell r="Y2817">
            <v>11</v>
          </cell>
          <cell r="Z2817">
            <v>10.864584000000001</v>
          </cell>
          <cell r="AA2817">
            <v>0</v>
          </cell>
          <cell r="AB2817">
            <v>64574.57</v>
          </cell>
          <cell r="AC2817">
            <v>1008.98</v>
          </cell>
          <cell r="AD2817">
            <v>576.25</v>
          </cell>
          <cell r="AE2817">
            <v>576.25</v>
          </cell>
          <cell r="AF2817">
            <v>1585.22</v>
          </cell>
          <cell r="AG2817">
            <v>63565.59</v>
          </cell>
          <cell r="AH2817">
            <v>898.45999999999913</v>
          </cell>
        </row>
        <row r="2818">
          <cell r="R2818" t="str">
            <v>BNL</v>
          </cell>
          <cell r="S2818" t="str">
            <v>FINAME TJLP</v>
          </cell>
          <cell r="T2818" t="str">
            <v>19437</v>
          </cell>
          <cell r="U2818">
            <v>11.25</v>
          </cell>
          <cell r="V2818">
            <v>0</v>
          </cell>
          <cell r="W2818">
            <v>34951</v>
          </cell>
          <cell r="X2818">
            <v>30</v>
          </cell>
          <cell r="Y2818">
            <v>12</v>
          </cell>
          <cell r="Z2818">
            <v>11.012345</v>
          </cell>
          <cell r="AA2818">
            <v>0</v>
          </cell>
          <cell r="AB2818">
            <v>64430.1</v>
          </cell>
          <cell r="AC2818">
            <v>1022.7</v>
          </cell>
          <cell r="AD2818">
            <v>574.96</v>
          </cell>
          <cell r="AE2818">
            <v>574.96</v>
          </cell>
          <cell r="AF2818">
            <v>1597.66</v>
          </cell>
          <cell r="AG2818">
            <v>63407.4</v>
          </cell>
          <cell r="AH2818">
            <v>864.51000000000931</v>
          </cell>
        </row>
        <row r="2819">
          <cell r="R2819" t="str">
            <v>BNL</v>
          </cell>
          <cell r="S2819" t="str">
            <v>FINAME TJLP</v>
          </cell>
          <cell r="T2819" t="str">
            <v>19437</v>
          </cell>
          <cell r="U2819">
            <v>11.25</v>
          </cell>
          <cell r="V2819">
            <v>0</v>
          </cell>
          <cell r="W2819">
            <v>34981</v>
          </cell>
          <cell r="X2819">
            <v>30</v>
          </cell>
          <cell r="Y2819">
            <v>13</v>
          </cell>
          <cell r="Z2819">
            <v>11.141658</v>
          </cell>
          <cell r="AA2819">
            <v>0</v>
          </cell>
          <cell r="AB2819">
            <v>64151.96</v>
          </cell>
          <cell r="AC2819">
            <v>1034.71</v>
          </cell>
          <cell r="AD2819">
            <v>572.47</v>
          </cell>
          <cell r="AE2819">
            <v>572.47</v>
          </cell>
          <cell r="AF2819">
            <v>1607.18</v>
          </cell>
          <cell r="AG2819">
            <v>63117.26</v>
          </cell>
          <cell r="AH2819">
            <v>744.56999999999971</v>
          </cell>
        </row>
        <row r="2820">
          <cell r="R2820" t="str">
            <v>BNL</v>
          </cell>
          <cell r="S2820" t="str">
            <v>FINAME TJLP</v>
          </cell>
          <cell r="T2820" t="str">
            <v>19437</v>
          </cell>
          <cell r="U2820">
            <v>11.25</v>
          </cell>
          <cell r="V2820">
            <v>0</v>
          </cell>
          <cell r="W2820">
            <v>35012</v>
          </cell>
          <cell r="X2820">
            <v>30</v>
          </cell>
          <cell r="Y2820">
            <v>14</v>
          </cell>
          <cell r="Z2820">
            <v>11.276878</v>
          </cell>
          <cell r="AA2820">
            <v>0</v>
          </cell>
          <cell r="AB2820">
            <v>63883.27</v>
          </cell>
          <cell r="AC2820">
            <v>1047.27</v>
          </cell>
          <cell r="AD2820">
            <v>570.08000000000004</v>
          </cell>
          <cell r="AE2820">
            <v>570.08000000000004</v>
          </cell>
          <cell r="AF2820">
            <v>1617.34</v>
          </cell>
          <cell r="AG2820">
            <v>62836.01</v>
          </cell>
          <cell r="AH2820">
            <v>766.00999999999476</v>
          </cell>
        </row>
        <row r="2821">
          <cell r="R2821" t="str">
            <v>BNL</v>
          </cell>
          <cell r="S2821" t="str">
            <v>FINAME TJLP</v>
          </cell>
          <cell r="T2821" t="str">
            <v>19437</v>
          </cell>
          <cell r="U2821">
            <v>11.25</v>
          </cell>
          <cell r="V2821">
            <v>0</v>
          </cell>
          <cell r="W2821">
            <v>35042</v>
          </cell>
          <cell r="X2821">
            <v>30</v>
          </cell>
          <cell r="Y2821">
            <v>15</v>
          </cell>
          <cell r="Z2821">
            <v>11.400371</v>
          </cell>
          <cell r="AA2821">
            <v>0</v>
          </cell>
          <cell r="AB2821">
            <v>63524.12</v>
          </cell>
          <cell r="AC2821">
            <v>1058.74</v>
          </cell>
          <cell r="AD2821">
            <v>566.87</v>
          </cell>
          <cell r="AE2821">
            <v>566.87</v>
          </cell>
          <cell r="AF2821">
            <v>1625.61</v>
          </cell>
          <cell r="AG2821">
            <v>62465.39</v>
          </cell>
          <cell r="AH2821">
            <v>688.11999999999534</v>
          </cell>
        </row>
        <row r="2822">
          <cell r="R2822" t="str">
            <v>BNL</v>
          </cell>
          <cell r="S2822" t="str">
            <v>FINAME TJLP</v>
          </cell>
          <cell r="T2822" t="str">
            <v>19437</v>
          </cell>
          <cell r="U2822">
            <v>11.25</v>
          </cell>
          <cell r="V2822">
            <v>0</v>
          </cell>
          <cell r="W2822">
            <v>35064</v>
          </cell>
          <cell r="X2822">
            <v>22</v>
          </cell>
          <cell r="Y2822">
            <v>0</v>
          </cell>
          <cell r="Z2822">
            <v>11.473667000000001</v>
          </cell>
          <cell r="AA2822">
            <v>0</v>
          </cell>
          <cell r="AB2822">
            <v>62866.99</v>
          </cell>
          <cell r="AC2822">
            <v>0</v>
          </cell>
          <cell r="AD2822">
            <v>410.92</v>
          </cell>
          <cell r="AE2822">
            <v>410.92</v>
          </cell>
          <cell r="AF2822">
            <v>0</v>
          </cell>
          <cell r="AG2822">
            <v>63277.91</v>
          </cell>
          <cell r="AH2822">
            <v>401.60000000000582</v>
          </cell>
          <cell r="AI2822">
            <v>0</v>
          </cell>
          <cell r="AJ2822">
            <v>0</v>
          </cell>
          <cell r="AK2822">
            <v>0</v>
          </cell>
        </row>
        <row r="2823">
          <cell r="R2823" t="str">
            <v>BNL</v>
          </cell>
          <cell r="S2823" t="str">
            <v>FINAME TJLP</v>
          </cell>
          <cell r="T2823" t="str">
            <v>19437</v>
          </cell>
          <cell r="U2823">
            <v>11.25</v>
          </cell>
          <cell r="V2823">
            <v>0</v>
          </cell>
          <cell r="W2823">
            <v>35073</v>
          </cell>
          <cell r="X2823">
            <v>8</v>
          </cell>
          <cell r="Y2823">
            <v>16</v>
          </cell>
          <cell r="Z2823">
            <v>11.503788</v>
          </cell>
          <cell r="AA2823">
            <v>0</v>
          </cell>
          <cell r="AB2823">
            <v>63032.03</v>
          </cell>
          <cell r="AC2823">
            <v>1068.3399999999999</v>
          </cell>
          <cell r="AD2823">
            <v>151.56</v>
          </cell>
          <cell r="AE2823">
            <v>562.48</v>
          </cell>
          <cell r="AF2823">
            <v>1630.82</v>
          </cell>
          <cell r="AG2823">
            <v>61963.7</v>
          </cell>
          <cell r="AH2823">
            <v>165.04999999999563</v>
          </cell>
          <cell r="AI2823">
            <v>0</v>
          </cell>
          <cell r="AJ2823">
            <v>0</v>
          </cell>
          <cell r="AK2823">
            <v>0</v>
          </cell>
        </row>
        <row r="2824">
          <cell r="R2824" t="str">
            <v>BNL</v>
          </cell>
          <cell r="S2824" t="str">
            <v>FINAME TJLP</v>
          </cell>
          <cell r="T2824" t="str">
            <v>19437</v>
          </cell>
          <cell r="U2824">
            <v>11.25</v>
          </cell>
          <cell r="V2824">
            <v>0</v>
          </cell>
          <cell r="W2824">
            <v>35095</v>
          </cell>
          <cell r="X2824">
            <v>22</v>
          </cell>
          <cell r="Y2824">
            <v>0</v>
          </cell>
          <cell r="Z2824">
            <v>11.577749000000001</v>
          </cell>
          <cell r="AA2824">
            <v>0</v>
          </cell>
          <cell r="AB2824">
            <v>62362.080000000002</v>
          </cell>
          <cell r="AC2824">
            <v>0</v>
          </cell>
          <cell r="AD2824">
            <v>407.62</v>
          </cell>
          <cell r="AE2824">
            <v>407.62</v>
          </cell>
          <cell r="AF2824">
            <v>0</v>
          </cell>
          <cell r="AG2824">
            <v>62769.69</v>
          </cell>
          <cell r="AH2824">
            <v>398.37000000000262</v>
          </cell>
          <cell r="AI2824">
            <v>0</v>
          </cell>
          <cell r="AJ2824">
            <v>0</v>
          </cell>
          <cell r="AK2824">
            <v>0</v>
          </cell>
        </row>
        <row r="2825">
          <cell r="R2825" t="str">
            <v>BNL</v>
          </cell>
          <cell r="S2825" t="str">
            <v>FINAME TJLP</v>
          </cell>
          <cell r="T2825" t="str">
            <v>19437</v>
          </cell>
          <cell r="U2825">
            <v>11.25</v>
          </cell>
          <cell r="V2825">
            <v>0</v>
          </cell>
          <cell r="W2825">
            <v>35104</v>
          </cell>
          <cell r="X2825">
            <v>8</v>
          </cell>
          <cell r="Y2825">
            <v>17</v>
          </cell>
          <cell r="Z2825">
            <v>11.608143</v>
          </cell>
          <cell r="AA2825">
            <v>0</v>
          </cell>
          <cell r="AB2825">
            <v>62525.79</v>
          </cell>
          <cell r="AC2825">
            <v>1078.03</v>
          </cell>
          <cell r="AD2825">
            <v>150.34000000000003</v>
          </cell>
          <cell r="AE2825">
            <v>557.96</v>
          </cell>
          <cell r="AF2825">
            <v>1635.99</v>
          </cell>
          <cell r="AG2825">
            <v>61447.76</v>
          </cell>
          <cell r="AH2825">
            <v>163.72000000000116</v>
          </cell>
          <cell r="AI2825">
            <v>0</v>
          </cell>
          <cell r="AJ2825">
            <v>0</v>
          </cell>
          <cell r="AK2825">
            <v>0</v>
          </cell>
        </row>
        <row r="2826">
          <cell r="R2826" t="str">
            <v>BNL</v>
          </cell>
          <cell r="S2826" t="str">
            <v>FINAME TJLP</v>
          </cell>
          <cell r="T2826" t="str">
            <v>19437</v>
          </cell>
          <cell r="U2826">
            <v>11.25</v>
          </cell>
          <cell r="V2826">
            <v>0</v>
          </cell>
          <cell r="W2826">
            <v>35124</v>
          </cell>
          <cell r="X2826">
            <v>20</v>
          </cell>
          <cell r="Y2826">
            <v>0</v>
          </cell>
          <cell r="Z2826">
            <v>11.67597</v>
          </cell>
          <cell r="AA2826">
            <v>0</v>
          </cell>
          <cell r="AB2826">
            <v>61806.8</v>
          </cell>
          <cell r="AC2826">
            <v>0</v>
          </cell>
          <cell r="AD2826">
            <v>367.15</v>
          </cell>
          <cell r="AE2826">
            <v>367.15</v>
          </cell>
          <cell r="AF2826">
            <v>0</v>
          </cell>
          <cell r="AG2826">
            <v>62173.96</v>
          </cell>
          <cell r="AH2826">
            <v>359.04999999999563</v>
          </cell>
          <cell r="AI2826">
            <v>0</v>
          </cell>
          <cell r="AJ2826">
            <v>0</v>
          </cell>
          <cell r="AK2826">
            <v>0</v>
          </cell>
        </row>
        <row r="2827">
          <cell r="R2827" t="str">
            <v>BNL</v>
          </cell>
          <cell r="S2827" t="str">
            <v>FINAME TJLP</v>
          </cell>
          <cell r="T2827" t="str">
            <v>19437</v>
          </cell>
          <cell r="U2827">
            <v>11.25</v>
          </cell>
          <cell r="V2827">
            <v>0</v>
          </cell>
          <cell r="W2827">
            <v>35133</v>
          </cell>
          <cell r="X2827">
            <v>10</v>
          </cell>
          <cell r="Y2827">
            <v>18</v>
          </cell>
          <cell r="Z2827">
            <v>11.707989</v>
          </cell>
          <cell r="AA2827">
            <v>0</v>
          </cell>
          <cell r="AB2827">
            <v>61976.29</v>
          </cell>
          <cell r="AC2827">
            <v>1087.3</v>
          </cell>
          <cell r="AD2827">
            <v>185.90999999999997</v>
          </cell>
          <cell r="AE2827">
            <v>553.05999999999995</v>
          </cell>
          <cell r="AF2827">
            <v>1640.36</v>
          </cell>
          <cell r="AG2827">
            <v>60888.99</v>
          </cell>
          <cell r="AH2827">
            <v>169.47999999999593</v>
          </cell>
          <cell r="AI2827">
            <v>0</v>
          </cell>
          <cell r="AJ2827">
            <v>0</v>
          </cell>
          <cell r="AK2827">
            <v>0</v>
          </cell>
        </row>
        <row r="2828">
          <cell r="R2828" t="str">
            <v>BNL</v>
          </cell>
          <cell r="S2828" t="str">
            <v>FINAME TJLP</v>
          </cell>
          <cell r="T2828" t="str">
            <v>19437</v>
          </cell>
          <cell r="U2828">
            <v>11.25</v>
          </cell>
          <cell r="V2828">
            <v>0</v>
          </cell>
          <cell r="W2828">
            <v>35155</v>
          </cell>
          <cell r="X2828">
            <v>22</v>
          </cell>
          <cell r="Y2828">
            <v>0</v>
          </cell>
          <cell r="Z2828">
            <v>11.787046</v>
          </cell>
          <cell r="AA2828">
            <v>0</v>
          </cell>
          <cell r="AB2828">
            <v>61300.14</v>
          </cell>
          <cell r="AC2828">
            <v>0</v>
          </cell>
          <cell r="AD2828">
            <v>400.68</v>
          </cell>
          <cell r="AE2828">
            <v>400.68</v>
          </cell>
          <cell r="AF2828">
            <v>0</v>
          </cell>
          <cell r="AG2828">
            <v>61700.81</v>
          </cell>
          <cell r="AH2828">
            <v>411.13999999999942</v>
          </cell>
          <cell r="AI2828">
            <v>0</v>
          </cell>
          <cell r="AJ2828">
            <v>0</v>
          </cell>
          <cell r="AK2828">
            <v>0</v>
          </cell>
        </row>
        <row r="2829">
          <cell r="R2829" t="str">
            <v>BNL</v>
          </cell>
          <cell r="S2829" t="str">
            <v>FINAME TJLP</v>
          </cell>
          <cell r="T2829" t="str">
            <v>19437</v>
          </cell>
          <cell r="U2829">
            <v>11.25</v>
          </cell>
          <cell r="V2829">
            <v>0</v>
          </cell>
          <cell r="W2829">
            <v>35164</v>
          </cell>
          <cell r="X2829">
            <v>8</v>
          </cell>
          <cell r="Y2829">
            <v>19</v>
          </cell>
          <cell r="Z2829">
            <v>11.819540999999999</v>
          </cell>
          <cell r="AA2829">
            <v>0</v>
          </cell>
          <cell r="AB2829">
            <v>61469.13</v>
          </cell>
          <cell r="AC2829">
            <v>1097.6600000000001</v>
          </cell>
          <cell r="AD2829">
            <v>147.84999999999997</v>
          </cell>
          <cell r="AE2829">
            <v>548.53</v>
          </cell>
          <cell r="AF2829">
            <v>1646.19</v>
          </cell>
          <cell r="AG2829">
            <v>60371.47</v>
          </cell>
          <cell r="AH2829">
            <v>169.00000000000728</v>
          </cell>
          <cell r="AI2829">
            <v>0</v>
          </cell>
          <cell r="AJ2829">
            <v>0</v>
          </cell>
          <cell r="AK2829">
            <v>0</v>
          </cell>
        </row>
        <row r="2830">
          <cell r="R2830" t="str">
            <v>BNL</v>
          </cell>
          <cell r="S2830" t="str">
            <v>FINAME TJLP</v>
          </cell>
          <cell r="T2830" t="str">
            <v>19437</v>
          </cell>
          <cell r="U2830">
            <v>11.25</v>
          </cell>
          <cell r="V2830">
            <v>0</v>
          </cell>
          <cell r="W2830">
            <v>35185</v>
          </cell>
          <cell r="X2830">
            <v>21</v>
          </cell>
          <cell r="Y2830">
            <v>0</v>
          </cell>
          <cell r="Z2830">
            <v>11.895712</v>
          </cell>
          <cell r="AA2830">
            <v>0</v>
          </cell>
          <cell r="AB2830">
            <v>60760.53</v>
          </cell>
          <cell r="AC2830">
            <v>0</v>
          </cell>
          <cell r="AD2830">
            <v>379.04</v>
          </cell>
          <cell r="AE2830">
            <v>379.04</v>
          </cell>
          <cell r="AF2830">
            <v>0</v>
          </cell>
          <cell r="AG2830">
            <v>61139.57</v>
          </cell>
          <cell r="AH2830">
            <v>389.05999999999767</v>
          </cell>
          <cell r="AI2830">
            <v>0</v>
          </cell>
          <cell r="AJ2830">
            <v>0</v>
          </cell>
          <cell r="AK2830">
            <v>0</v>
          </cell>
        </row>
        <row r="2831">
          <cell r="R2831" t="str">
            <v>BNL</v>
          </cell>
          <cell r="S2831" t="str">
            <v>FINAME TJLP</v>
          </cell>
          <cell r="T2831" t="str">
            <v>19437</v>
          </cell>
          <cell r="U2831">
            <v>11.25</v>
          </cell>
          <cell r="V2831">
            <v>0</v>
          </cell>
          <cell r="W2831">
            <v>35194</v>
          </cell>
          <cell r="X2831">
            <v>9</v>
          </cell>
          <cell r="Y2831">
            <v>20</v>
          </cell>
          <cell r="Z2831">
            <v>11.928507</v>
          </cell>
          <cell r="AA2831">
            <v>0</v>
          </cell>
          <cell r="AB2831">
            <v>60928.04</v>
          </cell>
          <cell r="AC2831">
            <v>1107.78</v>
          </cell>
          <cell r="AD2831">
            <v>164.66000000000003</v>
          </cell>
          <cell r="AE2831">
            <v>543.70000000000005</v>
          </cell>
          <cell r="AF2831">
            <v>1651.49</v>
          </cell>
          <cell r="AG2831">
            <v>59820.26</v>
          </cell>
          <cell r="AH2831">
            <v>167.5199999999968</v>
          </cell>
          <cell r="AI2831">
            <v>0</v>
          </cell>
          <cell r="AJ2831">
            <v>0</v>
          </cell>
          <cell r="AK2831">
            <v>0</v>
          </cell>
        </row>
        <row r="2832">
          <cell r="R2832" t="str">
            <v>BNL</v>
          </cell>
          <cell r="S2832" t="str">
            <v>FINAME TJLP</v>
          </cell>
          <cell r="T2832" t="str">
            <v>19437</v>
          </cell>
          <cell r="U2832">
            <v>11.25</v>
          </cell>
          <cell r="V2832">
            <v>0</v>
          </cell>
          <cell r="W2832">
            <v>35216</v>
          </cell>
          <cell r="X2832">
            <v>22</v>
          </cell>
          <cell r="Y2832">
            <v>0</v>
          </cell>
          <cell r="Z2832">
            <v>12.009053</v>
          </cell>
          <cell r="AA2832">
            <v>0</v>
          </cell>
          <cell r="AB2832">
            <v>60224.19</v>
          </cell>
          <cell r="AC2832">
            <v>0</v>
          </cell>
          <cell r="AD2832">
            <v>393.64</v>
          </cell>
          <cell r="AE2832">
            <v>393.64</v>
          </cell>
          <cell r="AF2832">
            <v>0</v>
          </cell>
          <cell r="AG2832">
            <v>60617.83</v>
          </cell>
          <cell r="AH2832">
            <v>403.93000000000029</v>
          </cell>
          <cell r="AI2832">
            <v>0</v>
          </cell>
          <cell r="AJ2832">
            <v>0</v>
          </cell>
          <cell r="AK2832">
            <v>0</v>
          </cell>
        </row>
        <row r="2833">
          <cell r="R2833" t="str">
            <v>BNL</v>
          </cell>
          <cell r="S2833" t="str">
            <v>FINAME TJLP</v>
          </cell>
          <cell r="T2833" t="str">
            <v>19437</v>
          </cell>
          <cell r="U2833">
            <v>11.25</v>
          </cell>
          <cell r="V2833">
            <v>0</v>
          </cell>
          <cell r="W2833">
            <v>35225</v>
          </cell>
          <cell r="X2833">
            <v>8</v>
          </cell>
          <cell r="Y2833">
            <v>21</v>
          </cell>
          <cell r="Z2833">
            <v>12.035523</v>
          </cell>
          <cell r="AA2833">
            <v>0</v>
          </cell>
          <cell r="AB2833">
            <v>60356.93</v>
          </cell>
          <cell r="AC2833">
            <v>1117.72</v>
          </cell>
          <cell r="AD2833">
            <v>144.97000000000003</v>
          </cell>
          <cell r="AE2833">
            <v>538.61</v>
          </cell>
          <cell r="AF2833">
            <v>1656.33</v>
          </cell>
          <cell r="AG2833">
            <v>59239.21</v>
          </cell>
          <cell r="AH2833">
            <v>132.73999999999796</v>
          </cell>
          <cell r="AI2833">
            <v>0</v>
          </cell>
          <cell r="AJ2833">
            <v>0</v>
          </cell>
          <cell r="AK2833">
            <v>0</v>
          </cell>
        </row>
        <row r="2834">
          <cell r="R2834" t="str">
            <v>BNL</v>
          </cell>
          <cell r="S2834" t="str">
            <v>FINAME TJLP</v>
          </cell>
          <cell r="T2834" t="str">
            <v>19437</v>
          </cell>
          <cell r="U2834">
            <v>11.25</v>
          </cell>
          <cell r="V2834">
            <v>0</v>
          </cell>
          <cell r="W2834">
            <v>35246</v>
          </cell>
          <cell r="X2834">
            <v>21</v>
          </cell>
          <cell r="Y2834">
            <v>0</v>
          </cell>
          <cell r="Z2834">
            <v>12.095567000000001</v>
          </cell>
          <cell r="AA2834">
            <v>0</v>
          </cell>
          <cell r="AB2834">
            <v>59534.75</v>
          </cell>
          <cell r="AC2834">
            <v>0</v>
          </cell>
          <cell r="AD2834">
            <v>371.39</v>
          </cell>
          <cell r="AE2834">
            <v>371.39</v>
          </cell>
          <cell r="AF2834">
            <v>0</v>
          </cell>
          <cell r="AG2834">
            <v>59906.15</v>
          </cell>
          <cell r="AH2834">
            <v>295.55000000000291</v>
          </cell>
          <cell r="AI2834">
            <v>0</v>
          </cell>
          <cell r="AJ2834">
            <v>0</v>
          </cell>
          <cell r="AK2834">
            <v>0</v>
          </cell>
        </row>
        <row r="2835">
          <cell r="R2835" t="str">
            <v>BNL</v>
          </cell>
          <cell r="S2835" t="str">
            <v>FINAME TJLP</v>
          </cell>
          <cell r="T2835" t="str">
            <v>19437</v>
          </cell>
          <cell r="U2835">
            <v>11.25</v>
          </cell>
          <cell r="V2835">
            <v>0</v>
          </cell>
          <cell r="W2835">
            <v>35255</v>
          </cell>
          <cell r="X2835">
            <v>9</v>
          </cell>
          <cell r="Y2835">
            <v>22</v>
          </cell>
          <cell r="Z2835">
            <v>12.121392</v>
          </cell>
          <cell r="AA2835">
            <v>0</v>
          </cell>
          <cell r="AB2835">
            <v>59661.86</v>
          </cell>
          <cell r="AC2835">
            <v>1125.7</v>
          </cell>
          <cell r="AD2835">
            <v>161.01</v>
          </cell>
          <cell r="AE2835">
            <v>532.4</v>
          </cell>
          <cell r="AF2835">
            <v>1658.1</v>
          </cell>
          <cell r="AG2835">
            <v>58536.17</v>
          </cell>
          <cell r="AH2835">
            <v>127.10999999999331</v>
          </cell>
          <cell r="AI2835">
            <v>0</v>
          </cell>
          <cell r="AJ2835">
            <v>0</v>
          </cell>
          <cell r="AK2835">
            <v>0</v>
          </cell>
        </row>
        <row r="2836">
          <cell r="R2836" t="str">
            <v>BNL</v>
          </cell>
          <cell r="S2836" t="str">
            <v>FINAME TJLP</v>
          </cell>
          <cell r="T2836" t="str">
            <v>19437</v>
          </cell>
          <cell r="U2836">
            <v>11.25</v>
          </cell>
          <cell r="V2836">
            <v>0</v>
          </cell>
          <cell r="W2836">
            <v>35277</v>
          </cell>
          <cell r="X2836">
            <v>22</v>
          </cell>
          <cell r="Y2836">
            <v>0</v>
          </cell>
          <cell r="Z2836">
            <v>12.184752</v>
          </cell>
          <cell r="AA2836">
            <v>0</v>
          </cell>
          <cell r="AB2836">
            <v>58842.14</v>
          </cell>
          <cell r="AC2836">
            <v>0</v>
          </cell>
          <cell r="AD2836">
            <v>384.61</v>
          </cell>
          <cell r="AE2836">
            <v>384.61</v>
          </cell>
          <cell r="AF2836">
            <v>0</v>
          </cell>
          <cell r="AG2836">
            <v>59226.75</v>
          </cell>
          <cell r="AH2836">
            <v>305.97000000000116</v>
          </cell>
          <cell r="AI2836">
            <v>0</v>
          </cell>
          <cell r="AJ2836">
            <v>0</v>
          </cell>
          <cell r="AK2836">
            <v>0</v>
          </cell>
        </row>
        <row r="2837">
          <cell r="R2837" t="str">
            <v>BNL</v>
          </cell>
          <cell r="S2837" t="str">
            <v>FINAME TJLP</v>
          </cell>
          <cell r="T2837" t="str">
            <v>19437</v>
          </cell>
          <cell r="U2837">
            <v>11.25</v>
          </cell>
          <cell r="V2837">
            <v>0</v>
          </cell>
          <cell r="W2837">
            <v>35286</v>
          </cell>
          <cell r="X2837">
            <v>8</v>
          </cell>
          <cell r="Y2837">
            <v>23</v>
          </cell>
          <cell r="Z2837">
            <v>12.210767000000001</v>
          </cell>
          <cell r="AA2837">
            <v>0</v>
          </cell>
          <cell r="AB2837">
            <v>58967.77</v>
          </cell>
          <cell r="AC2837">
            <v>1134</v>
          </cell>
          <cell r="AD2837">
            <v>141.60000000000002</v>
          </cell>
          <cell r="AE2837">
            <v>526.21</v>
          </cell>
          <cell r="AF2837">
            <v>1660.21</v>
          </cell>
          <cell r="AG2837">
            <v>57833.78</v>
          </cell>
          <cell r="AH2837">
            <v>125.63999999999942</v>
          </cell>
          <cell r="AI2837">
            <v>0</v>
          </cell>
          <cell r="AJ2837">
            <v>0</v>
          </cell>
          <cell r="AK2837">
            <v>0</v>
          </cell>
        </row>
        <row r="2838">
          <cell r="R2838" t="str">
            <v>BNL</v>
          </cell>
          <cell r="S2838" t="str">
            <v>FINAME TJLP</v>
          </cell>
          <cell r="T2838" t="str">
            <v>19437</v>
          </cell>
          <cell r="U2838">
            <v>11.25</v>
          </cell>
          <cell r="V2838">
            <v>0</v>
          </cell>
          <cell r="W2838">
            <v>35308</v>
          </cell>
          <cell r="X2838">
            <v>22</v>
          </cell>
          <cell r="Y2838">
            <v>0</v>
          </cell>
          <cell r="Z2838">
            <v>12.274594</v>
          </cell>
          <cell r="AA2838">
            <v>0</v>
          </cell>
          <cell r="AB2838">
            <v>58136.08</v>
          </cell>
          <cell r="AC2838">
            <v>0</v>
          </cell>
          <cell r="AD2838">
            <v>379.99</v>
          </cell>
          <cell r="AE2838">
            <v>379.99</v>
          </cell>
          <cell r="AF2838">
            <v>0</v>
          </cell>
          <cell r="AG2838">
            <v>58516.08</v>
          </cell>
          <cell r="AH2838">
            <v>302.31000000000495</v>
          </cell>
          <cell r="AI2838">
            <v>0</v>
          </cell>
          <cell r="AJ2838">
            <v>0</v>
          </cell>
          <cell r="AK2838">
            <v>0</v>
          </cell>
        </row>
        <row r="2839">
          <cell r="R2839" t="str">
            <v>BNL</v>
          </cell>
          <cell r="S2839" t="str">
            <v>FINAME TJLP</v>
          </cell>
          <cell r="T2839" t="str">
            <v>19437</v>
          </cell>
          <cell r="U2839">
            <v>11.25</v>
          </cell>
          <cell r="V2839">
            <v>0</v>
          </cell>
          <cell r="W2839">
            <v>35317</v>
          </cell>
          <cell r="X2839">
            <v>8</v>
          </cell>
          <cell r="Y2839">
            <v>24</v>
          </cell>
          <cell r="Z2839">
            <v>12.299685999999999</v>
          </cell>
          <cell r="AA2839">
            <v>0</v>
          </cell>
          <cell r="AB2839">
            <v>58254.93</v>
          </cell>
          <cell r="AC2839">
            <v>1142.25</v>
          </cell>
          <cell r="AD2839">
            <v>139.86000000000001</v>
          </cell>
          <cell r="AE2839">
            <v>519.85</v>
          </cell>
          <cell r="AF2839">
            <v>1662.1</v>
          </cell>
          <cell r="AG2839">
            <v>57112.67</v>
          </cell>
          <cell r="AH2839">
            <v>118.82999999999447</v>
          </cell>
          <cell r="AI2839">
            <v>0</v>
          </cell>
          <cell r="AJ2839">
            <v>0</v>
          </cell>
          <cell r="AK2839">
            <v>0</v>
          </cell>
        </row>
        <row r="2840">
          <cell r="R2840" t="str">
            <v>BNL</v>
          </cell>
          <cell r="S2840" t="str">
            <v>FINAME TJLP</v>
          </cell>
          <cell r="T2840" t="str">
            <v>19437</v>
          </cell>
          <cell r="U2840">
            <v>11.25</v>
          </cell>
          <cell r="V2840">
            <v>0</v>
          </cell>
          <cell r="W2840">
            <v>35338</v>
          </cell>
          <cell r="X2840">
            <v>21</v>
          </cell>
          <cell r="Y2840">
            <v>0</v>
          </cell>
          <cell r="Z2840">
            <v>12.358107</v>
          </cell>
          <cell r="AA2840">
            <v>0</v>
          </cell>
          <cell r="AB2840">
            <v>57383.95</v>
          </cell>
          <cell r="AC2840">
            <v>0</v>
          </cell>
          <cell r="AD2840">
            <v>357.98</v>
          </cell>
          <cell r="AE2840">
            <v>357.98</v>
          </cell>
          <cell r="AF2840">
            <v>0</v>
          </cell>
          <cell r="AG2840">
            <v>57741.919999999998</v>
          </cell>
          <cell r="AH2840">
            <v>271.2699999999968</v>
          </cell>
          <cell r="AI2840">
            <v>0</v>
          </cell>
          <cell r="AJ2840">
            <v>0</v>
          </cell>
          <cell r="AK2840">
            <v>0</v>
          </cell>
        </row>
        <row r="2841">
          <cell r="R2841" t="str">
            <v>BNL</v>
          </cell>
          <cell r="S2841" t="str">
            <v>FINAME TJLP</v>
          </cell>
          <cell r="T2841" t="str">
            <v>19437</v>
          </cell>
          <cell r="U2841">
            <v>11.25</v>
          </cell>
          <cell r="V2841">
            <v>0</v>
          </cell>
          <cell r="W2841">
            <v>35347</v>
          </cell>
          <cell r="X2841">
            <v>9</v>
          </cell>
          <cell r="Y2841">
            <v>25</v>
          </cell>
          <cell r="Z2841">
            <v>12.383229999999999</v>
          </cell>
          <cell r="AA2841">
            <v>0</v>
          </cell>
          <cell r="AB2841">
            <v>57500.6</v>
          </cell>
          <cell r="AC2841">
            <v>1150.01</v>
          </cell>
          <cell r="AD2841">
            <v>155.13999999999999</v>
          </cell>
          <cell r="AE2841">
            <v>513.12</v>
          </cell>
          <cell r="AF2841">
            <v>1663.13</v>
          </cell>
          <cell r="AG2841">
            <v>56350.59</v>
          </cell>
          <cell r="AH2841">
            <v>116.65999999999622</v>
          </cell>
          <cell r="AI2841">
            <v>0</v>
          </cell>
          <cell r="AJ2841">
            <v>0</v>
          </cell>
          <cell r="AK2841">
            <v>0</v>
          </cell>
        </row>
        <row r="2842">
          <cell r="R2842" t="str">
            <v>BNL</v>
          </cell>
          <cell r="S2842" t="str">
            <v>FINAME TJLP</v>
          </cell>
          <cell r="T2842" t="str">
            <v>19437</v>
          </cell>
          <cell r="U2842">
            <v>11.25</v>
          </cell>
          <cell r="V2842">
            <v>0</v>
          </cell>
          <cell r="W2842">
            <v>35369</v>
          </cell>
          <cell r="X2842">
            <v>22</v>
          </cell>
          <cell r="Y2842">
            <v>0</v>
          </cell>
          <cell r="Z2842">
            <v>12.444855</v>
          </cell>
          <cell r="AA2842">
            <v>0</v>
          </cell>
          <cell r="AB2842">
            <v>56631.02</v>
          </cell>
          <cell r="AC2842">
            <v>0</v>
          </cell>
          <cell r="AD2842">
            <v>370.16</v>
          </cell>
          <cell r="AE2842">
            <v>370.16</v>
          </cell>
          <cell r="AF2842">
            <v>0</v>
          </cell>
          <cell r="AG2842">
            <v>57001.18</v>
          </cell>
          <cell r="AH2842">
            <v>280.43000000000029</v>
          </cell>
          <cell r="AI2842">
            <v>0</v>
          </cell>
          <cell r="AJ2842">
            <v>0</v>
          </cell>
          <cell r="AK2842">
            <v>0</v>
          </cell>
        </row>
        <row r="2843">
          <cell r="R2843" t="str">
            <v>BNL</v>
          </cell>
          <cell r="S2843" t="str">
            <v>FINAME TJLP</v>
          </cell>
          <cell r="T2843" t="str">
            <v>19437</v>
          </cell>
          <cell r="U2843">
            <v>11.25</v>
          </cell>
          <cell r="V2843">
            <v>0</v>
          </cell>
          <cell r="W2843">
            <v>35378</v>
          </cell>
          <cell r="X2843">
            <v>8</v>
          </cell>
          <cell r="Y2843">
            <v>26</v>
          </cell>
          <cell r="Z2843">
            <v>12.470154000000001</v>
          </cell>
          <cell r="AA2843">
            <v>0</v>
          </cell>
          <cell r="AB2843">
            <v>56746.14</v>
          </cell>
          <cell r="AC2843">
            <v>1158.08</v>
          </cell>
          <cell r="AD2843">
            <v>136.22999999999996</v>
          </cell>
          <cell r="AE2843">
            <v>506.39</v>
          </cell>
          <cell r="AF2843">
            <v>1664.47</v>
          </cell>
          <cell r="AG2843">
            <v>55588.06</v>
          </cell>
          <cell r="AH2843">
            <v>115.11999999999534</v>
          </cell>
          <cell r="AI2843">
            <v>0</v>
          </cell>
          <cell r="AJ2843">
            <v>0</v>
          </cell>
          <cell r="AK2843">
            <v>0</v>
          </cell>
        </row>
        <row r="2844">
          <cell r="R2844" t="str">
            <v>BNL</v>
          </cell>
          <cell r="S2844" t="str">
            <v>FINAME TJLP</v>
          </cell>
          <cell r="T2844" t="str">
            <v>19437</v>
          </cell>
          <cell r="U2844">
            <v>11.25</v>
          </cell>
          <cell r="V2844">
            <v>0</v>
          </cell>
          <cell r="W2844">
            <v>35399</v>
          </cell>
          <cell r="X2844">
            <v>21</v>
          </cell>
          <cell r="Y2844">
            <v>0</v>
          </cell>
          <cell r="Z2844">
            <v>12.529384</v>
          </cell>
          <cell r="AA2844">
            <v>0</v>
          </cell>
          <cell r="AB2844">
            <v>55852.09</v>
          </cell>
          <cell r="AC2844">
            <v>0</v>
          </cell>
          <cell r="AD2844">
            <v>348.42</v>
          </cell>
          <cell r="AE2844">
            <v>348.42</v>
          </cell>
          <cell r="AF2844">
            <v>0</v>
          </cell>
          <cell r="AG2844">
            <v>56200.51</v>
          </cell>
          <cell r="AH2844">
            <v>264.03000000000611</v>
          </cell>
          <cell r="AI2844">
            <v>0</v>
          </cell>
          <cell r="AJ2844">
            <v>0</v>
          </cell>
          <cell r="AK2844">
            <v>0</v>
          </cell>
        </row>
        <row r="2845">
          <cell r="R2845" t="str">
            <v>BNL</v>
          </cell>
          <cell r="S2845" t="str">
            <v>FINAME TJLP</v>
          </cell>
          <cell r="T2845" t="str">
            <v>19437</v>
          </cell>
          <cell r="U2845">
            <v>11.25</v>
          </cell>
          <cell r="V2845">
            <v>0</v>
          </cell>
          <cell r="W2845">
            <v>35408</v>
          </cell>
          <cell r="X2845">
            <v>9</v>
          </cell>
          <cell r="Y2845">
            <v>27</v>
          </cell>
          <cell r="Z2845">
            <v>12.545105</v>
          </cell>
          <cell r="AA2845">
            <v>0</v>
          </cell>
          <cell r="AB2845">
            <v>55922.17</v>
          </cell>
          <cell r="AC2845">
            <v>1165.05</v>
          </cell>
          <cell r="AD2845">
            <v>150.60999999999996</v>
          </cell>
          <cell r="AE2845">
            <v>499.03</v>
          </cell>
          <cell r="AF2845">
            <v>1664.08</v>
          </cell>
          <cell r="AG2845">
            <v>54757.120000000003</v>
          </cell>
          <cell r="AH2845">
            <v>70.080000000001746</v>
          </cell>
          <cell r="AI2845">
            <v>0</v>
          </cell>
          <cell r="AJ2845">
            <v>0</v>
          </cell>
          <cell r="AK2845">
            <v>0</v>
          </cell>
        </row>
        <row r="2846">
          <cell r="R2846" t="str">
            <v>BNL</v>
          </cell>
          <cell r="S2846" t="str">
            <v>FINAME TJLP</v>
          </cell>
          <cell r="T2846" t="str">
            <v>19437</v>
          </cell>
          <cell r="U2846">
            <v>11.25</v>
          </cell>
          <cell r="V2846">
            <v>0</v>
          </cell>
          <cell r="W2846">
            <v>35430</v>
          </cell>
          <cell r="X2846">
            <v>22</v>
          </cell>
          <cell r="Y2846">
            <v>0</v>
          </cell>
          <cell r="Z2846">
            <v>12.580629</v>
          </cell>
          <cell r="AA2846">
            <v>0</v>
          </cell>
          <cell r="AB2846">
            <v>54912.18</v>
          </cell>
          <cell r="AC2846">
            <v>0</v>
          </cell>
          <cell r="AD2846">
            <v>358.92</v>
          </cell>
          <cell r="AE2846">
            <v>358.92</v>
          </cell>
          <cell r="AF2846">
            <v>0</v>
          </cell>
          <cell r="AG2846">
            <v>55271.1</v>
          </cell>
          <cell r="AH2846">
            <v>155.05999999999767</v>
          </cell>
          <cell r="AI2846">
            <v>0</v>
          </cell>
          <cell r="AJ2846">
            <v>0</v>
          </cell>
          <cell r="AK2846">
            <v>0</v>
          </cell>
        </row>
        <row r="2847">
          <cell r="R2847" t="str">
            <v>BNL</v>
          </cell>
          <cell r="S2847" t="str">
            <v>FINAME TJLP</v>
          </cell>
          <cell r="T2847" t="str">
            <v>19437</v>
          </cell>
          <cell r="U2847">
            <v>11.25</v>
          </cell>
          <cell r="V2847">
            <v>0</v>
          </cell>
          <cell r="W2847">
            <v>35439</v>
          </cell>
          <cell r="X2847">
            <v>8</v>
          </cell>
          <cell r="Y2847">
            <v>28</v>
          </cell>
          <cell r="Z2847">
            <v>12.595190000000001</v>
          </cell>
          <cell r="AA2847">
            <v>0</v>
          </cell>
          <cell r="AB2847">
            <v>54975.73</v>
          </cell>
          <cell r="AC2847">
            <v>1169.7</v>
          </cell>
          <cell r="AD2847">
            <v>131.66999999999996</v>
          </cell>
          <cell r="AE2847">
            <v>490.59</v>
          </cell>
          <cell r="AF2847">
            <v>1660.28</v>
          </cell>
          <cell r="AG2847">
            <v>53806.04</v>
          </cell>
          <cell r="AH2847">
            <v>63.55000000000291</v>
          </cell>
          <cell r="AI2847">
            <v>0</v>
          </cell>
          <cell r="AJ2847">
            <v>0</v>
          </cell>
          <cell r="AK2847">
            <v>0</v>
          </cell>
        </row>
        <row r="2848">
          <cell r="R2848" t="str">
            <v>BNL</v>
          </cell>
          <cell r="S2848" t="str">
            <v>FINAME TJLP</v>
          </cell>
          <cell r="T2848" t="str">
            <v>19437</v>
          </cell>
          <cell r="U2848">
            <v>11.25</v>
          </cell>
          <cell r="V2848">
            <v>0</v>
          </cell>
          <cell r="W2848">
            <v>35461</v>
          </cell>
          <cell r="X2848">
            <v>22</v>
          </cell>
          <cell r="Y2848">
            <v>0</v>
          </cell>
          <cell r="Z2848">
            <v>12.630856</v>
          </cell>
          <cell r="AA2848">
            <v>0</v>
          </cell>
          <cell r="AB2848">
            <v>53958.400000000001</v>
          </cell>
          <cell r="AC2848">
            <v>0</v>
          </cell>
          <cell r="AD2848">
            <v>352.69</v>
          </cell>
          <cell r="AE2848">
            <v>352.69</v>
          </cell>
          <cell r="AF2848">
            <v>0</v>
          </cell>
          <cell r="AG2848">
            <v>54311.09</v>
          </cell>
          <cell r="AH2848">
            <v>152.35999999999331</v>
          </cell>
          <cell r="AI2848">
            <v>0</v>
          </cell>
          <cell r="AJ2848">
            <v>0</v>
          </cell>
          <cell r="AK2848">
            <v>0</v>
          </cell>
        </row>
        <row r="2849">
          <cell r="R2849" t="str">
            <v>BNL</v>
          </cell>
          <cell r="S2849" t="str">
            <v>FINAME TJLP</v>
          </cell>
          <cell r="T2849" t="str">
            <v>19437</v>
          </cell>
          <cell r="U2849">
            <v>11.25</v>
          </cell>
          <cell r="V2849">
            <v>0</v>
          </cell>
          <cell r="W2849">
            <v>35470</v>
          </cell>
          <cell r="X2849">
            <v>8</v>
          </cell>
          <cell r="Y2849">
            <v>29</v>
          </cell>
          <cell r="Z2849">
            <v>12.645474999999999</v>
          </cell>
          <cell r="AA2849">
            <v>0</v>
          </cell>
          <cell r="AB2849">
            <v>54020.85</v>
          </cell>
          <cell r="AC2849">
            <v>1174.3699999999999</v>
          </cell>
          <cell r="AD2849">
            <v>129.38</v>
          </cell>
          <cell r="AE2849">
            <v>482.07</v>
          </cell>
          <cell r="AF2849">
            <v>1656.43</v>
          </cell>
          <cell r="AG2849">
            <v>52846.49</v>
          </cell>
          <cell r="AH2849">
            <v>62.450000000004366</v>
          </cell>
          <cell r="AI2849">
            <v>0</v>
          </cell>
          <cell r="AJ2849">
            <v>0</v>
          </cell>
          <cell r="AK2849">
            <v>0</v>
          </cell>
        </row>
        <row r="2850">
          <cell r="R2850" t="str">
            <v>BNL</v>
          </cell>
          <cell r="S2850" t="str">
            <v>FINAME TJLP</v>
          </cell>
          <cell r="T2850" t="str">
            <v>19437</v>
          </cell>
          <cell r="U2850">
            <v>11.25</v>
          </cell>
          <cell r="V2850">
            <v>0</v>
          </cell>
          <cell r="W2850">
            <v>35489</v>
          </cell>
          <cell r="X2850">
            <v>19</v>
          </cell>
          <cell r="Y2850">
            <v>0</v>
          </cell>
          <cell r="Z2850">
            <v>12.676394999999999</v>
          </cell>
          <cell r="AA2850">
            <v>0</v>
          </cell>
          <cell r="AB2850">
            <v>52975.7</v>
          </cell>
          <cell r="AC2850">
            <v>0</v>
          </cell>
          <cell r="AD2850">
            <v>298.91000000000003</v>
          </cell>
          <cell r="AE2850">
            <v>298.91000000000003</v>
          </cell>
          <cell r="AF2850">
            <v>0</v>
          </cell>
          <cell r="AG2850">
            <v>53274.62</v>
          </cell>
          <cell r="AH2850">
            <v>129.22000000000116</v>
          </cell>
          <cell r="AI2850">
            <v>0</v>
          </cell>
          <cell r="AJ2850">
            <v>0</v>
          </cell>
          <cell r="AK2850">
            <v>0</v>
          </cell>
        </row>
        <row r="2851">
          <cell r="R2851" t="str">
            <v>BNL</v>
          </cell>
          <cell r="S2851" t="str">
            <v>FINAME TJLP</v>
          </cell>
          <cell r="T2851" t="str">
            <v>19437</v>
          </cell>
          <cell r="U2851">
            <v>11.25</v>
          </cell>
          <cell r="V2851">
            <v>0</v>
          </cell>
          <cell r="W2851">
            <v>35498</v>
          </cell>
          <cell r="X2851">
            <v>11</v>
          </cell>
          <cell r="Y2851">
            <v>30</v>
          </cell>
          <cell r="Z2851">
            <v>12.689309</v>
          </cell>
          <cell r="AA2851">
            <v>0</v>
          </cell>
          <cell r="AB2851">
            <v>53029.67</v>
          </cell>
          <cell r="AC2851">
            <v>1178.44</v>
          </cell>
          <cell r="AD2851">
            <v>174.31</v>
          </cell>
          <cell r="AE2851">
            <v>473.22</v>
          </cell>
          <cell r="AF2851">
            <v>1651.66</v>
          </cell>
          <cell r="AG2851">
            <v>51851.23</v>
          </cell>
          <cell r="AH2851">
            <v>53.960000000006403</v>
          </cell>
          <cell r="AI2851">
            <v>0</v>
          </cell>
          <cell r="AJ2851">
            <v>0</v>
          </cell>
          <cell r="AK2851">
            <v>0</v>
          </cell>
        </row>
        <row r="2852">
          <cell r="R2852" t="str">
            <v>BNL</v>
          </cell>
          <cell r="S2852" t="str">
            <v>FINAME TJLP</v>
          </cell>
          <cell r="T2852" t="str">
            <v>19437</v>
          </cell>
          <cell r="U2852">
            <v>11.25</v>
          </cell>
          <cell r="V2852">
            <v>0</v>
          </cell>
          <cell r="W2852">
            <v>35520</v>
          </cell>
          <cell r="X2852">
            <v>22</v>
          </cell>
          <cell r="Y2852">
            <v>0</v>
          </cell>
          <cell r="Z2852">
            <v>12.720394000000001</v>
          </cell>
          <cell r="AA2852">
            <v>0</v>
          </cell>
          <cell r="AB2852">
            <v>51978.25</v>
          </cell>
          <cell r="AC2852">
            <v>0</v>
          </cell>
          <cell r="AD2852">
            <v>339.75</v>
          </cell>
          <cell r="AE2852">
            <v>339.75</v>
          </cell>
          <cell r="AF2852">
            <v>0</v>
          </cell>
          <cell r="AG2852">
            <v>52318</v>
          </cell>
          <cell r="AH2852">
            <v>127.0199999999968</v>
          </cell>
          <cell r="AI2852">
            <v>0</v>
          </cell>
          <cell r="AJ2852">
            <v>0</v>
          </cell>
          <cell r="AK2852">
            <v>0</v>
          </cell>
        </row>
        <row r="2853">
          <cell r="R2853" t="str">
            <v>BNL</v>
          </cell>
          <cell r="S2853" t="str">
            <v>FINAME TJLP</v>
          </cell>
          <cell r="T2853" t="str">
            <v>19437</v>
          </cell>
          <cell r="U2853">
            <v>11.25</v>
          </cell>
          <cell r="V2853">
            <v>0</v>
          </cell>
          <cell r="W2853">
            <v>35529</v>
          </cell>
          <cell r="X2853">
            <v>8</v>
          </cell>
          <cell r="Y2853">
            <v>31</v>
          </cell>
          <cell r="Z2853">
            <v>12.733131999999999</v>
          </cell>
          <cell r="AA2853">
            <v>0</v>
          </cell>
          <cell r="AB2853">
            <v>52030.3</v>
          </cell>
          <cell r="AC2853">
            <v>1182.51</v>
          </cell>
          <cell r="AD2853">
            <v>124.55000000000001</v>
          </cell>
          <cell r="AE2853">
            <v>464.3</v>
          </cell>
          <cell r="AF2853">
            <v>1646.81</v>
          </cell>
          <cell r="AG2853">
            <v>50847.8</v>
          </cell>
          <cell r="AH2853">
            <v>52.059999999997672</v>
          </cell>
          <cell r="AI2853">
            <v>0</v>
          </cell>
          <cell r="AJ2853">
            <v>0</v>
          </cell>
          <cell r="AK2853">
            <v>0</v>
          </cell>
        </row>
        <row r="2854">
          <cell r="R2854" t="str">
            <v>BNL</v>
          </cell>
          <cell r="S2854" t="str">
            <v>FINAME TJLP</v>
          </cell>
          <cell r="T2854" t="str">
            <v>19437</v>
          </cell>
          <cell r="U2854">
            <v>11.25</v>
          </cell>
          <cell r="V2854">
            <v>0</v>
          </cell>
          <cell r="W2854">
            <v>35550</v>
          </cell>
          <cell r="X2854">
            <v>21</v>
          </cell>
          <cell r="Y2854">
            <v>0</v>
          </cell>
          <cell r="Z2854">
            <v>12.762905</v>
          </cell>
          <cell r="AA2854">
            <v>0</v>
          </cell>
          <cell r="AB2854">
            <v>50966.69</v>
          </cell>
          <cell r="AC2854">
            <v>0</v>
          </cell>
          <cell r="AD2854">
            <v>317.94</v>
          </cell>
          <cell r="AE2854">
            <v>317.94</v>
          </cell>
          <cell r="AF2854">
            <v>0</v>
          </cell>
          <cell r="AG2854">
            <v>51284.639999999999</v>
          </cell>
          <cell r="AH2854">
            <v>118.89999999999418</v>
          </cell>
          <cell r="AI2854">
            <v>0</v>
          </cell>
          <cell r="AJ2854">
            <v>0</v>
          </cell>
          <cell r="AK2854">
            <v>0</v>
          </cell>
        </row>
        <row r="2855">
          <cell r="R2855" t="str">
            <v>BNL</v>
          </cell>
          <cell r="S2855" t="str">
            <v>FINAME TJLP</v>
          </cell>
          <cell r="T2855" t="str">
            <v>19437</v>
          </cell>
          <cell r="U2855">
            <v>11.25</v>
          </cell>
          <cell r="V2855">
            <v>0</v>
          </cell>
          <cell r="W2855">
            <v>35559</v>
          </cell>
          <cell r="X2855">
            <v>9</v>
          </cell>
          <cell r="Y2855">
            <v>32</v>
          </cell>
          <cell r="Z2855">
            <v>12.775686</v>
          </cell>
          <cell r="AA2855">
            <v>0</v>
          </cell>
          <cell r="AB2855">
            <v>51017.73</v>
          </cell>
          <cell r="AC2855">
            <v>1186.46</v>
          </cell>
          <cell r="AD2855">
            <v>137.32999999999998</v>
          </cell>
          <cell r="AE2855">
            <v>455.27</v>
          </cell>
          <cell r="AF2855">
            <v>1641.73</v>
          </cell>
          <cell r="AG2855">
            <v>49831.27</v>
          </cell>
          <cell r="AH2855">
            <v>51.029999999998836</v>
          </cell>
          <cell r="AI2855">
            <v>0</v>
          </cell>
          <cell r="AJ2855">
            <v>0</v>
          </cell>
          <cell r="AK2855">
            <v>0</v>
          </cell>
        </row>
        <row r="2856">
          <cell r="R2856" t="str">
            <v>BNL</v>
          </cell>
          <cell r="S2856" t="str">
            <v>FINAME TJLP</v>
          </cell>
          <cell r="T2856" t="str">
            <v>19437</v>
          </cell>
          <cell r="U2856">
            <v>11.25</v>
          </cell>
          <cell r="V2856">
            <v>0</v>
          </cell>
          <cell r="W2856">
            <v>35581</v>
          </cell>
          <cell r="X2856">
            <v>22</v>
          </cell>
          <cell r="Y2856">
            <v>0</v>
          </cell>
          <cell r="Z2856">
            <v>12.806982</v>
          </cell>
          <cell r="AA2856">
            <v>0</v>
          </cell>
          <cell r="AB2856">
            <v>49953.34</v>
          </cell>
          <cell r="AC2856">
            <v>0</v>
          </cell>
          <cell r="AD2856">
            <v>326.51</v>
          </cell>
          <cell r="AE2856">
            <v>326.51</v>
          </cell>
          <cell r="AF2856">
            <v>0</v>
          </cell>
          <cell r="AG2856">
            <v>50279.85</v>
          </cell>
          <cell r="AH2856">
            <v>122.06999999999971</v>
          </cell>
          <cell r="AI2856">
            <v>0</v>
          </cell>
          <cell r="AJ2856">
            <v>0</v>
          </cell>
          <cell r="AK2856">
            <v>0</v>
          </cell>
        </row>
        <row r="2857">
          <cell r="R2857" t="str">
            <v>BNL</v>
          </cell>
          <cell r="S2857" t="str">
            <v>FINAME TJLP</v>
          </cell>
          <cell r="T2857" t="str">
            <v>19437</v>
          </cell>
          <cell r="U2857">
            <v>11.25</v>
          </cell>
          <cell r="V2857">
            <v>0</v>
          </cell>
          <cell r="W2857">
            <v>35590</v>
          </cell>
          <cell r="X2857">
            <v>8</v>
          </cell>
          <cell r="Y2857">
            <v>33</v>
          </cell>
          <cell r="Z2857">
            <v>12.819342000000001</v>
          </cell>
          <cell r="AA2857">
            <v>0</v>
          </cell>
          <cell r="AB2857">
            <v>50001.55</v>
          </cell>
          <cell r="AC2857">
            <v>1190.51</v>
          </cell>
          <cell r="AD2857">
            <v>119.69</v>
          </cell>
          <cell r="AE2857">
            <v>446.2</v>
          </cell>
          <cell r="AF2857">
            <v>1636.71</v>
          </cell>
          <cell r="AG2857">
            <v>48811.040000000001</v>
          </cell>
          <cell r="AH2857">
            <v>48.209999999999127</v>
          </cell>
          <cell r="AI2857">
            <v>0</v>
          </cell>
          <cell r="AJ2857">
            <v>0</v>
          </cell>
          <cell r="AK2857">
            <v>0</v>
          </cell>
        </row>
        <row r="2858">
          <cell r="R2858" t="str">
            <v>BNL</v>
          </cell>
          <cell r="S2858" t="str">
            <v>FINAME TJLP</v>
          </cell>
          <cell r="T2858" t="str">
            <v>19437</v>
          </cell>
          <cell r="U2858">
            <v>11.25</v>
          </cell>
          <cell r="V2858">
            <v>0</v>
          </cell>
          <cell r="W2858">
            <v>35611</v>
          </cell>
          <cell r="X2858">
            <v>21</v>
          </cell>
          <cell r="Y2858">
            <v>0</v>
          </cell>
          <cell r="Z2858">
            <v>12.848093</v>
          </cell>
          <cell r="AA2858">
            <v>0</v>
          </cell>
          <cell r="AB2858">
            <v>48920.51</v>
          </cell>
          <cell r="AC2858">
            <v>0</v>
          </cell>
          <cell r="AD2858">
            <v>305.18</v>
          </cell>
          <cell r="AE2858">
            <v>305.18</v>
          </cell>
          <cell r="AF2858">
            <v>0</v>
          </cell>
          <cell r="AG2858">
            <v>49225.69</v>
          </cell>
          <cell r="AH2858">
            <v>109.47000000000116</v>
          </cell>
          <cell r="AI2858">
            <v>0</v>
          </cell>
          <cell r="AJ2858">
            <v>0</v>
          </cell>
          <cell r="AK2858">
            <v>0</v>
          </cell>
        </row>
        <row r="2859">
          <cell r="R2859" t="str">
            <v>BNL</v>
          </cell>
          <cell r="S2859" t="str">
            <v>FINAME TJLP</v>
          </cell>
          <cell r="T2859" t="str">
            <v>19437</v>
          </cell>
          <cell r="U2859">
            <v>11.25</v>
          </cell>
          <cell r="V2859">
            <v>0</v>
          </cell>
          <cell r="W2859">
            <v>35620</v>
          </cell>
          <cell r="X2859">
            <v>9</v>
          </cell>
          <cell r="Y2859">
            <v>34</v>
          </cell>
          <cell r="Z2859">
            <v>12.860434</v>
          </cell>
          <cell r="AA2859">
            <v>0</v>
          </cell>
          <cell r="AB2859">
            <v>48967.5</v>
          </cell>
          <cell r="AC2859">
            <v>1194.33</v>
          </cell>
          <cell r="AD2859">
            <v>131.79000000000002</v>
          </cell>
          <cell r="AE2859">
            <v>436.97</v>
          </cell>
          <cell r="AF2859">
            <v>1631.3</v>
          </cell>
          <cell r="AG2859">
            <v>47773.17</v>
          </cell>
          <cell r="AH2859">
            <v>46.989999999997963</v>
          </cell>
          <cell r="AI2859">
            <v>0</v>
          </cell>
          <cell r="AJ2859">
            <v>0</v>
          </cell>
          <cell r="AK2859">
            <v>0</v>
          </cell>
        </row>
        <row r="2860">
          <cell r="R2860" t="str">
            <v>BNL</v>
          </cell>
          <cell r="S2860" t="str">
            <v>FINAME TJLP</v>
          </cell>
          <cell r="T2860" t="str">
            <v>19437</v>
          </cell>
          <cell r="U2860">
            <v>11.25</v>
          </cell>
          <cell r="V2860">
            <v>0</v>
          </cell>
          <cell r="W2860">
            <v>35642</v>
          </cell>
          <cell r="X2860">
            <v>22</v>
          </cell>
          <cell r="Y2860">
            <v>0</v>
          </cell>
          <cell r="Z2860">
            <v>12.890651999999999</v>
          </cell>
          <cell r="AA2860">
            <v>0</v>
          </cell>
          <cell r="AB2860">
            <v>47885.42</v>
          </cell>
          <cell r="AC2860">
            <v>0</v>
          </cell>
          <cell r="AD2860">
            <v>312.99</v>
          </cell>
          <cell r="AE2860">
            <v>312.99</v>
          </cell>
          <cell r="AF2860">
            <v>0</v>
          </cell>
          <cell r="AG2860">
            <v>48198.42</v>
          </cell>
          <cell r="AH2860">
            <v>112.26000000000204</v>
          </cell>
          <cell r="AI2860">
            <v>0</v>
          </cell>
          <cell r="AJ2860">
            <v>0</v>
          </cell>
          <cell r="AK2860">
            <v>0</v>
          </cell>
        </row>
        <row r="2861">
          <cell r="R2861" t="str">
            <v>BNL</v>
          </cell>
          <cell r="S2861" t="str">
            <v>FINAME TJLP</v>
          </cell>
          <cell r="T2861" t="str">
            <v>19437</v>
          </cell>
          <cell r="U2861">
            <v>11.25</v>
          </cell>
          <cell r="V2861">
            <v>0</v>
          </cell>
          <cell r="W2861">
            <v>35651</v>
          </cell>
          <cell r="X2861">
            <v>8</v>
          </cell>
          <cell r="Y2861">
            <v>35</v>
          </cell>
          <cell r="Z2861">
            <v>12.903034</v>
          </cell>
          <cell r="AA2861">
            <v>0</v>
          </cell>
          <cell r="AB2861">
            <v>47931.42</v>
          </cell>
          <cell r="AC2861">
            <v>1198.29</v>
          </cell>
          <cell r="AD2861">
            <v>114.74000000000001</v>
          </cell>
          <cell r="AE2861">
            <v>427.73</v>
          </cell>
          <cell r="AF2861">
            <v>1626.01</v>
          </cell>
          <cell r="AG2861">
            <v>46733.13</v>
          </cell>
          <cell r="AH2861">
            <v>45.980000000003201</v>
          </cell>
          <cell r="AI2861">
            <v>0</v>
          </cell>
          <cell r="AJ2861">
            <v>0</v>
          </cell>
          <cell r="AK2861">
            <v>0</v>
          </cell>
        </row>
        <row r="2862">
          <cell r="R2862" t="str">
            <v>BNL</v>
          </cell>
          <cell r="S2862" t="str">
            <v>FINAME TJLP</v>
          </cell>
          <cell r="T2862" t="str">
            <v>19437</v>
          </cell>
          <cell r="U2862">
            <v>11.25</v>
          </cell>
          <cell r="V2862">
            <v>0</v>
          </cell>
          <cell r="W2862">
            <v>35673</v>
          </cell>
          <cell r="X2862">
            <v>22</v>
          </cell>
          <cell r="Y2862">
            <v>0</v>
          </cell>
          <cell r="Z2862">
            <v>12.933351999999999</v>
          </cell>
          <cell r="AA2862">
            <v>0</v>
          </cell>
          <cell r="AB2862">
            <v>46842.94</v>
          </cell>
          <cell r="AC2862">
            <v>0</v>
          </cell>
          <cell r="AD2862">
            <v>306.18</v>
          </cell>
          <cell r="AE2862">
            <v>306.18</v>
          </cell>
          <cell r="AF2862">
            <v>0</v>
          </cell>
          <cell r="AG2862">
            <v>47149.120000000003</v>
          </cell>
          <cell r="AH2862">
            <v>109.81000000000495</v>
          </cell>
          <cell r="AI2862">
            <v>0</v>
          </cell>
          <cell r="AJ2862">
            <v>0</v>
          </cell>
          <cell r="AK2862">
            <v>0</v>
          </cell>
        </row>
        <row r="2863">
          <cell r="R2863" t="str">
            <v>BNL</v>
          </cell>
          <cell r="S2863" t="str">
            <v>FINAME TJLP</v>
          </cell>
          <cell r="T2863" t="str">
            <v>19437</v>
          </cell>
          <cell r="U2863">
            <v>11.25</v>
          </cell>
          <cell r="V2863">
            <v>0</v>
          </cell>
          <cell r="W2863">
            <v>35682</v>
          </cell>
          <cell r="X2863">
            <v>8</v>
          </cell>
          <cell r="Y2863">
            <v>36</v>
          </cell>
          <cell r="Z2863">
            <v>12.943809999999999</v>
          </cell>
          <cell r="AA2863">
            <v>0</v>
          </cell>
          <cell r="AB2863">
            <v>46880.82</v>
          </cell>
          <cell r="AC2863">
            <v>1202.07</v>
          </cell>
          <cell r="AD2863">
            <v>112.17000000000002</v>
          </cell>
          <cell r="AE2863">
            <v>418.35</v>
          </cell>
          <cell r="AF2863">
            <v>1620.42</v>
          </cell>
          <cell r="AG2863">
            <v>45678.75</v>
          </cell>
          <cell r="AH2863">
            <v>37.879999999997381</v>
          </cell>
          <cell r="AI2863">
            <v>0</v>
          </cell>
          <cell r="AJ2863">
            <v>0</v>
          </cell>
          <cell r="AK2863">
            <v>0</v>
          </cell>
        </row>
        <row r="2864">
          <cell r="R2864" t="str">
            <v>BNL</v>
          </cell>
          <cell r="S2864" t="str">
            <v>FINAME TJLP</v>
          </cell>
          <cell r="T2864" t="str">
            <v>19437</v>
          </cell>
          <cell r="U2864">
            <v>11.25</v>
          </cell>
          <cell r="V2864">
            <v>0</v>
          </cell>
          <cell r="W2864">
            <v>35703</v>
          </cell>
          <cell r="X2864">
            <v>21</v>
          </cell>
          <cell r="Y2864">
            <v>0</v>
          </cell>
          <cell r="Z2864">
            <v>12.96767</v>
          </cell>
          <cell r="AA2864">
            <v>0</v>
          </cell>
          <cell r="AB2864">
            <v>45762.95</v>
          </cell>
          <cell r="AC2864">
            <v>0</v>
          </cell>
          <cell r="AD2864">
            <v>285.48</v>
          </cell>
          <cell r="AE2864">
            <v>285.48</v>
          </cell>
          <cell r="AF2864">
            <v>0</v>
          </cell>
          <cell r="AG2864">
            <v>46048.43</v>
          </cell>
          <cell r="AH2864">
            <v>84.19999999999709</v>
          </cell>
          <cell r="AI2864">
            <v>0</v>
          </cell>
          <cell r="AJ2864">
            <v>0</v>
          </cell>
          <cell r="AK2864">
            <v>0</v>
          </cell>
        </row>
        <row r="2865">
          <cell r="R2865" t="str">
            <v>BNL</v>
          </cell>
          <cell r="S2865" t="str">
            <v>FINAME TJLP</v>
          </cell>
          <cell r="T2865" t="str">
            <v>19437</v>
          </cell>
          <cell r="U2865">
            <v>11.25</v>
          </cell>
          <cell r="V2865">
            <v>0</v>
          </cell>
          <cell r="W2865">
            <v>35712</v>
          </cell>
          <cell r="X2865">
            <v>9</v>
          </cell>
          <cell r="Y2865">
            <v>37</v>
          </cell>
          <cell r="Z2865">
            <v>12.97791</v>
          </cell>
          <cell r="AA2865">
            <v>0</v>
          </cell>
          <cell r="AB2865">
            <v>45799.09</v>
          </cell>
          <cell r="AC2865">
            <v>1205.24</v>
          </cell>
          <cell r="AD2865">
            <v>123.21999999999997</v>
          </cell>
          <cell r="AE2865">
            <v>408.7</v>
          </cell>
          <cell r="AF2865">
            <v>1613.94</v>
          </cell>
          <cell r="AG2865">
            <v>44593.85</v>
          </cell>
          <cell r="AH2865">
            <v>36.139999999999418</v>
          </cell>
          <cell r="AI2865">
            <v>0</v>
          </cell>
          <cell r="AJ2865">
            <v>0</v>
          </cell>
          <cell r="AK2865">
            <v>0</v>
          </cell>
        </row>
        <row r="2866">
          <cell r="R2866" t="str">
            <v>BNL</v>
          </cell>
          <cell r="S2866" t="str">
            <v>FINAME TJLP</v>
          </cell>
          <cell r="T2866" t="str">
            <v>19437</v>
          </cell>
          <cell r="U2866">
            <v>11.25</v>
          </cell>
          <cell r="V2866">
            <v>0</v>
          </cell>
          <cell r="W2866">
            <v>35734</v>
          </cell>
          <cell r="X2866">
            <v>22</v>
          </cell>
          <cell r="Y2866">
            <v>0</v>
          </cell>
          <cell r="Z2866">
            <v>13.002973000000001</v>
          </cell>
          <cell r="AA2866">
            <v>0</v>
          </cell>
          <cell r="AB2866">
            <v>44679.97</v>
          </cell>
          <cell r="AC2866">
            <v>0</v>
          </cell>
          <cell r="AD2866">
            <v>292.04000000000002</v>
          </cell>
          <cell r="AE2866">
            <v>292.04000000000002</v>
          </cell>
          <cell r="AF2866">
            <v>0</v>
          </cell>
          <cell r="AG2866">
            <v>44972.01</v>
          </cell>
          <cell r="AH2866">
            <v>86.120000000002619</v>
          </cell>
          <cell r="AI2866">
            <v>0</v>
          </cell>
          <cell r="AJ2866">
            <v>0</v>
          </cell>
          <cell r="AK2866">
            <v>0</v>
          </cell>
        </row>
        <row r="2867">
          <cell r="R2867" t="str">
            <v>BNL</v>
          </cell>
          <cell r="S2867" t="str">
            <v>FINAME TJLP</v>
          </cell>
          <cell r="T2867" t="str">
            <v>19437</v>
          </cell>
          <cell r="U2867">
            <v>11.25</v>
          </cell>
          <cell r="V2867">
            <v>0</v>
          </cell>
          <cell r="W2867">
            <v>35743</v>
          </cell>
          <cell r="X2867">
            <v>8</v>
          </cell>
          <cell r="Y2867">
            <v>38</v>
          </cell>
          <cell r="Z2867">
            <v>13.013241000000001</v>
          </cell>
          <cell r="AA2867">
            <v>0</v>
          </cell>
          <cell r="AB2867">
            <v>44715.25</v>
          </cell>
          <cell r="AC2867">
            <v>1208.52</v>
          </cell>
          <cell r="AD2867">
            <v>106.98999999999995</v>
          </cell>
          <cell r="AE2867">
            <v>399.03</v>
          </cell>
          <cell r="AF2867">
            <v>1607.55</v>
          </cell>
          <cell r="AG2867">
            <v>43506.73</v>
          </cell>
          <cell r="AH2867">
            <v>35.280000000006112</v>
          </cell>
          <cell r="AI2867">
            <v>0</v>
          </cell>
          <cell r="AJ2867">
            <v>0</v>
          </cell>
          <cell r="AK2867">
            <v>0</v>
          </cell>
        </row>
        <row r="2868">
          <cell r="R2868" t="str">
            <v>BNL</v>
          </cell>
          <cell r="S2868" t="str">
            <v>FINAME TJLP</v>
          </cell>
          <cell r="T2868" t="str">
            <v>19437</v>
          </cell>
          <cell r="U2868">
            <v>11.25</v>
          </cell>
          <cell r="V2868">
            <v>0</v>
          </cell>
          <cell r="W2868">
            <v>35764</v>
          </cell>
          <cell r="X2868">
            <v>21</v>
          </cell>
          <cell r="Y2868">
            <v>0</v>
          </cell>
          <cell r="Z2868">
            <v>13.037229</v>
          </cell>
          <cell r="AA2868">
            <v>0</v>
          </cell>
          <cell r="AB2868">
            <v>43586.93</v>
          </cell>
          <cell r="AC2868">
            <v>0</v>
          </cell>
          <cell r="AD2868">
            <v>271.91000000000003</v>
          </cell>
          <cell r="AE2868">
            <v>271.91000000000003</v>
          </cell>
          <cell r="AF2868">
            <v>0</v>
          </cell>
          <cell r="AG2868">
            <v>43858.83</v>
          </cell>
          <cell r="AH2868">
            <v>80.189999999995052</v>
          </cell>
          <cell r="AI2868">
            <v>0</v>
          </cell>
          <cell r="AJ2868">
            <v>0</v>
          </cell>
          <cell r="AK2868">
            <v>0</v>
          </cell>
        </row>
        <row r="2869">
          <cell r="R2869" t="str">
            <v>BNL</v>
          </cell>
          <cell r="S2869" t="str">
            <v>FINAME TJLP</v>
          </cell>
          <cell r="T2869" t="str">
            <v>19437</v>
          </cell>
          <cell r="U2869">
            <v>11.25</v>
          </cell>
          <cell r="V2869">
            <v>0</v>
          </cell>
          <cell r="W2869">
            <v>35773</v>
          </cell>
          <cell r="X2869">
            <v>9</v>
          </cell>
          <cell r="Y2869">
            <v>39</v>
          </cell>
          <cell r="Z2869">
            <v>13.048819</v>
          </cell>
          <cell r="AA2869">
            <v>0</v>
          </cell>
          <cell r="AB2869">
            <v>43625.68</v>
          </cell>
          <cell r="AC2869">
            <v>1211.82</v>
          </cell>
          <cell r="AD2869">
            <v>117.38999999999999</v>
          </cell>
          <cell r="AE2869">
            <v>389.3</v>
          </cell>
          <cell r="AF2869">
            <v>1601.13</v>
          </cell>
          <cell r="AG2869">
            <v>42413.85</v>
          </cell>
          <cell r="AH2869">
            <v>38.759999999994761</v>
          </cell>
          <cell r="AI2869">
            <v>0</v>
          </cell>
          <cell r="AJ2869">
            <v>0</v>
          </cell>
          <cell r="AK2869">
            <v>0</v>
          </cell>
        </row>
        <row r="2870">
          <cell r="R2870" t="str">
            <v>BNL</v>
          </cell>
          <cell r="S2870" t="str">
            <v>FINAME TJLP</v>
          </cell>
          <cell r="T2870" t="str">
            <v>19437</v>
          </cell>
          <cell r="U2870">
            <v>11.25</v>
          </cell>
          <cell r="V2870">
            <v>0</v>
          </cell>
          <cell r="W2870">
            <v>35795</v>
          </cell>
          <cell r="X2870">
            <v>22</v>
          </cell>
          <cell r="Y2870">
            <v>0</v>
          </cell>
          <cell r="Z2870">
            <v>13.077591</v>
          </cell>
          <cell r="AA2870">
            <v>0</v>
          </cell>
          <cell r="AB2870">
            <v>42507.37</v>
          </cell>
          <cell r="AC2870">
            <v>0</v>
          </cell>
          <cell r="AD2870">
            <v>277.83999999999997</v>
          </cell>
          <cell r="AE2870">
            <v>277.83999999999997</v>
          </cell>
          <cell r="AF2870">
            <v>0</v>
          </cell>
          <cell r="AG2870">
            <v>42785.21</v>
          </cell>
          <cell r="AH2870">
            <v>93.520000000004075</v>
          </cell>
          <cell r="AI2870">
            <v>0</v>
          </cell>
          <cell r="AJ2870">
            <v>0</v>
          </cell>
          <cell r="AK2870">
            <v>0</v>
          </cell>
        </row>
        <row r="2871">
          <cell r="R2871" t="str">
            <v>BNL</v>
          </cell>
          <cell r="S2871" t="str">
            <v>FINAME TJLP</v>
          </cell>
          <cell r="T2871" t="str">
            <v>19437</v>
          </cell>
          <cell r="U2871">
            <v>11.25</v>
          </cell>
          <cell r="V2871">
            <v>0</v>
          </cell>
          <cell r="W2871">
            <v>35804</v>
          </cell>
          <cell r="X2871">
            <v>8</v>
          </cell>
          <cell r="Y2871">
            <v>40</v>
          </cell>
          <cell r="Z2871">
            <v>13.089378999999999</v>
          </cell>
          <cell r="AA2871">
            <v>0</v>
          </cell>
          <cell r="AB2871">
            <v>42545.69</v>
          </cell>
          <cell r="AC2871">
            <v>1215.5899999999999</v>
          </cell>
          <cell r="AD2871">
            <v>101.83000000000004</v>
          </cell>
          <cell r="AE2871">
            <v>379.67</v>
          </cell>
          <cell r="AF2871">
            <v>1595.26</v>
          </cell>
          <cell r="AG2871">
            <v>41330.1</v>
          </cell>
          <cell r="AH2871">
            <v>38.319999999999709</v>
          </cell>
          <cell r="AI2871">
            <v>0</v>
          </cell>
          <cell r="AJ2871">
            <v>0</v>
          </cell>
          <cell r="AK2871">
            <v>0</v>
          </cell>
        </row>
        <row r="2872">
          <cell r="R2872" t="str">
            <v>BNL</v>
          </cell>
          <cell r="S2872" t="str">
            <v>FINAME TJLP</v>
          </cell>
          <cell r="T2872" t="str">
            <v>19437</v>
          </cell>
          <cell r="U2872">
            <v>11.25</v>
          </cell>
          <cell r="V2872">
            <v>0</v>
          </cell>
          <cell r="W2872">
            <v>35826</v>
          </cell>
          <cell r="X2872">
            <v>22</v>
          </cell>
          <cell r="Y2872">
            <v>0</v>
          </cell>
          <cell r="Z2872">
            <v>13.11824</v>
          </cell>
          <cell r="AA2872">
            <v>0</v>
          </cell>
          <cell r="AB2872">
            <v>41421.230000000003</v>
          </cell>
          <cell r="AC2872">
            <v>0</v>
          </cell>
          <cell r="AD2872">
            <v>270.74</v>
          </cell>
          <cell r="AE2872">
            <v>270.74</v>
          </cell>
          <cell r="AF2872">
            <v>0</v>
          </cell>
          <cell r="AG2872">
            <v>41691.97</v>
          </cell>
          <cell r="AH2872">
            <v>91.130000000004657</v>
          </cell>
          <cell r="AI2872">
            <v>0</v>
          </cell>
          <cell r="AJ2872">
            <v>0</v>
          </cell>
          <cell r="AK2872">
            <v>0</v>
          </cell>
        </row>
        <row r="2873">
          <cell r="R2873" t="str">
            <v>BNL</v>
          </cell>
          <cell r="S2873" t="str">
            <v>FINAME TJLP</v>
          </cell>
          <cell r="T2873" t="str">
            <v>19437</v>
          </cell>
          <cell r="U2873">
            <v>11.25</v>
          </cell>
          <cell r="V2873">
            <v>0</v>
          </cell>
          <cell r="W2873">
            <v>35835</v>
          </cell>
          <cell r="X2873">
            <v>8</v>
          </cell>
          <cell r="Y2873">
            <v>41</v>
          </cell>
          <cell r="Z2873">
            <v>13.130065</v>
          </cell>
          <cell r="AA2873">
            <v>0</v>
          </cell>
          <cell r="AB2873">
            <v>41458.559999999998</v>
          </cell>
          <cell r="AC2873">
            <v>1219.3699999999999</v>
          </cell>
          <cell r="AD2873">
            <v>99.21999999999997</v>
          </cell>
          <cell r="AE2873">
            <v>369.96</v>
          </cell>
          <cell r="AF2873">
            <v>1589.33</v>
          </cell>
          <cell r="AG2873">
            <v>40239.19</v>
          </cell>
          <cell r="AH2873">
            <v>37.330000000001746</v>
          </cell>
          <cell r="AI2873">
            <v>0</v>
          </cell>
          <cell r="AJ2873">
            <v>0</v>
          </cell>
          <cell r="AK2873">
            <v>0</v>
          </cell>
        </row>
        <row r="2874">
          <cell r="R2874" t="str">
            <v>BNL</v>
          </cell>
          <cell r="S2874" t="str">
            <v>FINAME TJLP</v>
          </cell>
          <cell r="T2874" t="str">
            <v>19437</v>
          </cell>
          <cell r="U2874">
            <v>11.25</v>
          </cell>
          <cell r="V2874">
            <v>0</v>
          </cell>
          <cell r="W2874">
            <v>35854</v>
          </cell>
          <cell r="X2874">
            <v>19</v>
          </cell>
          <cell r="Y2874">
            <v>0</v>
          </cell>
          <cell r="Z2874">
            <v>13.155063999999999</v>
          </cell>
          <cell r="AA2874">
            <v>0</v>
          </cell>
          <cell r="AB2874">
            <v>40315.81</v>
          </cell>
          <cell r="AC2874">
            <v>0</v>
          </cell>
          <cell r="AD2874">
            <v>227.48</v>
          </cell>
          <cell r="AE2874">
            <v>227.48</v>
          </cell>
          <cell r="AF2874">
            <v>0</v>
          </cell>
          <cell r="AG2874">
            <v>40543.29</v>
          </cell>
          <cell r="AH2874">
            <v>76.619999999995343</v>
          </cell>
          <cell r="AI2874">
            <v>0</v>
          </cell>
          <cell r="AJ2874">
            <v>0</v>
          </cell>
          <cell r="AK2874">
            <v>0</v>
          </cell>
        </row>
        <row r="2875">
          <cell r="R2875" t="str">
            <v>BNL</v>
          </cell>
          <cell r="S2875" t="str">
            <v>FINAME TJLP</v>
          </cell>
          <cell r="T2875" t="str">
            <v>19437</v>
          </cell>
          <cell r="U2875">
            <v>11.25</v>
          </cell>
          <cell r="V2875">
            <v>0</v>
          </cell>
          <cell r="W2875">
            <v>35863</v>
          </cell>
          <cell r="X2875">
            <v>11</v>
          </cell>
          <cell r="Y2875">
            <v>42</v>
          </cell>
          <cell r="Z2875">
            <v>13.171887</v>
          </cell>
          <cell r="AA2875">
            <v>0</v>
          </cell>
          <cell r="AB2875">
            <v>40367.360000000001</v>
          </cell>
          <cell r="AC2875">
            <v>1223.25</v>
          </cell>
          <cell r="AD2875">
            <v>132.74000000000004</v>
          </cell>
          <cell r="AE2875">
            <v>360.22</v>
          </cell>
          <cell r="AF2875">
            <v>1583.48</v>
          </cell>
          <cell r="AG2875">
            <v>39144.11</v>
          </cell>
          <cell r="AH2875">
            <v>51.560000000004948</v>
          </cell>
          <cell r="AI2875">
            <v>0</v>
          </cell>
          <cell r="AJ2875">
            <v>0</v>
          </cell>
          <cell r="AK2875">
            <v>0</v>
          </cell>
        </row>
        <row r="2876">
          <cell r="R2876" t="str">
            <v>BNL</v>
          </cell>
          <cell r="S2876" t="str">
            <v>FINAME TJLP</v>
          </cell>
          <cell r="T2876" t="str">
            <v>19437</v>
          </cell>
          <cell r="U2876">
            <v>11.25</v>
          </cell>
          <cell r="V2876">
            <v>0</v>
          </cell>
          <cell r="W2876">
            <v>35885</v>
          </cell>
          <cell r="X2876">
            <v>22</v>
          </cell>
          <cell r="Y2876">
            <v>0</v>
          </cell>
          <cell r="Z2876">
            <v>13.214622</v>
          </cell>
          <cell r="AA2876">
            <v>0</v>
          </cell>
          <cell r="AB2876">
            <v>39271.11</v>
          </cell>
          <cell r="AC2876">
            <v>0</v>
          </cell>
          <cell r="AD2876">
            <v>256.69</v>
          </cell>
          <cell r="AE2876">
            <v>256.69</v>
          </cell>
          <cell r="AF2876">
            <v>0</v>
          </cell>
          <cell r="AG2876">
            <v>39527.800000000003</v>
          </cell>
          <cell r="AH2876">
            <v>127</v>
          </cell>
          <cell r="AI2876">
            <v>0</v>
          </cell>
          <cell r="AJ2876">
            <v>0</v>
          </cell>
          <cell r="AK2876">
            <v>0</v>
          </cell>
        </row>
        <row r="2877">
          <cell r="R2877" t="str">
            <v>BNL</v>
          </cell>
          <cell r="S2877" t="str">
            <v>FINAME TJLP</v>
          </cell>
          <cell r="T2877" t="str">
            <v>19437</v>
          </cell>
          <cell r="U2877">
            <v>11.25</v>
          </cell>
          <cell r="V2877">
            <v>0</v>
          </cell>
          <cell r="W2877">
            <v>35894</v>
          </cell>
          <cell r="X2877">
            <v>8</v>
          </cell>
          <cell r="Y2877">
            <v>43</v>
          </cell>
          <cell r="Z2877">
            <v>13.232144</v>
          </cell>
          <cell r="AA2877">
            <v>0</v>
          </cell>
          <cell r="AB2877">
            <v>39323.18</v>
          </cell>
          <cell r="AC2877">
            <v>1228.8499999999999</v>
          </cell>
          <cell r="AD2877">
            <v>94.220000000000027</v>
          </cell>
          <cell r="AE2877">
            <v>350.91</v>
          </cell>
          <cell r="AF2877">
            <v>1579.76</v>
          </cell>
          <cell r="AG2877">
            <v>38094.33</v>
          </cell>
          <cell r="AH2877">
            <v>52.069999999999709</v>
          </cell>
          <cell r="AI2877">
            <v>0</v>
          </cell>
          <cell r="AJ2877">
            <v>0</v>
          </cell>
          <cell r="AK2877">
            <v>0</v>
          </cell>
        </row>
        <row r="2878">
          <cell r="R2878" t="str">
            <v>BNL</v>
          </cell>
          <cell r="S2878" t="str">
            <v>FINAME TJLP</v>
          </cell>
          <cell r="T2878" t="str">
            <v>19437</v>
          </cell>
          <cell r="U2878">
            <v>11.25</v>
          </cell>
          <cell r="V2878">
            <v>0</v>
          </cell>
          <cell r="W2878">
            <v>35915</v>
          </cell>
          <cell r="X2878">
            <v>21</v>
          </cell>
          <cell r="Y2878">
            <v>0</v>
          </cell>
          <cell r="Z2878">
            <v>13.27312</v>
          </cell>
          <cell r="AA2878">
            <v>0</v>
          </cell>
          <cell r="AB2878">
            <v>38212.300000000003</v>
          </cell>
          <cell r="AC2878">
            <v>0</v>
          </cell>
          <cell r="AD2878">
            <v>238.38</v>
          </cell>
          <cell r="AE2878">
            <v>238.38</v>
          </cell>
          <cell r="AF2878">
            <v>0</v>
          </cell>
          <cell r="AG2878">
            <v>38450.68</v>
          </cell>
          <cell r="AH2878">
            <v>117.97000000000116</v>
          </cell>
          <cell r="AI2878">
            <v>0</v>
          </cell>
          <cell r="AJ2878">
            <v>0</v>
          </cell>
          <cell r="AK2878">
            <v>0</v>
          </cell>
        </row>
        <row r="2879">
          <cell r="R2879" t="str">
            <v>BNL</v>
          </cell>
          <cell r="S2879" t="str">
            <v>FINAME TJLP</v>
          </cell>
          <cell r="T2879" t="str">
            <v>19437</v>
          </cell>
          <cell r="U2879">
            <v>11.25</v>
          </cell>
          <cell r="V2879">
            <v>0</v>
          </cell>
          <cell r="W2879">
            <v>35924</v>
          </cell>
          <cell r="X2879">
            <v>9</v>
          </cell>
          <cell r="Y2879">
            <v>44</v>
          </cell>
          <cell r="Z2879">
            <v>13.29072</v>
          </cell>
          <cell r="AA2879">
            <v>0</v>
          </cell>
          <cell r="AB2879">
            <v>38262.97</v>
          </cell>
          <cell r="AC2879">
            <v>1234.29</v>
          </cell>
          <cell r="AD2879">
            <v>103.07</v>
          </cell>
          <cell r="AE2879">
            <v>341.45</v>
          </cell>
          <cell r="AF2879">
            <v>1575.74</v>
          </cell>
          <cell r="AG2879">
            <v>37028.68</v>
          </cell>
          <cell r="AH2879">
            <v>50.669999999998254</v>
          </cell>
          <cell r="AI2879">
            <v>0</v>
          </cell>
          <cell r="AJ2879">
            <v>0</v>
          </cell>
          <cell r="AK2879">
            <v>0</v>
          </cell>
        </row>
        <row r="2880">
          <cell r="R2880" t="str">
            <v>BNL</v>
          </cell>
          <cell r="S2880" t="str">
            <v>FINAME TJLP</v>
          </cell>
          <cell r="T2880" t="str">
            <v>19437</v>
          </cell>
          <cell r="U2880">
            <v>11.25</v>
          </cell>
          <cell r="V2880">
            <v>0</v>
          </cell>
          <cell r="W2880">
            <v>35946</v>
          </cell>
          <cell r="X2880">
            <v>22</v>
          </cell>
          <cell r="Y2880">
            <v>0</v>
          </cell>
          <cell r="Z2880">
            <v>13.33384</v>
          </cell>
          <cell r="AA2880">
            <v>0</v>
          </cell>
          <cell r="AB2880">
            <v>37148.81</v>
          </cell>
          <cell r="AC2880">
            <v>0</v>
          </cell>
          <cell r="AD2880">
            <v>242.82</v>
          </cell>
          <cell r="AE2880">
            <v>242.82</v>
          </cell>
          <cell r="AF2880">
            <v>0</v>
          </cell>
          <cell r="AG2880">
            <v>37391.629999999997</v>
          </cell>
          <cell r="AH2880">
            <v>120.12999999999738</v>
          </cell>
          <cell r="AI2880">
            <v>0</v>
          </cell>
          <cell r="AJ2880">
            <v>0</v>
          </cell>
          <cell r="AK2880">
            <v>0</v>
          </cell>
        </row>
        <row r="2881">
          <cell r="R2881" t="str">
            <v>BNL</v>
          </cell>
          <cell r="S2881" t="str">
            <v>FINAME TJLP</v>
          </cell>
          <cell r="T2881" t="str">
            <v>19437</v>
          </cell>
          <cell r="U2881">
            <v>11.25</v>
          </cell>
          <cell r="V2881">
            <v>0</v>
          </cell>
          <cell r="W2881">
            <v>35955</v>
          </cell>
          <cell r="X2881">
            <v>8</v>
          </cell>
          <cell r="Y2881">
            <v>45</v>
          </cell>
          <cell r="Z2881">
            <v>13.348478999999999</v>
          </cell>
          <cell r="AA2881">
            <v>0</v>
          </cell>
          <cell r="AB2881">
            <v>37189.599999999999</v>
          </cell>
          <cell r="AC2881">
            <v>1239.6500000000001</v>
          </cell>
          <cell r="AD2881">
            <v>89.050000000000011</v>
          </cell>
          <cell r="AE2881">
            <v>331.87</v>
          </cell>
          <cell r="AF2881">
            <v>1571.52</v>
          </cell>
          <cell r="AG2881">
            <v>35949.949999999997</v>
          </cell>
          <cell r="AH2881">
            <v>40.789999999993597</v>
          </cell>
          <cell r="AI2881">
            <v>0</v>
          </cell>
          <cell r="AJ2881">
            <v>0</v>
          </cell>
          <cell r="AK2881">
            <v>0</v>
          </cell>
        </row>
        <row r="2882">
          <cell r="R2882" t="str">
            <v>BNL</v>
          </cell>
          <cell r="S2882" t="str">
            <v>FINAME TJLP</v>
          </cell>
          <cell r="T2882" t="str">
            <v>19437</v>
          </cell>
          <cell r="U2882">
            <v>11.25</v>
          </cell>
          <cell r="V2882">
            <v>0</v>
          </cell>
          <cell r="W2882">
            <v>35976</v>
          </cell>
          <cell r="X2882">
            <v>21</v>
          </cell>
          <cell r="Y2882">
            <v>0</v>
          </cell>
          <cell r="Z2882">
            <v>13.38181</v>
          </cell>
          <cell r="AA2882">
            <v>0</v>
          </cell>
          <cell r="AB2882">
            <v>36039.71</v>
          </cell>
          <cell r="AC2882">
            <v>0</v>
          </cell>
          <cell r="AD2882">
            <v>224.83</v>
          </cell>
          <cell r="AE2882">
            <v>224.83</v>
          </cell>
          <cell r="AF2882">
            <v>0</v>
          </cell>
          <cell r="AG2882">
            <v>36264.54</v>
          </cell>
          <cell r="AH2882">
            <v>89.760000000002037</v>
          </cell>
          <cell r="AI2882">
            <v>0</v>
          </cell>
          <cell r="AJ2882">
            <v>0</v>
          </cell>
          <cell r="AK2882">
            <v>0</v>
          </cell>
        </row>
        <row r="2883">
          <cell r="R2883" t="str">
            <v>BNL</v>
          </cell>
          <cell r="S2883" t="str">
            <v>FINAME TJLP</v>
          </cell>
          <cell r="T2883" t="str">
            <v>19437</v>
          </cell>
          <cell r="U2883">
            <v>11.25</v>
          </cell>
          <cell r="V2883">
            <v>0</v>
          </cell>
          <cell r="W2883">
            <v>35985</v>
          </cell>
          <cell r="X2883">
            <v>9</v>
          </cell>
          <cell r="Y2883">
            <v>46</v>
          </cell>
          <cell r="Z2883">
            <v>13.39612</v>
          </cell>
          <cell r="AA2883">
            <v>0</v>
          </cell>
          <cell r="AB2883">
            <v>36078.25</v>
          </cell>
          <cell r="AC2883">
            <v>1244.08</v>
          </cell>
          <cell r="AD2883">
            <v>97.119999999999976</v>
          </cell>
          <cell r="AE2883">
            <v>321.95</v>
          </cell>
          <cell r="AF2883">
            <v>1566.03</v>
          </cell>
          <cell r="AG2883">
            <v>34834.17</v>
          </cell>
          <cell r="AH2883">
            <v>38.539999999993597</v>
          </cell>
          <cell r="AI2883">
            <v>0</v>
          </cell>
          <cell r="AJ2883">
            <v>0</v>
          </cell>
          <cell r="AK2883">
            <v>0</v>
          </cell>
        </row>
        <row r="2884">
          <cell r="R2884" t="str">
            <v>BNL</v>
          </cell>
          <cell r="S2884" t="str">
            <v>FINAME TJLP</v>
          </cell>
          <cell r="T2884" t="str">
            <v>19437</v>
          </cell>
          <cell r="U2884">
            <v>11.25</v>
          </cell>
          <cell r="V2884">
            <v>0</v>
          </cell>
          <cell r="W2884">
            <v>36007</v>
          </cell>
          <cell r="X2884">
            <v>22</v>
          </cell>
          <cell r="Y2884">
            <v>0</v>
          </cell>
          <cell r="Z2884">
            <v>13.431165</v>
          </cell>
          <cell r="AA2884">
            <v>0</v>
          </cell>
          <cell r="AB2884">
            <v>34925.300000000003</v>
          </cell>
          <cell r="AC2884">
            <v>0</v>
          </cell>
          <cell r="AD2884">
            <v>228.28</v>
          </cell>
          <cell r="AE2884">
            <v>228.28</v>
          </cell>
          <cell r="AF2884">
            <v>0</v>
          </cell>
          <cell r="AG2884">
            <v>35153.58</v>
          </cell>
          <cell r="AH2884">
            <v>91.130000000004657</v>
          </cell>
          <cell r="AI2884">
            <v>0</v>
          </cell>
          <cell r="AJ2884">
            <v>0</v>
          </cell>
          <cell r="AK2884">
            <v>0</v>
          </cell>
        </row>
        <row r="2885">
          <cell r="R2885" t="str">
            <v>BNL</v>
          </cell>
          <cell r="S2885" t="str">
            <v>FINAME TJLP</v>
          </cell>
          <cell r="T2885" t="str">
            <v>19437</v>
          </cell>
          <cell r="U2885">
            <v>11.25</v>
          </cell>
          <cell r="V2885">
            <v>0</v>
          </cell>
          <cell r="W2885">
            <v>36016</v>
          </cell>
          <cell r="X2885">
            <v>8</v>
          </cell>
          <cell r="Y2885">
            <v>47</v>
          </cell>
          <cell r="Z2885">
            <v>13.445527999999999</v>
          </cell>
          <cell r="AA2885">
            <v>0</v>
          </cell>
          <cell r="AB2885">
            <v>34962.65</v>
          </cell>
          <cell r="AC2885">
            <v>1248.67</v>
          </cell>
          <cell r="AD2885">
            <v>83.72</v>
          </cell>
          <cell r="AE2885">
            <v>312</v>
          </cell>
          <cell r="AF2885">
            <v>1560.66</v>
          </cell>
          <cell r="AG2885">
            <v>33713.99</v>
          </cell>
          <cell r="AH2885">
            <v>37.349999999998545</v>
          </cell>
          <cell r="AI2885">
            <v>0</v>
          </cell>
          <cell r="AJ2885">
            <v>0</v>
          </cell>
          <cell r="AK2885">
            <v>0</v>
          </cell>
        </row>
        <row r="2886">
          <cell r="R2886" t="str">
            <v>BNL</v>
          </cell>
          <cell r="S2886" t="str">
            <v>FINAME TJLP</v>
          </cell>
          <cell r="T2886" t="str">
            <v>19437</v>
          </cell>
          <cell r="U2886">
            <v>11.25</v>
          </cell>
          <cell r="V2886">
            <v>0</v>
          </cell>
          <cell r="W2886">
            <v>36038</v>
          </cell>
          <cell r="X2886">
            <v>22</v>
          </cell>
          <cell r="Y2886">
            <v>0</v>
          </cell>
          <cell r="Z2886">
            <v>13.480702000000001</v>
          </cell>
          <cell r="AA2886">
            <v>0</v>
          </cell>
          <cell r="AB2886">
            <v>33802.18</v>
          </cell>
          <cell r="AC2886">
            <v>0</v>
          </cell>
          <cell r="AD2886">
            <v>220.94</v>
          </cell>
          <cell r="AE2886">
            <v>220.94</v>
          </cell>
          <cell r="AF2886">
            <v>0</v>
          </cell>
          <cell r="AG2886">
            <v>34023.120000000003</v>
          </cell>
          <cell r="AH2886">
            <v>88.190000000002328</v>
          </cell>
          <cell r="AI2886">
            <v>0</v>
          </cell>
          <cell r="AJ2886">
            <v>0</v>
          </cell>
          <cell r="AK2886">
            <v>0</v>
          </cell>
        </row>
        <row r="2887">
          <cell r="R2887" t="str">
            <v>BNL</v>
          </cell>
          <cell r="S2887" t="str">
            <v>FINAME TJLP</v>
          </cell>
          <cell r="T2887" t="str">
            <v>19437</v>
          </cell>
          <cell r="U2887">
            <v>11.25</v>
          </cell>
          <cell r="V2887">
            <v>0</v>
          </cell>
          <cell r="W2887">
            <v>36047</v>
          </cell>
          <cell r="X2887">
            <v>8</v>
          </cell>
          <cell r="Y2887">
            <v>48</v>
          </cell>
          <cell r="Z2887">
            <v>13.497952</v>
          </cell>
          <cell r="AA2887">
            <v>0</v>
          </cell>
          <cell r="AB2887">
            <v>33845.440000000002</v>
          </cell>
          <cell r="AC2887">
            <v>1253.53</v>
          </cell>
          <cell r="AD2887">
            <v>81.089999999999975</v>
          </cell>
          <cell r="AE2887">
            <v>302.02999999999997</v>
          </cell>
          <cell r="AF2887">
            <v>1555.56</v>
          </cell>
          <cell r="AG2887">
            <v>32591.9</v>
          </cell>
          <cell r="AH2887">
            <v>43.25</v>
          </cell>
          <cell r="AI2887">
            <v>0</v>
          </cell>
          <cell r="AJ2887">
            <v>0</v>
          </cell>
          <cell r="AK2887">
            <v>0</v>
          </cell>
        </row>
        <row r="2888">
          <cell r="R2888" t="str">
            <v>BNL</v>
          </cell>
          <cell r="S2888" t="str">
            <v>FINAME TJLP</v>
          </cell>
          <cell r="T2888" t="str">
            <v>19437</v>
          </cell>
          <cell r="U2888">
            <v>11.25</v>
          </cell>
          <cell r="V2888">
            <v>0</v>
          </cell>
          <cell r="W2888">
            <v>36068</v>
          </cell>
          <cell r="X2888">
            <v>21</v>
          </cell>
          <cell r="Y2888">
            <v>0</v>
          </cell>
          <cell r="Z2888">
            <v>13.539114</v>
          </cell>
          <cell r="AA2888">
            <v>0</v>
          </cell>
          <cell r="AB2888">
            <v>32691.29</v>
          </cell>
          <cell r="AC2888">
            <v>0</v>
          </cell>
          <cell r="AD2888">
            <v>203.94</v>
          </cell>
          <cell r="AE2888">
            <v>203.94</v>
          </cell>
          <cell r="AF2888">
            <v>0</v>
          </cell>
          <cell r="AG2888">
            <v>32895.230000000003</v>
          </cell>
          <cell r="AH2888">
            <v>99.389999999999418</v>
          </cell>
          <cell r="AI2888">
            <v>0</v>
          </cell>
          <cell r="AJ2888">
            <v>0</v>
          </cell>
          <cell r="AK2888">
            <v>0</v>
          </cell>
        </row>
        <row r="2889">
          <cell r="R2889" t="str">
            <v>BNL</v>
          </cell>
          <cell r="S2889" t="str">
            <v>FINAME TJLP</v>
          </cell>
          <cell r="T2889" t="str">
            <v>19437</v>
          </cell>
          <cell r="U2889">
            <v>11.25</v>
          </cell>
          <cell r="V2889">
            <v>0</v>
          </cell>
          <cell r="W2889">
            <v>36077</v>
          </cell>
          <cell r="X2889">
            <v>9</v>
          </cell>
          <cell r="Y2889">
            <v>49</v>
          </cell>
          <cell r="Z2889">
            <v>13.556794</v>
          </cell>
          <cell r="AA2889">
            <v>0</v>
          </cell>
          <cell r="AB2889">
            <v>32733.98</v>
          </cell>
          <cell r="AC2889">
            <v>1259</v>
          </cell>
          <cell r="AD2889">
            <v>88.170000000000016</v>
          </cell>
          <cell r="AE2889">
            <v>292.11</v>
          </cell>
          <cell r="AF2889">
            <v>1551.11</v>
          </cell>
          <cell r="AG2889">
            <v>31474.98</v>
          </cell>
          <cell r="AH2889">
            <v>42.689999999995052</v>
          </cell>
          <cell r="AI2889">
            <v>0</v>
          </cell>
          <cell r="AJ2889">
            <v>0</v>
          </cell>
          <cell r="AK2889">
            <v>0</v>
          </cell>
        </row>
        <row r="2890">
          <cell r="R2890" t="str">
            <v>BNL</v>
          </cell>
          <cell r="S2890" t="str">
            <v>FINAME TJLP</v>
          </cell>
          <cell r="T2890" t="str">
            <v>19437</v>
          </cell>
          <cell r="U2890">
            <v>11.25</v>
          </cell>
          <cell r="V2890">
            <v>0</v>
          </cell>
          <cell r="W2890">
            <v>36099</v>
          </cell>
          <cell r="X2890">
            <v>22</v>
          </cell>
          <cell r="Y2890">
            <v>0</v>
          </cell>
          <cell r="Z2890">
            <v>13.600108000000001</v>
          </cell>
          <cell r="AA2890">
            <v>0</v>
          </cell>
          <cell r="AB2890">
            <v>31575.54</v>
          </cell>
          <cell r="AC2890">
            <v>0</v>
          </cell>
          <cell r="AD2890">
            <v>206.39</v>
          </cell>
          <cell r="AE2890">
            <v>206.39</v>
          </cell>
          <cell r="AF2890">
            <v>0</v>
          </cell>
          <cell r="AG2890">
            <v>31781.93</v>
          </cell>
          <cell r="AH2890">
            <v>100.56000000000131</v>
          </cell>
          <cell r="AI2890">
            <v>0</v>
          </cell>
          <cell r="AJ2890">
            <v>0</v>
          </cell>
          <cell r="AK2890">
            <v>0</v>
          </cell>
        </row>
        <row r="2891">
          <cell r="R2891" t="str">
            <v>BNL</v>
          </cell>
          <cell r="S2891" t="str">
            <v>FINAME TJLP</v>
          </cell>
          <cell r="T2891" t="str">
            <v>19437</v>
          </cell>
          <cell r="U2891">
            <v>11.25</v>
          </cell>
          <cell r="V2891">
            <v>0</v>
          </cell>
          <cell r="W2891">
            <v>36108</v>
          </cell>
          <cell r="X2891">
            <v>8</v>
          </cell>
          <cell r="Y2891">
            <v>50</v>
          </cell>
          <cell r="Z2891">
            <v>13.617867</v>
          </cell>
          <cell r="AA2891">
            <v>0</v>
          </cell>
          <cell r="AB2891">
            <v>31616.77</v>
          </cell>
          <cell r="AC2891">
            <v>1264.67</v>
          </cell>
          <cell r="AD2891">
            <v>75.75</v>
          </cell>
          <cell r="AE2891">
            <v>282.14</v>
          </cell>
          <cell r="AF2891">
            <v>1546.81</v>
          </cell>
          <cell r="AG2891">
            <v>30352.1</v>
          </cell>
          <cell r="AH2891">
            <v>41.229999999999563</v>
          </cell>
          <cell r="AI2891">
            <v>0</v>
          </cell>
          <cell r="AJ2891">
            <v>0</v>
          </cell>
          <cell r="AK2891">
            <v>0</v>
          </cell>
        </row>
        <row r="2892">
          <cell r="R2892" t="str">
            <v>BNL</v>
          </cell>
          <cell r="S2892" t="str">
            <v>FINAME TJLP</v>
          </cell>
          <cell r="T2892" t="str">
            <v>19437</v>
          </cell>
          <cell r="U2892">
            <v>11.25</v>
          </cell>
          <cell r="V2892">
            <v>0</v>
          </cell>
          <cell r="W2892">
            <v>36129</v>
          </cell>
          <cell r="X2892">
            <v>21</v>
          </cell>
          <cell r="Y2892">
            <v>0</v>
          </cell>
          <cell r="Z2892">
            <v>13.659395999999999</v>
          </cell>
          <cell r="AA2892">
            <v>0</v>
          </cell>
          <cell r="AB2892">
            <v>30444.67</v>
          </cell>
          <cell r="AC2892">
            <v>0</v>
          </cell>
          <cell r="AD2892">
            <v>189.92</v>
          </cell>
          <cell r="AE2892">
            <v>189.92</v>
          </cell>
          <cell r="AF2892">
            <v>0</v>
          </cell>
          <cell r="AG2892">
            <v>30634.59</v>
          </cell>
          <cell r="AH2892">
            <v>92.570000000003347</v>
          </cell>
          <cell r="AI2892">
            <v>0</v>
          </cell>
          <cell r="AJ2892">
            <v>0</v>
          </cell>
          <cell r="AK2892">
            <v>0</v>
          </cell>
        </row>
        <row r="2893">
          <cell r="R2893" t="str">
            <v>BNL</v>
          </cell>
          <cell r="S2893" t="str">
            <v>FINAME TJLP</v>
          </cell>
          <cell r="T2893" t="str">
            <v>19437</v>
          </cell>
          <cell r="U2893">
            <v>11.25</v>
          </cell>
          <cell r="V2893">
            <v>0</v>
          </cell>
          <cell r="W2893">
            <v>36138</v>
          </cell>
          <cell r="X2893">
            <v>9</v>
          </cell>
          <cell r="Y2893">
            <v>51</v>
          </cell>
          <cell r="Z2893">
            <v>13.694127999999999</v>
          </cell>
          <cell r="AA2893">
            <v>0</v>
          </cell>
          <cell r="AB2893">
            <v>30522.080000000002</v>
          </cell>
          <cell r="AC2893">
            <v>1271.75</v>
          </cell>
          <cell r="AD2893">
            <v>82.450000000000017</v>
          </cell>
          <cell r="AE2893">
            <v>272.37</v>
          </cell>
          <cell r="AF2893">
            <v>1544.12</v>
          </cell>
          <cell r="AG2893">
            <v>29250.32</v>
          </cell>
          <cell r="AH2893">
            <v>77.399999999997817</v>
          </cell>
          <cell r="AI2893">
            <v>0</v>
          </cell>
          <cell r="AJ2893">
            <v>0</v>
          </cell>
          <cell r="AK2893">
            <v>0</v>
          </cell>
        </row>
        <row r="2894">
          <cell r="R2894" t="str">
            <v>BNL</v>
          </cell>
          <cell r="S2894" t="str">
            <v>FINAME TJLP</v>
          </cell>
          <cell r="T2894" t="str">
            <v>19437</v>
          </cell>
          <cell r="U2894">
            <v>11.25</v>
          </cell>
          <cell r="V2894">
            <v>0</v>
          </cell>
          <cell r="W2894">
            <v>36160</v>
          </cell>
          <cell r="X2894">
            <v>22</v>
          </cell>
          <cell r="Y2894">
            <v>0</v>
          </cell>
          <cell r="Z2894">
            <v>13.784601</v>
          </cell>
          <cell r="AA2894">
            <v>0</v>
          </cell>
          <cell r="AB2894">
            <v>29443.57</v>
          </cell>
          <cell r="AC2894">
            <v>0</v>
          </cell>
          <cell r="AD2894">
            <v>192.45</v>
          </cell>
          <cell r="AE2894">
            <v>192.45</v>
          </cell>
          <cell r="AF2894">
            <v>0</v>
          </cell>
          <cell r="AG2894">
            <v>29636.02</v>
          </cell>
          <cell r="AH2894">
            <v>193.25</v>
          </cell>
          <cell r="AI2894">
            <v>0</v>
          </cell>
          <cell r="AJ2894">
            <v>0</v>
          </cell>
          <cell r="AK2894">
            <v>0</v>
          </cell>
        </row>
        <row r="2895">
          <cell r="R2895" t="str">
            <v>BNL</v>
          </cell>
          <cell r="S2895" t="str">
            <v>FINAME TJLP</v>
          </cell>
          <cell r="T2895" t="str">
            <v>19437</v>
          </cell>
          <cell r="U2895">
            <v>11.25</v>
          </cell>
          <cell r="V2895">
            <v>0</v>
          </cell>
          <cell r="W2895">
            <v>36169</v>
          </cell>
          <cell r="X2895">
            <v>8</v>
          </cell>
          <cell r="Y2895">
            <v>52</v>
          </cell>
          <cell r="Z2895">
            <v>13.807902</v>
          </cell>
          <cell r="AA2895">
            <v>0</v>
          </cell>
          <cell r="AB2895">
            <v>29493.34</v>
          </cell>
          <cell r="AC2895">
            <v>1282.32</v>
          </cell>
          <cell r="AD2895">
            <v>70.740000000000009</v>
          </cell>
          <cell r="AE2895">
            <v>263.19</v>
          </cell>
          <cell r="AF2895">
            <v>1545.51</v>
          </cell>
          <cell r="AG2895">
            <v>28211.02</v>
          </cell>
          <cell r="AH2895">
            <v>49.769999999996799</v>
          </cell>
          <cell r="AI2895">
            <v>0</v>
          </cell>
          <cell r="AJ2895">
            <v>0</v>
          </cell>
          <cell r="AK2895">
            <v>0</v>
          </cell>
        </row>
        <row r="2896">
          <cell r="R2896" t="str">
            <v>BNL</v>
          </cell>
          <cell r="S2896" t="str">
            <v>FINAME TJLP</v>
          </cell>
          <cell r="T2896" t="str">
            <v>19437</v>
          </cell>
          <cell r="U2896">
            <v>11.25</v>
          </cell>
          <cell r="V2896">
            <v>0</v>
          </cell>
          <cell r="W2896">
            <v>36191</v>
          </cell>
          <cell r="X2896">
            <v>22</v>
          </cell>
          <cell r="Y2896">
            <v>0</v>
          </cell>
          <cell r="Z2896">
            <v>13.860768</v>
          </cell>
          <cell r="AA2896">
            <v>0</v>
          </cell>
          <cell r="AB2896">
            <v>28319.03</v>
          </cell>
          <cell r="AC2896">
            <v>0</v>
          </cell>
          <cell r="AD2896">
            <v>185.1</v>
          </cell>
          <cell r="AE2896">
            <v>185.1</v>
          </cell>
          <cell r="AF2896">
            <v>0</v>
          </cell>
          <cell r="AG2896">
            <v>28504.14</v>
          </cell>
          <cell r="AH2896">
            <v>108.02000000000044</v>
          </cell>
          <cell r="AI2896">
            <v>0</v>
          </cell>
          <cell r="AJ2896">
            <v>0</v>
          </cell>
          <cell r="AK2896">
            <v>0</v>
          </cell>
        </row>
        <row r="2897">
          <cell r="R2897" t="str">
            <v>BNL</v>
          </cell>
          <cell r="S2897" t="str">
            <v>FINAME TJLP</v>
          </cell>
          <cell r="T2897" t="str">
            <v>19437</v>
          </cell>
          <cell r="U2897">
            <v>11.25</v>
          </cell>
          <cell r="V2897">
            <v>0</v>
          </cell>
          <cell r="W2897">
            <v>36200</v>
          </cell>
          <cell r="X2897">
            <v>8</v>
          </cell>
          <cell r="Y2897">
            <v>53</v>
          </cell>
          <cell r="Z2897">
            <v>13.882453</v>
          </cell>
          <cell r="AA2897">
            <v>0</v>
          </cell>
          <cell r="AB2897">
            <v>28363.34</v>
          </cell>
          <cell r="AC2897">
            <v>1289.24</v>
          </cell>
          <cell r="AD2897">
            <v>68</v>
          </cell>
          <cell r="AE2897">
            <v>253.1</v>
          </cell>
          <cell r="AF2897">
            <v>1542.35</v>
          </cell>
          <cell r="AG2897">
            <v>27074.1</v>
          </cell>
          <cell r="AH2897">
            <v>44.309999999997672</v>
          </cell>
          <cell r="AI2897">
            <v>0</v>
          </cell>
          <cell r="AJ2897">
            <v>0</v>
          </cell>
          <cell r="AK2897">
            <v>0</v>
          </cell>
        </row>
        <row r="2898">
          <cell r="R2898" t="str">
            <v>BNL</v>
          </cell>
          <cell r="S2898" t="str">
            <v>FINAME TJLP</v>
          </cell>
          <cell r="T2898" t="str">
            <v>19437</v>
          </cell>
          <cell r="U2898">
            <v>11.25</v>
          </cell>
          <cell r="V2898">
            <v>0</v>
          </cell>
          <cell r="W2898">
            <v>36219</v>
          </cell>
          <cell r="X2898">
            <v>19</v>
          </cell>
          <cell r="Y2898">
            <v>0</v>
          </cell>
          <cell r="Z2898">
            <v>13.928345</v>
          </cell>
          <cell r="AA2898">
            <v>0</v>
          </cell>
          <cell r="AB2898">
            <v>27163.599999999999</v>
          </cell>
          <cell r="AC2898">
            <v>0</v>
          </cell>
          <cell r="AD2898">
            <v>153.27000000000001</v>
          </cell>
          <cell r="AE2898">
            <v>153.27000000000001</v>
          </cell>
          <cell r="AF2898">
            <v>0</v>
          </cell>
          <cell r="AG2898">
            <v>27316.87</v>
          </cell>
          <cell r="AH2898">
            <v>89.5</v>
          </cell>
          <cell r="AI2898">
            <v>0</v>
          </cell>
          <cell r="AJ2898">
            <v>0</v>
          </cell>
          <cell r="AK2898">
            <v>0</v>
          </cell>
        </row>
        <row r="2899">
          <cell r="R2899" t="str">
            <v>BNL</v>
          </cell>
          <cell r="S2899" t="str">
            <v>FINAME TJLP</v>
          </cell>
          <cell r="T2899" t="str">
            <v>19437</v>
          </cell>
          <cell r="U2899">
            <v>11.25</v>
          </cell>
          <cell r="V2899">
            <v>0</v>
          </cell>
          <cell r="W2899">
            <v>36228</v>
          </cell>
          <cell r="X2899">
            <v>11</v>
          </cell>
          <cell r="Y2899">
            <v>54</v>
          </cell>
          <cell r="Z2899">
            <v>13.950136000000001</v>
          </cell>
          <cell r="AA2899">
            <v>0</v>
          </cell>
          <cell r="AB2899">
            <v>27206.1</v>
          </cell>
          <cell r="AC2899">
            <v>1295.53</v>
          </cell>
          <cell r="AD2899">
            <v>89.509999999999991</v>
          </cell>
          <cell r="AE2899">
            <v>242.78</v>
          </cell>
          <cell r="AF2899">
            <v>1538.31</v>
          </cell>
          <cell r="AG2899">
            <v>25910.57</v>
          </cell>
          <cell r="AH2899">
            <v>42.500000000003638</v>
          </cell>
          <cell r="AI2899">
            <v>0</v>
          </cell>
          <cell r="AJ2899">
            <v>0</v>
          </cell>
          <cell r="AK2899">
            <v>0</v>
          </cell>
        </row>
        <row r="2900">
          <cell r="R2900" t="str">
            <v>BNL</v>
          </cell>
          <cell r="S2900" t="str">
            <v>FINAME TJLP</v>
          </cell>
          <cell r="T2900" t="str">
            <v>19437</v>
          </cell>
          <cell r="U2900">
            <v>11.25</v>
          </cell>
          <cell r="V2900">
            <v>0</v>
          </cell>
          <cell r="W2900">
            <v>36250</v>
          </cell>
          <cell r="X2900">
            <v>22</v>
          </cell>
          <cell r="Y2900">
            <v>0</v>
          </cell>
          <cell r="Z2900">
            <v>14.003546999999999</v>
          </cell>
          <cell r="AA2900">
            <v>0</v>
          </cell>
          <cell r="AB2900">
            <v>26009.77</v>
          </cell>
          <cell r="AC2900">
            <v>0</v>
          </cell>
          <cell r="AD2900">
            <v>170.01</v>
          </cell>
          <cell r="AE2900">
            <v>170.01</v>
          </cell>
          <cell r="AF2900">
            <v>0</v>
          </cell>
          <cell r="AG2900">
            <v>26179.78</v>
          </cell>
          <cell r="AH2900">
            <v>99.200000000000728</v>
          </cell>
          <cell r="AI2900">
            <v>0</v>
          </cell>
          <cell r="AJ2900">
            <v>0</v>
          </cell>
          <cell r="AK2900">
            <v>0</v>
          </cell>
        </row>
        <row r="2901">
          <cell r="R2901" t="str">
            <v>BNL</v>
          </cell>
          <cell r="S2901" t="str">
            <v>FINAME TJLP</v>
          </cell>
          <cell r="T2901" t="str">
            <v>19437</v>
          </cell>
          <cell r="U2901">
            <v>11.25</v>
          </cell>
          <cell r="V2901">
            <v>0</v>
          </cell>
          <cell r="W2901">
            <v>36259</v>
          </cell>
          <cell r="X2901">
            <v>8</v>
          </cell>
          <cell r="Y2901">
            <v>55</v>
          </cell>
          <cell r="Z2901">
            <v>14.027219000000001</v>
          </cell>
          <cell r="AA2901">
            <v>0</v>
          </cell>
          <cell r="AB2901">
            <v>26053.74</v>
          </cell>
          <cell r="AC2901">
            <v>1302.69</v>
          </cell>
          <cell r="AD2901">
            <v>62.490000000000009</v>
          </cell>
          <cell r="AE2901">
            <v>232.5</v>
          </cell>
          <cell r="AF2901">
            <v>1535.18</v>
          </cell>
          <cell r="AG2901">
            <v>24751.05</v>
          </cell>
          <cell r="AH2901">
            <v>43.959999999999127</v>
          </cell>
          <cell r="AI2901">
            <v>0</v>
          </cell>
          <cell r="AJ2901">
            <v>0</v>
          </cell>
          <cell r="AK2901">
            <v>0</v>
          </cell>
        </row>
        <row r="2902">
          <cell r="R2902" t="str">
            <v>BNL</v>
          </cell>
          <cell r="S2902" t="str">
            <v>FINAME TJLP</v>
          </cell>
          <cell r="T2902" t="str">
            <v>19437</v>
          </cell>
          <cell r="U2902">
            <v>11.25</v>
          </cell>
          <cell r="V2902">
            <v>0</v>
          </cell>
          <cell r="W2902">
            <v>36280</v>
          </cell>
          <cell r="X2902">
            <v>21</v>
          </cell>
          <cell r="Y2902">
            <v>0</v>
          </cell>
          <cell r="Z2902">
            <v>14.083125000000001</v>
          </cell>
          <cell r="AA2902">
            <v>0</v>
          </cell>
          <cell r="AB2902">
            <v>24849.7</v>
          </cell>
          <cell r="AC2902">
            <v>0</v>
          </cell>
          <cell r="AD2902">
            <v>155.02000000000001</v>
          </cell>
          <cell r="AE2902">
            <v>155.02000000000001</v>
          </cell>
          <cell r="AF2902">
            <v>0</v>
          </cell>
          <cell r="AG2902">
            <v>25004.720000000001</v>
          </cell>
          <cell r="AH2902">
            <v>98.650000000001455</v>
          </cell>
          <cell r="AI2902">
            <v>0</v>
          </cell>
          <cell r="AJ2902">
            <v>0</v>
          </cell>
          <cell r="AK2902">
            <v>0</v>
          </cell>
        </row>
        <row r="2903">
          <cell r="R2903" t="str">
            <v>BNL</v>
          </cell>
          <cell r="S2903" t="str">
            <v>FINAME TJLP</v>
          </cell>
          <cell r="T2903" t="str">
            <v>19437</v>
          </cell>
          <cell r="U2903">
            <v>11.25</v>
          </cell>
          <cell r="V2903">
            <v>0</v>
          </cell>
          <cell r="W2903">
            <v>36289</v>
          </cell>
          <cell r="X2903">
            <v>9</v>
          </cell>
          <cell r="Y2903">
            <v>56</v>
          </cell>
          <cell r="Z2903">
            <v>14.107151999999999</v>
          </cell>
          <cell r="AA2903">
            <v>0</v>
          </cell>
          <cell r="AB2903">
            <v>24892.09</v>
          </cell>
          <cell r="AC2903">
            <v>1310.1099999999999</v>
          </cell>
          <cell r="AD2903">
            <v>67.109999999999985</v>
          </cell>
          <cell r="AE2903">
            <v>222.13</v>
          </cell>
          <cell r="AF2903">
            <v>1532.24</v>
          </cell>
          <cell r="AG2903">
            <v>23581.98</v>
          </cell>
          <cell r="AH2903">
            <v>42.389999999999418</v>
          </cell>
          <cell r="AI2903">
            <v>0</v>
          </cell>
          <cell r="AJ2903">
            <v>0</v>
          </cell>
          <cell r="AK2903">
            <v>0</v>
          </cell>
        </row>
        <row r="2904">
          <cell r="R2904" t="str">
            <v>BNL</v>
          </cell>
          <cell r="S2904" t="str">
            <v>FINAME TJLP</v>
          </cell>
          <cell r="T2904" t="str">
            <v>19437</v>
          </cell>
          <cell r="U2904">
            <v>11.25</v>
          </cell>
          <cell r="V2904">
            <v>0</v>
          </cell>
          <cell r="W2904">
            <v>36311</v>
          </cell>
          <cell r="X2904">
            <v>22</v>
          </cell>
          <cell r="Y2904">
            <v>0</v>
          </cell>
          <cell r="Z2904">
            <v>14.16606</v>
          </cell>
          <cell r="AA2904">
            <v>0</v>
          </cell>
          <cell r="AB2904">
            <v>23680.46</v>
          </cell>
          <cell r="AC2904">
            <v>0</v>
          </cell>
          <cell r="AD2904">
            <v>154.78</v>
          </cell>
          <cell r="AE2904">
            <v>154.78</v>
          </cell>
          <cell r="AF2904">
            <v>0</v>
          </cell>
          <cell r="AG2904">
            <v>23835.24</v>
          </cell>
          <cell r="AH2904">
            <v>98.480000000003201</v>
          </cell>
          <cell r="AI2904">
            <v>0</v>
          </cell>
          <cell r="AJ2904">
            <v>0</v>
          </cell>
          <cell r="AK2904">
            <v>0</v>
          </cell>
        </row>
        <row r="2905">
          <cell r="R2905" t="str">
            <v>BNL</v>
          </cell>
          <cell r="S2905" t="str">
            <v>FINAME TJLP</v>
          </cell>
          <cell r="T2905" t="str">
            <v>19437</v>
          </cell>
          <cell r="U2905">
            <v>11.25</v>
          </cell>
          <cell r="V2905">
            <v>0</v>
          </cell>
          <cell r="W2905">
            <v>36320</v>
          </cell>
          <cell r="X2905">
            <v>8</v>
          </cell>
          <cell r="Y2905">
            <v>57</v>
          </cell>
          <cell r="Z2905">
            <v>14.190229</v>
          </cell>
          <cell r="AA2905">
            <v>0</v>
          </cell>
          <cell r="AB2905">
            <v>23720.86</v>
          </cell>
          <cell r="AC2905">
            <v>1317.83</v>
          </cell>
          <cell r="AD2905">
            <v>56.900000000000006</v>
          </cell>
          <cell r="AE2905">
            <v>211.68</v>
          </cell>
          <cell r="AF2905">
            <v>1529.5</v>
          </cell>
          <cell r="AG2905">
            <v>22403.03</v>
          </cell>
          <cell r="AH2905">
            <v>40.38999999999578</v>
          </cell>
          <cell r="AI2905">
            <v>0</v>
          </cell>
          <cell r="AJ2905">
            <v>0</v>
          </cell>
          <cell r="AK2905">
            <v>0</v>
          </cell>
        </row>
        <row r="2906">
          <cell r="R2906" t="str">
            <v>BNL</v>
          </cell>
          <cell r="S2906" t="str">
            <v>FINAME TJLP</v>
          </cell>
          <cell r="T2906" t="str">
            <v>19437</v>
          </cell>
          <cell r="U2906">
            <v>11.25</v>
          </cell>
          <cell r="V2906">
            <v>0</v>
          </cell>
          <cell r="W2906">
            <v>36341</v>
          </cell>
          <cell r="X2906">
            <v>21</v>
          </cell>
          <cell r="Y2906">
            <v>0</v>
          </cell>
          <cell r="Z2906">
            <v>14.246784999999999</v>
          </cell>
          <cell r="AA2906">
            <v>0</v>
          </cell>
          <cell r="AB2906">
            <v>22492.32</v>
          </cell>
          <cell r="AC2906">
            <v>0</v>
          </cell>
          <cell r="AD2906">
            <v>140.31</v>
          </cell>
          <cell r="AE2906">
            <v>140.31</v>
          </cell>
          <cell r="AF2906">
            <v>0</v>
          </cell>
          <cell r="AG2906">
            <v>22632.63</v>
          </cell>
          <cell r="AH2906">
            <v>89.290000000000873</v>
          </cell>
          <cell r="AI2906">
            <v>0</v>
          </cell>
          <cell r="AJ2906">
            <v>0</v>
          </cell>
          <cell r="AK2906">
            <v>0</v>
          </cell>
        </row>
        <row r="2907">
          <cell r="R2907" t="str">
            <v>BNL</v>
          </cell>
          <cell r="S2907" t="str">
            <v>FINAME TJLP</v>
          </cell>
          <cell r="T2907" t="str">
            <v>19437</v>
          </cell>
          <cell r="U2907">
            <v>11.25</v>
          </cell>
          <cell r="V2907">
            <v>0</v>
          </cell>
          <cell r="W2907">
            <v>36350</v>
          </cell>
          <cell r="X2907">
            <v>9</v>
          </cell>
          <cell r="Y2907">
            <v>58</v>
          </cell>
          <cell r="Z2907">
            <v>14.272681</v>
          </cell>
          <cell r="AA2907">
            <v>0</v>
          </cell>
          <cell r="AB2907">
            <v>22533.200000000001</v>
          </cell>
          <cell r="AC2907">
            <v>1325.48</v>
          </cell>
          <cell r="AD2907">
            <v>60.77000000000001</v>
          </cell>
          <cell r="AE2907">
            <v>201.08</v>
          </cell>
          <cell r="AF2907">
            <v>1526.56</v>
          </cell>
          <cell r="AG2907">
            <v>21207.72</v>
          </cell>
          <cell r="AH2907">
            <v>40.880000000001019</v>
          </cell>
          <cell r="AI2907">
            <v>0</v>
          </cell>
          <cell r="AJ2907">
            <v>0</v>
          </cell>
          <cell r="AK2907">
            <v>0</v>
          </cell>
        </row>
        <row r="2908">
          <cell r="R2908" t="str">
            <v>BNL</v>
          </cell>
          <cell r="S2908" t="str">
            <v>FINAME TJLP</v>
          </cell>
          <cell r="T2908" t="str">
            <v>19437</v>
          </cell>
          <cell r="U2908">
            <v>11.25</v>
          </cell>
          <cell r="V2908">
            <v>0</v>
          </cell>
          <cell r="W2908">
            <v>36372</v>
          </cell>
          <cell r="X2908">
            <v>22</v>
          </cell>
          <cell r="Y2908">
            <v>0</v>
          </cell>
          <cell r="Z2908">
            <v>14.336668</v>
          </cell>
          <cell r="AA2908">
            <v>0</v>
          </cell>
          <cell r="AB2908">
            <v>21302.799999999999</v>
          </cell>
          <cell r="AC2908">
            <v>0</v>
          </cell>
          <cell r="AD2908">
            <v>139.24</v>
          </cell>
          <cell r="AE2908">
            <v>139.24</v>
          </cell>
          <cell r="AF2908">
            <v>0</v>
          </cell>
          <cell r="AG2908">
            <v>21442.04</v>
          </cell>
          <cell r="AH2908">
            <v>95.079999999998108</v>
          </cell>
          <cell r="AI2908">
            <v>0</v>
          </cell>
          <cell r="AJ2908">
            <v>0</v>
          </cell>
          <cell r="AK2908">
            <v>0</v>
          </cell>
        </row>
        <row r="2909">
          <cell r="R2909" t="str">
            <v>BNL</v>
          </cell>
          <cell r="S2909" t="str">
            <v>FINAME TJLP</v>
          </cell>
          <cell r="T2909" t="str">
            <v>19437</v>
          </cell>
          <cell r="U2909">
            <v>11.25</v>
          </cell>
          <cell r="V2909">
            <v>0</v>
          </cell>
          <cell r="W2909">
            <v>36381</v>
          </cell>
          <cell r="X2909">
            <v>8</v>
          </cell>
          <cell r="Y2909">
            <v>59</v>
          </cell>
          <cell r="Z2909">
            <v>14.362928</v>
          </cell>
          <cell r="AA2909">
            <v>0</v>
          </cell>
          <cell r="AB2909">
            <v>21341.82</v>
          </cell>
          <cell r="AC2909">
            <v>1333.86</v>
          </cell>
          <cell r="AD2909">
            <v>51.20999999999998</v>
          </cell>
          <cell r="AE2909">
            <v>190.45</v>
          </cell>
          <cell r="AF2909">
            <v>1524.31</v>
          </cell>
          <cell r="AG2909">
            <v>20007.96</v>
          </cell>
          <cell r="AH2909">
            <v>39.020000000000437</v>
          </cell>
          <cell r="AI2909">
            <v>0</v>
          </cell>
          <cell r="AJ2909">
            <v>0</v>
          </cell>
          <cell r="AK2909">
            <v>0</v>
          </cell>
        </row>
        <row r="2910">
          <cell r="R2910" t="str">
            <v>BNL</v>
          </cell>
          <cell r="S2910" t="str">
            <v>FINAME TJLP</v>
          </cell>
          <cell r="T2910" t="str">
            <v>19437</v>
          </cell>
          <cell r="U2910">
            <v>11.25</v>
          </cell>
          <cell r="V2910">
            <v>0</v>
          </cell>
          <cell r="W2910">
            <v>36403</v>
          </cell>
          <cell r="X2910">
            <v>22</v>
          </cell>
          <cell r="Y2910">
            <v>0</v>
          </cell>
          <cell r="Z2910">
            <v>14.42732</v>
          </cell>
          <cell r="AA2910">
            <v>0</v>
          </cell>
          <cell r="AB2910">
            <v>20097.66</v>
          </cell>
          <cell r="AC2910">
            <v>0</v>
          </cell>
          <cell r="AD2910">
            <v>131.36000000000001</v>
          </cell>
          <cell r="AE2910">
            <v>131.36000000000001</v>
          </cell>
          <cell r="AF2910">
            <v>0</v>
          </cell>
          <cell r="AG2910">
            <v>20229.02</v>
          </cell>
          <cell r="AH2910">
            <v>89.700000000000728</v>
          </cell>
          <cell r="AI2910">
            <v>0</v>
          </cell>
          <cell r="AJ2910">
            <v>0</v>
          </cell>
          <cell r="AK2910">
            <v>0</v>
          </cell>
        </row>
        <row r="2911">
          <cell r="R2911" t="str">
            <v>BNL</v>
          </cell>
          <cell r="S2911" t="str">
            <v>FINAME TJLP</v>
          </cell>
          <cell r="T2911" t="str">
            <v>19437</v>
          </cell>
          <cell r="U2911">
            <v>11.25</v>
          </cell>
          <cell r="V2911">
            <v>0</v>
          </cell>
          <cell r="W2911">
            <v>36412</v>
          </cell>
          <cell r="X2911">
            <v>8</v>
          </cell>
          <cell r="Y2911">
            <v>60</v>
          </cell>
          <cell r="Z2911">
            <v>14.453745</v>
          </cell>
          <cell r="AA2911">
            <v>0</v>
          </cell>
          <cell r="AB2911">
            <v>20134.47</v>
          </cell>
          <cell r="AC2911">
            <v>1342.3</v>
          </cell>
          <cell r="AD2911">
            <v>48.309999999999974</v>
          </cell>
          <cell r="AE2911">
            <v>179.67</v>
          </cell>
          <cell r="AF2911">
            <v>1521.97</v>
          </cell>
          <cell r="AG2911">
            <v>18792.169999999998</v>
          </cell>
          <cell r="AH2911">
            <v>36.809999999997672</v>
          </cell>
          <cell r="AI2911">
            <v>0</v>
          </cell>
          <cell r="AJ2911">
            <v>0</v>
          </cell>
          <cell r="AK2911">
            <v>0</v>
          </cell>
        </row>
        <row r="2912">
          <cell r="R2912" t="str">
            <v>BNL</v>
          </cell>
          <cell r="S2912" t="str">
            <v>FINAME TJLP</v>
          </cell>
          <cell r="T2912" t="str">
            <v>19437</v>
          </cell>
          <cell r="U2912">
            <v>11.25</v>
          </cell>
          <cell r="V2912">
            <v>0</v>
          </cell>
          <cell r="W2912">
            <v>36433</v>
          </cell>
          <cell r="X2912">
            <v>21</v>
          </cell>
          <cell r="Y2912">
            <v>0</v>
          </cell>
          <cell r="Z2912">
            <v>14.515593000000001</v>
          </cell>
          <cell r="AA2912">
            <v>0</v>
          </cell>
          <cell r="AB2912">
            <v>18872.580000000002</v>
          </cell>
          <cell r="AC2912">
            <v>0</v>
          </cell>
          <cell r="AD2912">
            <v>117.73</v>
          </cell>
          <cell r="AE2912">
            <v>117.73</v>
          </cell>
          <cell r="AF2912">
            <v>0</v>
          </cell>
          <cell r="AG2912">
            <v>18990.310000000001</v>
          </cell>
          <cell r="AH2912">
            <v>80.410000000003492</v>
          </cell>
          <cell r="AI2912">
            <v>0</v>
          </cell>
          <cell r="AJ2912">
            <v>0</v>
          </cell>
          <cell r="AK2912">
            <v>0</v>
          </cell>
        </row>
        <row r="2913">
          <cell r="R2913" t="str">
            <v>BNL</v>
          </cell>
          <cell r="S2913" t="str">
            <v>FINAME TJLP</v>
          </cell>
          <cell r="T2913" t="str">
            <v>19437</v>
          </cell>
          <cell r="U2913">
            <v>11.25</v>
          </cell>
          <cell r="V2913">
            <v>0</v>
          </cell>
          <cell r="W2913">
            <v>36442</v>
          </cell>
          <cell r="X2913">
            <v>9</v>
          </cell>
          <cell r="Y2913">
            <v>61</v>
          </cell>
          <cell r="Z2913">
            <v>14.537758999999999</v>
          </cell>
          <cell r="AA2913">
            <v>0</v>
          </cell>
          <cell r="AB2913">
            <v>18901.400000000001</v>
          </cell>
          <cell r="AC2913">
            <v>1350.1</v>
          </cell>
          <cell r="AD2913">
            <v>50.939999999999984</v>
          </cell>
          <cell r="AE2913">
            <v>168.67</v>
          </cell>
          <cell r="AF2913">
            <v>1518.77</v>
          </cell>
          <cell r="AG2913">
            <v>17551.3</v>
          </cell>
          <cell r="AH2913">
            <v>28.819999999999709</v>
          </cell>
          <cell r="AI2913">
            <v>0</v>
          </cell>
          <cell r="AJ2913">
            <v>0</v>
          </cell>
          <cell r="AK2913">
            <v>0</v>
          </cell>
        </row>
        <row r="2914">
          <cell r="R2914" t="str">
            <v>BNL</v>
          </cell>
          <cell r="S2914" t="str">
            <v>FINAME TJLP</v>
          </cell>
          <cell r="T2914" t="str">
            <v>19437</v>
          </cell>
          <cell r="U2914">
            <v>11.25</v>
          </cell>
          <cell r="V2914">
            <v>0</v>
          </cell>
          <cell r="W2914">
            <v>36464</v>
          </cell>
          <cell r="X2914">
            <v>22</v>
          </cell>
          <cell r="Y2914">
            <v>0</v>
          </cell>
          <cell r="Z2914">
            <v>14.590728</v>
          </cell>
          <cell r="AA2914">
            <v>0</v>
          </cell>
          <cell r="AB2914">
            <v>17615.25</v>
          </cell>
          <cell r="AC2914">
            <v>0</v>
          </cell>
          <cell r="AD2914">
            <v>115.14</v>
          </cell>
          <cell r="AE2914">
            <v>115.14</v>
          </cell>
          <cell r="AF2914">
            <v>0</v>
          </cell>
          <cell r="AG2914">
            <v>17730.39</v>
          </cell>
          <cell r="AH2914">
            <v>63.950000000000728</v>
          </cell>
          <cell r="AI2914">
            <v>0</v>
          </cell>
          <cell r="AJ2914">
            <v>0</v>
          </cell>
          <cell r="AK2914">
            <v>0</v>
          </cell>
        </row>
        <row r="2915">
          <cell r="R2915" t="str">
            <v>BNL</v>
          </cell>
          <cell r="S2915" t="str">
            <v>FINAME TJLP</v>
          </cell>
          <cell r="T2915" t="str">
            <v>19437</v>
          </cell>
          <cell r="U2915">
            <v>11.25</v>
          </cell>
          <cell r="V2915">
            <v>0</v>
          </cell>
          <cell r="W2915">
            <v>36473</v>
          </cell>
          <cell r="X2915">
            <v>8</v>
          </cell>
          <cell r="Y2915">
            <v>62</v>
          </cell>
          <cell r="Z2915">
            <v>14.612453</v>
          </cell>
          <cell r="AA2915">
            <v>0</v>
          </cell>
          <cell r="AB2915">
            <v>17641.48</v>
          </cell>
          <cell r="AC2915">
            <v>1357.04</v>
          </cell>
          <cell r="AD2915">
            <v>42.290000000000006</v>
          </cell>
          <cell r="AE2915">
            <v>157.43</v>
          </cell>
          <cell r="AF2915">
            <v>1514.46</v>
          </cell>
          <cell r="AG2915">
            <v>16284.44</v>
          </cell>
          <cell r="AH2915">
            <v>26.220000000001164</v>
          </cell>
          <cell r="AI2915">
            <v>0</v>
          </cell>
          <cell r="AJ2915">
            <v>0</v>
          </cell>
          <cell r="AK2915">
            <v>0</v>
          </cell>
        </row>
        <row r="2916">
          <cell r="R2916" t="str">
            <v>BNL</v>
          </cell>
          <cell r="S2916" t="str">
            <v>FINAME TJLP</v>
          </cell>
          <cell r="T2916" t="str">
            <v>19437</v>
          </cell>
          <cell r="U2916">
            <v>11.25</v>
          </cell>
          <cell r="V2916">
            <v>0</v>
          </cell>
          <cell r="W2916">
            <v>36494</v>
          </cell>
          <cell r="X2916">
            <v>21</v>
          </cell>
          <cell r="Y2916">
            <v>0</v>
          </cell>
          <cell r="Z2916">
            <v>14.663271</v>
          </cell>
          <cell r="AA2916">
            <v>0</v>
          </cell>
          <cell r="AB2916">
            <v>16341.07</v>
          </cell>
          <cell r="AC2916">
            <v>0</v>
          </cell>
          <cell r="AD2916">
            <v>101.94</v>
          </cell>
          <cell r="AE2916">
            <v>101.94</v>
          </cell>
          <cell r="AF2916">
            <v>0</v>
          </cell>
          <cell r="AG2916">
            <v>16443.009999999998</v>
          </cell>
          <cell r="AH2916">
            <v>56.629999999997381</v>
          </cell>
          <cell r="AI2916">
            <v>0</v>
          </cell>
          <cell r="AJ2916">
            <v>0</v>
          </cell>
          <cell r="AK2916">
            <v>0</v>
          </cell>
        </row>
        <row r="2917">
          <cell r="R2917" t="str">
            <v>BNL</v>
          </cell>
          <cell r="S2917" t="str">
            <v>FINAME TJLP</v>
          </cell>
          <cell r="T2917" t="str">
            <v>19437</v>
          </cell>
          <cell r="U2917">
            <v>11.25</v>
          </cell>
          <cell r="V2917">
            <v>0</v>
          </cell>
          <cell r="W2917">
            <v>36503</v>
          </cell>
          <cell r="X2917">
            <v>9</v>
          </cell>
          <cell r="Y2917">
            <v>63</v>
          </cell>
          <cell r="Z2917">
            <v>14.685104000000001</v>
          </cell>
          <cell r="AA2917">
            <v>0</v>
          </cell>
          <cell r="AB2917">
            <v>16365.41</v>
          </cell>
          <cell r="AC2917">
            <v>1363.78</v>
          </cell>
          <cell r="AD2917">
            <v>44.099999999999994</v>
          </cell>
          <cell r="AE2917">
            <v>146.04</v>
          </cell>
          <cell r="AF2917">
            <v>1509.82</v>
          </cell>
          <cell r="AG2917">
            <v>15001.62</v>
          </cell>
          <cell r="AH2917">
            <v>24.330000000005384</v>
          </cell>
          <cell r="AI2917">
            <v>0</v>
          </cell>
          <cell r="AJ2917">
            <v>0</v>
          </cell>
          <cell r="AK2917">
            <v>0</v>
          </cell>
        </row>
        <row r="2918">
          <cell r="R2918" t="str">
            <v>BNL</v>
          </cell>
          <cell r="S2918" t="str">
            <v>FINAME TJLP</v>
          </cell>
          <cell r="T2918" t="str">
            <v>19437</v>
          </cell>
          <cell r="U2918">
            <v>11.25</v>
          </cell>
          <cell r="V2918">
            <v>0</v>
          </cell>
          <cell r="W2918">
            <v>36525</v>
          </cell>
          <cell r="X2918">
            <v>22</v>
          </cell>
          <cell r="Y2918">
            <v>0</v>
          </cell>
          <cell r="Z2918">
            <v>14.738611000000001</v>
          </cell>
          <cell r="AA2918">
            <v>0</v>
          </cell>
          <cell r="AB2918">
            <v>15056.28</v>
          </cell>
          <cell r="AC2918">
            <v>0</v>
          </cell>
          <cell r="AD2918">
            <v>98.41</v>
          </cell>
          <cell r="AE2918">
            <v>98.41</v>
          </cell>
          <cell r="AF2918">
            <v>0</v>
          </cell>
          <cell r="AG2918">
            <v>15154.69</v>
          </cell>
          <cell r="AH2918">
            <v>54.659999999999854</v>
          </cell>
          <cell r="AI2918">
            <v>0</v>
          </cell>
          <cell r="AJ2918">
            <v>0</v>
          </cell>
          <cell r="AK2918">
            <v>0</v>
          </cell>
        </row>
        <row r="2919">
          <cell r="R2919" t="str">
            <v>BNL</v>
          </cell>
          <cell r="S2919" t="str">
            <v>FINAME TJLP</v>
          </cell>
          <cell r="T2919" t="str">
            <v>19437</v>
          </cell>
          <cell r="U2919">
            <v>11.25</v>
          </cell>
          <cell r="V2919">
            <v>0</v>
          </cell>
          <cell r="W2919">
            <v>36534</v>
          </cell>
          <cell r="X2919">
            <v>8</v>
          </cell>
          <cell r="Y2919">
            <v>64</v>
          </cell>
          <cell r="Z2919">
            <v>14.759095</v>
          </cell>
          <cell r="AA2919">
            <v>0</v>
          </cell>
          <cell r="AB2919">
            <v>15077.21</v>
          </cell>
          <cell r="AC2919">
            <v>1370.66</v>
          </cell>
          <cell r="AD2919">
            <v>36.129999999999995</v>
          </cell>
          <cell r="AE2919">
            <v>134.54</v>
          </cell>
          <cell r="AF2919">
            <v>1505.2</v>
          </cell>
          <cell r="AG2919">
            <v>13706.55</v>
          </cell>
          <cell r="AH2919">
            <v>20.930000000000291</v>
          </cell>
          <cell r="AI2919">
            <v>0</v>
          </cell>
          <cell r="AJ2919">
            <v>0</v>
          </cell>
          <cell r="AK2919">
            <v>0</v>
          </cell>
        </row>
        <row r="2920">
          <cell r="R2920" t="str">
            <v>BNL</v>
          </cell>
          <cell r="S2920" t="str">
            <v>FINAME TJLP</v>
          </cell>
          <cell r="T2920" t="str">
            <v>19437</v>
          </cell>
          <cell r="U2920">
            <v>11.25</v>
          </cell>
          <cell r="V2920">
            <v>0</v>
          </cell>
          <cell r="W2920">
            <v>36556</v>
          </cell>
          <cell r="X2920">
            <v>22</v>
          </cell>
          <cell r="Y2920">
            <v>0</v>
          </cell>
          <cell r="Z2920">
            <v>14.808839000000001</v>
          </cell>
          <cell r="AA2920">
            <v>0</v>
          </cell>
          <cell r="AB2920">
            <v>13752.75</v>
          </cell>
          <cell r="AC2920">
            <v>0</v>
          </cell>
          <cell r="AD2920">
            <v>89.89</v>
          </cell>
          <cell r="AE2920">
            <v>89.89</v>
          </cell>
          <cell r="AF2920">
            <v>0</v>
          </cell>
          <cell r="AG2920">
            <v>13842.64</v>
          </cell>
          <cell r="AH2920">
            <v>46.200000000000728</v>
          </cell>
          <cell r="AI2920">
            <v>0</v>
          </cell>
          <cell r="AJ2920">
            <v>0</v>
          </cell>
          <cell r="AK2920">
            <v>0</v>
          </cell>
        </row>
        <row r="2921">
          <cell r="R2921" t="str">
            <v>BNL</v>
          </cell>
          <cell r="S2921" t="str">
            <v>FINAME TJLP</v>
          </cell>
          <cell r="T2921" t="str">
            <v>19437</v>
          </cell>
          <cell r="U2921">
            <v>11.25</v>
          </cell>
          <cell r="V2921">
            <v>0</v>
          </cell>
          <cell r="W2921">
            <v>36565</v>
          </cell>
          <cell r="X2921">
            <v>8</v>
          </cell>
          <cell r="Y2921">
            <v>65</v>
          </cell>
          <cell r="Z2921">
            <v>14.829238</v>
          </cell>
          <cell r="AA2921">
            <v>0</v>
          </cell>
          <cell r="AB2921">
            <v>13771.69</v>
          </cell>
          <cell r="AC2921">
            <v>1377.17</v>
          </cell>
          <cell r="AD2921">
            <v>33</v>
          </cell>
          <cell r="AE2921">
            <v>122.89</v>
          </cell>
          <cell r="AF2921">
            <v>1500.06</v>
          </cell>
          <cell r="AG2921">
            <v>12394.52</v>
          </cell>
          <cell r="AH2921">
            <v>18.940000000000509</v>
          </cell>
          <cell r="AI2921">
            <v>0</v>
          </cell>
          <cell r="AJ2921">
            <v>0</v>
          </cell>
          <cell r="AK2921">
            <v>0</v>
          </cell>
        </row>
        <row r="2922">
          <cell r="R2922" t="str">
            <v>BNL</v>
          </cell>
          <cell r="S2922" t="str">
            <v>FINAME TJLP</v>
          </cell>
          <cell r="T2922" t="str">
            <v>19437</v>
          </cell>
          <cell r="U2922">
            <v>11.25</v>
          </cell>
          <cell r="V2922">
            <v>0</v>
          </cell>
          <cell r="W2922">
            <v>36585</v>
          </cell>
          <cell r="X2922">
            <v>20</v>
          </cell>
          <cell r="Y2922">
            <v>0</v>
          </cell>
          <cell r="Z2922">
            <v>14.874668</v>
          </cell>
          <cell r="AA2922">
            <v>0</v>
          </cell>
          <cell r="AB2922">
            <v>12432.5</v>
          </cell>
          <cell r="AC2922">
            <v>0</v>
          </cell>
          <cell r="AD2922">
            <v>73.849999999999994</v>
          </cell>
          <cell r="AE2922">
            <v>73.849999999999994</v>
          </cell>
          <cell r="AF2922">
            <v>0</v>
          </cell>
          <cell r="AG2922">
            <v>12506.35</v>
          </cell>
          <cell r="AH2922">
            <v>37.979999999999563</v>
          </cell>
          <cell r="AI2922">
            <v>0</v>
          </cell>
          <cell r="AJ2922">
            <v>0</v>
          </cell>
          <cell r="AK2922">
            <v>0</v>
          </cell>
        </row>
        <row r="2923">
          <cell r="R2923" t="str">
            <v>BNL</v>
          </cell>
          <cell r="S2923" t="str">
            <v>FINAME TJLP</v>
          </cell>
          <cell r="T2923" t="str">
            <v>19437</v>
          </cell>
          <cell r="U2923">
            <v>11.25</v>
          </cell>
          <cell r="V2923">
            <v>0</v>
          </cell>
          <cell r="W2923">
            <v>36594</v>
          </cell>
          <cell r="X2923">
            <v>10</v>
          </cell>
          <cell r="Y2923">
            <v>66</v>
          </cell>
          <cell r="Z2923">
            <v>14.895156999999999</v>
          </cell>
          <cell r="AA2923">
            <v>0</v>
          </cell>
          <cell r="AB2923">
            <v>12449.62</v>
          </cell>
          <cell r="AC2923">
            <v>1383.29</v>
          </cell>
          <cell r="AD2923">
            <v>37.25</v>
          </cell>
          <cell r="AE2923">
            <v>111.1</v>
          </cell>
          <cell r="AF2923">
            <v>1494.39</v>
          </cell>
          <cell r="AG2923">
            <v>11066.33</v>
          </cell>
          <cell r="AH2923">
            <v>17.119999999998981</v>
          </cell>
          <cell r="AI2923">
            <v>0</v>
          </cell>
          <cell r="AJ2923">
            <v>0</v>
          </cell>
          <cell r="AK2923">
            <v>0</v>
          </cell>
        </row>
        <row r="2924">
          <cell r="R2924" t="str">
            <v>BNL</v>
          </cell>
          <cell r="S2924" t="str">
            <v>FINAME TJLP</v>
          </cell>
          <cell r="T2924" t="str">
            <v>19437</v>
          </cell>
          <cell r="U2924">
            <v>11.25</v>
          </cell>
          <cell r="V2924">
            <v>0</v>
          </cell>
          <cell r="W2924">
            <v>36616</v>
          </cell>
          <cell r="X2924">
            <v>22</v>
          </cell>
          <cell r="Y2924">
            <v>0</v>
          </cell>
          <cell r="Z2924">
            <v>14.945360000000001</v>
          </cell>
          <cell r="AA2924">
            <v>0</v>
          </cell>
          <cell r="AB2924">
            <v>11103.63</v>
          </cell>
          <cell r="AC2924">
            <v>0</v>
          </cell>
          <cell r="AD2924">
            <v>72.58</v>
          </cell>
          <cell r="AE2924">
            <v>72.58</v>
          </cell>
          <cell r="AF2924">
            <v>0</v>
          </cell>
          <cell r="AG2924">
            <v>11176.2</v>
          </cell>
          <cell r="AH2924">
            <v>37.290000000000873</v>
          </cell>
          <cell r="AI2924">
            <v>0</v>
          </cell>
          <cell r="AJ2924">
            <v>0</v>
          </cell>
          <cell r="AK2924">
            <v>0</v>
          </cell>
        </row>
        <row r="2925">
          <cell r="R2925" t="str">
            <v>BNL</v>
          </cell>
          <cell r="S2925" t="str">
            <v>FINAME TJLP</v>
          </cell>
          <cell r="T2925" t="str">
            <v>19437</v>
          </cell>
          <cell r="U2925">
            <v>11.25</v>
          </cell>
          <cell r="V2925">
            <v>0</v>
          </cell>
          <cell r="W2925">
            <v>36625</v>
          </cell>
          <cell r="X2925">
            <v>8</v>
          </cell>
          <cell r="Y2925">
            <v>67</v>
          </cell>
          <cell r="Z2925">
            <v>14.962963999999999</v>
          </cell>
          <cell r="AA2925">
            <v>0</v>
          </cell>
          <cell r="AB2925">
            <v>11116.71</v>
          </cell>
          <cell r="AC2925">
            <v>1389.59</v>
          </cell>
          <cell r="AD2925">
            <v>26.620000000000005</v>
          </cell>
          <cell r="AE2925">
            <v>99.2</v>
          </cell>
          <cell r="AF2925">
            <v>1488.79</v>
          </cell>
          <cell r="AG2925">
            <v>9727.1200000000008</v>
          </cell>
          <cell r="AH2925">
            <v>13.089999999998327</v>
          </cell>
          <cell r="AI2925">
            <v>0</v>
          </cell>
          <cell r="AJ2925">
            <v>0</v>
          </cell>
          <cell r="AK2925">
            <v>0</v>
          </cell>
        </row>
        <row r="2926">
          <cell r="R2926" t="str">
            <v>BNL</v>
          </cell>
          <cell r="S2926" t="str">
            <v>FINAME TJLP</v>
          </cell>
          <cell r="T2926" t="str">
            <v>19437</v>
          </cell>
          <cell r="U2926">
            <v>11.25</v>
          </cell>
          <cell r="V2926">
            <v>0</v>
          </cell>
          <cell r="W2926">
            <v>36646</v>
          </cell>
          <cell r="X2926">
            <v>21</v>
          </cell>
          <cell r="Y2926">
            <v>0</v>
          </cell>
          <cell r="Z2926">
            <v>15.003247999999999</v>
          </cell>
          <cell r="AA2926">
            <v>0</v>
          </cell>
          <cell r="AB2926">
            <v>9753.31</v>
          </cell>
          <cell r="AC2926">
            <v>0</v>
          </cell>
          <cell r="AD2926">
            <v>60.84</v>
          </cell>
          <cell r="AE2926">
            <v>60.84</v>
          </cell>
          <cell r="AF2926">
            <v>0</v>
          </cell>
          <cell r="AG2926">
            <v>9814.15</v>
          </cell>
          <cell r="AH2926">
            <v>26.18999999999869</v>
          </cell>
          <cell r="AI2926">
            <v>0</v>
          </cell>
          <cell r="AJ2926">
            <v>0</v>
          </cell>
          <cell r="AK2926">
            <v>0</v>
          </cell>
        </row>
        <row r="2927">
          <cell r="R2927" t="str">
            <v>BNL</v>
          </cell>
          <cell r="S2927" t="str">
            <v>FINAME TJLP</v>
          </cell>
          <cell r="T2927" t="str">
            <v>19437</v>
          </cell>
          <cell r="U2927">
            <v>11.25</v>
          </cell>
          <cell r="V2927">
            <v>0</v>
          </cell>
          <cell r="W2927">
            <v>36655</v>
          </cell>
          <cell r="X2927">
            <v>9</v>
          </cell>
          <cell r="Y2927">
            <v>68</v>
          </cell>
          <cell r="Z2927">
            <v>15.020546</v>
          </cell>
          <cell r="AA2927">
            <v>0</v>
          </cell>
          <cell r="AB2927">
            <v>9764.5499999999993</v>
          </cell>
          <cell r="AC2927">
            <v>1394.94</v>
          </cell>
          <cell r="AD2927">
            <v>26.289999999999992</v>
          </cell>
          <cell r="AE2927">
            <v>87.13</v>
          </cell>
          <cell r="AF2927">
            <v>1482.07</v>
          </cell>
          <cell r="AG2927">
            <v>8369.6200000000008</v>
          </cell>
          <cell r="AH2927">
            <v>11.25</v>
          </cell>
          <cell r="AI2927">
            <v>0</v>
          </cell>
          <cell r="AJ2927">
            <v>0</v>
          </cell>
          <cell r="AK2927">
            <v>0</v>
          </cell>
        </row>
        <row r="2928">
          <cell r="R2928" t="str">
            <v>BNL</v>
          </cell>
          <cell r="S2928" t="str">
            <v>FINAME TJLP</v>
          </cell>
          <cell r="T2928" t="str">
            <v>19437</v>
          </cell>
          <cell r="U2928">
            <v>11.25</v>
          </cell>
          <cell r="V2928">
            <v>0</v>
          </cell>
          <cell r="W2928">
            <v>36677</v>
          </cell>
          <cell r="X2928">
            <v>22</v>
          </cell>
          <cell r="Y2928">
            <v>0</v>
          </cell>
          <cell r="Z2928">
            <v>15.062913999999999</v>
          </cell>
          <cell r="AA2928">
            <v>0</v>
          </cell>
          <cell r="AB2928">
            <v>8393.2199999999993</v>
          </cell>
          <cell r="AC2928">
            <v>0</v>
          </cell>
          <cell r="AD2928">
            <v>54.86</v>
          </cell>
          <cell r="AE2928">
            <v>54.86</v>
          </cell>
          <cell r="AF2928">
            <v>0</v>
          </cell>
          <cell r="AG2928">
            <v>8448.09</v>
          </cell>
          <cell r="AH2928">
            <v>23.609999999998763</v>
          </cell>
          <cell r="AI2928">
            <v>0</v>
          </cell>
          <cell r="AJ2928">
            <v>0</v>
          </cell>
          <cell r="AK2928">
            <v>0</v>
          </cell>
        </row>
        <row r="2929">
          <cell r="R2929" t="str">
            <v>BNL</v>
          </cell>
          <cell r="S2929" t="str">
            <v>FINAME TJLP</v>
          </cell>
          <cell r="T2929" t="str">
            <v>19437</v>
          </cell>
          <cell r="U2929">
            <v>11.25</v>
          </cell>
          <cell r="V2929">
            <v>0</v>
          </cell>
          <cell r="W2929">
            <v>36686</v>
          </cell>
          <cell r="X2929">
            <v>8</v>
          </cell>
          <cell r="Y2929">
            <v>69</v>
          </cell>
          <cell r="Z2929">
            <v>15.08028</v>
          </cell>
          <cell r="AA2929">
            <v>0</v>
          </cell>
          <cell r="AB2929">
            <v>8402.9</v>
          </cell>
          <cell r="AC2929">
            <v>1400.48</v>
          </cell>
          <cell r="AD2929">
            <v>20.120000000000005</v>
          </cell>
          <cell r="AE2929">
            <v>74.98</v>
          </cell>
          <cell r="AF2929">
            <v>1475.47</v>
          </cell>
          <cell r="AG2929">
            <v>7002.42</v>
          </cell>
          <cell r="AH2929">
            <v>9.679999999998472</v>
          </cell>
          <cell r="AI2929">
            <v>0</v>
          </cell>
          <cell r="AJ2929">
            <v>0</v>
          </cell>
          <cell r="AK2929">
            <v>0</v>
          </cell>
        </row>
        <row r="2930">
          <cell r="R2930" t="str">
            <v>BNL</v>
          </cell>
          <cell r="S2930" t="str">
            <v>FINAME TJLP</v>
          </cell>
          <cell r="T2930" t="str">
            <v>19437</v>
          </cell>
          <cell r="U2930">
            <v>11.25</v>
          </cell>
          <cell r="V2930">
            <v>0</v>
          </cell>
          <cell r="W2930">
            <v>36707</v>
          </cell>
          <cell r="X2930">
            <v>21</v>
          </cell>
          <cell r="Y2930">
            <v>0</v>
          </cell>
          <cell r="Z2930">
            <v>15.12088</v>
          </cell>
          <cell r="AA2930">
            <v>0</v>
          </cell>
          <cell r="AB2930">
            <v>7021.27</v>
          </cell>
          <cell r="AC2930">
            <v>0</v>
          </cell>
          <cell r="AD2930">
            <v>43.8</v>
          </cell>
          <cell r="AE2930">
            <v>43.8</v>
          </cell>
          <cell r="AF2930">
            <v>0</v>
          </cell>
          <cell r="AG2930">
            <v>7065.07</v>
          </cell>
          <cell r="AH2930">
            <v>18.849999999999454</v>
          </cell>
          <cell r="AI2930">
            <v>0</v>
          </cell>
          <cell r="AJ2930">
            <v>0</v>
          </cell>
          <cell r="AK2930">
            <v>0</v>
          </cell>
        </row>
        <row r="2931">
          <cell r="R2931" t="str">
            <v>BNL</v>
          </cell>
          <cell r="S2931" t="str">
            <v>FINAME TJLP</v>
          </cell>
          <cell r="T2931" t="str">
            <v>19437</v>
          </cell>
          <cell r="U2931">
            <v>11.25</v>
          </cell>
          <cell r="V2931">
            <v>0</v>
          </cell>
          <cell r="W2931">
            <v>36716</v>
          </cell>
          <cell r="X2931">
            <v>9</v>
          </cell>
          <cell r="Y2931">
            <v>70</v>
          </cell>
          <cell r="Z2931">
            <v>15.136032999999999</v>
          </cell>
          <cell r="AA2931">
            <v>0</v>
          </cell>
          <cell r="AB2931">
            <v>7028.31</v>
          </cell>
          <cell r="AC2931">
            <v>1405.66</v>
          </cell>
          <cell r="AD2931">
            <v>18.920000000000002</v>
          </cell>
          <cell r="AE2931">
            <v>62.72</v>
          </cell>
          <cell r="AF2931">
            <v>1468.38</v>
          </cell>
          <cell r="AG2931">
            <v>5622.65</v>
          </cell>
          <cell r="AH2931">
            <v>7.0399999999999636</v>
          </cell>
          <cell r="AI2931">
            <v>0</v>
          </cell>
          <cell r="AJ2931">
            <v>0</v>
          </cell>
          <cell r="AK2931">
            <v>0</v>
          </cell>
        </row>
        <row r="2932">
          <cell r="R2932" t="str">
            <v>BNL</v>
          </cell>
          <cell r="S2932" t="str">
            <v>FINAME TJLP</v>
          </cell>
          <cell r="T2932" t="str">
            <v>19437</v>
          </cell>
          <cell r="U2932">
            <v>11.25</v>
          </cell>
          <cell r="V2932">
            <v>0</v>
          </cell>
          <cell r="W2932">
            <v>36738</v>
          </cell>
          <cell r="X2932">
            <v>22</v>
          </cell>
          <cell r="Y2932">
            <v>0</v>
          </cell>
          <cell r="Z2932">
            <v>15.172439000000001</v>
          </cell>
          <cell r="AA2932">
            <v>0</v>
          </cell>
          <cell r="AB2932">
            <v>5636.17</v>
          </cell>
          <cell r="AC2932">
            <v>0</v>
          </cell>
          <cell r="AD2932">
            <v>36.840000000000003</v>
          </cell>
          <cell r="AE2932">
            <v>36.840000000000003</v>
          </cell>
          <cell r="AF2932">
            <v>0</v>
          </cell>
          <cell r="AG2932">
            <v>5673.01</v>
          </cell>
          <cell r="AH2932">
            <v>13.520000000000437</v>
          </cell>
          <cell r="AI2932">
            <v>0</v>
          </cell>
          <cell r="AJ2932">
            <v>0</v>
          </cell>
          <cell r="AK2932">
            <v>0</v>
          </cell>
        </row>
        <row r="2933">
          <cell r="R2933" t="str">
            <v>BNL</v>
          </cell>
          <cell r="S2933" t="str">
            <v>FINAME TJLP</v>
          </cell>
          <cell r="T2933" t="str">
            <v>19437</v>
          </cell>
          <cell r="U2933">
            <v>11.25</v>
          </cell>
          <cell r="V2933">
            <v>0</v>
          </cell>
          <cell r="W2933">
            <v>36747</v>
          </cell>
          <cell r="X2933">
            <v>8</v>
          </cell>
          <cell r="Y2933">
            <v>71</v>
          </cell>
          <cell r="Z2933">
            <v>15.187358</v>
          </cell>
          <cell r="AA2933">
            <v>0</v>
          </cell>
          <cell r="AB2933">
            <v>5641.71</v>
          </cell>
          <cell r="AC2933">
            <v>1410.43</v>
          </cell>
          <cell r="AD2933">
            <v>13.5</v>
          </cell>
          <cell r="AE2933">
            <v>50.34</v>
          </cell>
          <cell r="AF2933">
            <v>1460.77</v>
          </cell>
          <cell r="AG2933">
            <v>4231.28</v>
          </cell>
          <cell r="AH2933">
            <v>5.5399999999990541</v>
          </cell>
          <cell r="AI2933">
            <v>0</v>
          </cell>
          <cell r="AJ2933">
            <v>0</v>
          </cell>
          <cell r="AK2933">
            <v>0</v>
          </cell>
        </row>
        <row r="2934">
          <cell r="R2934" t="str">
            <v>BNL</v>
          </cell>
          <cell r="S2934" t="str">
            <v>FINAME TJLP</v>
          </cell>
          <cell r="T2934" t="str">
            <v>19437</v>
          </cell>
          <cell r="U2934">
            <v>11.25</v>
          </cell>
          <cell r="V2934">
            <v>0</v>
          </cell>
          <cell r="W2934">
            <v>36769</v>
          </cell>
          <cell r="X2934">
            <v>22</v>
          </cell>
          <cell r="Y2934">
            <v>0</v>
          </cell>
          <cell r="Z2934">
            <v>15.223887</v>
          </cell>
          <cell r="AA2934">
            <v>0</v>
          </cell>
          <cell r="AB2934">
            <v>4241.46</v>
          </cell>
          <cell r="AC2934">
            <v>0</v>
          </cell>
          <cell r="AD2934">
            <v>27.72</v>
          </cell>
          <cell r="AE2934">
            <v>27.72</v>
          </cell>
          <cell r="AF2934">
            <v>0</v>
          </cell>
          <cell r="AG2934">
            <v>4269.18</v>
          </cell>
          <cell r="AH2934">
            <v>10.180000000000291</v>
          </cell>
          <cell r="AI2934">
            <v>0</v>
          </cell>
          <cell r="AJ2934">
            <v>0</v>
          </cell>
          <cell r="AK2934">
            <v>0</v>
          </cell>
        </row>
        <row r="2935">
          <cell r="R2935" t="str">
            <v>BNL</v>
          </cell>
          <cell r="S2935" t="str">
            <v>FINAME TJLP</v>
          </cell>
          <cell r="T2935" t="str">
            <v>19437</v>
          </cell>
          <cell r="U2935">
            <v>11.25</v>
          </cell>
          <cell r="V2935">
            <v>0</v>
          </cell>
          <cell r="W2935">
            <v>36778</v>
          </cell>
          <cell r="X2935">
            <v>8</v>
          </cell>
          <cell r="Y2935">
            <v>72</v>
          </cell>
          <cell r="Z2935">
            <v>15.238856999999999</v>
          </cell>
          <cell r="AA2935">
            <v>0</v>
          </cell>
          <cell r="AB2935">
            <v>4245.63</v>
          </cell>
          <cell r="AC2935">
            <v>1415.21</v>
          </cell>
          <cell r="AD2935">
            <v>10.170000000000002</v>
          </cell>
          <cell r="AE2935">
            <v>37.89</v>
          </cell>
          <cell r="AF2935">
            <v>1453.1</v>
          </cell>
          <cell r="AG2935">
            <v>2830.42</v>
          </cell>
          <cell r="AH2935">
            <v>4.1700000000000728</v>
          </cell>
          <cell r="AI2935">
            <v>0</v>
          </cell>
          <cell r="AJ2935">
            <v>0</v>
          </cell>
          <cell r="AK2935">
            <v>0</v>
          </cell>
        </row>
        <row r="2936">
          <cell r="R2936" t="str">
            <v>BNL</v>
          </cell>
          <cell r="S2936" t="str">
            <v>FINAME TJLP</v>
          </cell>
          <cell r="T2936" t="str">
            <v>19437</v>
          </cell>
          <cell r="U2936">
            <v>11.25</v>
          </cell>
          <cell r="V2936">
            <v>0</v>
          </cell>
          <cell r="W2936">
            <v>36799</v>
          </cell>
          <cell r="X2936">
            <v>21</v>
          </cell>
          <cell r="Y2936">
            <v>0</v>
          </cell>
          <cell r="Z2936">
            <v>15.273842</v>
          </cell>
          <cell r="AA2936">
            <v>0</v>
          </cell>
          <cell r="AB2936">
            <v>2836.92</v>
          </cell>
          <cell r="AC2936">
            <v>0</v>
          </cell>
          <cell r="AD2936">
            <v>17.7</v>
          </cell>
          <cell r="AE2936">
            <v>17.7</v>
          </cell>
          <cell r="AF2936">
            <v>0</v>
          </cell>
          <cell r="AG2936">
            <v>2854.62</v>
          </cell>
          <cell r="AH2936">
            <v>6.5</v>
          </cell>
          <cell r="AI2936">
            <v>0</v>
          </cell>
          <cell r="AJ2936">
            <v>0</v>
          </cell>
          <cell r="AK2936">
            <v>0</v>
          </cell>
        </row>
        <row r="2937">
          <cell r="R2937" t="str">
            <v>BNL</v>
          </cell>
          <cell r="S2937" t="str">
            <v>FINAME TJLP</v>
          </cell>
          <cell r="T2937" t="str">
            <v>19437</v>
          </cell>
          <cell r="U2937">
            <v>11.25</v>
          </cell>
          <cell r="V2937">
            <v>0</v>
          </cell>
          <cell r="W2937">
            <v>36808</v>
          </cell>
          <cell r="X2937">
            <v>9</v>
          </cell>
          <cell r="Y2937">
            <v>73</v>
          </cell>
          <cell r="Z2937">
            <v>15.287316000000001</v>
          </cell>
          <cell r="AA2937">
            <v>0</v>
          </cell>
          <cell r="AB2937">
            <v>2839.42</v>
          </cell>
          <cell r="AC2937">
            <v>1419.71</v>
          </cell>
          <cell r="AD2937">
            <v>7.6400000000000006</v>
          </cell>
          <cell r="AE2937">
            <v>25.34</v>
          </cell>
          <cell r="AF2937">
            <v>1445.05</v>
          </cell>
          <cell r="AG2937">
            <v>1419.71</v>
          </cell>
          <cell r="AH2937">
            <v>2.5000000000004547</v>
          </cell>
          <cell r="AI2937">
            <v>0</v>
          </cell>
          <cell r="AJ2937">
            <v>0</v>
          </cell>
          <cell r="AK2937">
            <v>0</v>
          </cell>
        </row>
        <row r="2938">
          <cell r="R2938" t="str">
            <v>BNL</v>
          </cell>
          <cell r="S2938" t="str">
            <v>FINAME TJLP</v>
          </cell>
          <cell r="T2938" t="str">
            <v>19437</v>
          </cell>
          <cell r="U2938">
            <v>11.25</v>
          </cell>
          <cell r="V2938">
            <v>0</v>
          </cell>
          <cell r="W2938">
            <v>36830</v>
          </cell>
          <cell r="X2938">
            <v>22</v>
          </cell>
          <cell r="Y2938">
            <v>0</v>
          </cell>
          <cell r="Z2938">
            <v>15.31983</v>
          </cell>
          <cell r="AA2938">
            <v>0</v>
          </cell>
          <cell r="AB2938">
            <v>1422.73</v>
          </cell>
          <cell r="AC2938">
            <v>0</v>
          </cell>
          <cell r="AD2938">
            <v>9.3000000000000007</v>
          </cell>
          <cell r="AE2938">
            <v>9.3000000000000007</v>
          </cell>
          <cell r="AF2938">
            <v>0</v>
          </cell>
          <cell r="AG2938">
            <v>1432.03</v>
          </cell>
          <cell r="AH2938">
            <v>3.0199999999999818</v>
          </cell>
          <cell r="AI2938">
            <v>0</v>
          </cell>
          <cell r="AJ2938">
            <v>0</v>
          </cell>
          <cell r="AK2938">
            <v>0</v>
          </cell>
        </row>
        <row r="2939">
          <cell r="R2939" t="str">
            <v>BNL</v>
          </cell>
          <cell r="S2939" t="str">
            <v>FINAME TJLP</v>
          </cell>
          <cell r="T2939" t="str">
            <v>19437</v>
          </cell>
          <cell r="U2939">
            <v>11.25</v>
          </cell>
          <cell r="V2939">
            <v>0</v>
          </cell>
          <cell r="W2939">
            <v>36839</v>
          </cell>
          <cell r="X2939">
            <v>8</v>
          </cell>
          <cell r="Y2939">
            <v>74</v>
          </cell>
          <cell r="Z2939">
            <v>15.333151000000001</v>
          </cell>
          <cell r="AA2939">
            <v>0</v>
          </cell>
          <cell r="AB2939">
            <v>1423.97</v>
          </cell>
          <cell r="AC2939">
            <v>1423.97</v>
          </cell>
          <cell r="AD2939">
            <v>3.41</v>
          </cell>
          <cell r="AE2939">
            <v>12.71</v>
          </cell>
          <cell r="AF2939">
            <v>1436.68</v>
          </cell>
          <cell r="AG2939">
            <v>0</v>
          </cell>
          <cell r="AH2939">
            <v>1.2400000000000091</v>
          </cell>
          <cell r="AI2939">
            <v>0</v>
          </cell>
          <cell r="AJ2939">
            <v>0</v>
          </cell>
          <cell r="AK2939">
            <v>0</v>
          </cell>
        </row>
        <row r="2940">
          <cell r="S2940" t="str">
            <v>T O T A I S  EM  R$</v>
          </cell>
          <cell r="AC2940">
            <v>81047.150000000009</v>
          </cell>
          <cell r="AD2940">
            <v>22913.139999999996</v>
          </cell>
          <cell r="AF2940">
            <v>103960.25000000001</v>
          </cell>
          <cell r="AH2940">
            <v>16265.509999999982</v>
          </cell>
        </row>
        <row r="2942">
          <cell r="R2942" t="str">
            <v>CELPAV</v>
          </cell>
          <cell r="S2942" t="str">
            <v>JAC</v>
          </cell>
          <cell r="T2942" t="str">
            <v>FINANCIAMENTO INTERNO</v>
          </cell>
          <cell r="AB2942" t="str">
            <v>FINAME</v>
          </cell>
        </row>
        <row r="2943">
          <cell r="R2943" t="str">
            <v>EMPRESA:</v>
          </cell>
          <cell r="S2943">
            <v>300</v>
          </cell>
          <cell r="T2943" t="str">
            <v>UNIDADE:</v>
          </cell>
          <cell r="U2943">
            <v>310</v>
          </cell>
          <cell r="V2943" t="str">
            <v>TIPO REG:</v>
          </cell>
          <cell r="W2943">
            <v>1</v>
          </cell>
          <cell r="Z2943" t="str">
            <v>MOEDA :</v>
          </cell>
          <cell r="AA2943" t="str">
            <v>BRL</v>
          </cell>
          <cell r="AC2943" t="str">
            <v>COD. CLIENTE/FORNECEDOR:</v>
          </cell>
          <cell r="AD2943">
            <v>0</v>
          </cell>
          <cell r="AE2943" t="str">
            <v>DATA INICIAL:</v>
          </cell>
          <cell r="AF2943">
            <v>34689</v>
          </cell>
          <cell r="AG2943" t="str">
            <v>VENCIMENTO:</v>
          </cell>
          <cell r="AH2943">
            <v>36448</v>
          </cell>
        </row>
        <row r="2944">
          <cell r="R2944" t="str">
            <v>INSTITUIÇÃO</v>
          </cell>
          <cell r="S2944" t="str">
            <v>TIPO FINANC.</v>
          </cell>
          <cell r="T2944" t="str">
            <v>Nº P.A.C.</v>
          </cell>
          <cell r="U2944" t="str">
            <v>Juros (%) a.a.</v>
          </cell>
          <cell r="V2944" t="str">
            <v>Spread (%) a.a.</v>
          </cell>
          <cell r="W2944" t="str">
            <v>Data Movimento</v>
          </cell>
          <cell r="X2944" t="str">
            <v>Nº Dias</v>
          </cell>
          <cell r="Y2944" t="str">
            <v>Parc</v>
          </cell>
          <cell r="Z2944" t="str">
            <v>Cotação da URIP09</v>
          </cell>
          <cell r="AA2944" t="str">
            <v>Liberações         R$</v>
          </cell>
          <cell r="AB2944" t="str">
            <v>Saldo Principal    R$</v>
          </cell>
          <cell r="AC2944" t="str">
            <v>Amortização      R$</v>
          </cell>
          <cell r="AD2944" t="str">
            <v>Juros no Periodo  R$</v>
          </cell>
          <cell r="AE2944" t="str">
            <v>Juros Acumulados R$</v>
          </cell>
          <cell r="AF2944" t="str">
            <v>Pagto. Parcela          R$</v>
          </cell>
          <cell r="AG2944" t="str">
            <v>Saldo Devedor      R$</v>
          </cell>
          <cell r="AH2944" t="str">
            <v>Correc. Monet. R$</v>
          </cell>
          <cell r="AI2944" t="str">
            <v>CP</v>
          </cell>
          <cell r="AJ2944" t="str">
            <v>LP</v>
          </cell>
          <cell r="AK2944" t="str">
            <v>Transf. LP/CP</v>
          </cell>
        </row>
        <row r="2945">
          <cell r="R2945" t="str">
            <v>BNL</v>
          </cell>
          <cell r="S2945" t="str">
            <v>FINAME TJLP</v>
          </cell>
          <cell r="T2945" t="str">
            <v>19464</v>
          </cell>
          <cell r="U2945">
            <v>11.25</v>
          </cell>
          <cell r="V2945">
            <v>0</v>
          </cell>
          <cell r="W2945">
            <v>34221</v>
          </cell>
          <cell r="X2945">
            <v>0</v>
          </cell>
          <cell r="Y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</row>
        <row r="2946">
          <cell r="R2946" t="str">
            <v>BNL</v>
          </cell>
          <cell r="S2946" t="str">
            <v>FINAME TJLP</v>
          </cell>
          <cell r="T2946" t="str">
            <v>19464</v>
          </cell>
          <cell r="U2946">
            <v>11.25</v>
          </cell>
          <cell r="V2946">
            <v>0</v>
          </cell>
          <cell r="W2946">
            <v>34221</v>
          </cell>
          <cell r="X2946">
            <v>0</v>
          </cell>
          <cell r="Y2946">
            <v>1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</row>
        <row r="2947">
          <cell r="R2947" t="str">
            <v>BNL</v>
          </cell>
          <cell r="S2947" t="str">
            <v>FINAME TJLP</v>
          </cell>
          <cell r="T2947" t="str">
            <v>19464</v>
          </cell>
          <cell r="U2947">
            <v>11.25</v>
          </cell>
          <cell r="V2947">
            <v>0</v>
          </cell>
          <cell r="W2947">
            <v>34312</v>
          </cell>
          <cell r="X2947">
            <v>90</v>
          </cell>
          <cell r="Y2947">
            <v>2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</row>
        <row r="2948">
          <cell r="R2948" t="str">
            <v>BNL</v>
          </cell>
          <cell r="S2948" t="str">
            <v>FINAME TJLP</v>
          </cell>
          <cell r="T2948" t="str">
            <v>19464</v>
          </cell>
          <cell r="U2948">
            <v>11.25</v>
          </cell>
          <cell r="V2948">
            <v>0</v>
          </cell>
          <cell r="W2948">
            <v>34402</v>
          </cell>
          <cell r="X2948">
            <v>90</v>
          </cell>
          <cell r="Y2948">
            <v>3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</row>
        <row r="2949">
          <cell r="R2949" t="str">
            <v>BNL</v>
          </cell>
          <cell r="S2949" t="str">
            <v>FINAME TJLP</v>
          </cell>
          <cell r="T2949" t="str">
            <v>19464</v>
          </cell>
          <cell r="U2949">
            <v>11.25</v>
          </cell>
          <cell r="V2949">
            <v>0</v>
          </cell>
          <cell r="W2949">
            <v>34494</v>
          </cell>
          <cell r="X2949">
            <v>90</v>
          </cell>
          <cell r="Y2949">
            <v>4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</row>
        <row r="2950">
          <cell r="R2950" t="str">
            <v>BNL</v>
          </cell>
          <cell r="S2950" t="str">
            <v>FINAME TJLP</v>
          </cell>
          <cell r="T2950" t="str">
            <v>19464</v>
          </cell>
          <cell r="U2950">
            <v>11.25</v>
          </cell>
          <cell r="V2950">
            <v>0</v>
          </cell>
          <cell r="W2950">
            <v>34586</v>
          </cell>
          <cell r="X2950">
            <v>90</v>
          </cell>
          <cell r="Y2950">
            <v>5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</row>
        <row r="2951">
          <cell r="R2951" t="str">
            <v>BNL</v>
          </cell>
          <cell r="S2951" t="str">
            <v>FINAME TJLP</v>
          </cell>
          <cell r="T2951" t="str">
            <v>19464</v>
          </cell>
          <cell r="U2951">
            <v>11.25</v>
          </cell>
          <cell r="V2951">
            <v>0</v>
          </cell>
          <cell r="W2951">
            <v>34677</v>
          </cell>
          <cell r="X2951">
            <v>90</v>
          </cell>
          <cell r="Y2951">
            <v>6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</row>
        <row r="2952">
          <cell r="R2952" t="str">
            <v>BNL</v>
          </cell>
          <cell r="S2952" t="str">
            <v>FINAME TJLP</v>
          </cell>
          <cell r="T2952" t="str">
            <v>19464</v>
          </cell>
          <cell r="U2952">
            <v>11.25</v>
          </cell>
          <cell r="V2952">
            <v>0</v>
          </cell>
          <cell r="W2952">
            <v>34708</v>
          </cell>
          <cell r="X2952">
            <v>30</v>
          </cell>
          <cell r="Y2952">
            <v>7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</row>
        <row r="2953">
          <cell r="R2953" t="str">
            <v>BNL</v>
          </cell>
          <cell r="S2953" t="str">
            <v>FINAME TJLP</v>
          </cell>
          <cell r="T2953" t="str">
            <v>19464</v>
          </cell>
          <cell r="U2953">
            <v>11.25</v>
          </cell>
          <cell r="V2953">
            <v>0</v>
          </cell>
          <cell r="W2953">
            <v>34739</v>
          </cell>
          <cell r="X2953">
            <v>30</v>
          </cell>
          <cell r="Y2953">
            <v>8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</row>
        <row r="2954">
          <cell r="R2954" t="str">
            <v>BNL</v>
          </cell>
          <cell r="S2954" t="str">
            <v>FINAME TJLP</v>
          </cell>
          <cell r="T2954" t="str">
            <v>19464</v>
          </cell>
          <cell r="U2954">
            <v>11.25</v>
          </cell>
          <cell r="V2954">
            <v>0</v>
          </cell>
          <cell r="W2954">
            <v>34767</v>
          </cell>
          <cell r="X2954">
            <v>30</v>
          </cell>
          <cell r="Y2954">
            <v>9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</row>
        <row r="2955">
          <cell r="R2955" t="str">
            <v>BNL</v>
          </cell>
          <cell r="S2955" t="str">
            <v>FINAME TJLP</v>
          </cell>
          <cell r="T2955" t="str">
            <v>19464</v>
          </cell>
          <cell r="U2955">
            <v>11.25</v>
          </cell>
          <cell r="V2955">
            <v>0</v>
          </cell>
          <cell r="W2955">
            <v>34798</v>
          </cell>
          <cell r="X2955">
            <v>30</v>
          </cell>
          <cell r="Y2955">
            <v>10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</row>
        <row r="2956">
          <cell r="R2956" t="str">
            <v>BNL</v>
          </cell>
          <cell r="S2956" t="str">
            <v>FINAME TJLP</v>
          </cell>
          <cell r="T2956" t="str">
            <v>19464</v>
          </cell>
          <cell r="U2956">
            <v>11.25</v>
          </cell>
          <cell r="V2956">
            <v>0</v>
          </cell>
          <cell r="W2956">
            <v>34828</v>
          </cell>
          <cell r="X2956">
            <v>30</v>
          </cell>
          <cell r="Y2956">
            <v>11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</row>
        <row r="2957">
          <cell r="R2957" t="str">
            <v>BNL</v>
          </cell>
          <cell r="S2957" t="str">
            <v>FINAME TJLP</v>
          </cell>
          <cell r="T2957" t="str">
            <v>19464</v>
          </cell>
          <cell r="U2957">
            <v>11.25</v>
          </cell>
          <cell r="V2957">
            <v>0</v>
          </cell>
          <cell r="W2957">
            <v>34859</v>
          </cell>
          <cell r="X2957">
            <v>30</v>
          </cell>
          <cell r="Y2957">
            <v>12</v>
          </cell>
          <cell r="Z2957">
            <v>10.569131</v>
          </cell>
          <cell r="AA2957">
            <v>0</v>
          </cell>
          <cell r="AB2957">
            <v>229543.07</v>
          </cell>
          <cell r="AC2957">
            <v>3763</v>
          </cell>
          <cell r="AD2957">
            <v>2048.38</v>
          </cell>
          <cell r="AE2957">
            <v>2048.38</v>
          </cell>
          <cell r="AF2957">
            <v>5811.38</v>
          </cell>
          <cell r="AG2957">
            <v>225780.07</v>
          </cell>
          <cell r="AH2957">
            <v>0</v>
          </cell>
        </row>
        <row r="2958">
          <cell r="R2958" t="str">
            <v>BNL</v>
          </cell>
          <cell r="S2958" t="str">
            <v>FINAME TJLP</v>
          </cell>
          <cell r="T2958" t="str">
            <v>19464</v>
          </cell>
          <cell r="U2958">
            <v>11.25</v>
          </cell>
          <cell r="V2958">
            <v>0</v>
          </cell>
          <cell r="W2958">
            <v>34889</v>
          </cell>
          <cell r="X2958">
            <v>30</v>
          </cell>
          <cell r="Y2958">
            <v>13</v>
          </cell>
          <cell r="Z2958">
            <v>10.713418000000001</v>
          </cell>
          <cell r="AA2958">
            <v>0</v>
          </cell>
          <cell r="AB2958">
            <v>228862.36</v>
          </cell>
          <cell r="AC2958">
            <v>3814.37</v>
          </cell>
          <cell r="AD2958">
            <v>2042.3</v>
          </cell>
          <cell r="AE2958">
            <v>2042.3</v>
          </cell>
          <cell r="AF2958">
            <v>5856.68</v>
          </cell>
          <cell r="AG2958">
            <v>225047.99</v>
          </cell>
          <cell r="AH2958">
            <v>3082.2999999999884</v>
          </cell>
        </row>
        <row r="2959">
          <cell r="R2959" t="str">
            <v>BNL</v>
          </cell>
          <cell r="S2959" t="str">
            <v>FINAME TJLP</v>
          </cell>
          <cell r="T2959" t="str">
            <v>19464</v>
          </cell>
          <cell r="U2959">
            <v>11.25</v>
          </cell>
          <cell r="V2959">
            <v>0</v>
          </cell>
          <cell r="W2959">
            <v>34920</v>
          </cell>
          <cell r="X2959">
            <v>30</v>
          </cell>
          <cell r="Y2959">
            <v>14</v>
          </cell>
          <cell r="Z2959">
            <v>10.864584000000001</v>
          </cell>
          <cell r="AA2959">
            <v>0</v>
          </cell>
          <cell r="AB2959">
            <v>228223.41</v>
          </cell>
          <cell r="AC2959">
            <v>3868.19</v>
          </cell>
          <cell r="AD2959">
            <v>2036.6</v>
          </cell>
          <cell r="AE2959">
            <v>2036.6</v>
          </cell>
          <cell r="AF2959">
            <v>5904.79</v>
          </cell>
          <cell r="AG2959">
            <v>224355.21</v>
          </cell>
          <cell r="AH2959">
            <v>3175.4100000000035</v>
          </cell>
        </row>
        <row r="2960">
          <cell r="R2960" t="str">
            <v>BNL</v>
          </cell>
          <cell r="S2960" t="str">
            <v>FINAME TJLP</v>
          </cell>
          <cell r="T2960" t="str">
            <v>19464</v>
          </cell>
          <cell r="U2960">
            <v>11.25</v>
          </cell>
          <cell r="V2960">
            <v>0</v>
          </cell>
          <cell r="W2960">
            <v>34951</v>
          </cell>
          <cell r="X2960">
            <v>30</v>
          </cell>
          <cell r="Y2960">
            <v>15</v>
          </cell>
          <cell r="Z2960">
            <v>11.012345</v>
          </cell>
          <cell r="AA2960">
            <v>0</v>
          </cell>
          <cell r="AB2960">
            <v>227406.5</v>
          </cell>
          <cell r="AC2960">
            <v>3920.8</v>
          </cell>
          <cell r="AD2960">
            <v>2029.31</v>
          </cell>
          <cell r="AE2960">
            <v>2029.31</v>
          </cell>
          <cell r="AF2960">
            <v>5950.11</v>
          </cell>
          <cell r="AG2960">
            <v>223485.7</v>
          </cell>
          <cell r="AH2960">
            <v>3051.2900000000081</v>
          </cell>
        </row>
        <row r="2961">
          <cell r="R2961" t="str">
            <v>BNL</v>
          </cell>
          <cell r="S2961" t="str">
            <v>FINAME TJLP</v>
          </cell>
          <cell r="T2961" t="str">
            <v>19464</v>
          </cell>
          <cell r="U2961">
            <v>11.25</v>
          </cell>
          <cell r="V2961">
            <v>0</v>
          </cell>
          <cell r="W2961">
            <v>34981</v>
          </cell>
          <cell r="X2961">
            <v>30</v>
          </cell>
          <cell r="Y2961">
            <v>16</v>
          </cell>
          <cell r="Z2961">
            <v>11.141658</v>
          </cell>
          <cell r="AA2961">
            <v>0</v>
          </cell>
          <cell r="AB2961">
            <v>226109.99</v>
          </cell>
          <cell r="AC2961">
            <v>3966.84</v>
          </cell>
          <cell r="AD2961">
            <v>2017.74</v>
          </cell>
          <cell r="AE2961">
            <v>2017.74</v>
          </cell>
          <cell r="AF2961">
            <v>5984.58</v>
          </cell>
          <cell r="AG2961">
            <v>222143.15</v>
          </cell>
          <cell r="AH2961">
            <v>2624.289999999979</v>
          </cell>
        </row>
        <row r="2962">
          <cell r="R2962" t="str">
            <v>BNL</v>
          </cell>
          <cell r="S2962" t="str">
            <v>FINAME TJLP</v>
          </cell>
          <cell r="T2962" t="str">
            <v>19464</v>
          </cell>
          <cell r="U2962">
            <v>11.25</v>
          </cell>
          <cell r="V2962">
            <v>0</v>
          </cell>
          <cell r="W2962">
            <v>35012</v>
          </cell>
          <cell r="X2962">
            <v>30</v>
          </cell>
          <cell r="Y2962">
            <v>17</v>
          </cell>
          <cell r="Z2962">
            <v>11.276878</v>
          </cell>
          <cell r="AA2962">
            <v>0</v>
          </cell>
          <cell r="AB2962">
            <v>224839.17</v>
          </cell>
          <cell r="AC2962">
            <v>4014.98</v>
          </cell>
          <cell r="AD2962">
            <v>2006.4</v>
          </cell>
          <cell r="AE2962">
            <v>2006.4</v>
          </cell>
          <cell r="AF2962">
            <v>6021.39</v>
          </cell>
          <cell r="AG2962">
            <v>220824.19</v>
          </cell>
          <cell r="AH2962">
            <v>2696.0300000000279</v>
          </cell>
        </row>
        <row r="2963">
          <cell r="R2963" t="str">
            <v>BNL</v>
          </cell>
          <cell r="S2963" t="str">
            <v>FINAME TJLP</v>
          </cell>
          <cell r="T2963" t="str">
            <v>19464</v>
          </cell>
          <cell r="U2963">
            <v>11.25</v>
          </cell>
          <cell r="V2963">
            <v>0</v>
          </cell>
          <cell r="W2963">
            <v>35042</v>
          </cell>
          <cell r="X2963">
            <v>30</v>
          </cell>
          <cell r="Y2963">
            <v>18</v>
          </cell>
          <cell r="Z2963">
            <v>11.400371</v>
          </cell>
          <cell r="AA2963">
            <v>0</v>
          </cell>
          <cell r="AB2963">
            <v>223242.43</v>
          </cell>
          <cell r="AC2963">
            <v>4058.95</v>
          </cell>
          <cell r="AD2963">
            <v>1992.15</v>
          </cell>
          <cell r="AE2963">
            <v>1992.15</v>
          </cell>
          <cell r="AF2963">
            <v>6051.11</v>
          </cell>
          <cell r="AG2963">
            <v>219183.48</v>
          </cell>
          <cell r="AH2963">
            <v>2418.25</v>
          </cell>
        </row>
        <row r="2964">
          <cell r="R2964" t="str">
            <v>BNL</v>
          </cell>
          <cell r="S2964" t="str">
            <v>FINAME TJLP</v>
          </cell>
          <cell r="T2964" t="str">
            <v>19464</v>
          </cell>
          <cell r="U2964">
            <v>11.25</v>
          </cell>
          <cell r="V2964">
            <v>0</v>
          </cell>
          <cell r="W2964">
            <v>35064</v>
          </cell>
          <cell r="X2964">
            <v>22</v>
          </cell>
          <cell r="Y2964">
            <v>0</v>
          </cell>
          <cell r="Z2964">
            <v>11.473667000000001</v>
          </cell>
          <cell r="AA2964">
            <v>0</v>
          </cell>
          <cell r="AB2964">
            <v>220592.67</v>
          </cell>
          <cell r="AC2964">
            <v>0</v>
          </cell>
          <cell r="AD2964">
            <v>1441.86</v>
          </cell>
          <cell r="AE2964">
            <v>1441.86</v>
          </cell>
          <cell r="AF2964">
            <v>0</v>
          </cell>
          <cell r="AG2964">
            <v>222034.53</v>
          </cell>
          <cell r="AH2964">
            <v>1409.1900000000023</v>
          </cell>
          <cell r="AI2964">
            <v>0</v>
          </cell>
          <cell r="AJ2964">
            <v>0</v>
          </cell>
          <cell r="AK2964">
            <v>0</v>
          </cell>
        </row>
        <row r="2965">
          <cell r="R2965" t="str">
            <v>BNL</v>
          </cell>
          <cell r="S2965" t="str">
            <v>FINAME TJLP</v>
          </cell>
          <cell r="T2965" t="str">
            <v>19464</v>
          </cell>
          <cell r="U2965">
            <v>11.25</v>
          </cell>
          <cell r="V2965">
            <v>0</v>
          </cell>
          <cell r="W2965">
            <v>35073</v>
          </cell>
          <cell r="X2965">
            <v>8</v>
          </cell>
          <cell r="Y2965">
            <v>19</v>
          </cell>
          <cell r="Z2965">
            <v>11.503788</v>
          </cell>
          <cell r="AA2965">
            <v>0</v>
          </cell>
          <cell r="AB2965">
            <v>221171.78</v>
          </cell>
          <cell r="AC2965">
            <v>4095.77</v>
          </cell>
          <cell r="AD2965">
            <v>531.81000000000017</v>
          </cell>
          <cell r="AE2965">
            <v>1973.67</v>
          </cell>
          <cell r="AF2965">
            <v>6069.45</v>
          </cell>
          <cell r="AG2965">
            <v>217076</v>
          </cell>
          <cell r="AH2965">
            <v>579.11000000001513</v>
          </cell>
          <cell r="AI2965">
            <v>0</v>
          </cell>
          <cell r="AJ2965">
            <v>0</v>
          </cell>
          <cell r="AK2965">
            <v>0</v>
          </cell>
        </row>
        <row r="2966">
          <cell r="R2966" t="str">
            <v>BNL</v>
          </cell>
          <cell r="S2966" t="str">
            <v>FINAME TJLP</v>
          </cell>
          <cell r="T2966" t="str">
            <v>19464</v>
          </cell>
          <cell r="U2966">
            <v>11.25</v>
          </cell>
          <cell r="V2966">
            <v>0</v>
          </cell>
          <cell r="W2966">
            <v>35095</v>
          </cell>
          <cell r="X2966">
            <v>22</v>
          </cell>
          <cell r="Y2966">
            <v>0</v>
          </cell>
          <cell r="Z2966">
            <v>11.577749000000001</v>
          </cell>
          <cell r="AA2966">
            <v>0</v>
          </cell>
          <cell r="AB2966">
            <v>218471.64</v>
          </cell>
          <cell r="AC2966">
            <v>0</v>
          </cell>
          <cell r="AD2966">
            <v>1428</v>
          </cell>
          <cell r="AE2966">
            <v>1428</v>
          </cell>
          <cell r="AF2966">
            <v>0</v>
          </cell>
          <cell r="AG2966">
            <v>219899.64</v>
          </cell>
          <cell r="AH2966">
            <v>1395.640000000014</v>
          </cell>
          <cell r="AI2966">
            <v>0</v>
          </cell>
          <cell r="AJ2966">
            <v>0</v>
          </cell>
          <cell r="AK2966">
            <v>0</v>
          </cell>
        </row>
        <row r="2967">
          <cell r="R2967" t="str">
            <v>BNL</v>
          </cell>
          <cell r="S2967" t="str">
            <v>FINAME TJLP</v>
          </cell>
          <cell r="T2967" t="str">
            <v>19464</v>
          </cell>
          <cell r="U2967">
            <v>11.25</v>
          </cell>
          <cell r="V2967">
            <v>0</v>
          </cell>
          <cell r="W2967">
            <v>35104</v>
          </cell>
          <cell r="X2967">
            <v>8</v>
          </cell>
          <cell r="Y2967">
            <v>20</v>
          </cell>
          <cell r="Z2967">
            <v>11.608143</v>
          </cell>
          <cell r="AA2967">
            <v>0</v>
          </cell>
          <cell r="AB2967">
            <v>219045.18</v>
          </cell>
          <cell r="AC2967">
            <v>4132.93</v>
          </cell>
          <cell r="AD2967">
            <v>526.70000000000005</v>
          </cell>
          <cell r="AE2967">
            <v>1954.7</v>
          </cell>
          <cell r="AF2967">
            <v>6087.62</v>
          </cell>
          <cell r="AG2967">
            <v>214912.25</v>
          </cell>
          <cell r="AH2967">
            <v>573.52999999996973</v>
          </cell>
          <cell r="AI2967">
            <v>0</v>
          </cell>
          <cell r="AJ2967">
            <v>0</v>
          </cell>
          <cell r="AK2967">
            <v>0</v>
          </cell>
        </row>
        <row r="2968">
          <cell r="R2968" t="str">
            <v>BNL</v>
          </cell>
          <cell r="S2968" t="str">
            <v>FINAME TJLP</v>
          </cell>
          <cell r="T2968" t="str">
            <v>19464</v>
          </cell>
          <cell r="U2968">
            <v>11.25</v>
          </cell>
          <cell r="V2968">
            <v>0</v>
          </cell>
          <cell r="W2968">
            <v>35124</v>
          </cell>
          <cell r="X2968">
            <v>20</v>
          </cell>
          <cell r="Y2968">
            <v>0</v>
          </cell>
          <cell r="Z2968">
            <v>11.67597</v>
          </cell>
          <cell r="AA2968">
            <v>0</v>
          </cell>
          <cell r="AB2968">
            <v>216167.99</v>
          </cell>
          <cell r="AC2968">
            <v>0</v>
          </cell>
          <cell r="AD2968">
            <v>1284.1099999999999</v>
          </cell>
          <cell r="AE2968">
            <v>1284.1099999999999</v>
          </cell>
          <cell r="AF2968">
            <v>0</v>
          </cell>
          <cell r="AG2968">
            <v>217452.1</v>
          </cell>
          <cell r="AH2968">
            <v>1255.7400000000198</v>
          </cell>
          <cell r="AI2968">
            <v>0</v>
          </cell>
          <cell r="AJ2968">
            <v>0</v>
          </cell>
          <cell r="AK2968">
            <v>0</v>
          </cell>
        </row>
        <row r="2969">
          <cell r="R2969" t="str">
            <v>BNL</v>
          </cell>
          <cell r="S2969" t="str">
            <v>FINAME TJLP</v>
          </cell>
          <cell r="T2969" t="str">
            <v>19464</v>
          </cell>
          <cell r="U2969">
            <v>11.25</v>
          </cell>
          <cell r="V2969">
            <v>0</v>
          </cell>
          <cell r="W2969">
            <v>35133</v>
          </cell>
          <cell r="X2969">
            <v>10</v>
          </cell>
          <cell r="Y2969">
            <v>21</v>
          </cell>
          <cell r="Z2969">
            <v>11.707989</v>
          </cell>
          <cell r="AA2969">
            <v>0</v>
          </cell>
          <cell r="AB2969">
            <v>216760.79</v>
          </cell>
          <cell r="AC2969">
            <v>4168.4799999999996</v>
          </cell>
          <cell r="AD2969">
            <v>650.20000000000005</v>
          </cell>
          <cell r="AE2969">
            <v>1934.31</v>
          </cell>
          <cell r="AF2969">
            <v>6102.79</v>
          </cell>
          <cell r="AG2969">
            <v>212592.31</v>
          </cell>
          <cell r="AH2969">
            <v>592.79999999998836</v>
          </cell>
          <cell r="AI2969">
            <v>0</v>
          </cell>
          <cell r="AJ2969">
            <v>0</v>
          </cell>
          <cell r="AK2969">
            <v>0</v>
          </cell>
        </row>
        <row r="2970">
          <cell r="R2970" t="str">
            <v>BNL</v>
          </cell>
          <cell r="S2970" t="str">
            <v>FINAME TJLP</v>
          </cell>
          <cell r="T2970" t="str">
            <v>19464</v>
          </cell>
          <cell r="U2970">
            <v>11.25</v>
          </cell>
          <cell r="V2970">
            <v>0</v>
          </cell>
          <cell r="W2970">
            <v>35155</v>
          </cell>
          <cell r="X2970">
            <v>22</v>
          </cell>
          <cell r="Y2970">
            <v>0</v>
          </cell>
          <cell r="Z2970">
            <v>11.787046</v>
          </cell>
          <cell r="AA2970">
            <v>0</v>
          </cell>
          <cell r="AB2970">
            <v>214027.82</v>
          </cell>
          <cell r="AC2970">
            <v>0</v>
          </cell>
          <cell r="AD2970">
            <v>1398.95</v>
          </cell>
          <cell r="AE2970">
            <v>1398.95</v>
          </cell>
          <cell r="AF2970">
            <v>0</v>
          </cell>
          <cell r="AG2970">
            <v>215426.77</v>
          </cell>
          <cell r="AH2970">
            <v>1435.5099999999802</v>
          </cell>
          <cell r="AI2970">
            <v>0</v>
          </cell>
          <cell r="AJ2970">
            <v>0</v>
          </cell>
          <cell r="AK2970">
            <v>0</v>
          </cell>
        </row>
        <row r="2971">
          <cell r="R2971" t="str">
            <v>BNL</v>
          </cell>
          <cell r="S2971" t="str">
            <v>FINAME TJLP</v>
          </cell>
          <cell r="T2971" t="str">
            <v>19464</v>
          </cell>
          <cell r="U2971">
            <v>11.25</v>
          </cell>
          <cell r="V2971">
            <v>0</v>
          </cell>
          <cell r="W2971">
            <v>35164</v>
          </cell>
          <cell r="X2971">
            <v>8</v>
          </cell>
          <cell r="Y2971">
            <v>22</v>
          </cell>
          <cell r="Z2971">
            <v>11.819540999999999</v>
          </cell>
          <cell r="AA2971">
            <v>0</v>
          </cell>
          <cell r="AB2971">
            <v>214617.86</v>
          </cell>
          <cell r="AC2971">
            <v>4208.1899999999996</v>
          </cell>
          <cell r="AD2971">
            <v>516.24</v>
          </cell>
          <cell r="AE2971">
            <v>1915.19</v>
          </cell>
          <cell r="AF2971">
            <v>6123.38</v>
          </cell>
          <cell r="AG2971">
            <v>210409.67</v>
          </cell>
          <cell r="AH2971">
            <v>590.04000000003725</v>
          </cell>
          <cell r="AI2971">
            <v>0</v>
          </cell>
          <cell r="AJ2971">
            <v>0</v>
          </cell>
          <cell r="AK2971">
            <v>0</v>
          </cell>
        </row>
        <row r="2972">
          <cell r="R2972" t="str">
            <v>BNL</v>
          </cell>
          <cell r="S2972" t="str">
            <v>FINAME TJLP</v>
          </cell>
          <cell r="T2972" t="str">
            <v>19464</v>
          </cell>
          <cell r="U2972">
            <v>11.25</v>
          </cell>
          <cell r="V2972">
            <v>0</v>
          </cell>
          <cell r="W2972">
            <v>35185</v>
          </cell>
          <cell r="X2972">
            <v>21</v>
          </cell>
          <cell r="Y2972">
            <v>0</v>
          </cell>
          <cell r="Z2972">
            <v>11.895712</v>
          </cell>
          <cell r="AA2972">
            <v>0</v>
          </cell>
          <cell r="AB2972">
            <v>211765.65</v>
          </cell>
          <cell r="AC2972">
            <v>0</v>
          </cell>
          <cell r="AD2972">
            <v>1321.05</v>
          </cell>
          <cell r="AE2972">
            <v>1321.05</v>
          </cell>
          <cell r="AF2972">
            <v>0</v>
          </cell>
          <cell r="AG2972">
            <v>213086.71</v>
          </cell>
          <cell r="AH2972">
            <v>1355.9899999999907</v>
          </cell>
          <cell r="AI2972">
            <v>0</v>
          </cell>
          <cell r="AJ2972">
            <v>0</v>
          </cell>
          <cell r="AK2972">
            <v>0</v>
          </cell>
        </row>
        <row r="2973">
          <cell r="R2973" t="str">
            <v>BNL</v>
          </cell>
          <cell r="S2973" t="str">
            <v>FINAME TJLP</v>
          </cell>
          <cell r="T2973" t="str">
            <v>19464</v>
          </cell>
          <cell r="U2973">
            <v>11.25</v>
          </cell>
          <cell r="V2973">
            <v>0</v>
          </cell>
          <cell r="W2973">
            <v>35194</v>
          </cell>
          <cell r="X2973">
            <v>9</v>
          </cell>
          <cell r="Y2973">
            <v>23</v>
          </cell>
          <cell r="Z2973">
            <v>11.928507</v>
          </cell>
          <cell r="AA2973">
            <v>0</v>
          </cell>
          <cell r="AB2973">
            <v>212349.47</v>
          </cell>
          <cell r="AC2973">
            <v>4246.99</v>
          </cell>
          <cell r="AD2973">
            <v>573.90000000000009</v>
          </cell>
          <cell r="AE2973">
            <v>1894.95</v>
          </cell>
          <cell r="AF2973">
            <v>6141.94</v>
          </cell>
          <cell r="AG2973">
            <v>208102.48</v>
          </cell>
          <cell r="AH2973">
            <v>583.81000000002678</v>
          </cell>
          <cell r="AI2973">
            <v>0</v>
          </cell>
          <cell r="AJ2973">
            <v>0</v>
          </cell>
          <cell r="AK2973">
            <v>0</v>
          </cell>
        </row>
        <row r="2974">
          <cell r="R2974" t="str">
            <v>BNL</v>
          </cell>
          <cell r="S2974" t="str">
            <v>FINAME TJLP</v>
          </cell>
          <cell r="T2974" t="str">
            <v>19464</v>
          </cell>
          <cell r="U2974">
            <v>11.25</v>
          </cell>
          <cell r="V2974">
            <v>0</v>
          </cell>
          <cell r="W2974">
            <v>35216</v>
          </cell>
          <cell r="X2974">
            <v>22</v>
          </cell>
          <cell r="Y2974">
            <v>0</v>
          </cell>
          <cell r="Z2974">
            <v>12.009053</v>
          </cell>
          <cell r="AA2974">
            <v>0</v>
          </cell>
          <cell r="AB2974">
            <v>209507.67</v>
          </cell>
          <cell r="AC2974">
            <v>0</v>
          </cell>
          <cell r="AD2974">
            <v>1369.41</v>
          </cell>
          <cell r="AE2974">
            <v>1369.41</v>
          </cell>
          <cell r="AF2974">
            <v>0</v>
          </cell>
          <cell r="AG2974">
            <v>210877.07</v>
          </cell>
          <cell r="AH2974">
            <v>1405.179999999993</v>
          </cell>
          <cell r="AI2974">
            <v>0</v>
          </cell>
          <cell r="AJ2974">
            <v>0</v>
          </cell>
          <cell r="AK2974">
            <v>0</v>
          </cell>
        </row>
        <row r="2975">
          <cell r="R2975" t="str">
            <v>BNL</v>
          </cell>
          <cell r="S2975" t="str">
            <v>FINAME TJLP</v>
          </cell>
          <cell r="T2975" t="str">
            <v>19464</v>
          </cell>
          <cell r="U2975">
            <v>11.25</v>
          </cell>
          <cell r="V2975">
            <v>0</v>
          </cell>
          <cell r="W2975">
            <v>35225</v>
          </cell>
          <cell r="X2975">
            <v>8</v>
          </cell>
          <cell r="Y2975">
            <v>24</v>
          </cell>
          <cell r="Z2975">
            <v>12.035523</v>
          </cell>
          <cell r="AA2975">
            <v>0</v>
          </cell>
          <cell r="AB2975">
            <v>209969.46</v>
          </cell>
          <cell r="AC2975">
            <v>4285.09</v>
          </cell>
          <cell r="AD2975">
            <v>504.29999999999995</v>
          </cell>
          <cell r="AE2975">
            <v>1873.71</v>
          </cell>
          <cell r="AF2975">
            <v>6158.8</v>
          </cell>
          <cell r="AG2975">
            <v>205684.37</v>
          </cell>
          <cell r="AH2975">
            <v>461.79999999998836</v>
          </cell>
          <cell r="AI2975">
            <v>0</v>
          </cell>
          <cell r="AJ2975">
            <v>0</v>
          </cell>
          <cell r="AK2975">
            <v>0</v>
          </cell>
        </row>
        <row r="2976">
          <cell r="R2976" t="str">
            <v>BNL</v>
          </cell>
          <cell r="S2976" t="str">
            <v>FINAME TJLP</v>
          </cell>
          <cell r="T2976" t="str">
            <v>19464</v>
          </cell>
          <cell r="U2976">
            <v>11.25</v>
          </cell>
          <cell r="V2976">
            <v>0</v>
          </cell>
          <cell r="W2976">
            <v>35246</v>
          </cell>
          <cell r="X2976">
            <v>21</v>
          </cell>
          <cell r="Y2976">
            <v>0</v>
          </cell>
          <cell r="Z2976">
            <v>12.095567000000001</v>
          </cell>
          <cell r="AA2976">
            <v>0</v>
          </cell>
          <cell r="AB2976">
            <v>206710.51</v>
          </cell>
          <cell r="AC2976">
            <v>0</v>
          </cell>
          <cell r="AD2976">
            <v>1289.52</v>
          </cell>
          <cell r="AE2976">
            <v>1289.52</v>
          </cell>
          <cell r="AF2976">
            <v>0</v>
          </cell>
          <cell r="AG2976">
            <v>208000.02</v>
          </cell>
          <cell r="AH2976">
            <v>1026.1300000000047</v>
          </cell>
          <cell r="AI2976">
            <v>0</v>
          </cell>
          <cell r="AJ2976">
            <v>0</v>
          </cell>
          <cell r="AK2976">
            <v>0</v>
          </cell>
        </row>
        <row r="2977">
          <cell r="R2977" t="str">
            <v>BNL</v>
          </cell>
          <cell r="S2977" t="str">
            <v>FINAME TJLP</v>
          </cell>
          <cell r="T2977" t="str">
            <v>19464</v>
          </cell>
          <cell r="U2977">
            <v>11.25</v>
          </cell>
          <cell r="V2977">
            <v>0</v>
          </cell>
          <cell r="W2977">
            <v>35255</v>
          </cell>
          <cell r="X2977">
            <v>9</v>
          </cell>
          <cell r="Y2977">
            <v>25</v>
          </cell>
          <cell r="Z2977">
            <v>12.121392</v>
          </cell>
          <cell r="AA2977">
            <v>0</v>
          </cell>
          <cell r="AB2977">
            <v>207151.85</v>
          </cell>
          <cell r="AC2977">
            <v>4315.66</v>
          </cell>
          <cell r="AD2977">
            <v>559.04</v>
          </cell>
          <cell r="AE2977">
            <v>1848.56</v>
          </cell>
          <cell r="AF2977">
            <v>6164.23</v>
          </cell>
          <cell r="AG2977">
            <v>202836.19</v>
          </cell>
          <cell r="AH2977">
            <v>441.36000000001513</v>
          </cell>
          <cell r="AI2977">
            <v>0</v>
          </cell>
          <cell r="AJ2977">
            <v>0</v>
          </cell>
          <cell r="AK2977">
            <v>0</v>
          </cell>
        </row>
        <row r="2978">
          <cell r="R2978" t="str">
            <v>BNL</v>
          </cell>
          <cell r="S2978" t="str">
            <v>FINAME TJLP</v>
          </cell>
          <cell r="T2978" t="str">
            <v>19464</v>
          </cell>
          <cell r="U2978">
            <v>11.25</v>
          </cell>
          <cell r="V2978">
            <v>0</v>
          </cell>
          <cell r="W2978">
            <v>35277</v>
          </cell>
          <cell r="X2978">
            <v>22</v>
          </cell>
          <cell r="Y2978">
            <v>0</v>
          </cell>
          <cell r="Z2978">
            <v>12.184752</v>
          </cell>
          <cell r="AA2978">
            <v>0</v>
          </cell>
          <cell r="AB2978">
            <v>203896.44</v>
          </cell>
          <cell r="AC2978">
            <v>0</v>
          </cell>
          <cell r="AD2978">
            <v>1332.73</v>
          </cell>
          <cell r="AE2978">
            <v>1332.73</v>
          </cell>
          <cell r="AF2978">
            <v>0</v>
          </cell>
          <cell r="AG2978">
            <v>205229.17</v>
          </cell>
          <cell r="AH2978">
            <v>1060.25</v>
          </cell>
          <cell r="AI2978">
            <v>0</v>
          </cell>
          <cell r="AJ2978">
            <v>0</v>
          </cell>
          <cell r="AK2978">
            <v>0</v>
          </cell>
        </row>
        <row r="2979">
          <cell r="R2979" t="str">
            <v>BNL</v>
          </cell>
          <cell r="S2979" t="str">
            <v>FINAME TJLP</v>
          </cell>
          <cell r="T2979" t="str">
            <v>19464</v>
          </cell>
          <cell r="U2979">
            <v>11.25</v>
          </cell>
          <cell r="V2979">
            <v>0</v>
          </cell>
          <cell r="W2979">
            <v>35286</v>
          </cell>
          <cell r="X2979">
            <v>8</v>
          </cell>
          <cell r="Y2979">
            <v>26</v>
          </cell>
          <cell r="Z2979">
            <v>12.210767000000001</v>
          </cell>
          <cell r="AA2979">
            <v>0</v>
          </cell>
          <cell r="AB2979">
            <v>204331.76</v>
          </cell>
          <cell r="AC2979">
            <v>4347.4799999999996</v>
          </cell>
          <cell r="AD2979">
            <v>490.67000000000007</v>
          </cell>
          <cell r="AE2979">
            <v>1823.4</v>
          </cell>
          <cell r="AF2979">
            <v>6170.88</v>
          </cell>
          <cell r="AG2979">
            <v>199984.28</v>
          </cell>
          <cell r="AH2979">
            <v>435.31999999997788</v>
          </cell>
          <cell r="AI2979">
            <v>0</v>
          </cell>
          <cell r="AJ2979">
            <v>0</v>
          </cell>
          <cell r="AK2979">
            <v>0</v>
          </cell>
        </row>
        <row r="2980">
          <cell r="R2980" t="str">
            <v>BNL</v>
          </cell>
          <cell r="S2980" t="str">
            <v>FINAME TJLP</v>
          </cell>
          <cell r="T2980" t="str">
            <v>19464</v>
          </cell>
          <cell r="U2980">
            <v>11.25</v>
          </cell>
          <cell r="V2980">
            <v>0</v>
          </cell>
          <cell r="W2980">
            <v>35308</v>
          </cell>
          <cell r="X2980">
            <v>22</v>
          </cell>
          <cell r="Y2980">
            <v>0</v>
          </cell>
          <cell r="Z2980">
            <v>12.274594</v>
          </cell>
          <cell r="AA2980">
            <v>0</v>
          </cell>
          <cell r="AB2980">
            <v>201029.62</v>
          </cell>
          <cell r="AC2980">
            <v>0</v>
          </cell>
          <cell r="AD2980">
            <v>1313.99</v>
          </cell>
          <cell r="AE2980">
            <v>1313.99</v>
          </cell>
          <cell r="AF2980">
            <v>0</v>
          </cell>
          <cell r="AG2980">
            <v>202343.61</v>
          </cell>
          <cell r="AH2980">
            <v>1045.3399999999965</v>
          </cell>
          <cell r="AI2980">
            <v>0</v>
          </cell>
          <cell r="AJ2980">
            <v>0</v>
          </cell>
          <cell r="AK2980">
            <v>0</v>
          </cell>
        </row>
        <row r="2981">
          <cell r="R2981" t="str">
            <v>BNL</v>
          </cell>
          <cell r="S2981" t="str">
            <v>FINAME TJLP</v>
          </cell>
          <cell r="T2981" t="str">
            <v>19464</v>
          </cell>
          <cell r="U2981">
            <v>11.25</v>
          </cell>
          <cell r="V2981">
            <v>0</v>
          </cell>
          <cell r="W2981">
            <v>35317</v>
          </cell>
          <cell r="X2981">
            <v>8</v>
          </cell>
          <cell r="Y2981">
            <v>27</v>
          </cell>
          <cell r="Z2981">
            <v>12.299685999999999</v>
          </cell>
          <cell r="AA2981">
            <v>0</v>
          </cell>
          <cell r="AB2981">
            <v>201440.57</v>
          </cell>
          <cell r="AC2981">
            <v>4379.1400000000003</v>
          </cell>
          <cell r="AD2981">
            <v>483.6099999999999</v>
          </cell>
          <cell r="AE2981">
            <v>1797.6</v>
          </cell>
          <cell r="AF2981">
            <v>6176.74</v>
          </cell>
          <cell r="AG2981">
            <v>197061.43</v>
          </cell>
          <cell r="AH2981">
            <v>410.95000000001164</v>
          </cell>
          <cell r="AI2981">
            <v>0</v>
          </cell>
          <cell r="AJ2981">
            <v>0</v>
          </cell>
          <cell r="AK2981">
            <v>0</v>
          </cell>
        </row>
        <row r="2982">
          <cell r="R2982" t="str">
            <v>BNL</v>
          </cell>
          <cell r="S2982" t="str">
            <v>FINAME TJLP</v>
          </cell>
          <cell r="T2982" t="str">
            <v>19464</v>
          </cell>
          <cell r="U2982">
            <v>11.25</v>
          </cell>
          <cell r="V2982">
            <v>0</v>
          </cell>
          <cell r="W2982">
            <v>35338</v>
          </cell>
          <cell r="X2982">
            <v>21</v>
          </cell>
          <cell r="Y2982">
            <v>0</v>
          </cell>
          <cell r="Z2982">
            <v>12.358107</v>
          </cell>
          <cell r="AA2982">
            <v>0</v>
          </cell>
          <cell r="AB2982">
            <v>197997.43</v>
          </cell>
          <cell r="AC2982">
            <v>0</v>
          </cell>
          <cell r="AD2982">
            <v>1235.1600000000001</v>
          </cell>
          <cell r="AE2982">
            <v>1235.1600000000001</v>
          </cell>
          <cell r="AF2982">
            <v>0</v>
          </cell>
          <cell r="AG2982">
            <v>199232.59</v>
          </cell>
          <cell r="AH2982">
            <v>936</v>
          </cell>
          <cell r="AI2982">
            <v>0</v>
          </cell>
          <cell r="AJ2982">
            <v>0</v>
          </cell>
          <cell r="AK2982">
            <v>0</v>
          </cell>
        </row>
        <row r="2983">
          <cell r="R2983" t="str">
            <v>BNL</v>
          </cell>
          <cell r="S2983" t="str">
            <v>FINAME TJLP</v>
          </cell>
          <cell r="T2983" t="str">
            <v>19464</v>
          </cell>
          <cell r="U2983">
            <v>11.25</v>
          </cell>
          <cell r="V2983">
            <v>0</v>
          </cell>
          <cell r="W2983">
            <v>35347</v>
          </cell>
          <cell r="X2983">
            <v>9</v>
          </cell>
          <cell r="Y2983">
            <v>28</v>
          </cell>
          <cell r="Z2983">
            <v>12.383229999999999</v>
          </cell>
          <cell r="AA2983">
            <v>0</v>
          </cell>
          <cell r="AB2983">
            <v>198399.94</v>
          </cell>
          <cell r="AC2983">
            <v>4408.8900000000003</v>
          </cell>
          <cell r="AD2983">
            <v>535.30999999999995</v>
          </cell>
          <cell r="AE2983">
            <v>1770.47</v>
          </cell>
          <cell r="AF2983">
            <v>6179.35</v>
          </cell>
          <cell r="AG2983">
            <v>193991.05</v>
          </cell>
          <cell r="AH2983">
            <v>402.5</v>
          </cell>
          <cell r="AI2983">
            <v>0</v>
          </cell>
          <cell r="AJ2983">
            <v>0</v>
          </cell>
          <cell r="AK2983">
            <v>0</v>
          </cell>
        </row>
        <row r="2984">
          <cell r="R2984" t="str">
            <v>BNL</v>
          </cell>
          <cell r="S2984" t="str">
            <v>FINAME TJLP</v>
          </cell>
          <cell r="T2984" t="str">
            <v>19464</v>
          </cell>
          <cell r="U2984">
            <v>11.25</v>
          </cell>
          <cell r="V2984">
            <v>0</v>
          </cell>
          <cell r="W2984">
            <v>35369</v>
          </cell>
          <cell r="X2984">
            <v>22</v>
          </cell>
          <cell r="Y2984">
            <v>0</v>
          </cell>
          <cell r="Z2984">
            <v>12.444855</v>
          </cell>
          <cell r="AA2984">
            <v>0</v>
          </cell>
          <cell r="AB2984">
            <v>194956.45</v>
          </cell>
          <cell r="AC2984">
            <v>0</v>
          </cell>
          <cell r="AD2984">
            <v>1274.29</v>
          </cell>
          <cell r="AE2984">
            <v>1274.29</v>
          </cell>
          <cell r="AF2984">
            <v>0</v>
          </cell>
          <cell r="AG2984">
            <v>196230.74</v>
          </cell>
          <cell r="AH2984">
            <v>965.39999999999418</v>
          </cell>
          <cell r="AI2984">
            <v>0</v>
          </cell>
          <cell r="AJ2984">
            <v>0</v>
          </cell>
          <cell r="AK2984">
            <v>0</v>
          </cell>
        </row>
        <row r="2985">
          <cell r="R2985" t="str">
            <v>BNL</v>
          </cell>
          <cell r="S2985" t="str">
            <v>FINAME TJLP</v>
          </cell>
          <cell r="T2985" t="str">
            <v>19464</v>
          </cell>
          <cell r="U2985">
            <v>11.25</v>
          </cell>
          <cell r="V2985">
            <v>0</v>
          </cell>
          <cell r="W2985">
            <v>35378</v>
          </cell>
          <cell r="X2985">
            <v>8</v>
          </cell>
          <cell r="Y2985">
            <v>29</v>
          </cell>
          <cell r="Z2985">
            <v>12.470154000000001</v>
          </cell>
          <cell r="AA2985">
            <v>0</v>
          </cell>
          <cell r="AB2985">
            <v>195352.77</v>
          </cell>
          <cell r="AC2985">
            <v>4439.83</v>
          </cell>
          <cell r="AD2985">
            <v>468.98</v>
          </cell>
          <cell r="AE2985">
            <v>1743.27</v>
          </cell>
          <cell r="AF2985">
            <v>6183.11</v>
          </cell>
          <cell r="AG2985">
            <v>190912.94</v>
          </cell>
          <cell r="AH2985">
            <v>396.32999999998719</v>
          </cell>
          <cell r="AI2985">
            <v>0</v>
          </cell>
          <cell r="AJ2985">
            <v>0</v>
          </cell>
          <cell r="AK2985">
            <v>0</v>
          </cell>
        </row>
        <row r="2986">
          <cell r="R2986" t="str">
            <v>BNL</v>
          </cell>
          <cell r="S2986" t="str">
            <v>FINAME TJLP</v>
          </cell>
          <cell r="T2986" t="str">
            <v>19464</v>
          </cell>
          <cell r="U2986">
            <v>11.25</v>
          </cell>
          <cell r="V2986">
            <v>0</v>
          </cell>
          <cell r="W2986">
            <v>35399</v>
          </cell>
          <cell r="X2986">
            <v>21</v>
          </cell>
          <cell r="Y2986">
            <v>0</v>
          </cell>
          <cell r="Z2986">
            <v>12.529384</v>
          </cell>
          <cell r="AA2986">
            <v>0</v>
          </cell>
          <cell r="AB2986">
            <v>191819.73</v>
          </cell>
          <cell r="AC2986">
            <v>0</v>
          </cell>
          <cell r="AD2986">
            <v>1196.6199999999999</v>
          </cell>
          <cell r="AE2986">
            <v>1196.6199999999999</v>
          </cell>
          <cell r="AF2986">
            <v>0</v>
          </cell>
          <cell r="AG2986">
            <v>193016.35</v>
          </cell>
          <cell r="AH2986">
            <v>906.79000000000815</v>
          </cell>
          <cell r="AI2986">
            <v>0</v>
          </cell>
          <cell r="AJ2986">
            <v>0</v>
          </cell>
          <cell r="AK2986">
            <v>0</v>
          </cell>
        </row>
        <row r="2987">
          <cell r="R2987" t="str">
            <v>BNL</v>
          </cell>
          <cell r="S2987" t="str">
            <v>FINAME TJLP</v>
          </cell>
          <cell r="T2987" t="str">
            <v>19464</v>
          </cell>
          <cell r="U2987">
            <v>11.25</v>
          </cell>
          <cell r="V2987">
            <v>0</v>
          </cell>
          <cell r="W2987">
            <v>35408</v>
          </cell>
          <cell r="X2987">
            <v>9</v>
          </cell>
          <cell r="Y2987">
            <v>30</v>
          </cell>
          <cell r="Z2987">
            <v>12.545105</v>
          </cell>
          <cell r="AA2987">
            <v>0</v>
          </cell>
          <cell r="AB2987">
            <v>192060.41</v>
          </cell>
          <cell r="AC2987">
            <v>4466.5200000000004</v>
          </cell>
          <cell r="AD2987">
            <v>517.27000000000021</v>
          </cell>
          <cell r="AE2987">
            <v>1713.89</v>
          </cell>
          <cell r="AF2987">
            <v>6180.41</v>
          </cell>
          <cell r="AG2987">
            <v>187593.89</v>
          </cell>
          <cell r="AH2987">
            <v>240.68000000002212</v>
          </cell>
          <cell r="AI2987">
            <v>0</v>
          </cell>
          <cell r="AJ2987">
            <v>0</v>
          </cell>
          <cell r="AK2987">
            <v>0</v>
          </cell>
        </row>
        <row r="2988">
          <cell r="R2988" t="str">
            <v>BNL</v>
          </cell>
          <cell r="S2988" t="str">
            <v>FINAME TJLP</v>
          </cell>
          <cell r="T2988" t="str">
            <v>19464</v>
          </cell>
          <cell r="U2988">
            <v>11.25</v>
          </cell>
          <cell r="V2988">
            <v>0</v>
          </cell>
          <cell r="W2988">
            <v>35430</v>
          </cell>
          <cell r="X2988">
            <v>22</v>
          </cell>
          <cell r="Y2988">
            <v>0</v>
          </cell>
          <cell r="Z2988">
            <v>12.580629</v>
          </cell>
          <cell r="AA2988">
            <v>0</v>
          </cell>
          <cell r="AB2988">
            <v>188125.1</v>
          </cell>
          <cell r="AC2988">
            <v>0</v>
          </cell>
          <cell r="AD2988">
            <v>1229.6400000000001</v>
          </cell>
          <cell r="AE2988">
            <v>1229.6400000000001</v>
          </cell>
          <cell r="AF2988">
            <v>0</v>
          </cell>
          <cell r="AG2988">
            <v>189354.74</v>
          </cell>
          <cell r="AH2988">
            <v>531.20999999996275</v>
          </cell>
          <cell r="AI2988">
            <v>0</v>
          </cell>
          <cell r="AJ2988">
            <v>0</v>
          </cell>
          <cell r="AK2988">
            <v>0</v>
          </cell>
        </row>
        <row r="2989">
          <cell r="R2989" t="str">
            <v>BNL</v>
          </cell>
          <cell r="S2989" t="str">
            <v>FINAME TJLP</v>
          </cell>
          <cell r="T2989" t="str">
            <v>19464</v>
          </cell>
          <cell r="U2989">
            <v>11.25</v>
          </cell>
          <cell r="V2989">
            <v>0</v>
          </cell>
          <cell r="W2989">
            <v>35439</v>
          </cell>
          <cell r="X2989">
            <v>8</v>
          </cell>
          <cell r="Y2989">
            <v>31</v>
          </cell>
          <cell r="Z2989">
            <v>12.595190000000001</v>
          </cell>
          <cell r="AA2989">
            <v>0</v>
          </cell>
          <cell r="AB2989">
            <v>188342.84</v>
          </cell>
          <cell r="AC2989">
            <v>4484.3500000000004</v>
          </cell>
          <cell r="AD2989">
            <v>451.07999999999993</v>
          </cell>
          <cell r="AE2989">
            <v>1680.72</v>
          </cell>
          <cell r="AF2989">
            <v>6165.07</v>
          </cell>
          <cell r="AG2989">
            <v>183858.48</v>
          </cell>
          <cell r="AH2989">
            <v>217.73000000003958</v>
          </cell>
          <cell r="AI2989">
            <v>0</v>
          </cell>
          <cell r="AJ2989">
            <v>0</v>
          </cell>
          <cell r="AK2989">
            <v>0</v>
          </cell>
        </row>
        <row r="2990">
          <cell r="R2990" t="str">
            <v>BNL</v>
          </cell>
          <cell r="S2990" t="str">
            <v>FINAME TJLP</v>
          </cell>
          <cell r="T2990" t="str">
            <v>19464</v>
          </cell>
          <cell r="U2990">
            <v>11.25</v>
          </cell>
          <cell r="V2990">
            <v>0</v>
          </cell>
          <cell r="W2990">
            <v>35461</v>
          </cell>
          <cell r="X2990">
            <v>22</v>
          </cell>
          <cell r="Y2990">
            <v>0</v>
          </cell>
          <cell r="Z2990">
            <v>12.630856</v>
          </cell>
          <cell r="AA2990">
            <v>0</v>
          </cell>
          <cell r="AB2990">
            <v>184379.12</v>
          </cell>
          <cell r="AC2990">
            <v>0</v>
          </cell>
          <cell r="AD2990">
            <v>1205.1600000000001</v>
          </cell>
          <cell r="AE2990">
            <v>1205.1600000000001</v>
          </cell>
          <cell r="AF2990">
            <v>0</v>
          </cell>
          <cell r="AG2990">
            <v>185584.28</v>
          </cell>
          <cell r="AH2990">
            <v>520.63999999998487</v>
          </cell>
          <cell r="AI2990">
            <v>0</v>
          </cell>
          <cell r="AJ2990">
            <v>0</v>
          </cell>
          <cell r="AK2990">
            <v>0</v>
          </cell>
        </row>
        <row r="2991">
          <cell r="R2991" t="str">
            <v>BNL</v>
          </cell>
          <cell r="S2991" t="str">
            <v>FINAME TJLP</v>
          </cell>
          <cell r="T2991" t="str">
            <v>19464</v>
          </cell>
          <cell r="U2991">
            <v>11.25</v>
          </cell>
          <cell r="V2991">
            <v>0</v>
          </cell>
          <cell r="W2991">
            <v>35470</v>
          </cell>
          <cell r="X2991">
            <v>8</v>
          </cell>
          <cell r="Y2991">
            <v>32</v>
          </cell>
          <cell r="Z2991">
            <v>12.645474999999999</v>
          </cell>
          <cell r="AA2991">
            <v>0</v>
          </cell>
          <cell r="AB2991">
            <v>184592.52</v>
          </cell>
          <cell r="AC2991">
            <v>4502.26</v>
          </cell>
          <cell r="AD2991">
            <v>442.08999999999992</v>
          </cell>
          <cell r="AE2991">
            <v>1647.25</v>
          </cell>
          <cell r="AF2991">
            <v>6149.51</v>
          </cell>
          <cell r="AG2991">
            <v>180090.26</v>
          </cell>
          <cell r="AH2991">
            <v>213.40000000002328</v>
          </cell>
          <cell r="AI2991">
            <v>0</v>
          </cell>
          <cell r="AJ2991">
            <v>0</v>
          </cell>
          <cell r="AK2991">
            <v>0</v>
          </cell>
        </row>
        <row r="2992">
          <cell r="R2992" t="str">
            <v>BNL</v>
          </cell>
          <cell r="S2992" t="str">
            <v>FINAME TJLP</v>
          </cell>
          <cell r="T2992" t="str">
            <v>19464</v>
          </cell>
          <cell r="U2992">
            <v>11.25</v>
          </cell>
          <cell r="V2992">
            <v>0</v>
          </cell>
          <cell r="W2992">
            <v>35489</v>
          </cell>
          <cell r="X2992">
            <v>19</v>
          </cell>
          <cell r="Y2992">
            <v>0</v>
          </cell>
          <cell r="Z2992">
            <v>12.676394999999999</v>
          </cell>
          <cell r="AA2992">
            <v>0</v>
          </cell>
          <cell r="AB2992">
            <v>180530.61</v>
          </cell>
          <cell r="AC2992">
            <v>0</v>
          </cell>
          <cell r="AD2992">
            <v>1018.64</v>
          </cell>
          <cell r="AE2992">
            <v>1018.64</v>
          </cell>
          <cell r="AF2992">
            <v>0</v>
          </cell>
          <cell r="AG2992">
            <v>181549.25</v>
          </cell>
          <cell r="AH2992">
            <v>440.34999999997672</v>
          </cell>
          <cell r="AI2992">
            <v>0</v>
          </cell>
          <cell r="AJ2992">
            <v>0</v>
          </cell>
          <cell r="AK2992">
            <v>0</v>
          </cell>
        </row>
        <row r="2993">
          <cell r="R2993" t="str">
            <v>BNL</v>
          </cell>
          <cell r="S2993" t="str">
            <v>FINAME TJLP</v>
          </cell>
          <cell r="T2993" t="str">
            <v>19464</v>
          </cell>
          <cell r="U2993">
            <v>11.25</v>
          </cell>
          <cell r="V2993">
            <v>0</v>
          </cell>
          <cell r="W2993">
            <v>35498</v>
          </cell>
          <cell r="X2993">
            <v>11</v>
          </cell>
          <cell r="Y2993">
            <v>33</v>
          </cell>
          <cell r="Z2993">
            <v>12.689309</v>
          </cell>
          <cell r="AA2993">
            <v>0</v>
          </cell>
          <cell r="AB2993">
            <v>180714.53</v>
          </cell>
          <cell r="AC2993">
            <v>4517.8599999999997</v>
          </cell>
          <cell r="AD2993">
            <v>594.0100000000001</v>
          </cell>
          <cell r="AE2993">
            <v>1612.65</v>
          </cell>
          <cell r="AF2993">
            <v>6130.51</v>
          </cell>
          <cell r="AG2993">
            <v>176196.66</v>
          </cell>
          <cell r="AH2993">
            <v>183.91000000000349</v>
          </cell>
          <cell r="AI2993">
            <v>0</v>
          </cell>
          <cell r="AJ2993">
            <v>0</v>
          </cell>
          <cell r="AK2993">
            <v>0</v>
          </cell>
        </row>
        <row r="2994">
          <cell r="R2994" t="str">
            <v>BNL</v>
          </cell>
          <cell r="S2994" t="str">
            <v>FINAME TJLP</v>
          </cell>
          <cell r="T2994" t="str">
            <v>19464</v>
          </cell>
          <cell r="U2994">
            <v>11.25</v>
          </cell>
          <cell r="V2994">
            <v>0</v>
          </cell>
          <cell r="W2994">
            <v>35520</v>
          </cell>
          <cell r="X2994">
            <v>22</v>
          </cell>
          <cell r="Y2994">
            <v>0</v>
          </cell>
          <cell r="Z2994">
            <v>12.720394000000001</v>
          </cell>
          <cell r="AA2994">
            <v>0</v>
          </cell>
          <cell r="AB2994">
            <v>176628.29</v>
          </cell>
          <cell r="AC2994">
            <v>0</v>
          </cell>
          <cell r="AD2994">
            <v>1154.5</v>
          </cell>
          <cell r="AE2994">
            <v>1154.5</v>
          </cell>
          <cell r="AF2994">
            <v>0</v>
          </cell>
          <cell r="AG2994">
            <v>177782.79</v>
          </cell>
          <cell r="AH2994">
            <v>431.63000000000466</v>
          </cell>
          <cell r="AI2994">
            <v>0</v>
          </cell>
          <cell r="AJ2994">
            <v>0</v>
          </cell>
          <cell r="AK2994">
            <v>0</v>
          </cell>
        </row>
        <row r="2995">
          <cell r="R2995" t="str">
            <v>BNL</v>
          </cell>
          <cell r="S2995" t="str">
            <v>FINAME TJLP</v>
          </cell>
          <cell r="T2995" t="str">
            <v>19464</v>
          </cell>
          <cell r="U2995">
            <v>11.25</v>
          </cell>
          <cell r="V2995">
            <v>0</v>
          </cell>
          <cell r="W2995">
            <v>35529</v>
          </cell>
          <cell r="X2995">
            <v>8</v>
          </cell>
          <cell r="Y2995">
            <v>34</v>
          </cell>
          <cell r="Z2995">
            <v>12.733131999999999</v>
          </cell>
          <cell r="AA2995">
            <v>0</v>
          </cell>
          <cell r="AB2995">
            <v>176805.16</v>
          </cell>
          <cell r="AC2995">
            <v>4533.46</v>
          </cell>
          <cell r="AD2995">
            <v>423.26</v>
          </cell>
          <cell r="AE2995">
            <v>1577.76</v>
          </cell>
          <cell r="AF2995">
            <v>6111.22</v>
          </cell>
          <cell r="AG2995">
            <v>172271.7</v>
          </cell>
          <cell r="AH2995">
            <v>176.86999999999534</v>
          </cell>
          <cell r="AI2995">
            <v>0</v>
          </cell>
          <cell r="AJ2995">
            <v>0</v>
          </cell>
          <cell r="AK2995">
            <v>0</v>
          </cell>
        </row>
        <row r="2996">
          <cell r="R2996" t="str">
            <v>BNL</v>
          </cell>
          <cell r="S2996" t="str">
            <v>FINAME TJLP</v>
          </cell>
          <cell r="T2996" t="str">
            <v>19464</v>
          </cell>
          <cell r="U2996">
            <v>11.25</v>
          </cell>
          <cell r="V2996">
            <v>0</v>
          </cell>
          <cell r="W2996">
            <v>35550</v>
          </cell>
          <cell r="X2996">
            <v>21</v>
          </cell>
          <cell r="Y2996">
            <v>0</v>
          </cell>
          <cell r="Z2996">
            <v>12.762905</v>
          </cell>
          <cell r="AA2996">
            <v>0</v>
          </cell>
          <cell r="AB2996">
            <v>172674.51</v>
          </cell>
          <cell r="AC2996">
            <v>0</v>
          </cell>
          <cell r="AD2996">
            <v>1077.19</v>
          </cell>
          <cell r="AE2996">
            <v>1077.19</v>
          </cell>
          <cell r="AF2996">
            <v>0</v>
          </cell>
          <cell r="AG2996">
            <v>173751.7</v>
          </cell>
          <cell r="AH2996">
            <v>402.80999999999767</v>
          </cell>
          <cell r="AI2996">
            <v>0</v>
          </cell>
          <cell r="AJ2996">
            <v>0</v>
          </cell>
          <cell r="AK2996">
            <v>0</v>
          </cell>
        </row>
        <row r="2997">
          <cell r="R2997" t="str">
            <v>BNL</v>
          </cell>
          <cell r="S2997" t="str">
            <v>FINAME TJLP</v>
          </cell>
          <cell r="T2997" t="str">
            <v>19464</v>
          </cell>
          <cell r="U2997">
            <v>11.25</v>
          </cell>
          <cell r="V2997">
            <v>0</v>
          </cell>
          <cell r="W2997">
            <v>35559</v>
          </cell>
          <cell r="X2997">
            <v>9</v>
          </cell>
          <cell r="Y2997">
            <v>35</v>
          </cell>
          <cell r="Z2997">
            <v>12.775686</v>
          </cell>
          <cell r="AA2997">
            <v>0</v>
          </cell>
          <cell r="AB2997">
            <v>172847.43</v>
          </cell>
          <cell r="AC2997">
            <v>4548.62</v>
          </cell>
          <cell r="AD2997">
            <v>465.25</v>
          </cell>
          <cell r="AE2997">
            <v>1542.44</v>
          </cell>
          <cell r="AF2997">
            <v>6091.06</v>
          </cell>
          <cell r="AG2997">
            <v>168298.81</v>
          </cell>
          <cell r="AH2997">
            <v>172.9199999999837</v>
          </cell>
          <cell r="AI2997">
            <v>0</v>
          </cell>
          <cell r="AJ2997">
            <v>0</v>
          </cell>
          <cell r="AK2997">
            <v>0</v>
          </cell>
        </row>
        <row r="2998">
          <cell r="R2998" t="str">
            <v>BNL</v>
          </cell>
          <cell r="S2998" t="str">
            <v>FINAME TJLP</v>
          </cell>
          <cell r="T2998" t="str">
            <v>19464</v>
          </cell>
          <cell r="U2998">
            <v>11.25</v>
          </cell>
          <cell r="V2998">
            <v>0</v>
          </cell>
          <cell r="W2998">
            <v>35581</v>
          </cell>
          <cell r="X2998">
            <v>22</v>
          </cell>
          <cell r="Y2998">
            <v>0</v>
          </cell>
          <cell r="Z2998">
            <v>12.806982</v>
          </cell>
          <cell r="AA2998">
            <v>0</v>
          </cell>
          <cell r="AB2998">
            <v>168711.09</v>
          </cell>
          <cell r="AC2998">
            <v>0</v>
          </cell>
          <cell r="AD2998">
            <v>1102.75</v>
          </cell>
          <cell r="AE2998">
            <v>1102.75</v>
          </cell>
          <cell r="AF2998">
            <v>0</v>
          </cell>
          <cell r="AG2998">
            <v>169813.83</v>
          </cell>
          <cell r="AH2998">
            <v>412.26999999998952</v>
          </cell>
          <cell r="AI2998">
            <v>0</v>
          </cell>
          <cell r="AJ2998">
            <v>0</v>
          </cell>
          <cell r="AK2998">
            <v>0</v>
          </cell>
        </row>
        <row r="2999">
          <cell r="R2999" t="str">
            <v>BNL</v>
          </cell>
          <cell r="S2999" t="str">
            <v>FINAME TJLP</v>
          </cell>
          <cell r="T2999" t="str">
            <v>19464</v>
          </cell>
          <cell r="U2999">
            <v>11.25</v>
          </cell>
          <cell r="V2999">
            <v>0</v>
          </cell>
          <cell r="W2999">
            <v>35590</v>
          </cell>
          <cell r="X2999">
            <v>8</v>
          </cell>
          <cell r="Y2999">
            <v>36</v>
          </cell>
          <cell r="Z2999">
            <v>12.819342000000001</v>
          </cell>
          <cell r="AA2999">
            <v>0</v>
          </cell>
          <cell r="AB2999">
            <v>168873.91</v>
          </cell>
          <cell r="AC2999">
            <v>4564.16</v>
          </cell>
          <cell r="AD2999">
            <v>404.23</v>
          </cell>
          <cell r="AE2999">
            <v>1506.98</v>
          </cell>
          <cell r="AF2999">
            <v>6071.14</v>
          </cell>
          <cell r="AG2999">
            <v>164309.75</v>
          </cell>
          <cell r="AH2999">
            <v>162.8300000000163</v>
          </cell>
          <cell r="AI2999">
            <v>0</v>
          </cell>
          <cell r="AJ2999">
            <v>0</v>
          </cell>
          <cell r="AK2999">
            <v>0</v>
          </cell>
        </row>
        <row r="3000">
          <cell r="R3000" t="str">
            <v>BNL</v>
          </cell>
          <cell r="S3000" t="str">
            <v>FINAME TJLP</v>
          </cell>
          <cell r="T3000" t="str">
            <v>19464</v>
          </cell>
          <cell r="U3000">
            <v>11.25</v>
          </cell>
          <cell r="V3000">
            <v>0</v>
          </cell>
          <cell r="W3000">
            <v>35611</v>
          </cell>
          <cell r="X3000">
            <v>21</v>
          </cell>
          <cell r="Y3000">
            <v>0</v>
          </cell>
          <cell r="Z3000">
            <v>12.848093</v>
          </cell>
          <cell r="AA3000">
            <v>0</v>
          </cell>
          <cell r="AB3000">
            <v>164678.26</v>
          </cell>
          <cell r="AC3000">
            <v>0</v>
          </cell>
          <cell r="AD3000">
            <v>1027.31</v>
          </cell>
          <cell r="AE3000">
            <v>1027.31</v>
          </cell>
          <cell r="AF3000">
            <v>0</v>
          </cell>
          <cell r="AG3000">
            <v>165705.57</v>
          </cell>
          <cell r="AH3000">
            <v>368.51000000000931</v>
          </cell>
          <cell r="AI3000">
            <v>0</v>
          </cell>
          <cell r="AJ3000">
            <v>0</v>
          </cell>
          <cell r="AK3000">
            <v>0</v>
          </cell>
        </row>
        <row r="3001">
          <cell r="R3001" t="str">
            <v>BNL</v>
          </cell>
          <cell r="S3001" t="str">
            <v>FINAME TJLP</v>
          </cell>
          <cell r="T3001" t="str">
            <v>19464</v>
          </cell>
          <cell r="U3001">
            <v>11.25</v>
          </cell>
          <cell r="V3001">
            <v>0</v>
          </cell>
          <cell r="W3001">
            <v>35620</v>
          </cell>
          <cell r="X3001">
            <v>9</v>
          </cell>
          <cell r="Y3001">
            <v>37</v>
          </cell>
          <cell r="Z3001">
            <v>12.860434</v>
          </cell>
          <cell r="AA3001">
            <v>0</v>
          </cell>
          <cell r="AB3001">
            <v>164836.44</v>
          </cell>
          <cell r="AC3001">
            <v>4578.79</v>
          </cell>
          <cell r="AD3001">
            <v>443.6400000000001</v>
          </cell>
          <cell r="AE3001">
            <v>1470.95</v>
          </cell>
          <cell r="AF3001">
            <v>6049.74</v>
          </cell>
          <cell r="AG3001">
            <v>160257.65</v>
          </cell>
          <cell r="AH3001">
            <v>158.17999999996391</v>
          </cell>
          <cell r="AI3001">
            <v>0</v>
          </cell>
          <cell r="AJ3001">
            <v>0</v>
          </cell>
          <cell r="AK3001">
            <v>0</v>
          </cell>
        </row>
        <row r="3002">
          <cell r="R3002" t="str">
            <v>BNL</v>
          </cell>
          <cell r="S3002" t="str">
            <v>FINAME TJLP</v>
          </cell>
          <cell r="T3002" t="str">
            <v>19464</v>
          </cell>
          <cell r="U3002">
            <v>11.25</v>
          </cell>
          <cell r="V3002">
            <v>0</v>
          </cell>
          <cell r="W3002">
            <v>35642</v>
          </cell>
          <cell r="X3002">
            <v>22</v>
          </cell>
          <cell r="Y3002">
            <v>0</v>
          </cell>
          <cell r="Z3002">
            <v>12.890651999999999</v>
          </cell>
          <cell r="AA3002">
            <v>0</v>
          </cell>
          <cell r="AB3002">
            <v>160634.21</v>
          </cell>
          <cell r="AC3002">
            <v>0</v>
          </cell>
          <cell r="AD3002">
            <v>1049.95</v>
          </cell>
          <cell r="AE3002">
            <v>1049.95</v>
          </cell>
          <cell r="AF3002">
            <v>0</v>
          </cell>
          <cell r="AG3002">
            <v>161684.16</v>
          </cell>
          <cell r="AH3002">
            <v>376.55999999999767</v>
          </cell>
          <cell r="AI3002">
            <v>0</v>
          </cell>
          <cell r="AJ3002">
            <v>0</v>
          </cell>
          <cell r="AK3002">
            <v>0</v>
          </cell>
        </row>
        <row r="3003">
          <cell r="R3003" t="str">
            <v>BNL</v>
          </cell>
          <cell r="S3003" t="str">
            <v>FINAME TJLP</v>
          </cell>
          <cell r="T3003" t="str">
            <v>19464</v>
          </cell>
          <cell r="U3003">
            <v>11.25</v>
          </cell>
          <cell r="V3003">
            <v>0</v>
          </cell>
          <cell r="W3003">
            <v>35651</v>
          </cell>
          <cell r="X3003">
            <v>8</v>
          </cell>
          <cell r="Y3003">
            <v>38</v>
          </cell>
          <cell r="Z3003">
            <v>12.903034</v>
          </cell>
          <cell r="AA3003">
            <v>0</v>
          </cell>
          <cell r="AB3003">
            <v>160788.5</v>
          </cell>
          <cell r="AC3003">
            <v>4593.96</v>
          </cell>
          <cell r="AD3003">
            <v>384.87999999999988</v>
          </cell>
          <cell r="AE3003">
            <v>1434.83</v>
          </cell>
          <cell r="AF3003">
            <v>6028.79</v>
          </cell>
          <cell r="AG3003">
            <v>156194.54999999999</v>
          </cell>
          <cell r="AH3003">
            <v>154.29999999998836</v>
          </cell>
          <cell r="AI3003">
            <v>0</v>
          </cell>
          <cell r="AJ3003">
            <v>0</v>
          </cell>
          <cell r="AK3003">
            <v>0</v>
          </cell>
        </row>
        <row r="3004">
          <cell r="R3004" t="str">
            <v>BNL</v>
          </cell>
          <cell r="S3004" t="str">
            <v>FINAME TJLP</v>
          </cell>
          <cell r="T3004" t="str">
            <v>19464</v>
          </cell>
          <cell r="U3004">
            <v>11.25</v>
          </cell>
          <cell r="V3004">
            <v>0</v>
          </cell>
          <cell r="W3004">
            <v>35673</v>
          </cell>
          <cell r="X3004">
            <v>22</v>
          </cell>
          <cell r="Y3004">
            <v>0</v>
          </cell>
          <cell r="Z3004">
            <v>12.933351999999999</v>
          </cell>
          <cell r="AA3004">
            <v>0</v>
          </cell>
          <cell r="AB3004">
            <v>156561.56</v>
          </cell>
          <cell r="AC3004">
            <v>0</v>
          </cell>
          <cell r="AD3004">
            <v>1023.33</v>
          </cell>
          <cell r="AE3004">
            <v>1023.33</v>
          </cell>
          <cell r="AF3004">
            <v>0</v>
          </cell>
          <cell r="AG3004">
            <v>157584.89000000001</v>
          </cell>
          <cell r="AH3004">
            <v>367.01000000003842</v>
          </cell>
          <cell r="AI3004">
            <v>0</v>
          </cell>
          <cell r="AJ3004">
            <v>0</v>
          </cell>
          <cell r="AK3004">
            <v>0</v>
          </cell>
        </row>
        <row r="3005">
          <cell r="R3005" t="str">
            <v>BNL</v>
          </cell>
          <cell r="S3005" t="str">
            <v>FINAME TJLP</v>
          </cell>
          <cell r="T3005" t="str">
            <v>19464</v>
          </cell>
          <cell r="U3005">
            <v>11.25</v>
          </cell>
          <cell r="V3005">
            <v>0</v>
          </cell>
          <cell r="W3005">
            <v>35682</v>
          </cell>
          <cell r="X3005">
            <v>8</v>
          </cell>
          <cell r="Y3005">
            <v>39</v>
          </cell>
          <cell r="Z3005">
            <v>12.943809999999999</v>
          </cell>
          <cell r="AA3005">
            <v>0</v>
          </cell>
          <cell r="AB3005">
            <v>156688.15</v>
          </cell>
          <cell r="AC3005">
            <v>4608.47</v>
          </cell>
          <cell r="AD3005">
            <v>374.90999999999997</v>
          </cell>
          <cell r="AE3005">
            <v>1398.24</v>
          </cell>
          <cell r="AF3005">
            <v>6006.71</v>
          </cell>
          <cell r="AG3005">
            <v>152079.67999999999</v>
          </cell>
          <cell r="AH3005">
            <v>126.5899999999674</v>
          </cell>
          <cell r="AI3005">
            <v>0</v>
          </cell>
          <cell r="AJ3005">
            <v>0</v>
          </cell>
          <cell r="AK3005">
            <v>0</v>
          </cell>
        </row>
        <row r="3006">
          <cell r="R3006" t="str">
            <v>BNL</v>
          </cell>
          <cell r="S3006" t="str">
            <v>FINAME TJLP</v>
          </cell>
          <cell r="T3006" t="str">
            <v>19464</v>
          </cell>
          <cell r="U3006">
            <v>11.25</v>
          </cell>
          <cell r="V3006">
            <v>0</v>
          </cell>
          <cell r="W3006">
            <v>35703</v>
          </cell>
          <cell r="X3006">
            <v>21</v>
          </cell>
          <cell r="Y3006">
            <v>0</v>
          </cell>
          <cell r="Z3006">
            <v>12.96767</v>
          </cell>
          <cell r="AA3006">
            <v>0</v>
          </cell>
          <cell r="AB3006">
            <v>152360.01</v>
          </cell>
          <cell r="AC3006">
            <v>0</v>
          </cell>
          <cell r="AD3006">
            <v>950.46</v>
          </cell>
          <cell r="AE3006">
            <v>950.46</v>
          </cell>
          <cell r="AF3006">
            <v>0</v>
          </cell>
          <cell r="AG3006">
            <v>153310.48000000001</v>
          </cell>
          <cell r="AH3006">
            <v>280.34000000002561</v>
          </cell>
          <cell r="AI3006">
            <v>0</v>
          </cell>
          <cell r="AJ3006">
            <v>0</v>
          </cell>
          <cell r="AK3006">
            <v>0</v>
          </cell>
        </row>
        <row r="3007">
          <cell r="R3007" t="str">
            <v>BNL</v>
          </cell>
          <cell r="S3007" t="str">
            <v>FINAME TJLP</v>
          </cell>
          <cell r="T3007" t="str">
            <v>19464</v>
          </cell>
          <cell r="U3007">
            <v>11.25</v>
          </cell>
          <cell r="V3007">
            <v>0</v>
          </cell>
          <cell r="W3007">
            <v>35712</v>
          </cell>
          <cell r="X3007">
            <v>9</v>
          </cell>
          <cell r="Y3007">
            <v>40</v>
          </cell>
          <cell r="Z3007">
            <v>12.97791</v>
          </cell>
          <cell r="AA3007">
            <v>0</v>
          </cell>
          <cell r="AB3007">
            <v>152480.32999999999</v>
          </cell>
          <cell r="AC3007">
            <v>4620.6099999999997</v>
          </cell>
          <cell r="AD3007">
            <v>410.23</v>
          </cell>
          <cell r="AE3007">
            <v>1360.69</v>
          </cell>
          <cell r="AF3007">
            <v>5981.31</v>
          </cell>
          <cell r="AG3007">
            <v>147859.71</v>
          </cell>
          <cell r="AH3007">
            <v>120.30999999996857</v>
          </cell>
          <cell r="AI3007">
            <v>0</v>
          </cell>
          <cell r="AJ3007">
            <v>0</v>
          </cell>
          <cell r="AK3007">
            <v>0</v>
          </cell>
        </row>
        <row r="3008">
          <cell r="R3008" t="str">
            <v>BNL</v>
          </cell>
          <cell r="S3008" t="str">
            <v>FINAME TJLP</v>
          </cell>
          <cell r="T3008" t="str">
            <v>19464</v>
          </cell>
          <cell r="U3008">
            <v>11.25</v>
          </cell>
          <cell r="V3008">
            <v>0</v>
          </cell>
          <cell r="W3008">
            <v>35734</v>
          </cell>
          <cell r="X3008">
            <v>22</v>
          </cell>
          <cell r="Y3008">
            <v>0</v>
          </cell>
          <cell r="Z3008">
            <v>13.002973000000001</v>
          </cell>
          <cell r="AA3008">
            <v>0</v>
          </cell>
          <cell r="AB3008">
            <v>148145.26</v>
          </cell>
          <cell r="AC3008">
            <v>0</v>
          </cell>
          <cell r="AD3008">
            <v>968.32</v>
          </cell>
          <cell r="AE3008">
            <v>968.32</v>
          </cell>
          <cell r="AF3008">
            <v>0</v>
          </cell>
          <cell r="AG3008">
            <v>149113.57999999999</v>
          </cell>
          <cell r="AH3008">
            <v>285.54999999998836</v>
          </cell>
          <cell r="AI3008">
            <v>0</v>
          </cell>
          <cell r="AJ3008">
            <v>0</v>
          </cell>
          <cell r="AK3008">
            <v>0</v>
          </cell>
        </row>
        <row r="3009">
          <cell r="R3009" t="str">
            <v>BNL</v>
          </cell>
          <cell r="S3009" t="str">
            <v>FINAME TJLP</v>
          </cell>
          <cell r="T3009" t="str">
            <v>19464</v>
          </cell>
          <cell r="U3009">
            <v>11.25</v>
          </cell>
          <cell r="V3009">
            <v>0</v>
          </cell>
          <cell r="W3009">
            <v>35743</v>
          </cell>
          <cell r="X3009">
            <v>8</v>
          </cell>
          <cell r="Y3009">
            <v>41</v>
          </cell>
          <cell r="Z3009">
            <v>13.013241000000001</v>
          </cell>
          <cell r="AA3009">
            <v>0</v>
          </cell>
          <cell r="AB3009">
            <v>148262.24</v>
          </cell>
          <cell r="AC3009">
            <v>4633.1899999999996</v>
          </cell>
          <cell r="AD3009">
            <v>354.7299999999999</v>
          </cell>
          <cell r="AE3009">
            <v>1323.05</v>
          </cell>
          <cell r="AF3009">
            <v>5956.24</v>
          </cell>
          <cell r="AG3009">
            <v>143629.04999999999</v>
          </cell>
          <cell r="AH3009">
            <v>116.97999999998137</v>
          </cell>
          <cell r="AI3009">
            <v>0</v>
          </cell>
          <cell r="AJ3009">
            <v>0</v>
          </cell>
          <cell r="AK3009">
            <v>0</v>
          </cell>
        </row>
        <row r="3010">
          <cell r="R3010" t="str">
            <v>BNL</v>
          </cell>
          <cell r="S3010" t="str">
            <v>FINAME TJLP</v>
          </cell>
          <cell r="T3010" t="str">
            <v>19464</v>
          </cell>
          <cell r="U3010">
            <v>11.25</v>
          </cell>
          <cell r="V3010">
            <v>0</v>
          </cell>
          <cell r="W3010">
            <v>35764</v>
          </cell>
          <cell r="X3010">
            <v>21</v>
          </cell>
          <cell r="Y3010">
            <v>0</v>
          </cell>
          <cell r="Z3010">
            <v>13.037229</v>
          </cell>
          <cell r="AA3010">
            <v>0</v>
          </cell>
          <cell r="AB3010">
            <v>143893.81</v>
          </cell>
          <cell r="AC3010">
            <v>0</v>
          </cell>
          <cell r="AD3010">
            <v>897.65</v>
          </cell>
          <cell r="AE3010">
            <v>897.65</v>
          </cell>
          <cell r="AF3010">
            <v>0</v>
          </cell>
          <cell r="AG3010">
            <v>144791.46</v>
          </cell>
          <cell r="AH3010">
            <v>264.76000000000931</v>
          </cell>
          <cell r="AI3010">
            <v>0</v>
          </cell>
          <cell r="AJ3010">
            <v>0</v>
          </cell>
          <cell r="AK3010">
            <v>0</v>
          </cell>
        </row>
        <row r="3011">
          <cell r="R3011" t="str">
            <v>BNL</v>
          </cell>
          <cell r="S3011" t="str">
            <v>FINAME TJLP</v>
          </cell>
          <cell r="T3011" t="str">
            <v>19464</v>
          </cell>
          <cell r="U3011">
            <v>11.25</v>
          </cell>
          <cell r="V3011">
            <v>0</v>
          </cell>
          <cell r="W3011">
            <v>35773</v>
          </cell>
          <cell r="X3011">
            <v>9</v>
          </cell>
          <cell r="Y3011">
            <v>42</v>
          </cell>
          <cell r="Z3011">
            <v>13.048819</v>
          </cell>
          <cell r="AA3011">
            <v>0</v>
          </cell>
          <cell r="AB3011">
            <v>144021.73000000001</v>
          </cell>
          <cell r="AC3011">
            <v>4645.8599999999997</v>
          </cell>
          <cell r="AD3011">
            <v>387.56000000000006</v>
          </cell>
          <cell r="AE3011">
            <v>1285.21</v>
          </cell>
          <cell r="AF3011">
            <v>5931.07</v>
          </cell>
          <cell r="AG3011">
            <v>139375.87</v>
          </cell>
          <cell r="AH3011">
            <v>127.92000000001281</v>
          </cell>
          <cell r="AI3011">
            <v>0</v>
          </cell>
          <cell r="AJ3011">
            <v>0</v>
          </cell>
          <cell r="AK3011">
            <v>0</v>
          </cell>
        </row>
        <row r="3012">
          <cell r="R3012" t="str">
            <v>BNL</v>
          </cell>
          <cell r="S3012" t="str">
            <v>FINAME TJLP</v>
          </cell>
          <cell r="T3012" t="str">
            <v>19464</v>
          </cell>
          <cell r="U3012">
            <v>11.25</v>
          </cell>
          <cell r="V3012">
            <v>0</v>
          </cell>
          <cell r="W3012">
            <v>35795</v>
          </cell>
          <cell r="X3012">
            <v>22</v>
          </cell>
          <cell r="Y3012">
            <v>0</v>
          </cell>
          <cell r="Z3012">
            <v>13.077591</v>
          </cell>
          <cell r="AA3012">
            <v>0</v>
          </cell>
          <cell r="AB3012">
            <v>139683.19</v>
          </cell>
          <cell r="AC3012">
            <v>0</v>
          </cell>
          <cell r="AD3012">
            <v>913.01</v>
          </cell>
          <cell r="AE3012">
            <v>913.01</v>
          </cell>
          <cell r="AF3012">
            <v>0</v>
          </cell>
          <cell r="AG3012">
            <v>140596.20000000001</v>
          </cell>
          <cell r="AH3012">
            <v>307.32000000000698</v>
          </cell>
          <cell r="AI3012">
            <v>0</v>
          </cell>
          <cell r="AJ3012">
            <v>0</v>
          </cell>
          <cell r="AK3012">
            <v>0</v>
          </cell>
        </row>
        <row r="3013">
          <cell r="R3013" t="str">
            <v>BNL</v>
          </cell>
          <cell r="S3013" t="str">
            <v>FINAME TJLP</v>
          </cell>
          <cell r="T3013" t="str">
            <v>19464</v>
          </cell>
          <cell r="U3013">
            <v>11.25</v>
          </cell>
          <cell r="V3013">
            <v>0</v>
          </cell>
          <cell r="W3013">
            <v>35804</v>
          </cell>
          <cell r="X3013">
            <v>8</v>
          </cell>
          <cell r="Y3013">
            <v>43</v>
          </cell>
          <cell r="Z3013">
            <v>13.089378999999999</v>
          </cell>
          <cell r="AA3013">
            <v>0</v>
          </cell>
          <cell r="AB3013">
            <v>139809.09</v>
          </cell>
          <cell r="AC3013">
            <v>4660.3</v>
          </cell>
          <cell r="AD3013">
            <v>334.6099999999999</v>
          </cell>
          <cell r="AE3013">
            <v>1247.6199999999999</v>
          </cell>
          <cell r="AF3013">
            <v>5907.92</v>
          </cell>
          <cell r="AG3013">
            <v>135148.79</v>
          </cell>
          <cell r="AH3013">
            <v>125.90000000002328</v>
          </cell>
          <cell r="AI3013">
            <v>0</v>
          </cell>
          <cell r="AJ3013">
            <v>0</v>
          </cell>
          <cell r="AK3013">
            <v>0</v>
          </cell>
        </row>
        <row r="3014">
          <cell r="R3014" t="str">
            <v>BNL</v>
          </cell>
          <cell r="S3014" t="str">
            <v>FINAME TJLP</v>
          </cell>
          <cell r="T3014" t="str">
            <v>19464</v>
          </cell>
          <cell r="U3014">
            <v>11.25</v>
          </cell>
          <cell r="V3014">
            <v>0</v>
          </cell>
          <cell r="W3014">
            <v>35826</v>
          </cell>
          <cell r="X3014">
            <v>22</v>
          </cell>
          <cell r="Y3014">
            <v>0</v>
          </cell>
          <cell r="Z3014">
            <v>13.11824</v>
          </cell>
          <cell r="AA3014">
            <v>0</v>
          </cell>
          <cell r="AB3014">
            <v>135446.78</v>
          </cell>
          <cell r="AC3014">
            <v>0</v>
          </cell>
          <cell r="AD3014">
            <v>885.32</v>
          </cell>
          <cell r="AE3014">
            <v>885.32</v>
          </cell>
          <cell r="AF3014">
            <v>0</v>
          </cell>
          <cell r="AG3014">
            <v>136332.10999999999</v>
          </cell>
          <cell r="AH3014">
            <v>297.9999999999709</v>
          </cell>
          <cell r="AI3014">
            <v>0</v>
          </cell>
          <cell r="AJ3014">
            <v>0</v>
          </cell>
          <cell r="AK3014">
            <v>0</v>
          </cell>
        </row>
        <row r="3015">
          <cell r="R3015" t="str">
            <v>BNL</v>
          </cell>
          <cell r="S3015" t="str">
            <v>FINAME TJLP</v>
          </cell>
          <cell r="T3015" t="str">
            <v>19464</v>
          </cell>
          <cell r="U3015">
            <v>11.25</v>
          </cell>
          <cell r="V3015">
            <v>0</v>
          </cell>
          <cell r="W3015">
            <v>35835</v>
          </cell>
          <cell r="X3015">
            <v>8</v>
          </cell>
          <cell r="Y3015">
            <v>44</v>
          </cell>
          <cell r="Z3015">
            <v>13.130065</v>
          </cell>
          <cell r="AA3015">
            <v>0</v>
          </cell>
          <cell r="AB3015">
            <v>135568.88</v>
          </cell>
          <cell r="AC3015">
            <v>4674.79</v>
          </cell>
          <cell r="AD3015">
            <v>324.45999999999992</v>
          </cell>
          <cell r="AE3015">
            <v>1209.78</v>
          </cell>
          <cell r="AF3015">
            <v>5884.57</v>
          </cell>
          <cell r="AG3015">
            <v>130894.09</v>
          </cell>
          <cell r="AH3015">
            <v>122.09000000002561</v>
          </cell>
          <cell r="AI3015">
            <v>0</v>
          </cell>
          <cell r="AJ3015">
            <v>0</v>
          </cell>
          <cell r="AK3015">
            <v>0</v>
          </cell>
        </row>
        <row r="3016">
          <cell r="R3016" t="str">
            <v>BNL</v>
          </cell>
          <cell r="S3016" t="str">
            <v>FINAME TJLP</v>
          </cell>
          <cell r="T3016" t="str">
            <v>19464</v>
          </cell>
          <cell r="U3016">
            <v>11.25</v>
          </cell>
          <cell r="V3016">
            <v>0</v>
          </cell>
          <cell r="W3016">
            <v>35854</v>
          </cell>
          <cell r="X3016">
            <v>19</v>
          </cell>
          <cell r="Y3016">
            <v>0</v>
          </cell>
          <cell r="Z3016">
            <v>13.155063999999999</v>
          </cell>
          <cell r="AA3016">
            <v>0</v>
          </cell>
          <cell r="AB3016">
            <v>131143.31</v>
          </cell>
          <cell r="AC3016">
            <v>0</v>
          </cell>
          <cell r="AD3016">
            <v>739.97</v>
          </cell>
          <cell r="AE3016">
            <v>739.97</v>
          </cell>
          <cell r="AF3016">
            <v>0</v>
          </cell>
          <cell r="AG3016">
            <v>131883.28</v>
          </cell>
          <cell r="AH3016">
            <v>249.22000000000116</v>
          </cell>
          <cell r="AI3016">
            <v>0</v>
          </cell>
          <cell r="AJ3016">
            <v>0</v>
          </cell>
          <cell r="AK3016">
            <v>0</v>
          </cell>
        </row>
        <row r="3017">
          <cell r="R3017" t="str">
            <v>BNL</v>
          </cell>
          <cell r="S3017" t="str">
            <v>FINAME TJLP</v>
          </cell>
          <cell r="T3017" t="str">
            <v>19464</v>
          </cell>
          <cell r="U3017">
            <v>11.25</v>
          </cell>
          <cell r="V3017">
            <v>0</v>
          </cell>
          <cell r="W3017">
            <v>35863</v>
          </cell>
          <cell r="X3017">
            <v>11</v>
          </cell>
          <cell r="Y3017">
            <v>45</v>
          </cell>
          <cell r="Z3017">
            <v>13.171887</v>
          </cell>
          <cell r="AA3017">
            <v>0</v>
          </cell>
          <cell r="AB3017">
            <v>131311.01999999999</v>
          </cell>
          <cell r="AC3017">
            <v>4689.68</v>
          </cell>
          <cell r="AD3017">
            <v>431.80999999999995</v>
          </cell>
          <cell r="AE3017">
            <v>1171.78</v>
          </cell>
          <cell r="AF3017">
            <v>5861.46</v>
          </cell>
          <cell r="AG3017">
            <v>126621.34</v>
          </cell>
          <cell r="AH3017">
            <v>167.70999999999185</v>
          </cell>
          <cell r="AI3017">
            <v>0</v>
          </cell>
          <cell r="AJ3017">
            <v>0</v>
          </cell>
          <cell r="AK3017">
            <v>0</v>
          </cell>
        </row>
        <row r="3018">
          <cell r="R3018" t="str">
            <v>BNL</v>
          </cell>
          <cell r="S3018" t="str">
            <v>FINAME TJLP</v>
          </cell>
          <cell r="T3018" t="str">
            <v>19464</v>
          </cell>
          <cell r="U3018">
            <v>11.25</v>
          </cell>
          <cell r="V3018">
            <v>0</v>
          </cell>
          <cell r="W3018">
            <v>35885</v>
          </cell>
          <cell r="X3018">
            <v>22</v>
          </cell>
          <cell r="Y3018">
            <v>0</v>
          </cell>
          <cell r="Z3018">
            <v>13.214622</v>
          </cell>
          <cell r="AA3018">
            <v>0</v>
          </cell>
          <cell r="AB3018">
            <v>127032.15</v>
          </cell>
          <cell r="AC3018">
            <v>0</v>
          </cell>
          <cell r="AD3018">
            <v>830.32</v>
          </cell>
          <cell r="AE3018">
            <v>830.32</v>
          </cell>
          <cell r="AF3018">
            <v>0</v>
          </cell>
          <cell r="AG3018">
            <v>127862.47</v>
          </cell>
          <cell r="AH3018">
            <v>410.80999999999767</v>
          </cell>
          <cell r="AI3018">
            <v>0</v>
          </cell>
          <cell r="AJ3018">
            <v>0</v>
          </cell>
          <cell r="AK3018">
            <v>0</v>
          </cell>
        </row>
        <row r="3019">
          <cell r="R3019" t="str">
            <v>BNL</v>
          </cell>
          <cell r="S3019" t="str">
            <v>FINAME TJLP</v>
          </cell>
          <cell r="T3019" t="str">
            <v>19464</v>
          </cell>
          <cell r="U3019">
            <v>11.25</v>
          </cell>
          <cell r="V3019">
            <v>0</v>
          </cell>
          <cell r="W3019">
            <v>35894</v>
          </cell>
          <cell r="X3019">
            <v>8</v>
          </cell>
          <cell r="Y3019">
            <v>46</v>
          </cell>
          <cell r="Z3019">
            <v>13.232144</v>
          </cell>
          <cell r="AA3019">
            <v>0</v>
          </cell>
          <cell r="AB3019">
            <v>127200.59</v>
          </cell>
          <cell r="AC3019">
            <v>4711.13</v>
          </cell>
          <cell r="AD3019">
            <v>304.77999999999986</v>
          </cell>
          <cell r="AE3019">
            <v>1135.0999999999999</v>
          </cell>
          <cell r="AF3019">
            <v>5846.23</v>
          </cell>
          <cell r="AG3019">
            <v>122489.46</v>
          </cell>
          <cell r="AH3019">
            <v>168.44000000000233</v>
          </cell>
          <cell r="AI3019">
            <v>0</v>
          </cell>
          <cell r="AJ3019">
            <v>0</v>
          </cell>
          <cell r="AK3019">
            <v>0</v>
          </cell>
        </row>
        <row r="3020">
          <cell r="R3020" t="str">
            <v>BNL</v>
          </cell>
          <cell r="S3020" t="str">
            <v>FINAME TJLP</v>
          </cell>
          <cell r="T3020" t="str">
            <v>19464</v>
          </cell>
          <cell r="U3020">
            <v>11.25</v>
          </cell>
          <cell r="V3020">
            <v>0</v>
          </cell>
          <cell r="W3020">
            <v>35915</v>
          </cell>
          <cell r="X3020">
            <v>21</v>
          </cell>
          <cell r="Y3020">
            <v>0</v>
          </cell>
          <cell r="Z3020">
            <v>13.27312</v>
          </cell>
          <cell r="AA3020">
            <v>0</v>
          </cell>
          <cell r="AB3020">
            <v>122868.77</v>
          </cell>
          <cell r="AC3020">
            <v>0</v>
          </cell>
          <cell r="AD3020">
            <v>766.49</v>
          </cell>
          <cell r="AE3020">
            <v>766.49</v>
          </cell>
          <cell r="AF3020">
            <v>0</v>
          </cell>
          <cell r="AG3020">
            <v>123635.26</v>
          </cell>
          <cell r="AH3020">
            <v>379.30999999998312</v>
          </cell>
          <cell r="AI3020">
            <v>0</v>
          </cell>
          <cell r="AJ3020">
            <v>0</v>
          </cell>
          <cell r="AK3020">
            <v>0</v>
          </cell>
        </row>
        <row r="3021">
          <cell r="R3021" t="str">
            <v>BNL</v>
          </cell>
          <cell r="S3021" t="str">
            <v>FINAME TJLP</v>
          </cell>
          <cell r="T3021" t="str">
            <v>19464</v>
          </cell>
          <cell r="U3021">
            <v>11.25</v>
          </cell>
          <cell r="V3021">
            <v>0</v>
          </cell>
          <cell r="W3021">
            <v>35924</v>
          </cell>
          <cell r="X3021">
            <v>9</v>
          </cell>
          <cell r="Y3021">
            <v>47</v>
          </cell>
          <cell r="Z3021">
            <v>13.29072</v>
          </cell>
          <cell r="AA3021">
            <v>0</v>
          </cell>
          <cell r="AB3021">
            <v>123031.69</v>
          </cell>
          <cell r="AC3021">
            <v>4731.99</v>
          </cell>
          <cell r="AD3021">
            <v>331.41000000000008</v>
          </cell>
          <cell r="AE3021">
            <v>1097.9000000000001</v>
          </cell>
          <cell r="AF3021">
            <v>5829.89</v>
          </cell>
          <cell r="AG3021">
            <v>118299.71</v>
          </cell>
          <cell r="AH3021">
            <v>162.93000000000757</v>
          </cell>
          <cell r="AI3021">
            <v>0</v>
          </cell>
          <cell r="AJ3021">
            <v>0</v>
          </cell>
          <cell r="AK3021">
            <v>0</v>
          </cell>
        </row>
        <row r="3022">
          <cell r="R3022" t="str">
            <v>BNL</v>
          </cell>
          <cell r="S3022" t="str">
            <v>FINAME TJLP</v>
          </cell>
          <cell r="T3022" t="str">
            <v>19464</v>
          </cell>
          <cell r="U3022">
            <v>11.25</v>
          </cell>
          <cell r="V3022">
            <v>0</v>
          </cell>
          <cell r="W3022">
            <v>35946</v>
          </cell>
          <cell r="X3022">
            <v>22</v>
          </cell>
          <cell r="Y3022">
            <v>0</v>
          </cell>
          <cell r="Z3022">
            <v>13.33384</v>
          </cell>
          <cell r="AA3022">
            <v>0</v>
          </cell>
          <cell r="AB3022">
            <v>118683.51</v>
          </cell>
          <cell r="AC3022">
            <v>0</v>
          </cell>
          <cell r="AD3022">
            <v>775.75</v>
          </cell>
          <cell r="AE3022">
            <v>775.75</v>
          </cell>
          <cell r="AF3022">
            <v>0</v>
          </cell>
          <cell r="AG3022">
            <v>119459.26</v>
          </cell>
          <cell r="AH3022">
            <v>383.79999999998836</v>
          </cell>
          <cell r="AI3022">
            <v>0</v>
          </cell>
          <cell r="AJ3022">
            <v>0</v>
          </cell>
          <cell r="AK3022">
            <v>0</v>
          </cell>
        </row>
        <row r="3023">
          <cell r="R3023" t="str">
            <v>BNL</v>
          </cell>
          <cell r="S3023" t="str">
            <v>FINAME TJLP</v>
          </cell>
          <cell r="T3023" t="str">
            <v>19464</v>
          </cell>
          <cell r="U3023">
            <v>11.25</v>
          </cell>
          <cell r="V3023">
            <v>0</v>
          </cell>
          <cell r="W3023">
            <v>35955</v>
          </cell>
          <cell r="X3023">
            <v>8</v>
          </cell>
          <cell r="Y3023">
            <v>48</v>
          </cell>
          <cell r="Z3023">
            <v>13.348478999999999</v>
          </cell>
          <cell r="AA3023">
            <v>0</v>
          </cell>
          <cell r="AB3023">
            <v>118813.81</v>
          </cell>
          <cell r="AC3023">
            <v>4752.55</v>
          </cell>
          <cell r="AD3023">
            <v>284.51</v>
          </cell>
          <cell r="AE3023">
            <v>1060.26</v>
          </cell>
          <cell r="AF3023">
            <v>5812.81</v>
          </cell>
          <cell r="AG3023">
            <v>114061.26</v>
          </cell>
          <cell r="AH3023">
            <v>130.30000000000291</v>
          </cell>
          <cell r="AI3023">
            <v>0</v>
          </cell>
          <cell r="AJ3023">
            <v>0</v>
          </cell>
          <cell r="AK3023">
            <v>0</v>
          </cell>
        </row>
        <row r="3024">
          <cell r="R3024" t="str">
            <v>BNL</v>
          </cell>
          <cell r="S3024" t="str">
            <v>FINAME TJLP</v>
          </cell>
          <cell r="T3024" t="str">
            <v>19464</v>
          </cell>
          <cell r="U3024">
            <v>11.25</v>
          </cell>
          <cell r="V3024">
            <v>0</v>
          </cell>
          <cell r="W3024">
            <v>35976</v>
          </cell>
          <cell r="X3024">
            <v>21</v>
          </cell>
          <cell r="Y3024">
            <v>0</v>
          </cell>
          <cell r="Z3024">
            <v>13.38181</v>
          </cell>
          <cell r="AA3024">
            <v>0</v>
          </cell>
          <cell r="AB3024">
            <v>114346.07</v>
          </cell>
          <cell r="AC3024">
            <v>0</v>
          </cell>
          <cell r="AD3024">
            <v>713.32</v>
          </cell>
          <cell r="AE3024">
            <v>713.32</v>
          </cell>
          <cell r="AF3024">
            <v>0</v>
          </cell>
          <cell r="AG3024">
            <v>115059.39</v>
          </cell>
          <cell r="AH3024">
            <v>284.80999999999767</v>
          </cell>
          <cell r="AI3024">
            <v>0</v>
          </cell>
          <cell r="AJ3024">
            <v>0</v>
          </cell>
          <cell r="AK3024">
            <v>0</v>
          </cell>
        </row>
        <row r="3025">
          <cell r="R3025" t="str">
            <v>BNL</v>
          </cell>
          <cell r="S3025" t="str">
            <v>FINAME TJLP</v>
          </cell>
          <cell r="T3025" t="str">
            <v>19464</v>
          </cell>
          <cell r="U3025">
            <v>11.25</v>
          </cell>
          <cell r="V3025">
            <v>0</v>
          </cell>
          <cell r="W3025">
            <v>35985</v>
          </cell>
          <cell r="X3025">
            <v>9</v>
          </cell>
          <cell r="Y3025">
            <v>49</v>
          </cell>
          <cell r="Z3025">
            <v>13.39612</v>
          </cell>
          <cell r="AA3025">
            <v>0</v>
          </cell>
          <cell r="AB3025">
            <v>114468.35</v>
          </cell>
          <cell r="AC3025">
            <v>4769.51</v>
          </cell>
          <cell r="AD3025">
            <v>308.15999999999997</v>
          </cell>
          <cell r="AE3025">
            <v>1021.48</v>
          </cell>
          <cell r="AF3025">
            <v>5791</v>
          </cell>
          <cell r="AG3025">
            <v>109698.84</v>
          </cell>
          <cell r="AH3025">
            <v>122.2899999999936</v>
          </cell>
          <cell r="AI3025">
            <v>0</v>
          </cell>
          <cell r="AJ3025">
            <v>0</v>
          </cell>
          <cell r="AK3025">
            <v>0</v>
          </cell>
        </row>
        <row r="3026">
          <cell r="R3026" t="str">
            <v>BNL</v>
          </cell>
          <cell r="S3026" t="str">
            <v>FINAME TJLP</v>
          </cell>
          <cell r="T3026" t="str">
            <v>19464</v>
          </cell>
          <cell r="U3026">
            <v>11.25</v>
          </cell>
          <cell r="V3026">
            <v>0</v>
          </cell>
          <cell r="W3026">
            <v>36007</v>
          </cell>
          <cell r="X3026">
            <v>22</v>
          </cell>
          <cell r="Y3026">
            <v>0</v>
          </cell>
          <cell r="Z3026">
            <v>13.431165</v>
          </cell>
          <cell r="AA3026">
            <v>0</v>
          </cell>
          <cell r="AB3026">
            <v>109985.82</v>
          </cell>
          <cell r="AC3026">
            <v>0</v>
          </cell>
          <cell r="AD3026">
            <v>718.9</v>
          </cell>
          <cell r="AE3026">
            <v>718.9</v>
          </cell>
          <cell r="AF3026">
            <v>0</v>
          </cell>
          <cell r="AG3026">
            <v>110704.72</v>
          </cell>
          <cell r="AH3026">
            <v>286.98000000001048</v>
          </cell>
          <cell r="AI3026">
            <v>0</v>
          </cell>
          <cell r="AJ3026">
            <v>0</v>
          </cell>
          <cell r="AK3026">
            <v>0</v>
          </cell>
        </row>
        <row r="3027">
          <cell r="R3027" t="str">
            <v>BNL</v>
          </cell>
          <cell r="S3027" t="str">
            <v>FINAME TJLP</v>
          </cell>
          <cell r="T3027" t="str">
            <v>19464</v>
          </cell>
          <cell r="U3027">
            <v>11.25</v>
          </cell>
          <cell r="V3027">
            <v>0</v>
          </cell>
          <cell r="W3027">
            <v>36016</v>
          </cell>
          <cell r="X3027">
            <v>8</v>
          </cell>
          <cell r="Y3027">
            <v>50</v>
          </cell>
          <cell r="Z3027">
            <v>13.445527999999999</v>
          </cell>
          <cell r="AA3027">
            <v>0</v>
          </cell>
          <cell r="AB3027">
            <v>110103.43</v>
          </cell>
          <cell r="AC3027">
            <v>4787.1000000000004</v>
          </cell>
          <cell r="AD3027">
            <v>263.63</v>
          </cell>
          <cell r="AE3027">
            <v>982.53</v>
          </cell>
          <cell r="AF3027">
            <v>5769.64</v>
          </cell>
          <cell r="AG3027">
            <v>105316.33</v>
          </cell>
          <cell r="AH3027">
            <v>117.61999999999534</v>
          </cell>
          <cell r="AI3027">
            <v>0</v>
          </cell>
          <cell r="AJ3027">
            <v>0</v>
          </cell>
          <cell r="AK3027">
            <v>0</v>
          </cell>
        </row>
        <row r="3028">
          <cell r="R3028" t="str">
            <v>BNL</v>
          </cell>
          <cell r="S3028" t="str">
            <v>FINAME TJLP</v>
          </cell>
          <cell r="T3028" t="str">
            <v>19464</v>
          </cell>
          <cell r="U3028">
            <v>11.25</v>
          </cell>
          <cell r="V3028">
            <v>0</v>
          </cell>
          <cell r="W3028">
            <v>36038</v>
          </cell>
          <cell r="X3028">
            <v>22</v>
          </cell>
          <cell r="Y3028">
            <v>0</v>
          </cell>
          <cell r="Z3028">
            <v>13.480702000000001</v>
          </cell>
          <cell r="AA3028">
            <v>0</v>
          </cell>
          <cell r="AB3028">
            <v>105591.84</v>
          </cell>
          <cell r="AC3028">
            <v>0</v>
          </cell>
          <cell r="AD3028">
            <v>690.18</v>
          </cell>
          <cell r="AE3028">
            <v>690.18</v>
          </cell>
          <cell r="AF3028">
            <v>0</v>
          </cell>
          <cell r="AG3028">
            <v>106282.02</v>
          </cell>
          <cell r="AH3028">
            <v>275.51000000000931</v>
          </cell>
          <cell r="AI3028">
            <v>0</v>
          </cell>
          <cell r="AJ3028">
            <v>0</v>
          </cell>
          <cell r="AK3028">
            <v>0</v>
          </cell>
        </row>
        <row r="3029">
          <cell r="R3029" t="str">
            <v>BNL</v>
          </cell>
          <cell r="S3029" t="str">
            <v>FINAME TJLP</v>
          </cell>
          <cell r="T3029" t="str">
            <v>19464</v>
          </cell>
          <cell r="U3029">
            <v>11.25</v>
          </cell>
          <cell r="V3029">
            <v>0</v>
          </cell>
          <cell r="W3029">
            <v>36047</v>
          </cell>
          <cell r="X3029">
            <v>8</v>
          </cell>
          <cell r="Y3029">
            <v>51</v>
          </cell>
          <cell r="Z3029">
            <v>13.497952</v>
          </cell>
          <cell r="AA3029">
            <v>0</v>
          </cell>
          <cell r="AB3029">
            <v>105726.96</v>
          </cell>
          <cell r="AC3029">
            <v>4805.7700000000004</v>
          </cell>
          <cell r="AD3029">
            <v>253.30000000000007</v>
          </cell>
          <cell r="AE3029">
            <v>943.48</v>
          </cell>
          <cell r="AF3029">
            <v>5749.24</v>
          </cell>
          <cell r="AG3029">
            <v>100921.19</v>
          </cell>
          <cell r="AH3029">
            <v>135.11000000000058</v>
          </cell>
          <cell r="AI3029">
            <v>0</v>
          </cell>
          <cell r="AJ3029">
            <v>0</v>
          </cell>
          <cell r="AK3029">
            <v>0</v>
          </cell>
        </row>
        <row r="3030">
          <cell r="R3030" t="str">
            <v>BNL</v>
          </cell>
          <cell r="S3030" t="str">
            <v>FINAME TJLP</v>
          </cell>
          <cell r="T3030" t="str">
            <v>19464</v>
          </cell>
          <cell r="U3030">
            <v>11.25</v>
          </cell>
          <cell r="V3030">
            <v>0</v>
          </cell>
          <cell r="W3030">
            <v>36068</v>
          </cell>
          <cell r="X3030">
            <v>21</v>
          </cell>
          <cell r="Y3030">
            <v>0</v>
          </cell>
          <cell r="Z3030">
            <v>13.539114</v>
          </cell>
          <cell r="AA3030">
            <v>0</v>
          </cell>
          <cell r="AB3030">
            <v>101228.95</v>
          </cell>
          <cell r="AC3030">
            <v>0</v>
          </cell>
          <cell r="AD3030">
            <v>631.49</v>
          </cell>
          <cell r="AE3030">
            <v>631.49</v>
          </cell>
          <cell r="AF3030">
            <v>0</v>
          </cell>
          <cell r="AG3030">
            <v>101860.44</v>
          </cell>
          <cell r="AH3030">
            <v>307.75999999999476</v>
          </cell>
          <cell r="AI3030">
            <v>0</v>
          </cell>
          <cell r="AJ3030">
            <v>0</v>
          </cell>
          <cell r="AK3030">
            <v>0</v>
          </cell>
        </row>
        <row r="3031">
          <cell r="R3031" t="str">
            <v>BNL</v>
          </cell>
          <cell r="S3031" t="str">
            <v>FINAME TJLP</v>
          </cell>
          <cell r="T3031" t="str">
            <v>19464</v>
          </cell>
          <cell r="U3031">
            <v>11.25</v>
          </cell>
          <cell r="V3031">
            <v>0</v>
          </cell>
          <cell r="W3031">
            <v>36077</v>
          </cell>
          <cell r="X3031">
            <v>9</v>
          </cell>
          <cell r="Y3031">
            <v>52</v>
          </cell>
          <cell r="Z3031">
            <v>13.556794</v>
          </cell>
          <cell r="AA3031">
            <v>0</v>
          </cell>
          <cell r="AB3031">
            <v>101361.14</v>
          </cell>
          <cell r="AC3031">
            <v>4826.72</v>
          </cell>
          <cell r="AD3031">
            <v>273.02999999999997</v>
          </cell>
          <cell r="AE3031">
            <v>904.52</v>
          </cell>
          <cell r="AF3031">
            <v>5731.24</v>
          </cell>
          <cell r="AG3031">
            <v>96534.42</v>
          </cell>
          <cell r="AH3031">
            <v>132.19000000000233</v>
          </cell>
          <cell r="AI3031">
            <v>0</v>
          </cell>
          <cell r="AJ3031">
            <v>0</v>
          </cell>
          <cell r="AK3031">
            <v>0</v>
          </cell>
        </row>
        <row r="3032">
          <cell r="R3032" t="str">
            <v>BNL</v>
          </cell>
          <cell r="S3032" t="str">
            <v>FINAME TJLP</v>
          </cell>
          <cell r="T3032" t="str">
            <v>19464</v>
          </cell>
          <cell r="U3032">
            <v>11.25</v>
          </cell>
          <cell r="V3032">
            <v>0</v>
          </cell>
          <cell r="W3032">
            <v>36099</v>
          </cell>
          <cell r="X3032">
            <v>22</v>
          </cell>
          <cell r="Y3032">
            <v>0</v>
          </cell>
          <cell r="Z3032">
            <v>13.600108000000001</v>
          </cell>
          <cell r="AA3032">
            <v>0</v>
          </cell>
          <cell r="AB3032">
            <v>96842.84</v>
          </cell>
          <cell r="AC3032">
            <v>0</v>
          </cell>
          <cell r="AD3032">
            <v>632.99</v>
          </cell>
          <cell r="AE3032">
            <v>632.99</v>
          </cell>
          <cell r="AF3032">
            <v>0</v>
          </cell>
          <cell r="AG3032">
            <v>97475.839999999997</v>
          </cell>
          <cell r="AH3032">
            <v>308.42999999999302</v>
          </cell>
          <cell r="AI3032">
            <v>0</v>
          </cell>
          <cell r="AJ3032">
            <v>0</v>
          </cell>
          <cell r="AK3032">
            <v>0</v>
          </cell>
        </row>
        <row r="3033">
          <cell r="R3033" t="str">
            <v>BNL</v>
          </cell>
          <cell r="S3033" t="str">
            <v>FINAME TJLP</v>
          </cell>
          <cell r="T3033" t="str">
            <v>19464</v>
          </cell>
          <cell r="U3033">
            <v>11.25</v>
          </cell>
          <cell r="V3033">
            <v>0</v>
          </cell>
          <cell r="W3033">
            <v>36108</v>
          </cell>
          <cell r="X3033">
            <v>8</v>
          </cell>
          <cell r="Y3033">
            <v>53</v>
          </cell>
          <cell r="Z3033">
            <v>13.617867</v>
          </cell>
          <cell r="AA3033">
            <v>0</v>
          </cell>
          <cell r="AB3033">
            <v>96969.3</v>
          </cell>
          <cell r="AC3033">
            <v>4848.46</v>
          </cell>
          <cell r="AD3033">
            <v>232.34000000000003</v>
          </cell>
          <cell r="AE3033">
            <v>865.33</v>
          </cell>
          <cell r="AF3033">
            <v>5713.79</v>
          </cell>
          <cell r="AG3033">
            <v>92120.84</v>
          </cell>
          <cell r="AH3033">
            <v>126.44999999999709</v>
          </cell>
          <cell r="AI3033">
            <v>0</v>
          </cell>
          <cell r="AJ3033">
            <v>0</v>
          </cell>
          <cell r="AK3033">
            <v>0</v>
          </cell>
        </row>
        <row r="3034">
          <cell r="R3034" t="str">
            <v>BNL</v>
          </cell>
          <cell r="S3034" t="str">
            <v>FINAME TJLP</v>
          </cell>
          <cell r="T3034" t="str">
            <v>19464</v>
          </cell>
          <cell r="U3034">
            <v>11.25</v>
          </cell>
          <cell r="V3034">
            <v>0</v>
          </cell>
          <cell r="W3034">
            <v>36129</v>
          </cell>
          <cell r="X3034">
            <v>21</v>
          </cell>
          <cell r="Y3034">
            <v>0</v>
          </cell>
          <cell r="Z3034">
            <v>13.659395999999999</v>
          </cell>
          <cell r="AA3034">
            <v>0</v>
          </cell>
          <cell r="AB3034">
            <v>92401.77</v>
          </cell>
          <cell r="AC3034">
            <v>0</v>
          </cell>
          <cell r="AD3034">
            <v>576.42999999999995</v>
          </cell>
          <cell r="AE3034">
            <v>576.42999999999995</v>
          </cell>
          <cell r="AF3034">
            <v>0</v>
          </cell>
          <cell r="AG3034">
            <v>92978.2</v>
          </cell>
          <cell r="AH3034">
            <v>280.93000000000757</v>
          </cell>
          <cell r="AI3034">
            <v>0</v>
          </cell>
          <cell r="AJ3034">
            <v>0</v>
          </cell>
          <cell r="AK3034">
            <v>0</v>
          </cell>
        </row>
        <row r="3035">
          <cell r="R3035" t="str">
            <v>BNL</v>
          </cell>
          <cell r="S3035" t="str">
            <v>FINAME TJLP</v>
          </cell>
          <cell r="T3035" t="str">
            <v>19464</v>
          </cell>
          <cell r="U3035">
            <v>11.25</v>
          </cell>
          <cell r="V3035">
            <v>0</v>
          </cell>
          <cell r="W3035">
            <v>36138</v>
          </cell>
          <cell r="X3035">
            <v>9</v>
          </cell>
          <cell r="Y3035">
            <v>54</v>
          </cell>
          <cell r="Z3035">
            <v>13.694127999999999</v>
          </cell>
          <cell r="AA3035">
            <v>0</v>
          </cell>
          <cell r="AB3035">
            <v>92636.72</v>
          </cell>
          <cell r="AC3035">
            <v>4875.6099999999997</v>
          </cell>
          <cell r="AD3035">
            <v>250.23000000000002</v>
          </cell>
          <cell r="AE3035">
            <v>826.66</v>
          </cell>
          <cell r="AF3035">
            <v>5702.28</v>
          </cell>
          <cell r="AG3035">
            <v>87761.11</v>
          </cell>
          <cell r="AH3035">
            <v>234.9600000000064</v>
          </cell>
          <cell r="AI3035">
            <v>0</v>
          </cell>
          <cell r="AJ3035">
            <v>0</v>
          </cell>
          <cell r="AK3035">
            <v>0</v>
          </cell>
        </row>
        <row r="3036">
          <cell r="R3036" t="str">
            <v>BNL</v>
          </cell>
          <cell r="S3036" t="str">
            <v>FINAME TJLP</v>
          </cell>
          <cell r="T3036" t="str">
            <v>19464</v>
          </cell>
          <cell r="U3036">
            <v>11.25</v>
          </cell>
          <cell r="V3036">
            <v>0</v>
          </cell>
          <cell r="W3036">
            <v>36160</v>
          </cell>
          <cell r="X3036">
            <v>22</v>
          </cell>
          <cell r="Y3036">
            <v>0</v>
          </cell>
          <cell r="Z3036">
            <v>13.784601</v>
          </cell>
          <cell r="AA3036">
            <v>0</v>
          </cell>
          <cell r="AB3036">
            <v>88340.92</v>
          </cell>
          <cell r="AC3036">
            <v>0</v>
          </cell>
          <cell r="AD3036">
            <v>577.41999999999996</v>
          </cell>
          <cell r="AE3036">
            <v>577.41999999999996</v>
          </cell>
          <cell r="AF3036">
            <v>0</v>
          </cell>
          <cell r="AG3036">
            <v>88918.34</v>
          </cell>
          <cell r="AH3036">
            <v>579.80999999999767</v>
          </cell>
          <cell r="AI3036">
            <v>0</v>
          </cell>
          <cell r="AJ3036">
            <v>0</v>
          </cell>
          <cell r="AK3036">
            <v>0</v>
          </cell>
        </row>
        <row r="3037">
          <cell r="R3037" t="str">
            <v>BNL</v>
          </cell>
          <cell r="S3037" t="str">
            <v>FINAME TJLP</v>
          </cell>
          <cell r="T3037" t="str">
            <v>19464</v>
          </cell>
          <cell r="U3037">
            <v>11.25</v>
          </cell>
          <cell r="V3037">
            <v>0</v>
          </cell>
          <cell r="W3037">
            <v>36169</v>
          </cell>
          <cell r="X3037">
            <v>8</v>
          </cell>
          <cell r="Y3037">
            <v>55</v>
          </cell>
          <cell r="Z3037">
            <v>13.807902</v>
          </cell>
          <cell r="AA3037">
            <v>0</v>
          </cell>
          <cell r="AB3037">
            <v>88490.25</v>
          </cell>
          <cell r="AC3037">
            <v>4916.12</v>
          </cell>
          <cell r="AD3037">
            <v>212.24</v>
          </cell>
          <cell r="AE3037">
            <v>789.66</v>
          </cell>
          <cell r="AF3037">
            <v>5705.78</v>
          </cell>
          <cell r="AG3037">
            <v>83574.12</v>
          </cell>
          <cell r="AH3037">
            <v>149.31999999999243</v>
          </cell>
          <cell r="AI3037">
            <v>0</v>
          </cell>
          <cell r="AJ3037">
            <v>0</v>
          </cell>
          <cell r="AK3037">
            <v>0</v>
          </cell>
        </row>
        <row r="3038">
          <cell r="R3038" t="str">
            <v>BNL</v>
          </cell>
          <cell r="S3038" t="str">
            <v>FINAME TJLP</v>
          </cell>
          <cell r="T3038" t="str">
            <v>19464</v>
          </cell>
          <cell r="U3038">
            <v>11.25</v>
          </cell>
          <cell r="V3038">
            <v>0</v>
          </cell>
          <cell r="W3038">
            <v>36191</v>
          </cell>
          <cell r="X3038">
            <v>22</v>
          </cell>
          <cell r="Y3038">
            <v>0</v>
          </cell>
          <cell r="Z3038">
            <v>13.860768</v>
          </cell>
          <cell r="AA3038">
            <v>0</v>
          </cell>
          <cell r="AB3038">
            <v>83894.1</v>
          </cell>
          <cell r="AC3038">
            <v>0</v>
          </cell>
          <cell r="AD3038">
            <v>548.36</v>
          </cell>
          <cell r="AE3038">
            <v>548.36</v>
          </cell>
          <cell r="AF3038">
            <v>0</v>
          </cell>
          <cell r="AG3038">
            <v>84442.46</v>
          </cell>
          <cell r="AH3038">
            <v>319.98000000001048</v>
          </cell>
          <cell r="AI3038">
            <v>0</v>
          </cell>
          <cell r="AJ3038">
            <v>0</v>
          </cell>
          <cell r="AK3038">
            <v>0</v>
          </cell>
        </row>
        <row r="3039">
          <cell r="R3039" t="str">
            <v>BNL</v>
          </cell>
          <cell r="S3039" t="str">
            <v>FINAME TJLP</v>
          </cell>
          <cell r="T3039" t="str">
            <v>19464</v>
          </cell>
          <cell r="U3039">
            <v>11.25</v>
          </cell>
          <cell r="V3039">
            <v>0</v>
          </cell>
          <cell r="W3039">
            <v>36200</v>
          </cell>
          <cell r="X3039">
            <v>8</v>
          </cell>
          <cell r="Y3039">
            <v>56</v>
          </cell>
          <cell r="Z3039">
            <v>13.882453</v>
          </cell>
          <cell r="AA3039">
            <v>0</v>
          </cell>
          <cell r="AB3039">
            <v>84025.35</v>
          </cell>
          <cell r="AC3039">
            <v>4942.67</v>
          </cell>
          <cell r="AD3039">
            <v>201.46000000000004</v>
          </cell>
          <cell r="AE3039">
            <v>749.82</v>
          </cell>
          <cell r="AF3039">
            <v>5692.48</v>
          </cell>
          <cell r="AG3039">
            <v>79082.69</v>
          </cell>
          <cell r="AH3039">
            <v>131.24999999998545</v>
          </cell>
          <cell r="AI3039">
            <v>0</v>
          </cell>
          <cell r="AJ3039">
            <v>0</v>
          </cell>
          <cell r="AK3039">
            <v>0</v>
          </cell>
        </row>
        <row r="3040">
          <cell r="R3040" t="str">
            <v>BNL</v>
          </cell>
          <cell r="S3040" t="str">
            <v>FINAME TJLP</v>
          </cell>
          <cell r="T3040" t="str">
            <v>19464</v>
          </cell>
          <cell r="U3040">
            <v>11.25</v>
          </cell>
          <cell r="V3040">
            <v>0</v>
          </cell>
          <cell r="W3040">
            <v>36219</v>
          </cell>
          <cell r="X3040">
            <v>19</v>
          </cell>
          <cell r="Y3040">
            <v>0</v>
          </cell>
          <cell r="Z3040">
            <v>13.928345</v>
          </cell>
          <cell r="AA3040">
            <v>0</v>
          </cell>
          <cell r="AB3040">
            <v>79344.12</v>
          </cell>
          <cell r="AC3040">
            <v>0</v>
          </cell>
          <cell r="AD3040">
            <v>447.7</v>
          </cell>
          <cell r="AE3040">
            <v>447.7</v>
          </cell>
          <cell r="AF3040">
            <v>0</v>
          </cell>
          <cell r="AG3040">
            <v>79791.81</v>
          </cell>
          <cell r="AH3040">
            <v>261.41999999999825</v>
          </cell>
          <cell r="AI3040">
            <v>0</v>
          </cell>
          <cell r="AJ3040">
            <v>0</v>
          </cell>
          <cell r="AK3040">
            <v>0</v>
          </cell>
        </row>
        <row r="3041">
          <cell r="R3041" t="str">
            <v>BNL</v>
          </cell>
          <cell r="S3041" t="str">
            <v>FINAME TJLP</v>
          </cell>
          <cell r="T3041" t="str">
            <v>19464</v>
          </cell>
          <cell r="U3041">
            <v>11.25</v>
          </cell>
          <cell r="V3041">
            <v>0</v>
          </cell>
          <cell r="W3041">
            <v>36228</v>
          </cell>
          <cell r="X3041">
            <v>11</v>
          </cell>
          <cell r="Y3041">
            <v>57</v>
          </cell>
          <cell r="Z3041">
            <v>13.950136000000001</v>
          </cell>
          <cell r="AA3041">
            <v>0</v>
          </cell>
          <cell r="AB3041">
            <v>79468.25</v>
          </cell>
          <cell r="AC3041">
            <v>4966.76</v>
          </cell>
          <cell r="AD3041">
            <v>261.45</v>
          </cell>
          <cell r="AE3041">
            <v>709.15</v>
          </cell>
          <cell r="AF3041">
            <v>5675.91</v>
          </cell>
          <cell r="AG3041">
            <v>74501.490000000005</v>
          </cell>
          <cell r="AH3041">
            <v>124.14000000001397</v>
          </cell>
          <cell r="AI3041">
            <v>0</v>
          </cell>
          <cell r="AJ3041">
            <v>0</v>
          </cell>
          <cell r="AK3041">
            <v>0</v>
          </cell>
        </row>
        <row r="3042">
          <cell r="R3042" t="str">
            <v>BNL</v>
          </cell>
          <cell r="S3042" t="str">
            <v>FINAME TJLP</v>
          </cell>
          <cell r="T3042" t="str">
            <v>19464</v>
          </cell>
          <cell r="U3042">
            <v>11.25</v>
          </cell>
          <cell r="V3042">
            <v>0</v>
          </cell>
          <cell r="W3042">
            <v>36250</v>
          </cell>
          <cell r="X3042">
            <v>22</v>
          </cell>
          <cell r="Y3042">
            <v>0</v>
          </cell>
          <cell r="Z3042">
            <v>14.003546999999999</v>
          </cell>
          <cell r="AA3042">
            <v>0</v>
          </cell>
          <cell r="AB3042">
            <v>74786.73</v>
          </cell>
          <cell r="AC3042">
            <v>0</v>
          </cell>
          <cell r="AD3042">
            <v>488.83</v>
          </cell>
          <cell r="AE3042">
            <v>488.83</v>
          </cell>
          <cell r="AF3042">
            <v>0</v>
          </cell>
          <cell r="AG3042">
            <v>75275.56</v>
          </cell>
          <cell r="AH3042">
            <v>285.23999999999069</v>
          </cell>
          <cell r="AI3042">
            <v>0</v>
          </cell>
          <cell r="AJ3042">
            <v>0</v>
          </cell>
          <cell r="AK3042">
            <v>0</v>
          </cell>
        </row>
        <row r="3043">
          <cell r="R3043" t="str">
            <v>BNL</v>
          </cell>
          <cell r="S3043" t="str">
            <v>FINAME TJLP</v>
          </cell>
          <cell r="T3043" t="str">
            <v>19464</v>
          </cell>
          <cell r="U3043">
            <v>11.25</v>
          </cell>
          <cell r="V3043">
            <v>0</v>
          </cell>
          <cell r="W3043">
            <v>36259</v>
          </cell>
          <cell r="X3043">
            <v>8</v>
          </cell>
          <cell r="Y3043">
            <v>58</v>
          </cell>
          <cell r="Z3043">
            <v>14.027219000000001</v>
          </cell>
          <cell r="AA3043">
            <v>0</v>
          </cell>
          <cell r="AB3043">
            <v>74913.149999999994</v>
          </cell>
          <cell r="AC3043">
            <v>4994.21</v>
          </cell>
          <cell r="AD3043">
            <v>179.67000000000002</v>
          </cell>
          <cell r="AE3043">
            <v>668.5</v>
          </cell>
          <cell r="AF3043">
            <v>5662.71</v>
          </cell>
          <cell r="AG3043">
            <v>69918.95</v>
          </cell>
          <cell r="AH3043">
            <v>126.43000000000757</v>
          </cell>
          <cell r="AI3043">
            <v>0</v>
          </cell>
          <cell r="AJ3043">
            <v>0</v>
          </cell>
          <cell r="AK3043">
            <v>0</v>
          </cell>
        </row>
        <row r="3044">
          <cell r="R3044" t="str">
            <v>BNL</v>
          </cell>
          <cell r="S3044" t="str">
            <v>FINAME TJLP</v>
          </cell>
          <cell r="T3044" t="str">
            <v>19464</v>
          </cell>
          <cell r="U3044">
            <v>11.25</v>
          </cell>
          <cell r="V3044">
            <v>0</v>
          </cell>
          <cell r="W3044">
            <v>36280</v>
          </cell>
          <cell r="X3044">
            <v>21</v>
          </cell>
          <cell r="Y3044">
            <v>0</v>
          </cell>
          <cell r="Z3044">
            <v>14.083125000000001</v>
          </cell>
          <cell r="AA3044">
            <v>0</v>
          </cell>
          <cell r="AB3044">
            <v>70197.61</v>
          </cell>
          <cell r="AC3044">
            <v>0</v>
          </cell>
          <cell r="AD3044">
            <v>437.91</v>
          </cell>
          <cell r="AE3044">
            <v>437.91</v>
          </cell>
          <cell r="AF3044">
            <v>0</v>
          </cell>
          <cell r="AG3044">
            <v>70635.520000000004</v>
          </cell>
          <cell r="AH3044">
            <v>278.66000000000349</v>
          </cell>
          <cell r="AI3044">
            <v>0</v>
          </cell>
          <cell r="AJ3044">
            <v>0</v>
          </cell>
          <cell r="AK3044">
            <v>0</v>
          </cell>
        </row>
        <row r="3045">
          <cell r="R3045" t="str">
            <v>BNL</v>
          </cell>
          <cell r="S3045" t="str">
            <v>FINAME TJLP</v>
          </cell>
          <cell r="T3045" t="str">
            <v>19464</v>
          </cell>
          <cell r="U3045">
            <v>11.25</v>
          </cell>
          <cell r="V3045">
            <v>0</v>
          </cell>
          <cell r="W3045">
            <v>36289</v>
          </cell>
          <cell r="X3045">
            <v>9</v>
          </cell>
          <cell r="Y3045">
            <v>59</v>
          </cell>
          <cell r="Z3045">
            <v>14.107151999999999</v>
          </cell>
          <cell r="AA3045">
            <v>0</v>
          </cell>
          <cell r="AB3045">
            <v>70317.37</v>
          </cell>
          <cell r="AC3045">
            <v>5022.67</v>
          </cell>
          <cell r="AD3045">
            <v>189.57999999999998</v>
          </cell>
          <cell r="AE3045">
            <v>627.49</v>
          </cell>
          <cell r="AF3045">
            <v>5650.16</v>
          </cell>
          <cell r="AG3045">
            <v>65294.71</v>
          </cell>
          <cell r="AH3045">
            <v>119.76999999998952</v>
          </cell>
          <cell r="AI3045">
            <v>0</v>
          </cell>
          <cell r="AJ3045">
            <v>0</v>
          </cell>
          <cell r="AK3045">
            <v>0</v>
          </cell>
        </row>
        <row r="3046">
          <cell r="R3046" t="str">
            <v>BNL</v>
          </cell>
          <cell r="S3046" t="str">
            <v>FINAME TJLP</v>
          </cell>
          <cell r="T3046" t="str">
            <v>19464</v>
          </cell>
          <cell r="U3046">
            <v>11.25</v>
          </cell>
          <cell r="V3046">
            <v>0</v>
          </cell>
          <cell r="W3046">
            <v>36311</v>
          </cell>
          <cell r="X3046">
            <v>22</v>
          </cell>
          <cell r="Y3046">
            <v>0</v>
          </cell>
          <cell r="Z3046">
            <v>14.16606</v>
          </cell>
          <cell r="AA3046">
            <v>0</v>
          </cell>
          <cell r="AB3046">
            <v>65567.360000000001</v>
          </cell>
          <cell r="AC3046">
            <v>0</v>
          </cell>
          <cell r="AD3046">
            <v>428.57</v>
          </cell>
          <cell r="AE3046">
            <v>428.57</v>
          </cell>
          <cell r="AF3046">
            <v>0</v>
          </cell>
          <cell r="AG3046">
            <v>65995.929999999993</v>
          </cell>
          <cell r="AH3046">
            <v>272.64999999999418</v>
          </cell>
          <cell r="AI3046">
            <v>0</v>
          </cell>
          <cell r="AJ3046">
            <v>0</v>
          </cell>
          <cell r="AK3046">
            <v>0</v>
          </cell>
        </row>
        <row r="3047">
          <cell r="R3047" t="str">
            <v>BNL</v>
          </cell>
          <cell r="S3047" t="str">
            <v>FINAME TJLP</v>
          </cell>
          <cell r="T3047" t="str">
            <v>19464</v>
          </cell>
          <cell r="U3047">
            <v>11.25</v>
          </cell>
          <cell r="V3047">
            <v>0</v>
          </cell>
          <cell r="W3047">
            <v>36320</v>
          </cell>
          <cell r="X3047">
            <v>8</v>
          </cell>
          <cell r="Y3047">
            <v>60</v>
          </cell>
          <cell r="Z3047">
            <v>14.190229</v>
          </cell>
          <cell r="AA3047">
            <v>0</v>
          </cell>
          <cell r="AB3047">
            <v>65679.23</v>
          </cell>
          <cell r="AC3047">
            <v>5052.25</v>
          </cell>
          <cell r="AD3047">
            <v>157.53000000000003</v>
          </cell>
          <cell r="AE3047">
            <v>586.1</v>
          </cell>
          <cell r="AF3047">
            <v>5638.35</v>
          </cell>
          <cell r="AG3047">
            <v>60626.98</v>
          </cell>
          <cell r="AH3047">
            <v>111.8700000000099</v>
          </cell>
          <cell r="AI3047">
            <v>0</v>
          </cell>
          <cell r="AJ3047">
            <v>0</v>
          </cell>
          <cell r="AK3047">
            <v>0</v>
          </cell>
        </row>
        <row r="3048">
          <cell r="R3048" t="str">
            <v>BNL</v>
          </cell>
          <cell r="S3048" t="str">
            <v>FINAME TJLP</v>
          </cell>
          <cell r="T3048" t="str">
            <v>19464</v>
          </cell>
          <cell r="U3048">
            <v>11.25</v>
          </cell>
          <cell r="V3048">
            <v>0</v>
          </cell>
          <cell r="W3048">
            <v>36341</v>
          </cell>
          <cell r="X3048">
            <v>21</v>
          </cell>
          <cell r="Y3048">
            <v>0</v>
          </cell>
          <cell r="Z3048">
            <v>14.246784999999999</v>
          </cell>
          <cell r="AA3048">
            <v>0</v>
          </cell>
          <cell r="AB3048">
            <v>60868.61</v>
          </cell>
          <cell r="AC3048">
            <v>0</v>
          </cell>
          <cell r="AD3048">
            <v>379.72</v>
          </cell>
          <cell r="AE3048">
            <v>379.72</v>
          </cell>
          <cell r="AF3048">
            <v>0</v>
          </cell>
          <cell r="AG3048">
            <v>61248.33</v>
          </cell>
          <cell r="AH3048">
            <v>241.62999999999738</v>
          </cell>
          <cell r="AI3048">
            <v>0</v>
          </cell>
          <cell r="AJ3048">
            <v>0</v>
          </cell>
          <cell r="AK3048">
            <v>0</v>
          </cell>
        </row>
        <row r="3049">
          <cell r="R3049" t="str">
            <v>BNL</v>
          </cell>
          <cell r="S3049" t="str">
            <v>FINAME TJLP</v>
          </cell>
          <cell r="T3049" t="str">
            <v>19464</v>
          </cell>
          <cell r="U3049">
            <v>11.25</v>
          </cell>
          <cell r="V3049">
            <v>0</v>
          </cell>
          <cell r="W3049">
            <v>36350</v>
          </cell>
          <cell r="X3049">
            <v>9</v>
          </cell>
          <cell r="Y3049">
            <v>61</v>
          </cell>
          <cell r="Z3049">
            <v>14.272681</v>
          </cell>
          <cell r="AA3049">
            <v>0</v>
          </cell>
          <cell r="AB3049">
            <v>60979.25</v>
          </cell>
          <cell r="AC3049">
            <v>5081.6000000000004</v>
          </cell>
          <cell r="AD3049">
            <v>164.43999999999994</v>
          </cell>
          <cell r="AE3049">
            <v>544.16</v>
          </cell>
          <cell r="AF3049">
            <v>5625.76</v>
          </cell>
          <cell r="AG3049">
            <v>55897.65</v>
          </cell>
          <cell r="AH3049">
            <v>110.63999999999942</v>
          </cell>
          <cell r="AI3049">
            <v>0</v>
          </cell>
          <cell r="AJ3049">
            <v>0</v>
          </cell>
          <cell r="AK3049">
            <v>0</v>
          </cell>
        </row>
        <row r="3050">
          <cell r="R3050" t="str">
            <v>BNL</v>
          </cell>
          <cell r="S3050" t="str">
            <v>FINAME TJLP</v>
          </cell>
          <cell r="T3050" t="str">
            <v>19464</v>
          </cell>
          <cell r="U3050">
            <v>11.25</v>
          </cell>
          <cell r="V3050">
            <v>0</v>
          </cell>
          <cell r="W3050">
            <v>36372</v>
          </cell>
          <cell r="X3050">
            <v>22</v>
          </cell>
          <cell r="Y3050">
            <v>0</v>
          </cell>
          <cell r="Z3050">
            <v>14.336668</v>
          </cell>
          <cell r="AA3050">
            <v>0</v>
          </cell>
          <cell r="AB3050">
            <v>56148.25</v>
          </cell>
          <cell r="AC3050">
            <v>0</v>
          </cell>
          <cell r="AD3050">
            <v>367</v>
          </cell>
          <cell r="AE3050">
            <v>367</v>
          </cell>
          <cell r="AF3050">
            <v>0</v>
          </cell>
          <cell r="AG3050">
            <v>56515.25</v>
          </cell>
          <cell r="AH3050">
            <v>250.59999999999854</v>
          </cell>
          <cell r="AI3050">
            <v>0</v>
          </cell>
          <cell r="AJ3050">
            <v>0</v>
          </cell>
          <cell r="AK3050">
            <v>0</v>
          </cell>
        </row>
        <row r="3051">
          <cell r="R3051" t="str">
            <v>BNL</v>
          </cell>
          <cell r="S3051" t="str">
            <v>FINAME TJLP</v>
          </cell>
          <cell r="T3051" t="str">
            <v>19464</v>
          </cell>
          <cell r="U3051">
            <v>11.25</v>
          </cell>
          <cell r="V3051">
            <v>0</v>
          </cell>
          <cell r="W3051">
            <v>36381</v>
          </cell>
          <cell r="X3051">
            <v>8</v>
          </cell>
          <cell r="Y3051">
            <v>62</v>
          </cell>
          <cell r="Z3051">
            <v>14.362928</v>
          </cell>
          <cell r="AA3051">
            <v>0</v>
          </cell>
          <cell r="AB3051">
            <v>56251.1</v>
          </cell>
          <cell r="AC3051">
            <v>5113.7299999999996</v>
          </cell>
          <cell r="AD3051">
            <v>134.97000000000003</v>
          </cell>
          <cell r="AE3051">
            <v>501.97</v>
          </cell>
          <cell r="AF3051">
            <v>5615.7</v>
          </cell>
          <cell r="AG3051">
            <v>51137.36</v>
          </cell>
          <cell r="AH3051">
            <v>102.83999999999651</v>
          </cell>
          <cell r="AI3051">
            <v>0</v>
          </cell>
          <cell r="AJ3051">
            <v>0</v>
          </cell>
          <cell r="AK3051">
            <v>0</v>
          </cell>
        </row>
        <row r="3052">
          <cell r="R3052" t="str">
            <v>BNL</v>
          </cell>
          <cell r="S3052" t="str">
            <v>FINAME TJLP</v>
          </cell>
          <cell r="T3052" t="str">
            <v>19464</v>
          </cell>
          <cell r="U3052">
            <v>11.25</v>
          </cell>
          <cell r="V3052">
            <v>0</v>
          </cell>
          <cell r="W3052">
            <v>36403</v>
          </cell>
          <cell r="X3052">
            <v>22</v>
          </cell>
          <cell r="Y3052">
            <v>0</v>
          </cell>
          <cell r="Z3052">
            <v>14.42732</v>
          </cell>
          <cell r="AA3052">
            <v>0</v>
          </cell>
          <cell r="AB3052">
            <v>51366.62</v>
          </cell>
          <cell r="AC3052">
            <v>0</v>
          </cell>
          <cell r="AD3052">
            <v>335.75</v>
          </cell>
          <cell r="AE3052">
            <v>335.75</v>
          </cell>
          <cell r="AF3052">
            <v>0</v>
          </cell>
          <cell r="AG3052">
            <v>51702.37</v>
          </cell>
          <cell r="AH3052">
            <v>229.26000000000204</v>
          </cell>
          <cell r="AI3052">
            <v>0</v>
          </cell>
          <cell r="AJ3052">
            <v>0</v>
          </cell>
          <cell r="AK3052">
            <v>0</v>
          </cell>
        </row>
        <row r="3053">
          <cell r="R3053" t="str">
            <v>BNL</v>
          </cell>
          <cell r="S3053" t="str">
            <v>FINAME TJLP</v>
          </cell>
          <cell r="T3053" t="str">
            <v>19464</v>
          </cell>
          <cell r="U3053">
            <v>11.25</v>
          </cell>
          <cell r="V3053">
            <v>0</v>
          </cell>
          <cell r="W3053">
            <v>36412</v>
          </cell>
          <cell r="X3053">
            <v>8</v>
          </cell>
          <cell r="Y3053">
            <v>63</v>
          </cell>
          <cell r="Z3053">
            <v>14.453745</v>
          </cell>
          <cell r="AA3053">
            <v>0</v>
          </cell>
          <cell r="AB3053">
            <v>51460.71</v>
          </cell>
          <cell r="AC3053">
            <v>5146.07</v>
          </cell>
          <cell r="AD3053">
            <v>123.47000000000003</v>
          </cell>
          <cell r="AE3053">
            <v>459.22</v>
          </cell>
          <cell r="AF3053">
            <v>5605.29</v>
          </cell>
          <cell r="AG3053">
            <v>46314.64</v>
          </cell>
          <cell r="AH3053">
            <v>94.089999999996508</v>
          </cell>
          <cell r="AI3053">
            <v>0</v>
          </cell>
          <cell r="AJ3053">
            <v>0</v>
          </cell>
          <cell r="AK3053">
            <v>0</v>
          </cell>
        </row>
        <row r="3054">
          <cell r="R3054" t="str">
            <v>BNL</v>
          </cell>
          <cell r="S3054" t="str">
            <v>FINAME TJLP</v>
          </cell>
          <cell r="T3054" t="str">
            <v>19464</v>
          </cell>
          <cell r="U3054">
            <v>11.25</v>
          </cell>
          <cell r="V3054">
            <v>0</v>
          </cell>
          <cell r="W3054">
            <v>36433</v>
          </cell>
          <cell r="X3054">
            <v>21</v>
          </cell>
          <cell r="Y3054">
            <v>0</v>
          </cell>
          <cell r="Z3054">
            <v>14.515593000000001</v>
          </cell>
          <cell r="AA3054">
            <v>0</v>
          </cell>
          <cell r="AB3054">
            <v>46512.82</v>
          </cell>
          <cell r="AC3054">
            <v>0</v>
          </cell>
          <cell r="AD3054">
            <v>290.16000000000003</v>
          </cell>
          <cell r="AE3054">
            <v>290.16000000000003</v>
          </cell>
          <cell r="AF3054">
            <v>0</v>
          </cell>
          <cell r="AG3054">
            <v>46802.98</v>
          </cell>
          <cell r="AH3054">
            <v>198.18000000000029</v>
          </cell>
          <cell r="AI3054">
            <v>0</v>
          </cell>
          <cell r="AJ3054">
            <v>0</v>
          </cell>
          <cell r="AK3054">
            <v>0</v>
          </cell>
        </row>
        <row r="3055">
          <cell r="R3055" t="str">
            <v>BNL</v>
          </cell>
          <cell r="S3055" t="str">
            <v>FINAME TJLP</v>
          </cell>
          <cell r="T3055" t="str">
            <v>19464</v>
          </cell>
          <cell r="U3055">
            <v>11.25</v>
          </cell>
          <cell r="V3055">
            <v>0</v>
          </cell>
          <cell r="W3055">
            <v>36442</v>
          </cell>
          <cell r="X3055">
            <v>9</v>
          </cell>
          <cell r="Y3055">
            <v>64</v>
          </cell>
          <cell r="Z3055">
            <v>14.537758999999999</v>
          </cell>
          <cell r="AA3055">
            <v>0</v>
          </cell>
          <cell r="AB3055">
            <v>46583.85</v>
          </cell>
          <cell r="AC3055">
            <v>5175.9799999999996</v>
          </cell>
          <cell r="AD3055">
            <v>125.53999999999996</v>
          </cell>
          <cell r="AE3055">
            <v>415.7</v>
          </cell>
          <cell r="AF3055">
            <v>5591.68</v>
          </cell>
          <cell r="AG3055">
            <v>41407.870000000003</v>
          </cell>
          <cell r="AH3055">
            <v>71.029999999998836</v>
          </cell>
          <cell r="AI3055">
            <v>0</v>
          </cell>
          <cell r="AJ3055">
            <v>0</v>
          </cell>
          <cell r="AK3055">
            <v>0</v>
          </cell>
        </row>
        <row r="3056">
          <cell r="R3056" t="str">
            <v>BNL</v>
          </cell>
          <cell r="S3056" t="str">
            <v>FINAME TJLP</v>
          </cell>
          <cell r="T3056" t="str">
            <v>19464</v>
          </cell>
          <cell r="U3056">
            <v>11.25</v>
          </cell>
          <cell r="V3056">
            <v>0</v>
          </cell>
          <cell r="W3056">
            <v>36464</v>
          </cell>
          <cell r="X3056">
            <v>22</v>
          </cell>
          <cell r="Y3056">
            <v>0</v>
          </cell>
          <cell r="Z3056">
            <v>14.590728</v>
          </cell>
          <cell r="AA3056">
            <v>0</v>
          </cell>
          <cell r="AB3056">
            <v>41558.74</v>
          </cell>
          <cell r="AC3056">
            <v>0</v>
          </cell>
          <cell r="AD3056">
            <v>271.64</v>
          </cell>
          <cell r="AE3056">
            <v>271.64</v>
          </cell>
          <cell r="AF3056">
            <v>0</v>
          </cell>
          <cell r="AG3056">
            <v>41830.379999999997</v>
          </cell>
          <cell r="AH3056">
            <v>150.86999999999534</v>
          </cell>
          <cell r="AI3056">
            <v>0</v>
          </cell>
          <cell r="AJ3056">
            <v>0</v>
          </cell>
          <cell r="AK3056">
            <v>0</v>
          </cell>
        </row>
        <row r="3057">
          <cell r="R3057" t="str">
            <v>BNL</v>
          </cell>
          <cell r="S3057" t="str">
            <v>FINAME TJLP</v>
          </cell>
          <cell r="T3057" t="str">
            <v>19464</v>
          </cell>
          <cell r="U3057">
            <v>11.25</v>
          </cell>
          <cell r="V3057">
            <v>0</v>
          </cell>
          <cell r="W3057">
            <v>36473</v>
          </cell>
          <cell r="X3057">
            <v>8</v>
          </cell>
          <cell r="Y3057">
            <v>65</v>
          </cell>
          <cell r="Z3057">
            <v>14.612453</v>
          </cell>
          <cell r="AA3057">
            <v>0</v>
          </cell>
          <cell r="AB3057">
            <v>41620.620000000003</v>
          </cell>
          <cell r="AC3057">
            <v>5202.57</v>
          </cell>
          <cell r="AD3057">
            <v>99.770000000000039</v>
          </cell>
          <cell r="AE3057">
            <v>371.41</v>
          </cell>
          <cell r="AF3057">
            <v>5573.98</v>
          </cell>
          <cell r="AG3057">
            <v>36418.050000000003</v>
          </cell>
          <cell r="AH3057">
            <v>61.880000000004657</v>
          </cell>
          <cell r="AI3057">
            <v>0</v>
          </cell>
          <cell r="AJ3057">
            <v>0</v>
          </cell>
          <cell r="AK3057">
            <v>0</v>
          </cell>
        </row>
        <row r="3058">
          <cell r="R3058" t="str">
            <v>BNL</v>
          </cell>
          <cell r="S3058" t="str">
            <v>FINAME TJLP</v>
          </cell>
          <cell r="T3058" t="str">
            <v>19464</v>
          </cell>
          <cell r="U3058">
            <v>11.25</v>
          </cell>
          <cell r="V3058">
            <v>0</v>
          </cell>
          <cell r="W3058">
            <v>36494</v>
          </cell>
          <cell r="X3058">
            <v>21</v>
          </cell>
          <cell r="Y3058">
            <v>0</v>
          </cell>
          <cell r="Z3058">
            <v>14.663271</v>
          </cell>
          <cell r="AA3058">
            <v>0</v>
          </cell>
          <cell r="AB3058">
            <v>36544.699999999997</v>
          </cell>
          <cell r="AC3058">
            <v>0</v>
          </cell>
          <cell r="AD3058">
            <v>227.98</v>
          </cell>
          <cell r="AE3058">
            <v>227.98</v>
          </cell>
          <cell r="AF3058">
            <v>0</v>
          </cell>
          <cell r="AG3058">
            <v>36772.68</v>
          </cell>
          <cell r="AH3058">
            <v>126.64999999999418</v>
          </cell>
          <cell r="AI3058">
            <v>0</v>
          </cell>
          <cell r="AJ3058">
            <v>0</v>
          </cell>
          <cell r="AK3058">
            <v>0</v>
          </cell>
        </row>
        <row r="3059">
          <cell r="R3059" t="str">
            <v>BNL</v>
          </cell>
          <cell r="S3059" t="str">
            <v>FINAME TJLP</v>
          </cell>
          <cell r="T3059" t="str">
            <v>19464</v>
          </cell>
          <cell r="U3059">
            <v>11.25</v>
          </cell>
          <cell r="V3059">
            <v>0</v>
          </cell>
          <cell r="W3059">
            <v>36503</v>
          </cell>
          <cell r="X3059">
            <v>9</v>
          </cell>
          <cell r="Y3059">
            <v>66</v>
          </cell>
          <cell r="Z3059">
            <v>14.685104000000001</v>
          </cell>
          <cell r="AA3059">
            <v>0</v>
          </cell>
          <cell r="AB3059">
            <v>36599.11</v>
          </cell>
          <cell r="AC3059">
            <v>5228.4399999999996</v>
          </cell>
          <cell r="AD3059">
            <v>98.620000000000033</v>
          </cell>
          <cell r="AE3059">
            <v>326.60000000000002</v>
          </cell>
          <cell r="AF3059">
            <v>5555.04</v>
          </cell>
          <cell r="AG3059">
            <v>31370.67</v>
          </cell>
          <cell r="AH3059">
            <v>54.409999999996217</v>
          </cell>
          <cell r="AI3059">
            <v>0</v>
          </cell>
          <cell r="AJ3059">
            <v>0</v>
          </cell>
          <cell r="AK3059">
            <v>0</v>
          </cell>
        </row>
        <row r="3060">
          <cell r="R3060" t="str">
            <v>BNL</v>
          </cell>
          <cell r="S3060" t="str">
            <v>FINAME TJLP</v>
          </cell>
          <cell r="T3060" t="str">
            <v>19464</v>
          </cell>
          <cell r="U3060">
            <v>11.25</v>
          </cell>
          <cell r="V3060">
            <v>0</v>
          </cell>
          <cell r="W3060">
            <v>36525</v>
          </cell>
          <cell r="X3060">
            <v>22</v>
          </cell>
          <cell r="Y3060">
            <v>0</v>
          </cell>
          <cell r="Z3060">
            <v>14.738611000000001</v>
          </cell>
          <cell r="AA3060">
            <v>0</v>
          </cell>
          <cell r="AB3060">
            <v>31484.98</v>
          </cell>
          <cell r="AC3060">
            <v>0</v>
          </cell>
          <cell r="AD3060">
            <v>205.8</v>
          </cell>
          <cell r="AE3060">
            <v>205.8</v>
          </cell>
          <cell r="AF3060">
            <v>0</v>
          </cell>
          <cell r="AG3060">
            <v>31690.77</v>
          </cell>
          <cell r="AH3060">
            <v>114.30000000000291</v>
          </cell>
          <cell r="AI3060">
            <v>0</v>
          </cell>
          <cell r="AJ3060">
            <v>0</v>
          </cell>
          <cell r="AK3060">
            <v>0</v>
          </cell>
        </row>
        <row r="3061">
          <cell r="R3061" t="str">
            <v>BNL</v>
          </cell>
          <cell r="S3061" t="str">
            <v>FINAME TJLP</v>
          </cell>
          <cell r="T3061" t="str">
            <v>19464</v>
          </cell>
          <cell r="U3061">
            <v>11.25</v>
          </cell>
          <cell r="V3061">
            <v>0</v>
          </cell>
          <cell r="W3061">
            <v>36534</v>
          </cell>
          <cell r="X3061">
            <v>8</v>
          </cell>
          <cell r="Y3061">
            <v>67</v>
          </cell>
          <cell r="Z3061">
            <v>14.759095</v>
          </cell>
          <cell r="AA3061">
            <v>0</v>
          </cell>
          <cell r="AB3061">
            <v>31528.74</v>
          </cell>
          <cell r="AC3061">
            <v>5254.78</v>
          </cell>
          <cell r="AD3061">
            <v>75.550000000000011</v>
          </cell>
          <cell r="AE3061">
            <v>281.35000000000002</v>
          </cell>
          <cell r="AF3061">
            <v>5536.14</v>
          </cell>
          <cell r="AG3061">
            <v>26273.95</v>
          </cell>
          <cell r="AH3061">
            <v>43.770000000000437</v>
          </cell>
          <cell r="AI3061">
            <v>0</v>
          </cell>
          <cell r="AJ3061">
            <v>0</v>
          </cell>
          <cell r="AK3061">
            <v>0</v>
          </cell>
        </row>
        <row r="3062">
          <cell r="R3062" t="str">
            <v>BNL</v>
          </cell>
          <cell r="S3062" t="str">
            <v>FINAME TJLP</v>
          </cell>
          <cell r="T3062" t="str">
            <v>19464</v>
          </cell>
          <cell r="U3062">
            <v>11.25</v>
          </cell>
          <cell r="V3062">
            <v>0</v>
          </cell>
          <cell r="W3062">
            <v>36556</v>
          </cell>
          <cell r="X3062">
            <v>22</v>
          </cell>
          <cell r="Y3062">
            <v>0</v>
          </cell>
          <cell r="Z3062">
            <v>14.808839000000001</v>
          </cell>
          <cell r="AA3062">
            <v>0</v>
          </cell>
          <cell r="AB3062">
            <v>26362.51</v>
          </cell>
          <cell r="AC3062">
            <v>0</v>
          </cell>
          <cell r="AD3062">
            <v>172.31</v>
          </cell>
          <cell r="AE3062">
            <v>172.31</v>
          </cell>
          <cell r="AF3062">
            <v>0</v>
          </cell>
          <cell r="AG3062">
            <v>26534.82</v>
          </cell>
          <cell r="AH3062">
            <v>88.559999999997672</v>
          </cell>
          <cell r="AI3062">
            <v>0</v>
          </cell>
          <cell r="AJ3062">
            <v>0</v>
          </cell>
          <cell r="AK3062">
            <v>0</v>
          </cell>
        </row>
        <row r="3063">
          <cell r="R3063" t="str">
            <v>BNL</v>
          </cell>
          <cell r="S3063" t="str">
            <v>FINAME TJLP</v>
          </cell>
          <cell r="T3063" t="str">
            <v>19464</v>
          </cell>
          <cell r="U3063">
            <v>11.25</v>
          </cell>
          <cell r="V3063">
            <v>0</v>
          </cell>
          <cell r="W3063">
            <v>36565</v>
          </cell>
          <cell r="X3063">
            <v>8</v>
          </cell>
          <cell r="Y3063">
            <v>68</v>
          </cell>
          <cell r="Z3063">
            <v>14.829238</v>
          </cell>
          <cell r="AA3063">
            <v>0</v>
          </cell>
          <cell r="AB3063">
            <v>26398.82</v>
          </cell>
          <cell r="AC3063">
            <v>5279.76</v>
          </cell>
          <cell r="AD3063">
            <v>63.259999999999991</v>
          </cell>
          <cell r="AE3063">
            <v>235.57</v>
          </cell>
          <cell r="AF3063">
            <v>5515.33</v>
          </cell>
          <cell r="AG3063">
            <v>21119.07</v>
          </cell>
          <cell r="AH3063">
            <v>36.320000000003347</v>
          </cell>
          <cell r="AI3063">
            <v>0</v>
          </cell>
          <cell r="AJ3063">
            <v>0</v>
          </cell>
          <cell r="AK3063">
            <v>0</v>
          </cell>
        </row>
        <row r="3064">
          <cell r="R3064" t="str">
            <v>BNL</v>
          </cell>
          <cell r="S3064" t="str">
            <v>FINAME TJLP</v>
          </cell>
          <cell r="T3064" t="str">
            <v>19464</v>
          </cell>
          <cell r="U3064">
            <v>11.25</v>
          </cell>
          <cell r="V3064">
            <v>0</v>
          </cell>
          <cell r="W3064">
            <v>36585</v>
          </cell>
          <cell r="X3064">
            <v>20</v>
          </cell>
          <cell r="Y3064">
            <v>0</v>
          </cell>
          <cell r="Z3064">
            <v>14.874668</v>
          </cell>
          <cell r="AA3064">
            <v>0</v>
          </cell>
          <cell r="AB3064">
            <v>21183.759999999998</v>
          </cell>
          <cell r="AC3064">
            <v>0</v>
          </cell>
          <cell r="AD3064">
            <v>125.84</v>
          </cell>
          <cell r="AE3064">
            <v>125.84</v>
          </cell>
          <cell r="AF3064">
            <v>0</v>
          </cell>
          <cell r="AG3064">
            <v>21309.599999999999</v>
          </cell>
          <cell r="AH3064">
            <v>64.68999999999869</v>
          </cell>
          <cell r="AI3064">
            <v>0</v>
          </cell>
          <cell r="AJ3064">
            <v>0</v>
          </cell>
          <cell r="AK3064">
            <v>0</v>
          </cell>
        </row>
        <row r="3065">
          <cell r="R3065" t="str">
            <v>BNL</v>
          </cell>
          <cell r="S3065" t="str">
            <v>FINAME TJLP</v>
          </cell>
          <cell r="T3065" t="str">
            <v>19464</v>
          </cell>
          <cell r="U3065">
            <v>11.25</v>
          </cell>
          <cell r="V3065">
            <v>0</v>
          </cell>
          <cell r="W3065">
            <v>36594</v>
          </cell>
          <cell r="X3065">
            <v>10</v>
          </cell>
          <cell r="Y3065">
            <v>69</v>
          </cell>
          <cell r="Z3065">
            <v>14.895156999999999</v>
          </cell>
          <cell r="AA3065">
            <v>0</v>
          </cell>
          <cell r="AB3065">
            <v>21212.94</v>
          </cell>
          <cell r="AC3065">
            <v>5303.23</v>
          </cell>
          <cell r="AD3065">
            <v>63.460000000000008</v>
          </cell>
          <cell r="AE3065">
            <v>189.3</v>
          </cell>
          <cell r="AF3065">
            <v>5492.52</v>
          </cell>
          <cell r="AG3065">
            <v>15909.72</v>
          </cell>
          <cell r="AH3065">
            <v>29.180000000000291</v>
          </cell>
          <cell r="AI3065">
            <v>0</v>
          </cell>
          <cell r="AJ3065">
            <v>0</v>
          </cell>
          <cell r="AK3065">
            <v>0</v>
          </cell>
        </row>
        <row r="3066">
          <cell r="R3066" t="str">
            <v>BNL</v>
          </cell>
          <cell r="S3066" t="str">
            <v>FINAME TJLP</v>
          </cell>
          <cell r="T3066" t="str">
            <v>19464</v>
          </cell>
          <cell r="U3066">
            <v>11.25</v>
          </cell>
          <cell r="V3066">
            <v>0</v>
          </cell>
          <cell r="W3066">
            <v>36616</v>
          </cell>
          <cell r="X3066">
            <v>22</v>
          </cell>
          <cell r="Y3066">
            <v>0</v>
          </cell>
          <cell r="Z3066">
            <v>14.945360000000001</v>
          </cell>
          <cell r="AA3066">
            <v>0</v>
          </cell>
          <cell r="AB3066">
            <v>15963.34</v>
          </cell>
          <cell r="AC3066">
            <v>0</v>
          </cell>
          <cell r="AD3066">
            <v>104.34</v>
          </cell>
          <cell r="AE3066">
            <v>104.34</v>
          </cell>
          <cell r="AF3066">
            <v>0</v>
          </cell>
          <cell r="AG3066">
            <v>16067.68</v>
          </cell>
          <cell r="AH3066">
            <v>53.6200000000008</v>
          </cell>
          <cell r="AI3066">
            <v>0</v>
          </cell>
          <cell r="AJ3066">
            <v>0</v>
          </cell>
          <cell r="AK3066">
            <v>0</v>
          </cell>
        </row>
        <row r="3067">
          <cell r="R3067" t="str">
            <v>BNL</v>
          </cell>
          <cell r="S3067" t="str">
            <v>FINAME TJLP</v>
          </cell>
          <cell r="T3067" t="str">
            <v>19464</v>
          </cell>
          <cell r="U3067">
            <v>11.25</v>
          </cell>
          <cell r="V3067">
            <v>0</v>
          </cell>
          <cell r="W3067">
            <v>36625</v>
          </cell>
          <cell r="X3067">
            <v>8</v>
          </cell>
          <cell r="Y3067">
            <v>70</v>
          </cell>
          <cell r="Z3067">
            <v>14.962963999999999</v>
          </cell>
          <cell r="AA3067">
            <v>0</v>
          </cell>
          <cell r="AB3067">
            <v>15982.14</v>
          </cell>
          <cell r="AC3067">
            <v>5327.37</v>
          </cell>
          <cell r="AD3067">
            <v>38.28</v>
          </cell>
          <cell r="AE3067">
            <v>142.62</v>
          </cell>
          <cell r="AF3067">
            <v>5469.99</v>
          </cell>
          <cell r="AG3067">
            <v>10654.78</v>
          </cell>
          <cell r="AH3067">
            <v>18.809999999999491</v>
          </cell>
          <cell r="AI3067">
            <v>0</v>
          </cell>
          <cell r="AJ3067">
            <v>0</v>
          </cell>
          <cell r="AK3067">
            <v>0</v>
          </cell>
        </row>
        <row r="3068">
          <cell r="R3068" t="str">
            <v>BNL</v>
          </cell>
          <cell r="S3068" t="str">
            <v>FINAME TJLP</v>
          </cell>
          <cell r="T3068" t="str">
            <v>19464</v>
          </cell>
          <cell r="U3068">
            <v>11.25</v>
          </cell>
          <cell r="V3068">
            <v>0</v>
          </cell>
          <cell r="W3068">
            <v>36646</v>
          </cell>
          <cell r="X3068">
            <v>21</v>
          </cell>
          <cell r="Y3068">
            <v>0</v>
          </cell>
          <cell r="Z3068">
            <v>15.003247999999999</v>
          </cell>
          <cell r="AA3068">
            <v>0</v>
          </cell>
          <cell r="AB3068">
            <v>10683.46</v>
          </cell>
          <cell r="AC3068">
            <v>0</v>
          </cell>
          <cell r="AD3068">
            <v>66.650000000000006</v>
          </cell>
          <cell r="AE3068">
            <v>66.650000000000006</v>
          </cell>
          <cell r="AF3068">
            <v>0</v>
          </cell>
          <cell r="AG3068">
            <v>10750.11</v>
          </cell>
          <cell r="AH3068">
            <v>28.680000000000291</v>
          </cell>
          <cell r="AI3068">
            <v>0</v>
          </cell>
          <cell r="AJ3068">
            <v>0</v>
          </cell>
          <cell r="AK3068">
            <v>0</v>
          </cell>
        </row>
        <row r="3069">
          <cell r="R3069" t="str">
            <v>BNL</v>
          </cell>
          <cell r="S3069" t="str">
            <v>FINAME TJLP</v>
          </cell>
          <cell r="T3069" t="str">
            <v>19464</v>
          </cell>
          <cell r="U3069">
            <v>11.25</v>
          </cell>
          <cell r="V3069">
            <v>0</v>
          </cell>
          <cell r="W3069">
            <v>36655</v>
          </cell>
          <cell r="X3069">
            <v>9</v>
          </cell>
          <cell r="Y3069">
            <v>71</v>
          </cell>
          <cell r="Z3069">
            <v>15.020546</v>
          </cell>
          <cell r="AA3069">
            <v>0</v>
          </cell>
          <cell r="AB3069">
            <v>10695.78</v>
          </cell>
          <cell r="AC3069">
            <v>5347.87</v>
          </cell>
          <cell r="AD3069">
            <v>28.799999999999997</v>
          </cell>
          <cell r="AE3069">
            <v>95.45</v>
          </cell>
          <cell r="AF3069">
            <v>5443.31</v>
          </cell>
          <cell r="AG3069">
            <v>5347.91</v>
          </cell>
          <cell r="AH3069">
            <v>12.31000000000131</v>
          </cell>
          <cell r="AI3069">
            <v>0</v>
          </cell>
          <cell r="AJ3069">
            <v>0</v>
          </cell>
          <cell r="AK3069">
            <v>0</v>
          </cell>
        </row>
        <row r="3070">
          <cell r="R3070" t="str">
            <v>BNL</v>
          </cell>
          <cell r="S3070" t="str">
            <v>FINAME TJLP</v>
          </cell>
          <cell r="T3070" t="str">
            <v>19464</v>
          </cell>
          <cell r="U3070">
            <v>11.25</v>
          </cell>
          <cell r="V3070">
            <v>0</v>
          </cell>
          <cell r="W3070">
            <v>36677</v>
          </cell>
          <cell r="X3070">
            <v>22</v>
          </cell>
          <cell r="Y3070">
            <v>0</v>
          </cell>
          <cell r="Z3070">
            <v>15.062913999999999</v>
          </cell>
          <cell r="AA3070">
            <v>0</v>
          </cell>
          <cell r="AB3070">
            <v>5363</v>
          </cell>
          <cell r="AC3070">
            <v>0</v>
          </cell>
          <cell r="AD3070">
            <v>35.049999999999997</v>
          </cell>
          <cell r="AE3070">
            <v>35.049999999999997</v>
          </cell>
          <cell r="AF3070">
            <v>0</v>
          </cell>
          <cell r="AG3070">
            <v>5398.05</v>
          </cell>
          <cell r="AH3070">
            <v>15.090000000000146</v>
          </cell>
          <cell r="AI3070">
            <v>0</v>
          </cell>
          <cell r="AJ3070">
            <v>0</v>
          </cell>
          <cell r="AK3070">
            <v>0</v>
          </cell>
        </row>
        <row r="3071">
          <cell r="R3071" t="str">
            <v>BNL</v>
          </cell>
          <cell r="S3071" t="str">
            <v>FINAME TJLP</v>
          </cell>
          <cell r="T3071" t="str">
            <v>19464</v>
          </cell>
          <cell r="U3071">
            <v>11.25</v>
          </cell>
          <cell r="V3071">
            <v>0</v>
          </cell>
          <cell r="W3071">
            <v>36686</v>
          </cell>
          <cell r="X3071">
            <v>8</v>
          </cell>
          <cell r="Y3071">
            <v>72</v>
          </cell>
          <cell r="Z3071">
            <v>15.08028</v>
          </cell>
          <cell r="AA3071">
            <v>0</v>
          </cell>
          <cell r="AB3071">
            <v>5369.18</v>
          </cell>
          <cell r="AC3071">
            <v>5369.18</v>
          </cell>
          <cell r="AD3071">
            <v>12.86</v>
          </cell>
          <cell r="AE3071">
            <v>47.91</v>
          </cell>
          <cell r="AF3071">
            <v>5417.09</v>
          </cell>
          <cell r="AG3071">
            <v>0</v>
          </cell>
          <cell r="AH3071">
            <v>6.180000000000291</v>
          </cell>
          <cell r="AI3071">
            <v>0</v>
          </cell>
          <cell r="AJ3071">
            <v>0</v>
          </cell>
          <cell r="AK3071">
            <v>0</v>
          </cell>
        </row>
        <row r="3072">
          <cell r="S3072" t="str">
            <v>T O T A I S  EM  R$</v>
          </cell>
          <cell r="AC3072">
            <v>283592.56</v>
          </cell>
          <cell r="AD3072">
            <v>74465.790000000023</v>
          </cell>
          <cell r="AF3072">
            <v>358058.4</v>
          </cell>
          <cell r="AH3072">
            <v>54049.539999999972</v>
          </cell>
        </row>
        <row r="3074">
          <cell r="R3074" t="str">
            <v>CELPAV</v>
          </cell>
          <cell r="S3074" t="str">
            <v>JAC</v>
          </cell>
          <cell r="T3074" t="str">
            <v>FINANCIAMENTO INTERNO</v>
          </cell>
          <cell r="AB3074" t="str">
            <v>FINAME</v>
          </cell>
        </row>
        <row r="3075">
          <cell r="R3075" t="str">
            <v>EMPRESA:</v>
          </cell>
          <cell r="S3075">
            <v>300</v>
          </cell>
          <cell r="T3075" t="str">
            <v>UNIDADE:</v>
          </cell>
          <cell r="U3075">
            <v>310</v>
          </cell>
          <cell r="V3075" t="str">
            <v>TIPO REG:</v>
          </cell>
          <cell r="W3075">
            <v>1</v>
          </cell>
          <cell r="Z3075" t="str">
            <v>MOEDA :</v>
          </cell>
          <cell r="AA3075" t="str">
            <v>BRL</v>
          </cell>
          <cell r="AC3075" t="str">
            <v>COD. CLIENTE/FORNECEDOR:</v>
          </cell>
          <cell r="AD3075">
            <v>0</v>
          </cell>
          <cell r="AE3075" t="str">
            <v>DATA INICIAL:</v>
          </cell>
          <cell r="AF3075">
            <v>33802</v>
          </cell>
          <cell r="AG3075" t="str">
            <v>VENCIMENTO:</v>
          </cell>
          <cell r="AH3075">
            <v>36565</v>
          </cell>
        </row>
        <row r="3076">
          <cell r="R3076" t="str">
            <v>INSTITUIÇÃO</v>
          </cell>
          <cell r="S3076" t="str">
            <v>TIPO FINANC.</v>
          </cell>
          <cell r="T3076" t="str">
            <v>Nº P.A.C.</v>
          </cell>
          <cell r="U3076" t="str">
            <v>Juros (%) a.a.</v>
          </cell>
          <cell r="V3076" t="str">
            <v>Spread (%) a.a.</v>
          </cell>
          <cell r="W3076" t="str">
            <v>Data Movimento</v>
          </cell>
          <cell r="X3076" t="str">
            <v>Nº Dias</v>
          </cell>
          <cell r="Y3076" t="str">
            <v>Parc</v>
          </cell>
          <cell r="Z3076" t="str">
            <v>Cotação da URIP09</v>
          </cell>
          <cell r="AA3076" t="str">
            <v>Liberações         R$</v>
          </cell>
          <cell r="AB3076" t="str">
            <v>Saldo Principal    R$</v>
          </cell>
          <cell r="AC3076" t="str">
            <v>Amortização      R$</v>
          </cell>
          <cell r="AD3076" t="str">
            <v>Juros no Periodo  R$</v>
          </cell>
          <cell r="AE3076" t="str">
            <v>Juros Acumulados R$</v>
          </cell>
          <cell r="AF3076" t="str">
            <v>Pagto. Parcela          R$</v>
          </cell>
          <cell r="AG3076" t="str">
            <v>Saldo Devedor      R$</v>
          </cell>
          <cell r="AH3076" t="str">
            <v>Correc. Monet. R$</v>
          </cell>
          <cell r="AI3076" t="str">
            <v>CP</v>
          </cell>
          <cell r="AJ3076" t="str">
            <v>LP</v>
          </cell>
          <cell r="AK3076" t="str">
            <v>Transf. LP/CP</v>
          </cell>
        </row>
        <row r="3077">
          <cell r="R3077" t="str">
            <v>ITAU</v>
          </cell>
          <cell r="S3077" t="str">
            <v>FINAME TJLP</v>
          </cell>
          <cell r="T3077" t="str">
            <v>19059</v>
          </cell>
          <cell r="U3077">
            <v>11</v>
          </cell>
          <cell r="V3077">
            <v>0</v>
          </cell>
          <cell r="W3077">
            <v>33917</v>
          </cell>
          <cell r="X3077">
            <v>0</v>
          </cell>
          <cell r="Y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</row>
        <row r="3078">
          <cell r="R3078" t="str">
            <v>ITAU</v>
          </cell>
          <cell r="S3078" t="str">
            <v>FINAME TJLP</v>
          </cell>
          <cell r="T3078" t="str">
            <v>19059</v>
          </cell>
          <cell r="U3078">
            <v>11</v>
          </cell>
          <cell r="V3078">
            <v>0</v>
          </cell>
          <cell r="W3078">
            <v>33917</v>
          </cell>
          <cell r="X3078">
            <v>0</v>
          </cell>
          <cell r="Y3078">
            <v>1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</row>
        <row r="3079">
          <cell r="R3079" t="str">
            <v>ITAU</v>
          </cell>
          <cell r="S3079" t="str">
            <v>FINAME TJLP</v>
          </cell>
          <cell r="T3079" t="str">
            <v>19059</v>
          </cell>
          <cell r="U3079">
            <v>11</v>
          </cell>
          <cell r="V3079">
            <v>0</v>
          </cell>
          <cell r="W3079">
            <v>34009</v>
          </cell>
          <cell r="X3079">
            <v>90</v>
          </cell>
          <cell r="Y3079">
            <v>2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</row>
        <row r="3080">
          <cell r="R3080" t="str">
            <v>ITAU</v>
          </cell>
          <cell r="S3080" t="str">
            <v>FINAME TJLP</v>
          </cell>
          <cell r="T3080" t="str">
            <v>19059</v>
          </cell>
          <cell r="U3080">
            <v>11</v>
          </cell>
          <cell r="V3080">
            <v>0</v>
          </cell>
          <cell r="W3080">
            <v>34098</v>
          </cell>
          <cell r="X3080">
            <v>90</v>
          </cell>
          <cell r="Y3080">
            <v>3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</row>
        <row r="3081">
          <cell r="R3081" t="str">
            <v>ITAU</v>
          </cell>
          <cell r="S3081" t="str">
            <v>FINAME TJLP</v>
          </cell>
          <cell r="T3081" t="str">
            <v>19059</v>
          </cell>
          <cell r="U3081">
            <v>11</v>
          </cell>
          <cell r="V3081">
            <v>0</v>
          </cell>
          <cell r="W3081">
            <v>34190</v>
          </cell>
          <cell r="X3081">
            <v>90</v>
          </cell>
          <cell r="Y3081">
            <v>4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</row>
        <row r="3082">
          <cell r="R3082" t="str">
            <v>ITAU</v>
          </cell>
          <cell r="S3082" t="str">
            <v>FINAME TJLP</v>
          </cell>
          <cell r="T3082" t="str">
            <v>19059</v>
          </cell>
          <cell r="U3082">
            <v>11</v>
          </cell>
          <cell r="V3082">
            <v>0</v>
          </cell>
          <cell r="W3082">
            <v>34282</v>
          </cell>
          <cell r="X3082">
            <v>90</v>
          </cell>
          <cell r="Y3082">
            <v>5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</row>
        <row r="3083">
          <cell r="R3083" t="str">
            <v>ITAU</v>
          </cell>
          <cell r="S3083" t="str">
            <v>FINAME TJLP</v>
          </cell>
          <cell r="T3083" t="str">
            <v>19059</v>
          </cell>
          <cell r="U3083">
            <v>11</v>
          </cell>
          <cell r="V3083">
            <v>0</v>
          </cell>
          <cell r="W3083">
            <v>34374</v>
          </cell>
          <cell r="X3083">
            <v>90</v>
          </cell>
          <cell r="Y3083">
            <v>6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</row>
        <row r="3084">
          <cell r="R3084" t="str">
            <v>ITAU</v>
          </cell>
          <cell r="S3084" t="str">
            <v>FINAME TJLP</v>
          </cell>
          <cell r="T3084" t="str">
            <v>19059</v>
          </cell>
          <cell r="U3084">
            <v>11</v>
          </cell>
          <cell r="V3084">
            <v>0</v>
          </cell>
          <cell r="W3084">
            <v>34463</v>
          </cell>
          <cell r="X3084">
            <v>90</v>
          </cell>
          <cell r="Y3084">
            <v>7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</row>
        <row r="3085">
          <cell r="R3085" t="str">
            <v>ITAU</v>
          </cell>
          <cell r="S3085" t="str">
            <v>FINAME TJLP</v>
          </cell>
          <cell r="T3085" t="str">
            <v>19059</v>
          </cell>
          <cell r="U3085">
            <v>11</v>
          </cell>
          <cell r="V3085">
            <v>0</v>
          </cell>
          <cell r="W3085">
            <v>34555</v>
          </cell>
          <cell r="X3085">
            <v>90</v>
          </cell>
          <cell r="Y3085">
            <v>8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</row>
        <row r="3086">
          <cell r="R3086" t="str">
            <v>ITAU</v>
          </cell>
          <cell r="S3086" t="str">
            <v>FINAME TJLP</v>
          </cell>
          <cell r="T3086" t="str">
            <v>19059</v>
          </cell>
          <cell r="U3086">
            <v>11</v>
          </cell>
          <cell r="V3086">
            <v>0</v>
          </cell>
          <cell r="W3086">
            <v>34586</v>
          </cell>
          <cell r="X3086">
            <v>30</v>
          </cell>
          <cell r="Y3086">
            <v>9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</row>
        <row r="3087">
          <cell r="R3087" t="str">
            <v>ITAU</v>
          </cell>
          <cell r="S3087" t="str">
            <v>FINAME TJLP</v>
          </cell>
          <cell r="T3087" t="str">
            <v>19059</v>
          </cell>
          <cell r="U3087">
            <v>11</v>
          </cell>
          <cell r="V3087">
            <v>0</v>
          </cell>
          <cell r="W3087">
            <v>34616</v>
          </cell>
          <cell r="X3087">
            <v>30</v>
          </cell>
          <cell r="Y3087">
            <v>10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</row>
        <row r="3088">
          <cell r="R3088" t="str">
            <v>ITAU</v>
          </cell>
          <cell r="S3088" t="str">
            <v>FINAME TJLP</v>
          </cell>
          <cell r="T3088" t="str">
            <v>19059</v>
          </cell>
          <cell r="U3088">
            <v>11</v>
          </cell>
          <cell r="V3088">
            <v>0</v>
          </cell>
          <cell r="W3088">
            <v>34647</v>
          </cell>
          <cell r="X3088">
            <v>30</v>
          </cell>
          <cell r="Y3088">
            <v>11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</row>
        <row r="3089">
          <cell r="R3089" t="str">
            <v>ITAU</v>
          </cell>
          <cell r="S3089" t="str">
            <v>FINAME TJLP</v>
          </cell>
          <cell r="T3089" t="str">
            <v>19059</v>
          </cell>
          <cell r="U3089">
            <v>11</v>
          </cell>
          <cell r="V3089">
            <v>0</v>
          </cell>
          <cell r="W3089">
            <v>34677</v>
          </cell>
          <cell r="X3089">
            <v>30</v>
          </cell>
          <cell r="Y3089">
            <v>12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</row>
        <row r="3090">
          <cell r="R3090" t="str">
            <v>ITAU</v>
          </cell>
          <cell r="S3090" t="str">
            <v>FINAME TJLP</v>
          </cell>
          <cell r="T3090" t="str">
            <v>19059</v>
          </cell>
          <cell r="U3090">
            <v>11</v>
          </cell>
          <cell r="V3090">
            <v>0</v>
          </cell>
          <cell r="W3090">
            <v>34708</v>
          </cell>
          <cell r="X3090">
            <v>30</v>
          </cell>
          <cell r="Y3090">
            <v>13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</row>
        <row r="3091">
          <cell r="R3091" t="str">
            <v>ITAU</v>
          </cell>
          <cell r="S3091" t="str">
            <v>FINAME TJLP</v>
          </cell>
          <cell r="T3091" t="str">
            <v>19059</v>
          </cell>
          <cell r="U3091">
            <v>11</v>
          </cell>
          <cell r="V3091">
            <v>0</v>
          </cell>
          <cell r="W3091">
            <v>34739</v>
          </cell>
          <cell r="X3091">
            <v>30</v>
          </cell>
          <cell r="Y3091">
            <v>14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</row>
        <row r="3092">
          <cell r="R3092" t="str">
            <v>ITAU</v>
          </cell>
          <cell r="S3092" t="str">
            <v>FINAME TJLP</v>
          </cell>
          <cell r="T3092" t="str">
            <v>19059</v>
          </cell>
          <cell r="U3092">
            <v>11</v>
          </cell>
          <cell r="V3092">
            <v>0</v>
          </cell>
          <cell r="W3092">
            <v>34767</v>
          </cell>
          <cell r="X3092">
            <v>30</v>
          </cell>
          <cell r="Y3092">
            <v>15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</row>
        <row r="3093">
          <cell r="R3093" t="str">
            <v>ITAU</v>
          </cell>
          <cell r="S3093" t="str">
            <v>FINAME TJLP</v>
          </cell>
          <cell r="T3093" t="str">
            <v>19059</v>
          </cell>
          <cell r="U3093">
            <v>11</v>
          </cell>
          <cell r="V3093">
            <v>0</v>
          </cell>
          <cell r="W3093">
            <v>34798</v>
          </cell>
          <cell r="X3093">
            <v>30</v>
          </cell>
          <cell r="Y3093">
            <v>16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</row>
        <row r="3094">
          <cell r="R3094" t="str">
            <v>ITAU</v>
          </cell>
          <cell r="S3094" t="str">
            <v>FINAME TJLP</v>
          </cell>
          <cell r="T3094" t="str">
            <v>19059</v>
          </cell>
          <cell r="U3094">
            <v>11</v>
          </cell>
          <cell r="V3094">
            <v>0</v>
          </cell>
          <cell r="W3094">
            <v>34828</v>
          </cell>
          <cell r="X3094">
            <v>30</v>
          </cell>
          <cell r="Y3094">
            <v>17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</row>
        <row r="3095">
          <cell r="R3095" t="str">
            <v>ITAU</v>
          </cell>
          <cell r="S3095" t="str">
            <v>FINAME TJLP</v>
          </cell>
          <cell r="T3095" t="str">
            <v>19059</v>
          </cell>
          <cell r="U3095">
            <v>11</v>
          </cell>
          <cell r="V3095">
            <v>0</v>
          </cell>
          <cell r="W3095">
            <v>34859</v>
          </cell>
          <cell r="X3095">
            <v>30</v>
          </cell>
          <cell r="Y3095">
            <v>18</v>
          </cell>
          <cell r="Z3095">
            <v>10.569131</v>
          </cell>
          <cell r="AA3095">
            <v>0</v>
          </cell>
          <cell r="AB3095">
            <v>2873736.46</v>
          </cell>
          <cell r="AC3095">
            <v>50416.43</v>
          </cell>
          <cell r="AD3095">
            <v>25100.92</v>
          </cell>
          <cell r="AE3095">
            <v>25100.92</v>
          </cell>
          <cell r="AF3095">
            <v>75517.350000000006</v>
          </cell>
          <cell r="AG3095">
            <v>2823320.03</v>
          </cell>
          <cell r="AH3095">
            <v>0</v>
          </cell>
        </row>
        <row r="3096">
          <cell r="R3096" t="str">
            <v>ITAU</v>
          </cell>
          <cell r="S3096" t="str">
            <v>FINAME TJLP</v>
          </cell>
          <cell r="T3096" t="str">
            <v>19059</v>
          </cell>
          <cell r="U3096">
            <v>11</v>
          </cell>
          <cell r="V3096">
            <v>0</v>
          </cell>
          <cell r="W3096">
            <v>34889</v>
          </cell>
          <cell r="X3096">
            <v>30</v>
          </cell>
          <cell r="Y3096">
            <v>19</v>
          </cell>
          <cell r="Z3096">
            <v>10.713418000000001</v>
          </cell>
          <cell r="AA3096">
            <v>0</v>
          </cell>
          <cell r="AB3096">
            <v>2861863.25</v>
          </cell>
          <cell r="AC3096">
            <v>51104.7</v>
          </cell>
          <cell r="AD3096">
            <v>24997.21</v>
          </cell>
          <cell r="AE3096">
            <v>24997.21</v>
          </cell>
          <cell r="AF3096">
            <v>76101.91</v>
          </cell>
          <cell r="AG3096">
            <v>2810758.55</v>
          </cell>
          <cell r="AH3096">
            <v>38543.220000000205</v>
          </cell>
        </row>
        <row r="3097">
          <cell r="R3097" t="str">
            <v>ITAU</v>
          </cell>
          <cell r="S3097" t="str">
            <v>FINAME TJLP</v>
          </cell>
          <cell r="T3097" t="str">
            <v>19059</v>
          </cell>
          <cell r="U3097">
            <v>11</v>
          </cell>
          <cell r="V3097">
            <v>0</v>
          </cell>
          <cell r="W3097">
            <v>34920</v>
          </cell>
          <cell r="X3097">
            <v>30</v>
          </cell>
          <cell r="Y3097">
            <v>20</v>
          </cell>
          <cell r="Z3097">
            <v>10.864584000000001</v>
          </cell>
          <cell r="AA3097">
            <v>0</v>
          </cell>
          <cell r="AB3097">
            <v>2850418.27</v>
          </cell>
          <cell r="AC3097">
            <v>51825.79</v>
          </cell>
          <cell r="AD3097">
            <v>24897.24</v>
          </cell>
          <cell r="AE3097">
            <v>24897.24</v>
          </cell>
          <cell r="AF3097">
            <v>76723.03</v>
          </cell>
          <cell r="AG3097">
            <v>2798592.48</v>
          </cell>
          <cell r="AH3097">
            <v>39659.719999999739</v>
          </cell>
        </row>
        <row r="3098">
          <cell r="R3098" t="str">
            <v>ITAU</v>
          </cell>
          <cell r="S3098" t="str">
            <v>FINAME TJLP</v>
          </cell>
          <cell r="T3098" t="str">
            <v>19059</v>
          </cell>
          <cell r="U3098">
            <v>11</v>
          </cell>
          <cell r="V3098">
            <v>0</v>
          </cell>
          <cell r="W3098">
            <v>34951</v>
          </cell>
          <cell r="X3098">
            <v>30</v>
          </cell>
          <cell r="Y3098">
            <v>21</v>
          </cell>
          <cell r="Z3098">
            <v>11.012345</v>
          </cell>
          <cell r="AA3098">
            <v>0</v>
          </cell>
          <cell r="AB3098">
            <v>2836654.02</v>
          </cell>
          <cell r="AC3098">
            <v>52530.63</v>
          </cell>
          <cell r="AD3098">
            <v>24777.02</v>
          </cell>
          <cell r="AE3098">
            <v>24777.02</v>
          </cell>
          <cell r="AF3098">
            <v>77307.649999999994</v>
          </cell>
          <cell r="AG3098">
            <v>2784123.39</v>
          </cell>
          <cell r="AH3098">
            <v>38061.540000000037</v>
          </cell>
        </row>
        <row r="3099">
          <cell r="R3099" t="str">
            <v>ITAU</v>
          </cell>
          <cell r="S3099" t="str">
            <v>FINAME TJLP</v>
          </cell>
          <cell r="T3099" t="str">
            <v>19059</v>
          </cell>
          <cell r="U3099">
            <v>11</v>
          </cell>
          <cell r="V3099">
            <v>0</v>
          </cell>
          <cell r="W3099">
            <v>34981</v>
          </cell>
          <cell r="X3099">
            <v>30</v>
          </cell>
          <cell r="Y3099">
            <v>22</v>
          </cell>
          <cell r="Z3099">
            <v>11.141658</v>
          </cell>
          <cell r="AA3099">
            <v>0</v>
          </cell>
          <cell r="AB3099">
            <v>2816816.1</v>
          </cell>
          <cell r="AC3099">
            <v>53147.47</v>
          </cell>
          <cell r="AD3099">
            <v>24603.74</v>
          </cell>
          <cell r="AE3099">
            <v>24603.74</v>
          </cell>
          <cell r="AF3099">
            <v>77751.22</v>
          </cell>
          <cell r="AG3099">
            <v>2763668.63</v>
          </cell>
          <cell r="AH3099">
            <v>32692.719999999739</v>
          </cell>
        </row>
        <row r="3100">
          <cell r="R3100" t="str">
            <v>ITAU</v>
          </cell>
          <cell r="S3100" t="str">
            <v>FINAME TJLP</v>
          </cell>
          <cell r="T3100" t="str">
            <v>19059</v>
          </cell>
          <cell r="U3100">
            <v>11</v>
          </cell>
          <cell r="V3100">
            <v>0</v>
          </cell>
          <cell r="W3100">
            <v>35012</v>
          </cell>
          <cell r="X3100">
            <v>30</v>
          </cell>
          <cell r="Y3100">
            <v>23</v>
          </cell>
          <cell r="Z3100">
            <v>11.276878</v>
          </cell>
          <cell r="AA3100">
            <v>0</v>
          </cell>
          <cell r="AB3100">
            <v>2797209.71</v>
          </cell>
          <cell r="AC3100">
            <v>53792.49</v>
          </cell>
          <cell r="AD3100">
            <v>24432.49</v>
          </cell>
          <cell r="AE3100">
            <v>24432.49</v>
          </cell>
          <cell r="AF3100">
            <v>78224.98</v>
          </cell>
          <cell r="AG3100">
            <v>2743417.21</v>
          </cell>
          <cell r="AH3100">
            <v>33541.069999999832</v>
          </cell>
        </row>
        <row r="3101">
          <cell r="R3101" t="str">
            <v>ITAU</v>
          </cell>
          <cell r="S3101" t="str">
            <v>FINAME TJLP</v>
          </cell>
          <cell r="T3101" t="str">
            <v>19059</v>
          </cell>
          <cell r="U3101">
            <v>11</v>
          </cell>
          <cell r="V3101">
            <v>0</v>
          </cell>
          <cell r="W3101">
            <v>35042</v>
          </cell>
          <cell r="X3101">
            <v>30</v>
          </cell>
          <cell r="Y3101">
            <v>24</v>
          </cell>
          <cell r="Z3101">
            <v>11.400371</v>
          </cell>
          <cell r="AA3101">
            <v>0</v>
          </cell>
          <cell r="AB3101">
            <v>2773460.35</v>
          </cell>
          <cell r="AC3101">
            <v>54381.58</v>
          </cell>
          <cell r="AD3101">
            <v>24225.05</v>
          </cell>
          <cell r="AE3101">
            <v>24225.05</v>
          </cell>
          <cell r="AF3101">
            <v>78606.63</v>
          </cell>
          <cell r="AG3101">
            <v>2719078.78</v>
          </cell>
          <cell r="AH3101">
            <v>30043.149999999907</v>
          </cell>
        </row>
        <row r="3102">
          <cell r="R3102" t="str">
            <v>ITAU</v>
          </cell>
          <cell r="S3102" t="str">
            <v>FINAME TJLP</v>
          </cell>
          <cell r="T3102" t="str">
            <v>19059</v>
          </cell>
          <cell r="U3102">
            <v>11</v>
          </cell>
          <cell r="V3102">
            <v>0</v>
          </cell>
          <cell r="W3102">
            <v>35064</v>
          </cell>
          <cell r="X3102">
            <v>22</v>
          </cell>
          <cell r="Y3102">
            <v>0</v>
          </cell>
          <cell r="Z3102">
            <v>11.473667000000001</v>
          </cell>
          <cell r="AA3102">
            <v>0</v>
          </cell>
          <cell r="AB3102">
            <v>2736560.45</v>
          </cell>
          <cell r="AC3102">
            <v>0</v>
          </cell>
          <cell r="AD3102">
            <v>17508.34</v>
          </cell>
          <cell r="AE3102">
            <v>17508.34</v>
          </cell>
          <cell r="AF3102">
            <v>0</v>
          </cell>
          <cell r="AG3102">
            <v>2754068.79</v>
          </cell>
          <cell r="AH3102">
            <v>17481.670000000391</v>
          </cell>
          <cell r="AI3102">
            <v>0</v>
          </cell>
          <cell r="AJ3102">
            <v>0</v>
          </cell>
          <cell r="AK3102">
            <v>0</v>
          </cell>
        </row>
        <row r="3103">
          <cell r="R3103" t="str">
            <v>ITAU</v>
          </cell>
          <cell r="S3103" t="str">
            <v>FINAME TJLP</v>
          </cell>
          <cell r="T3103" t="str">
            <v>19059</v>
          </cell>
          <cell r="U3103">
            <v>11</v>
          </cell>
          <cell r="V3103">
            <v>0</v>
          </cell>
          <cell r="W3103">
            <v>35073</v>
          </cell>
          <cell r="X3103">
            <v>8</v>
          </cell>
          <cell r="Y3103">
            <v>25</v>
          </cell>
          <cell r="Z3103">
            <v>11.503788</v>
          </cell>
          <cell r="AA3103">
            <v>0</v>
          </cell>
          <cell r="AB3103">
            <v>2743744.55</v>
          </cell>
          <cell r="AC3103">
            <v>54874.89</v>
          </cell>
          <cell r="AD3103">
            <v>6457.1500000000015</v>
          </cell>
          <cell r="AE3103">
            <v>23965.49</v>
          </cell>
          <cell r="AF3103">
            <v>78840.39</v>
          </cell>
          <cell r="AG3103">
            <v>2688869.66</v>
          </cell>
          <cell r="AH3103">
            <v>7184.1100000003353</v>
          </cell>
          <cell r="AI3103">
            <v>0</v>
          </cell>
          <cell r="AJ3103">
            <v>0</v>
          </cell>
          <cell r="AK3103">
            <v>0</v>
          </cell>
        </row>
        <row r="3104">
          <cell r="R3104" t="str">
            <v>ITAU</v>
          </cell>
          <cell r="S3104" t="str">
            <v>FINAME TJLP</v>
          </cell>
          <cell r="T3104" t="str">
            <v>19059</v>
          </cell>
          <cell r="U3104">
            <v>11</v>
          </cell>
          <cell r="V3104">
            <v>0</v>
          </cell>
          <cell r="W3104">
            <v>35095</v>
          </cell>
          <cell r="X3104">
            <v>22</v>
          </cell>
          <cell r="Y3104">
            <v>0</v>
          </cell>
          <cell r="Z3104">
            <v>11.577749000000001</v>
          </cell>
          <cell r="AA3104">
            <v>0</v>
          </cell>
          <cell r="AB3104">
            <v>2706157.14</v>
          </cell>
          <cell r="AC3104">
            <v>0</v>
          </cell>
          <cell r="AD3104">
            <v>17313.82</v>
          </cell>
          <cell r="AE3104">
            <v>17313.82</v>
          </cell>
          <cell r="AF3104">
            <v>0</v>
          </cell>
          <cell r="AG3104">
            <v>2723470.96</v>
          </cell>
          <cell r="AH3104">
            <v>17287.479999999981</v>
          </cell>
          <cell r="AI3104">
            <v>0</v>
          </cell>
          <cell r="AJ3104">
            <v>0</v>
          </cell>
          <cell r="AK3104">
            <v>0</v>
          </cell>
        </row>
        <row r="3105">
          <cell r="R3105" t="str">
            <v>ITAU</v>
          </cell>
          <cell r="S3105" t="str">
            <v>FINAME TJLP</v>
          </cell>
          <cell r="T3105" t="str">
            <v>19059</v>
          </cell>
          <cell r="U3105">
            <v>11</v>
          </cell>
          <cell r="V3105">
            <v>0</v>
          </cell>
          <cell r="W3105">
            <v>35104</v>
          </cell>
          <cell r="X3105">
            <v>8</v>
          </cell>
          <cell r="Y3105">
            <v>26</v>
          </cell>
          <cell r="Z3105">
            <v>11.608143</v>
          </cell>
          <cell r="AA3105">
            <v>0</v>
          </cell>
          <cell r="AB3105">
            <v>2713261.36</v>
          </cell>
          <cell r="AC3105">
            <v>55372.68</v>
          </cell>
          <cell r="AD3105">
            <v>6385.41</v>
          </cell>
          <cell r="AE3105">
            <v>23699.23</v>
          </cell>
          <cell r="AF3105">
            <v>79071.92</v>
          </cell>
          <cell r="AG3105">
            <v>2657888.6800000002</v>
          </cell>
          <cell r="AH3105">
            <v>7104.2299999999814</v>
          </cell>
          <cell r="AI3105">
            <v>0</v>
          </cell>
          <cell r="AJ3105">
            <v>0</v>
          </cell>
          <cell r="AK3105">
            <v>0</v>
          </cell>
        </row>
        <row r="3106">
          <cell r="R3106" t="str">
            <v>ITAU</v>
          </cell>
          <cell r="S3106" t="str">
            <v>FINAME TJLP</v>
          </cell>
          <cell r="T3106" t="str">
            <v>19059</v>
          </cell>
          <cell r="U3106">
            <v>11</v>
          </cell>
          <cell r="V3106">
            <v>0</v>
          </cell>
          <cell r="W3106">
            <v>35124</v>
          </cell>
          <cell r="X3106">
            <v>20</v>
          </cell>
          <cell r="Y3106">
            <v>0</v>
          </cell>
          <cell r="Z3106">
            <v>11.67597</v>
          </cell>
          <cell r="AA3106">
            <v>0</v>
          </cell>
          <cell r="AB3106">
            <v>2673418.87</v>
          </cell>
          <cell r="AC3106">
            <v>0</v>
          </cell>
          <cell r="AD3106">
            <v>15544.91</v>
          </cell>
          <cell r="AE3106">
            <v>15544.91</v>
          </cell>
          <cell r="AF3106">
            <v>0</v>
          </cell>
          <cell r="AG3106">
            <v>2688963.78</v>
          </cell>
          <cell r="AH3106">
            <v>15530.189999999478</v>
          </cell>
          <cell r="AI3106">
            <v>0</v>
          </cell>
          <cell r="AJ3106">
            <v>0</v>
          </cell>
          <cell r="AK3106">
            <v>0</v>
          </cell>
        </row>
        <row r="3107">
          <cell r="R3107" t="str">
            <v>ITAU</v>
          </cell>
          <cell r="S3107" t="str">
            <v>FINAME TJLP</v>
          </cell>
          <cell r="T3107" t="str">
            <v>19059</v>
          </cell>
          <cell r="U3107">
            <v>11</v>
          </cell>
          <cell r="V3107">
            <v>0</v>
          </cell>
          <cell r="W3107">
            <v>35133</v>
          </cell>
          <cell r="X3107">
            <v>10</v>
          </cell>
          <cell r="Y3107">
            <v>27</v>
          </cell>
          <cell r="Z3107">
            <v>11.707989</v>
          </cell>
          <cell r="AA3107">
            <v>0</v>
          </cell>
          <cell r="AB3107">
            <v>2680750.1800000002</v>
          </cell>
          <cell r="AC3107">
            <v>55848.959999999999</v>
          </cell>
          <cell r="AD3107">
            <v>7870.3499999999985</v>
          </cell>
          <cell r="AE3107">
            <v>23415.26</v>
          </cell>
          <cell r="AF3107">
            <v>79264.23</v>
          </cell>
          <cell r="AG3107">
            <v>2624901.2200000002</v>
          </cell>
          <cell r="AH3107">
            <v>7331.320000000298</v>
          </cell>
          <cell r="AI3107">
            <v>0</v>
          </cell>
          <cell r="AJ3107">
            <v>0</v>
          </cell>
          <cell r="AK3107">
            <v>0</v>
          </cell>
        </row>
        <row r="3108">
          <cell r="R3108" t="str">
            <v>ITAU</v>
          </cell>
          <cell r="S3108" t="str">
            <v>FINAME TJLP</v>
          </cell>
          <cell r="T3108" t="str">
            <v>19059</v>
          </cell>
          <cell r="U3108">
            <v>11</v>
          </cell>
          <cell r="V3108">
            <v>0</v>
          </cell>
          <cell r="W3108">
            <v>35155</v>
          </cell>
          <cell r="X3108">
            <v>22</v>
          </cell>
          <cell r="Y3108">
            <v>0</v>
          </cell>
          <cell r="Z3108">
            <v>11.787046</v>
          </cell>
          <cell r="AA3108">
            <v>0</v>
          </cell>
          <cell r="AB3108">
            <v>2642625.6</v>
          </cell>
          <cell r="AC3108">
            <v>0</v>
          </cell>
          <cell r="AD3108">
            <v>16907.349999999999</v>
          </cell>
          <cell r="AE3108">
            <v>16907.349999999999</v>
          </cell>
          <cell r="AF3108">
            <v>0</v>
          </cell>
          <cell r="AG3108">
            <v>2659532.9500000002</v>
          </cell>
          <cell r="AH3108">
            <v>17724.379999999888</v>
          </cell>
          <cell r="AI3108">
            <v>0</v>
          </cell>
          <cell r="AJ3108">
            <v>0</v>
          </cell>
          <cell r="AK3108">
            <v>0</v>
          </cell>
        </row>
        <row r="3109">
          <cell r="R3109" t="str">
            <v>ITAU</v>
          </cell>
          <cell r="S3109" t="str">
            <v>FINAME TJLP</v>
          </cell>
          <cell r="T3109" t="str">
            <v>19059</v>
          </cell>
          <cell r="U3109">
            <v>11</v>
          </cell>
          <cell r="V3109">
            <v>0</v>
          </cell>
          <cell r="W3109">
            <v>35164</v>
          </cell>
          <cell r="X3109">
            <v>8</v>
          </cell>
          <cell r="Y3109">
            <v>28</v>
          </cell>
          <cell r="Z3109">
            <v>11.819540999999999</v>
          </cell>
          <cell r="AA3109">
            <v>0</v>
          </cell>
          <cell r="AB3109">
            <v>2649910.89</v>
          </cell>
          <cell r="AC3109">
            <v>56381.08</v>
          </cell>
          <cell r="AD3109">
            <v>6238.5400000000009</v>
          </cell>
          <cell r="AE3109">
            <v>23145.89</v>
          </cell>
          <cell r="AF3109">
            <v>79526.98</v>
          </cell>
          <cell r="AG3109">
            <v>2593529.81</v>
          </cell>
          <cell r="AH3109">
            <v>7285.2999999998137</v>
          </cell>
          <cell r="AI3109">
            <v>0</v>
          </cell>
          <cell r="AJ3109">
            <v>0</v>
          </cell>
          <cell r="AK3109">
            <v>0</v>
          </cell>
        </row>
        <row r="3110">
          <cell r="R3110" t="str">
            <v>ITAU</v>
          </cell>
          <cell r="S3110" t="str">
            <v>FINAME TJLP</v>
          </cell>
          <cell r="T3110" t="str">
            <v>19059</v>
          </cell>
          <cell r="U3110">
            <v>11</v>
          </cell>
          <cell r="V3110">
            <v>0</v>
          </cell>
          <cell r="W3110">
            <v>35185</v>
          </cell>
          <cell r="X3110">
            <v>21</v>
          </cell>
          <cell r="Y3110">
            <v>0</v>
          </cell>
          <cell r="Z3110">
            <v>11.895712</v>
          </cell>
          <cell r="AA3110">
            <v>0</v>
          </cell>
          <cell r="AB3110">
            <v>2610243.81</v>
          </cell>
          <cell r="AC3110">
            <v>0</v>
          </cell>
          <cell r="AD3110">
            <v>15938.76</v>
          </cell>
          <cell r="AE3110">
            <v>15938.76</v>
          </cell>
          <cell r="AF3110">
            <v>0</v>
          </cell>
          <cell r="AG3110">
            <v>2626182.5699999998</v>
          </cell>
          <cell r="AH3110">
            <v>16714</v>
          </cell>
          <cell r="AI3110">
            <v>0</v>
          </cell>
          <cell r="AJ3110">
            <v>0</v>
          </cell>
          <cell r="AK3110">
            <v>0</v>
          </cell>
        </row>
        <row r="3111">
          <cell r="R3111" t="str">
            <v>ITAU</v>
          </cell>
          <cell r="S3111" t="str">
            <v>FINAME TJLP</v>
          </cell>
          <cell r="T3111" t="str">
            <v>19059</v>
          </cell>
          <cell r="U3111">
            <v>11</v>
          </cell>
          <cell r="V3111">
            <v>0</v>
          </cell>
          <cell r="W3111">
            <v>35194</v>
          </cell>
          <cell r="X3111">
            <v>9</v>
          </cell>
          <cell r="Y3111">
            <v>29</v>
          </cell>
          <cell r="Z3111">
            <v>11.928507</v>
          </cell>
          <cell r="AA3111">
            <v>681174.61</v>
          </cell>
          <cell r="AB3111">
            <v>3298614.53</v>
          </cell>
          <cell r="AC3111">
            <v>71709.009999999995</v>
          </cell>
          <cell r="AD3111">
            <v>6923.51</v>
          </cell>
          <cell r="AE3111">
            <v>22862.27</v>
          </cell>
          <cell r="AF3111">
            <v>94571.29</v>
          </cell>
          <cell r="AG3111">
            <v>3226905.52</v>
          </cell>
          <cell r="AH3111">
            <v>7196.1200000001118</v>
          </cell>
          <cell r="AI3111">
            <v>0</v>
          </cell>
          <cell r="AJ3111">
            <v>0</v>
          </cell>
          <cell r="AK3111">
            <v>0</v>
          </cell>
        </row>
        <row r="3112">
          <cell r="R3112" t="str">
            <v>ITAU</v>
          </cell>
          <cell r="S3112" t="str">
            <v>FINAME TJLP</v>
          </cell>
          <cell r="T3112" t="str">
            <v>19059</v>
          </cell>
          <cell r="U3112">
            <v>11</v>
          </cell>
          <cell r="V3112">
            <v>0</v>
          </cell>
          <cell r="W3112">
            <v>35216</v>
          </cell>
          <cell r="X3112">
            <v>22</v>
          </cell>
          <cell r="Y3112">
            <v>0</v>
          </cell>
          <cell r="Z3112">
            <v>12.009053</v>
          </cell>
          <cell r="AA3112">
            <v>0</v>
          </cell>
          <cell r="AB3112">
            <v>3248694.87</v>
          </cell>
          <cell r="AC3112">
            <v>0</v>
          </cell>
          <cell r="AD3112">
            <v>20784.939999999999</v>
          </cell>
          <cell r="AE3112">
            <v>20784.939999999999</v>
          </cell>
          <cell r="AF3112">
            <v>0</v>
          </cell>
          <cell r="AG3112">
            <v>3269479.81</v>
          </cell>
          <cell r="AH3112">
            <v>21789.350000000093</v>
          </cell>
          <cell r="AI3112">
            <v>0</v>
          </cell>
          <cell r="AJ3112">
            <v>0</v>
          </cell>
          <cell r="AK3112">
            <v>0</v>
          </cell>
        </row>
        <row r="3113">
          <cell r="R3113" t="str">
            <v>ITAU</v>
          </cell>
          <cell r="S3113" t="str">
            <v>FINAME TJLP</v>
          </cell>
          <cell r="T3113" t="str">
            <v>19059</v>
          </cell>
          <cell r="U3113">
            <v>11</v>
          </cell>
          <cell r="V3113">
            <v>0</v>
          </cell>
          <cell r="W3113">
            <v>35225</v>
          </cell>
          <cell r="X3113">
            <v>8</v>
          </cell>
          <cell r="Y3113">
            <v>30</v>
          </cell>
          <cell r="Z3113">
            <v>12.035523</v>
          </cell>
          <cell r="AA3113">
            <v>0</v>
          </cell>
          <cell r="AB3113">
            <v>3255855.54</v>
          </cell>
          <cell r="AC3113">
            <v>72352.350000000006</v>
          </cell>
          <cell r="AD3113">
            <v>7653.630000000001</v>
          </cell>
          <cell r="AE3113">
            <v>28438.57</v>
          </cell>
          <cell r="AF3113">
            <v>100790.92</v>
          </cell>
          <cell r="AG3113">
            <v>3183503.2</v>
          </cell>
          <cell r="AH3113">
            <v>7160.6800000001676</v>
          </cell>
          <cell r="AI3113">
            <v>0</v>
          </cell>
          <cell r="AJ3113">
            <v>0</v>
          </cell>
          <cell r="AK3113">
            <v>0</v>
          </cell>
        </row>
        <row r="3114">
          <cell r="R3114" t="str">
            <v>ITAU</v>
          </cell>
          <cell r="S3114" t="str">
            <v>FINAME TJLP</v>
          </cell>
          <cell r="T3114" t="str">
            <v>19059</v>
          </cell>
          <cell r="U3114">
            <v>11</v>
          </cell>
          <cell r="V3114">
            <v>0</v>
          </cell>
          <cell r="W3114">
            <v>35246</v>
          </cell>
          <cell r="X3114">
            <v>21</v>
          </cell>
          <cell r="Y3114">
            <v>0</v>
          </cell>
          <cell r="Z3114">
            <v>12.095567000000001</v>
          </cell>
          <cell r="AA3114">
            <v>0</v>
          </cell>
          <cell r="AB3114">
            <v>3199385.37</v>
          </cell>
          <cell r="AC3114">
            <v>0</v>
          </cell>
          <cell r="AD3114">
            <v>19536.2</v>
          </cell>
          <cell r="AE3114">
            <v>19536.2</v>
          </cell>
          <cell r="AF3114">
            <v>0</v>
          </cell>
          <cell r="AG3114">
            <v>3218921.57</v>
          </cell>
          <cell r="AH3114">
            <v>15882.16999999946</v>
          </cell>
          <cell r="AI3114">
            <v>0</v>
          </cell>
          <cell r="AJ3114">
            <v>0</v>
          </cell>
          <cell r="AK3114">
            <v>0</v>
          </cell>
        </row>
        <row r="3115">
          <cell r="R3115" t="str">
            <v>ITAU</v>
          </cell>
          <cell r="S3115" t="str">
            <v>FINAME TJLP</v>
          </cell>
          <cell r="T3115" t="str">
            <v>19059</v>
          </cell>
          <cell r="U3115">
            <v>11</v>
          </cell>
          <cell r="V3115">
            <v>0</v>
          </cell>
          <cell r="W3115">
            <v>35255</v>
          </cell>
          <cell r="X3115">
            <v>9</v>
          </cell>
          <cell r="Y3115">
            <v>31</v>
          </cell>
          <cell r="Z3115">
            <v>12.121392</v>
          </cell>
          <cell r="AA3115">
            <v>0</v>
          </cell>
          <cell r="AB3115">
            <v>3206216.31</v>
          </cell>
          <cell r="AC3115">
            <v>72868.55</v>
          </cell>
          <cell r="AD3115">
            <v>8468.7999999999993</v>
          </cell>
          <cell r="AE3115">
            <v>28005</v>
          </cell>
          <cell r="AF3115">
            <v>100873.55</v>
          </cell>
          <cell r="AG3115">
            <v>3133347.76</v>
          </cell>
          <cell r="AH3115">
            <v>6830.9399999999441</v>
          </cell>
          <cell r="AI3115">
            <v>0</v>
          </cell>
          <cell r="AJ3115">
            <v>0</v>
          </cell>
          <cell r="AK3115">
            <v>0</v>
          </cell>
        </row>
        <row r="3116">
          <cell r="R3116" t="str">
            <v>ITAU</v>
          </cell>
          <cell r="S3116" t="str">
            <v>FINAME TJLP</v>
          </cell>
          <cell r="T3116" t="str">
            <v>19059</v>
          </cell>
          <cell r="U3116">
            <v>11</v>
          </cell>
          <cell r="V3116">
            <v>0</v>
          </cell>
          <cell r="W3116">
            <v>35277</v>
          </cell>
          <cell r="X3116">
            <v>22</v>
          </cell>
          <cell r="Y3116">
            <v>0</v>
          </cell>
          <cell r="Z3116">
            <v>12.184752</v>
          </cell>
          <cell r="AA3116">
            <v>0</v>
          </cell>
          <cell r="AB3116">
            <v>3149726.15</v>
          </cell>
          <cell r="AC3116">
            <v>0</v>
          </cell>
          <cell r="AD3116">
            <v>20151.75</v>
          </cell>
          <cell r="AE3116">
            <v>20151.75</v>
          </cell>
          <cell r="AF3116">
            <v>0</v>
          </cell>
          <cell r="AG3116">
            <v>3169877.9</v>
          </cell>
          <cell r="AH3116">
            <v>16378.39000000013</v>
          </cell>
          <cell r="AI3116">
            <v>0</v>
          </cell>
          <cell r="AJ3116">
            <v>0</v>
          </cell>
          <cell r="AK3116">
            <v>0</v>
          </cell>
        </row>
        <row r="3117">
          <cell r="R3117" t="str">
            <v>ITAU</v>
          </cell>
          <cell r="S3117" t="str">
            <v>FINAME TJLP</v>
          </cell>
          <cell r="T3117" t="str">
            <v>19059</v>
          </cell>
          <cell r="U3117">
            <v>11</v>
          </cell>
          <cell r="V3117">
            <v>0</v>
          </cell>
          <cell r="W3117">
            <v>35286</v>
          </cell>
          <cell r="X3117">
            <v>8</v>
          </cell>
          <cell r="Y3117">
            <v>32</v>
          </cell>
          <cell r="Z3117">
            <v>12.210767000000001</v>
          </cell>
          <cell r="AA3117">
            <v>0</v>
          </cell>
          <cell r="AB3117">
            <v>3156450.96</v>
          </cell>
          <cell r="AC3117">
            <v>73405.84</v>
          </cell>
          <cell r="AD3117">
            <v>7418.57</v>
          </cell>
          <cell r="AE3117">
            <v>27570.32</v>
          </cell>
          <cell r="AF3117">
            <v>100976.15</v>
          </cell>
          <cell r="AG3117">
            <v>3083045.13</v>
          </cell>
          <cell r="AH3117">
            <v>6724.8100000000559</v>
          </cell>
          <cell r="AI3117">
            <v>0</v>
          </cell>
          <cell r="AJ3117">
            <v>0</v>
          </cell>
          <cell r="AK3117">
            <v>0</v>
          </cell>
        </row>
        <row r="3118">
          <cell r="R3118" t="str">
            <v>ITAU</v>
          </cell>
          <cell r="S3118" t="str">
            <v>FINAME TJLP</v>
          </cell>
          <cell r="T3118" t="str">
            <v>19059</v>
          </cell>
          <cell r="U3118">
            <v>11</v>
          </cell>
          <cell r="V3118">
            <v>0</v>
          </cell>
          <cell r="W3118">
            <v>35308</v>
          </cell>
          <cell r="X3118">
            <v>22</v>
          </cell>
          <cell r="Y3118">
            <v>0</v>
          </cell>
          <cell r="Z3118">
            <v>12.274594</v>
          </cell>
          <cell r="AA3118">
            <v>0</v>
          </cell>
          <cell r="AB3118">
            <v>3099160.54</v>
          </cell>
          <cell r="AC3118">
            <v>0</v>
          </cell>
          <cell r="AD3118">
            <v>19828.23</v>
          </cell>
          <cell r="AE3118">
            <v>19828.23</v>
          </cell>
          <cell r="AF3118">
            <v>0</v>
          </cell>
          <cell r="AG3118">
            <v>3118988.77</v>
          </cell>
          <cell r="AH3118">
            <v>16115.410000000149</v>
          </cell>
          <cell r="AI3118">
            <v>0</v>
          </cell>
          <cell r="AJ3118">
            <v>0</v>
          </cell>
          <cell r="AK3118">
            <v>0</v>
          </cell>
        </row>
        <row r="3119">
          <cell r="R3119" t="str">
            <v>ITAU</v>
          </cell>
          <cell r="S3119" t="str">
            <v>FINAME TJLP</v>
          </cell>
          <cell r="T3119" t="str">
            <v>19059</v>
          </cell>
          <cell r="U3119">
            <v>11</v>
          </cell>
          <cell r="V3119">
            <v>0</v>
          </cell>
          <cell r="W3119">
            <v>35317</v>
          </cell>
          <cell r="X3119">
            <v>8</v>
          </cell>
          <cell r="Y3119">
            <v>33</v>
          </cell>
          <cell r="Z3119">
            <v>12.299685999999999</v>
          </cell>
          <cell r="AA3119">
            <v>0</v>
          </cell>
          <cell r="AB3119">
            <v>3105495.91</v>
          </cell>
          <cell r="AC3119">
            <v>73940.38</v>
          </cell>
          <cell r="AD3119">
            <v>7297.010000000002</v>
          </cell>
          <cell r="AE3119">
            <v>27125.24</v>
          </cell>
          <cell r="AF3119">
            <v>101065.62</v>
          </cell>
          <cell r="AG3119">
            <v>3031555.53</v>
          </cell>
          <cell r="AH3119">
            <v>6335.3700000001118</v>
          </cell>
          <cell r="AI3119">
            <v>0</v>
          </cell>
          <cell r="AJ3119">
            <v>0</v>
          </cell>
          <cell r="AK3119">
            <v>0</v>
          </cell>
        </row>
        <row r="3120">
          <cell r="R3120" t="str">
            <v>ITAU</v>
          </cell>
          <cell r="S3120" t="str">
            <v>FINAME TJLP</v>
          </cell>
          <cell r="T3120" t="str">
            <v>19059</v>
          </cell>
          <cell r="U3120">
            <v>11</v>
          </cell>
          <cell r="V3120">
            <v>0</v>
          </cell>
          <cell r="W3120">
            <v>35338</v>
          </cell>
          <cell r="X3120">
            <v>21</v>
          </cell>
          <cell r="Y3120">
            <v>0</v>
          </cell>
          <cell r="Z3120">
            <v>12.358107</v>
          </cell>
          <cell r="AA3120">
            <v>0</v>
          </cell>
          <cell r="AB3120">
            <v>3045954.8</v>
          </cell>
          <cell r="AC3120">
            <v>0</v>
          </cell>
          <cell r="AD3120">
            <v>18599.32</v>
          </cell>
          <cell r="AE3120">
            <v>18599.32</v>
          </cell>
          <cell r="AF3120">
            <v>0</v>
          </cell>
          <cell r="AG3120">
            <v>3064554.12</v>
          </cell>
          <cell r="AH3120">
            <v>14399.270000000484</v>
          </cell>
          <cell r="AI3120">
            <v>0</v>
          </cell>
          <cell r="AJ3120">
            <v>0</v>
          </cell>
          <cell r="AK3120">
            <v>0</v>
          </cell>
        </row>
        <row r="3121">
          <cell r="R3121" t="str">
            <v>ITAU</v>
          </cell>
          <cell r="S3121" t="str">
            <v>FINAME TJLP</v>
          </cell>
          <cell r="T3121" t="str">
            <v>19059</v>
          </cell>
          <cell r="U3121">
            <v>11</v>
          </cell>
          <cell r="V3121">
            <v>0</v>
          </cell>
          <cell r="W3121">
            <v>35347</v>
          </cell>
          <cell r="X3121">
            <v>9</v>
          </cell>
          <cell r="Y3121">
            <v>34</v>
          </cell>
          <cell r="Z3121">
            <v>12.383229999999999</v>
          </cell>
          <cell r="AA3121">
            <v>0</v>
          </cell>
          <cell r="AB3121">
            <v>3052146.97</v>
          </cell>
          <cell r="AC3121">
            <v>74442.61</v>
          </cell>
          <cell r="AD3121">
            <v>8059.9399999999987</v>
          </cell>
          <cell r="AE3121">
            <v>26659.26</v>
          </cell>
          <cell r="AF3121">
            <v>101101.87</v>
          </cell>
          <cell r="AG3121">
            <v>2977704.36</v>
          </cell>
          <cell r="AH3121">
            <v>6192.1699999999255</v>
          </cell>
          <cell r="AI3121">
            <v>0</v>
          </cell>
          <cell r="AJ3121">
            <v>0</v>
          </cell>
          <cell r="AK3121">
            <v>0</v>
          </cell>
        </row>
        <row r="3122">
          <cell r="R3122" t="str">
            <v>ITAU</v>
          </cell>
          <cell r="S3122" t="str">
            <v>FINAME TJLP</v>
          </cell>
          <cell r="T3122" t="str">
            <v>19059</v>
          </cell>
          <cell r="U3122">
            <v>11</v>
          </cell>
          <cell r="V3122">
            <v>0</v>
          </cell>
          <cell r="W3122">
            <v>35369</v>
          </cell>
          <cell r="X3122">
            <v>22</v>
          </cell>
          <cell r="Y3122">
            <v>0</v>
          </cell>
          <cell r="Z3122">
            <v>12.444855</v>
          </cell>
          <cell r="AA3122">
            <v>0</v>
          </cell>
          <cell r="AB3122">
            <v>2992522.87</v>
          </cell>
          <cell r="AC3122">
            <v>0</v>
          </cell>
          <cell r="AD3122">
            <v>19145.97</v>
          </cell>
          <cell r="AE3122">
            <v>19145.97</v>
          </cell>
          <cell r="AF3122">
            <v>0</v>
          </cell>
          <cell r="AG3122">
            <v>3011668.84</v>
          </cell>
          <cell r="AH3122">
            <v>14818.509999999776</v>
          </cell>
          <cell r="AI3122">
            <v>0</v>
          </cell>
          <cell r="AJ3122">
            <v>0</v>
          </cell>
          <cell r="AK3122">
            <v>0</v>
          </cell>
        </row>
        <row r="3123">
          <cell r="R3123" t="str">
            <v>ITAU</v>
          </cell>
          <cell r="S3123" t="str">
            <v>FINAME TJLP</v>
          </cell>
          <cell r="T3123" t="str">
            <v>19059</v>
          </cell>
          <cell r="U3123">
            <v>11</v>
          </cell>
          <cell r="V3123">
            <v>0</v>
          </cell>
          <cell r="W3123">
            <v>35378</v>
          </cell>
          <cell r="X3123">
            <v>8</v>
          </cell>
          <cell r="Y3123">
            <v>35</v>
          </cell>
          <cell r="Z3123">
            <v>12.470154000000001</v>
          </cell>
          <cell r="AA3123">
            <v>0</v>
          </cell>
          <cell r="AB3123">
            <v>2998606.34</v>
          </cell>
          <cell r="AC3123">
            <v>74965.16</v>
          </cell>
          <cell r="AD3123">
            <v>7045.6399999999994</v>
          </cell>
          <cell r="AE3123">
            <v>26191.61</v>
          </cell>
          <cell r="AF3123">
            <v>101156.77</v>
          </cell>
          <cell r="AG3123">
            <v>2923641.18</v>
          </cell>
          <cell r="AH3123">
            <v>6083.4700000002049</v>
          </cell>
          <cell r="AI3123">
            <v>0</v>
          </cell>
          <cell r="AJ3123">
            <v>0</v>
          </cell>
          <cell r="AK3123">
            <v>0</v>
          </cell>
        </row>
        <row r="3124">
          <cell r="R3124" t="str">
            <v>ITAU</v>
          </cell>
          <cell r="S3124" t="str">
            <v>FINAME TJLP</v>
          </cell>
          <cell r="T3124" t="str">
            <v>19059</v>
          </cell>
          <cell r="U3124">
            <v>11</v>
          </cell>
          <cell r="V3124">
            <v>0</v>
          </cell>
          <cell r="W3124">
            <v>35399</v>
          </cell>
          <cell r="X3124">
            <v>21</v>
          </cell>
          <cell r="Y3124">
            <v>0</v>
          </cell>
          <cell r="Z3124">
            <v>12.529384</v>
          </cell>
          <cell r="AA3124">
            <v>0</v>
          </cell>
          <cell r="AB3124">
            <v>2937527.72</v>
          </cell>
          <cell r="AC3124">
            <v>0</v>
          </cell>
          <cell r="AD3124">
            <v>17937.23</v>
          </cell>
          <cell r="AE3124">
            <v>17937.23</v>
          </cell>
          <cell r="AF3124">
            <v>0</v>
          </cell>
          <cell r="AG3124">
            <v>2955464.95</v>
          </cell>
          <cell r="AH3124">
            <v>13886.540000000037</v>
          </cell>
          <cell r="AI3124">
            <v>0</v>
          </cell>
          <cell r="AJ3124">
            <v>0</v>
          </cell>
          <cell r="AK3124">
            <v>0</v>
          </cell>
        </row>
        <row r="3125">
          <cell r="R3125" t="str">
            <v>ITAU</v>
          </cell>
          <cell r="S3125" t="str">
            <v>FINAME TJLP</v>
          </cell>
          <cell r="T3125" t="str">
            <v>19059</v>
          </cell>
          <cell r="U3125">
            <v>11</v>
          </cell>
          <cell r="V3125">
            <v>0</v>
          </cell>
          <cell r="W3125">
            <v>35408</v>
          </cell>
          <cell r="X3125">
            <v>9</v>
          </cell>
          <cell r="Y3125">
            <v>36</v>
          </cell>
          <cell r="Z3125">
            <v>12.545105</v>
          </cell>
          <cell r="AA3125">
            <v>0</v>
          </cell>
          <cell r="AB3125">
            <v>2941213.52</v>
          </cell>
          <cell r="AC3125">
            <v>75415.73</v>
          </cell>
          <cell r="AD3125">
            <v>7753.07</v>
          </cell>
          <cell r="AE3125">
            <v>25690.3</v>
          </cell>
          <cell r="AF3125">
            <v>101106.04</v>
          </cell>
          <cell r="AG3125">
            <v>2865797.79</v>
          </cell>
          <cell r="AH3125">
            <v>3685.8100000000559</v>
          </cell>
          <cell r="AI3125">
            <v>0</v>
          </cell>
          <cell r="AJ3125">
            <v>0</v>
          </cell>
          <cell r="AK3125">
            <v>0</v>
          </cell>
        </row>
        <row r="3126">
          <cell r="R3126" t="str">
            <v>ITAU</v>
          </cell>
          <cell r="S3126" t="str">
            <v>FINAME TJLP</v>
          </cell>
          <cell r="T3126" t="str">
            <v>19059</v>
          </cell>
          <cell r="U3126">
            <v>11</v>
          </cell>
          <cell r="V3126">
            <v>0</v>
          </cell>
          <cell r="W3126">
            <v>35430</v>
          </cell>
          <cell r="X3126">
            <v>22</v>
          </cell>
          <cell r="Y3126">
            <v>0</v>
          </cell>
          <cell r="Z3126">
            <v>12.580629</v>
          </cell>
          <cell r="AA3126">
            <v>0</v>
          </cell>
          <cell r="AB3126">
            <v>2873912.88</v>
          </cell>
          <cell r="AC3126">
            <v>0</v>
          </cell>
          <cell r="AD3126">
            <v>18387.11</v>
          </cell>
          <cell r="AE3126">
            <v>18387.11</v>
          </cell>
          <cell r="AF3126">
            <v>0</v>
          </cell>
          <cell r="AG3126">
            <v>2892299.99</v>
          </cell>
          <cell r="AH3126">
            <v>8115.0900000003166</v>
          </cell>
          <cell r="AI3126">
            <v>0</v>
          </cell>
          <cell r="AJ3126">
            <v>0</v>
          </cell>
          <cell r="AK3126">
            <v>0</v>
          </cell>
        </row>
        <row r="3127">
          <cell r="R3127" t="str">
            <v>ITAU</v>
          </cell>
          <cell r="S3127" t="str">
            <v>FINAME TJLP</v>
          </cell>
          <cell r="T3127" t="str">
            <v>19059</v>
          </cell>
          <cell r="U3127">
            <v>11</v>
          </cell>
          <cell r="V3127">
            <v>0</v>
          </cell>
          <cell r="W3127">
            <v>35439</v>
          </cell>
          <cell r="X3127">
            <v>8</v>
          </cell>
          <cell r="Y3127">
            <v>37</v>
          </cell>
          <cell r="Z3127">
            <v>12.595190000000001</v>
          </cell>
          <cell r="AA3127">
            <v>0</v>
          </cell>
          <cell r="AB3127">
            <v>2877239.19</v>
          </cell>
          <cell r="AC3127">
            <v>75716.820000000007</v>
          </cell>
          <cell r="AD3127">
            <v>6744.41</v>
          </cell>
          <cell r="AE3127">
            <v>25131.52</v>
          </cell>
          <cell r="AF3127">
            <v>100848.34</v>
          </cell>
          <cell r="AG3127">
            <v>2801522.36</v>
          </cell>
          <cell r="AH3127">
            <v>3326.2999999993481</v>
          </cell>
          <cell r="AI3127">
            <v>0</v>
          </cell>
          <cell r="AJ3127">
            <v>0</v>
          </cell>
          <cell r="AK3127">
            <v>0</v>
          </cell>
        </row>
        <row r="3128">
          <cell r="R3128" t="str">
            <v>ITAU</v>
          </cell>
          <cell r="S3128" t="str">
            <v>FINAME TJLP</v>
          </cell>
          <cell r="T3128" t="str">
            <v>19059</v>
          </cell>
          <cell r="U3128">
            <v>11</v>
          </cell>
          <cell r="V3128">
            <v>0</v>
          </cell>
          <cell r="W3128">
            <v>35461</v>
          </cell>
          <cell r="X3128">
            <v>22</v>
          </cell>
          <cell r="Y3128">
            <v>0</v>
          </cell>
          <cell r="Z3128">
            <v>12.630856</v>
          </cell>
          <cell r="AA3128">
            <v>0</v>
          </cell>
          <cell r="AB3128">
            <v>2809455.48</v>
          </cell>
          <cell r="AC3128">
            <v>0</v>
          </cell>
          <cell r="AD3128">
            <v>17974.72</v>
          </cell>
          <cell r="AE3128">
            <v>17974.72</v>
          </cell>
          <cell r="AF3128">
            <v>0</v>
          </cell>
          <cell r="AG3128">
            <v>2827430.2</v>
          </cell>
          <cell r="AH3128">
            <v>7933.1200000001118</v>
          </cell>
          <cell r="AI3128">
            <v>0</v>
          </cell>
          <cell r="AJ3128">
            <v>0</v>
          </cell>
          <cell r="AK3128">
            <v>0</v>
          </cell>
        </row>
        <row r="3129">
          <cell r="R3129" t="str">
            <v>ITAU</v>
          </cell>
          <cell r="S3129" t="str">
            <v>FINAME TJLP</v>
          </cell>
          <cell r="T3129" t="str">
            <v>19059</v>
          </cell>
          <cell r="U3129">
            <v>11</v>
          </cell>
          <cell r="V3129">
            <v>0</v>
          </cell>
          <cell r="W3129">
            <v>35470</v>
          </cell>
          <cell r="X3129">
            <v>8</v>
          </cell>
          <cell r="Y3129">
            <v>38</v>
          </cell>
          <cell r="Z3129">
            <v>12.645474999999999</v>
          </cell>
          <cell r="AA3129">
            <v>0</v>
          </cell>
          <cell r="AB3129">
            <v>2812707.15</v>
          </cell>
          <cell r="AC3129">
            <v>76019.11</v>
          </cell>
          <cell r="AD3129">
            <v>6593.1299999999974</v>
          </cell>
          <cell r="AE3129">
            <v>24567.85</v>
          </cell>
          <cell r="AF3129">
            <v>100586.97</v>
          </cell>
          <cell r="AG3129">
            <v>2736688.04</v>
          </cell>
          <cell r="AH3129">
            <v>3251.6800000001676</v>
          </cell>
          <cell r="AI3129">
            <v>0</v>
          </cell>
          <cell r="AJ3129">
            <v>0</v>
          </cell>
          <cell r="AK3129">
            <v>0</v>
          </cell>
        </row>
        <row r="3130">
          <cell r="R3130" t="str">
            <v>ITAU</v>
          </cell>
          <cell r="S3130" t="str">
            <v>FINAME TJLP</v>
          </cell>
          <cell r="T3130" t="str">
            <v>19059</v>
          </cell>
          <cell r="U3130">
            <v>11</v>
          </cell>
          <cell r="V3130">
            <v>0</v>
          </cell>
          <cell r="W3130">
            <v>35489</v>
          </cell>
          <cell r="X3130">
            <v>19</v>
          </cell>
          <cell r="Y3130">
            <v>0</v>
          </cell>
          <cell r="Z3130">
            <v>12.676394999999999</v>
          </cell>
          <cell r="AA3130">
            <v>0</v>
          </cell>
          <cell r="AB3130">
            <v>2743379.64</v>
          </cell>
          <cell r="AC3130">
            <v>0</v>
          </cell>
          <cell r="AD3130">
            <v>15151.92</v>
          </cell>
          <cell r="AE3130">
            <v>15151.92</v>
          </cell>
          <cell r="AF3130">
            <v>0</v>
          </cell>
          <cell r="AG3130">
            <v>2758531.56</v>
          </cell>
          <cell r="AH3130">
            <v>6691.6000000000931</v>
          </cell>
          <cell r="AI3130">
            <v>0</v>
          </cell>
          <cell r="AJ3130">
            <v>0</v>
          </cell>
          <cell r="AK3130">
            <v>0</v>
          </cell>
        </row>
        <row r="3131">
          <cell r="R3131" t="str">
            <v>ITAU</v>
          </cell>
          <cell r="S3131" t="str">
            <v>FINAME TJLP</v>
          </cell>
          <cell r="T3131" t="str">
            <v>19059</v>
          </cell>
          <cell r="U3131">
            <v>11</v>
          </cell>
          <cell r="V3131">
            <v>0</v>
          </cell>
          <cell r="W3131">
            <v>35498</v>
          </cell>
          <cell r="X3131">
            <v>11</v>
          </cell>
          <cell r="Y3131">
            <v>39</v>
          </cell>
          <cell r="Z3131">
            <v>12.689309</v>
          </cell>
          <cell r="AA3131">
            <v>0</v>
          </cell>
          <cell r="AB3131">
            <v>2746174.44</v>
          </cell>
          <cell r="AC3131">
            <v>76282.62</v>
          </cell>
          <cell r="AD3131">
            <v>8834.8000000000011</v>
          </cell>
          <cell r="AE3131">
            <v>23986.720000000001</v>
          </cell>
          <cell r="AF3131">
            <v>100269.34</v>
          </cell>
          <cell r="AG3131">
            <v>2669891.81</v>
          </cell>
          <cell r="AH3131">
            <v>2794.7900000000373</v>
          </cell>
          <cell r="AI3131">
            <v>0</v>
          </cell>
          <cell r="AJ3131">
            <v>0</v>
          </cell>
          <cell r="AK3131">
            <v>0</v>
          </cell>
        </row>
        <row r="3132">
          <cell r="R3132" t="str">
            <v>ITAU</v>
          </cell>
          <cell r="S3132" t="str">
            <v>FINAME TJLP</v>
          </cell>
          <cell r="T3132" t="str">
            <v>19059</v>
          </cell>
          <cell r="U3132">
            <v>11</v>
          </cell>
          <cell r="V3132">
            <v>0</v>
          </cell>
          <cell r="W3132">
            <v>35520</v>
          </cell>
          <cell r="X3132">
            <v>22</v>
          </cell>
          <cell r="Y3132">
            <v>0</v>
          </cell>
          <cell r="Z3132">
            <v>12.720394000000001</v>
          </cell>
          <cell r="AA3132">
            <v>0</v>
          </cell>
          <cell r="AB3132">
            <v>2676432.25</v>
          </cell>
          <cell r="AC3132">
            <v>0</v>
          </cell>
          <cell r="AD3132">
            <v>17123.64</v>
          </cell>
          <cell r="AE3132">
            <v>17123.64</v>
          </cell>
          <cell r="AF3132">
            <v>0</v>
          </cell>
          <cell r="AG3132">
            <v>2693555.89</v>
          </cell>
          <cell r="AH3132">
            <v>6540.4399999999441</v>
          </cell>
          <cell r="AI3132">
            <v>0</v>
          </cell>
          <cell r="AJ3132">
            <v>0</v>
          </cell>
          <cell r="AK3132">
            <v>0</v>
          </cell>
        </row>
        <row r="3133">
          <cell r="R3133" t="str">
            <v>ITAU</v>
          </cell>
          <cell r="S3133" t="str">
            <v>FINAME TJLP</v>
          </cell>
          <cell r="T3133" t="str">
            <v>19059</v>
          </cell>
          <cell r="U3133">
            <v>11</v>
          </cell>
          <cell r="V3133">
            <v>0</v>
          </cell>
          <cell r="W3133">
            <v>35529</v>
          </cell>
          <cell r="X3133">
            <v>8</v>
          </cell>
          <cell r="Y3133">
            <v>40</v>
          </cell>
          <cell r="Z3133">
            <v>12.733131999999999</v>
          </cell>
          <cell r="AA3133">
            <v>0</v>
          </cell>
          <cell r="AB3133">
            <v>2679112.38</v>
          </cell>
          <cell r="AC3133">
            <v>76546.070000000007</v>
          </cell>
          <cell r="AD3133">
            <v>6277.32</v>
          </cell>
          <cell r="AE3133">
            <v>23400.959999999999</v>
          </cell>
          <cell r="AF3133">
            <v>99947.02</v>
          </cell>
          <cell r="AG3133">
            <v>2602566.3199999998</v>
          </cell>
          <cell r="AH3133">
            <v>2680.1299999998882</v>
          </cell>
          <cell r="AI3133">
            <v>0</v>
          </cell>
          <cell r="AJ3133">
            <v>0</v>
          </cell>
          <cell r="AK3133">
            <v>0</v>
          </cell>
        </row>
        <row r="3134">
          <cell r="R3134" t="str">
            <v>ITAU</v>
          </cell>
          <cell r="S3134" t="str">
            <v>FINAME TJLP</v>
          </cell>
          <cell r="T3134" t="str">
            <v>19059</v>
          </cell>
          <cell r="U3134">
            <v>11</v>
          </cell>
          <cell r="V3134">
            <v>0</v>
          </cell>
          <cell r="W3134">
            <v>35550</v>
          </cell>
          <cell r="X3134">
            <v>21</v>
          </cell>
          <cell r="Y3134">
            <v>0</v>
          </cell>
          <cell r="Z3134">
            <v>12.762905</v>
          </cell>
          <cell r="AA3134">
            <v>0</v>
          </cell>
          <cell r="AB3134">
            <v>2608651.7200000002</v>
          </cell>
          <cell r="AC3134">
            <v>0</v>
          </cell>
          <cell r="AD3134">
            <v>15929.04</v>
          </cell>
          <cell r="AE3134">
            <v>15929.04</v>
          </cell>
          <cell r="AF3134">
            <v>0</v>
          </cell>
          <cell r="AG3134">
            <v>2624580.7599999998</v>
          </cell>
          <cell r="AH3134">
            <v>6085.3999999999069</v>
          </cell>
          <cell r="AI3134">
            <v>0</v>
          </cell>
          <cell r="AJ3134">
            <v>0</v>
          </cell>
          <cell r="AK3134">
            <v>0</v>
          </cell>
        </row>
        <row r="3135">
          <cell r="R3135" t="str">
            <v>ITAU</v>
          </cell>
          <cell r="S3135" t="str">
            <v>FINAME TJLP</v>
          </cell>
          <cell r="T3135" t="str">
            <v>19059</v>
          </cell>
          <cell r="U3135">
            <v>11</v>
          </cell>
          <cell r="V3135">
            <v>0</v>
          </cell>
          <cell r="W3135">
            <v>35559</v>
          </cell>
          <cell r="X3135">
            <v>9</v>
          </cell>
          <cell r="Y3135">
            <v>41</v>
          </cell>
          <cell r="Z3135">
            <v>12.775686</v>
          </cell>
          <cell r="AA3135">
            <v>0</v>
          </cell>
          <cell r="AB3135">
            <v>2611264.0699999998</v>
          </cell>
          <cell r="AC3135">
            <v>76801.88</v>
          </cell>
          <cell r="AD3135">
            <v>6879.2900000000009</v>
          </cell>
          <cell r="AE3135">
            <v>22808.33</v>
          </cell>
          <cell r="AF3135">
            <v>99610.21</v>
          </cell>
          <cell r="AG3135">
            <v>2534462.1800000002</v>
          </cell>
          <cell r="AH3135">
            <v>2612.3400000003166</v>
          </cell>
          <cell r="AI3135">
            <v>0</v>
          </cell>
          <cell r="AJ3135">
            <v>0</v>
          </cell>
          <cell r="AK3135">
            <v>0</v>
          </cell>
        </row>
        <row r="3136">
          <cell r="R3136" t="str">
            <v>ITAU</v>
          </cell>
          <cell r="S3136" t="str">
            <v>FINAME TJLP</v>
          </cell>
          <cell r="T3136" t="str">
            <v>19059</v>
          </cell>
          <cell r="U3136">
            <v>11</v>
          </cell>
          <cell r="V3136">
            <v>0</v>
          </cell>
          <cell r="W3136">
            <v>35581</v>
          </cell>
          <cell r="X3136">
            <v>22</v>
          </cell>
          <cell r="Y3136">
            <v>0</v>
          </cell>
          <cell r="Z3136">
            <v>12.806982</v>
          </cell>
          <cell r="AA3136">
            <v>0</v>
          </cell>
          <cell r="AB3136">
            <v>2540670.7400000002</v>
          </cell>
          <cell r="AC3136">
            <v>0</v>
          </cell>
          <cell r="AD3136">
            <v>16255.05</v>
          </cell>
          <cell r="AE3136">
            <v>16255.05</v>
          </cell>
          <cell r="AF3136">
            <v>0</v>
          </cell>
          <cell r="AG3136">
            <v>2556925.7799999998</v>
          </cell>
          <cell r="AH3136">
            <v>6208.5499999998137</v>
          </cell>
          <cell r="AI3136">
            <v>0</v>
          </cell>
          <cell r="AJ3136">
            <v>0</v>
          </cell>
          <cell r="AK3136">
            <v>0</v>
          </cell>
        </row>
        <row r="3137">
          <cell r="R3137" t="str">
            <v>ITAU</v>
          </cell>
          <cell r="S3137" t="str">
            <v>FINAME TJLP</v>
          </cell>
          <cell r="T3137" t="str">
            <v>19059</v>
          </cell>
          <cell r="U3137">
            <v>11</v>
          </cell>
          <cell r="V3137">
            <v>0</v>
          </cell>
          <cell r="W3137">
            <v>35590</v>
          </cell>
          <cell r="X3137">
            <v>8</v>
          </cell>
          <cell r="Y3137">
            <v>42</v>
          </cell>
          <cell r="Z3137">
            <v>12.819342000000001</v>
          </cell>
          <cell r="AA3137">
            <v>0</v>
          </cell>
          <cell r="AB3137">
            <v>2543122.73</v>
          </cell>
          <cell r="AC3137">
            <v>77064.33</v>
          </cell>
          <cell r="AD3137">
            <v>5958.09</v>
          </cell>
          <cell r="AE3137">
            <v>22213.14</v>
          </cell>
          <cell r="AF3137">
            <v>99277.47</v>
          </cell>
          <cell r="AG3137">
            <v>2466058.41</v>
          </cell>
          <cell r="AH3137">
            <v>2452.0100000007078</v>
          </cell>
          <cell r="AI3137">
            <v>0</v>
          </cell>
          <cell r="AJ3137">
            <v>0</v>
          </cell>
          <cell r="AK3137">
            <v>0</v>
          </cell>
        </row>
        <row r="3138">
          <cell r="R3138" t="str">
            <v>ITAU</v>
          </cell>
          <cell r="S3138" t="str">
            <v>FINAME TJLP</v>
          </cell>
          <cell r="T3138" t="str">
            <v>19059</v>
          </cell>
          <cell r="U3138">
            <v>11</v>
          </cell>
          <cell r="V3138">
            <v>0</v>
          </cell>
          <cell r="W3138">
            <v>35611</v>
          </cell>
          <cell r="X3138">
            <v>21</v>
          </cell>
          <cell r="Y3138">
            <v>0</v>
          </cell>
          <cell r="Z3138">
            <v>12.848093</v>
          </cell>
          <cell r="AA3138">
            <v>0</v>
          </cell>
          <cell r="AB3138">
            <v>2471589.2400000002</v>
          </cell>
          <cell r="AC3138">
            <v>0</v>
          </cell>
          <cell r="AD3138">
            <v>15092.1</v>
          </cell>
          <cell r="AE3138">
            <v>15092.1</v>
          </cell>
          <cell r="AF3138">
            <v>0</v>
          </cell>
          <cell r="AG3138">
            <v>2486681.34</v>
          </cell>
          <cell r="AH3138">
            <v>5530.8299999996088</v>
          </cell>
          <cell r="AI3138">
            <v>0</v>
          </cell>
          <cell r="AJ3138">
            <v>0</v>
          </cell>
          <cell r="AK3138">
            <v>0</v>
          </cell>
        </row>
        <row r="3139">
          <cell r="R3139" t="str">
            <v>ITAU</v>
          </cell>
          <cell r="S3139" t="str">
            <v>FINAME TJLP</v>
          </cell>
          <cell r="T3139" t="str">
            <v>19059</v>
          </cell>
          <cell r="U3139">
            <v>11</v>
          </cell>
          <cell r="V3139">
            <v>0</v>
          </cell>
          <cell r="W3139">
            <v>35620</v>
          </cell>
          <cell r="X3139">
            <v>9</v>
          </cell>
          <cell r="Y3139">
            <v>43</v>
          </cell>
          <cell r="Z3139">
            <v>12.860434</v>
          </cell>
          <cell r="AA3139">
            <v>0</v>
          </cell>
          <cell r="AB3139">
            <v>2473963.2799999998</v>
          </cell>
          <cell r="AC3139">
            <v>77311.350000000006</v>
          </cell>
          <cell r="AD3139">
            <v>6516.9600000000009</v>
          </cell>
          <cell r="AE3139">
            <v>21609.06</v>
          </cell>
          <cell r="AF3139">
            <v>98920.41</v>
          </cell>
          <cell r="AG3139">
            <v>2396651.9300000002</v>
          </cell>
          <cell r="AH3139">
            <v>2374.0400000005029</v>
          </cell>
          <cell r="AI3139">
            <v>0</v>
          </cell>
          <cell r="AJ3139">
            <v>0</v>
          </cell>
          <cell r="AK3139">
            <v>0</v>
          </cell>
        </row>
        <row r="3140">
          <cell r="R3140" t="str">
            <v>ITAU</v>
          </cell>
          <cell r="S3140" t="str">
            <v>FINAME TJLP</v>
          </cell>
          <cell r="T3140" t="str">
            <v>19059</v>
          </cell>
          <cell r="U3140">
            <v>11</v>
          </cell>
          <cell r="V3140">
            <v>0</v>
          </cell>
          <cell r="W3140">
            <v>35642</v>
          </cell>
          <cell r="X3140">
            <v>22</v>
          </cell>
          <cell r="Y3140">
            <v>0</v>
          </cell>
          <cell r="Z3140">
            <v>12.890651999999999</v>
          </cell>
          <cell r="AA3140">
            <v>0</v>
          </cell>
          <cell r="AB3140">
            <v>2402283.31</v>
          </cell>
          <cell r="AC3140">
            <v>0</v>
          </cell>
          <cell r="AD3140">
            <v>15369.65</v>
          </cell>
          <cell r="AE3140">
            <v>15369.65</v>
          </cell>
          <cell r="AF3140">
            <v>0</v>
          </cell>
          <cell r="AG3140">
            <v>2417652.9700000002</v>
          </cell>
          <cell r="AH3140">
            <v>5631.3900000001304</v>
          </cell>
          <cell r="AI3140">
            <v>0</v>
          </cell>
          <cell r="AJ3140">
            <v>0</v>
          </cell>
          <cell r="AK3140">
            <v>0</v>
          </cell>
        </row>
        <row r="3141">
          <cell r="R3141" t="str">
            <v>ITAU</v>
          </cell>
          <cell r="S3141" t="str">
            <v>FINAME TJLP</v>
          </cell>
          <cell r="T3141" t="str">
            <v>19059</v>
          </cell>
          <cell r="U3141">
            <v>11</v>
          </cell>
          <cell r="V3141">
            <v>0</v>
          </cell>
          <cell r="W3141">
            <v>35651</v>
          </cell>
          <cell r="X3141">
            <v>8</v>
          </cell>
          <cell r="Y3141">
            <v>44</v>
          </cell>
          <cell r="Z3141">
            <v>12.903034</v>
          </cell>
          <cell r="AA3141">
            <v>0</v>
          </cell>
          <cell r="AB3141">
            <v>2404590.7999999998</v>
          </cell>
          <cell r="AC3141">
            <v>77567.45</v>
          </cell>
          <cell r="AD3141">
            <v>5633.4699999999993</v>
          </cell>
          <cell r="AE3141">
            <v>21003.119999999999</v>
          </cell>
          <cell r="AF3141">
            <v>98570.57</v>
          </cell>
          <cell r="AG3141">
            <v>2327023.36</v>
          </cell>
          <cell r="AH3141">
            <v>2307.4899999992922</v>
          </cell>
          <cell r="AI3141">
            <v>0</v>
          </cell>
          <cell r="AJ3141">
            <v>0</v>
          </cell>
          <cell r="AK3141">
            <v>0</v>
          </cell>
        </row>
        <row r="3142">
          <cell r="R3142" t="str">
            <v>ITAU</v>
          </cell>
          <cell r="S3142" t="str">
            <v>FINAME TJLP</v>
          </cell>
          <cell r="T3142" t="str">
            <v>19059</v>
          </cell>
          <cell r="U3142">
            <v>11</v>
          </cell>
          <cell r="V3142">
            <v>0</v>
          </cell>
          <cell r="W3142">
            <v>35673</v>
          </cell>
          <cell r="X3142">
            <v>22</v>
          </cell>
          <cell r="Y3142">
            <v>0</v>
          </cell>
          <cell r="Z3142">
            <v>12.933351999999999</v>
          </cell>
          <cell r="AA3142">
            <v>0</v>
          </cell>
          <cell r="AB3142">
            <v>2332491.12</v>
          </cell>
          <cell r="AC3142">
            <v>0</v>
          </cell>
          <cell r="AD3142">
            <v>14923.13</v>
          </cell>
          <cell r="AE3142">
            <v>14923.13</v>
          </cell>
          <cell r="AF3142">
            <v>0</v>
          </cell>
          <cell r="AG3142">
            <v>2347414.25</v>
          </cell>
          <cell r="AH3142">
            <v>5467.7600000002421</v>
          </cell>
          <cell r="AI3142">
            <v>0</v>
          </cell>
          <cell r="AJ3142">
            <v>0</v>
          </cell>
          <cell r="AK3142">
            <v>0</v>
          </cell>
        </row>
        <row r="3143">
          <cell r="R3143" t="str">
            <v>ITAU</v>
          </cell>
          <cell r="S3143" t="str">
            <v>FINAME TJLP</v>
          </cell>
          <cell r="T3143" t="str">
            <v>19059</v>
          </cell>
          <cell r="U3143">
            <v>11</v>
          </cell>
          <cell r="V3143">
            <v>0</v>
          </cell>
          <cell r="W3143">
            <v>35682</v>
          </cell>
          <cell r="X3143">
            <v>8</v>
          </cell>
          <cell r="Y3143">
            <v>45</v>
          </cell>
          <cell r="Z3143">
            <v>12.943809999999999</v>
          </cell>
          <cell r="AA3143">
            <v>0</v>
          </cell>
          <cell r="AB3143">
            <v>2334377.19</v>
          </cell>
          <cell r="AC3143">
            <v>77812.570000000007</v>
          </cell>
          <cell r="AD3143">
            <v>5466.7100000000009</v>
          </cell>
          <cell r="AE3143">
            <v>20389.84</v>
          </cell>
          <cell r="AF3143">
            <v>98202.41</v>
          </cell>
          <cell r="AG3143">
            <v>2256564.61</v>
          </cell>
          <cell r="AH3143">
            <v>1886.0600000000559</v>
          </cell>
          <cell r="AI3143">
            <v>0</v>
          </cell>
          <cell r="AJ3143">
            <v>0</v>
          </cell>
          <cell r="AK3143">
            <v>0</v>
          </cell>
        </row>
        <row r="3144">
          <cell r="R3144" t="str">
            <v>ITAU</v>
          </cell>
          <cell r="S3144" t="str">
            <v>FINAME TJLP</v>
          </cell>
          <cell r="T3144" t="str">
            <v>19059</v>
          </cell>
          <cell r="U3144">
            <v>11</v>
          </cell>
          <cell r="V3144">
            <v>0</v>
          </cell>
          <cell r="W3144">
            <v>35703</v>
          </cell>
          <cell r="X3144">
            <v>21</v>
          </cell>
          <cell r="Y3144">
            <v>0</v>
          </cell>
          <cell r="Z3144">
            <v>12.96767</v>
          </cell>
          <cell r="AA3144">
            <v>0</v>
          </cell>
          <cell r="AB3144">
            <v>2260724.2599999998</v>
          </cell>
          <cell r="AC3144">
            <v>0</v>
          </cell>
          <cell r="AD3144">
            <v>13804.51</v>
          </cell>
          <cell r="AE3144">
            <v>13804.51</v>
          </cell>
          <cell r="AF3144">
            <v>0</v>
          </cell>
          <cell r="AG3144">
            <v>2274528.77</v>
          </cell>
          <cell r="AH3144">
            <v>4159.6500000003725</v>
          </cell>
          <cell r="AI3144">
            <v>0</v>
          </cell>
          <cell r="AJ3144">
            <v>0</v>
          </cell>
          <cell r="AK3144">
            <v>0</v>
          </cell>
        </row>
        <row r="3145">
          <cell r="R3145" t="str">
            <v>ITAU</v>
          </cell>
          <cell r="S3145" t="str">
            <v>FINAME TJLP</v>
          </cell>
          <cell r="T3145" t="str">
            <v>19059</v>
          </cell>
          <cell r="U3145">
            <v>11</v>
          </cell>
          <cell r="V3145">
            <v>0</v>
          </cell>
          <cell r="W3145">
            <v>35712</v>
          </cell>
          <cell r="X3145">
            <v>9</v>
          </cell>
          <cell r="Y3145">
            <v>46</v>
          </cell>
          <cell r="Z3145">
            <v>12.97791</v>
          </cell>
          <cell r="AA3145">
            <v>0</v>
          </cell>
          <cell r="AB3145">
            <v>2262509.4500000002</v>
          </cell>
          <cell r="AC3145">
            <v>78017.570000000007</v>
          </cell>
          <cell r="AD3145">
            <v>5957.5899999999983</v>
          </cell>
          <cell r="AE3145">
            <v>19762.099999999999</v>
          </cell>
          <cell r="AF3145">
            <v>97779.67</v>
          </cell>
          <cell r="AG3145">
            <v>2184491.88</v>
          </cell>
          <cell r="AH3145">
            <v>1785.1899999999441</v>
          </cell>
          <cell r="AI3145">
            <v>0</v>
          </cell>
          <cell r="AJ3145">
            <v>0</v>
          </cell>
          <cell r="AK3145">
            <v>0</v>
          </cell>
        </row>
        <row r="3146">
          <cell r="R3146" t="str">
            <v>ITAU</v>
          </cell>
          <cell r="S3146" t="str">
            <v>FINAME TJLP</v>
          </cell>
          <cell r="T3146" t="str">
            <v>19059</v>
          </cell>
          <cell r="U3146">
            <v>11</v>
          </cell>
          <cell r="V3146">
            <v>0</v>
          </cell>
          <cell r="W3146">
            <v>35734</v>
          </cell>
          <cell r="X3146">
            <v>22</v>
          </cell>
          <cell r="Y3146">
            <v>0</v>
          </cell>
          <cell r="Z3146">
            <v>13.002973000000001</v>
          </cell>
          <cell r="AA3146">
            <v>0</v>
          </cell>
          <cell r="AB3146">
            <v>2188710.58</v>
          </cell>
          <cell r="AC3146">
            <v>0</v>
          </cell>
          <cell r="AD3146">
            <v>14003.23</v>
          </cell>
          <cell r="AE3146">
            <v>14003.23</v>
          </cell>
          <cell r="AF3146">
            <v>0</v>
          </cell>
          <cell r="AG3146">
            <v>2202713.81</v>
          </cell>
          <cell r="AH3146">
            <v>4218.7000000001863</v>
          </cell>
          <cell r="AI3146">
            <v>0</v>
          </cell>
          <cell r="AJ3146">
            <v>0</v>
          </cell>
          <cell r="AK3146">
            <v>0</v>
          </cell>
        </row>
        <row r="3147">
          <cell r="R3147" t="str">
            <v>ITAU</v>
          </cell>
          <cell r="S3147" t="str">
            <v>FINAME TJLP</v>
          </cell>
          <cell r="T3147" t="str">
            <v>19059</v>
          </cell>
          <cell r="U3147">
            <v>11</v>
          </cell>
          <cell r="V3147">
            <v>0</v>
          </cell>
          <cell r="W3147">
            <v>35743</v>
          </cell>
          <cell r="X3147">
            <v>8</v>
          </cell>
          <cell r="Y3147">
            <v>47</v>
          </cell>
          <cell r="Z3147">
            <v>13.013241000000001</v>
          </cell>
          <cell r="AA3147">
            <v>0</v>
          </cell>
          <cell r="AB3147">
            <v>2190438.9300000002</v>
          </cell>
          <cell r="AC3147">
            <v>78229.960000000006</v>
          </cell>
          <cell r="AD3147">
            <v>5129.3600000000006</v>
          </cell>
          <cell r="AE3147">
            <v>19132.59</v>
          </cell>
          <cell r="AF3147">
            <v>97362.559999999998</v>
          </cell>
          <cell r="AG3147">
            <v>2112208.9700000002</v>
          </cell>
          <cell r="AH3147">
            <v>1728.3600000003353</v>
          </cell>
          <cell r="AI3147">
            <v>0</v>
          </cell>
          <cell r="AJ3147">
            <v>0</v>
          </cell>
          <cell r="AK3147">
            <v>0</v>
          </cell>
        </row>
        <row r="3148">
          <cell r="R3148" t="str">
            <v>ITAU</v>
          </cell>
          <cell r="S3148" t="str">
            <v>FINAME TJLP</v>
          </cell>
          <cell r="T3148" t="str">
            <v>19059</v>
          </cell>
          <cell r="U3148">
            <v>11</v>
          </cell>
          <cell r="V3148">
            <v>0</v>
          </cell>
          <cell r="W3148">
            <v>35764</v>
          </cell>
          <cell r="X3148">
            <v>21</v>
          </cell>
          <cell r="Y3148">
            <v>0</v>
          </cell>
          <cell r="Z3148">
            <v>13.037229</v>
          </cell>
          <cell r="AA3148">
            <v>0</v>
          </cell>
          <cell r="AB3148">
            <v>2116102.52</v>
          </cell>
          <cell r="AC3148">
            <v>0</v>
          </cell>
          <cell r="AD3148">
            <v>12921.42</v>
          </cell>
          <cell r="AE3148">
            <v>12921.42</v>
          </cell>
          <cell r="AF3148">
            <v>0</v>
          </cell>
          <cell r="AG3148">
            <v>2129023.94</v>
          </cell>
          <cell r="AH3148">
            <v>3893.5499999998137</v>
          </cell>
          <cell r="AI3148">
            <v>0</v>
          </cell>
          <cell r="AJ3148">
            <v>0</v>
          </cell>
          <cell r="AK3148">
            <v>0</v>
          </cell>
        </row>
        <row r="3149">
          <cell r="R3149" t="str">
            <v>ITAU</v>
          </cell>
          <cell r="S3149" t="str">
            <v>FINAME TJLP</v>
          </cell>
          <cell r="T3149" t="str">
            <v>19059</v>
          </cell>
          <cell r="U3149">
            <v>11</v>
          </cell>
          <cell r="V3149">
            <v>0</v>
          </cell>
          <cell r="W3149">
            <v>35773</v>
          </cell>
          <cell r="X3149">
            <v>9</v>
          </cell>
          <cell r="Y3149">
            <v>48</v>
          </cell>
          <cell r="Z3149">
            <v>13.048819</v>
          </cell>
          <cell r="AA3149">
            <v>0</v>
          </cell>
          <cell r="AB3149">
            <v>2117983.7200000002</v>
          </cell>
          <cell r="AC3149">
            <v>78443.839999999997</v>
          </cell>
          <cell r="AD3149">
            <v>5578.3099999999995</v>
          </cell>
          <cell r="AE3149">
            <v>18499.73</v>
          </cell>
          <cell r="AF3149">
            <v>96943.57</v>
          </cell>
          <cell r="AG3149">
            <v>2039539.88</v>
          </cell>
          <cell r="AH3149">
            <v>1881.1999999997206</v>
          </cell>
          <cell r="AI3149">
            <v>0</v>
          </cell>
          <cell r="AJ3149">
            <v>0</v>
          </cell>
          <cell r="AK3149">
            <v>0</v>
          </cell>
        </row>
        <row r="3150">
          <cell r="R3150" t="str">
            <v>ITAU</v>
          </cell>
          <cell r="S3150" t="str">
            <v>FINAME TJLP</v>
          </cell>
          <cell r="T3150" t="str">
            <v>19059</v>
          </cell>
          <cell r="U3150">
            <v>11</v>
          </cell>
          <cell r="V3150">
            <v>0</v>
          </cell>
          <cell r="W3150">
            <v>35795</v>
          </cell>
          <cell r="X3150">
            <v>22</v>
          </cell>
          <cell r="Y3150">
            <v>0</v>
          </cell>
          <cell r="Z3150">
            <v>13.077591</v>
          </cell>
          <cell r="AA3150">
            <v>0</v>
          </cell>
          <cell r="AB3150">
            <v>2044036.96</v>
          </cell>
          <cell r="AC3150">
            <v>0</v>
          </cell>
          <cell r="AD3150">
            <v>13077.62</v>
          </cell>
          <cell r="AE3150">
            <v>13077.62</v>
          </cell>
          <cell r="AF3150">
            <v>0</v>
          </cell>
          <cell r="AG3150">
            <v>2057114.58</v>
          </cell>
          <cell r="AH3150">
            <v>4497.0800000000745</v>
          </cell>
          <cell r="AI3150">
            <v>0</v>
          </cell>
          <cell r="AJ3150">
            <v>0</v>
          </cell>
          <cell r="AK3150">
            <v>0</v>
          </cell>
        </row>
        <row r="3151">
          <cell r="R3151" t="str">
            <v>ITAU</v>
          </cell>
          <cell r="S3151" t="str">
            <v>FINAME TJLP</v>
          </cell>
          <cell r="T3151" t="str">
            <v>19059</v>
          </cell>
          <cell r="U3151">
            <v>11</v>
          </cell>
          <cell r="V3151">
            <v>0</v>
          </cell>
          <cell r="W3151">
            <v>35804</v>
          </cell>
          <cell r="X3151">
            <v>8</v>
          </cell>
          <cell r="Y3151">
            <v>49</v>
          </cell>
          <cell r="Z3151">
            <v>13.089378999999999</v>
          </cell>
          <cell r="AA3151">
            <v>0</v>
          </cell>
          <cell r="AB3151">
            <v>2045879.43</v>
          </cell>
          <cell r="AC3151">
            <v>78687.67</v>
          </cell>
          <cell r="AD3151">
            <v>4792.3099999999995</v>
          </cell>
          <cell r="AE3151">
            <v>17869.93</v>
          </cell>
          <cell r="AF3151">
            <v>96557.6</v>
          </cell>
          <cell r="AG3151">
            <v>1967191.76</v>
          </cell>
          <cell r="AH3151">
            <v>1842.4699999999721</v>
          </cell>
          <cell r="AI3151">
            <v>0</v>
          </cell>
          <cell r="AJ3151">
            <v>0</v>
          </cell>
          <cell r="AK3151">
            <v>0</v>
          </cell>
        </row>
        <row r="3152">
          <cell r="R3152" t="str">
            <v>ITAU</v>
          </cell>
          <cell r="S3152" t="str">
            <v>FINAME TJLP</v>
          </cell>
          <cell r="T3152" t="str">
            <v>19059</v>
          </cell>
          <cell r="U3152">
            <v>11</v>
          </cell>
          <cell r="V3152">
            <v>0</v>
          </cell>
          <cell r="W3152">
            <v>35826</v>
          </cell>
          <cell r="X3152">
            <v>22</v>
          </cell>
          <cell r="Y3152">
            <v>0</v>
          </cell>
          <cell r="Z3152">
            <v>13.11824</v>
          </cell>
          <cell r="AA3152">
            <v>0</v>
          </cell>
          <cell r="AB3152">
            <v>1971529.26</v>
          </cell>
          <cell r="AC3152">
            <v>0</v>
          </cell>
          <cell r="AD3152">
            <v>12613.72</v>
          </cell>
          <cell r="AE3152">
            <v>12613.72</v>
          </cell>
          <cell r="AF3152">
            <v>0</v>
          </cell>
          <cell r="AG3152">
            <v>1984142.97</v>
          </cell>
          <cell r="AH3152">
            <v>4337.4899999999907</v>
          </cell>
          <cell r="AI3152">
            <v>0</v>
          </cell>
          <cell r="AJ3152">
            <v>0</v>
          </cell>
          <cell r="AK3152">
            <v>0</v>
          </cell>
        </row>
        <row r="3153">
          <cell r="R3153" t="str">
            <v>ITAU</v>
          </cell>
          <cell r="S3153" t="str">
            <v>FINAME TJLP</v>
          </cell>
          <cell r="T3153" t="str">
            <v>19059</v>
          </cell>
          <cell r="U3153">
            <v>11</v>
          </cell>
          <cell r="V3153">
            <v>0</v>
          </cell>
          <cell r="W3153">
            <v>35835</v>
          </cell>
          <cell r="X3153">
            <v>8</v>
          </cell>
          <cell r="Y3153">
            <v>50</v>
          </cell>
          <cell r="Z3153">
            <v>13.130065</v>
          </cell>
          <cell r="AA3153">
            <v>0</v>
          </cell>
          <cell r="AB3153">
            <v>1973306.43</v>
          </cell>
          <cell r="AC3153">
            <v>78932.259999999995</v>
          </cell>
          <cell r="AD3153">
            <v>4622.3099999999995</v>
          </cell>
          <cell r="AE3153">
            <v>17236.03</v>
          </cell>
          <cell r="AF3153">
            <v>96168.29</v>
          </cell>
          <cell r="AG3153">
            <v>1894374.17</v>
          </cell>
          <cell r="AH3153">
            <v>1777.1799999999348</v>
          </cell>
          <cell r="AI3153">
            <v>0</v>
          </cell>
          <cell r="AJ3153">
            <v>0</v>
          </cell>
          <cell r="AK3153">
            <v>0</v>
          </cell>
        </row>
        <row r="3154">
          <cell r="R3154" t="str">
            <v>ITAU</v>
          </cell>
          <cell r="S3154" t="str">
            <v>FINAME TJLP</v>
          </cell>
          <cell r="T3154" t="str">
            <v>19059</v>
          </cell>
          <cell r="U3154">
            <v>11</v>
          </cell>
          <cell r="V3154">
            <v>0</v>
          </cell>
          <cell r="W3154">
            <v>35854</v>
          </cell>
          <cell r="X3154">
            <v>19</v>
          </cell>
          <cell r="Y3154">
            <v>0</v>
          </cell>
          <cell r="Z3154">
            <v>13.155063999999999</v>
          </cell>
          <cell r="AA3154">
            <v>0</v>
          </cell>
          <cell r="AB3154">
            <v>1897980.96</v>
          </cell>
          <cell r="AC3154">
            <v>0</v>
          </cell>
          <cell r="AD3154">
            <v>10482.709999999999</v>
          </cell>
          <cell r="AE3154">
            <v>10482.709999999999</v>
          </cell>
          <cell r="AF3154">
            <v>0</v>
          </cell>
          <cell r="AG3154">
            <v>1908463.68</v>
          </cell>
          <cell r="AH3154">
            <v>3606.8000000000466</v>
          </cell>
          <cell r="AI3154">
            <v>0</v>
          </cell>
          <cell r="AJ3154">
            <v>0</v>
          </cell>
          <cell r="AK3154">
            <v>0</v>
          </cell>
        </row>
        <row r="3155">
          <cell r="R3155" t="str">
            <v>ITAU</v>
          </cell>
          <cell r="S3155" t="str">
            <v>FINAME TJLP</v>
          </cell>
          <cell r="T3155" t="str">
            <v>19059</v>
          </cell>
          <cell r="U3155">
            <v>11</v>
          </cell>
          <cell r="V3155">
            <v>0</v>
          </cell>
          <cell r="W3155">
            <v>35863</v>
          </cell>
          <cell r="X3155">
            <v>11</v>
          </cell>
          <cell r="Y3155">
            <v>51</v>
          </cell>
          <cell r="Z3155">
            <v>13.171887</v>
          </cell>
          <cell r="AA3155">
            <v>0</v>
          </cell>
          <cell r="AB3155">
            <v>1900408.15</v>
          </cell>
          <cell r="AC3155">
            <v>79183.67</v>
          </cell>
          <cell r="AD3155">
            <v>6116.5800000000017</v>
          </cell>
          <cell r="AE3155">
            <v>16599.29</v>
          </cell>
          <cell r="AF3155">
            <v>95782.97</v>
          </cell>
          <cell r="AG3155">
            <v>1821224.47</v>
          </cell>
          <cell r="AH3155">
            <v>2427.1799999999348</v>
          </cell>
          <cell r="AI3155">
            <v>0</v>
          </cell>
          <cell r="AJ3155">
            <v>0</v>
          </cell>
          <cell r="AK3155">
            <v>0</v>
          </cell>
        </row>
        <row r="3156">
          <cell r="R3156" t="str">
            <v>ITAU</v>
          </cell>
          <cell r="S3156" t="str">
            <v>FINAME TJLP</v>
          </cell>
          <cell r="T3156" t="str">
            <v>19059</v>
          </cell>
          <cell r="U3156">
            <v>11</v>
          </cell>
          <cell r="V3156">
            <v>0</v>
          </cell>
          <cell r="W3156">
            <v>35885</v>
          </cell>
          <cell r="X3156">
            <v>22</v>
          </cell>
          <cell r="Y3156">
            <v>0</v>
          </cell>
          <cell r="Z3156">
            <v>13.214622</v>
          </cell>
          <cell r="AA3156">
            <v>0</v>
          </cell>
          <cell r="AB3156">
            <v>1827133.27</v>
          </cell>
          <cell r="AC3156">
            <v>0</v>
          </cell>
          <cell r="AD3156">
            <v>11689.88</v>
          </cell>
          <cell r="AE3156">
            <v>11689.88</v>
          </cell>
          <cell r="AF3156">
            <v>0</v>
          </cell>
          <cell r="AG3156">
            <v>1838823.15</v>
          </cell>
          <cell r="AH3156">
            <v>5908.8000000000466</v>
          </cell>
          <cell r="AI3156">
            <v>0</v>
          </cell>
          <cell r="AJ3156">
            <v>0</v>
          </cell>
          <cell r="AK3156">
            <v>0</v>
          </cell>
        </row>
        <row r="3157">
          <cell r="R3157" t="str">
            <v>ITAU</v>
          </cell>
          <cell r="S3157" t="str">
            <v>FINAME TJLP</v>
          </cell>
          <cell r="T3157" t="str">
            <v>19059</v>
          </cell>
          <cell r="U3157">
            <v>11</v>
          </cell>
          <cell r="V3157">
            <v>0</v>
          </cell>
          <cell r="W3157">
            <v>35894</v>
          </cell>
          <cell r="X3157">
            <v>8</v>
          </cell>
          <cell r="Y3157">
            <v>52</v>
          </cell>
          <cell r="Z3157">
            <v>13.232144</v>
          </cell>
          <cell r="AA3157">
            <v>0</v>
          </cell>
          <cell r="AB3157">
            <v>1829555.97</v>
          </cell>
          <cell r="AC3157">
            <v>79545.91</v>
          </cell>
          <cell r="AD3157">
            <v>4290.5500000000011</v>
          </cell>
          <cell r="AE3157">
            <v>15980.43</v>
          </cell>
          <cell r="AF3157">
            <v>95526.34</v>
          </cell>
          <cell r="AG3157">
            <v>1750010.06</v>
          </cell>
          <cell r="AH3157">
            <v>2422.7000000001863</v>
          </cell>
          <cell r="AI3157">
            <v>0</v>
          </cell>
          <cell r="AJ3157">
            <v>0</v>
          </cell>
          <cell r="AK3157">
            <v>0</v>
          </cell>
        </row>
        <row r="3158">
          <cell r="R3158" t="str">
            <v>ITAU</v>
          </cell>
          <cell r="S3158" t="str">
            <v>FINAME TJLP</v>
          </cell>
          <cell r="T3158" t="str">
            <v>19059</v>
          </cell>
          <cell r="U3158">
            <v>11</v>
          </cell>
          <cell r="V3158">
            <v>0</v>
          </cell>
          <cell r="W3158">
            <v>35915</v>
          </cell>
          <cell r="X3158">
            <v>21</v>
          </cell>
          <cell r="Y3158">
            <v>0</v>
          </cell>
          <cell r="Z3158">
            <v>13.27312</v>
          </cell>
          <cell r="AA3158">
            <v>0</v>
          </cell>
          <cell r="AB3158">
            <v>1755429.32</v>
          </cell>
          <cell r="AC3158">
            <v>0</v>
          </cell>
          <cell r="AD3158">
            <v>10719.06</v>
          </cell>
          <cell r="AE3158">
            <v>10719.06</v>
          </cell>
          <cell r="AF3158">
            <v>0</v>
          </cell>
          <cell r="AG3158">
            <v>1766148.38</v>
          </cell>
          <cell r="AH3158">
            <v>5419.2599999997765</v>
          </cell>
          <cell r="AI3158">
            <v>0</v>
          </cell>
          <cell r="AJ3158">
            <v>0</v>
          </cell>
          <cell r="AK3158">
            <v>0</v>
          </cell>
        </row>
        <row r="3159">
          <cell r="R3159" t="str">
            <v>ITAU</v>
          </cell>
          <cell r="S3159" t="str">
            <v>FINAME TJLP</v>
          </cell>
          <cell r="T3159" t="str">
            <v>19059</v>
          </cell>
          <cell r="U3159">
            <v>11</v>
          </cell>
          <cell r="V3159">
            <v>0</v>
          </cell>
          <cell r="W3159">
            <v>35924</v>
          </cell>
          <cell r="X3159">
            <v>9</v>
          </cell>
          <cell r="Y3159">
            <v>53</v>
          </cell>
          <cell r="Z3159">
            <v>13.29072</v>
          </cell>
          <cell r="AA3159">
            <v>0</v>
          </cell>
          <cell r="AB3159">
            <v>1757756.99</v>
          </cell>
          <cell r="AC3159">
            <v>79898.05</v>
          </cell>
          <cell r="AD3159">
            <v>4634.2300000000014</v>
          </cell>
          <cell r="AE3159">
            <v>15353.29</v>
          </cell>
          <cell r="AF3159">
            <v>95251.34</v>
          </cell>
          <cell r="AG3159">
            <v>1677858.95</v>
          </cell>
          <cell r="AH3159">
            <v>2327.6800000001676</v>
          </cell>
          <cell r="AI3159">
            <v>0</v>
          </cell>
          <cell r="AJ3159">
            <v>0</v>
          </cell>
          <cell r="AK3159">
            <v>0</v>
          </cell>
        </row>
        <row r="3160">
          <cell r="R3160" t="str">
            <v>ITAU</v>
          </cell>
          <cell r="S3160" t="str">
            <v>FINAME TJLP</v>
          </cell>
          <cell r="T3160" t="str">
            <v>19059</v>
          </cell>
          <cell r="U3160">
            <v>11</v>
          </cell>
          <cell r="V3160">
            <v>0</v>
          </cell>
          <cell r="W3160">
            <v>35946</v>
          </cell>
          <cell r="X3160">
            <v>22</v>
          </cell>
          <cell r="Y3160">
            <v>0</v>
          </cell>
          <cell r="Z3160">
            <v>13.33384</v>
          </cell>
          <cell r="AA3160">
            <v>0</v>
          </cell>
          <cell r="AB3160">
            <v>1683302.54</v>
          </cell>
          <cell r="AC3160">
            <v>0</v>
          </cell>
          <cell r="AD3160">
            <v>10769.66</v>
          </cell>
          <cell r="AE3160">
            <v>10769.66</v>
          </cell>
          <cell r="AF3160">
            <v>0</v>
          </cell>
          <cell r="AG3160">
            <v>1694072.2</v>
          </cell>
          <cell r="AH3160">
            <v>5443.5900000000838</v>
          </cell>
          <cell r="AI3160">
            <v>0</v>
          </cell>
          <cell r="AJ3160">
            <v>0</v>
          </cell>
          <cell r="AK3160">
            <v>0</v>
          </cell>
        </row>
        <row r="3161">
          <cell r="R3161" t="str">
            <v>ITAU</v>
          </cell>
          <cell r="S3161" t="str">
            <v>FINAME TJLP</v>
          </cell>
          <cell r="T3161" t="str">
            <v>19059</v>
          </cell>
          <cell r="U3161">
            <v>11</v>
          </cell>
          <cell r="V3161">
            <v>0</v>
          </cell>
          <cell r="W3161">
            <v>35955</v>
          </cell>
          <cell r="X3161">
            <v>8</v>
          </cell>
          <cell r="Y3161">
            <v>54</v>
          </cell>
          <cell r="Z3161">
            <v>13.348478999999999</v>
          </cell>
          <cell r="AA3161">
            <v>0</v>
          </cell>
          <cell r="AB3161">
            <v>1685150.61</v>
          </cell>
          <cell r="AC3161">
            <v>80245.27</v>
          </cell>
          <cell r="AD3161">
            <v>3949.4400000000005</v>
          </cell>
          <cell r="AE3161">
            <v>14719.1</v>
          </cell>
          <cell r="AF3161">
            <v>94964.37</v>
          </cell>
          <cell r="AG3161">
            <v>1604905.34</v>
          </cell>
          <cell r="AH3161">
            <v>1848.0700000000652</v>
          </cell>
          <cell r="AI3161">
            <v>0</v>
          </cell>
          <cell r="AJ3161">
            <v>0</v>
          </cell>
          <cell r="AK3161">
            <v>0</v>
          </cell>
        </row>
        <row r="3162">
          <cell r="R3162" t="str">
            <v>ITAU</v>
          </cell>
          <cell r="S3162" t="str">
            <v>FINAME TJLP</v>
          </cell>
          <cell r="T3162" t="str">
            <v>19059</v>
          </cell>
          <cell r="U3162">
            <v>11</v>
          </cell>
          <cell r="V3162">
            <v>0</v>
          </cell>
          <cell r="W3162">
            <v>35976</v>
          </cell>
          <cell r="X3162">
            <v>21</v>
          </cell>
          <cell r="Y3162">
            <v>0</v>
          </cell>
          <cell r="Z3162">
            <v>13.38181</v>
          </cell>
          <cell r="AA3162">
            <v>0</v>
          </cell>
          <cell r="AB3162">
            <v>1608912.77</v>
          </cell>
          <cell r="AC3162">
            <v>0</v>
          </cell>
          <cell r="AD3162">
            <v>9824.4</v>
          </cell>
          <cell r="AE3162">
            <v>9824.4</v>
          </cell>
          <cell r="AF3162">
            <v>0</v>
          </cell>
          <cell r="AG3162">
            <v>1618737.17</v>
          </cell>
          <cell r="AH3162">
            <v>4007.4299999999348</v>
          </cell>
          <cell r="AI3162">
            <v>0</v>
          </cell>
          <cell r="AJ3162">
            <v>0</v>
          </cell>
          <cell r="AK3162">
            <v>0</v>
          </cell>
        </row>
        <row r="3163">
          <cell r="R3163" t="str">
            <v>ITAU</v>
          </cell>
          <cell r="S3163" t="str">
            <v>FINAME TJLP</v>
          </cell>
          <cell r="T3163" t="str">
            <v>19059</v>
          </cell>
          <cell r="U3163">
            <v>11</v>
          </cell>
          <cell r="V3163">
            <v>0</v>
          </cell>
          <cell r="W3163">
            <v>35985</v>
          </cell>
          <cell r="X3163">
            <v>9</v>
          </cell>
          <cell r="Y3163">
            <v>55</v>
          </cell>
          <cell r="Z3163">
            <v>13.39612</v>
          </cell>
          <cell r="AA3163">
            <v>0</v>
          </cell>
          <cell r="AB3163">
            <v>1610633.28</v>
          </cell>
          <cell r="AC3163">
            <v>80531.66</v>
          </cell>
          <cell r="AD3163">
            <v>4243.83</v>
          </cell>
          <cell r="AE3163">
            <v>14068.23</v>
          </cell>
          <cell r="AF3163">
            <v>94599.89</v>
          </cell>
          <cell r="AG3163">
            <v>1530101.62</v>
          </cell>
          <cell r="AH3163">
            <v>1720.5100000000093</v>
          </cell>
          <cell r="AI3163">
            <v>0</v>
          </cell>
          <cell r="AJ3163">
            <v>0</v>
          </cell>
          <cell r="AK3163">
            <v>0</v>
          </cell>
        </row>
        <row r="3164">
          <cell r="R3164" t="str">
            <v>ITAU</v>
          </cell>
          <cell r="S3164" t="str">
            <v>FINAME TJLP</v>
          </cell>
          <cell r="T3164" t="str">
            <v>19059</v>
          </cell>
          <cell r="U3164">
            <v>11</v>
          </cell>
          <cell r="V3164">
            <v>0</v>
          </cell>
          <cell r="W3164">
            <v>36007</v>
          </cell>
          <cell r="X3164">
            <v>22</v>
          </cell>
          <cell r="Y3164">
            <v>0</v>
          </cell>
          <cell r="Z3164">
            <v>13.431165</v>
          </cell>
          <cell r="AA3164">
            <v>0</v>
          </cell>
          <cell r="AB3164">
            <v>1534104.45</v>
          </cell>
          <cell r="AC3164">
            <v>0</v>
          </cell>
          <cell r="AD3164">
            <v>9815.1</v>
          </cell>
          <cell r="AE3164">
            <v>9815.1</v>
          </cell>
          <cell r="AF3164">
            <v>0</v>
          </cell>
          <cell r="AG3164">
            <v>1543919.55</v>
          </cell>
          <cell r="AH3164">
            <v>4002.8299999998417</v>
          </cell>
          <cell r="AI3164">
            <v>0</v>
          </cell>
          <cell r="AJ3164">
            <v>0</v>
          </cell>
          <cell r="AK3164">
            <v>0</v>
          </cell>
        </row>
        <row r="3165">
          <cell r="R3165" t="str">
            <v>ITAU</v>
          </cell>
          <cell r="S3165" t="str">
            <v>FINAME TJLP</v>
          </cell>
          <cell r="T3165" t="str">
            <v>19059</v>
          </cell>
          <cell r="U3165">
            <v>11</v>
          </cell>
          <cell r="V3165">
            <v>0</v>
          </cell>
          <cell r="W3165">
            <v>36016</v>
          </cell>
          <cell r="X3165">
            <v>8</v>
          </cell>
          <cell r="Y3165">
            <v>56</v>
          </cell>
          <cell r="Z3165">
            <v>13.445527999999999</v>
          </cell>
          <cell r="AA3165">
            <v>0</v>
          </cell>
          <cell r="AB3165">
            <v>1535744.99</v>
          </cell>
          <cell r="AC3165">
            <v>80828.679999999993</v>
          </cell>
          <cell r="AD3165">
            <v>3599.01</v>
          </cell>
          <cell r="AE3165">
            <v>13414.11</v>
          </cell>
          <cell r="AF3165">
            <v>94242.79</v>
          </cell>
          <cell r="AG3165">
            <v>1454916.3</v>
          </cell>
          <cell r="AH3165">
            <v>1640.5300000000279</v>
          </cell>
          <cell r="AI3165">
            <v>0</v>
          </cell>
          <cell r="AJ3165">
            <v>0</v>
          </cell>
          <cell r="AK3165">
            <v>0</v>
          </cell>
        </row>
        <row r="3166">
          <cell r="R3166" t="str">
            <v>ITAU</v>
          </cell>
          <cell r="S3166" t="str">
            <v>FINAME TJLP</v>
          </cell>
          <cell r="T3166" t="str">
            <v>19059</v>
          </cell>
          <cell r="U3166">
            <v>11</v>
          </cell>
          <cell r="V3166">
            <v>0</v>
          </cell>
          <cell r="W3166">
            <v>36038</v>
          </cell>
          <cell r="X3166">
            <v>22</v>
          </cell>
          <cell r="Y3166">
            <v>0</v>
          </cell>
          <cell r="Z3166">
            <v>13.480702000000001</v>
          </cell>
          <cell r="AA3166">
            <v>0</v>
          </cell>
          <cell r="AB3166">
            <v>1458722.42</v>
          </cell>
          <cell r="AC3166">
            <v>0</v>
          </cell>
          <cell r="AD3166">
            <v>9332.81</v>
          </cell>
          <cell r="AE3166">
            <v>9332.81</v>
          </cell>
          <cell r="AF3166">
            <v>0</v>
          </cell>
          <cell r="AG3166">
            <v>1468055.23</v>
          </cell>
          <cell r="AH3166">
            <v>3806.1199999998789</v>
          </cell>
          <cell r="AI3166">
            <v>0</v>
          </cell>
          <cell r="AJ3166">
            <v>0</v>
          </cell>
          <cell r="AK3166">
            <v>0</v>
          </cell>
        </row>
        <row r="3167">
          <cell r="R3167" t="str">
            <v>ITAU</v>
          </cell>
          <cell r="S3167" t="str">
            <v>FINAME TJLP</v>
          </cell>
          <cell r="T3167" t="str">
            <v>19059</v>
          </cell>
          <cell r="U3167">
            <v>11</v>
          </cell>
          <cell r="V3167">
            <v>0</v>
          </cell>
          <cell r="W3167">
            <v>36047</v>
          </cell>
          <cell r="X3167">
            <v>8</v>
          </cell>
          <cell r="Y3167">
            <v>57</v>
          </cell>
          <cell r="Z3167">
            <v>13.497952</v>
          </cell>
          <cell r="AA3167">
            <v>0</v>
          </cell>
          <cell r="AB3167">
            <v>1460589.01</v>
          </cell>
          <cell r="AC3167">
            <v>81143.83</v>
          </cell>
          <cell r="AD3167">
            <v>3424.84</v>
          </cell>
          <cell r="AE3167">
            <v>12757.65</v>
          </cell>
          <cell r="AF3167">
            <v>93901.48</v>
          </cell>
          <cell r="AG3167">
            <v>1379445.18</v>
          </cell>
          <cell r="AH3167">
            <v>1866.589999999851</v>
          </cell>
          <cell r="AI3167">
            <v>0</v>
          </cell>
          <cell r="AJ3167">
            <v>0</v>
          </cell>
          <cell r="AK3167">
            <v>0</v>
          </cell>
        </row>
        <row r="3168">
          <cell r="R3168" t="str">
            <v>ITAU</v>
          </cell>
          <cell r="S3168" t="str">
            <v>FINAME TJLP</v>
          </cell>
          <cell r="T3168" t="str">
            <v>19059</v>
          </cell>
          <cell r="U3168">
            <v>11</v>
          </cell>
          <cell r="V3168">
            <v>0</v>
          </cell>
          <cell r="W3168">
            <v>36068</v>
          </cell>
          <cell r="X3168">
            <v>21</v>
          </cell>
          <cell r="Y3168">
            <v>0</v>
          </cell>
          <cell r="Z3168">
            <v>13.539114</v>
          </cell>
          <cell r="AA3168">
            <v>0</v>
          </cell>
          <cell r="AB3168">
            <v>1383651.79</v>
          </cell>
          <cell r="AC3168">
            <v>0</v>
          </cell>
          <cell r="AD3168">
            <v>8448.9</v>
          </cell>
          <cell r="AE3168">
            <v>8448.9</v>
          </cell>
          <cell r="AF3168">
            <v>0</v>
          </cell>
          <cell r="AG3168">
            <v>1392100.7</v>
          </cell>
          <cell r="AH3168">
            <v>4206.6200000001118</v>
          </cell>
          <cell r="AI3168">
            <v>0</v>
          </cell>
          <cell r="AJ3168">
            <v>0</v>
          </cell>
          <cell r="AK3168">
            <v>0</v>
          </cell>
        </row>
        <row r="3169">
          <cell r="R3169" t="str">
            <v>ITAU</v>
          </cell>
          <cell r="S3169" t="str">
            <v>FINAME TJLP</v>
          </cell>
          <cell r="T3169" t="str">
            <v>19059</v>
          </cell>
          <cell r="U3169">
            <v>11</v>
          </cell>
          <cell r="V3169">
            <v>0</v>
          </cell>
          <cell r="W3169">
            <v>36077</v>
          </cell>
          <cell r="X3169">
            <v>9</v>
          </cell>
          <cell r="Y3169">
            <v>58</v>
          </cell>
          <cell r="Z3169">
            <v>13.556794</v>
          </cell>
          <cell r="AA3169">
            <v>0</v>
          </cell>
          <cell r="AB3169">
            <v>1385458.63</v>
          </cell>
          <cell r="AC3169">
            <v>81497.570000000007</v>
          </cell>
          <cell r="AD3169">
            <v>3652.5200000000004</v>
          </cell>
          <cell r="AE3169">
            <v>12101.42</v>
          </cell>
          <cell r="AF3169">
            <v>93598.99</v>
          </cell>
          <cell r="AG3169">
            <v>1303961.06</v>
          </cell>
          <cell r="AH3169">
            <v>1806.8300000000745</v>
          </cell>
          <cell r="AI3169">
            <v>0</v>
          </cell>
          <cell r="AJ3169">
            <v>0</v>
          </cell>
          <cell r="AK3169">
            <v>0</v>
          </cell>
        </row>
        <row r="3170">
          <cell r="R3170" t="str">
            <v>ITAU</v>
          </cell>
          <cell r="S3170" t="str">
            <v>FINAME TJLP</v>
          </cell>
          <cell r="T3170" t="str">
            <v>19059</v>
          </cell>
          <cell r="U3170">
            <v>11</v>
          </cell>
          <cell r="V3170">
            <v>0</v>
          </cell>
          <cell r="W3170">
            <v>36099</v>
          </cell>
          <cell r="X3170">
            <v>22</v>
          </cell>
          <cell r="Y3170">
            <v>0</v>
          </cell>
          <cell r="Z3170">
            <v>13.600108000000001</v>
          </cell>
          <cell r="AA3170">
            <v>0</v>
          </cell>
          <cell r="AB3170">
            <v>1308127.22</v>
          </cell>
          <cell r="AC3170">
            <v>0</v>
          </cell>
          <cell r="AD3170">
            <v>8369.31</v>
          </cell>
          <cell r="AE3170">
            <v>8369.31</v>
          </cell>
          <cell r="AF3170">
            <v>0</v>
          </cell>
          <cell r="AG3170">
            <v>1316496.54</v>
          </cell>
          <cell r="AH3170">
            <v>4166.1699999999255</v>
          </cell>
          <cell r="AI3170">
            <v>0</v>
          </cell>
          <cell r="AJ3170">
            <v>0</v>
          </cell>
          <cell r="AK3170">
            <v>0</v>
          </cell>
        </row>
        <row r="3171">
          <cell r="R3171" t="str">
            <v>ITAU</v>
          </cell>
          <cell r="S3171" t="str">
            <v>FINAME TJLP</v>
          </cell>
          <cell r="T3171" t="str">
            <v>19059</v>
          </cell>
          <cell r="U3171">
            <v>11</v>
          </cell>
          <cell r="V3171">
            <v>0</v>
          </cell>
          <cell r="W3171">
            <v>36108</v>
          </cell>
          <cell r="X3171">
            <v>8</v>
          </cell>
          <cell r="Y3171">
            <v>59</v>
          </cell>
          <cell r="Z3171">
            <v>13.617867</v>
          </cell>
          <cell r="AA3171">
            <v>0</v>
          </cell>
          <cell r="AB3171">
            <v>1309835.3700000001</v>
          </cell>
          <cell r="AC3171">
            <v>81864.710000000006</v>
          </cell>
          <cell r="AD3171">
            <v>3071.5699999999997</v>
          </cell>
          <cell r="AE3171">
            <v>11440.88</v>
          </cell>
          <cell r="AF3171">
            <v>93305.59</v>
          </cell>
          <cell r="AG3171">
            <v>1227970.6599999999</v>
          </cell>
          <cell r="AH3171">
            <v>1708.1399999998976</v>
          </cell>
          <cell r="AI3171">
            <v>0</v>
          </cell>
          <cell r="AJ3171">
            <v>0</v>
          </cell>
          <cell r="AK3171">
            <v>0</v>
          </cell>
        </row>
        <row r="3172">
          <cell r="R3172" t="str">
            <v>ITAU</v>
          </cell>
          <cell r="S3172" t="str">
            <v>FINAME TJLP</v>
          </cell>
          <cell r="T3172" t="str">
            <v>19059</v>
          </cell>
          <cell r="U3172">
            <v>11</v>
          </cell>
          <cell r="V3172">
            <v>0</v>
          </cell>
          <cell r="W3172">
            <v>36129</v>
          </cell>
          <cell r="X3172">
            <v>21</v>
          </cell>
          <cell r="Y3172">
            <v>0</v>
          </cell>
          <cell r="Z3172">
            <v>13.659395999999999</v>
          </cell>
          <cell r="AA3172">
            <v>0</v>
          </cell>
          <cell r="AB3172">
            <v>1231715.48</v>
          </cell>
          <cell r="AC3172">
            <v>0</v>
          </cell>
          <cell r="AD3172">
            <v>7521.14</v>
          </cell>
          <cell r="AE3172">
            <v>7521.14</v>
          </cell>
          <cell r="AF3172">
            <v>0</v>
          </cell>
          <cell r="AG3172">
            <v>1239236.6200000001</v>
          </cell>
          <cell r="AH3172">
            <v>3744.820000000298</v>
          </cell>
          <cell r="AI3172">
            <v>0</v>
          </cell>
          <cell r="AJ3172">
            <v>0</v>
          </cell>
          <cell r="AK3172">
            <v>0</v>
          </cell>
        </row>
        <row r="3173">
          <cell r="R3173" t="str">
            <v>ITAU</v>
          </cell>
          <cell r="S3173" t="str">
            <v>FINAME TJLP</v>
          </cell>
          <cell r="T3173" t="str">
            <v>19059</v>
          </cell>
          <cell r="U3173">
            <v>11</v>
          </cell>
          <cell r="V3173">
            <v>0</v>
          </cell>
          <cell r="W3173">
            <v>36138</v>
          </cell>
          <cell r="X3173">
            <v>9</v>
          </cell>
          <cell r="Y3173">
            <v>60</v>
          </cell>
          <cell r="Z3173">
            <v>13.694127999999999</v>
          </cell>
          <cell r="AA3173">
            <v>0</v>
          </cell>
          <cell r="AB3173">
            <v>1234847.3799999999</v>
          </cell>
          <cell r="AC3173">
            <v>82323.16</v>
          </cell>
          <cell r="AD3173">
            <v>3264.7499999999991</v>
          </cell>
          <cell r="AE3173">
            <v>10785.89</v>
          </cell>
          <cell r="AF3173">
            <v>93109.05</v>
          </cell>
          <cell r="AG3173">
            <v>1152524.22</v>
          </cell>
          <cell r="AH3173">
            <v>3131.8999999999069</v>
          </cell>
          <cell r="AI3173">
            <v>0</v>
          </cell>
          <cell r="AJ3173">
            <v>0</v>
          </cell>
          <cell r="AK3173">
            <v>0</v>
          </cell>
        </row>
        <row r="3174">
          <cell r="R3174" t="str">
            <v>ITAU</v>
          </cell>
          <cell r="S3174" t="str">
            <v>FINAME TJLP</v>
          </cell>
          <cell r="T3174" t="str">
            <v>19059</v>
          </cell>
          <cell r="U3174">
            <v>11</v>
          </cell>
          <cell r="V3174">
            <v>0</v>
          </cell>
          <cell r="W3174">
            <v>36160</v>
          </cell>
          <cell r="X3174">
            <v>22</v>
          </cell>
          <cell r="Y3174">
            <v>0</v>
          </cell>
          <cell r="Z3174">
            <v>13.784601</v>
          </cell>
          <cell r="AA3174">
            <v>0</v>
          </cell>
          <cell r="AB3174">
            <v>1160138.6100000001</v>
          </cell>
          <cell r="AC3174">
            <v>0</v>
          </cell>
          <cell r="AD3174">
            <v>7422.49</v>
          </cell>
          <cell r="AE3174">
            <v>7422.49</v>
          </cell>
          <cell r="AF3174">
            <v>0</v>
          </cell>
          <cell r="AG3174">
            <v>1167561.1000000001</v>
          </cell>
          <cell r="AH3174">
            <v>7614.3900000001304</v>
          </cell>
          <cell r="AI3174">
            <v>0</v>
          </cell>
          <cell r="AJ3174">
            <v>0</v>
          </cell>
          <cell r="AK3174">
            <v>0</v>
          </cell>
        </row>
        <row r="3175">
          <cell r="R3175" t="str">
            <v>ITAU</v>
          </cell>
          <cell r="S3175" t="str">
            <v>FINAME TJLP</v>
          </cell>
          <cell r="T3175" t="str">
            <v>19059</v>
          </cell>
          <cell r="U3175">
            <v>11</v>
          </cell>
          <cell r="V3175">
            <v>0</v>
          </cell>
          <cell r="W3175">
            <v>36169</v>
          </cell>
          <cell r="X3175">
            <v>8</v>
          </cell>
          <cell r="Y3175">
            <v>61</v>
          </cell>
          <cell r="Z3175">
            <v>13.807902</v>
          </cell>
          <cell r="AA3175">
            <v>0</v>
          </cell>
          <cell r="AB3175">
            <v>1162099.6599999999</v>
          </cell>
          <cell r="AC3175">
            <v>83007.12</v>
          </cell>
          <cell r="AD3175">
            <v>2727.9799999999996</v>
          </cell>
          <cell r="AE3175">
            <v>10150.469999999999</v>
          </cell>
          <cell r="AF3175">
            <v>93157.59</v>
          </cell>
          <cell r="AG3175">
            <v>1079092.54</v>
          </cell>
          <cell r="AH3175">
            <v>1961.0500000000466</v>
          </cell>
          <cell r="AI3175">
            <v>0</v>
          </cell>
          <cell r="AJ3175">
            <v>0</v>
          </cell>
          <cell r="AK3175">
            <v>0</v>
          </cell>
        </row>
        <row r="3176">
          <cell r="R3176" t="str">
            <v>ITAU</v>
          </cell>
          <cell r="S3176" t="str">
            <v>FINAME TJLP</v>
          </cell>
          <cell r="T3176" t="str">
            <v>19059</v>
          </cell>
          <cell r="U3176">
            <v>11</v>
          </cell>
          <cell r="V3176">
            <v>0</v>
          </cell>
          <cell r="W3176">
            <v>36191</v>
          </cell>
          <cell r="X3176">
            <v>22</v>
          </cell>
          <cell r="Y3176">
            <v>0</v>
          </cell>
          <cell r="Z3176">
            <v>13.860768</v>
          </cell>
          <cell r="AA3176">
            <v>0</v>
          </cell>
          <cell r="AB3176">
            <v>1083224.04</v>
          </cell>
          <cell r="AC3176">
            <v>0</v>
          </cell>
          <cell r="AD3176">
            <v>6930.4</v>
          </cell>
          <cell r="AE3176">
            <v>6930.4</v>
          </cell>
          <cell r="AF3176">
            <v>0</v>
          </cell>
          <cell r="AG3176">
            <v>1090154.44</v>
          </cell>
          <cell r="AH3176">
            <v>4131.5</v>
          </cell>
          <cell r="AI3176">
            <v>0</v>
          </cell>
          <cell r="AJ3176">
            <v>0</v>
          </cell>
          <cell r="AK3176">
            <v>0</v>
          </cell>
        </row>
        <row r="3177">
          <cell r="R3177" t="str">
            <v>ITAU</v>
          </cell>
          <cell r="S3177" t="str">
            <v>FINAME TJLP</v>
          </cell>
          <cell r="T3177" t="str">
            <v>19059</v>
          </cell>
          <cell r="U3177">
            <v>11</v>
          </cell>
          <cell r="V3177">
            <v>0</v>
          </cell>
          <cell r="W3177">
            <v>36200</v>
          </cell>
          <cell r="X3177">
            <v>8</v>
          </cell>
          <cell r="Y3177">
            <v>62</v>
          </cell>
          <cell r="Z3177">
            <v>13.882453</v>
          </cell>
          <cell r="AA3177">
            <v>0</v>
          </cell>
          <cell r="AB3177">
            <v>1084918.73</v>
          </cell>
          <cell r="AC3177">
            <v>83455.289999999994</v>
          </cell>
          <cell r="AD3177">
            <v>2545.92</v>
          </cell>
          <cell r="AE3177">
            <v>9476.32</v>
          </cell>
          <cell r="AF3177">
            <v>92931.61</v>
          </cell>
          <cell r="AG3177">
            <v>1001463.44</v>
          </cell>
          <cell r="AH3177">
            <v>1694.690000000177</v>
          </cell>
          <cell r="AI3177">
            <v>0</v>
          </cell>
          <cell r="AJ3177">
            <v>0</v>
          </cell>
          <cell r="AK3177">
            <v>0</v>
          </cell>
        </row>
        <row r="3178">
          <cell r="R3178" t="str">
            <v>ITAU</v>
          </cell>
          <cell r="S3178" t="str">
            <v>FINAME TJLP</v>
          </cell>
          <cell r="T3178" t="str">
            <v>19059</v>
          </cell>
          <cell r="U3178">
            <v>11</v>
          </cell>
          <cell r="V3178">
            <v>0</v>
          </cell>
          <cell r="W3178">
            <v>36219</v>
          </cell>
          <cell r="X3178">
            <v>19</v>
          </cell>
          <cell r="Y3178">
            <v>0</v>
          </cell>
          <cell r="Z3178">
            <v>13.928345</v>
          </cell>
          <cell r="AA3178">
            <v>0</v>
          </cell>
          <cell r="AB3178">
            <v>1004774.04</v>
          </cell>
          <cell r="AC3178">
            <v>0</v>
          </cell>
          <cell r="AD3178">
            <v>5549.45</v>
          </cell>
          <cell r="AE3178">
            <v>5549.45</v>
          </cell>
          <cell r="AF3178">
            <v>0</v>
          </cell>
          <cell r="AG3178">
            <v>1010323.49</v>
          </cell>
          <cell r="AH3178">
            <v>3310.6000000000931</v>
          </cell>
          <cell r="AI3178">
            <v>0</v>
          </cell>
          <cell r="AJ3178">
            <v>0</v>
          </cell>
          <cell r="AK3178">
            <v>0</v>
          </cell>
        </row>
        <row r="3179">
          <cell r="R3179" t="str">
            <v>ITAU</v>
          </cell>
          <cell r="S3179" t="str">
            <v>FINAME TJLP</v>
          </cell>
          <cell r="T3179" t="str">
            <v>19059</v>
          </cell>
          <cell r="U3179">
            <v>11</v>
          </cell>
          <cell r="V3179">
            <v>0</v>
          </cell>
          <cell r="W3179">
            <v>36228</v>
          </cell>
          <cell r="X3179">
            <v>11</v>
          </cell>
          <cell r="Y3179">
            <v>63</v>
          </cell>
          <cell r="Z3179">
            <v>13.950136000000001</v>
          </cell>
          <cell r="AA3179">
            <v>0</v>
          </cell>
          <cell r="AB3179">
            <v>1006346.01</v>
          </cell>
          <cell r="AC3179">
            <v>83862.17</v>
          </cell>
          <cell r="AD3179">
            <v>3240.5700000000006</v>
          </cell>
          <cell r="AE3179">
            <v>8790.02</v>
          </cell>
          <cell r="AF3179">
            <v>92652.19</v>
          </cell>
          <cell r="AG3179">
            <v>922483.84</v>
          </cell>
          <cell r="AH3179">
            <v>1571.9700000000885</v>
          </cell>
          <cell r="AI3179">
            <v>0</v>
          </cell>
          <cell r="AJ3179">
            <v>0</v>
          </cell>
          <cell r="AK3179">
            <v>0</v>
          </cell>
        </row>
        <row r="3180">
          <cell r="R3180" t="str">
            <v>ITAU</v>
          </cell>
          <cell r="S3180" t="str">
            <v>FINAME TJLP</v>
          </cell>
          <cell r="T3180" t="str">
            <v>19059</v>
          </cell>
          <cell r="U3180">
            <v>11</v>
          </cell>
          <cell r="V3180">
            <v>0</v>
          </cell>
          <cell r="W3180">
            <v>36250</v>
          </cell>
          <cell r="X3180">
            <v>22</v>
          </cell>
          <cell r="Y3180">
            <v>0</v>
          </cell>
          <cell r="Z3180">
            <v>14.003546999999999</v>
          </cell>
          <cell r="AA3180">
            <v>0</v>
          </cell>
          <cell r="AB3180">
            <v>926015.76</v>
          </cell>
          <cell r="AC3180">
            <v>0</v>
          </cell>
          <cell r="AD3180">
            <v>5924.59</v>
          </cell>
          <cell r="AE3180">
            <v>5924.59</v>
          </cell>
          <cell r="AF3180">
            <v>0</v>
          </cell>
          <cell r="AG3180">
            <v>931940.35</v>
          </cell>
          <cell r="AH3180">
            <v>3531.9200000000419</v>
          </cell>
          <cell r="AI3180">
            <v>0</v>
          </cell>
          <cell r="AJ3180">
            <v>0</v>
          </cell>
          <cell r="AK3180">
            <v>0</v>
          </cell>
        </row>
        <row r="3181">
          <cell r="R3181" t="str">
            <v>ITAU</v>
          </cell>
          <cell r="S3181" t="str">
            <v>FINAME TJLP</v>
          </cell>
          <cell r="T3181" t="str">
            <v>19059</v>
          </cell>
          <cell r="U3181">
            <v>11</v>
          </cell>
          <cell r="V3181">
            <v>0</v>
          </cell>
          <cell r="W3181">
            <v>36259</v>
          </cell>
          <cell r="X3181">
            <v>8</v>
          </cell>
          <cell r="Y3181">
            <v>64</v>
          </cell>
          <cell r="Z3181">
            <v>14.027219000000001</v>
          </cell>
          <cell r="AA3181">
            <v>0</v>
          </cell>
          <cell r="AB3181">
            <v>927581.13</v>
          </cell>
          <cell r="AC3181">
            <v>84325.56</v>
          </cell>
          <cell r="AD3181">
            <v>2177.4499999999998</v>
          </cell>
          <cell r="AE3181">
            <v>8102.04</v>
          </cell>
          <cell r="AF3181">
            <v>92427.6</v>
          </cell>
          <cell r="AG3181">
            <v>843255.57</v>
          </cell>
          <cell r="AH3181">
            <v>1565.3699999999953</v>
          </cell>
          <cell r="AI3181">
            <v>0</v>
          </cell>
          <cell r="AJ3181">
            <v>0</v>
          </cell>
          <cell r="AK3181">
            <v>0</v>
          </cell>
        </row>
        <row r="3182">
          <cell r="R3182" t="str">
            <v>ITAU</v>
          </cell>
          <cell r="S3182" t="str">
            <v>FINAME TJLP</v>
          </cell>
          <cell r="T3182" t="str">
            <v>19059</v>
          </cell>
          <cell r="U3182">
            <v>11</v>
          </cell>
          <cell r="V3182">
            <v>0</v>
          </cell>
          <cell r="W3182">
            <v>36280</v>
          </cell>
          <cell r="X3182">
            <v>21</v>
          </cell>
          <cell r="Y3182">
            <v>0</v>
          </cell>
          <cell r="Z3182">
            <v>14.083125000000001</v>
          </cell>
          <cell r="AA3182">
            <v>0</v>
          </cell>
          <cell r="AB3182">
            <v>846616.4</v>
          </cell>
          <cell r="AC3182">
            <v>0</v>
          </cell>
          <cell r="AD3182">
            <v>5169.6400000000003</v>
          </cell>
          <cell r="AE3182">
            <v>5169.6400000000003</v>
          </cell>
          <cell r="AF3182">
            <v>0</v>
          </cell>
          <cell r="AG3182">
            <v>851786.03</v>
          </cell>
          <cell r="AH3182">
            <v>3360.8200000000652</v>
          </cell>
          <cell r="AI3182">
            <v>0</v>
          </cell>
          <cell r="AJ3182">
            <v>0</v>
          </cell>
          <cell r="AK3182">
            <v>0</v>
          </cell>
        </row>
        <row r="3183">
          <cell r="R3183" t="str">
            <v>ITAU</v>
          </cell>
          <cell r="S3183" t="str">
            <v>FINAME TJLP</v>
          </cell>
          <cell r="T3183" t="str">
            <v>19059</v>
          </cell>
          <cell r="U3183">
            <v>11</v>
          </cell>
          <cell r="V3183">
            <v>0</v>
          </cell>
          <cell r="W3183">
            <v>36289</v>
          </cell>
          <cell r="X3183">
            <v>9</v>
          </cell>
          <cell r="Y3183">
            <v>65</v>
          </cell>
          <cell r="Z3183">
            <v>14.107151999999999</v>
          </cell>
          <cell r="AA3183">
            <v>0</v>
          </cell>
          <cell r="AB3183">
            <v>848060.8</v>
          </cell>
          <cell r="AC3183">
            <v>84806.080000000002</v>
          </cell>
          <cell r="AD3183">
            <v>2237.83</v>
          </cell>
          <cell r="AE3183">
            <v>7407.47</v>
          </cell>
          <cell r="AF3183">
            <v>92213.55</v>
          </cell>
          <cell r="AG3183">
            <v>763254.71</v>
          </cell>
          <cell r="AH3183">
            <v>1444.4000000000233</v>
          </cell>
          <cell r="AI3183">
            <v>0</v>
          </cell>
          <cell r="AJ3183">
            <v>0</v>
          </cell>
          <cell r="AK3183">
            <v>0</v>
          </cell>
        </row>
        <row r="3184">
          <cell r="R3184" t="str">
            <v>ITAU</v>
          </cell>
          <cell r="S3184" t="str">
            <v>FINAME TJLP</v>
          </cell>
          <cell r="T3184" t="str">
            <v>19059</v>
          </cell>
          <cell r="U3184">
            <v>11</v>
          </cell>
          <cell r="V3184">
            <v>0</v>
          </cell>
          <cell r="W3184">
            <v>36311</v>
          </cell>
          <cell r="X3184">
            <v>22</v>
          </cell>
          <cell r="Y3184">
            <v>0</v>
          </cell>
          <cell r="Z3184">
            <v>14.16606</v>
          </cell>
          <cell r="AA3184">
            <v>0</v>
          </cell>
          <cell r="AB3184">
            <v>766441.88</v>
          </cell>
          <cell r="AC3184">
            <v>0</v>
          </cell>
          <cell r="AD3184">
            <v>4903.6499999999996</v>
          </cell>
          <cell r="AE3184">
            <v>4903.6499999999996</v>
          </cell>
          <cell r="AF3184">
            <v>0</v>
          </cell>
          <cell r="AG3184">
            <v>771345.52</v>
          </cell>
          <cell r="AH3184">
            <v>3187.1600000000326</v>
          </cell>
          <cell r="AI3184">
            <v>0</v>
          </cell>
          <cell r="AJ3184">
            <v>0</v>
          </cell>
          <cell r="AK3184">
            <v>0</v>
          </cell>
        </row>
        <row r="3185">
          <cell r="R3185" t="str">
            <v>ITAU</v>
          </cell>
          <cell r="S3185" t="str">
            <v>FINAME TJLP</v>
          </cell>
          <cell r="T3185" t="str">
            <v>19059</v>
          </cell>
          <cell r="U3185">
            <v>11</v>
          </cell>
          <cell r="V3185">
            <v>0</v>
          </cell>
          <cell r="W3185">
            <v>36320</v>
          </cell>
          <cell r="X3185">
            <v>8</v>
          </cell>
          <cell r="Y3185">
            <v>66</v>
          </cell>
          <cell r="Z3185">
            <v>14.190229</v>
          </cell>
          <cell r="AA3185">
            <v>0</v>
          </cell>
          <cell r="AB3185">
            <v>767749.52</v>
          </cell>
          <cell r="AC3185">
            <v>85305.5</v>
          </cell>
          <cell r="AD3185">
            <v>1802.33</v>
          </cell>
          <cell r="AE3185">
            <v>6705.98</v>
          </cell>
          <cell r="AF3185">
            <v>92011.48</v>
          </cell>
          <cell r="AG3185">
            <v>682444.02</v>
          </cell>
          <cell r="AH3185">
            <v>1307.6500000000233</v>
          </cell>
          <cell r="AI3185">
            <v>0</v>
          </cell>
          <cell r="AJ3185">
            <v>0</v>
          </cell>
          <cell r="AK3185">
            <v>0</v>
          </cell>
        </row>
        <row r="3186">
          <cell r="R3186" t="str">
            <v>ITAU</v>
          </cell>
          <cell r="S3186" t="str">
            <v>FINAME TJLP</v>
          </cell>
          <cell r="T3186" t="str">
            <v>19059</v>
          </cell>
          <cell r="U3186">
            <v>11</v>
          </cell>
          <cell r="V3186">
            <v>0</v>
          </cell>
          <cell r="W3186">
            <v>36341</v>
          </cell>
          <cell r="X3186">
            <v>21</v>
          </cell>
          <cell r="Y3186">
            <v>0</v>
          </cell>
          <cell r="Z3186">
            <v>14.246784999999999</v>
          </cell>
          <cell r="AA3186">
            <v>0</v>
          </cell>
          <cell r="AB3186">
            <v>685163.94</v>
          </cell>
          <cell r="AC3186">
            <v>0</v>
          </cell>
          <cell r="AD3186">
            <v>4183.7700000000004</v>
          </cell>
          <cell r="AE3186">
            <v>4183.7700000000004</v>
          </cell>
          <cell r="AF3186">
            <v>0</v>
          </cell>
          <cell r="AG3186">
            <v>689347.71</v>
          </cell>
          <cell r="AH3186">
            <v>2719.9199999999255</v>
          </cell>
          <cell r="AI3186">
            <v>0</v>
          </cell>
          <cell r="AJ3186">
            <v>0</v>
          </cell>
          <cell r="AK3186">
            <v>0</v>
          </cell>
        </row>
        <row r="3187">
          <cell r="R3187" t="str">
            <v>ITAU</v>
          </cell>
          <cell r="S3187" t="str">
            <v>FINAME TJLP</v>
          </cell>
          <cell r="T3187" t="str">
            <v>19059</v>
          </cell>
          <cell r="U3187">
            <v>11</v>
          </cell>
          <cell r="V3187">
            <v>0</v>
          </cell>
          <cell r="W3187">
            <v>36350</v>
          </cell>
          <cell r="X3187">
            <v>9</v>
          </cell>
          <cell r="Y3187">
            <v>67</v>
          </cell>
          <cell r="Z3187">
            <v>14.272681</v>
          </cell>
          <cell r="AA3187">
            <v>0</v>
          </cell>
          <cell r="AB3187">
            <v>686409.34</v>
          </cell>
          <cell r="AC3187">
            <v>85801.17</v>
          </cell>
          <cell r="AD3187">
            <v>1811.7399999999998</v>
          </cell>
          <cell r="AE3187">
            <v>5995.51</v>
          </cell>
          <cell r="AF3187">
            <v>91796.67</v>
          </cell>
          <cell r="AG3187">
            <v>600608.17000000004</v>
          </cell>
          <cell r="AH3187">
            <v>1245.3900000001304</v>
          </cell>
          <cell r="AI3187">
            <v>0</v>
          </cell>
          <cell r="AJ3187">
            <v>0</v>
          </cell>
          <cell r="AK3187">
            <v>0</v>
          </cell>
        </row>
        <row r="3188">
          <cell r="R3188" t="str">
            <v>ITAU</v>
          </cell>
          <cell r="S3188" t="str">
            <v>FINAME TJLP</v>
          </cell>
          <cell r="T3188" t="str">
            <v>19059</v>
          </cell>
          <cell r="U3188">
            <v>11</v>
          </cell>
          <cell r="V3188">
            <v>0</v>
          </cell>
          <cell r="W3188">
            <v>36372</v>
          </cell>
          <cell r="X3188">
            <v>22</v>
          </cell>
          <cell r="Y3188">
            <v>0</v>
          </cell>
          <cell r="Z3188">
            <v>14.336668</v>
          </cell>
          <cell r="AA3188">
            <v>0</v>
          </cell>
          <cell r="AB3188">
            <v>603300.81000000006</v>
          </cell>
          <cell r="AC3188">
            <v>0</v>
          </cell>
          <cell r="AD3188">
            <v>3859.88</v>
          </cell>
          <cell r="AE3188">
            <v>3859.88</v>
          </cell>
          <cell r="AF3188">
            <v>0</v>
          </cell>
          <cell r="AG3188">
            <v>607160.68999999994</v>
          </cell>
          <cell r="AH3188">
            <v>2692.6399999998976</v>
          </cell>
          <cell r="AI3188">
            <v>0</v>
          </cell>
          <cell r="AJ3188">
            <v>0</v>
          </cell>
          <cell r="AK3188">
            <v>0</v>
          </cell>
        </row>
        <row r="3189">
          <cell r="R3189" t="str">
            <v>ITAU</v>
          </cell>
          <cell r="S3189" t="str">
            <v>FINAME TJLP</v>
          </cell>
          <cell r="T3189" t="str">
            <v>19059</v>
          </cell>
          <cell r="U3189">
            <v>11</v>
          </cell>
          <cell r="V3189">
            <v>0</v>
          </cell>
          <cell r="W3189">
            <v>36381</v>
          </cell>
          <cell r="X3189">
            <v>8</v>
          </cell>
          <cell r="Y3189">
            <v>68</v>
          </cell>
          <cell r="Z3189">
            <v>14.362928</v>
          </cell>
          <cell r="AA3189">
            <v>0</v>
          </cell>
          <cell r="AB3189">
            <v>604405.85</v>
          </cell>
          <cell r="AC3189">
            <v>86343.7</v>
          </cell>
          <cell r="AD3189">
            <v>1419.3599999999997</v>
          </cell>
          <cell r="AE3189">
            <v>5279.24</v>
          </cell>
          <cell r="AF3189">
            <v>91622.93</v>
          </cell>
          <cell r="AG3189">
            <v>518062.16</v>
          </cell>
          <cell r="AH3189">
            <v>1105.0400000000373</v>
          </cell>
          <cell r="AI3189">
            <v>0</v>
          </cell>
          <cell r="AJ3189">
            <v>0</v>
          </cell>
          <cell r="AK3189">
            <v>0</v>
          </cell>
        </row>
        <row r="3190">
          <cell r="R3190" t="str">
            <v>ITAU</v>
          </cell>
          <cell r="S3190" t="str">
            <v>FINAME TJLP</v>
          </cell>
          <cell r="T3190" t="str">
            <v>19059</v>
          </cell>
          <cell r="U3190">
            <v>11</v>
          </cell>
          <cell r="V3190">
            <v>0</v>
          </cell>
          <cell r="W3190">
            <v>36403</v>
          </cell>
          <cell r="X3190">
            <v>22</v>
          </cell>
          <cell r="Y3190">
            <v>0</v>
          </cell>
          <cell r="Z3190">
            <v>14.42732</v>
          </cell>
          <cell r="AA3190">
            <v>0</v>
          </cell>
          <cell r="AB3190">
            <v>520384.74</v>
          </cell>
          <cell r="AC3190">
            <v>0</v>
          </cell>
          <cell r="AD3190">
            <v>3329.39</v>
          </cell>
          <cell r="AE3190">
            <v>3329.39</v>
          </cell>
          <cell r="AF3190">
            <v>0</v>
          </cell>
          <cell r="AG3190">
            <v>523714.13</v>
          </cell>
          <cell r="AH3190">
            <v>2322.5800000000163</v>
          </cell>
          <cell r="AI3190">
            <v>0</v>
          </cell>
          <cell r="AJ3190">
            <v>0</v>
          </cell>
          <cell r="AK3190">
            <v>0</v>
          </cell>
        </row>
        <row r="3191">
          <cell r="R3191" t="str">
            <v>ITAU</v>
          </cell>
          <cell r="S3191" t="str">
            <v>FINAME TJLP</v>
          </cell>
          <cell r="T3191" t="str">
            <v>19059</v>
          </cell>
          <cell r="U3191">
            <v>11</v>
          </cell>
          <cell r="V3191">
            <v>0</v>
          </cell>
          <cell r="W3191">
            <v>36412</v>
          </cell>
          <cell r="X3191">
            <v>8</v>
          </cell>
          <cell r="Y3191">
            <v>69</v>
          </cell>
          <cell r="Z3191">
            <v>14.453745</v>
          </cell>
          <cell r="AA3191">
            <v>0</v>
          </cell>
          <cell r="AB3191">
            <v>521337.87</v>
          </cell>
          <cell r="AC3191">
            <v>86889.65</v>
          </cell>
          <cell r="AD3191">
            <v>1224.2800000000002</v>
          </cell>
          <cell r="AE3191">
            <v>4553.67</v>
          </cell>
          <cell r="AF3191">
            <v>91443.32</v>
          </cell>
          <cell r="AG3191">
            <v>434448.22</v>
          </cell>
          <cell r="AH3191">
            <v>953.13000000000466</v>
          </cell>
          <cell r="AI3191">
            <v>0</v>
          </cell>
          <cell r="AJ3191">
            <v>0</v>
          </cell>
          <cell r="AK3191">
            <v>0</v>
          </cell>
        </row>
        <row r="3192">
          <cell r="R3192" t="str">
            <v>ITAU</v>
          </cell>
          <cell r="S3192" t="str">
            <v>FINAME TJLP</v>
          </cell>
          <cell r="T3192" t="str">
            <v>19059</v>
          </cell>
          <cell r="U3192">
            <v>11</v>
          </cell>
          <cell r="V3192">
            <v>0</v>
          </cell>
          <cell r="W3192">
            <v>36433</v>
          </cell>
          <cell r="X3192">
            <v>21</v>
          </cell>
          <cell r="Y3192">
            <v>0</v>
          </cell>
          <cell r="Z3192">
            <v>14.515593000000001</v>
          </cell>
          <cell r="AA3192">
            <v>0</v>
          </cell>
          <cell r="AB3192">
            <v>436307.24</v>
          </cell>
          <cell r="AC3192">
            <v>0</v>
          </cell>
          <cell r="AD3192">
            <v>2664.19</v>
          </cell>
          <cell r="AE3192">
            <v>2664.19</v>
          </cell>
          <cell r="AF3192">
            <v>0</v>
          </cell>
          <cell r="AG3192">
            <v>438971.43</v>
          </cell>
          <cell r="AH3192">
            <v>1859.0200000000186</v>
          </cell>
          <cell r="AI3192">
            <v>0</v>
          </cell>
          <cell r="AJ3192">
            <v>0</v>
          </cell>
          <cell r="AK3192">
            <v>0</v>
          </cell>
        </row>
        <row r="3193">
          <cell r="R3193" t="str">
            <v>ITAU</v>
          </cell>
          <cell r="S3193" t="str">
            <v>FINAME TJLP</v>
          </cell>
          <cell r="T3193" t="str">
            <v>19059</v>
          </cell>
          <cell r="U3193">
            <v>11</v>
          </cell>
          <cell r="V3193">
            <v>0</v>
          </cell>
          <cell r="W3193">
            <v>36442</v>
          </cell>
          <cell r="X3193">
            <v>9</v>
          </cell>
          <cell r="Y3193">
            <v>70</v>
          </cell>
          <cell r="Z3193">
            <v>14.537758999999999</v>
          </cell>
          <cell r="AA3193">
            <v>0</v>
          </cell>
          <cell r="AB3193">
            <v>436973.5</v>
          </cell>
          <cell r="AC3193">
            <v>87394.7</v>
          </cell>
          <cell r="AD3193">
            <v>1152.5900000000001</v>
          </cell>
          <cell r="AE3193">
            <v>3816.78</v>
          </cell>
          <cell r="AF3193">
            <v>91211.49</v>
          </cell>
          <cell r="AG3193">
            <v>349578.8</v>
          </cell>
          <cell r="AH3193">
            <v>666.26999999996042</v>
          </cell>
          <cell r="AI3193">
            <v>0</v>
          </cell>
          <cell r="AJ3193">
            <v>0</v>
          </cell>
          <cell r="AK3193">
            <v>0</v>
          </cell>
        </row>
        <row r="3194">
          <cell r="R3194" t="str">
            <v>ITAU</v>
          </cell>
          <cell r="S3194" t="str">
            <v>FINAME TJLP</v>
          </cell>
          <cell r="T3194" t="str">
            <v>19059</v>
          </cell>
          <cell r="U3194">
            <v>11</v>
          </cell>
          <cell r="V3194">
            <v>0</v>
          </cell>
          <cell r="W3194">
            <v>36464</v>
          </cell>
          <cell r="X3194">
            <v>22</v>
          </cell>
          <cell r="Y3194">
            <v>0</v>
          </cell>
          <cell r="Z3194">
            <v>14.590728</v>
          </cell>
          <cell r="AA3194">
            <v>0</v>
          </cell>
          <cell r="AB3194">
            <v>350852.51</v>
          </cell>
          <cell r="AC3194">
            <v>0</v>
          </cell>
          <cell r="AD3194">
            <v>2244.73</v>
          </cell>
          <cell r="AE3194">
            <v>2244.73</v>
          </cell>
          <cell r="AF3194">
            <v>0</v>
          </cell>
          <cell r="AG3194">
            <v>353097.24</v>
          </cell>
          <cell r="AH3194">
            <v>1273.710000000021</v>
          </cell>
          <cell r="AI3194">
            <v>0</v>
          </cell>
          <cell r="AJ3194">
            <v>0</v>
          </cell>
          <cell r="AK3194">
            <v>0</v>
          </cell>
        </row>
        <row r="3195">
          <cell r="R3195" t="str">
            <v>ITAU</v>
          </cell>
          <cell r="S3195" t="str">
            <v>FINAME TJLP</v>
          </cell>
          <cell r="T3195" t="str">
            <v>19059</v>
          </cell>
          <cell r="U3195">
            <v>11</v>
          </cell>
          <cell r="V3195">
            <v>0</v>
          </cell>
          <cell r="W3195">
            <v>36473</v>
          </cell>
          <cell r="X3195">
            <v>8</v>
          </cell>
          <cell r="Y3195">
            <v>71</v>
          </cell>
          <cell r="Z3195">
            <v>14.612453</v>
          </cell>
          <cell r="AA3195">
            <v>0</v>
          </cell>
          <cell r="AB3195">
            <v>351374.91</v>
          </cell>
          <cell r="AC3195">
            <v>87843.73</v>
          </cell>
          <cell r="AD3195">
            <v>824.38000000000011</v>
          </cell>
          <cell r="AE3195">
            <v>3069.11</v>
          </cell>
          <cell r="AF3195">
            <v>90912.85</v>
          </cell>
          <cell r="AG3195">
            <v>263531.18</v>
          </cell>
          <cell r="AH3195">
            <v>522.4100000000326</v>
          </cell>
          <cell r="AI3195">
            <v>0</v>
          </cell>
          <cell r="AJ3195">
            <v>0</v>
          </cell>
          <cell r="AK3195">
            <v>0</v>
          </cell>
        </row>
        <row r="3196">
          <cell r="R3196" t="str">
            <v>ITAU</v>
          </cell>
          <cell r="S3196" t="str">
            <v>FINAME TJLP</v>
          </cell>
          <cell r="T3196" t="str">
            <v>19059</v>
          </cell>
          <cell r="U3196">
            <v>11</v>
          </cell>
          <cell r="V3196">
            <v>0</v>
          </cell>
          <cell r="W3196">
            <v>36494</v>
          </cell>
          <cell r="X3196">
            <v>21</v>
          </cell>
          <cell r="Y3196">
            <v>0</v>
          </cell>
          <cell r="Z3196">
            <v>14.663271</v>
          </cell>
          <cell r="AA3196">
            <v>0</v>
          </cell>
          <cell r="AB3196">
            <v>264447.67</v>
          </cell>
          <cell r="AC3196">
            <v>0</v>
          </cell>
          <cell r="AD3196">
            <v>1614.78</v>
          </cell>
          <cell r="AE3196">
            <v>1614.78</v>
          </cell>
          <cell r="AF3196">
            <v>0</v>
          </cell>
          <cell r="AG3196">
            <v>266062.45</v>
          </cell>
          <cell r="AH3196">
            <v>916.48999999999069</v>
          </cell>
          <cell r="AI3196">
            <v>0</v>
          </cell>
          <cell r="AJ3196">
            <v>0</v>
          </cell>
          <cell r="AK3196">
            <v>0</v>
          </cell>
        </row>
        <row r="3197">
          <cell r="R3197" t="str">
            <v>ITAU</v>
          </cell>
          <cell r="S3197" t="str">
            <v>FINAME TJLP</v>
          </cell>
          <cell r="T3197" t="str">
            <v>19059</v>
          </cell>
          <cell r="U3197">
            <v>11</v>
          </cell>
          <cell r="V3197">
            <v>0</v>
          </cell>
          <cell r="W3197">
            <v>36503</v>
          </cell>
          <cell r="X3197">
            <v>9</v>
          </cell>
          <cell r="Y3197">
            <v>72</v>
          </cell>
          <cell r="Z3197">
            <v>14.685104000000001</v>
          </cell>
          <cell r="AA3197">
            <v>0</v>
          </cell>
          <cell r="AB3197">
            <v>264841.42</v>
          </cell>
          <cell r="AC3197">
            <v>88280.48</v>
          </cell>
          <cell r="AD3197">
            <v>698.50000000000023</v>
          </cell>
          <cell r="AE3197">
            <v>2313.2800000000002</v>
          </cell>
          <cell r="AF3197">
            <v>90593.76</v>
          </cell>
          <cell r="AG3197">
            <v>176560.94</v>
          </cell>
          <cell r="AH3197">
            <v>393.75</v>
          </cell>
          <cell r="AI3197">
            <v>0</v>
          </cell>
          <cell r="AJ3197">
            <v>0</v>
          </cell>
          <cell r="AK3197">
            <v>0</v>
          </cell>
        </row>
        <row r="3198">
          <cell r="R3198" t="str">
            <v>ITAU</v>
          </cell>
          <cell r="S3198" t="str">
            <v>FINAME TJLP</v>
          </cell>
          <cell r="T3198" t="str">
            <v>19059</v>
          </cell>
          <cell r="U3198">
            <v>11</v>
          </cell>
          <cell r="V3198">
            <v>0</v>
          </cell>
          <cell r="W3198">
            <v>36525</v>
          </cell>
          <cell r="X3198">
            <v>22</v>
          </cell>
          <cell r="Y3198">
            <v>0</v>
          </cell>
          <cell r="Z3198">
            <v>14.738611000000001</v>
          </cell>
          <cell r="AA3198">
            <v>0</v>
          </cell>
          <cell r="AB3198">
            <v>177204.26</v>
          </cell>
          <cell r="AC3198">
            <v>0</v>
          </cell>
          <cell r="AD3198">
            <v>1133.74</v>
          </cell>
          <cell r="AE3198">
            <v>1133.74</v>
          </cell>
          <cell r="AF3198">
            <v>0</v>
          </cell>
          <cell r="AG3198">
            <v>178338</v>
          </cell>
          <cell r="AH3198">
            <v>643.32000000000698</v>
          </cell>
          <cell r="AI3198">
            <v>0</v>
          </cell>
          <cell r="AJ3198">
            <v>0</v>
          </cell>
          <cell r="AK3198">
            <v>0</v>
          </cell>
        </row>
        <row r="3199">
          <cell r="R3199" t="str">
            <v>ITAU</v>
          </cell>
          <cell r="S3199" t="str">
            <v>FINAME TJLP</v>
          </cell>
          <cell r="T3199" t="str">
            <v>19059</v>
          </cell>
          <cell r="U3199">
            <v>11</v>
          </cell>
          <cell r="V3199">
            <v>0</v>
          </cell>
          <cell r="W3199">
            <v>36534</v>
          </cell>
          <cell r="X3199">
            <v>8</v>
          </cell>
          <cell r="Y3199">
            <v>73</v>
          </cell>
          <cell r="Z3199">
            <v>14.759095</v>
          </cell>
          <cell r="AA3199">
            <v>0</v>
          </cell>
          <cell r="AB3199">
            <v>177450.54</v>
          </cell>
          <cell r="AC3199">
            <v>88725.28</v>
          </cell>
          <cell r="AD3199">
            <v>416.22</v>
          </cell>
          <cell r="AE3199">
            <v>1549.96</v>
          </cell>
          <cell r="AF3199">
            <v>90275.24</v>
          </cell>
          <cell r="AG3199">
            <v>88725.26</v>
          </cell>
          <cell r="AH3199">
            <v>246.27999999999884</v>
          </cell>
          <cell r="AI3199">
            <v>0</v>
          </cell>
          <cell r="AJ3199">
            <v>0</v>
          </cell>
          <cell r="AK3199">
            <v>0</v>
          </cell>
        </row>
        <row r="3200">
          <cell r="R3200" t="str">
            <v>ITAU</v>
          </cell>
          <cell r="S3200" t="str">
            <v>FINAME TJLP</v>
          </cell>
          <cell r="T3200" t="str">
            <v>19059</v>
          </cell>
          <cell r="U3200">
            <v>11</v>
          </cell>
          <cell r="V3200">
            <v>0</v>
          </cell>
          <cell r="W3200">
            <v>36556</v>
          </cell>
          <cell r="X3200">
            <v>22</v>
          </cell>
          <cell r="Y3200">
            <v>0</v>
          </cell>
          <cell r="Z3200">
            <v>14.808839000000001</v>
          </cell>
          <cell r="AA3200">
            <v>0</v>
          </cell>
          <cell r="AB3200">
            <v>89024.3</v>
          </cell>
          <cell r="AC3200">
            <v>0</v>
          </cell>
          <cell r="AD3200">
            <v>569.57000000000005</v>
          </cell>
          <cell r="AE3200">
            <v>569.57000000000005</v>
          </cell>
          <cell r="AF3200">
            <v>0</v>
          </cell>
          <cell r="AG3200">
            <v>89593.88</v>
          </cell>
          <cell r="AH3200">
            <v>299.05000000000291</v>
          </cell>
          <cell r="AI3200">
            <v>0</v>
          </cell>
          <cell r="AJ3200">
            <v>0</v>
          </cell>
          <cell r="AK3200">
            <v>0</v>
          </cell>
        </row>
        <row r="3201">
          <cell r="R3201" t="str">
            <v>ITAU</v>
          </cell>
          <cell r="S3201" t="str">
            <v>FINAME TJLP</v>
          </cell>
          <cell r="T3201" t="str">
            <v>19059</v>
          </cell>
          <cell r="U3201">
            <v>11</v>
          </cell>
          <cell r="V3201">
            <v>0</v>
          </cell>
          <cell r="W3201">
            <v>36565</v>
          </cell>
          <cell r="X3201">
            <v>8</v>
          </cell>
          <cell r="Y3201">
            <v>74</v>
          </cell>
          <cell r="Z3201">
            <v>14.829238</v>
          </cell>
          <cell r="AA3201">
            <v>0</v>
          </cell>
          <cell r="AB3201">
            <v>89146.93</v>
          </cell>
          <cell r="AC3201">
            <v>89146.93</v>
          </cell>
          <cell r="AD3201">
            <v>209.08999999999992</v>
          </cell>
          <cell r="AE3201">
            <v>778.66</v>
          </cell>
          <cell r="AF3201">
            <v>89925.6</v>
          </cell>
          <cell r="AG3201">
            <v>0</v>
          </cell>
          <cell r="AH3201">
            <v>122.63000000000466</v>
          </cell>
          <cell r="AI3201">
            <v>0</v>
          </cell>
          <cell r="AJ3201">
            <v>0</v>
          </cell>
          <cell r="AK3201">
            <v>0</v>
          </cell>
        </row>
        <row r="3202">
          <cell r="S3202" t="str">
            <v>T O T A I S  EM  R$</v>
          </cell>
          <cell r="AC3202">
            <v>4274459.7</v>
          </cell>
          <cell r="AD3202">
            <v>992621.82999999984</v>
          </cell>
          <cell r="AF3202">
            <v>5267081.62</v>
          </cell>
          <cell r="AH3202">
            <v>719548.72000000195</v>
          </cell>
        </row>
        <row r="3204">
          <cell r="R3204" t="str">
            <v>CELPAV</v>
          </cell>
          <cell r="S3204" t="str">
            <v>JAC</v>
          </cell>
          <cell r="T3204" t="str">
            <v>FINANCIAMENTO INTERNO</v>
          </cell>
          <cell r="AB3204" t="str">
            <v>FINAME</v>
          </cell>
        </row>
        <row r="3205">
          <cell r="R3205" t="str">
            <v>EMPRESA:</v>
          </cell>
          <cell r="S3205">
            <v>300</v>
          </cell>
          <cell r="T3205" t="str">
            <v>UNIDADE:</v>
          </cell>
          <cell r="U3205">
            <v>310</v>
          </cell>
          <cell r="V3205" t="str">
            <v>TIPO REG:</v>
          </cell>
          <cell r="W3205">
            <v>1</v>
          </cell>
          <cell r="Z3205" t="str">
            <v>MOEDA :</v>
          </cell>
          <cell r="AA3205" t="str">
            <v>BRL</v>
          </cell>
          <cell r="AC3205" t="str">
            <v>COD. CLIENTE/FORNECEDOR:</v>
          </cell>
          <cell r="AD3205">
            <v>0</v>
          </cell>
          <cell r="AE3205" t="str">
            <v>DATA INICIAL:</v>
          </cell>
          <cell r="AF3205">
            <v>33883</v>
          </cell>
          <cell r="AG3205" t="str">
            <v>VENCIMENTO:</v>
          </cell>
          <cell r="AH3205">
            <v>36655</v>
          </cell>
        </row>
        <row r="3206">
          <cell r="R3206" t="str">
            <v>INSTITUIÇÃO</v>
          </cell>
          <cell r="S3206" t="str">
            <v>TIPO FINANC.</v>
          </cell>
          <cell r="T3206" t="str">
            <v>Nº P.A.C.</v>
          </cell>
          <cell r="U3206" t="str">
            <v>Juros (%) a.a.</v>
          </cell>
          <cell r="V3206" t="str">
            <v>Spread (%) a.a.</v>
          </cell>
          <cell r="W3206" t="str">
            <v>Data Movimento</v>
          </cell>
          <cell r="X3206" t="str">
            <v>Nº Dias</v>
          </cell>
          <cell r="Y3206" t="str">
            <v>Parc</v>
          </cell>
          <cell r="Z3206" t="str">
            <v>Cotação da URIP09</v>
          </cell>
          <cell r="AA3206" t="str">
            <v>Liberações         R$</v>
          </cell>
          <cell r="AB3206" t="str">
            <v>Saldo Principal    R$</v>
          </cell>
          <cell r="AC3206" t="str">
            <v>Amortização      R$</v>
          </cell>
          <cell r="AD3206" t="str">
            <v>Juros no Periodo  R$</v>
          </cell>
          <cell r="AE3206" t="str">
            <v>Juros Acumulados R$</v>
          </cell>
          <cell r="AF3206" t="str">
            <v>Pagto. Parcela          R$</v>
          </cell>
          <cell r="AG3206" t="str">
            <v>Saldo Devedor      R$</v>
          </cell>
          <cell r="AH3206" t="str">
            <v>Correc. Monet. R$</v>
          </cell>
          <cell r="AI3206" t="str">
            <v>CP</v>
          </cell>
          <cell r="AJ3206" t="str">
            <v>LP</v>
          </cell>
          <cell r="AK3206" t="str">
            <v>Transf. LP/CP</v>
          </cell>
        </row>
        <row r="3207">
          <cell r="R3207" t="str">
            <v>ITAU</v>
          </cell>
          <cell r="S3207" t="str">
            <v>FINAME TJLP</v>
          </cell>
          <cell r="T3207" t="str">
            <v>19269</v>
          </cell>
          <cell r="U3207">
            <v>11</v>
          </cell>
          <cell r="V3207">
            <v>0</v>
          </cell>
          <cell r="W3207">
            <v>34009</v>
          </cell>
          <cell r="X3207">
            <v>0</v>
          </cell>
          <cell r="Y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</row>
        <row r="3208">
          <cell r="R3208" t="str">
            <v>ITAU</v>
          </cell>
          <cell r="S3208" t="str">
            <v>FINAME TJLP</v>
          </cell>
          <cell r="T3208" t="str">
            <v>19269</v>
          </cell>
          <cell r="U3208">
            <v>11</v>
          </cell>
          <cell r="V3208">
            <v>0</v>
          </cell>
          <cell r="W3208">
            <v>34009</v>
          </cell>
          <cell r="X3208">
            <v>0</v>
          </cell>
          <cell r="Y3208">
            <v>1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</row>
        <row r="3209">
          <cell r="R3209" t="str">
            <v>ITAU</v>
          </cell>
          <cell r="S3209" t="str">
            <v>FINAME TJLP</v>
          </cell>
          <cell r="T3209" t="str">
            <v>19269</v>
          </cell>
          <cell r="U3209">
            <v>11</v>
          </cell>
          <cell r="V3209">
            <v>0</v>
          </cell>
          <cell r="W3209">
            <v>34098</v>
          </cell>
          <cell r="X3209">
            <v>90</v>
          </cell>
          <cell r="Y3209">
            <v>2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</row>
        <row r="3210">
          <cell r="R3210" t="str">
            <v>ITAU</v>
          </cell>
          <cell r="S3210" t="str">
            <v>FINAME TJLP</v>
          </cell>
          <cell r="T3210" t="str">
            <v>19269</v>
          </cell>
          <cell r="U3210">
            <v>11</v>
          </cell>
          <cell r="V3210">
            <v>0</v>
          </cell>
          <cell r="W3210">
            <v>34190</v>
          </cell>
          <cell r="X3210">
            <v>90</v>
          </cell>
          <cell r="Y3210">
            <v>3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</row>
        <row r="3211">
          <cell r="R3211" t="str">
            <v>ITAU</v>
          </cell>
          <cell r="S3211" t="str">
            <v>FINAME TJLP</v>
          </cell>
          <cell r="T3211" t="str">
            <v>19269</v>
          </cell>
          <cell r="U3211">
            <v>11</v>
          </cell>
          <cell r="V3211">
            <v>0</v>
          </cell>
          <cell r="W3211">
            <v>34282</v>
          </cell>
          <cell r="X3211">
            <v>90</v>
          </cell>
          <cell r="Y3211">
            <v>4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</row>
        <row r="3212">
          <cell r="R3212" t="str">
            <v>ITAU</v>
          </cell>
          <cell r="S3212" t="str">
            <v>FINAME TJLP</v>
          </cell>
          <cell r="T3212" t="str">
            <v>19269</v>
          </cell>
          <cell r="U3212">
            <v>11</v>
          </cell>
          <cell r="V3212">
            <v>0</v>
          </cell>
          <cell r="W3212">
            <v>34374</v>
          </cell>
          <cell r="X3212">
            <v>90</v>
          </cell>
          <cell r="Y3212">
            <v>5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</row>
        <row r="3213">
          <cell r="R3213" t="str">
            <v>ITAU</v>
          </cell>
          <cell r="S3213" t="str">
            <v>FINAME TJLP</v>
          </cell>
          <cell r="T3213" t="str">
            <v>19269</v>
          </cell>
          <cell r="U3213">
            <v>11</v>
          </cell>
          <cell r="V3213">
            <v>0</v>
          </cell>
          <cell r="W3213">
            <v>34463</v>
          </cell>
          <cell r="X3213">
            <v>90</v>
          </cell>
          <cell r="Y3213">
            <v>6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</row>
        <row r="3214">
          <cell r="R3214" t="str">
            <v>ITAU</v>
          </cell>
          <cell r="S3214" t="str">
            <v>FINAME TJLP</v>
          </cell>
          <cell r="T3214" t="str">
            <v>19269</v>
          </cell>
          <cell r="U3214">
            <v>11</v>
          </cell>
          <cell r="V3214">
            <v>0</v>
          </cell>
          <cell r="W3214">
            <v>34555</v>
          </cell>
          <cell r="X3214">
            <v>90</v>
          </cell>
          <cell r="Y3214">
            <v>7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</row>
        <row r="3215">
          <cell r="R3215" t="str">
            <v>ITAU</v>
          </cell>
          <cell r="S3215" t="str">
            <v>FINAME TJLP</v>
          </cell>
          <cell r="T3215" t="str">
            <v>19269</v>
          </cell>
          <cell r="U3215">
            <v>11</v>
          </cell>
          <cell r="V3215">
            <v>0</v>
          </cell>
          <cell r="W3215">
            <v>34647</v>
          </cell>
          <cell r="X3215">
            <v>90</v>
          </cell>
          <cell r="Y3215">
            <v>8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</row>
        <row r="3216">
          <cell r="R3216" t="str">
            <v>ITAU</v>
          </cell>
          <cell r="S3216" t="str">
            <v>FINAME TJLP</v>
          </cell>
          <cell r="T3216" t="str">
            <v>19269</v>
          </cell>
          <cell r="U3216">
            <v>11</v>
          </cell>
          <cell r="V3216">
            <v>0</v>
          </cell>
          <cell r="W3216">
            <v>34677</v>
          </cell>
          <cell r="X3216">
            <v>30</v>
          </cell>
          <cell r="Y3216">
            <v>9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</row>
        <row r="3217">
          <cell r="R3217" t="str">
            <v>ITAU</v>
          </cell>
          <cell r="S3217" t="str">
            <v>FINAME TJLP</v>
          </cell>
          <cell r="T3217" t="str">
            <v>19269</v>
          </cell>
          <cell r="U3217">
            <v>11</v>
          </cell>
          <cell r="V3217">
            <v>0</v>
          </cell>
          <cell r="W3217">
            <v>34708</v>
          </cell>
          <cell r="X3217">
            <v>30</v>
          </cell>
          <cell r="Y3217">
            <v>10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</row>
        <row r="3218">
          <cell r="R3218" t="str">
            <v>ITAU</v>
          </cell>
          <cell r="S3218" t="str">
            <v>FINAME TJLP</v>
          </cell>
          <cell r="T3218" t="str">
            <v>19269</v>
          </cell>
          <cell r="U3218">
            <v>11</v>
          </cell>
          <cell r="V3218">
            <v>0</v>
          </cell>
          <cell r="W3218">
            <v>34739</v>
          </cell>
          <cell r="X3218">
            <v>30</v>
          </cell>
          <cell r="Y3218">
            <v>11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</row>
        <row r="3219">
          <cell r="R3219" t="str">
            <v>ITAU</v>
          </cell>
          <cell r="S3219" t="str">
            <v>FINAME TJLP</v>
          </cell>
          <cell r="T3219" t="str">
            <v>19269</v>
          </cell>
          <cell r="U3219">
            <v>11</v>
          </cell>
          <cell r="V3219">
            <v>0</v>
          </cell>
          <cell r="W3219">
            <v>34767</v>
          </cell>
          <cell r="X3219">
            <v>30</v>
          </cell>
          <cell r="Y3219">
            <v>12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</row>
        <row r="3220">
          <cell r="R3220" t="str">
            <v>ITAU</v>
          </cell>
          <cell r="S3220" t="str">
            <v>FINAME TJLP</v>
          </cell>
          <cell r="T3220" t="str">
            <v>19269</v>
          </cell>
          <cell r="U3220">
            <v>11</v>
          </cell>
          <cell r="V3220">
            <v>0</v>
          </cell>
          <cell r="W3220">
            <v>34798</v>
          </cell>
          <cell r="X3220">
            <v>30</v>
          </cell>
          <cell r="Y3220">
            <v>13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</row>
        <row r="3221">
          <cell r="R3221" t="str">
            <v>ITAU</v>
          </cell>
          <cell r="S3221" t="str">
            <v>FINAME TJLP</v>
          </cell>
          <cell r="T3221" t="str">
            <v>19269</v>
          </cell>
          <cell r="U3221">
            <v>11</v>
          </cell>
          <cell r="V3221">
            <v>0</v>
          </cell>
          <cell r="W3221">
            <v>34828</v>
          </cell>
          <cell r="X3221">
            <v>30</v>
          </cell>
          <cell r="Y3221">
            <v>14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</row>
        <row r="3222">
          <cell r="R3222" t="str">
            <v>ITAU</v>
          </cell>
          <cell r="S3222" t="str">
            <v>FINAME TJLP</v>
          </cell>
          <cell r="T3222" t="str">
            <v>19269</v>
          </cell>
          <cell r="U3222">
            <v>11</v>
          </cell>
          <cell r="V3222">
            <v>0</v>
          </cell>
          <cell r="W3222">
            <v>34859</v>
          </cell>
          <cell r="X3222">
            <v>30</v>
          </cell>
          <cell r="Y3222">
            <v>15</v>
          </cell>
          <cell r="Z3222">
            <v>10.569131</v>
          </cell>
          <cell r="AA3222">
            <v>0</v>
          </cell>
          <cell r="AB3222">
            <v>1247691.96</v>
          </cell>
          <cell r="AC3222">
            <v>20794.87</v>
          </cell>
          <cell r="AD3222">
            <v>10898.08</v>
          </cell>
          <cell r="AE3222">
            <v>10898.08</v>
          </cell>
          <cell r="AF3222">
            <v>31692.95</v>
          </cell>
          <cell r="AG3222">
            <v>1226897.1000000001</v>
          </cell>
          <cell r="AH3222">
            <v>0</v>
          </cell>
        </row>
        <row r="3223">
          <cell r="R3223" t="str">
            <v>ITAU</v>
          </cell>
          <cell r="S3223" t="str">
            <v>FINAME TJLP</v>
          </cell>
          <cell r="T3223" t="str">
            <v>19269</v>
          </cell>
          <cell r="U3223">
            <v>11</v>
          </cell>
          <cell r="V3223">
            <v>0</v>
          </cell>
          <cell r="W3223">
            <v>34889</v>
          </cell>
          <cell r="X3223">
            <v>30</v>
          </cell>
          <cell r="Y3223">
            <v>16</v>
          </cell>
          <cell r="Z3223">
            <v>10.713418000000001</v>
          </cell>
          <cell r="AA3223">
            <v>0</v>
          </cell>
          <cell r="AB3223">
            <v>1243646.3700000001</v>
          </cell>
          <cell r="AC3223">
            <v>21078.75</v>
          </cell>
          <cell r="AD3223">
            <v>10862.75</v>
          </cell>
          <cell r="AE3223">
            <v>10862.75</v>
          </cell>
          <cell r="AF3223">
            <v>31941.5</v>
          </cell>
          <cell r="AG3223">
            <v>1222567.6200000001</v>
          </cell>
          <cell r="AH3223">
            <v>16749.270000000019</v>
          </cell>
        </row>
        <row r="3224">
          <cell r="R3224" t="str">
            <v>ITAU</v>
          </cell>
          <cell r="S3224" t="str">
            <v>FINAME TJLP</v>
          </cell>
          <cell r="T3224" t="str">
            <v>19269</v>
          </cell>
          <cell r="U3224">
            <v>11</v>
          </cell>
          <cell r="V3224">
            <v>0</v>
          </cell>
          <cell r="W3224">
            <v>34920</v>
          </cell>
          <cell r="X3224">
            <v>30</v>
          </cell>
          <cell r="Y3224">
            <v>17</v>
          </cell>
          <cell r="Z3224">
            <v>10.864584000000001</v>
          </cell>
          <cell r="AA3224">
            <v>0</v>
          </cell>
          <cell r="AB3224">
            <v>1239818.01</v>
          </cell>
          <cell r="AC3224">
            <v>21376.17</v>
          </cell>
          <cell r="AD3224">
            <v>10829.31</v>
          </cell>
          <cell r="AE3224">
            <v>10829.31</v>
          </cell>
          <cell r="AF3224">
            <v>32205.48</v>
          </cell>
          <cell r="AG3224">
            <v>1218441.8400000001</v>
          </cell>
          <cell r="AH3224">
            <v>17250.389999999898</v>
          </cell>
        </row>
        <row r="3225">
          <cell r="R3225" t="str">
            <v>ITAU</v>
          </cell>
          <cell r="S3225" t="str">
            <v>FINAME TJLP</v>
          </cell>
          <cell r="T3225" t="str">
            <v>19269</v>
          </cell>
          <cell r="U3225">
            <v>11</v>
          </cell>
          <cell r="V3225">
            <v>0</v>
          </cell>
          <cell r="W3225">
            <v>34951</v>
          </cell>
          <cell r="X3225">
            <v>30</v>
          </cell>
          <cell r="Y3225">
            <v>18</v>
          </cell>
          <cell r="Z3225">
            <v>11.012345</v>
          </cell>
          <cell r="AA3225">
            <v>0</v>
          </cell>
          <cell r="AB3225">
            <v>1235012.95</v>
          </cell>
          <cell r="AC3225">
            <v>21666.89</v>
          </cell>
          <cell r="AD3225">
            <v>10787.34</v>
          </cell>
          <cell r="AE3225">
            <v>10787.34</v>
          </cell>
          <cell r="AF3225">
            <v>32454.23</v>
          </cell>
          <cell r="AG3225">
            <v>1213346.05</v>
          </cell>
          <cell r="AH3225">
            <v>16571.09999999986</v>
          </cell>
        </row>
        <row r="3226">
          <cell r="R3226" t="str">
            <v>ITAU</v>
          </cell>
          <cell r="S3226" t="str">
            <v>FINAME TJLP</v>
          </cell>
          <cell r="T3226" t="str">
            <v>19269</v>
          </cell>
          <cell r="U3226">
            <v>11</v>
          </cell>
          <cell r="V3226">
            <v>0</v>
          </cell>
          <cell r="W3226">
            <v>34981</v>
          </cell>
          <cell r="X3226">
            <v>30</v>
          </cell>
          <cell r="Y3226">
            <v>19</v>
          </cell>
          <cell r="Z3226">
            <v>11.141658</v>
          </cell>
          <cell r="AA3226">
            <v>0</v>
          </cell>
          <cell r="AB3226">
            <v>1227593.83</v>
          </cell>
          <cell r="AC3226">
            <v>21921.32</v>
          </cell>
          <cell r="AD3226">
            <v>10722.53</v>
          </cell>
          <cell r="AE3226">
            <v>10722.53</v>
          </cell>
          <cell r="AF3226">
            <v>32643.85</v>
          </cell>
          <cell r="AG3226">
            <v>1205672.51</v>
          </cell>
          <cell r="AH3226">
            <v>14247.780000000028</v>
          </cell>
        </row>
        <row r="3227">
          <cell r="R3227" t="str">
            <v>ITAU</v>
          </cell>
          <cell r="S3227" t="str">
            <v>FINAME TJLP</v>
          </cell>
          <cell r="T3227" t="str">
            <v>19269</v>
          </cell>
          <cell r="U3227">
            <v>11</v>
          </cell>
          <cell r="V3227">
            <v>0</v>
          </cell>
          <cell r="W3227">
            <v>35012</v>
          </cell>
          <cell r="X3227">
            <v>30</v>
          </cell>
          <cell r="Y3227">
            <v>20</v>
          </cell>
          <cell r="Z3227">
            <v>11.276878</v>
          </cell>
          <cell r="AA3227">
            <v>0</v>
          </cell>
          <cell r="AB3227">
            <v>1220305.08</v>
          </cell>
          <cell r="AC3227">
            <v>22187.360000000001</v>
          </cell>
          <cell r="AD3227">
            <v>10658.87</v>
          </cell>
          <cell r="AE3227">
            <v>10658.87</v>
          </cell>
          <cell r="AF3227">
            <v>32846.230000000003</v>
          </cell>
          <cell r="AG3227">
            <v>1198117.71</v>
          </cell>
          <cell r="AH3227">
            <v>14632.559999999823</v>
          </cell>
        </row>
        <row r="3228">
          <cell r="R3228" t="str">
            <v>ITAU</v>
          </cell>
          <cell r="S3228" t="str">
            <v>FINAME TJLP</v>
          </cell>
          <cell r="T3228" t="str">
            <v>19269</v>
          </cell>
          <cell r="U3228">
            <v>11</v>
          </cell>
          <cell r="V3228">
            <v>0</v>
          </cell>
          <cell r="W3228">
            <v>35042</v>
          </cell>
          <cell r="X3228">
            <v>30</v>
          </cell>
          <cell r="Y3228">
            <v>21</v>
          </cell>
          <cell r="Z3228">
            <v>11.400371</v>
          </cell>
          <cell r="AA3228">
            <v>0</v>
          </cell>
          <cell r="AB3228">
            <v>1211238.29</v>
          </cell>
          <cell r="AC3228">
            <v>22430.34</v>
          </cell>
          <cell r="AD3228">
            <v>10579.67</v>
          </cell>
          <cell r="AE3228">
            <v>10579.67</v>
          </cell>
          <cell r="AF3228">
            <v>33010.01</v>
          </cell>
          <cell r="AG3228">
            <v>1188807.95</v>
          </cell>
          <cell r="AH3228">
            <v>13120.580000000075</v>
          </cell>
        </row>
        <row r="3229">
          <cell r="R3229" t="str">
            <v>ITAU</v>
          </cell>
          <cell r="S3229" t="str">
            <v>FINAME TJLP</v>
          </cell>
          <cell r="T3229" t="str">
            <v>19269</v>
          </cell>
          <cell r="U3229">
            <v>11</v>
          </cell>
          <cell r="V3229">
            <v>0</v>
          </cell>
          <cell r="W3229">
            <v>35064</v>
          </cell>
          <cell r="X3229">
            <v>22</v>
          </cell>
          <cell r="Y3229">
            <v>0</v>
          </cell>
          <cell r="Z3229">
            <v>11.473667000000001</v>
          </cell>
          <cell r="AA3229">
            <v>0</v>
          </cell>
          <cell r="AB3229">
            <v>1196451.1100000001</v>
          </cell>
          <cell r="AC3229">
            <v>0</v>
          </cell>
          <cell r="AD3229">
            <v>7654.82</v>
          </cell>
          <cell r="AE3229">
            <v>7654.82</v>
          </cell>
          <cell r="AF3229">
            <v>0</v>
          </cell>
          <cell r="AG3229">
            <v>1204105.93</v>
          </cell>
          <cell r="AH3229">
            <v>7643.1599999999162</v>
          </cell>
          <cell r="AI3229">
            <v>0</v>
          </cell>
          <cell r="AJ3229">
            <v>0</v>
          </cell>
          <cell r="AK3229">
            <v>0</v>
          </cell>
        </row>
        <row r="3230">
          <cell r="R3230" t="str">
            <v>ITAU</v>
          </cell>
          <cell r="S3230" t="str">
            <v>FINAME TJLP</v>
          </cell>
          <cell r="T3230" t="str">
            <v>19269</v>
          </cell>
          <cell r="U3230">
            <v>11</v>
          </cell>
          <cell r="V3230">
            <v>0</v>
          </cell>
          <cell r="W3230">
            <v>35073</v>
          </cell>
          <cell r="X3230">
            <v>8</v>
          </cell>
          <cell r="Y3230">
            <v>22</v>
          </cell>
          <cell r="Z3230">
            <v>11.503788</v>
          </cell>
          <cell r="AA3230">
            <v>0</v>
          </cell>
          <cell r="AB3230">
            <v>1199592.07</v>
          </cell>
          <cell r="AC3230">
            <v>22633.81</v>
          </cell>
          <cell r="AD3230">
            <v>2823.130000000001</v>
          </cell>
          <cell r="AE3230">
            <v>10477.950000000001</v>
          </cell>
          <cell r="AF3230">
            <v>33111.760000000002</v>
          </cell>
          <cell r="AG3230">
            <v>1176958.26</v>
          </cell>
          <cell r="AH3230">
            <v>3140.9600000001956</v>
          </cell>
          <cell r="AI3230">
            <v>0</v>
          </cell>
          <cell r="AJ3230">
            <v>0</v>
          </cell>
          <cell r="AK3230">
            <v>0</v>
          </cell>
        </row>
        <row r="3231">
          <cell r="R3231" t="str">
            <v>ITAU</v>
          </cell>
          <cell r="S3231" t="str">
            <v>FINAME TJLP</v>
          </cell>
          <cell r="T3231" t="str">
            <v>19269</v>
          </cell>
          <cell r="U3231">
            <v>11</v>
          </cell>
          <cell r="V3231">
            <v>0</v>
          </cell>
          <cell r="W3231">
            <v>35095</v>
          </cell>
          <cell r="X3231">
            <v>22</v>
          </cell>
          <cell r="Y3231">
            <v>0</v>
          </cell>
          <cell r="Z3231">
            <v>11.577749000000001</v>
          </cell>
          <cell r="AA3231">
            <v>0</v>
          </cell>
          <cell r="AB3231">
            <v>1184525.25</v>
          </cell>
          <cell r="AC3231">
            <v>0</v>
          </cell>
          <cell r="AD3231">
            <v>7578.52</v>
          </cell>
          <cell r="AE3231">
            <v>7578.52</v>
          </cell>
          <cell r="AF3231">
            <v>0</v>
          </cell>
          <cell r="AG3231">
            <v>1192103.76</v>
          </cell>
          <cell r="AH3231">
            <v>7566.9799999999814</v>
          </cell>
          <cell r="AI3231">
            <v>0</v>
          </cell>
          <cell r="AJ3231">
            <v>0</v>
          </cell>
          <cell r="AK3231">
            <v>0</v>
          </cell>
        </row>
        <row r="3232">
          <cell r="R3232" t="str">
            <v>ITAU</v>
          </cell>
          <cell r="S3232" t="str">
            <v>FINAME TJLP</v>
          </cell>
          <cell r="T3232" t="str">
            <v>19269</v>
          </cell>
          <cell r="U3232">
            <v>11</v>
          </cell>
          <cell r="V3232">
            <v>0</v>
          </cell>
          <cell r="W3232">
            <v>35104</v>
          </cell>
          <cell r="X3232">
            <v>8</v>
          </cell>
          <cell r="Y3232">
            <v>23</v>
          </cell>
          <cell r="Z3232">
            <v>11.608143</v>
          </cell>
          <cell r="AA3232">
            <v>0</v>
          </cell>
          <cell r="AB3232">
            <v>1187634.8700000001</v>
          </cell>
          <cell r="AC3232">
            <v>22839.13</v>
          </cell>
          <cell r="AD3232">
            <v>2794.99</v>
          </cell>
          <cell r="AE3232">
            <v>10373.51</v>
          </cell>
          <cell r="AF3232">
            <v>33212.639999999999</v>
          </cell>
          <cell r="AG3232">
            <v>1164795.74</v>
          </cell>
          <cell r="AH3232">
            <v>3109.6299999998882</v>
          </cell>
          <cell r="AI3232">
            <v>0</v>
          </cell>
          <cell r="AJ3232">
            <v>0</v>
          </cell>
          <cell r="AK3232">
            <v>0</v>
          </cell>
        </row>
        <row r="3233">
          <cell r="R3233" t="str">
            <v>ITAU</v>
          </cell>
          <cell r="S3233" t="str">
            <v>FINAME TJLP</v>
          </cell>
          <cell r="T3233" t="str">
            <v>19269</v>
          </cell>
          <cell r="U3233">
            <v>11</v>
          </cell>
          <cell r="V3233">
            <v>0</v>
          </cell>
          <cell r="W3233">
            <v>35124</v>
          </cell>
          <cell r="X3233">
            <v>20</v>
          </cell>
          <cell r="Y3233">
            <v>0</v>
          </cell>
          <cell r="Z3233">
            <v>11.67597</v>
          </cell>
          <cell r="AA3233">
            <v>0</v>
          </cell>
          <cell r="AB3233">
            <v>1171601.7</v>
          </cell>
          <cell r="AC3233">
            <v>0</v>
          </cell>
          <cell r="AD3233">
            <v>6812.42</v>
          </cell>
          <cell r="AE3233">
            <v>6812.42</v>
          </cell>
          <cell r="AF3233">
            <v>0</v>
          </cell>
          <cell r="AG3233">
            <v>1178414.1200000001</v>
          </cell>
          <cell r="AH3233">
            <v>6805.9600000001956</v>
          </cell>
          <cell r="AI3233">
            <v>0</v>
          </cell>
          <cell r="AJ3233">
            <v>0</v>
          </cell>
          <cell r="AK3233">
            <v>0</v>
          </cell>
        </row>
        <row r="3234">
          <cell r="R3234" t="str">
            <v>ITAU</v>
          </cell>
          <cell r="S3234" t="str">
            <v>FINAME TJLP</v>
          </cell>
          <cell r="T3234" t="str">
            <v>19269</v>
          </cell>
          <cell r="U3234">
            <v>11</v>
          </cell>
          <cell r="V3234">
            <v>0</v>
          </cell>
          <cell r="W3234">
            <v>35133</v>
          </cell>
          <cell r="X3234">
            <v>10</v>
          </cell>
          <cell r="Y3234">
            <v>24</v>
          </cell>
          <cell r="Z3234">
            <v>11.707989</v>
          </cell>
          <cell r="AA3234">
            <v>0</v>
          </cell>
          <cell r="AB3234">
            <v>1174814.58</v>
          </cell>
          <cell r="AC3234">
            <v>23035.58</v>
          </cell>
          <cell r="AD3234">
            <v>3449.1100000000006</v>
          </cell>
          <cell r="AE3234">
            <v>10261.530000000001</v>
          </cell>
          <cell r="AF3234">
            <v>33297.11</v>
          </cell>
          <cell r="AG3234">
            <v>1151779</v>
          </cell>
          <cell r="AH3234">
            <v>3212.8799999998882</v>
          </cell>
          <cell r="AI3234">
            <v>0</v>
          </cell>
          <cell r="AJ3234">
            <v>0</v>
          </cell>
          <cell r="AK3234">
            <v>0</v>
          </cell>
        </row>
        <row r="3235">
          <cell r="R3235" t="str">
            <v>ITAU</v>
          </cell>
          <cell r="S3235" t="str">
            <v>FINAME TJLP</v>
          </cell>
          <cell r="T3235" t="str">
            <v>19269</v>
          </cell>
          <cell r="U3235">
            <v>11</v>
          </cell>
          <cell r="V3235">
            <v>0</v>
          </cell>
          <cell r="W3235">
            <v>35155</v>
          </cell>
          <cell r="X3235">
            <v>22</v>
          </cell>
          <cell r="Y3235">
            <v>0</v>
          </cell>
          <cell r="Z3235">
            <v>11.787046</v>
          </cell>
          <cell r="AA3235">
            <v>0</v>
          </cell>
          <cell r="AB3235">
            <v>1159556.28</v>
          </cell>
          <cell r="AC3235">
            <v>0</v>
          </cell>
          <cell r="AD3235">
            <v>7418.77</v>
          </cell>
          <cell r="AE3235">
            <v>7418.77</v>
          </cell>
          <cell r="AF3235">
            <v>0</v>
          </cell>
          <cell r="AG3235">
            <v>1166975.04</v>
          </cell>
          <cell r="AH3235">
            <v>7777.2700000000186</v>
          </cell>
          <cell r="AI3235">
            <v>0</v>
          </cell>
          <cell r="AJ3235">
            <v>0</v>
          </cell>
          <cell r="AK3235">
            <v>0</v>
          </cell>
        </row>
        <row r="3236">
          <cell r="R3236" t="str">
            <v>ITAU</v>
          </cell>
          <cell r="S3236" t="str">
            <v>FINAME TJLP</v>
          </cell>
          <cell r="T3236" t="str">
            <v>19269</v>
          </cell>
          <cell r="U3236">
            <v>11</v>
          </cell>
          <cell r="V3236">
            <v>0</v>
          </cell>
          <cell r="W3236">
            <v>35164</v>
          </cell>
          <cell r="X3236">
            <v>8</v>
          </cell>
          <cell r="Y3236">
            <v>25</v>
          </cell>
          <cell r="Z3236">
            <v>11.819540999999999</v>
          </cell>
          <cell r="AA3236">
            <v>0</v>
          </cell>
          <cell r="AB3236">
            <v>1162752.99</v>
          </cell>
          <cell r="AC3236">
            <v>23255.06</v>
          </cell>
          <cell r="AD3236">
            <v>2737.3999999999996</v>
          </cell>
          <cell r="AE3236">
            <v>10156.17</v>
          </cell>
          <cell r="AF3236">
            <v>33411.230000000003</v>
          </cell>
          <cell r="AG3236">
            <v>1139497.93</v>
          </cell>
          <cell r="AH3236">
            <v>3196.7199999999721</v>
          </cell>
          <cell r="AI3236">
            <v>0</v>
          </cell>
          <cell r="AJ3236">
            <v>0</v>
          </cell>
          <cell r="AK3236">
            <v>0</v>
          </cell>
        </row>
        <row r="3237">
          <cell r="R3237" t="str">
            <v>ITAU</v>
          </cell>
          <cell r="S3237" t="str">
            <v>FINAME TJLP</v>
          </cell>
          <cell r="T3237" t="str">
            <v>19269</v>
          </cell>
          <cell r="U3237">
            <v>11</v>
          </cell>
          <cell r="V3237">
            <v>0</v>
          </cell>
          <cell r="W3237">
            <v>35185</v>
          </cell>
          <cell r="X3237">
            <v>21</v>
          </cell>
          <cell r="Y3237">
            <v>0</v>
          </cell>
          <cell r="Z3237">
            <v>11.895712</v>
          </cell>
          <cell r="AA3237">
            <v>0</v>
          </cell>
          <cell r="AB3237">
            <v>1146841.42</v>
          </cell>
          <cell r="AC3237">
            <v>0</v>
          </cell>
          <cell r="AD3237">
            <v>7002.88</v>
          </cell>
          <cell r="AE3237">
            <v>7002.88</v>
          </cell>
          <cell r="AF3237">
            <v>0</v>
          </cell>
          <cell r="AG3237">
            <v>1153844.3</v>
          </cell>
          <cell r="AH3237">
            <v>7343.4900000002235</v>
          </cell>
          <cell r="AI3237">
            <v>0</v>
          </cell>
          <cell r="AJ3237">
            <v>0</v>
          </cell>
          <cell r="AK3237">
            <v>0</v>
          </cell>
        </row>
        <row r="3238">
          <cell r="R3238" t="str">
            <v>ITAU</v>
          </cell>
          <cell r="S3238" t="str">
            <v>FINAME TJLP</v>
          </cell>
          <cell r="T3238" t="str">
            <v>19269</v>
          </cell>
          <cell r="U3238">
            <v>11</v>
          </cell>
          <cell r="V3238">
            <v>0</v>
          </cell>
          <cell r="W3238">
            <v>35194</v>
          </cell>
          <cell r="X3238">
            <v>9</v>
          </cell>
          <cell r="Y3238">
            <v>26</v>
          </cell>
          <cell r="Z3238">
            <v>11.928507</v>
          </cell>
          <cell r="AA3238">
            <v>0</v>
          </cell>
          <cell r="AB3238">
            <v>1150003.1200000001</v>
          </cell>
          <cell r="AC3238">
            <v>23469.45</v>
          </cell>
          <cell r="AD3238">
            <v>3041.9299999999994</v>
          </cell>
          <cell r="AE3238">
            <v>10044.81</v>
          </cell>
          <cell r="AF3238">
            <v>33514.26</v>
          </cell>
          <cell r="AG3238">
            <v>1126533.67</v>
          </cell>
          <cell r="AH3238">
            <v>3161.6999999999534</v>
          </cell>
          <cell r="AI3238">
            <v>0</v>
          </cell>
          <cell r="AJ3238">
            <v>0</v>
          </cell>
          <cell r="AK3238">
            <v>0</v>
          </cell>
        </row>
        <row r="3239">
          <cell r="R3239" t="str">
            <v>ITAU</v>
          </cell>
          <cell r="S3239" t="str">
            <v>FINAME TJLP</v>
          </cell>
          <cell r="T3239" t="str">
            <v>19269</v>
          </cell>
          <cell r="U3239">
            <v>11</v>
          </cell>
          <cell r="V3239">
            <v>0</v>
          </cell>
          <cell r="W3239">
            <v>35216</v>
          </cell>
          <cell r="X3239">
            <v>22</v>
          </cell>
          <cell r="Y3239">
            <v>0</v>
          </cell>
          <cell r="Z3239">
            <v>12.009053</v>
          </cell>
          <cell r="AA3239">
            <v>0</v>
          </cell>
          <cell r="AB3239">
            <v>1134140.47</v>
          </cell>
          <cell r="AC3239">
            <v>0</v>
          </cell>
          <cell r="AD3239">
            <v>7256.16</v>
          </cell>
          <cell r="AE3239">
            <v>7256.16</v>
          </cell>
          <cell r="AF3239">
            <v>0</v>
          </cell>
          <cell r="AG3239">
            <v>1141396.6299999999</v>
          </cell>
          <cell r="AH3239">
            <v>7606.8000000000466</v>
          </cell>
          <cell r="AI3239">
            <v>0</v>
          </cell>
          <cell r="AJ3239">
            <v>0</v>
          </cell>
          <cell r="AK3239">
            <v>0</v>
          </cell>
        </row>
        <row r="3240">
          <cell r="R3240" t="str">
            <v>ITAU</v>
          </cell>
          <cell r="S3240" t="str">
            <v>FINAME TJLP</v>
          </cell>
          <cell r="T3240" t="str">
            <v>19269</v>
          </cell>
          <cell r="U3240">
            <v>11</v>
          </cell>
          <cell r="V3240">
            <v>0</v>
          </cell>
          <cell r="W3240">
            <v>35225</v>
          </cell>
          <cell r="X3240">
            <v>8</v>
          </cell>
          <cell r="Y3240">
            <v>27</v>
          </cell>
          <cell r="Z3240">
            <v>12.035523</v>
          </cell>
          <cell r="AA3240">
            <v>0</v>
          </cell>
          <cell r="AB3240">
            <v>1136640.31</v>
          </cell>
          <cell r="AC3240">
            <v>23680.01</v>
          </cell>
          <cell r="AD3240">
            <v>2671.9300000000003</v>
          </cell>
          <cell r="AE3240">
            <v>9928.09</v>
          </cell>
          <cell r="AF3240">
            <v>33608.1</v>
          </cell>
          <cell r="AG3240">
            <v>1112960.3</v>
          </cell>
          <cell r="AH3240">
            <v>2499.8400000003166</v>
          </cell>
          <cell r="AI3240">
            <v>0</v>
          </cell>
          <cell r="AJ3240">
            <v>0</v>
          </cell>
          <cell r="AK3240">
            <v>0</v>
          </cell>
        </row>
        <row r="3241">
          <cell r="R3241" t="str">
            <v>ITAU</v>
          </cell>
          <cell r="S3241" t="str">
            <v>FINAME TJLP</v>
          </cell>
          <cell r="T3241" t="str">
            <v>19269</v>
          </cell>
          <cell r="U3241">
            <v>11</v>
          </cell>
          <cell r="V3241">
            <v>0</v>
          </cell>
          <cell r="W3241">
            <v>35246</v>
          </cell>
          <cell r="X3241">
            <v>21</v>
          </cell>
          <cell r="Y3241">
            <v>0</v>
          </cell>
          <cell r="Z3241">
            <v>12.095567000000001</v>
          </cell>
          <cell r="AA3241">
            <v>0</v>
          </cell>
          <cell r="AB3241">
            <v>1118512.75</v>
          </cell>
          <cell r="AC3241">
            <v>0</v>
          </cell>
          <cell r="AD3241">
            <v>6829.9</v>
          </cell>
          <cell r="AE3241">
            <v>6829.9</v>
          </cell>
          <cell r="AF3241">
            <v>0</v>
          </cell>
          <cell r="AG3241">
            <v>1125342.6499999999</v>
          </cell>
          <cell r="AH3241">
            <v>5552.4499999999534</v>
          </cell>
          <cell r="AI3241">
            <v>0</v>
          </cell>
          <cell r="AJ3241">
            <v>0</v>
          </cell>
          <cell r="AK3241">
            <v>0</v>
          </cell>
        </row>
        <row r="3242">
          <cell r="R3242" t="str">
            <v>ITAU</v>
          </cell>
          <cell r="S3242" t="str">
            <v>FINAME TJLP</v>
          </cell>
          <cell r="T3242" t="str">
            <v>19269</v>
          </cell>
          <cell r="U3242">
            <v>11</v>
          </cell>
          <cell r="V3242">
            <v>0</v>
          </cell>
          <cell r="W3242">
            <v>35255</v>
          </cell>
          <cell r="X3242">
            <v>9</v>
          </cell>
          <cell r="Y3242">
            <v>28</v>
          </cell>
          <cell r="Z3242">
            <v>12.121392</v>
          </cell>
          <cell r="AA3242">
            <v>0</v>
          </cell>
          <cell r="AB3242">
            <v>1120900.8600000001</v>
          </cell>
          <cell r="AC3242">
            <v>23848.95</v>
          </cell>
          <cell r="AD3242">
            <v>2960.7100000000009</v>
          </cell>
          <cell r="AE3242">
            <v>9790.61</v>
          </cell>
          <cell r="AF3242">
            <v>33639.57</v>
          </cell>
          <cell r="AG3242">
            <v>1097051.9099999999</v>
          </cell>
          <cell r="AH3242">
            <v>2388.1200000001118</v>
          </cell>
          <cell r="AI3242">
            <v>0</v>
          </cell>
          <cell r="AJ3242">
            <v>0</v>
          </cell>
          <cell r="AK3242">
            <v>0</v>
          </cell>
        </row>
        <row r="3243">
          <cell r="R3243" t="str">
            <v>ITAU</v>
          </cell>
          <cell r="S3243" t="str">
            <v>FINAME TJLP</v>
          </cell>
          <cell r="T3243" t="str">
            <v>19269</v>
          </cell>
          <cell r="U3243">
            <v>11</v>
          </cell>
          <cell r="V3243">
            <v>0</v>
          </cell>
          <cell r="W3243">
            <v>35277</v>
          </cell>
          <cell r="X3243">
            <v>22</v>
          </cell>
          <cell r="Y3243">
            <v>0</v>
          </cell>
          <cell r="Z3243">
            <v>12.184752</v>
          </cell>
          <cell r="AA3243">
            <v>0</v>
          </cell>
          <cell r="AB3243">
            <v>1102786.33</v>
          </cell>
          <cell r="AC3243">
            <v>0</v>
          </cell>
          <cell r="AD3243">
            <v>7055.56</v>
          </cell>
          <cell r="AE3243">
            <v>7055.56</v>
          </cell>
          <cell r="AF3243">
            <v>0</v>
          </cell>
          <cell r="AG3243">
            <v>1109841.8899999999</v>
          </cell>
          <cell r="AH3243">
            <v>5734.4199999999255</v>
          </cell>
          <cell r="AI3243">
            <v>0</v>
          </cell>
          <cell r="AJ3243">
            <v>0</v>
          </cell>
          <cell r="AK3243">
            <v>0</v>
          </cell>
        </row>
        <row r="3244">
          <cell r="R3244" t="str">
            <v>ITAU</v>
          </cell>
          <cell r="S3244" t="str">
            <v>FINAME TJLP</v>
          </cell>
          <cell r="T3244" t="str">
            <v>19269</v>
          </cell>
          <cell r="U3244">
            <v>11</v>
          </cell>
          <cell r="V3244">
            <v>0</v>
          </cell>
          <cell r="W3244">
            <v>35286</v>
          </cell>
          <cell r="X3244">
            <v>8</v>
          </cell>
          <cell r="Y3244">
            <v>29</v>
          </cell>
          <cell r="Z3244">
            <v>12.210767000000001</v>
          </cell>
          <cell r="AA3244">
            <v>0</v>
          </cell>
          <cell r="AB3244">
            <v>1105140.83</v>
          </cell>
          <cell r="AC3244">
            <v>24024.799999999999</v>
          </cell>
          <cell r="AD3244">
            <v>2597.3999999999987</v>
          </cell>
          <cell r="AE3244">
            <v>9652.9599999999991</v>
          </cell>
          <cell r="AF3244">
            <v>33677.760000000002</v>
          </cell>
          <cell r="AG3244">
            <v>1081116.03</v>
          </cell>
          <cell r="AH3244">
            <v>2354.5000000002328</v>
          </cell>
          <cell r="AI3244">
            <v>0</v>
          </cell>
          <cell r="AJ3244">
            <v>0</v>
          </cell>
          <cell r="AK3244">
            <v>0</v>
          </cell>
        </row>
        <row r="3245">
          <cell r="R3245" t="str">
            <v>ITAU</v>
          </cell>
          <cell r="S3245" t="str">
            <v>FINAME TJLP</v>
          </cell>
          <cell r="T3245" t="str">
            <v>19269</v>
          </cell>
          <cell r="U3245">
            <v>11</v>
          </cell>
          <cell r="V3245">
            <v>0</v>
          </cell>
          <cell r="W3245">
            <v>35308</v>
          </cell>
          <cell r="X3245">
            <v>22</v>
          </cell>
          <cell r="Y3245">
            <v>0</v>
          </cell>
          <cell r="Z3245">
            <v>12.274594</v>
          </cell>
          <cell r="AA3245">
            <v>0</v>
          </cell>
          <cell r="AB3245">
            <v>1086767.1399999999</v>
          </cell>
          <cell r="AC3245">
            <v>0</v>
          </cell>
          <cell r="AD3245">
            <v>6953.07</v>
          </cell>
          <cell r="AE3245">
            <v>6953.07</v>
          </cell>
          <cell r="AF3245">
            <v>0</v>
          </cell>
          <cell r="AG3245">
            <v>1093720.21</v>
          </cell>
          <cell r="AH3245">
            <v>5651.1099999998696</v>
          </cell>
          <cell r="AI3245">
            <v>0</v>
          </cell>
          <cell r="AJ3245">
            <v>0</v>
          </cell>
          <cell r="AK3245">
            <v>0</v>
          </cell>
        </row>
        <row r="3246">
          <cell r="R3246" t="str">
            <v>ITAU</v>
          </cell>
          <cell r="S3246" t="str">
            <v>FINAME TJLP</v>
          </cell>
          <cell r="T3246" t="str">
            <v>19269</v>
          </cell>
          <cell r="U3246">
            <v>11</v>
          </cell>
          <cell r="V3246">
            <v>0</v>
          </cell>
          <cell r="W3246">
            <v>35317</v>
          </cell>
          <cell r="X3246">
            <v>8</v>
          </cell>
          <cell r="Y3246">
            <v>30</v>
          </cell>
          <cell r="Z3246">
            <v>12.299685999999999</v>
          </cell>
          <cell r="AA3246">
            <v>0</v>
          </cell>
          <cell r="AB3246">
            <v>1088988.73</v>
          </cell>
          <cell r="AC3246">
            <v>24199.75</v>
          </cell>
          <cell r="AD3246">
            <v>2558.8000000000011</v>
          </cell>
          <cell r="AE3246">
            <v>9511.8700000000008</v>
          </cell>
          <cell r="AF3246">
            <v>33711.620000000003</v>
          </cell>
          <cell r="AG3246">
            <v>1064788.99</v>
          </cell>
          <cell r="AH3246">
            <v>2221.6000000000931</v>
          </cell>
          <cell r="AI3246">
            <v>0</v>
          </cell>
          <cell r="AJ3246">
            <v>0</v>
          </cell>
          <cell r="AK3246">
            <v>0</v>
          </cell>
        </row>
        <row r="3247">
          <cell r="R3247" t="str">
            <v>ITAU</v>
          </cell>
          <cell r="S3247" t="str">
            <v>FINAME TJLP</v>
          </cell>
          <cell r="T3247" t="str">
            <v>19269</v>
          </cell>
          <cell r="U3247">
            <v>11</v>
          </cell>
          <cell r="V3247">
            <v>0</v>
          </cell>
          <cell r="W3247">
            <v>35338</v>
          </cell>
          <cell r="X3247">
            <v>21</v>
          </cell>
          <cell r="Y3247">
            <v>0</v>
          </cell>
          <cell r="Z3247">
            <v>12.358107</v>
          </cell>
          <cell r="AA3247">
            <v>0</v>
          </cell>
          <cell r="AB3247">
            <v>1069846.52</v>
          </cell>
          <cell r="AC3247">
            <v>0</v>
          </cell>
          <cell r="AD3247">
            <v>6532.73</v>
          </cell>
          <cell r="AE3247">
            <v>6532.73</v>
          </cell>
          <cell r="AF3247">
            <v>0</v>
          </cell>
          <cell r="AG3247">
            <v>1076379.25</v>
          </cell>
          <cell r="AH3247">
            <v>5057.5300000000279</v>
          </cell>
          <cell r="AI3247">
            <v>0</v>
          </cell>
          <cell r="AJ3247">
            <v>0</v>
          </cell>
          <cell r="AK3247">
            <v>0</v>
          </cell>
        </row>
        <row r="3248">
          <cell r="R3248" t="str">
            <v>ITAU</v>
          </cell>
          <cell r="S3248" t="str">
            <v>FINAME TJLP</v>
          </cell>
          <cell r="T3248" t="str">
            <v>19269</v>
          </cell>
          <cell r="U3248">
            <v>11</v>
          </cell>
          <cell r="V3248">
            <v>0</v>
          </cell>
          <cell r="W3248">
            <v>35347</v>
          </cell>
          <cell r="X3248">
            <v>9</v>
          </cell>
          <cell r="Y3248">
            <v>31</v>
          </cell>
          <cell r="Z3248">
            <v>12.383229999999999</v>
          </cell>
          <cell r="AA3248">
            <v>0</v>
          </cell>
          <cell r="AB3248">
            <v>1072021.42</v>
          </cell>
          <cell r="AC3248">
            <v>24364.12</v>
          </cell>
          <cell r="AD3248">
            <v>2830.9400000000005</v>
          </cell>
          <cell r="AE3248">
            <v>9363.67</v>
          </cell>
          <cell r="AF3248">
            <v>33727.79</v>
          </cell>
          <cell r="AG3248">
            <v>1047657.3</v>
          </cell>
          <cell r="AH3248">
            <v>2174.9000000001397</v>
          </cell>
          <cell r="AI3248">
            <v>0</v>
          </cell>
          <cell r="AJ3248">
            <v>0</v>
          </cell>
          <cell r="AK3248">
            <v>0</v>
          </cell>
        </row>
        <row r="3249">
          <cell r="R3249" t="str">
            <v>ITAU</v>
          </cell>
          <cell r="S3249" t="str">
            <v>FINAME TJLP</v>
          </cell>
          <cell r="T3249" t="str">
            <v>19269</v>
          </cell>
          <cell r="U3249">
            <v>11</v>
          </cell>
          <cell r="V3249">
            <v>0</v>
          </cell>
          <cell r="W3249">
            <v>35369</v>
          </cell>
          <cell r="X3249">
            <v>22</v>
          </cell>
          <cell r="Y3249">
            <v>0</v>
          </cell>
          <cell r="Z3249">
            <v>12.444855</v>
          </cell>
          <cell r="AA3249">
            <v>0</v>
          </cell>
          <cell r="AB3249">
            <v>1052870.96</v>
          </cell>
          <cell r="AC3249">
            <v>0</v>
          </cell>
          <cell r="AD3249">
            <v>6736.2</v>
          </cell>
          <cell r="AE3249">
            <v>6736.2</v>
          </cell>
          <cell r="AF3249">
            <v>0</v>
          </cell>
          <cell r="AG3249">
            <v>1059607.1599999999</v>
          </cell>
          <cell r="AH3249">
            <v>5213.6599999999162</v>
          </cell>
          <cell r="AI3249">
            <v>0</v>
          </cell>
          <cell r="AJ3249">
            <v>0</v>
          </cell>
          <cell r="AK3249">
            <v>0</v>
          </cell>
        </row>
        <row r="3250">
          <cell r="R3250" t="str">
            <v>ITAU</v>
          </cell>
          <cell r="S3250" t="str">
            <v>FINAME TJLP</v>
          </cell>
          <cell r="T3250" t="str">
            <v>19269</v>
          </cell>
          <cell r="U3250">
            <v>11</v>
          </cell>
          <cell r="V3250">
            <v>0</v>
          </cell>
          <cell r="W3250">
            <v>35378</v>
          </cell>
          <cell r="X3250">
            <v>8</v>
          </cell>
          <cell r="Y3250">
            <v>32</v>
          </cell>
          <cell r="Z3250">
            <v>12.470154000000001</v>
          </cell>
          <cell r="AA3250">
            <v>0</v>
          </cell>
          <cell r="AB3250">
            <v>1055011.33</v>
          </cell>
          <cell r="AC3250">
            <v>24535.15</v>
          </cell>
          <cell r="AD3250">
            <v>2478.8900000000003</v>
          </cell>
          <cell r="AE3250">
            <v>9215.09</v>
          </cell>
          <cell r="AF3250">
            <v>33750.239999999998</v>
          </cell>
          <cell r="AG3250">
            <v>1030476.18</v>
          </cell>
          <cell r="AH3250">
            <v>2140.3700000003446</v>
          </cell>
          <cell r="AI3250">
            <v>0</v>
          </cell>
          <cell r="AJ3250">
            <v>0</v>
          </cell>
          <cell r="AK3250">
            <v>0</v>
          </cell>
        </row>
        <row r="3251">
          <cell r="R3251" t="str">
            <v>ITAU</v>
          </cell>
          <cell r="S3251" t="str">
            <v>FINAME TJLP</v>
          </cell>
          <cell r="T3251" t="str">
            <v>19269</v>
          </cell>
          <cell r="U3251">
            <v>11</v>
          </cell>
          <cell r="V3251">
            <v>0</v>
          </cell>
          <cell r="W3251">
            <v>35399</v>
          </cell>
          <cell r="X3251">
            <v>21</v>
          </cell>
          <cell r="Y3251">
            <v>0</v>
          </cell>
          <cell r="Z3251">
            <v>12.529384</v>
          </cell>
          <cell r="AA3251">
            <v>0</v>
          </cell>
          <cell r="AB3251">
            <v>1035370.67</v>
          </cell>
          <cell r="AC3251">
            <v>0</v>
          </cell>
          <cell r="AD3251">
            <v>6322.22</v>
          </cell>
          <cell r="AE3251">
            <v>6322.22</v>
          </cell>
          <cell r="AF3251">
            <v>0</v>
          </cell>
          <cell r="AG3251">
            <v>1041692.89</v>
          </cell>
          <cell r="AH3251">
            <v>4894.4899999999907</v>
          </cell>
          <cell r="AI3251">
            <v>0</v>
          </cell>
          <cell r="AJ3251">
            <v>0</v>
          </cell>
          <cell r="AK3251">
            <v>0</v>
          </cell>
        </row>
        <row r="3252">
          <cell r="R3252" t="str">
            <v>ITAU</v>
          </cell>
          <cell r="S3252" t="str">
            <v>FINAME TJLP</v>
          </cell>
          <cell r="T3252" t="str">
            <v>19269</v>
          </cell>
          <cell r="U3252">
            <v>11</v>
          </cell>
          <cell r="V3252">
            <v>0</v>
          </cell>
          <cell r="W3252">
            <v>35408</v>
          </cell>
          <cell r="X3252">
            <v>9</v>
          </cell>
          <cell r="Y3252">
            <v>33</v>
          </cell>
          <cell r="Z3252">
            <v>12.545105</v>
          </cell>
          <cell r="AA3252">
            <v>0</v>
          </cell>
          <cell r="AB3252">
            <v>1036669.78</v>
          </cell>
          <cell r="AC3252">
            <v>24682.61</v>
          </cell>
          <cell r="AD3252">
            <v>2732.6699999999992</v>
          </cell>
          <cell r="AE3252">
            <v>9054.89</v>
          </cell>
          <cell r="AF3252">
            <v>33737.5</v>
          </cell>
          <cell r="AG3252">
            <v>1011987.17</v>
          </cell>
          <cell r="AH3252">
            <v>1299.109999999986</v>
          </cell>
          <cell r="AI3252">
            <v>0</v>
          </cell>
          <cell r="AJ3252">
            <v>0</v>
          </cell>
          <cell r="AK3252">
            <v>0</v>
          </cell>
        </row>
        <row r="3253">
          <cell r="R3253" t="str">
            <v>ITAU</v>
          </cell>
          <cell r="S3253" t="str">
            <v>FINAME TJLP</v>
          </cell>
          <cell r="T3253" t="str">
            <v>19269</v>
          </cell>
          <cell r="U3253">
            <v>11</v>
          </cell>
          <cell r="V3253">
            <v>0</v>
          </cell>
          <cell r="W3253">
            <v>35430</v>
          </cell>
          <cell r="X3253">
            <v>22</v>
          </cell>
          <cell r="Y3253">
            <v>0</v>
          </cell>
          <cell r="Z3253">
            <v>12.580629</v>
          </cell>
          <cell r="AA3253">
            <v>0</v>
          </cell>
          <cell r="AB3253">
            <v>1014852.82</v>
          </cell>
          <cell r="AC3253">
            <v>0</v>
          </cell>
          <cell r="AD3253">
            <v>6492.96</v>
          </cell>
          <cell r="AE3253">
            <v>6492.96</v>
          </cell>
          <cell r="AF3253">
            <v>0</v>
          </cell>
          <cell r="AG3253">
            <v>1021345.78</v>
          </cell>
          <cell r="AH3253">
            <v>2865.6500000000233</v>
          </cell>
          <cell r="AI3253">
            <v>0</v>
          </cell>
          <cell r="AJ3253">
            <v>0</v>
          </cell>
          <cell r="AK3253">
            <v>0</v>
          </cell>
        </row>
        <row r="3254">
          <cell r="R3254" t="str">
            <v>ITAU</v>
          </cell>
          <cell r="S3254" t="str">
            <v>FINAME TJLP</v>
          </cell>
          <cell r="T3254" t="str">
            <v>19269</v>
          </cell>
          <cell r="U3254">
            <v>11</v>
          </cell>
          <cell r="V3254">
            <v>0</v>
          </cell>
          <cell r="W3254">
            <v>35439</v>
          </cell>
          <cell r="X3254">
            <v>8</v>
          </cell>
          <cell r="Y3254">
            <v>34</v>
          </cell>
          <cell r="Z3254">
            <v>12.595190000000001</v>
          </cell>
          <cell r="AA3254">
            <v>0</v>
          </cell>
          <cell r="AB3254">
            <v>1016027.42</v>
          </cell>
          <cell r="AC3254">
            <v>24781.16</v>
          </cell>
          <cell r="AD3254">
            <v>2381.63</v>
          </cell>
          <cell r="AE3254">
            <v>8874.59</v>
          </cell>
          <cell r="AF3254">
            <v>33655.74</v>
          </cell>
          <cell r="AG3254">
            <v>991246.27</v>
          </cell>
          <cell r="AH3254">
            <v>1174.5999999999767</v>
          </cell>
          <cell r="AI3254">
            <v>0</v>
          </cell>
          <cell r="AJ3254">
            <v>0</v>
          </cell>
          <cell r="AK3254">
            <v>0</v>
          </cell>
        </row>
        <row r="3255">
          <cell r="R3255" t="str">
            <v>ITAU</v>
          </cell>
          <cell r="S3255" t="str">
            <v>FINAME TJLP</v>
          </cell>
          <cell r="T3255" t="str">
            <v>19269</v>
          </cell>
          <cell r="U3255">
            <v>11</v>
          </cell>
          <cell r="V3255">
            <v>0</v>
          </cell>
          <cell r="W3255">
            <v>35461</v>
          </cell>
          <cell r="X3255">
            <v>22</v>
          </cell>
          <cell r="Y3255">
            <v>0</v>
          </cell>
          <cell r="Z3255">
            <v>12.630856</v>
          </cell>
          <cell r="AA3255">
            <v>0</v>
          </cell>
          <cell r="AB3255">
            <v>994053.19</v>
          </cell>
          <cell r="AC3255">
            <v>0</v>
          </cell>
          <cell r="AD3255">
            <v>6359.89</v>
          </cell>
          <cell r="AE3255">
            <v>6359.89</v>
          </cell>
          <cell r="AF3255">
            <v>0</v>
          </cell>
          <cell r="AG3255">
            <v>1000413.08</v>
          </cell>
          <cell r="AH3255">
            <v>2806.9199999999255</v>
          </cell>
          <cell r="AI3255">
            <v>0</v>
          </cell>
          <cell r="AJ3255">
            <v>0</v>
          </cell>
          <cell r="AK3255">
            <v>0</v>
          </cell>
        </row>
        <row r="3256">
          <cell r="R3256" t="str">
            <v>ITAU</v>
          </cell>
          <cell r="S3256" t="str">
            <v>FINAME TJLP</v>
          </cell>
          <cell r="T3256" t="str">
            <v>19269</v>
          </cell>
          <cell r="U3256">
            <v>11</v>
          </cell>
          <cell r="V3256">
            <v>0</v>
          </cell>
          <cell r="W3256">
            <v>35470</v>
          </cell>
          <cell r="X3256">
            <v>8</v>
          </cell>
          <cell r="Y3256">
            <v>35</v>
          </cell>
          <cell r="Z3256">
            <v>12.645474999999999</v>
          </cell>
          <cell r="AA3256">
            <v>0</v>
          </cell>
          <cell r="AB3256">
            <v>995203.72</v>
          </cell>
          <cell r="AC3256">
            <v>24880.09</v>
          </cell>
          <cell r="AD3256">
            <v>2332.8100000000004</v>
          </cell>
          <cell r="AE3256">
            <v>8692.7000000000007</v>
          </cell>
          <cell r="AF3256">
            <v>33572.79</v>
          </cell>
          <cell r="AG3256">
            <v>970323.62</v>
          </cell>
          <cell r="AH3256">
            <v>1150.5200000000186</v>
          </cell>
          <cell r="AI3256">
            <v>0</v>
          </cell>
          <cell r="AJ3256">
            <v>0</v>
          </cell>
          <cell r="AK3256">
            <v>0</v>
          </cell>
        </row>
        <row r="3257">
          <cell r="R3257" t="str">
            <v>ITAU</v>
          </cell>
          <cell r="S3257" t="str">
            <v>FINAME TJLP</v>
          </cell>
          <cell r="T3257" t="str">
            <v>19269</v>
          </cell>
          <cell r="U3257">
            <v>11</v>
          </cell>
          <cell r="V3257">
            <v>0</v>
          </cell>
          <cell r="W3257">
            <v>35489</v>
          </cell>
          <cell r="X3257">
            <v>19</v>
          </cell>
          <cell r="Y3257">
            <v>0</v>
          </cell>
          <cell r="Z3257">
            <v>12.676394999999999</v>
          </cell>
          <cell r="AA3257">
            <v>0</v>
          </cell>
          <cell r="AB3257">
            <v>972696.2</v>
          </cell>
          <cell r="AC3257">
            <v>0</v>
          </cell>
          <cell r="AD3257">
            <v>5372.28</v>
          </cell>
          <cell r="AE3257">
            <v>5372.28</v>
          </cell>
          <cell r="AF3257">
            <v>0</v>
          </cell>
          <cell r="AG3257">
            <v>978068.49</v>
          </cell>
          <cell r="AH3257">
            <v>2372.5899999999674</v>
          </cell>
          <cell r="AI3257">
            <v>0</v>
          </cell>
          <cell r="AJ3257">
            <v>0</v>
          </cell>
          <cell r="AK3257">
            <v>0</v>
          </cell>
        </row>
        <row r="3258">
          <cell r="R3258" t="str">
            <v>ITAU</v>
          </cell>
          <cell r="S3258" t="str">
            <v>FINAME TJLP</v>
          </cell>
          <cell r="T3258" t="str">
            <v>19269</v>
          </cell>
          <cell r="U3258">
            <v>11</v>
          </cell>
          <cell r="V3258">
            <v>0</v>
          </cell>
          <cell r="W3258">
            <v>35498</v>
          </cell>
          <cell r="X3258">
            <v>11</v>
          </cell>
          <cell r="Y3258">
            <v>36</v>
          </cell>
          <cell r="Z3258">
            <v>12.689309</v>
          </cell>
          <cell r="AA3258">
            <v>0</v>
          </cell>
          <cell r="AB3258">
            <v>973687.13</v>
          </cell>
          <cell r="AC3258">
            <v>24966.34</v>
          </cell>
          <cell r="AD3258">
            <v>3132.4800000000005</v>
          </cell>
          <cell r="AE3258">
            <v>8504.76</v>
          </cell>
          <cell r="AF3258">
            <v>33471.1</v>
          </cell>
          <cell r="AG3258">
            <v>948720.8</v>
          </cell>
          <cell r="AH3258">
            <v>990.93000000005122</v>
          </cell>
          <cell r="AI3258">
            <v>0</v>
          </cell>
          <cell r="AJ3258">
            <v>0</v>
          </cell>
          <cell r="AK3258">
            <v>0</v>
          </cell>
        </row>
        <row r="3259">
          <cell r="R3259" t="str">
            <v>ITAU</v>
          </cell>
          <cell r="S3259" t="str">
            <v>FINAME TJLP</v>
          </cell>
          <cell r="T3259" t="str">
            <v>19269</v>
          </cell>
          <cell r="U3259">
            <v>11</v>
          </cell>
          <cell r="V3259">
            <v>0</v>
          </cell>
          <cell r="W3259">
            <v>35520</v>
          </cell>
          <cell r="X3259">
            <v>22</v>
          </cell>
          <cell r="Y3259">
            <v>0</v>
          </cell>
          <cell r="Z3259">
            <v>12.720394000000001</v>
          </cell>
          <cell r="AA3259">
            <v>0</v>
          </cell>
          <cell r="AB3259">
            <v>951044.88</v>
          </cell>
          <cell r="AC3259">
            <v>0</v>
          </cell>
          <cell r="AD3259">
            <v>6084.72</v>
          </cell>
          <cell r="AE3259">
            <v>6084.72</v>
          </cell>
          <cell r="AF3259">
            <v>0</v>
          </cell>
          <cell r="AG3259">
            <v>957129.6</v>
          </cell>
          <cell r="AH3259">
            <v>2324.0799999999581</v>
          </cell>
          <cell r="AI3259">
            <v>0</v>
          </cell>
          <cell r="AJ3259">
            <v>0</v>
          </cell>
          <cell r="AK3259">
            <v>0</v>
          </cell>
        </row>
        <row r="3260">
          <cell r="R3260" t="str">
            <v>ITAU</v>
          </cell>
          <cell r="S3260" t="str">
            <v>FINAME TJLP</v>
          </cell>
          <cell r="T3260" t="str">
            <v>19269</v>
          </cell>
          <cell r="U3260">
            <v>11</v>
          </cell>
          <cell r="V3260">
            <v>0</v>
          </cell>
          <cell r="W3260">
            <v>35529</v>
          </cell>
          <cell r="X3260">
            <v>8</v>
          </cell>
          <cell r="Y3260">
            <v>37</v>
          </cell>
          <cell r="Z3260">
            <v>12.733131999999999</v>
          </cell>
          <cell r="AA3260">
            <v>0</v>
          </cell>
          <cell r="AB3260">
            <v>951997.24</v>
          </cell>
          <cell r="AC3260">
            <v>25052.560000000001</v>
          </cell>
          <cell r="AD3260">
            <v>2230.5899999999992</v>
          </cell>
          <cell r="AE3260">
            <v>8315.31</v>
          </cell>
          <cell r="AF3260">
            <v>33367.870000000003</v>
          </cell>
          <cell r="AG3260">
            <v>926944.68</v>
          </cell>
          <cell r="AH3260">
            <v>952.36000000010245</v>
          </cell>
          <cell r="AI3260">
            <v>0</v>
          </cell>
          <cell r="AJ3260">
            <v>0</v>
          </cell>
          <cell r="AK3260">
            <v>0</v>
          </cell>
        </row>
        <row r="3261">
          <cell r="R3261" t="str">
            <v>ITAU</v>
          </cell>
          <cell r="S3261" t="str">
            <v>FINAME TJLP</v>
          </cell>
          <cell r="T3261" t="str">
            <v>19269</v>
          </cell>
          <cell r="U3261">
            <v>11</v>
          </cell>
          <cell r="V3261">
            <v>0</v>
          </cell>
          <cell r="W3261">
            <v>35550</v>
          </cell>
          <cell r="X3261">
            <v>21</v>
          </cell>
          <cell r="Y3261">
            <v>0</v>
          </cell>
          <cell r="Z3261">
            <v>12.762905</v>
          </cell>
          <cell r="AA3261">
            <v>0</v>
          </cell>
          <cell r="AB3261">
            <v>929112.09</v>
          </cell>
          <cell r="AC3261">
            <v>0</v>
          </cell>
          <cell r="AD3261">
            <v>5673.38</v>
          </cell>
          <cell r="AE3261">
            <v>5673.38</v>
          </cell>
          <cell r="AF3261">
            <v>0</v>
          </cell>
          <cell r="AG3261">
            <v>934785.47</v>
          </cell>
          <cell r="AH3261">
            <v>2167.4099999999162</v>
          </cell>
          <cell r="AI3261">
            <v>0</v>
          </cell>
          <cell r="AJ3261">
            <v>0</v>
          </cell>
          <cell r="AK3261">
            <v>0</v>
          </cell>
        </row>
        <row r="3262">
          <cell r="R3262" t="str">
            <v>ITAU</v>
          </cell>
          <cell r="S3262" t="str">
            <v>FINAME TJLP</v>
          </cell>
          <cell r="T3262" t="str">
            <v>19269</v>
          </cell>
          <cell r="U3262">
            <v>11</v>
          </cell>
          <cell r="V3262">
            <v>0</v>
          </cell>
          <cell r="W3262">
            <v>35559</v>
          </cell>
          <cell r="X3262">
            <v>9</v>
          </cell>
          <cell r="Y3262">
            <v>38</v>
          </cell>
          <cell r="Z3262">
            <v>12.775686</v>
          </cell>
          <cell r="AA3262">
            <v>0</v>
          </cell>
          <cell r="AB3262">
            <v>930042.52</v>
          </cell>
          <cell r="AC3262">
            <v>25136.28</v>
          </cell>
          <cell r="AD3262">
            <v>2450.16</v>
          </cell>
          <cell r="AE3262">
            <v>8123.54</v>
          </cell>
          <cell r="AF3262">
            <v>33259.83</v>
          </cell>
          <cell r="AG3262">
            <v>904906.23999999999</v>
          </cell>
          <cell r="AH3262">
            <v>930.43999999994412</v>
          </cell>
          <cell r="AI3262">
            <v>0</v>
          </cell>
          <cell r="AJ3262">
            <v>0</v>
          </cell>
          <cell r="AK3262">
            <v>0</v>
          </cell>
        </row>
        <row r="3263">
          <cell r="R3263" t="str">
            <v>ITAU</v>
          </cell>
          <cell r="S3263" t="str">
            <v>FINAME TJLP</v>
          </cell>
          <cell r="T3263" t="str">
            <v>19269</v>
          </cell>
          <cell r="U3263">
            <v>11</v>
          </cell>
          <cell r="V3263">
            <v>0</v>
          </cell>
          <cell r="W3263">
            <v>35581</v>
          </cell>
          <cell r="X3263">
            <v>22</v>
          </cell>
          <cell r="Y3263">
            <v>0</v>
          </cell>
          <cell r="Z3263">
            <v>12.806982</v>
          </cell>
          <cell r="AA3263">
            <v>0</v>
          </cell>
          <cell r="AB3263">
            <v>907122.94</v>
          </cell>
          <cell r="AC3263">
            <v>0</v>
          </cell>
          <cell r="AD3263">
            <v>5803.71</v>
          </cell>
          <cell r="AE3263">
            <v>5803.71</v>
          </cell>
          <cell r="AF3263">
            <v>0</v>
          </cell>
          <cell r="AG3263">
            <v>912926.66</v>
          </cell>
          <cell r="AH3263">
            <v>2216.7100000000792</v>
          </cell>
          <cell r="AI3263">
            <v>0</v>
          </cell>
          <cell r="AJ3263">
            <v>0</v>
          </cell>
          <cell r="AK3263">
            <v>0</v>
          </cell>
        </row>
        <row r="3264">
          <cell r="R3264" t="str">
            <v>ITAU</v>
          </cell>
          <cell r="S3264" t="str">
            <v>FINAME TJLP</v>
          </cell>
          <cell r="T3264" t="str">
            <v>19269</v>
          </cell>
          <cell r="U3264">
            <v>11</v>
          </cell>
          <cell r="V3264">
            <v>0</v>
          </cell>
          <cell r="W3264">
            <v>35590</v>
          </cell>
          <cell r="X3264">
            <v>8</v>
          </cell>
          <cell r="Y3264">
            <v>39</v>
          </cell>
          <cell r="Z3264">
            <v>12.819342000000001</v>
          </cell>
          <cell r="AA3264">
            <v>0</v>
          </cell>
          <cell r="AB3264">
            <v>907998.41</v>
          </cell>
          <cell r="AC3264">
            <v>25222.18</v>
          </cell>
          <cell r="AD3264">
            <v>2127.29</v>
          </cell>
          <cell r="AE3264">
            <v>7931</v>
          </cell>
          <cell r="AF3264">
            <v>33153.17</v>
          </cell>
          <cell r="AG3264">
            <v>882776.23</v>
          </cell>
          <cell r="AH3264">
            <v>875.44999999995343</v>
          </cell>
          <cell r="AI3264">
            <v>0</v>
          </cell>
          <cell r="AJ3264">
            <v>0</v>
          </cell>
          <cell r="AK3264">
            <v>0</v>
          </cell>
        </row>
        <row r="3265">
          <cell r="R3265" t="str">
            <v>ITAU</v>
          </cell>
          <cell r="S3265" t="str">
            <v>FINAME TJLP</v>
          </cell>
          <cell r="T3265" t="str">
            <v>19269</v>
          </cell>
          <cell r="U3265">
            <v>11</v>
          </cell>
          <cell r="V3265">
            <v>0</v>
          </cell>
          <cell r="W3265">
            <v>35611</v>
          </cell>
          <cell r="X3265">
            <v>21</v>
          </cell>
          <cell r="Y3265">
            <v>0</v>
          </cell>
          <cell r="Z3265">
            <v>12.848093</v>
          </cell>
          <cell r="AA3265">
            <v>0</v>
          </cell>
          <cell r="AB3265">
            <v>884756.1</v>
          </cell>
          <cell r="AC3265">
            <v>0</v>
          </cell>
          <cell r="AD3265">
            <v>5402.53</v>
          </cell>
          <cell r="AE3265">
            <v>5402.53</v>
          </cell>
          <cell r="AF3265">
            <v>0</v>
          </cell>
          <cell r="AG3265">
            <v>890158.63</v>
          </cell>
          <cell r="AH3265">
            <v>1979.8699999999953</v>
          </cell>
          <cell r="AI3265">
            <v>0</v>
          </cell>
          <cell r="AJ3265">
            <v>0</v>
          </cell>
          <cell r="AK3265">
            <v>0</v>
          </cell>
        </row>
        <row r="3266">
          <cell r="R3266" t="str">
            <v>ITAU</v>
          </cell>
          <cell r="S3266" t="str">
            <v>FINAME TJLP</v>
          </cell>
          <cell r="T3266" t="str">
            <v>19269</v>
          </cell>
          <cell r="U3266">
            <v>11</v>
          </cell>
          <cell r="V3266">
            <v>0</v>
          </cell>
          <cell r="W3266">
            <v>35620</v>
          </cell>
          <cell r="X3266">
            <v>9</v>
          </cell>
          <cell r="Y3266">
            <v>40</v>
          </cell>
          <cell r="Z3266">
            <v>12.860434</v>
          </cell>
          <cell r="AA3266">
            <v>0</v>
          </cell>
          <cell r="AB3266">
            <v>885605.94</v>
          </cell>
          <cell r="AC3266">
            <v>25303.03</v>
          </cell>
          <cell r="AD3266">
            <v>2332.88</v>
          </cell>
          <cell r="AE3266">
            <v>7735.41</v>
          </cell>
          <cell r="AF3266">
            <v>33038.43</v>
          </cell>
          <cell r="AG3266">
            <v>860302.91</v>
          </cell>
          <cell r="AH3266">
            <v>849.83000000007451</v>
          </cell>
          <cell r="AI3266">
            <v>0</v>
          </cell>
          <cell r="AJ3266">
            <v>0</v>
          </cell>
          <cell r="AK3266">
            <v>0</v>
          </cell>
        </row>
        <row r="3267">
          <cell r="R3267" t="str">
            <v>ITAU</v>
          </cell>
          <cell r="S3267" t="str">
            <v>FINAME TJLP</v>
          </cell>
          <cell r="T3267" t="str">
            <v>19269</v>
          </cell>
          <cell r="U3267">
            <v>11</v>
          </cell>
          <cell r="V3267">
            <v>0</v>
          </cell>
          <cell r="W3267">
            <v>35642</v>
          </cell>
          <cell r="X3267">
            <v>22</v>
          </cell>
          <cell r="Y3267">
            <v>0</v>
          </cell>
          <cell r="Z3267">
            <v>12.890651999999999</v>
          </cell>
          <cell r="AA3267">
            <v>0</v>
          </cell>
          <cell r="AB3267">
            <v>862324.36</v>
          </cell>
          <cell r="AC3267">
            <v>0</v>
          </cell>
          <cell r="AD3267">
            <v>5517.1</v>
          </cell>
          <cell r="AE3267">
            <v>5517.1</v>
          </cell>
          <cell r="AF3267">
            <v>0</v>
          </cell>
          <cell r="AG3267">
            <v>867841.45</v>
          </cell>
          <cell r="AH3267">
            <v>2021.4399999999441</v>
          </cell>
          <cell r="AI3267">
            <v>0</v>
          </cell>
          <cell r="AJ3267">
            <v>0</v>
          </cell>
          <cell r="AK3267">
            <v>0</v>
          </cell>
        </row>
        <row r="3268">
          <cell r="R3268" t="str">
            <v>ITAU</v>
          </cell>
          <cell r="S3268" t="str">
            <v>FINAME TJLP</v>
          </cell>
          <cell r="T3268" t="str">
            <v>19269</v>
          </cell>
          <cell r="U3268">
            <v>11</v>
          </cell>
          <cell r="V3268">
            <v>0</v>
          </cell>
          <cell r="W3268">
            <v>35651</v>
          </cell>
          <cell r="X3268">
            <v>8</v>
          </cell>
          <cell r="Y3268">
            <v>41</v>
          </cell>
          <cell r="Z3268">
            <v>12.903034</v>
          </cell>
          <cell r="AA3268">
            <v>0</v>
          </cell>
          <cell r="AB3268">
            <v>863152.66</v>
          </cell>
          <cell r="AC3268">
            <v>25386.84</v>
          </cell>
          <cell r="AD3268">
            <v>2022.1899999999996</v>
          </cell>
          <cell r="AE3268">
            <v>7539.29</v>
          </cell>
          <cell r="AF3268">
            <v>32926.129999999997</v>
          </cell>
          <cell r="AG3268">
            <v>837765.81</v>
          </cell>
          <cell r="AH3268">
            <v>828.30000000016298</v>
          </cell>
          <cell r="AI3268">
            <v>0</v>
          </cell>
          <cell r="AJ3268">
            <v>0</v>
          </cell>
          <cell r="AK3268">
            <v>0</v>
          </cell>
        </row>
        <row r="3269">
          <cell r="R3269" t="str">
            <v>ITAU</v>
          </cell>
          <cell r="S3269" t="str">
            <v>FINAME TJLP</v>
          </cell>
          <cell r="T3269" t="str">
            <v>19269</v>
          </cell>
          <cell r="U3269">
            <v>11</v>
          </cell>
          <cell r="V3269">
            <v>0</v>
          </cell>
          <cell r="W3269">
            <v>35673</v>
          </cell>
          <cell r="X3269">
            <v>22</v>
          </cell>
          <cell r="Y3269">
            <v>0</v>
          </cell>
          <cell r="Z3269">
            <v>12.933351999999999</v>
          </cell>
          <cell r="AA3269">
            <v>0</v>
          </cell>
          <cell r="AB3269">
            <v>839734.3</v>
          </cell>
          <cell r="AC3269">
            <v>0</v>
          </cell>
          <cell r="AD3269">
            <v>5372.57</v>
          </cell>
          <cell r="AE3269">
            <v>5372.57</v>
          </cell>
          <cell r="AF3269">
            <v>0</v>
          </cell>
          <cell r="AG3269">
            <v>845106.86</v>
          </cell>
          <cell r="AH3269">
            <v>1968.4799999999814</v>
          </cell>
          <cell r="AI3269">
            <v>0</v>
          </cell>
          <cell r="AJ3269">
            <v>0</v>
          </cell>
          <cell r="AK3269">
            <v>0</v>
          </cell>
        </row>
        <row r="3270">
          <cell r="R3270" t="str">
            <v>ITAU</v>
          </cell>
          <cell r="S3270" t="str">
            <v>FINAME TJLP</v>
          </cell>
          <cell r="T3270" t="str">
            <v>19269</v>
          </cell>
          <cell r="U3270">
            <v>11</v>
          </cell>
          <cell r="V3270">
            <v>0</v>
          </cell>
          <cell r="W3270">
            <v>35682</v>
          </cell>
          <cell r="X3270">
            <v>8</v>
          </cell>
          <cell r="Y3270">
            <v>42</v>
          </cell>
          <cell r="Z3270">
            <v>12.943809999999999</v>
          </cell>
          <cell r="AA3270">
            <v>0</v>
          </cell>
          <cell r="AB3270">
            <v>840413.31</v>
          </cell>
          <cell r="AC3270">
            <v>25467.07</v>
          </cell>
          <cell r="AD3270">
            <v>1968.1000000000004</v>
          </cell>
          <cell r="AE3270">
            <v>7340.67</v>
          </cell>
          <cell r="AF3270">
            <v>32807.74</v>
          </cell>
          <cell r="AG3270">
            <v>814946.24</v>
          </cell>
          <cell r="AH3270">
            <v>679.02000000001863</v>
          </cell>
          <cell r="AI3270">
            <v>0</v>
          </cell>
          <cell r="AJ3270">
            <v>0</v>
          </cell>
          <cell r="AK3270">
            <v>0</v>
          </cell>
        </row>
        <row r="3271">
          <cell r="R3271" t="str">
            <v>ITAU</v>
          </cell>
          <cell r="S3271" t="str">
            <v>FINAME TJLP</v>
          </cell>
          <cell r="T3271" t="str">
            <v>19269</v>
          </cell>
          <cell r="U3271">
            <v>11</v>
          </cell>
          <cell r="V3271">
            <v>0</v>
          </cell>
          <cell r="W3271">
            <v>35703</v>
          </cell>
          <cell r="X3271">
            <v>21</v>
          </cell>
          <cell r="Y3271">
            <v>0</v>
          </cell>
          <cell r="Z3271">
            <v>12.96767</v>
          </cell>
          <cell r="AA3271">
            <v>0</v>
          </cell>
          <cell r="AB3271">
            <v>816448.47</v>
          </cell>
          <cell r="AC3271">
            <v>0</v>
          </cell>
          <cell r="AD3271">
            <v>4985.43</v>
          </cell>
          <cell r="AE3271">
            <v>4985.43</v>
          </cell>
          <cell r="AF3271">
            <v>0</v>
          </cell>
          <cell r="AG3271">
            <v>821433.9</v>
          </cell>
          <cell r="AH3271">
            <v>1502.2299999999814</v>
          </cell>
          <cell r="AI3271">
            <v>0</v>
          </cell>
          <cell r="AJ3271">
            <v>0</v>
          </cell>
          <cell r="AK3271">
            <v>0</v>
          </cell>
        </row>
        <row r="3272">
          <cell r="R3272" t="str">
            <v>ITAU</v>
          </cell>
          <cell r="S3272" t="str">
            <v>FINAME TJLP</v>
          </cell>
          <cell r="T3272" t="str">
            <v>19269</v>
          </cell>
          <cell r="U3272">
            <v>11</v>
          </cell>
          <cell r="V3272">
            <v>0</v>
          </cell>
          <cell r="W3272">
            <v>35712</v>
          </cell>
          <cell r="X3272">
            <v>9</v>
          </cell>
          <cell r="Y3272">
            <v>43</v>
          </cell>
          <cell r="Z3272">
            <v>12.97791</v>
          </cell>
          <cell r="AA3272">
            <v>0</v>
          </cell>
          <cell r="AB3272">
            <v>817093.19</v>
          </cell>
          <cell r="AC3272">
            <v>25534.16</v>
          </cell>
          <cell r="AD3272">
            <v>2151.5499999999993</v>
          </cell>
          <cell r="AE3272">
            <v>7136.98</v>
          </cell>
          <cell r="AF3272">
            <v>32671.14</v>
          </cell>
          <cell r="AG3272">
            <v>791559.03</v>
          </cell>
          <cell r="AH3272">
            <v>644.71999999997206</v>
          </cell>
          <cell r="AI3272">
            <v>0</v>
          </cell>
          <cell r="AJ3272">
            <v>0</v>
          </cell>
          <cell r="AK3272">
            <v>0</v>
          </cell>
        </row>
        <row r="3273">
          <cell r="R3273" t="str">
            <v>ITAU</v>
          </cell>
          <cell r="S3273" t="str">
            <v>FINAME TJLP</v>
          </cell>
          <cell r="T3273" t="str">
            <v>19269</v>
          </cell>
          <cell r="U3273">
            <v>11</v>
          </cell>
          <cell r="V3273">
            <v>0</v>
          </cell>
          <cell r="W3273">
            <v>35734</v>
          </cell>
          <cell r="X3273">
            <v>22</v>
          </cell>
          <cell r="Y3273">
            <v>0</v>
          </cell>
          <cell r="Z3273">
            <v>13.002973000000001</v>
          </cell>
          <cell r="AA3273">
            <v>0</v>
          </cell>
          <cell r="AB3273">
            <v>793087.69</v>
          </cell>
          <cell r="AC3273">
            <v>0</v>
          </cell>
          <cell r="AD3273">
            <v>5074.12</v>
          </cell>
          <cell r="AE3273">
            <v>5074.12</v>
          </cell>
          <cell r="AF3273">
            <v>0</v>
          </cell>
          <cell r="AG3273">
            <v>798161.81</v>
          </cell>
          <cell r="AH3273">
            <v>1528.6600000000326</v>
          </cell>
          <cell r="AI3273">
            <v>0</v>
          </cell>
          <cell r="AJ3273">
            <v>0</v>
          </cell>
          <cell r="AK3273">
            <v>0</v>
          </cell>
        </row>
        <row r="3274">
          <cell r="R3274" t="str">
            <v>ITAU</v>
          </cell>
          <cell r="S3274" t="str">
            <v>FINAME TJLP</v>
          </cell>
          <cell r="T3274" t="str">
            <v>19269</v>
          </cell>
          <cell r="U3274">
            <v>11</v>
          </cell>
          <cell r="V3274">
            <v>0</v>
          </cell>
          <cell r="W3274">
            <v>35743</v>
          </cell>
          <cell r="X3274">
            <v>8</v>
          </cell>
          <cell r="Y3274">
            <v>44</v>
          </cell>
          <cell r="Z3274">
            <v>13.013241000000001</v>
          </cell>
          <cell r="AA3274">
            <v>0</v>
          </cell>
          <cell r="AB3274">
            <v>793713.96</v>
          </cell>
          <cell r="AC3274">
            <v>25603.68</v>
          </cell>
          <cell r="AD3274">
            <v>1858.6500000000005</v>
          </cell>
          <cell r="AE3274">
            <v>6932.77</v>
          </cell>
          <cell r="AF3274">
            <v>32536.44</v>
          </cell>
          <cell r="AG3274">
            <v>768110.29</v>
          </cell>
          <cell r="AH3274">
            <v>626.26999999990221</v>
          </cell>
          <cell r="AI3274">
            <v>0</v>
          </cell>
          <cell r="AJ3274">
            <v>0</v>
          </cell>
          <cell r="AK3274">
            <v>0</v>
          </cell>
        </row>
        <row r="3275">
          <cell r="R3275" t="str">
            <v>ITAU</v>
          </cell>
          <cell r="S3275" t="str">
            <v>FINAME TJLP</v>
          </cell>
          <cell r="T3275" t="str">
            <v>19269</v>
          </cell>
          <cell r="U3275">
            <v>11</v>
          </cell>
          <cell r="V3275">
            <v>0</v>
          </cell>
          <cell r="W3275">
            <v>35764</v>
          </cell>
          <cell r="X3275">
            <v>21</v>
          </cell>
          <cell r="Y3275">
            <v>0</v>
          </cell>
          <cell r="Z3275">
            <v>13.037229</v>
          </cell>
          <cell r="AA3275">
            <v>0</v>
          </cell>
          <cell r="AB3275">
            <v>769526.19</v>
          </cell>
          <cell r="AC3275">
            <v>0</v>
          </cell>
          <cell r="AD3275">
            <v>4698.91</v>
          </cell>
          <cell r="AE3275">
            <v>4698.91</v>
          </cell>
          <cell r="AF3275">
            <v>0</v>
          </cell>
          <cell r="AG3275">
            <v>774225.09</v>
          </cell>
          <cell r="AH3275">
            <v>1415.8899999998976</v>
          </cell>
          <cell r="AI3275">
            <v>0</v>
          </cell>
          <cell r="AJ3275">
            <v>0</v>
          </cell>
          <cell r="AK3275">
            <v>0</v>
          </cell>
        </row>
        <row r="3276">
          <cell r="R3276" t="str">
            <v>ITAU</v>
          </cell>
          <cell r="S3276" t="str">
            <v>FINAME TJLP</v>
          </cell>
          <cell r="T3276" t="str">
            <v>19269</v>
          </cell>
          <cell r="U3276">
            <v>11</v>
          </cell>
          <cell r="V3276">
            <v>0</v>
          </cell>
          <cell r="W3276">
            <v>35773</v>
          </cell>
          <cell r="X3276">
            <v>9</v>
          </cell>
          <cell r="Y3276">
            <v>45</v>
          </cell>
          <cell r="Z3276">
            <v>13.048819</v>
          </cell>
          <cell r="AA3276">
            <v>0</v>
          </cell>
          <cell r="AB3276">
            <v>770210.29</v>
          </cell>
          <cell r="AC3276">
            <v>25673.68</v>
          </cell>
          <cell r="AD3276">
            <v>2028.5600000000004</v>
          </cell>
          <cell r="AE3276">
            <v>6727.47</v>
          </cell>
          <cell r="AF3276">
            <v>32401.15</v>
          </cell>
          <cell r="AG3276">
            <v>744536.61</v>
          </cell>
          <cell r="AH3276">
            <v>684.10999999998603</v>
          </cell>
          <cell r="AI3276">
            <v>0</v>
          </cell>
          <cell r="AJ3276">
            <v>0</v>
          </cell>
          <cell r="AK3276">
            <v>0</v>
          </cell>
        </row>
        <row r="3277">
          <cell r="R3277" t="str">
            <v>ITAU</v>
          </cell>
          <cell r="S3277" t="str">
            <v>FINAME TJLP</v>
          </cell>
          <cell r="T3277" t="str">
            <v>19269</v>
          </cell>
          <cell r="U3277">
            <v>11</v>
          </cell>
          <cell r="V3277">
            <v>0</v>
          </cell>
          <cell r="W3277">
            <v>35795</v>
          </cell>
          <cell r="X3277">
            <v>22</v>
          </cell>
          <cell r="Y3277">
            <v>0</v>
          </cell>
          <cell r="Z3277">
            <v>13.077591</v>
          </cell>
          <cell r="AA3277">
            <v>0</v>
          </cell>
          <cell r="AB3277">
            <v>746178.28</v>
          </cell>
          <cell r="AC3277">
            <v>0</v>
          </cell>
          <cell r="AD3277">
            <v>4774</v>
          </cell>
          <cell r="AE3277">
            <v>4774</v>
          </cell>
          <cell r="AF3277">
            <v>0</v>
          </cell>
          <cell r="AG3277">
            <v>750952.28</v>
          </cell>
          <cell r="AH3277">
            <v>1641.6700000000419</v>
          </cell>
          <cell r="AI3277">
            <v>0</v>
          </cell>
          <cell r="AJ3277">
            <v>0</v>
          </cell>
          <cell r="AK3277">
            <v>0</v>
          </cell>
        </row>
        <row r="3278">
          <cell r="R3278" t="str">
            <v>ITAU</v>
          </cell>
          <cell r="S3278" t="str">
            <v>FINAME TJLP</v>
          </cell>
          <cell r="T3278" t="str">
            <v>19269</v>
          </cell>
          <cell r="U3278">
            <v>11</v>
          </cell>
          <cell r="V3278">
            <v>0</v>
          </cell>
          <cell r="W3278">
            <v>35804</v>
          </cell>
          <cell r="X3278">
            <v>8</v>
          </cell>
          <cell r="Y3278">
            <v>46</v>
          </cell>
          <cell r="Z3278">
            <v>13.089378999999999</v>
          </cell>
          <cell r="AA3278">
            <v>0</v>
          </cell>
          <cell r="AB3278">
            <v>746850.88</v>
          </cell>
          <cell r="AC3278">
            <v>25753.48</v>
          </cell>
          <cell r="AD3278">
            <v>1749.4399999999996</v>
          </cell>
          <cell r="AE3278">
            <v>6523.44</v>
          </cell>
          <cell r="AF3278">
            <v>32276.92</v>
          </cell>
          <cell r="AG3278">
            <v>721097.4</v>
          </cell>
          <cell r="AH3278">
            <v>672.60000000009313</v>
          </cell>
          <cell r="AI3278">
            <v>0</v>
          </cell>
          <cell r="AJ3278">
            <v>0</v>
          </cell>
          <cell r="AK3278">
            <v>0</v>
          </cell>
        </row>
        <row r="3279">
          <cell r="R3279" t="str">
            <v>ITAU</v>
          </cell>
          <cell r="S3279" t="str">
            <v>FINAME TJLP</v>
          </cell>
          <cell r="T3279" t="str">
            <v>19269</v>
          </cell>
          <cell r="U3279">
            <v>11</v>
          </cell>
          <cell r="V3279">
            <v>0</v>
          </cell>
          <cell r="W3279">
            <v>35826</v>
          </cell>
          <cell r="X3279">
            <v>22</v>
          </cell>
          <cell r="Y3279">
            <v>0</v>
          </cell>
          <cell r="Z3279">
            <v>13.11824</v>
          </cell>
          <cell r="AA3279">
            <v>0</v>
          </cell>
          <cell r="AB3279">
            <v>722687.36</v>
          </cell>
          <cell r="AC3279">
            <v>0</v>
          </cell>
          <cell r="AD3279">
            <v>4623.71</v>
          </cell>
          <cell r="AE3279">
            <v>4623.71</v>
          </cell>
          <cell r="AF3279">
            <v>0</v>
          </cell>
          <cell r="AG3279">
            <v>727311.07</v>
          </cell>
          <cell r="AH3279">
            <v>1589.9599999999627</v>
          </cell>
          <cell r="AI3279">
            <v>0</v>
          </cell>
          <cell r="AJ3279">
            <v>0</v>
          </cell>
          <cell r="AK3279">
            <v>0</v>
          </cell>
        </row>
        <row r="3280">
          <cell r="R3280" t="str">
            <v>ITAU</v>
          </cell>
          <cell r="S3280" t="str">
            <v>FINAME TJLP</v>
          </cell>
          <cell r="T3280" t="str">
            <v>19269</v>
          </cell>
          <cell r="U3280">
            <v>11</v>
          </cell>
          <cell r="V3280">
            <v>0</v>
          </cell>
          <cell r="W3280">
            <v>35835</v>
          </cell>
          <cell r="X3280">
            <v>8</v>
          </cell>
          <cell r="Y3280">
            <v>47</v>
          </cell>
          <cell r="Z3280">
            <v>13.130065</v>
          </cell>
          <cell r="AA3280">
            <v>0</v>
          </cell>
          <cell r="AB3280">
            <v>723338.8</v>
          </cell>
          <cell r="AC3280">
            <v>25833.53</v>
          </cell>
          <cell r="AD3280">
            <v>1694.3599999999997</v>
          </cell>
          <cell r="AE3280">
            <v>6318.07</v>
          </cell>
          <cell r="AF3280">
            <v>32151.599999999999</v>
          </cell>
          <cell r="AG3280">
            <v>697505.27</v>
          </cell>
          <cell r="AH3280">
            <v>651.44000000006054</v>
          </cell>
          <cell r="AI3280">
            <v>0</v>
          </cell>
          <cell r="AJ3280">
            <v>0</v>
          </cell>
          <cell r="AK3280">
            <v>0</v>
          </cell>
        </row>
        <row r="3281">
          <cell r="R3281" t="str">
            <v>ITAU</v>
          </cell>
          <cell r="S3281" t="str">
            <v>FINAME TJLP</v>
          </cell>
          <cell r="T3281" t="str">
            <v>19269</v>
          </cell>
          <cell r="U3281">
            <v>11</v>
          </cell>
          <cell r="V3281">
            <v>0</v>
          </cell>
          <cell r="W3281">
            <v>35854</v>
          </cell>
          <cell r="X3281">
            <v>19</v>
          </cell>
          <cell r="Y3281">
            <v>0</v>
          </cell>
          <cell r="Z3281">
            <v>13.155063999999999</v>
          </cell>
          <cell r="AA3281">
            <v>0</v>
          </cell>
          <cell r="AB3281">
            <v>698833.29</v>
          </cell>
          <cell r="AC3281">
            <v>0</v>
          </cell>
          <cell r="AD3281">
            <v>3859.72</v>
          </cell>
          <cell r="AE3281">
            <v>3859.72</v>
          </cell>
          <cell r="AF3281">
            <v>0</v>
          </cell>
          <cell r="AG3281">
            <v>702693.01</v>
          </cell>
          <cell r="AH3281">
            <v>1328.0200000000186</v>
          </cell>
          <cell r="AI3281">
            <v>0</v>
          </cell>
          <cell r="AJ3281">
            <v>0</v>
          </cell>
          <cell r="AK3281">
            <v>0</v>
          </cell>
        </row>
        <row r="3282">
          <cell r="R3282" t="str">
            <v>ITAU</v>
          </cell>
          <cell r="S3282" t="str">
            <v>FINAME TJLP</v>
          </cell>
          <cell r="T3282" t="str">
            <v>19269</v>
          </cell>
          <cell r="U3282">
            <v>11</v>
          </cell>
          <cell r="V3282">
            <v>0</v>
          </cell>
          <cell r="W3282">
            <v>35863</v>
          </cell>
          <cell r="X3282">
            <v>11</v>
          </cell>
          <cell r="Y3282">
            <v>48</v>
          </cell>
          <cell r="Z3282">
            <v>13.171887</v>
          </cell>
          <cell r="AA3282">
            <v>0</v>
          </cell>
          <cell r="AB3282">
            <v>699726.97</v>
          </cell>
          <cell r="AC3282">
            <v>25915.81</v>
          </cell>
          <cell r="AD3282">
            <v>2252.11</v>
          </cell>
          <cell r="AE3282">
            <v>6111.83</v>
          </cell>
          <cell r="AF3282">
            <v>32027.64</v>
          </cell>
          <cell r="AG3282">
            <v>673811.16</v>
          </cell>
          <cell r="AH3282">
            <v>893.68000000005122</v>
          </cell>
          <cell r="AI3282">
            <v>0</v>
          </cell>
          <cell r="AJ3282">
            <v>0</v>
          </cell>
          <cell r="AK3282">
            <v>0</v>
          </cell>
        </row>
        <row r="3283">
          <cell r="R3283" t="str">
            <v>ITAU</v>
          </cell>
          <cell r="S3283" t="str">
            <v>FINAME TJLP</v>
          </cell>
          <cell r="T3283" t="str">
            <v>19269</v>
          </cell>
          <cell r="U3283">
            <v>11</v>
          </cell>
          <cell r="V3283">
            <v>0</v>
          </cell>
          <cell r="W3283">
            <v>35885</v>
          </cell>
          <cell r="X3283">
            <v>22</v>
          </cell>
          <cell r="Y3283">
            <v>0</v>
          </cell>
          <cell r="Z3283">
            <v>13.214622</v>
          </cell>
          <cell r="AA3283">
            <v>0</v>
          </cell>
          <cell r="AB3283">
            <v>675997.28</v>
          </cell>
          <cell r="AC3283">
            <v>0</v>
          </cell>
          <cell r="AD3283">
            <v>4324.99</v>
          </cell>
          <cell r="AE3283">
            <v>4324.99</v>
          </cell>
          <cell r="AF3283">
            <v>0</v>
          </cell>
          <cell r="AG3283">
            <v>680322.27</v>
          </cell>
          <cell r="AH3283">
            <v>2186.1199999999953</v>
          </cell>
          <cell r="AI3283">
            <v>0</v>
          </cell>
          <cell r="AJ3283">
            <v>0</v>
          </cell>
          <cell r="AK3283">
            <v>0</v>
          </cell>
        </row>
        <row r="3284">
          <cell r="R3284" t="str">
            <v>ITAU</v>
          </cell>
          <cell r="S3284" t="str">
            <v>FINAME TJLP</v>
          </cell>
          <cell r="T3284" t="str">
            <v>19269</v>
          </cell>
          <cell r="U3284">
            <v>11</v>
          </cell>
          <cell r="V3284">
            <v>0</v>
          </cell>
          <cell r="W3284">
            <v>35894</v>
          </cell>
          <cell r="X3284">
            <v>8</v>
          </cell>
          <cell r="Y3284">
            <v>49</v>
          </cell>
          <cell r="Z3284">
            <v>13.232144</v>
          </cell>
          <cell r="AA3284">
            <v>0</v>
          </cell>
          <cell r="AB3284">
            <v>676893.62</v>
          </cell>
          <cell r="AC3284">
            <v>26034.37</v>
          </cell>
          <cell r="AD3284">
            <v>1587.4000000000005</v>
          </cell>
          <cell r="AE3284">
            <v>5912.39</v>
          </cell>
          <cell r="AF3284">
            <v>31946.76</v>
          </cell>
          <cell r="AG3284">
            <v>650859.25</v>
          </cell>
          <cell r="AH3284">
            <v>896.3399999999674</v>
          </cell>
          <cell r="AI3284">
            <v>0</v>
          </cell>
          <cell r="AJ3284">
            <v>0</v>
          </cell>
          <cell r="AK3284">
            <v>0</v>
          </cell>
        </row>
        <row r="3285">
          <cell r="R3285" t="str">
            <v>ITAU</v>
          </cell>
          <cell r="S3285" t="str">
            <v>FINAME TJLP</v>
          </cell>
          <cell r="T3285" t="str">
            <v>19269</v>
          </cell>
          <cell r="U3285">
            <v>11</v>
          </cell>
          <cell r="V3285">
            <v>0</v>
          </cell>
          <cell r="W3285">
            <v>35915</v>
          </cell>
          <cell r="X3285">
            <v>21</v>
          </cell>
          <cell r="Y3285">
            <v>0</v>
          </cell>
          <cell r="Z3285">
            <v>13.27312</v>
          </cell>
          <cell r="AA3285">
            <v>0</v>
          </cell>
          <cell r="AB3285">
            <v>652874.77</v>
          </cell>
          <cell r="AC3285">
            <v>0</v>
          </cell>
          <cell r="AD3285">
            <v>3986.61</v>
          </cell>
          <cell r="AE3285">
            <v>3986.61</v>
          </cell>
          <cell r="AF3285">
            <v>0</v>
          </cell>
          <cell r="AG3285">
            <v>656861.38</v>
          </cell>
          <cell r="AH3285">
            <v>2015.5200000000186</v>
          </cell>
          <cell r="AI3285">
            <v>0</v>
          </cell>
          <cell r="AJ3285">
            <v>0</v>
          </cell>
          <cell r="AK3285">
            <v>0</v>
          </cell>
        </row>
        <row r="3286">
          <cell r="R3286" t="str">
            <v>ITAU</v>
          </cell>
          <cell r="S3286" t="str">
            <v>FINAME TJLP</v>
          </cell>
          <cell r="T3286" t="str">
            <v>19269</v>
          </cell>
          <cell r="U3286">
            <v>11</v>
          </cell>
          <cell r="V3286">
            <v>0</v>
          </cell>
          <cell r="W3286">
            <v>35924</v>
          </cell>
          <cell r="X3286">
            <v>9</v>
          </cell>
          <cell r="Y3286">
            <v>50</v>
          </cell>
          <cell r="Z3286">
            <v>13.29072</v>
          </cell>
          <cell r="AA3286">
            <v>0</v>
          </cell>
          <cell r="AB3286">
            <v>653740.48</v>
          </cell>
          <cell r="AC3286">
            <v>26149.62</v>
          </cell>
          <cell r="AD3286">
            <v>1723.5499999999997</v>
          </cell>
          <cell r="AE3286">
            <v>5710.16</v>
          </cell>
          <cell r="AF3286">
            <v>31859.78</v>
          </cell>
          <cell r="AG3286">
            <v>627590.86</v>
          </cell>
          <cell r="AH3286">
            <v>865.70999999996275</v>
          </cell>
          <cell r="AI3286">
            <v>0</v>
          </cell>
          <cell r="AJ3286">
            <v>0</v>
          </cell>
          <cell r="AK3286">
            <v>0</v>
          </cell>
        </row>
        <row r="3287">
          <cell r="R3287" t="str">
            <v>ITAU</v>
          </cell>
          <cell r="S3287" t="str">
            <v>FINAME TJLP</v>
          </cell>
          <cell r="T3287" t="str">
            <v>19269</v>
          </cell>
          <cell r="U3287">
            <v>11</v>
          </cell>
          <cell r="V3287">
            <v>0</v>
          </cell>
          <cell r="W3287">
            <v>35946</v>
          </cell>
          <cell r="X3287">
            <v>22</v>
          </cell>
          <cell r="Y3287">
            <v>0</v>
          </cell>
          <cell r="Z3287">
            <v>13.33384</v>
          </cell>
          <cell r="AA3287">
            <v>0</v>
          </cell>
          <cell r="AB3287">
            <v>629626.99</v>
          </cell>
          <cell r="AC3287">
            <v>0</v>
          </cell>
          <cell r="AD3287">
            <v>4028.31</v>
          </cell>
          <cell r="AE3287">
            <v>4028.31</v>
          </cell>
          <cell r="AF3287">
            <v>0</v>
          </cell>
          <cell r="AG3287">
            <v>633655.31000000006</v>
          </cell>
          <cell r="AH3287">
            <v>2036.140000000014</v>
          </cell>
          <cell r="AI3287">
            <v>0</v>
          </cell>
          <cell r="AJ3287">
            <v>0</v>
          </cell>
          <cell r="AK3287">
            <v>0</v>
          </cell>
        </row>
        <row r="3288">
          <cell r="R3288" t="str">
            <v>ITAU</v>
          </cell>
          <cell r="S3288" t="str">
            <v>FINAME TJLP</v>
          </cell>
          <cell r="T3288" t="str">
            <v>19269</v>
          </cell>
          <cell r="U3288">
            <v>11</v>
          </cell>
          <cell r="V3288">
            <v>0</v>
          </cell>
          <cell r="W3288">
            <v>35955</v>
          </cell>
          <cell r="X3288">
            <v>8</v>
          </cell>
          <cell r="Y3288">
            <v>51</v>
          </cell>
          <cell r="Z3288">
            <v>13.348478999999999</v>
          </cell>
          <cell r="AA3288">
            <v>0</v>
          </cell>
          <cell r="AB3288">
            <v>630318.25</v>
          </cell>
          <cell r="AC3288">
            <v>26263.26</v>
          </cell>
          <cell r="AD3288">
            <v>1477.2599999999998</v>
          </cell>
          <cell r="AE3288">
            <v>5505.57</v>
          </cell>
          <cell r="AF3288">
            <v>31768.83</v>
          </cell>
          <cell r="AG3288">
            <v>604054.99</v>
          </cell>
          <cell r="AH3288">
            <v>691.24999999988358</v>
          </cell>
          <cell r="AI3288">
            <v>0</v>
          </cell>
          <cell r="AJ3288">
            <v>0</v>
          </cell>
          <cell r="AK3288">
            <v>0</v>
          </cell>
        </row>
        <row r="3289">
          <cell r="R3289" t="str">
            <v>ITAU</v>
          </cell>
          <cell r="S3289" t="str">
            <v>FINAME TJLP</v>
          </cell>
          <cell r="T3289" t="str">
            <v>19269</v>
          </cell>
          <cell r="U3289">
            <v>11</v>
          </cell>
          <cell r="V3289">
            <v>0</v>
          </cell>
          <cell r="W3289">
            <v>35976</v>
          </cell>
          <cell r="X3289">
            <v>21</v>
          </cell>
          <cell r="Y3289">
            <v>0</v>
          </cell>
          <cell r="Z3289">
            <v>13.38181</v>
          </cell>
          <cell r="AA3289">
            <v>0</v>
          </cell>
          <cell r="AB3289">
            <v>605563.31000000006</v>
          </cell>
          <cell r="AC3289">
            <v>0</v>
          </cell>
          <cell r="AD3289">
            <v>3697.71</v>
          </cell>
          <cell r="AE3289">
            <v>3697.71</v>
          </cell>
          <cell r="AF3289">
            <v>0</v>
          </cell>
          <cell r="AG3289">
            <v>609261.02</v>
          </cell>
          <cell r="AH3289">
            <v>1508.3200000000652</v>
          </cell>
          <cell r="AI3289">
            <v>0</v>
          </cell>
          <cell r="AJ3289">
            <v>0</v>
          </cell>
          <cell r="AK3289">
            <v>0</v>
          </cell>
        </row>
        <row r="3290">
          <cell r="R3290" t="str">
            <v>ITAU</v>
          </cell>
          <cell r="S3290" t="str">
            <v>FINAME TJLP</v>
          </cell>
          <cell r="T3290" t="str">
            <v>19269</v>
          </cell>
          <cell r="U3290">
            <v>11</v>
          </cell>
          <cell r="V3290">
            <v>0</v>
          </cell>
          <cell r="W3290">
            <v>35985</v>
          </cell>
          <cell r="X3290">
            <v>9</v>
          </cell>
          <cell r="Y3290">
            <v>52</v>
          </cell>
          <cell r="Z3290">
            <v>13.39612</v>
          </cell>
          <cell r="AA3290">
            <v>0</v>
          </cell>
          <cell r="AB3290">
            <v>606210.88</v>
          </cell>
          <cell r="AC3290">
            <v>26356.99</v>
          </cell>
          <cell r="AD3290">
            <v>1597.29</v>
          </cell>
          <cell r="AE3290">
            <v>5295</v>
          </cell>
          <cell r="AF3290">
            <v>31652</v>
          </cell>
          <cell r="AG3290">
            <v>579853.88</v>
          </cell>
          <cell r="AH3290">
            <v>647.56999999994878</v>
          </cell>
          <cell r="AI3290">
            <v>0</v>
          </cell>
          <cell r="AJ3290">
            <v>0</v>
          </cell>
          <cell r="AK3290">
            <v>0</v>
          </cell>
        </row>
        <row r="3291">
          <cell r="R3291" t="str">
            <v>ITAU</v>
          </cell>
          <cell r="S3291" t="str">
            <v>FINAME TJLP</v>
          </cell>
          <cell r="T3291" t="str">
            <v>19269</v>
          </cell>
          <cell r="U3291">
            <v>11</v>
          </cell>
          <cell r="V3291">
            <v>0</v>
          </cell>
          <cell r="W3291">
            <v>36007</v>
          </cell>
          <cell r="X3291">
            <v>22</v>
          </cell>
          <cell r="Y3291">
            <v>0</v>
          </cell>
          <cell r="Z3291">
            <v>13.431165</v>
          </cell>
          <cell r="AA3291">
            <v>0</v>
          </cell>
          <cell r="AB3291">
            <v>581370.81000000006</v>
          </cell>
          <cell r="AC3291">
            <v>0</v>
          </cell>
          <cell r="AD3291">
            <v>3719.57</v>
          </cell>
          <cell r="AE3291">
            <v>3719.57</v>
          </cell>
          <cell r="AF3291">
            <v>0</v>
          </cell>
          <cell r="AG3291">
            <v>585090.39</v>
          </cell>
          <cell r="AH3291">
            <v>1516.9400000000605</v>
          </cell>
          <cell r="AI3291">
            <v>0</v>
          </cell>
          <cell r="AJ3291">
            <v>0</v>
          </cell>
          <cell r="AK3291">
            <v>0</v>
          </cell>
        </row>
        <row r="3292">
          <cell r="R3292" t="str">
            <v>ITAU</v>
          </cell>
          <cell r="S3292" t="str">
            <v>FINAME TJLP</v>
          </cell>
          <cell r="T3292" t="str">
            <v>19269</v>
          </cell>
          <cell r="U3292">
            <v>11</v>
          </cell>
          <cell r="V3292">
            <v>0</v>
          </cell>
          <cell r="W3292">
            <v>36016</v>
          </cell>
          <cell r="X3292">
            <v>8</v>
          </cell>
          <cell r="Y3292">
            <v>53</v>
          </cell>
          <cell r="Z3292">
            <v>13.445527999999999</v>
          </cell>
          <cell r="AA3292">
            <v>0</v>
          </cell>
          <cell r="AB3292">
            <v>581992.52</v>
          </cell>
          <cell r="AC3292">
            <v>26454.2</v>
          </cell>
          <cell r="AD3292">
            <v>1363.9</v>
          </cell>
          <cell r="AE3292">
            <v>5083.47</v>
          </cell>
          <cell r="AF3292">
            <v>31537.67</v>
          </cell>
          <cell r="AG3292">
            <v>555538.31999999995</v>
          </cell>
          <cell r="AH3292">
            <v>621.69999999995343</v>
          </cell>
          <cell r="AI3292">
            <v>0</v>
          </cell>
          <cell r="AJ3292">
            <v>0</v>
          </cell>
          <cell r="AK3292">
            <v>0</v>
          </cell>
        </row>
        <row r="3293">
          <cell r="R3293" t="str">
            <v>ITAU</v>
          </cell>
          <cell r="S3293" t="str">
            <v>FINAME TJLP</v>
          </cell>
          <cell r="T3293" t="str">
            <v>19269</v>
          </cell>
          <cell r="U3293">
            <v>11</v>
          </cell>
          <cell r="V3293">
            <v>0</v>
          </cell>
          <cell r="W3293">
            <v>36038</v>
          </cell>
          <cell r="X3293">
            <v>22</v>
          </cell>
          <cell r="Y3293">
            <v>0</v>
          </cell>
          <cell r="Z3293">
            <v>13.480702000000001</v>
          </cell>
          <cell r="AA3293">
            <v>0</v>
          </cell>
          <cell r="AB3293">
            <v>556991.62</v>
          </cell>
          <cell r="AC3293">
            <v>0</v>
          </cell>
          <cell r="AD3293">
            <v>3563.6</v>
          </cell>
          <cell r="AE3293">
            <v>3563.6</v>
          </cell>
          <cell r="AF3293">
            <v>0</v>
          </cell>
          <cell r="AG3293">
            <v>560555.22</v>
          </cell>
          <cell r="AH3293">
            <v>1453.3000000000466</v>
          </cell>
          <cell r="AI3293">
            <v>0</v>
          </cell>
          <cell r="AJ3293">
            <v>0</v>
          </cell>
          <cell r="AK3293">
            <v>0</v>
          </cell>
        </row>
        <row r="3294">
          <cell r="R3294" t="str">
            <v>ITAU</v>
          </cell>
          <cell r="S3294" t="str">
            <v>FINAME TJLP</v>
          </cell>
          <cell r="T3294" t="str">
            <v>19269</v>
          </cell>
          <cell r="U3294">
            <v>11</v>
          </cell>
          <cell r="V3294">
            <v>0</v>
          </cell>
          <cell r="W3294">
            <v>36047</v>
          </cell>
          <cell r="X3294">
            <v>8</v>
          </cell>
          <cell r="Y3294">
            <v>54</v>
          </cell>
          <cell r="Z3294">
            <v>13.497952</v>
          </cell>
          <cell r="AA3294">
            <v>0</v>
          </cell>
          <cell r="AB3294">
            <v>557704.35</v>
          </cell>
          <cell r="AC3294">
            <v>26557.35</v>
          </cell>
          <cell r="AD3294">
            <v>1307.7199999999998</v>
          </cell>
          <cell r="AE3294">
            <v>4871.32</v>
          </cell>
          <cell r="AF3294">
            <v>31428.67</v>
          </cell>
          <cell r="AG3294">
            <v>531147.01</v>
          </cell>
          <cell r="AH3294">
            <v>712.7400000001071</v>
          </cell>
          <cell r="AI3294">
            <v>0</v>
          </cell>
          <cell r="AJ3294">
            <v>0</v>
          </cell>
          <cell r="AK3294">
            <v>0</v>
          </cell>
        </row>
        <row r="3295">
          <cell r="R3295" t="str">
            <v>ITAU</v>
          </cell>
          <cell r="S3295" t="str">
            <v>FINAME TJLP</v>
          </cell>
          <cell r="T3295" t="str">
            <v>19269</v>
          </cell>
          <cell r="U3295">
            <v>11</v>
          </cell>
          <cell r="V3295">
            <v>0</v>
          </cell>
          <cell r="W3295">
            <v>36068</v>
          </cell>
          <cell r="X3295">
            <v>21</v>
          </cell>
          <cell r="Y3295">
            <v>0</v>
          </cell>
          <cell r="Z3295">
            <v>13.539114</v>
          </cell>
          <cell r="AA3295">
            <v>0</v>
          </cell>
          <cell r="AB3295">
            <v>532766.74</v>
          </cell>
          <cell r="AC3295">
            <v>0</v>
          </cell>
          <cell r="AD3295">
            <v>3253.2</v>
          </cell>
          <cell r="AE3295">
            <v>3253.2</v>
          </cell>
          <cell r="AF3295">
            <v>0</v>
          </cell>
          <cell r="AG3295">
            <v>536019.93999999994</v>
          </cell>
          <cell r="AH3295">
            <v>1619.7299999999814</v>
          </cell>
          <cell r="AI3295">
            <v>0</v>
          </cell>
          <cell r="AJ3295">
            <v>0</v>
          </cell>
          <cell r="AK3295">
            <v>0</v>
          </cell>
        </row>
        <row r="3296">
          <cell r="R3296" t="str">
            <v>ITAU</v>
          </cell>
          <cell r="S3296" t="str">
            <v>FINAME TJLP</v>
          </cell>
          <cell r="T3296" t="str">
            <v>19269</v>
          </cell>
          <cell r="U3296">
            <v>11</v>
          </cell>
          <cell r="V3296">
            <v>0</v>
          </cell>
          <cell r="W3296">
            <v>36077</v>
          </cell>
          <cell r="X3296">
            <v>9</v>
          </cell>
          <cell r="Y3296">
            <v>55</v>
          </cell>
          <cell r="Z3296">
            <v>13.556794</v>
          </cell>
          <cell r="AA3296">
            <v>0</v>
          </cell>
          <cell r="AB3296">
            <v>533462.44999999995</v>
          </cell>
          <cell r="AC3296">
            <v>26673.119999999999</v>
          </cell>
          <cell r="AD3296">
            <v>1406.38</v>
          </cell>
          <cell r="AE3296">
            <v>4659.58</v>
          </cell>
          <cell r="AF3296">
            <v>31332.7</v>
          </cell>
          <cell r="AG3296">
            <v>506789.33</v>
          </cell>
          <cell r="AH3296">
            <v>695.71000000007916</v>
          </cell>
          <cell r="AI3296">
            <v>0</v>
          </cell>
          <cell r="AJ3296">
            <v>0</v>
          </cell>
          <cell r="AK3296">
            <v>0</v>
          </cell>
        </row>
        <row r="3297">
          <cell r="R3297" t="str">
            <v>ITAU</v>
          </cell>
          <cell r="S3297" t="str">
            <v>FINAME TJLP</v>
          </cell>
          <cell r="T3297" t="str">
            <v>19269</v>
          </cell>
          <cell r="U3297">
            <v>11</v>
          </cell>
          <cell r="V3297">
            <v>0</v>
          </cell>
          <cell r="W3297">
            <v>36099</v>
          </cell>
          <cell r="X3297">
            <v>22</v>
          </cell>
          <cell r="Y3297">
            <v>0</v>
          </cell>
          <cell r="Z3297">
            <v>13.600108000000001</v>
          </cell>
          <cell r="AA3297">
            <v>0</v>
          </cell>
          <cell r="AB3297">
            <v>508408.52</v>
          </cell>
          <cell r="AC3297">
            <v>0</v>
          </cell>
          <cell r="AD3297">
            <v>3252.77</v>
          </cell>
          <cell r="AE3297">
            <v>3252.77</v>
          </cell>
          <cell r="AF3297">
            <v>0</v>
          </cell>
          <cell r="AG3297">
            <v>511661.29</v>
          </cell>
          <cell r="AH3297">
            <v>1619.1899999999441</v>
          </cell>
          <cell r="AI3297">
            <v>0</v>
          </cell>
          <cell r="AJ3297">
            <v>0</v>
          </cell>
          <cell r="AK3297">
            <v>0</v>
          </cell>
        </row>
        <row r="3298">
          <cell r="R3298" t="str">
            <v>ITAU</v>
          </cell>
          <cell r="S3298" t="str">
            <v>FINAME TJLP</v>
          </cell>
          <cell r="T3298" t="str">
            <v>19269</v>
          </cell>
          <cell r="U3298">
            <v>11</v>
          </cell>
          <cell r="V3298">
            <v>0</v>
          </cell>
          <cell r="W3298">
            <v>36108</v>
          </cell>
          <cell r="X3298">
            <v>8</v>
          </cell>
          <cell r="Y3298">
            <v>56</v>
          </cell>
          <cell r="Z3298">
            <v>13.617867</v>
          </cell>
          <cell r="AA3298">
            <v>0</v>
          </cell>
          <cell r="AB3298">
            <v>509072.4</v>
          </cell>
          <cell r="AC3298">
            <v>26793.279999999999</v>
          </cell>
          <cell r="AD3298">
            <v>1193.77</v>
          </cell>
          <cell r="AE3298">
            <v>4446.54</v>
          </cell>
          <cell r="AF3298">
            <v>31239.82</v>
          </cell>
          <cell r="AG3298">
            <v>482279.12</v>
          </cell>
          <cell r="AH3298">
            <v>663.88000000000466</v>
          </cell>
          <cell r="AI3298">
            <v>0</v>
          </cell>
          <cell r="AJ3298">
            <v>0</v>
          </cell>
          <cell r="AK3298">
            <v>0</v>
          </cell>
        </row>
        <row r="3299">
          <cell r="R3299" t="str">
            <v>ITAU</v>
          </cell>
          <cell r="S3299" t="str">
            <v>FINAME TJLP</v>
          </cell>
          <cell r="T3299" t="str">
            <v>19269</v>
          </cell>
          <cell r="U3299">
            <v>11</v>
          </cell>
          <cell r="V3299">
            <v>0</v>
          </cell>
          <cell r="W3299">
            <v>36129</v>
          </cell>
          <cell r="X3299">
            <v>21</v>
          </cell>
          <cell r="Y3299">
            <v>0</v>
          </cell>
          <cell r="Z3299">
            <v>13.659395999999999</v>
          </cell>
          <cell r="AA3299">
            <v>0</v>
          </cell>
          <cell r="AB3299">
            <v>483749.88</v>
          </cell>
          <cell r="AC3299">
            <v>0</v>
          </cell>
          <cell r="AD3299">
            <v>2953.89</v>
          </cell>
          <cell r="AE3299">
            <v>2953.89</v>
          </cell>
          <cell r="AF3299">
            <v>0</v>
          </cell>
          <cell r="AG3299">
            <v>486703.76</v>
          </cell>
          <cell r="AH3299">
            <v>1470.75</v>
          </cell>
          <cell r="AI3299">
            <v>0</v>
          </cell>
          <cell r="AJ3299">
            <v>0</v>
          </cell>
          <cell r="AK3299">
            <v>0</v>
          </cell>
        </row>
        <row r="3300">
          <cell r="R3300" t="str">
            <v>ITAU</v>
          </cell>
          <cell r="S3300" t="str">
            <v>FINAME TJLP</v>
          </cell>
          <cell r="T3300" t="str">
            <v>19269</v>
          </cell>
          <cell r="U3300">
            <v>11</v>
          </cell>
          <cell r="V3300">
            <v>0</v>
          </cell>
          <cell r="W3300">
            <v>36138</v>
          </cell>
          <cell r="X3300">
            <v>9</v>
          </cell>
          <cell r="Y3300">
            <v>57</v>
          </cell>
          <cell r="Z3300">
            <v>13.694127999999999</v>
          </cell>
          <cell r="AA3300">
            <v>0</v>
          </cell>
          <cell r="AB3300">
            <v>484979.91</v>
          </cell>
          <cell r="AC3300">
            <v>26943.33</v>
          </cell>
          <cell r="AD3300">
            <v>1282.2100000000005</v>
          </cell>
          <cell r="AE3300">
            <v>4236.1000000000004</v>
          </cell>
          <cell r="AF3300">
            <v>31179.43</v>
          </cell>
          <cell r="AG3300">
            <v>458036.59</v>
          </cell>
          <cell r="AH3300">
            <v>1230.0499999999884</v>
          </cell>
          <cell r="AI3300">
            <v>0</v>
          </cell>
          <cell r="AJ3300">
            <v>0</v>
          </cell>
          <cell r="AK3300">
            <v>0</v>
          </cell>
        </row>
        <row r="3301">
          <cell r="R3301" t="str">
            <v>ITAU</v>
          </cell>
          <cell r="S3301" t="str">
            <v>FINAME TJLP</v>
          </cell>
          <cell r="T3301" t="str">
            <v>19269</v>
          </cell>
          <cell r="U3301">
            <v>11</v>
          </cell>
          <cell r="V3301">
            <v>0</v>
          </cell>
          <cell r="W3301">
            <v>36160</v>
          </cell>
          <cell r="X3301">
            <v>22</v>
          </cell>
          <cell r="Y3301">
            <v>0</v>
          </cell>
          <cell r="Z3301">
            <v>13.784601</v>
          </cell>
          <cell r="AA3301">
            <v>0</v>
          </cell>
          <cell r="AB3301">
            <v>461062.7</v>
          </cell>
          <cell r="AC3301">
            <v>0</v>
          </cell>
          <cell r="AD3301">
            <v>2949.85</v>
          </cell>
          <cell r="AE3301">
            <v>2949.85</v>
          </cell>
          <cell r="AF3301">
            <v>0</v>
          </cell>
          <cell r="AG3301">
            <v>464012.55</v>
          </cell>
          <cell r="AH3301">
            <v>3026.109999999986</v>
          </cell>
          <cell r="AI3301">
            <v>0</v>
          </cell>
          <cell r="AJ3301">
            <v>0</v>
          </cell>
          <cell r="AK3301">
            <v>0</v>
          </cell>
        </row>
        <row r="3302">
          <cell r="R3302" t="str">
            <v>ITAU</v>
          </cell>
          <cell r="S3302" t="str">
            <v>FINAME TJLP</v>
          </cell>
          <cell r="T3302" t="str">
            <v>19269</v>
          </cell>
          <cell r="U3302">
            <v>11</v>
          </cell>
          <cell r="V3302">
            <v>0</v>
          </cell>
          <cell r="W3302">
            <v>36169</v>
          </cell>
          <cell r="X3302">
            <v>8</v>
          </cell>
          <cell r="Y3302">
            <v>58</v>
          </cell>
          <cell r="Z3302">
            <v>13.807902</v>
          </cell>
          <cell r="AA3302">
            <v>0</v>
          </cell>
          <cell r="AB3302">
            <v>461842.06</v>
          </cell>
          <cell r="AC3302">
            <v>27167.18</v>
          </cell>
          <cell r="AD3302">
            <v>1084.1500000000001</v>
          </cell>
          <cell r="AE3302">
            <v>4034</v>
          </cell>
          <cell r="AF3302">
            <v>31201.18</v>
          </cell>
          <cell r="AG3302">
            <v>434674.88</v>
          </cell>
          <cell r="AH3302">
            <v>779.35999999998603</v>
          </cell>
          <cell r="AI3302">
            <v>0</v>
          </cell>
          <cell r="AJ3302">
            <v>0</v>
          </cell>
          <cell r="AK3302">
            <v>0</v>
          </cell>
        </row>
        <row r="3303">
          <cell r="R3303" t="str">
            <v>ITAU</v>
          </cell>
          <cell r="S3303" t="str">
            <v>FINAME TJLP</v>
          </cell>
          <cell r="T3303" t="str">
            <v>19269</v>
          </cell>
          <cell r="U3303">
            <v>11</v>
          </cell>
          <cell r="V3303">
            <v>0</v>
          </cell>
          <cell r="W3303">
            <v>36191</v>
          </cell>
          <cell r="X3303">
            <v>22</v>
          </cell>
          <cell r="Y3303">
            <v>0</v>
          </cell>
          <cell r="Z3303">
            <v>13.860768</v>
          </cell>
          <cell r="AA3303">
            <v>0</v>
          </cell>
          <cell r="AB3303">
            <v>436339.11</v>
          </cell>
          <cell r="AC3303">
            <v>0</v>
          </cell>
          <cell r="AD3303">
            <v>2791.67</v>
          </cell>
          <cell r="AE3303">
            <v>2791.67</v>
          </cell>
          <cell r="AF3303">
            <v>0</v>
          </cell>
          <cell r="AG3303">
            <v>439130.78</v>
          </cell>
          <cell r="AH3303">
            <v>1664.2300000000396</v>
          </cell>
          <cell r="AI3303">
            <v>0</v>
          </cell>
          <cell r="AJ3303">
            <v>0</v>
          </cell>
          <cell r="AK3303">
            <v>0</v>
          </cell>
        </row>
        <row r="3304">
          <cell r="R3304" t="str">
            <v>ITAU</v>
          </cell>
          <cell r="S3304" t="str">
            <v>FINAME TJLP</v>
          </cell>
          <cell r="T3304" t="str">
            <v>19269</v>
          </cell>
          <cell r="U3304">
            <v>11</v>
          </cell>
          <cell r="V3304">
            <v>0</v>
          </cell>
          <cell r="W3304">
            <v>36200</v>
          </cell>
          <cell r="X3304">
            <v>8</v>
          </cell>
          <cell r="Y3304">
            <v>59</v>
          </cell>
          <cell r="Z3304">
            <v>13.882453</v>
          </cell>
          <cell r="AA3304">
            <v>0</v>
          </cell>
          <cell r="AB3304">
            <v>437021.76</v>
          </cell>
          <cell r="AC3304">
            <v>27313.86</v>
          </cell>
          <cell r="AD3304">
            <v>1025.54</v>
          </cell>
          <cell r="AE3304">
            <v>3817.21</v>
          </cell>
          <cell r="AF3304">
            <v>31131.06</v>
          </cell>
          <cell r="AG3304">
            <v>409707.9</v>
          </cell>
          <cell r="AH3304">
            <v>682.64000000001397</v>
          </cell>
          <cell r="AI3304">
            <v>0</v>
          </cell>
          <cell r="AJ3304">
            <v>0</v>
          </cell>
          <cell r="AK3304">
            <v>0</v>
          </cell>
        </row>
        <row r="3305">
          <cell r="R3305" t="str">
            <v>ITAU</v>
          </cell>
          <cell r="S3305" t="str">
            <v>FINAME TJLP</v>
          </cell>
          <cell r="T3305" t="str">
            <v>19269</v>
          </cell>
          <cell r="U3305">
            <v>11</v>
          </cell>
          <cell r="V3305">
            <v>0</v>
          </cell>
          <cell r="W3305">
            <v>36219</v>
          </cell>
          <cell r="X3305">
            <v>19</v>
          </cell>
          <cell r="Y3305">
            <v>0</v>
          </cell>
          <cell r="Z3305">
            <v>13.928345</v>
          </cell>
          <cell r="AA3305">
            <v>0</v>
          </cell>
          <cell r="AB3305">
            <v>411062.3</v>
          </cell>
          <cell r="AC3305">
            <v>0</v>
          </cell>
          <cell r="AD3305">
            <v>2270.33</v>
          </cell>
          <cell r="AE3305">
            <v>2270.33</v>
          </cell>
          <cell r="AF3305">
            <v>0</v>
          </cell>
          <cell r="AG3305">
            <v>413332.63</v>
          </cell>
          <cell r="AH3305">
            <v>1354.3999999999651</v>
          </cell>
          <cell r="AI3305">
            <v>0</v>
          </cell>
          <cell r="AJ3305">
            <v>0</v>
          </cell>
          <cell r="AK3305">
            <v>0</v>
          </cell>
        </row>
        <row r="3306">
          <cell r="R3306" t="str">
            <v>ITAU</v>
          </cell>
          <cell r="S3306" t="str">
            <v>FINAME TJLP</v>
          </cell>
          <cell r="T3306" t="str">
            <v>19269</v>
          </cell>
          <cell r="U3306">
            <v>11</v>
          </cell>
          <cell r="V3306">
            <v>0</v>
          </cell>
          <cell r="W3306">
            <v>36228</v>
          </cell>
          <cell r="X3306">
            <v>11</v>
          </cell>
          <cell r="Y3306">
            <v>60</v>
          </cell>
          <cell r="Z3306">
            <v>13.950136000000001</v>
          </cell>
          <cell r="AA3306">
            <v>0</v>
          </cell>
          <cell r="AB3306">
            <v>411705.41</v>
          </cell>
          <cell r="AC3306">
            <v>27447.03</v>
          </cell>
          <cell r="AD3306">
            <v>1325.75</v>
          </cell>
          <cell r="AE3306">
            <v>3596.08</v>
          </cell>
          <cell r="AF3306">
            <v>31043.1</v>
          </cell>
          <cell r="AG3306">
            <v>384258.38</v>
          </cell>
          <cell r="AH3306">
            <v>643.09999999997672</v>
          </cell>
          <cell r="AI3306">
            <v>0</v>
          </cell>
          <cell r="AJ3306">
            <v>0</v>
          </cell>
          <cell r="AK3306">
            <v>0</v>
          </cell>
        </row>
        <row r="3307">
          <cell r="R3307" t="str">
            <v>ITAU</v>
          </cell>
          <cell r="S3307" t="str">
            <v>FINAME TJLP</v>
          </cell>
          <cell r="T3307" t="str">
            <v>19269</v>
          </cell>
          <cell r="U3307">
            <v>11</v>
          </cell>
          <cell r="V3307">
            <v>0</v>
          </cell>
          <cell r="W3307">
            <v>36250</v>
          </cell>
          <cell r="X3307">
            <v>22</v>
          </cell>
          <cell r="Y3307">
            <v>0</v>
          </cell>
          <cell r="Z3307">
            <v>14.003546999999999</v>
          </cell>
          <cell r="AA3307">
            <v>0</v>
          </cell>
          <cell r="AB3307">
            <v>385729.6</v>
          </cell>
          <cell r="AC3307">
            <v>0</v>
          </cell>
          <cell r="AD3307">
            <v>2467.87</v>
          </cell>
          <cell r="AE3307">
            <v>2467.87</v>
          </cell>
          <cell r="AF3307">
            <v>0</v>
          </cell>
          <cell r="AG3307">
            <v>388197.47</v>
          </cell>
          <cell r="AH3307">
            <v>1471.2199999999721</v>
          </cell>
          <cell r="AI3307">
            <v>0</v>
          </cell>
          <cell r="AJ3307">
            <v>0</v>
          </cell>
          <cell r="AK3307">
            <v>0</v>
          </cell>
        </row>
        <row r="3308">
          <cell r="R3308" t="str">
            <v>ITAU</v>
          </cell>
          <cell r="S3308" t="str">
            <v>FINAME TJLP</v>
          </cell>
          <cell r="T3308" t="str">
            <v>19269</v>
          </cell>
          <cell r="U3308">
            <v>11</v>
          </cell>
          <cell r="V3308">
            <v>0</v>
          </cell>
          <cell r="W3308">
            <v>36259</v>
          </cell>
          <cell r="X3308">
            <v>8</v>
          </cell>
          <cell r="Y3308">
            <v>61</v>
          </cell>
          <cell r="Z3308">
            <v>14.027219000000001</v>
          </cell>
          <cell r="AA3308">
            <v>0</v>
          </cell>
          <cell r="AB3308">
            <v>386381.64</v>
          </cell>
          <cell r="AC3308">
            <v>27598.69</v>
          </cell>
          <cell r="AD3308">
            <v>907.02</v>
          </cell>
          <cell r="AE3308">
            <v>3374.89</v>
          </cell>
          <cell r="AF3308">
            <v>30973.57</v>
          </cell>
          <cell r="AG3308">
            <v>358782.96</v>
          </cell>
          <cell r="AH3308">
            <v>652.04000000003725</v>
          </cell>
          <cell r="AI3308">
            <v>0</v>
          </cell>
          <cell r="AJ3308">
            <v>0</v>
          </cell>
          <cell r="AK3308">
            <v>0</v>
          </cell>
        </row>
        <row r="3309">
          <cell r="R3309" t="str">
            <v>ITAU</v>
          </cell>
          <cell r="S3309" t="str">
            <v>FINAME TJLP</v>
          </cell>
          <cell r="T3309" t="str">
            <v>19269</v>
          </cell>
          <cell r="U3309">
            <v>11</v>
          </cell>
          <cell r="V3309">
            <v>0</v>
          </cell>
          <cell r="W3309">
            <v>36280</v>
          </cell>
          <cell r="X3309">
            <v>21</v>
          </cell>
          <cell r="Y3309">
            <v>0</v>
          </cell>
          <cell r="Z3309">
            <v>14.083125000000001</v>
          </cell>
          <cell r="AA3309">
            <v>0</v>
          </cell>
          <cell r="AB3309">
            <v>360212.9</v>
          </cell>
          <cell r="AC3309">
            <v>0</v>
          </cell>
          <cell r="AD3309">
            <v>2199.54</v>
          </cell>
          <cell r="AE3309">
            <v>2199.54</v>
          </cell>
          <cell r="AF3309">
            <v>0</v>
          </cell>
          <cell r="AG3309">
            <v>362412.44</v>
          </cell>
          <cell r="AH3309">
            <v>1429.9400000000023</v>
          </cell>
          <cell r="AI3309">
            <v>0</v>
          </cell>
          <cell r="AJ3309">
            <v>0</v>
          </cell>
          <cell r="AK3309">
            <v>0</v>
          </cell>
        </row>
        <row r="3310">
          <cell r="R3310" t="str">
            <v>ITAU</v>
          </cell>
          <cell r="S3310" t="str">
            <v>FINAME TJLP</v>
          </cell>
          <cell r="T3310" t="str">
            <v>19269</v>
          </cell>
          <cell r="U3310">
            <v>11</v>
          </cell>
          <cell r="V3310">
            <v>0</v>
          </cell>
          <cell r="W3310">
            <v>36289</v>
          </cell>
          <cell r="X3310">
            <v>9</v>
          </cell>
          <cell r="Y3310">
            <v>62</v>
          </cell>
          <cell r="Z3310">
            <v>14.107151999999999</v>
          </cell>
          <cell r="AA3310">
            <v>0</v>
          </cell>
          <cell r="AB3310">
            <v>360827.45</v>
          </cell>
          <cell r="AC3310">
            <v>27755.96</v>
          </cell>
          <cell r="AD3310">
            <v>952.13999999999987</v>
          </cell>
          <cell r="AE3310">
            <v>3151.68</v>
          </cell>
          <cell r="AF3310">
            <v>30907.63</v>
          </cell>
          <cell r="AG3310">
            <v>333071.5</v>
          </cell>
          <cell r="AH3310">
            <v>614.54999999998836</v>
          </cell>
          <cell r="AI3310">
            <v>0</v>
          </cell>
          <cell r="AJ3310">
            <v>0</v>
          </cell>
          <cell r="AK3310">
            <v>0</v>
          </cell>
        </row>
        <row r="3311">
          <cell r="R3311" t="str">
            <v>ITAU</v>
          </cell>
          <cell r="S3311" t="str">
            <v>FINAME TJLP</v>
          </cell>
          <cell r="T3311" t="str">
            <v>19269</v>
          </cell>
          <cell r="U3311">
            <v>11</v>
          </cell>
          <cell r="V3311">
            <v>0</v>
          </cell>
          <cell r="W3311">
            <v>36311</v>
          </cell>
          <cell r="X3311">
            <v>22</v>
          </cell>
          <cell r="Y3311">
            <v>0</v>
          </cell>
          <cell r="Z3311">
            <v>14.16606</v>
          </cell>
          <cell r="AA3311">
            <v>0</v>
          </cell>
          <cell r="AB3311">
            <v>334462.32</v>
          </cell>
          <cell r="AC3311">
            <v>0</v>
          </cell>
          <cell r="AD3311">
            <v>2139.87</v>
          </cell>
          <cell r="AE3311">
            <v>2139.87</v>
          </cell>
          <cell r="AF3311">
            <v>0</v>
          </cell>
          <cell r="AG3311">
            <v>336602.19</v>
          </cell>
          <cell r="AH3311">
            <v>1390.820000000007</v>
          </cell>
          <cell r="AI3311">
            <v>0</v>
          </cell>
          <cell r="AJ3311">
            <v>0</v>
          </cell>
          <cell r="AK3311">
            <v>0</v>
          </cell>
        </row>
        <row r="3312">
          <cell r="R3312" t="str">
            <v>ITAU</v>
          </cell>
          <cell r="S3312" t="str">
            <v>FINAME TJLP</v>
          </cell>
          <cell r="T3312" t="str">
            <v>19269</v>
          </cell>
          <cell r="U3312">
            <v>11</v>
          </cell>
          <cell r="V3312">
            <v>0</v>
          </cell>
          <cell r="W3312">
            <v>36320</v>
          </cell>
          <cell r="X3312">
            <v>8</v>
          </cell>
          <cell r="Y3312">
            <v>63</v>
          </cell>
          <cell r="Z3312">
            <v>14.190229</v>
          </cell>
          <cell r="AA3312">
            <v>0</v>
          </cell>
          <cell r="AB3312">
            <v>335032.96000000002</v>
          </cell>
          <cell r="AC3312">
            <v>27919.41</v>
          </cell>
          <cell r="AD3312">
            <v>786.51000000000022</v>
          </cell>
          <cell r="AE3312">
            <v>2926.38</v>
          </cell>
          <cell r="AF3312">
            <v>30845.79</v>
          </cell>
          <cell r="AG3312">
            <v>307113.55</v>
          </cell>
          <cell r="AH3312">
            <v>570.63999999995576</v>
          </cell>
          <cell r="AI3312">
            <v>0</v>
          </cell>
          <cell r="AJ3312">
            <v>0</v>
          </cell>
          <cell r="AK3312">
            <v>0</v>
          </cell>
        </row>
        <row r="3313">
          <cell r="R3313" t="str">
            <v>ITAU</v>
          </cell>
          <cell r="S3313" t="str">
            <v>FINAME TJLP</v>
          </cell>
          <cell r="T3313" t="str">
            <v>19269</v>
          </cell>
          <cell r="U3313">
            <v>11</v>
          </cell>
          <cell r="V3313">
            <v>0</v>
          </cell>
          <cell r="W3313">
            <v>36341</v>
          </cell>
          <cell r="X3313">
            <v>21</v>
          </cell>
          <cell r="Y3313">
            <v>0</v>
          </cell>
          <cell r="Z3313">
            <v>14.246784999999999</v>
          </cell>
          <cell r="AA3313">
            <v>0</v>
          </cell>
          <cell r="AB3313">
            <v>308337.56</v>
          </cell>
          <cell r="AC3313">
            <v>0</v>
          </cell>
          <cell r="AD3313">
            <v>1882.78</v>
          </cell>
          <cell r="AE3313">
            <v>1882.78</v>
          </cell>
          <cell r="AF3313">
            <v>0</v>
          </cell>
          <cell r="AG3313">
            <v>310220.34999999998</v>
          </cell>
          <cell r="AH3313">
            <v>1224.0199999999604</v>
          </cell>
          <cell r="AI3313">
            <v>0</v>
          </cell>
          <cell r="AJ3313">
            <v>0</v>
          </cell>
          <cell r="AK3313">
            <v>0</v>
          </cell>
        </row>
        <row r="3314">
          <cell r="R3314" t="str">
            <v>ITAU</v>
          </cell>
          <cell r="S3314" t="str">
            <v>FINAME TJLP</v>
          </cell>
          <cell r="T3314" t="str">
            <v>19269</v>
          </cell>
          <cell r="U3314">
            <v>11</v>
          </cell>
          <cell r="V3314">
            <v>0</v>
          </cell>
          <cell r="W3314">
            <v>36350</v>
          </cell>
          <cell r="X3314">
            <v>9</v>
          </cell>
          <cell r="Y3314">
            <v>64</v>
          </cell>
          <cell r="Z3314">
            <v>14.272681</v>
          </cell>
          <cell r="AA3314">
            <v>0</v>
          </cell>
          <cell r="AB3314">
            <v>308898.02</v>
          </cell>
          <cell r="AC3314">
            <v>28081.64</v>
          </cell>
          <cell r="AD3314">
            <v>815.31999999999994</v>
          </cell>
          <cell r="AE3314">
            <v>2698.1</v>
          </cell>
          <cell r="AF3314">
            <v>30779.73</v>
          </cell>
          <cell r="AG3314">
            <v>280816.39</v>
          </cell>
          <cell r="AH3314">
            <v>560.45000000001164</v>
          </cell>
          <cell r="AI3314">
            <v>0</v>
          </cell>
          <cell r="AJ3314">
            <v>0</v>
          </cell>
          <cell r="AK3314">
            <v>0</v>
          </cell>
        </row>
        <row r="3315">
          <cell r="R3315" t="str">
            <v>ITAU</v>
          </cell>
          <cell r="S3315" t="str">
            <v>FINAME TJLP</v>
          </cell>
          <cell r="T3315" t="str">
            <v>19269</v>
          </cell>
          <cell r="U3315">
            <v>11</v>
          </cell>
          <cell r="V3315">
            <v>0</v>
          </cell>
          <cell r="W3315">
            <v>36372</v>
          </cell>
          <cell r="X3315">
            <v>22</v>
          </cell>
          <cell r="Y3315">
            <v>0</v>
          </cell>
          <cell r="Z3315">
            <v>14.336668</v>
          </cell>
          <cell r="AA3315">
            <v>0</v>
          </cell>
          <cell r="AB3315">
            <v>282075.34000000003</v>
          </cell>
          <cell r="AC3315">
            <v>0</v>
          </cell>
          <cell r="AD3315">
            <v>1804.7</v>
          </cell>
          <cell r="AE3315">
            <v>1804.7</v>
          </cell>
          <cell r="AF3315">
            <v>0</v>
          </cell>
          <cell r="AG3315">
            <v>283880.03999999998</v>
          </cell>
          <cell r="AH3315">
            <v>1258.9499999999534</v>
          </cell>
          <cell r="AI3315">
            <v>0</v>
          </cell>
          <cell r="AJ3315">
            <v>0</v>
          </cell>
          <cell r="AK3315">
            <v>0</v>
          </cell>
        </row>
        <row r="3316">
          <cell r="R3316" t="str">
            <v>ITAU</v>
          </cell>
          <cell r="S3316" t="str">
            <v>FINAME TJLP</v>
          </cell>
          <cell r="T3316" t="str">
            <v>19269</v>
          </cell>
          <cell r="U3316">
            <v>11</v>
          </cell>
          <cell r="V3316">
            <v>0</v>
          </cell>
          <cell r="W3316">
            <v>36381</v>
          </cell>
          <cell r="X3316">
            <v>8</v>
          </cell>
          <cell r="Y3316">
            <v>65</v>
          </cell>
          <cell r="Z3316">
            <v>14.362928</v>
          </cell>
          <cell r="AA3316">
            <v>0</v>
          </cell>
          <cell r="AB3316">
            <v>282592</v>
          </cell>
          <cell r="AC3316">
            <v>28259.200000000001</v>
          </cell>
          <cell r="AD3316">
            <v>663.62999999999988</v>
          </cell>
          <cell r="AE3316">
            <v>2468.33</v>
          </cell>
          <cell r="AF3316">
            <v>30727.52</v>
          </cell>
          <cell r="AG3316">
            <v>254332.81</v>
          </cell>
          <cell r="AH3316">
            <v>516.6600000000326</v>
          </cell>
          <cell r="AI3316">
            <v>0</v>
          </cell>
          <cell r="AJ3316">
            <v>0</v>
          </cell>
          <cell r="AK3316">
            <v>0</v>
          </cell>
        </row>
        <row r="3317">
          <cell r="R3317" t="str">
            <v>ITAU</v>
          </cell>
          <cell r="S3317" t="str">
            <v>FINAME TJLP</v>
          </cell>
          <cell r="T3317" t="str">
            <v>19269</v>
          </cell>
          <cell r="U3317">
            <v>11</v>
          </cell>
          <cell r="V3317">
            <v>0</v>
          </cell>
          <cell r="W3317">
            <v>36403</v>
          </cell>
          <cell r="X3317">
            <v>22</v>
          </cell>
          <cell r="Y3317">
            <v>0</v>
          </cell>
          <cell r="Z3317">
            <v>14.42732</v>
          </cell>
          <cell r="AA3317">
            <v>0</v>
          </cell>
          <cell r="AB3317">
            <v>255473.03</v>
          </cell>
          <cell r="AC3317">
            <v>0</v>
          </cell>
          <cell r="AD3317">
            <v>1634.5</v>
          </cell>
          <cell r="AE3317">
            <v>1634.5</v>
          </cell>
          <cell r="AF3317">
            <v>0</v>
          </cell>
          <cell r="AG3317">
            <v>257107.53</v>
          </cell>
          <cell r="AH3317">
            <v>1140.2200000000012</v>
          </cell>
          <cell r="AI3317">
            <v>0</v>
          </cell>
          <cell r="AJ3317">
            <v>0</v>
          </cell>
          <cell r="AK3317">
            <v>0</v>
          </cell>
        </row>
        <row r="3318">
          <cell r="R3318" t="str">
            <v>ITAU</v>
          </cell>
          <cell r="S3318" t="str">
            <v>FINAME TJLP</v>
          </cell>
          <cell r="T3318" t="str">
            <v>19269</v>
          </cell>
          <cell r="U3318">
            <v>11</v>
          </cell>
          <cell r="V3318">
            <v>0</v>
          </cell>
          <cell r="W3318">
            <v>36412</v>
          </cell>
          <cell r="X3318">
            <v>8</v>
          </cell>
          <cell r="Y3318">
            <v>66</v>
          </cell>
          <cell r="Z3318">
            <v>14.453745</v>
          </cell>
          <cell r="AA3318">
            <v>0</v>
          </cell>
          <cell r="AB3318">
            <v>255940.96</v>
          </cell>
          <cell r="AC3318">
            <v>28437.88</v>
          </cell>
          <cell r="AD3318">
            <v>601.04</v>
          </cell>
          <cell r="AE3318">
            <v>2235.54</v>
          </cell>
          <cell r="AF3318">
            <v>30673.42</v>
          </cell>
          <cell r="AG3318">
            <v>227503.08</v>
          </cell>
          <cell r="AH3318">
            <v>467.92999999999302</v>
          </cell>
          <cell r="AI3318">
            <v>0</v>
          </cell>
          <cell r="AJ3318">
            <v>0</v>
          </cell>
          <cell r="AK3318">
            <v>0</v>
          </cell>
        </row>
        <row r="3319">
          <cell r="R3319" t="str">
            <v>ITAU</v>
          </cell>
          <cell r="S3319" t="str">
            <v>FINAME TJLP</v>
          </cell>
          <cell r="T3319" t="str">
            <v>19269</v>
          </cell>
          <cell r="U3319">
            <v>11</v>
          </cell>
          <cell r="V3319">
            <v>0</v>
          </cell>
          <cell r="W3319">
            <v>36433</v>
          </cell>
          <cell r="X3319">
            <v>21</v>
          </cell>
          <cell r="Y3319">
            <v>0</v>
          </cell>
          <cell r="Z3319">
            <v>14.515593000000001</v>
          </cell>
          <cell r="AA3319">
            <v>0</v>
          </cell>
          <cell r="AB3319">
            <v>228476.57</v>
          </cell>
          <cell r="AC3319">
            <v>0</v>
          </cell>
          <cell r="AD3319">
            <v>1395.13</v>
          </cell>
          <cell r="AE3319">
            <v>1395.13</v>
          </cell>
          <cell r="AF3319">
            <v>0</v>
          </cell>
          <cell r="AG3319">
            <v>229871.7</v>
          </cell>
          <cell r="AH3319">
            <v>973.49000000001979</v>
          </cell>
          <cell r="AI3319">
            <v>0</v>
          </cell>
          <cell r="AJ3319">
            <v>0</v>
          </cell>
          <cell r="AK3319">
            <v>0</v>
          </cell>
        </row>
        <row r="3320">
          <cell r="R3320" t="str">
            <v>ITAU</v>
          </cell>
          <cell r="S3320" t="str">
            <v>FINAME TJLP</v>
          </cell>
          <cell r="T3320" t="str">
            <v>19269</v>
          </cell>
          <cell r="U3320">
            <v>11</v>
          </cell>
          <cell r="V3320">
            <v>0</v>
          </cell>
          <cell r="W3320">
            <v>36442</v>
          </cell>
          <cell r="X3320">
            <v>9</v>
          </cell>
          <cell r="Y3320">
            <v>67</v>
          </cell>
          <cell r="Z3320">
            <v>14.537758999999999</v>
          </cell>
          <cell r="AA3320">
            <v>0</v>
          </cell>
          <cell r="AB3320">
            <v>228825.46</v>
          </cell>
          <cell r="AC3320">
            <v>28603.18</v>
          </cell>
          <cell r="AD3320">
            <v>603.56999999999994</v>
          </cell>
          <cell r="AE3320">
            <v>1998.7</v>
          </cell>
          <cell r="AF3320">
            <v>30601.88</v>
          </cell>
          <cell r="AG3320">
            <v>200222.28</v>
          </cell>
          <cell r="AH3320">
            <v>348.88999999998487</v>
          </cell>
          <cell r="AI3320">
            <v>0</v>
          </cell>
          <cell r="AJ3320">
            <v>0</v>
          </cell>
          <cell r="AK3320">
            <v>0</v>
          </cell>
        </row>
        <row r="3321">
          <cell r="R3321" t="str">
            <v>ITAU</v>
          </cell>
          <cell r="S3321" t="str">
            <v>FINAME TJLP</v>
          </cell>
          <cell r="T3321" t="str">
            <v>19269</v>
          </cell>
          <cell r="U3321">
            <v>11</v>
          </cell>
          <cell r="V3321">
            <v>0</v>
          </cell>
          <cell r="W3321">
            <v>36464</v>
          </cell>
          <cell r="X3321">
            <v>22</v>
          </cell>
          <cell r="Y3321">
            <v>0</v>
          </cell>
          <cell r="Z3321">
            <v>14.590728</v>
          </cell>
          <cell r="AA3321">
            <v>0</v>
          </cell>
          <cell r="AB3321">
            <v>200951.8</v>
          </cell>
          <cell r="AC3321">
            <v>0</v>
          </cell>
          <cell r="AD3321">
            <v>1285.68</v>
          </cell>
          <cell r="AE3321">
            <v>1285.68</v>
          </cell>
          <cell r="AF3321">
            <v>0</v>
          </cell>
          <cell r="AG3321">
            <v>202237.48</v>
          </cell>
          <cell r="AH3321">
            <v>729.52000000001863</v>
          </cell>
          <cell r="AI3321">
            <v>0</v>
          </cell>
          <cell r="AJ3321">
            <v>0</v>
          </cell>
          <cell r="AK3321">
            <v>0</v>
          </cell>
        </row>
        <row r="3322">
          <cell r="R3322" t="str">
            <v>ITAU</v>
          </cell>
          <cell r="S3322" t="str">
            <v>FINAME TJLP</v>
          </cell>
          <cell r="T3322" t="str">
            <v>19269</v>
          </cell>
          <cell r="U3322">
            <v>11</v>
          </cell>
          <cell r="V3322">
            <v>0</v>
          </cell>
          <cell r="W3322">
            <v>36473</v>
          </cell>
          <cell r="X3322">
            <v>8</v>
          </cell>
          <cell r="Y3322">
            <v>68</v>
          </cell>
          <cell r="Z3322">
            <v>14.612453</v>
          </cell>
          <cell r="AA3322">
            <v>0</v>
          </cell>
          <cell r="AB3322">
            <v>201251.01</v>
          </cell>
          <cell r="AC3322">
            <v>28750.14</v>
          </cell>
          <cell r="AD3322">
            <v>472.15999999999985</v>
          </cell>
          <cell r="AE3322">
            <v>1757.84</v>
          </cell>
          <cell r="AF3322">
            <v>30507.98</v>
          </cell>
          <cell r="AG3322">
            <v>172500.87</v>
          </cell>
          <cell r="AH3322">
            <v>299.20999999999185</v>
          </cell>
          <cell r="AI3322">
            <v>0</v>
          </cell>
          <cell r="AJ3322">
            <v>0</v>
          </cell>
          <cell r="AK3322">
            <v>0</v>
          </cell>
        </row>
        <row r="3323">
          <cell r="R3323" t="str">
            <v>ITAU</v>
          </cell>
          <cell r="S3323" t="str">
            <v>FINAME TJLP</v>
          </cell>
          <cell r="T3323" t="str">
            <v>19269</v>
          </cell>
          <cell r="U3323">
            <v>11</v>
          </cell>
          <cell r="V3323">
            <v>0</v>
          </cell>
          <cell r="W3323">
            <v>36494</v>
          </cell>
          <cell r="X3323">
            <v>21</v>
          </cell>
          <cell r="Y3323">
            <v>0</v>
          </cell>
          <cell r="Z3323">
            <v>14.663271</v>
          </cell>
          <cell r="AA3323">
            <v>0</v>
          </cell>
          <cell r="AB3323">
            <v>173100.78</v>
          </cell>
          <cell r="AC3323">
            <v>0</v>
          </cell>
          <cell r="AD3323">
            <v>1056.99</v>
          </cell>
          <cell r="AE3323">
            <v>1056.99</v>
          </cell>
          <cell r="AF3323">
            <v>0</v>
          </cell>
          <cell r="AG3323">
            <v>174157.78</v>
          </cell>
          <cell r="AH3323">
            <v>599.92000000001281</v>
          </cell>
          <cell r="AI3323">
            <v>0</v>
          </cell>
          <cell r="AJ3323">
            <v>0</v>
          </cell>
          <cell r="AK3323">
            <v>0</v>
          </cell>
        </row>
        <row r="3324">
          <cell r="R3324" t="str">
            <v>ITAU</v>
          </cell>
          <cell r="S3324" t="str">
            <v>FINAME TJLP</v>
          </cell>
          <cell r="T3324" t="str">
            <v>19269</v>
          </cell>
          <cell r="U3324">
            <v>11</v>
          </cell>
          <cell r="V3324">
            <v>0</v>
          </cell>
          <cell r="W3324">
            <v>36503</v>
          </cell>
          <cell r="X3324">
            <v>9</v>
          </cell>
          <cell r="Y3324">
            <v>69</v>
          </cell>
          <cell r="Z3324">
            <v>14.685104000000001</v>
          </cell>
          <cell r="AA3324">
            <v>0</v>
          </cell>
          <cell r="AB3324">
            <v>173358.52</v>
          </cell>
          <cell r="AC3324">
            <v>28893.08</v>
          </cell>
          <cell r="AD3324">
            <v>457.22</v>
          </cell>
          <cell r="AE3324">
            <v>1514.21</v>
          </cell>
          <cell r="AF3324">
            <v>30407.3</v>
          </cell>
          <cell r="AG3324">
            <v>144465.44</v>
          </cell>
          <cell r="AH3324">
            <v>257.73999999999069</v>
          </cell>
          <cell r="AI3324">
            <v>0</v>
          </cell>
          <cell r="AJ3324">
            <v>0</v>
          </cell>
          <cell r="AK3324">
            <v>0</v>
          </cell>
        </row>
        <row r="3325">
          <cell r="R3325" t="str">
            <v>ITAU</v>
          </cell>
          <cell r="S3325" t="str">
            <v>FINAME TJLP</v>
          </cell>
          <cell r="T3325" t="str">
            <v>19269</v>
          </cell>
          <cell r="U3325">
            <v>11</v>
          </cell>
          <cell r="V3325">
            <v>0</v>
          </cell>
          <cell r="W3325">
            <v>36525</v>
          </cell>
          <cell r="X3325">
            <v>22</v>
          </cell>
          <cell r="Y3325">
            <v>0</v>
          </cell>
          <cell r="Z3325">
            <v>14.738611000000001</v>
          </cell>
          <cell r="AA3325">
            <v>0</v>
          </cell>
          <cell r="AB3325">
            <v>144991.82</v>
          </cell>
          <cell r="AC3325">
            <v>0</v>
          </cell>
          <cell r="AD3325">
            <v>927.65</v>
          </cell>
          <cell r="AE3325">
            <v>927.65</v>
          </cell>
          <cell r="AF3325">
            <v>0</v>
          </cell>
          <cell r="AG3325">
            <v>145919.47</v>
          </cell>
          <cell r="AH3325">
            <v>526.38000000000466</v>
          </cell>
          <cell r="AI3325">
            <v>0</v>
          </cell>
          <cell r="AJ3325">
            <v>0</v>
          </cell>
          <cell r="AK3325">
            <v>0</v>
          </cell>
        </row>
        <row r="3326">
          <cell r="R3326" t="str">
            <v>ITAU</v>
          </cell>
          <cell r="S3326" t="str">
            <v>FINAME TJLP</v>
          </cell>
          <cell r="T3326" t="str">
            <v>19269</v>
          </cell>
          <cell r="U3326">
            <v>11</v>
          </cell>
          <cell r="V3326">
            <v>0</v>
          </cell>
          <cell r="W3326">
            <v>36534</v>
          </cell>
          <cell r="X3326">
            <v>8</v>
          </cell>
          <cell r="Y3326">
            <v>70</v>
          </cell>
          <cell r="Z3326">
            <v>14.759095</v>
          </cell>
          <cell r="AA3326">
            <v>0</v>
          </cell>
          <cell r="AB3326">
            <v>145193.32999999999</v>
          </cell>
          <cell r="AC3326">
            <v>29038.66</v>
          </cell>
          <cell r="AD3326">
            <v>340.55000000000007</v>
          </cell>
          <cell r="AE3326">
            <v>1268.2</v>
          </cell>
          <cell r="AF3326">
            <v>30306.86</v>
          </cell>
          <cell r="AG3326">
            <v>116154.67</v>
          </cell>
          <cell r="AH3326">
            <v>201.51000000000931</v>
          </cell>
          <cell r="AI3326">
            <v>0</v>
          </cell>
          <cell r="AJ3326">
            <v>0</v>
          </cell>
          <cell r="AK3326">
            <v>0</v>
          </cell>
        </row>
        <row r="3327">
          <cell r="R3327" t="str">
            <v>ITAU</v>
          </cell>
          <cell r="S3327" t="str">
            <v>FINAME TJLP</v>
          </cell>
          <cell r="T3327" t="str">
            <v>19269</v>
          </cell>
          <cell r="U3327">
            <v>11</v>
          </cell>
          <cell r="V3327">
            <v>0</v>
          </cell>
          <cell r="W3327">
            <v>36556</v>
          </cell>
          <cell r="X3327">
            <v>22</v>
          </cell>
          <cell r="Y3327">
            <v>0</v>
          </cell>
          <cell r="Z3327">
            <v>14.808839000000001</v>
          </cell>
          <cell r="AA3327">
            <v>0</v>
          </cell>
          <cell r="AB3327">
            <v>116546.16</v>
          </cell>
          <cell r="AC3327">
            <v>0</v>
          </cell>
          <cell r="AD3327">
            <v>745.65</v>
          </cell>
          <cell r="AE3327">
            <v>745.65</v>
          </cell>
          <cell r="AF3327">
            <v>0</v>
          </cell>
          <cell r="AG3327">
            <v>117291.81</v>
          </cell>
          <cell r="AH3327">
            <v>391.49000000000524</v>
          </cell>
          <cell r="AI3327">
            <v>0</v>
          </cell>
          <cell r="AJ3327">
            <v>0</v>
          </cell>
          <cell r="AK3327">
            <v>0</v>
          </cell>
        </row>
        <row r="3328">
          <cell r="R3328" t="str">
            <v>ITAU</v>
          </cell>
          <cell r="S3328" t="str">
            <v>FINAME TJLP</v>
          </cell>
          <cell r="T3328" t="str">
            <v>19269</v>
          </cell>
          <cell r="U3328">
            <v>11</v>
          </cell>
          <cell r="V3328">
            <v>0</v>
          </cell>
          <cell r="W3328">
            <v>36565</v>
          </cell>
          <cell r="X3328">
            <v>8</v>
          </cell>
          <cell r="Y3328">
            <v>71</v>
          </cell>
          <cell r="Z3328">
            <v>14.829238</v>
          </cell>
          <cell r="AA3328">
            <v>0</v>
          </cell>
          <cell r="AB3328">
            <v>116706.7</v>
          </cell>
          <cell r="AC3328">
            <v>29176.67</v>
          </cell>
          <cell r="AD3328">
            <v>273.73</v>
          </cell>
          <cell r="AE3328">
            <v>1019.38</v>
          </cell>
          <cell r="AF3328">
            <v>30196.05</v>
          </cell>
          <cell r="AG3328">
            <v>87530.03</v>
          </cell>
          <cell r="AH3328">
            <v>160.54000000000815</v>
          </cell>
          <cell r="AI3328">
            <v>0</v>
          </cell>
          <cell r="AJ3328">
            <v>0</v>
          </cell>
          <cell r="AK3328">
            <v>0</v>
          </cell>
        </row>
        <row r="3329">
          <cell r="R3329" t="str">
            <v>ITAU</v>
          </cell>
          <cell r="S3329" t="str">
            <v>FINAME TJLP</v>
          </cell>
          <cell r="T3329" t="str">
            <v>19269</v>
          </cell>
          <cell r="U3329">
            <v>11</v>
          </cell>
          <cell r="V3329">
            <v>0</v>
          </cell>
          <cell r="W3329">
            <v>36585</v>
          </cell>
          <cell r="X3329">
            <v>20</v>
          </cell>
          <cell r="Y3329">
            <v>0</v>
          </cell>
          <cell r="Z3329">
            <v>14.874668</v>
          </cell>
          <cell r="AA3329">
            <v>0</v>
          </cell>
          <cell r="AB3329">
            <v>87798.18</v>
          </cell>
          <cell r="AC3329">
            <v>0</v>
          </cell>
          <cell r="AD3329">
            <v>510.51</v>
          </cell>
          <cell r="AE3329">
            <v>510.51</v>
          </cell>
          <cell r="AF3329">
            <v>0</v>
          </cell>
          <cell r="AG3329">
            <v>88308.7</v>
          </cell>
          <cell r="AH3329">
            <v>268.16000000000349</v>
          </cell>
          <cell r="AI3329">
            <v>0</v>
          </cell>
          <cell r="AJ3329">
            <v>0</v>
          </cell>
          <cell r="AK3329">
            <v>0</v>
          </cell>
        </row>
        <row r="3330">
          <cell r="R3330" t="str">
            <v>ITAU</v>
          </cell>
          <cell r="S3330" t="str">
            <v>FINAME TJLP</v>
          </cell>
          <cell r="T3330" t="str">
            <v>19269</v>
          </cell>
          <cell r="U3330">
            <v>11</v>
          </cell>
          <cell r="V3330">
            <v>0</v>
          </cell>
          <cell r="W3330">
            <v>36594</v>
          </cell>
          <cell r="X3330">
            <v>10</v>
          </cell>
          <cell r="Y3330">
            <v>72</v>
          </cell>
          <cell r="Z3330">
            <v>14.895156999999999</v>
          </cell>
          <cell r="AA3330">
            <v>0</v>
          </cell>
          <cell r="AB3330">
            <v>87919.12</v>
          </cell>
          <cell r="AC3330">
            <v>29306.36</v>
          </cell>
          <cell r="AD3330">
            <v>257.43000000000006</v>
          </cell>
          <cell r="AE3330">
            <v>767.94</v>
          </cell>
          <cell r="AF3330">
            <v>30074.3</v>
          </cell>
          <cell r="AG3330">
            <v>58612.76</v>
          </cell>
          <cell r="AH3330">
            <v>120.93000000000757</v>
          </cell>
          <cell r="AI3330">
            <v>0</v>
          </cell>
          <cell r="AJ3330">
            <v>0</v>
          </cell>
          <cell r="AK3330">
            <v>0</v>
          </cell>
        </row>
        <row r="3331">
          <cell r="R3331" t="str">
            <v>ITAU</v>
          </cell>
          <cell r="S3331" t="str">
            <v>FINAME TJLP</v>
          </cell>
          <cell r="T3331" t="str">
            <v>19269</v>
          </cell>
          <cell r="U3331">
            <v>11</v>
          </cell>
          <cell r="V3331">
            <v>0</v>
          </cell>
          <cell r="W3331">
            <v>36616</v>
          </cell>
          <cell r="X3331">
            <v>22</v>
          </cell>
          <cell r="Y3331">
            <v>0</v>
          </cell>
          <cell r="Z3331">
            <v>14.945360000000001</v>
          </cell>
          <cell r="AA3331">
            <v>0</v>
          </cell>
          <cell r="AB3331">
            <v>58810.31</v>
          </cell>
          <cell r="AC3331">
            <v>0</v>
          </cell>
          <cell r="AD3331">
            <v>376.26</v>
          </cell>
          <cell r="AE3331">
            <v>376.26</v>
          </cell>
          <cell r="AF3331">
            <v>0</v>
          </cell>
          <cell r="AG3331">
            <v>59186.57</v>
          </cell>
          <cell r="AH3331">
            <v>197.54999999999563</v>
          </cell>
          <cell r="AI3331">
            <v>0</v>
          </cell>
          <cell r="AJ3331">
            <v>0</v>
          </cell>
          <cell r="AK3331">
            <v>0</v>
          </cell>
        </row>
        <row r="3332">
          <cell r="R3332" t="str">
            <v>ITAU</v>
          </cell>
          <cell r="S3332" t="str">
            <v>FINAME TJLP</v>
          </cell>
          <cell r="T3332" t="str">
            <v>19269</v>
          </cell>
          <cell r="U3332">
            <v>11</v>
          </cell>
          <cell r="V3332">
            <v>0</v>
          </cell>
          <cell r="W3332">
            <v>36625</v>
          </cell>
          <cell r="X3332">
            <v>8</v>
          </cell>
          <cell r="Y3332">
            <v>73</v>
          </cell>
          <cell r="Z3332">
            <v>14.962963999999999</v>
          </cell>
          <cell r="AA3332">
            <v>0</v>
          </cell>
          <cell r="AB3332">
            <v>58879.58</v>
          </cell>
          <cell r="AC3332">
            <v>29439.77</v>
          </cell>
          <cell r="AD3332">
            <v>138.02999999999997</v>
          </cell>
          <cell r="AE3332">
            <v>514.29</v>
          </cell>
          <cell r="AF3332">
            <v>29954.06</v>
          </cell>
          <cell r="AG3332">
            <v>29439.81</v>
          </cell>
          <cell r="AH3332">
            <v>69.270000000004075</v>
          </cell>
          <cell r="AI3332">
            <v>0</v>
          </cell>
          <cell r="AJ3332">
            <v>0</v>
          </cell>
          <cell r="AK3332">
            <v>0</v>
          </cell>
        </row>
        <row r="3333">
          <cell r="R3333" t="str">
            <v>ITAU</v>
          </cell>
          <cell r="S3333" t="str">
            <v>FINAME TJLP</v>
          </cell>
          <cell r="T3333" t="str">
            <v>19269</v>
          </cell>
          <cell r="U3333">
            <v>11</v>
          </cell>
          <cell r="V3333">
            <v>0</v>
          </cell>
          <cell r="W3333">
            <v>36646</v>
          </cell>
          <cell r="X3333">
            <v>21</v>
          </cell>
          <cell r="Y3333">
            <v>0</v>
          </cell>
          <cell r="Z3333">
            <v>15.003247999999999</v>
          </cell>
          <cell r="AA3333">
            <v>0</v>
          </cell>
          <cell r="AB3333">
            <v>29519.07</v>
          </cell>
          <cell r="AC3333">
            <v>0</v>
          </cell>
          <cell r="AD3333">
            <v>180.25</v>
          </cell>
          <cell r="AE3333">
            <v>180.25</v>
          </cell>
          <cell r="AF3333">
            <v>0</v>
          </cell>
          <cell r="AG3333">
            <v>29699.31</v>
          </cell>
          <cell r="AH3333">
            <v>79.25</v>
          </cell>
          <cell r="AI3333">
            <v>0</v>
          </cell>
          <cell r="AJ3333">
            <v>0</v>
          </cell>
          <cell r="AK3333">
            <v>0</v>
          </cell>
        </row>
        <row r="3334">
          <cell r="R3334" t="str">
            <v>ITAU</v>
          </cell>
          <cell r="S3334" t="str">
            <v>FINAME TJLP</v>
          </cell>
          <cell r="T3334" t="str">
            <v>19269</v>
          </cell>
          <cell r="U3334">
            <v>11</v>
          </cell>
          <cell r="V3334">
            <v>0</v>
          </cell>
          <cell r="W3334">
            <v>36655</v>
          </cell>
          <cell r="X3334">
            <v>9</v>
          </cell>
          <cell r="Y3334">
            <v>74</v>
          </cell>
          <cell r="Z3334">
            <v>15.020546</v>
          </cell>
          <cell r="AA3334">
            <v>0</v>
          </cell>
          <cell r="AB3334">
            <v>29553.1</v>
          </cell>
          <cell r="AC3334">
            <v>29553.1</v>
          </cell>
          <cell r="AD3334">
            <v>77.88</v>
          </cell>
          <cell r="AE3334">
            <v>258.13</v>
          </cell>
          <cell r="AF3334">
            <v>29811.23</v>
          </cell>
          <cell r="AG3334">
            <v>0</v>
          </cell>
          <cell r="AH3334">
            <v>34.039999999997235</v>
          </cell>
          <cell r="AI3334">
            <v>0</v>
          </cell>
          <cell r="AJ3334">
            <v>0</v>
          </cell>
          <cell r="AK3334">
            <v>0</v>
          </cell>
        </row>
        <row r="3335">
          <cell r="S3335" t="str">
            <v>T O T A I S  EM  R$</v>
          </cell>
          <cell r="AC3335">
            <v>1537501.3399999999</v>
          </cell>
          <cell r="AD3335">
            <v>389098.56000000006</v>
          </cell>
          <cell r="AF3335">
            <v>1926599.84</v>
          </cell>
          <cell r="AH3335">
            <v>289809.31000000105</v>
          </cell>
        </row>
        <row r="3337">
          <cell r="R3337" t="str">
            <v>CELPAV</v>
          </cell>
          <cell r="S3337" t="str">
            <v>JAC</v>
          </cell>
          <cell r="T3337" t="str">
            <v>FINANCIAMENTO INTERNO</v>
          </cell>
          <cell r="AB3337" t="str">
            <v>FINAME</v>
          </cell>
        </row>
        <row r="3338">
          <cell r="R3338" t="str">
            <v>EMPRESA:</v>
          </cell>
          <cell r="S3338">
            <v>300</v>
          </cell>
          <cell r="T3338" t="str">
            <v>UNIDADE:</v>
          </cell>
          <cell r="U3338">
            <v>310</v>
          </cell>
          <cell r="V3338" t="str">
            <v>TIPO REG:</v>
          </cell>
          <cell r="W3338">
            <v>1</v>
          </cell>
          <cell r="Z3338" t="str">
            <v>MOEDA :</v>
          </cell>
          <cell r="AA3338" t="str">
            <v>BRL</v>
          </cell>
          <cell r="AC3338" t="str">
            <v>COD. CLIENTE/FORNECEDOR:</v>
          </cell>
          <cell r="AD3338">
            <v>0</v>
          </cell>
          <cell r="AE3338" t="str">
            <v>DATA INICIAL:</v>
          </cell>
          <cell r="AF3338">
            <v>33890</v>
          </cell>
          <cell r="AG3338" t="str">
            <v>VENCIMENTO:</v>
          </cell>
          <cell r="AH3338">
            <v>36655</v>
          </cell>
        </row>
        <row r="3339">
          <cell r="R3339" t="str">
            <v>INSTITUIÇÃO</v>
          </cell>
          <cell r="S3339" t="str">
            <v>TIPO FINANC.</v>
          </cell>
          <cell r="T3339" t="str">
            <v>Nº P.A.C.</v>
          </cell>
          <cell r="U3339" t="str">
            <v>Juros (%) a.a.</v>
          </cell>
          <cell r="V3339" t="str">
            <v>Spread (%) a.a.</v>
          </cell>
          <cell r="W3339" t="str">
            <v>Data Movimento</v>
          </cell>
          <cell r="X3339" t="str">
            <v>Nº Dias</v>
          </cell>
          <cell r="Y3339" t="str">
            <v>Parc</v>
          </cell>
          <cell r="Z3339" t="str">
            <v>Cotação da URIP09</v>
          </cell>
          <cell r="AA3339" t="str">
            <v>Liberações         R$</v>
          </cell>
          <cell r="AB3339" t="str">
            <v>Saldo Principal    R$</v>
          </cell>
          <cell r="AC3339" t="str">
            <v>Amortização      R$</v>
          </cell>
          <cell r="AD3339" t="str">
            <v>Juros no Periodo  R$</v>
          </cell>
          <cell r="AE3339" t="str">
            <v>Juros Acumulados R$</v>
          </cell>
          <cell r="AF3339" t="str">
            <v>Pagto. Parcela          R$</v>
          </cell>
          <cell r="AG3339" t="str">
            <v>Saldo Devedor      R$</v>
          </cell>
          <cell r="AH3339" t="str">
            <v>Correc. Monet. R$</v>
          </cell>
          <cell r="AI3339" t="str">
            <v>CP</v>
          </cell>
          <cell r="AJ3339" t="str">
            <v>LP</v>
          </cell>
          <cell r="AK3339" t="str">
            <v>Transf. LP/CP</v>
          </cell>
        </row>
        <row r="3340">
          <cell r="R3340" t="str">
            <v>ITAU</v>
          </cell>
          <cell r="S3340" t="str">
            <v>FINAME TJLP</v>
          </cell>
          <cell r="T3340" t="str">
            <v>19271</v>
          </cell>
          <cell r="U3340">
            <v>11</v>
          </cell>
          <cell r="V3340">
            <v>0</v>
          </cell>
          <cell r="W3340">
            <v>34009</v>
          </cell>
          <cell r="X3340">
            <v>0</v>
          </cell>
          <cell r="Y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</row>
        <row r="3341">
          <cell r="R3341" t="str">
            <v>ITAU</v>
          </cell>
          <cell r="S3341" t="str">
            <v>FINAME TJLP</v>
          </cell>
          <cell r="T3341" t="str">
            <v>19271</v>
          </cell>
          <cell r="U3341">
            <v>11</v>
          </cell>
          <cell r="V3341">
            <v>0</v>
          </cell>
          <cell r="W3341">
            <v>34009</v>
          </cell>
          <cell r="X3341">
            <v>0</v>
          </cell>
          <cell r="Y3341">
            <v>1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</row>
        <row r="3342">
          <cell r="R3342" t="str">
            <v>ITAU</v>
          </cell>
          <cell r="S3342" t="str">
            <v>FINAME TJLP</v>
          </cell>
          <cell r="T3342" t="str">
            <v>19271</v>
          </cell>
          <cell r="U3342">
            <v>11</v>
          </cell>
          <cell r="V3342">
            <v>0</v>
          </cell>
          <cell r="W3342">
            <v>34098</v>
          </cell>
          <cell r="X3342">
            <v>90</v>
          </cell>
          <cell r="Y3342">
            <v>2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</row>
        <row r="3343">
          <cell r="R3343" t="str">
            <v>ITAU</v>
          </cell>
          <cell r="S3343" t="str">
            <v>FINAME TJLP</v>
          </cell>
          <cell r="T3343" t="str">
            <v>19271</v>
          </cell>
          <cell r="U3343">
            <v>11</v>
          </cell>
          <cell r="V3343">
            <v>0</v>
          </cell>
          <cell r="W3343">
            <v>34190</v>
          </cell>
          <cell r="X3343">
            <v>90</v>
          </cell>
          <cell r="Y3343">
            <v>3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</row>
        <row r="3344">
          <cell r="R3344" t="str">
            <v>ITAU</v>
          </cell>
          <cell r="S3344" t="str">
            <v>FINAME TJLP</v>
          </cell>
          <cell r="T3344" t="str">
            <v>19271</v>
          </cell>
          <cell r="U3344">
            <v>11</v>
          </cell>
          <cell r="V3344">
            <v>0</v>
          </cell>
          <cell r="W3344">
            <v>34282</v>
          </cell>
          <cell r="X3344">
            <v>90</v>
          </cell>
          <cell r="Y3344">
            <v>4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</row>
        <row r="3345">
          <cell r="R3345" t="str">
            <v>ITAU</v>
          </cell>
          <cell r="S3345" t="str">
            <v>FINAME TJLP</v>
          </cell>
          <cell r="T3345" t="str">
            <v>19271</v>
          </cell>
          <cell r="U3345">
            <v>11</v>
          </cell>
          <cell r="V3345">
            <v>0</v>
          </cell>
          <cell r="W3345">
            <v>34374</v>
          </cell>
          <cell r="X3345">
            <v>90</v>
          </cell>
          <cell r="Y3345">
            <v>5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</row>
        <row r="3346">
          <cell r="R3346" t="str">
            <v>ITAU</v>
          </cell>
          <cell r="S3346" t="str">
            <v>FINAME TJLP</v>
          </cell>
          <cell r="T3346" t="str">
            <v>19271</v>
          </cell>
          <cell r="U3346">
            <v>11</v>
          </cell>
          <cell r="V3346">
            <v>0</v>
          </cell>
          <cell r="W3346">
            <v>34463</v>
          </cell>
          <cell r="X3346">
            <v>90</v>
          </cell>
          <cell r="Y3346">
            <v>6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</row>
        <row r="3347">
          <cell r="R3347" t="str">
            <v>ITAU</v>
          </cell>
          <cell r="S3347" t="str">
            <v>FINAME TJLP</v>
          </cell>
          <cell r="T3347" t="str">
            <v>19271</v>
          </cell>
          <cell r="U3347">
            <v>11</v>
          </cell>
          <cell r="V3347">
            <v>0</v>
          </cell>
          <cell r="W3347">
            <v>34555</v>
          </cell>
          <cell r="X3347">
            <v>90</v>
          </cell>
          <cell r="Y3347">
            <v>7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</row>
        <row r="3348">
          <cell r="R3348" t="str">
            <v>ITAU</v>
          </cell>
          <cell r="S3348" t="str">
            <v>FINAME TJLP</v>
          </cell>
          <cell r="T3348" t="str">
            <v>19271</v>
          </cell>
          <cell r="U3348">
            <v>11</v>
          </cell>
          <cell r="V3348">
            <v>0</v>
          </cell>
          <cell r="W3348">
            <v>34647</v>
          </cell>
          <cell r="X3348">
            <v>90</v>
          </cell>
          <cell r="Y3348">
            <v>8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</row>
        <row r="3349">
          <cell r="R3349" t="str">
            <v>ITAU</v>
          </cell>
          <cell r="S3349" t="str">
            <v>FINAME TJLP</v>
          </cell>
          <cell r="T3349" t="str">
            <v>19271</v>
          </cell>
          <cell r="U3349">
            <v>11</v>
          </cell>
          <cell r="V3349">
            <v>0</v>
          </cell>
          <cell r="W3349">
            <v>34677</v>
          </cell>
          <cell r="X3349">
            <v>30</v>
          </cell>
          <cell r="Y3349">
            <v>9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</row>
        <row r="3350">
          <cell r="R3350" t="str">
            <v>ITAU</v>
          </cell>
          <cell r="S3350" t="str">
            <v>FINAME TJLP</v>
          </cell>
          <cell r="T3350" t="str">
            <v>19271</v>
          </cell>
          <cell r="U3350">
            <v>11</v>
          </cell>
          <cell r="V3350">
            <v>0</v>
          </cell>
          <cell r="W3350">
            <v>34708</v>
          </cell>
          <cell r="X3350">
            <v>30</v>
          </cell>
          <cell r="Y3350">
            <v>10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</row>
        <row r="3351">
          <cell r="R3351" t="str">
            <v>ITAU</v>
          </cell>
          <cell r="S3351" t="str">
            <v>FINAME TJLP</v>
          </cell>
          <cell r="T3351" t="str">
            <v>19271</v>
          </cell>
          <cell r="U3351">
            <v>11</v>
          </cell>
          <cell r="V3351">
            <v>0</v>
          </cell>
          <cell r="W3351">
            <v>34739</v>
          </cell>
          <cell r="X3351">
            <v>30</v>
          </cell>
          <cell r="Y3351">
            <v>11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</row>
        <row r="3352">
          <cell r="R3352" t="str">
            <v>ITAU</v>
          </cell>
          <cell r="S3352" t="str">
            <v>FINAME TJLP</v>
          </cell>
          <cell r="T3352" t="str">
            <v>19271</v>
          </cell>
          <cell r="U3352">
            <v>11</v>
          </cell>
          <cell r="V3352">
            <v>0</v>
          </cell>
          <cell r="W3352">
            <v>34767</v>
          </cell>
          <cell r="X3352">
            <v>30</v>
          </cell>
          <cell r="Y3352">
            <v>12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</row>
        <row r="3353">
          <cell r="R3353" t="str">
            <v>ITAU</v>
          </cell>
          <cell r="S3353" t="str">
            <v>FINAME TJLP</v>
          </cell>
          <cell r="T3353" t="str">
            <v>19271</v>
          </cell>
          <cell r="U3353">
            <v>11</v>
          </cell>
          <cell r="V3353">
            <v>0</v>
          </cell>
          <cell r="W3353">
            <v>34798</v>
          </cell>
          <cell r="X3353">
            <v>30</v>
          </cell>
          <cell r="Y3353">
            <v>13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</row>
        <row r="3354">
          <cell r="R3354" t="str">
            <v>ITAU</v>
          </cell>
          <cell r="S3354" t="str">
            <v>FINAME TJLP</v>
          </cell>
          <cell r="T3354" t="str">
            <v>19271</v>
          </cell>
          <cell r="U3354">
            <v>11</v>
          </cell>
          <cell r="V3354">
            <v>0</v>
          </cell>
          <cell r="W3354">
            <v>34828</v>
          </cell>
          <cell r="X3354">
            <v>30</v>
          </cell>
          <cell r="Y3354">
            <v>14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</row>
        <row r="3355">
          <cell r="R3355" t="str">
            <v>ITAU</v>
          </cell>
          <cell r="S3355" t="str">
            <v>FINAME TJLP</v>
          </cell>
          <cell r="T3355" t="str">
            <v>19271</v>
          </cell>
          <cell r="U3355">
            <v>11</v>
          </cell>
          <cell r="V3355">
            <v>0</v>
          </cell>
          <cell r="W3355">
            <v>34859</v>
          </cell>
          <cell r="X3355">
            <v>30</v>
          </cell>
          <cell r="Y3355">
            <v>15</v>
          </cell>
          <cell r="Z3355">
            <v>10.569131</v>
          </cell>
          <cell r="AA3355">
            <v>119450.15</v>
          </cell>
          <cell r="AB3355">
            <v>1150743.07</v>
          </cell>
          <cell r="AC3355">
            <v>19179.05</v>
          </cell>
          <cell r="AD3355">
            <v>10086.049999999999</v>
          </cell>
          <cell r="AE3355">
            <v>10086.049999999999</v>
          </cell>
          <cell r="AF3355">
            <v>29265.1</v>
          </cell>
          <cell r="AG3355">
            <v>1131564.02</v>
          </cell>
          <cell r="AH3355">
            <v>0</v>
          </cell>
        </row>
        <row r="3356">
          <cell r="R3356" t="str">
            <v>ITAU</v>
          </cell>
          <cell r="S3356" t="str">
            <v>FINAME TJLP</v>
          </cell>
          <cell r="T3356" t="str">
            <v>19271</v>
          </cell>
          <cell r="U3356">
            <v>11</v>
          </cell>
          <cell r="V3356">
            <v>0</v>
          </cell>
          <cell r="W3356">
            <v>34889</v>
          </cell>
          <cell r="X3356">
            <v>30</v>
          </cell>
          <cell r="Y3356">
            <v>16</v>
          </cell>
          <cell r="Z3356">
            <v>10.713418000000001</v>
          </cell>
          <cell r="AA3356">
            <v>0</v>
          </cell>
          <cell r="AB3356">
            <v>1147011.83</v>
          </cell>
          <cell r="AC3356">
            <v>19440.88</v>
          </cell>
          <cell r="AD3356">
            <v>10018.68</v>
          </cell>
          <cell r="AE3356">
            <v>10018.68</v>
          </cell>
          <cell r="AF3356">
            <v>29459.56</v>
          </cell>
          <cell r="AG3356">
            <v>1127570.95</v>
          </cell>
          <cell r="AH3356">
            <v>15447.810000000056</v>
          </cell>
        </row>
        <row r="3357">
          <cell r="R3357" t="str">
            <v>ITAU</v>
          </cell>
          <cell r="S3357" t="str">
            <v>FINAME TJLP</v>
          </cell>
          <cell r="T3357" t="str">
            <v>19271</v>
          </cell>
          <cell r="U3357">
            <v>11</v>
          </cell>
          <cell r="V3357">
            <v>0</v>
          </cell>
          <cell r="W3357">
            <v>34920</v>
          </cell>
          <cell r="X3357">
            <v>30</v>
          </cell>
          <cell r="Y3357">
            <v>17</v>
          </cell>
          <cell r="Z3357">
            <v>10.864584000000001</v>
          </cell>
          <cell r="AA3357">
            <v>0</v>
          </cell>
          <cell r="AB3357">
            <v>1143480.95</v>
          </cell>
          <cell r="AC3357">
            <v>19715.189999999999</v>
          </cell>
          <cell r="AD3357">
            <v>9987.84</v>
          </cell>
          <cell r="AE3357">
            <v>9987.84</v>
          </cell>
          <cell r="AF3357">
            <v>29703.03</v>
          </cell>
          <cell r="AG3357">
            <v>1123765.76</v>
          </cell>
          <cell r="AH3357">
            <v>15910</v>
          </cell>
        </row>
        <row r="3358">
          <cell r="R3358" t="str">
            <v>ITAU</v>
          </cell>
          <cell r="S3358" t="str">
            <v>FINAME TJLP</v>
          </cell>
          <cell r="T3358" t="str">
            <v>19271</v>
          </cell>
          <cell r="U3358">
            <v>11</v>
          </cell>
          <cell r="V3358">
            <v>0</v>
          </cell>
          <cell r="W3358">
            <v>34951</v>
          </cell>
          <cell r="X3358">
            <v>30</v>
          </cell>
          <cell r="Y3358">
            <v>18</v>
          </cell>
          <cell r="Z3358">
            <v>11.012345</v>
          </cell>
          <cell r="AA3358">
            <v>0</v>
          </cell>
          <cell r="AB3358">
            <v>1139049.25</v>
          </cell>
          <cell r="AC3358">
            <v>19983.32</v>
          </cell>
          <cell r="AD3358">
            <v>9949.1299999999992</v>
          </cell>
          <cell r="AE3358">
            <v>9949.1299999999992</v>
          </cell>
          <cell r="AF3358">
            <v>29932.45</v>
          </cell>
          <cell r="AG3358">
            <v>1119065.93</v>
          </cell>
          <cell r="AH3358">
            <v>15283.489999999991</v>
          </cell>
        </row>
        <row r="3359">
          <cell r="R3359" t="str">
            <v>ITAU</v>
          </cell>
          <cell r="S3359" t="str">
            <v>FINAME TJLP</v>
          </cell>
          <cell r="T3359" t="str">
            <v>19271</v>
          </cell>
          <cell r="U3359">
            <v>11</v>
          </cell>
          <cell r="V3359">
            <v>0</v>
          </cell>
          <cell r="W3359">
            <v>34981</v>
          </cell>
          <cell r="X3359">
            <v>30</v>
          </cell>
          <cell r="Y3359">
            <v>19</v>
          </cell>
          <cell r="Z3359">
            <v>11.141658</v>
          </cell>
          <cell r="AA3359">
            <v>0</v>
          </cell>
          <cell r="AB3359">
            <v>1132206.6100000001</v>
          </cell>
          <cell r="AC3359">
            <v>20217.97</v>
          </cell>
          <cell r="AD3359">
            <v>9889.36</v>
          </cell>
          <cell r="AE3359">
            <v>9889.36</v>
          </cell>
          <cell r="AF3359">
            <v>30107.34</v>
          </cell>
          <cell r="AG3359">
            <v>1111988.6399999999</v>
          </cell>
          <cell r="AH3359">
            <v>13140.689999999944</v>
          </cell>
        </row>
        <row r="3360">
          <cell r="R3360" t="str">
            <v>ITAU</v>
          </cell>
          <cell r="S3360" t="str">
            <v>FINAME TJLP</v>
          </cell>
          <cell r="T3360" t="str">
            <v>19271</v>
          </cell>
          <cell r="U3360">
            <v>11</v>
          </cell>
          <cell r="V3360">
            <v>0</v>
          </cell>
          <cell r="W3360">
            <v>35012</v>
          </cell>
          <cell r="X3360">
            <v>30</v>
          </cell>
          <cell r="Y3360">
            <v>20</v>
          </cell>
          <cell r="Z3360">
            <v>11.276878</v>
          </cell>
          <cell r="AA3360">
            <v>0</v>
          </cell>
          <cell r="AB3360">
            <v>1125484.22</v>
          </cell>
          <cell r="AC3360">
            <v>20463.349999999999</v>
          </cell>
          <cell r="AD3360">
            <v>9830.65</v>
          </cell>
          <cell r="AE3360">
            <v>9830.65</v>
          </cell>
          <cell r="AF3360">
            <v>30294</v>
          </cell>
          <cell r="AG3360">
            <v>1105020.8700000001</v>
          </cell>
          <cell r="AH3360">
            <v>13495.580000000307</v>
          </cell>
        </row>
        <row r="3361">
          <cell r="R3361" t="str">
            <v>ITAU</v>
          </cell>
          <cell r="S3361" t="str">
            <v>FINAME TJLP</v>
          </cell>
          <cell r="T3361" t="str">
            <v>19271</v>
          </cell>
          <cell r="U3361">
            <v>11</v>
          </cell>
          <cell r="V3361">
            <v>0</v>
          </cell>
          <cell r="W3361">
            <v>35042</v>
          </cell>
          <cell r="X3361">
            <v>30</v>
          </cell>
          <cell r="Y3361">
            <v>21</v>
          </cell>
          <cell r="Z3361">
            <v>11.400371</v>
          </cell>
          <cell r="AA3361">
            <v>0</v>
          </cell>
          <cell r="AB3361">
            <v>1117121.94</v>
          </cell>
          <cell r="AC3361">
            <v>20687.439999999999</v>
          </cell>
          <cell r="AD3361">
            <v>9757.61</v>
          </cell>
          <cell r="AE3361">
            <v>9757.61</v>
          </cell>
          <cell r="AF3361">
            <v>30445.05</v>
          </cell>
          <cell r="AG3361">
            <v>1096434.5</v>
          </cell>
          <cell r="AH3361">
            <v>12101.069999999832</v>
          </cell>
        </row>
        <row r="3362">
          <cell r="R3362" t="str">
            <v>ITAU</v>
          </cell>
          <cell r="S3362" t="str">
            <v>FINAME TJLP</v>
          </cell>
          <cell r="T3362" t="str">
            <v>19271</v>
          </cell>
          <cell r="U3362">
            <v>11</v>
          </cell>
          <cell r="V3362">
            <v>0</v>
          </cell>
          <cell r="W3362">
            <v>35064</v>
          </cell>
          <cell r="X3362">
            <v>22</v>
          </cell>
          <cell r="Y3362">
            <v>0</v>
          </cell>
          <cell r="Z3362">
            <v>11.473667000000001</v>
          </cell>
          <cell r="AA3362">
            <v>0</v>
          </cell>
          <cell r="AB3362">
            <v>1103483.77</v>
          </cell>
          <cell r="AC3362">
            <v>0</v>
          </cell>
          <cell r="AD3362">
            <v>7060.02</v>
          </cell>
          <cell r="AE3362">
            <v>7060.02</v>
          </cell>
          <cell r="AF3362">
            <v>0</v>
          </cell>
          <cell r="AG3362">
            <v>1110543.78</v>
          </cell>
          <cell r="AH3362">
            <v>7049.2600000000093</v>
          </cell>
          <cell r="AI3362">
            <v>0</v>
          </cell>
          <cell r="AJ3362">
            <v>0</v>
          </cell>
          <cell r="AK3362">
            <v>0</v>
          </cell>
        </row>
        <row r="3363">
          <cell r="R3363" t="str">
            <v>ITAU</v>
          </cell>
          <cell r="S3363" t="str">
            <v>FINAME TJLP</v>
          </cell>
          <cell r="T3363" t="str">
            <v>19271</v>
          </cell>
          <cell r="U3363">
            <v>11</v>
          </cell>
          <cell r="V3363">
            <v>0</v>
          </cell>
          <cell r="W3363">
            <v>35073</v>
          </cell>
          <cell r="X3363">
            <v>8</v>
          </cell>
          <cell r="Y3363">
            <v>22</v>
          </cell>
          <cell r="Z3363">
            <v>11.503788</v>
          </cell>
          <cell r="AA3363">
            <v>0</v>
          </cell>
          <cell r="AB3363">
            <v>1106380.6599999999</v>
          </cell>
          <cell r="AC3363">
            <v>20875.11</v>
          </cell>
          <cell r="AD3363">
            <v>2603.7600000000002</v>
          </cell>
          <cell r="AE3363">
            <v>9663.7800000000007</v>
          </cell>
          <cell r="AF3363">
            <v>30538.89</v>
          </cell>
          <cell r="AG3363">
            <v>1085505.56</v>
          </cell>
          <cell r="AH3363">
            <v>2896.9099999999162</v>
          </cell>
          <cell r="AI3363">
            <v>0</v>
          </cell>
          <cell r="AJ3363">
            <v>0</v>
          </cell>
          <cell r="AK3363">
            <v>0</v>
          </cell>
        </row>
        <row r="3364">
          <cell r="R3364" t="str">
            <v>ITAU</v>
          </cell>
          <cell r="S3364" t="str">
            <v>FINAME TJLP</v>
          </cell>
          <cell r="T3364" t="str">
            <v>19271</v>
          </cell>
          <cell r="U3364">
            <v>11</v>
          </cell>
          <cell r="V3364">
            <v>0</v>
          </cell>
          <cell r="W3364">
            <v>35095</v>
          </cell>
          <cell r="X3364">
            <v>22</v>
          </cell>
          <cell r="Y3364">
            <v>0</v>
          </cell>
          <cell r="Z3364">
            <v>11.577749000000001</v>
          </cell>
          <cell r="AA3364">
            <v>0</v>
          </cell>
          <cell r="AB3364">
            <v>1092484.57</v>
          </cell>
          <cell r="AC3364">
            <v>0</v>
          </cell>
          <cell r="AD3364">
            <v>6989.65</v>
          </cell>
          <cell r="AE3364">
            <v>6989.65</v>
          </cell>
          <cell r="AF3364">
            <v>0</v>
          </cell>
          <cell r="AG3364">
            <v>1099474.22</v>
          </cell>
          <cell r="AH3364">
            <v>6979.0100000000093</v>
          </cell>
          <cell r="AI3364">
            <v>0</v>
          </cell>
          <cell r="AJ3364">
            <v>0</v>
          </cell>
          <cell r="AK3364">
            <v>0</v>
          </cell>
        </row>
        <row r="3365">
          <cell r="R3365" t="str">
            <v>ITAU</v>
          </cell>
          <cell r="S3365" t="str">
            <v>FINAME TJLP</v>
          </cell>
          <cell r="T3365" t="str">
            <v>19271</v>
          </cell>
          <cell r="U3365">
            <v>11</v>
          </cell>
          <cell r="V3365">
            <v>0</v>
          </cell>
          <cell r="W3365">
            <v>35104</v>
          </cell>
          <cell r="X3365">
            <v>8</v>
          </cell>
          <cell r="Y3365">
            <v>23</v>
          </cell>
          <cell r="Z3365">
            <v>11.608143</v>
          </cell>
          <cell r="AA3365">
            <v>0</v>
          </cell>
          <cell r="AB3365">
            <v>1095352.57</v>
          </cell>
          <cell r="AC3365">
            <v>21064.47</v>
          </cell>
          <cell r="AD3365">
            <v>2577.8099999999995</v>
          </cell>
          <cell r="AE3365">
            <v>9567.4599999999991</v>
          </cell>
          <cell r="AF3365">
            <v>30631.93</v>
          </cell>
          <cell r="AG3365">
            <v>1074288.1000000001</v>
          </cell>
          <cell r="AH3365">
            <v>2868</v>
          </cell>
          <cell r="AI3365">
            <v>0</v>
          </cell>
          <cell r="AJ3365">
            <v>0</v>
          </cell>
          <cell r="AK3365">
            <v>0</v>
          </cell>
        </row>
        <row r="3366">
          <cell r="R3366" t="str">
            <v>ITAU</v>
          </cell>
          <cell r="S3366" t="str">
            <v>FINAME TJLP</v>
          </cell>
          <cell r="T3366" t="str">
            <v>19271</v>
          </cell>
          <cell r="U3366">
            <v>11</v>
          </cell>
          <cell r="V3366">
            <v>0</v>
          </cell>
          <cell r="W3366">
            <v>35124</v>
          </cell>
          <cell r="X3366">
            <v>20</v>
          </cell>
          <cell r="Y3366">
            <v>0</v>
          </cell>
          <cell r="Z3366">
            <v>11.67597</v>
          </cell>
          <cell r="AA3366">
            <v>0</v>
          </cell>
          <cell r="AB3366">
            <v>1080565.22</v>
          </cell>
          <cell r="AC3366">
            <v>0</v>
          </cell>
          <cell r="AD3366">
            <v>6283.07</v>
          </cell>
          <cell r="AE3366">
            <v>6283.07</v>
          </cell>
          <cell r="AF3366">
            <v>0</v>
          </cell>
          <cell r="AG3366">
            <v>1086848.29</v>
          </cell>
          <cell r="AH3366">
            <v>6277.1199999998789</v>
          </cell>
          <cell r="AI3366">
            <v>0</v>
          </cell>
          <cell r="AJ3366">
            <v>0</v>
          </cell>
          <cell r="AK3366">
            <v>0</v>
          </cell>
        </row>
        <row r="3367">
          <cell r="R3367" t="str">
            <v>ITAU</v>
          </cell>
          <cell r="S3367" t="str">
            <v>FINAME TJLP</v>
          </cell>
          <cell r="T3367" t="str">
            <v>19271</v>
          </cell>
          <cell r="U3367">
            <v>11</v>
          </cell>
          <cell r="V3367">
            <v>0</v>
          </cell>
          <cell r="W3367">
            <v>35133</v>
          </cell>
          <cell r="X3367">
            <v>10</v>
          </cell>
          <cell r="Y3367">
            <v>24</v>
          </cell>
          <cell r="Z3367">
            <v>11.707989</v>
          </cell>
          <cell r="AA3367">
            <v>0</v>
          </cell>
          <cell r="AB3367">
            <v>1083528.45</v>
          </cell>
          <cell r="AC3367">
            <v>21245.66</v>
          </cell>
          <cell r="AD3367">
            <v>3181.1100000000006</v>
          </cell>
          <cell r="AE3367">
            <v>9464.18</v>
          </cell>
          <cell r="AF3367">
            <v>30709.84</v>
          </cell>
          <cell r="AG3367">
            <v>1062282.8</v>
          </cell>
          <cell r="AH3367">
            <v>2963.2399999999907</v>
          </cell>
          <cell r="AI3367">
            <v>0</v>
          </cell>
          <cell r="AJ3367">
            <v>0</v>
          </cell>
          <cell r="AK3367">
            <v>0</v>
          </cell>
        </row>
        <row r="3368">
          <cell r="R3368" t="str">
            <v>ITAU</v>
          </cell>
          <cell r="S3368" t="str">
            <v>FINAME TJLP</v>
          </cell>
          <cell r="T3368" t="str">
            <v>19271</v>
          </cell>
          <cell r="U3368">
            <v>11</v>
          </cell>
          <cell r="V3368">
            <v>0</v>
          </cell>
          <cell r="W3368">
            <v>35155</v>
          </cell>
          <cell r="X3368">
            <v>22</v>
          </cell>
          <cell r="Y3368">
            <v>0</v>
          </cell>
          <cell r="Z3368">
            <v>11.787046</v>
          </cell>
          <cell r="AA3368">
            <v>0</v>
          </cell>
          <cell r="AB3368">
            <v>1069455.75</v>
          </cell>
          <cell r="AC3368">
            <v>0</v>
          </cell>
          <cell r="AD3368">
            <v>6842.31</v>
          </cell>
          <cell r="AE3368">
            <v>6842.31</v>
          </cell>
          <cell r="AF3368">
            <v>0</v>
          </cell>
          <cell r="AG3368">
            <v>1076298.06</v>
          </cell>
          <cell r="AH3368">
            <v>7172.9499999999534</v>
          </cell>
          <cell r="AI3368">
            <v>0</v>
          </cell>
          <cell r="AJ3368">
            <v>0</v>
          </cell>
          <cell r="AK3368">
            <v>0</v>
          </cell>
        </row>
        <row r="3369">
          <cell r="R3369" t="str">
            <v>ITAU</v>
          </cell>
          <cell r="S3369" t="str">
            <v>FINAME TJLP</v>
          </cell>
          <cell r="T3369" t="str">
            <v>19271</v>
          </cell>
          <cell r="U3369">
            <v>11</v>
          </cell>
          <cell r="V3369">
            <v>0</v>
          </cell>
          <cell r="W3369">
            <v>35164</v>
          </cell>
          <cell r="X3369">
            <v>8</v>
          </cell>
          <cell r="Y3369">
            <v>25</v>
          </cell>
          <cell r="Z3369">
            <v>11.819540999999999</v>
          </cell>
          <cell r="AA3369">
            <v>0</v>
          </cell>
          <cell r="AB3369">
            <v>1072404.07</v>
          </cell>
          <cell r="AC3369">
            <v>21448.080000000002</v>
          </cell>
          <cell r="AD3369">
            <v>2524.6999999999998</v>
          </cell>
          <cell r="AE3369">
            <v>9367.01</v>
          </cell>
          <cell r="AF3369">
            <v>30815.09</v>
          </cell>
          <cell r="AG3369">
            <v>1050955.99</v>
          </cell>
          <cell r="AH3369">
            <v>2948.3200000000652</v>
          </cell>
          <cell r="AI3369">
            <v>0</v>
          </cell>
          <cell r="AJ3369">
            <v>0</v>
          </cell>
          <cell r="AK3369">
            <v>0</v>
          </cell>
        </row>
        <row r="3370">
          <cell r="R3370" t="str">
            <v>ITAU</v>
          </cell>
          <cell r="S3370" t="str">
            <v>FINAME TJLP</v>
          </cell>
          <cell r="T3370" t="str">
            <v>19271</v>
          </cell>
          <cell r="U3370">
            <v>11</v>
          </cell>
          <cell r="V3370">
            <v>0</v>
          </cell>
          <cell r="W3370">
            <v>35185</v>
          </cell>
          <cell r="X3370">
            <v>21</v>
          </cell>
          <cell r="Y3370">
            <v>0</v>
          </cell>
          <cell r="Z3370">
            <v>11.895712</v>
          </cell>
          <cell r="AA3370">
            <v>0</v>
          </cell>
          <cell r="AB3370">
            <v>1057728.8700000001</v>
          </cell>
          <cell r="AC3370">
            <v>0</v>
          </cell>
          <cell r="AD3370">
            <v>6458.74</v>
          </cell>
          <cell r="AE3370">
            <v>6458.74</v>
          </cell>
          <cell r="AF3370">
            <v>0</v>
          </cell>
          <cell r="AG3370">
            <v>1064187.6200000001</v>
          </cell>
          <cell r="AH3370">
            <v>6772.8900000001304</v>
          </cell>
          <cell r="AI3370">
            <v>0</v>
          </cell>
          <cell r="AJ3370">
            <v>0</v>
          </cell>
          <cell r="AK3370">
            <v>0</v>
          </cell>
        </row>
        <row r="3371">
          <cell r="R3371" t="str">
            <v>ITAU</v>
          </cell>
          <cell r="S3371" t="str">
            <v>FINAME TJLP</v>
          </cell>
          <cell r="T3371" t="str">
            <v>19271</v>
          </cell>
          <cell r="U3371">
            <v>11</v>
          </cell>
          <cell r="V3371">
            <v>0</v>
          </cell>
          <cell r="W3371">
            <v>35194</v>
          </cell>
          <cell r="X3371">
            <v>9</v>
          </cell>
          <cell r="Y3371">
            <v>26</v>
          </cell>
          <cell r="Z3371">
            <v>11.928507</v>
          </cell>
          <cell r="AA3371">
            <v>0</v>
          </cell>
          <cell r="AB3371">
            <v>1060644.8999999999</v>
          </cell>
          <cell r="AC3371">
            <v>21645.81</v>
          </cell>
          <cell r="AD3371">
            <v>2805.5599999999995</v>
          </cell>
          <cell r="AE3371">
            <v>9264.2999999999993</v>
          </cell>
          <cell r="AF3371">
            <v>30910.12</v>
          </cell>
          <cell r="AG3371">
            <v>1038999.09</v>
          </cell>
          <cell r="AH3371">
            <v>2916.0299999997951</v>
          </cell>
          <cell r="AI3371">
            <v>0</v>
          </cell>
          <cell r="AJ3371">
            <v>0</v>
          </cell>
          <cell r="AK3371">
            <v>0</v>
          </cell>
        </row>
        <row r="3372">
          <cell r="R3372" t="str">
            <v>ITAU</v>
          </cell>
          <cell r="S3372" t="str">
            <v>FINAME TJLP</v>
          </cell>
          <cell r="T3372" t="str">
            <v>19271</v>
          </cell>
          <cell r="U3372">
            <v>11</v>
          </cell>
          <cell r="V3372">
            <v>0</v>
          </cell>
          <cell r="W3372">
            <v>35216</v>
          </cell>
          <cell r="X3372">
            <v>22</v>
          </cell>
          <cell r="Y3372">
            <v>0</v>
          </cell>
          <cell r="Z3372">
            <v>12.009053</v>
          </cell>
          <cell r="AA3372">
            <v>0</v>
          </cell>
          <cell r="AB3372">
            <v>1046014.82</v>
          </cell>
          <cell r="AC3372">
            <v>0</v>
          </cell>
          <cell r="AD3372">
            <v>6692.34</v>
          </cell>
          <cell r="AE3372">
            <v>6692.34</v>
          </cell>
          <cell r="AF3372">
            <v>0</v>
          </cell>
          <cell r="AG3372">
            <v>1052707.1599999999</v>
          </cell>
          <cell r="AH3372">
            <v>7015.7299999999814</v>
          </cell>
          <cell r="AI3372">
            <v>0</v>
          </cell>
          <cell r="AJ3372">
            <v>0</v>
          </cell>
          <cell r="AK3372">
            <v>0</v>
          </cell>
        </row>
        <row r="3373">
          <cell r="R3373" t="str">
            <v>ITAU</v>
          </cell>
          <cell r="S3373" t="str">
            <v>FINAME TJLP</v>
          </cell>
          <cell r="T3373" t="str">
            <v>19271</v>
          </cell>
          <cell r="U3373">
            <v>11</v>
          </cell>
          <cell r="V3373">
            <v>0</v>
          </cell>
          <cell r="W3373">
            <v>35225</v>
          </cell>
          <cell r="X3373">
            <v>8</v>
          </cell>
          <cell r="Y3373">
            <v>27</v>
          </cell>
          <cell r="Z3373">
            <v>12.035523</v>
          </cell>
          <cell r="AA3373">
            <v>0</v>
          </cell>
          <cell r="AB3373">
            <v>1048320.42</v>
          </cell>
          <cell r="AC3373">
            <v>21840.01</v>
          </cell>
          <cell r="AD3373">
            <v>2464.3099999999995</v>
          </cell>
          <cell r="AE3373">
            <v>9156.65</v>
          </cell>
          <cell r="AF3373">
            <v>30996.66</v>
          </cell>
          <cell r="AG3373">
            <v>1026480.41</v>
          </cell>
          <cell r="AH3373">
            <v>2305.6000000000931</v>
          </cell>
          <cell r="AI3373">
            <v>0</v>
          </cell>
          <cell r="AJ3373">
            <v>0</v>
          </cell>
          <cell r="AK3373">
            <v>0</v>
          </cell>
        </row>
        <row r="3374">
          <cell r="R3374" t="str">
            <v>ITAU</v>
          </cell>
          <cell r="S3374" t="str">
            <v>FINAME TJLP</v>
          </cell>
          <cell r="T3374" t="str">
            <v>19271</v>
          </cell>
          <cell r="U3374">
            <v>11</v>
          </cell>
          <cell r="V3374">
            <v>0</v>
          </cell>
          <cell r="W3374">
            <v>35246</v>
          </cell>
          <cell r="X3374">
            <v>21</v>
          </cell>
          <cell r="Y3374">
            <v>0</v>
          </cell>
          <cell r="Z3374">
            <v>12.095567000000001</v>
          </cell>
          <cell r="AA3374">
            <v>0</v>
          </cell>
          <cell r="AB3374">
            <v>1031601.41</v>
          </cell>
          <cell r="AC3374">
            <v>0</v>
          </cell>
          <cell r="AD3374">
            <v>6299.2</v>
          </cell>
          <cell r="AE3374">
            <v>6299.2</v>
          </cell>
          <cell r="AF3374">
            <v>0</v>
          </cell>
          <cell r="AG3374">
            <v>1037900.61</v>
          </cell>
          <cell r="AH3374">
            <v>5121</v>
          </cell>
          <cell r="AI3374">
            <v>0</v>
          </cell>
          <cell r="AJ3374">
            <v>0</v>
          </cell>
          <cell r="AK3374">
            <v>0</v>
          </cell>
        </row>
        <row r="3375">
          <cell r="R3375" t="str">
            <v>ITAU</v>
          </cell>
          <cell r="S3375" t="str">
            <v>FINAME TJLP</v>
          </cell>
          <cell r="T3375" t="str">
            <v>19271</v>
          </cell>
          <cell r="U3375">
            <v>11</v>
          </cell>
          <cell r="V3375">
            <v>0</v>
          </cell>
          <cell r="W3375">
            <v>35255</v>
          </cell>
          <cell r="X3375">
            <v>9</v>
          </cell>
          <cell r="Y3375">
            <v>28</v>
          </cell>
          <cell r="Z3375">
            <v>12.121392</v>
          </cell>
          <cell r="AA3375">
            <v>0</v>
          </cell>
          <cell r="AB3375">
            <v>1033803.97</v>
          </cell>
          <cell r="AC3375">
            <v>21995.83</v>
          </cell>
          <cell r="AD3375">
            <v>2730.6600000000008</v>
          </cell>
          <cell r="AE3375">
            <v>9029.86</v>
          </cell>
          <cell r="AF3375">
            <v>31025.68</v>
          </cell>
          <cell r="AG3375">
            <v>1011808.14</v>
          </cell>
          <cell r="AH3375">
            <v>2202.5500000000466</v>
          </cell>
          <cell r="AI3375">
            <v>0</v>
          </cell>
          <cell r="AJ3375">
            <v>0</v>
          </cell>
          <cell r="AK3375">
            <v>0</v>
          </cell>
        </row>
        <row r="3376">
          <cell r="R3376" t="str">
            <v>ITAU</v>
          </cell>
          <cell r="S3376" t="str">
            <v>FINAME TJLP</v>
          </cell>
          <cell r="T3376" t="str">
            <v>19271</v>
          </cell>
          <cell r="U3376">
            <v>11</v>
          </cell>
          <cell r="V3376">
            <v>0</v>
          </cell>
          <cell r="W3376">
            <v>35277</v>
          </cell>
          <cell r="X3376">
            <v>22</v>
          </cell>
          <cell r="Y3376">
            <v>0</v>
          </cell>
          <cell r="Z3376">
            <v>12.184752</v>
          </cell>
          <cell r="AA3376">
            <v>0</v>
          </cell>
          <cell r="AB3376">
            <v>1017096.98</v>
          </cell>
          <cell r="AC3376">
            <v>0</v>
          </cell>
          <cell r="AD3376">
            <v>6507.32</v>
          </cell>
          <cell r="AE3376">
            <v>6507.32</v>
          </cell>
          <cell r="AF3376">
            <v>0</v>
          </cell>
          <cell r="AG3376">
            <v>1023604.3</v>
          </cell>
          <cell r="AH3376">
            <v>5288.8400000000838</v>
          </cell>
          <cell r="AI3376">
            <v>0</v>
          </cell>
          <cell r="AJ3376">
            <v>0</v>
          </cell>
          <cell r="AK3376">
            <v>0</v>
          </cell>
        </row>
        <row r="3377">
          <cell r="R3377" t="str">
            <v>ITAU</v>
          </cell>
          <cell r="S3377" t="str">
            <v>FINAME TJLP</v>
          </cell>
          <cell r="T3377" t="str">
            <v>19271</v>
          </cell>
          <cell r="U3377">
            <v>11</v>
          </cell>
          <cell r="V3377">
            <v>0</v>
          </cell>
          <cell r="W3377">
            <v>35286</v>
          </cell>
          <cell r="X3377">
            <v>8</v>
          </cell>
          <cell r="Y3377">
            <v>29</v>
          </cell>
          <cell r="Z3377">
            <v>12.210767000000001</v>
          </cell>
          <cell r="AA3377">
            <v>0</v>
          </cell>
          <cell r="AB3377">
            <v>1019268.53</v>
          </cell>
          <cell r="AC3377">
            <v>22158.01</v>
          </cell>
          <cell r="AD3377">
            <v>2395.58</v>
          </cell>
          <cell r="AE3377">
            <v>8902.9</v>
          </cell>
          <cell r="AF3377">
            <v>31060.91</v>
          </cell>
          <cell r="AG3377">
            <v>997110.52</v>
          </cell>
          <cell r="AH3377">
            <v>2171.5500000000466</v>
          </cell>
          <cell r="AI3377">
            <v>0</v>
          </cell>
          <cell r="AJ3377">
            <v>0</v>
          </cell>
          <cell r="AK3377">
            <v>0</v>
          </cell>
        </row>
        <row r="3378">
          <cell r="R3378" t="str">
            <v>ITAU</v>
          </cell>
          <cell r="S3378" t="str">
            <v>FINAME TJLP</v>
          </cell>
          <cell r="T3378" t="str">
            <v>19271</v>
          </cell>
          <cell r="U3378">
            <v>11</v>
          </cell>
          <cell r="V3378">
            <v>0</v>
          </cell>
          <cell r="W3378">
            <v>35308</v>
          </cell>
          <cell r="X3378">
            <v>22</v>
          </cell>
          <cell r="Y3378">
            <v>0</v>
          </cell>
          <cell r="Z3378">
            <v>12.274594</v>
          </cell>
          <cell r="AA3378">
            <v>0</v>
          </cell>
          <cell r="AB3378">
            <v>1002322.52</v>
          </cell>
          <cell r="AC3378">
            <v>0</v>
          </cell>
          <cell r="AD3378">
            <v>6412.8</v>
          </cell>
          <cell r="AE3378">
            <v>6412.8</v>
          </cell>
          <cell r="AF3378">
            <v>0</v>
          </cell>
          <cell r="AG3378">
            <v>1008735.32</v>
          </cell>
          <cell r="AH3378">
            <v>5211.9999999998836</v>
          </cell>
          <cell r="AI3378">
            <v>0</v>
          </cell>
          <cell r="AJ3378">
            <v>0</v>
          </cell>
          <cell r="AK3378">
            <v>0</v>
          </cell>
        </row>
        <row r="3379">
          <cell r="R3379" t="str">
            <v>ITAU</v>
          </cell>
          <cell r="S3379" t="str">
            <v>FINAME TJLP</v>
          </cell>
          <cell r="T3379" t="str">
            <v>19271</v>
          </cell>
          <cell r="U3379">
            <v>11</v>
          </cell>
          <cell r="V3379">
            <v>0</v>
          </cell>
          <cell r="W3379">
            <v>35317</v>
          </cell>
          <cell r="X3379">
            <v>8</v>
          </cell>
          <cell r="Y3379">
            <v>30</v>
          </cell>
          <cell r="Z3379">
            <v>12.299685999999999</v>
          </cell>
          <cell r="AA3379">
            <v>0</v>
          </cell>
          <cell r="AB3379">
            <v>1004371.49</v>
          </cell>
          <cell r="AC3379">
            <v>22319.37</v>
          </cell>
          <cell r="AD3379">
            <v>2359.9800000000005</v>
          </cell>
          <cell r="AE3379">
            <v>8772.7800000000007</v>
          </cell>
          <cell r="AF3379">
            <v>31092.14</v>
          </cell>
          <cell r="AG3379">
            <v>982052.13</v>
          </cell>
          <cell r="AH3379">
            <v>2048.9700000000885</v>
          </cell>
          <cell r="AI3379">
            <v>0</v>
          </cell>
          <cell r="AJ3379">
            <v>0</v>
          </cell>
          <cell r="AK3379">
            <v>0</v>
          </cell>
        </row>
        <row r="3380">
          <cell r="R3380" t="str">
            <v>ITAU</v>
          </cell>
          <cell r="S3380" t="str">
            <v>FINAME TJLP</v>
          </cell>
          <cell r="T3380" t="str">
            <v>19271</v>
          </cell>
          <cell r="U3380">
            <v>11</v>
          </cell>
          <cell r="V3380">
            <v>0</v>
          </cell>
          <cell r="W3380">
            <v>35338</v>
          </cell>
          <cell r="X3380">
            <v>21</v>
          </cell>
          <cell r="Y3380">
            <v>0</v>
          </cell>
          <cell r="Z3380">
            <v>12.358107</v>
          </cell>
          <cell r="AA3380">
            <v>0</v>
          </cell>
          <cell r="AB3380">
            <v>986716.68</v>
          </cell>
          <cell r="AC3380">
            <v>0</v>
          </cell>
          <cell r="AD3380">
            <v>6025.12</v>
          </cell>
          <cell r="AE3380">
            <v>6025.12</v>
          </cell>
          <cell r="AF3380">
            <v>0</v>
          </cell>
          <cell r="AG3380">
            <v>992741.8</v>
          </cell>
          <cell r="AH3380">
            <v>4664.5500000000466</v>
          </cell>
          <cell r="AI3380">
            <v>0</v>
          </cell>
          <cell r="AJ3380">
            <v>0</v>
          </cell>
          <cell r="AK3380">
            <v>0</v>
          </cell>
        </row>
        <row r="3381">
          <cell r="R3381" t="str">
            <v>ITAU</v>
          </cell>
          <cell r="S3381" t="str">
            <v>FINAME TJLP</v>
          </cell>
          <cell r="T3381" t="str">
            <v>19271</v>
          </cell>
          <cell r="U3381">
            <v>11</v>
          </cell>
          <cell r="V3381">
            <v>0</v>
          </cell>
          <cell r="W3381">
            <v>35347</v>
          </cell>
          <cell r="X3381">
            <v>9</v>
          </cell>
          <cell r="Y3381">
            <v>31</v>
          </cell>
          <cell r="Z3381">
            <v>12.383229999999999</v>
          </cell>
          <cell r="AA3381">
            <v>0</v>
          </cell>
          <cell r="AB3381">
            <v>988722.59</v>
          </cell>
          <cell r="AC3381">
            <v>22470.97</v>
          </cell>
          <cell r="AD3381">
            <v>2610.9700000000003</v>
          </cell>
          <cell r="AE3381">
            <v>8636.09</v>
          </cell>
          <cell r="AF3381">
            <v>31107.06</v>
          </cell>
          <cell r="AG3381">
            <v>966251.62</v>
          </cell>
          <cell r="AH3381">
            <v>2005.9100000000326</v>
          </cell>
          <cell r="AI3381">
            <v>0</v>
          </cell>
          <cell r="AJ3381">
            <v>0</v>
          </cell>
          <cell r="AK3381">
            <v>0</v>
          </cell>
        </row>
        <row r="3382">
          <cell r="R3382" t="str">
            <v>ITAU</v>
          </cell>
          <cell r="S3382" t="str">
            <v>FINAME TJLP</v>
          </cell>
          <cell r="T3382" t="str">
            <v>19271</v>
          </cell>
          <cell r="U3382">
            <v>11</v>
          </cell>
          <cell r="V3382">
            <v>0</v>
          </cell>
          <cell r="W3382">
            <v>35369</v>
          </cell>
          <cell r="X3382">
            <v>22</v>
          </cell>
          <cell r="Y3382">
            <v>0</v>
          </cell>
          <cell r="Z3382">
            <v>12.444855</v>
          </cell>
          <cell r="AA3382">
            <v>0</v>
          </cell>
          <cell r="AB3382">
            <v>971060.16</v>
          </cell>
          <cell r="AC3382">
            <v>0</v>
          </cell>
          <cell r="AD3382">
            <v>6212.78</v>
          </cell>
          <cell r="AE3382">
            <v>6212.78</v>
          </cell>
          <cell r="AF3382">
            <v>0</v>
          </cell>
          <cell r="AG3382">
            <v>977272.94</v>
          </cell>
          <cell r="AH3382">
            <v>4808.5399999999208</v>
          </cell>
          <cell r="AI3382">
            <v>0</v>
          </cell>
          <cell r="AJ3382">
            <v>0</v>
          </cell>
          <cell r="AK3382">
            <v>0</v>
          </cell>
        </row>
        <row r="3383">
          <cell r="R3383" t="str">
            <v>ITAU</v>
          </cell>
          <cell r="S3383" t="str">
            <v>FINAME TJLP</v>
          </cell>
          <cell r="T3383" t="str">
            <v>19271</v>
          </cell>
          <cell r="U3383">
            <v>11</v>
          </cell>
          <cell r="V3383">
            <v>0</v>
          </cell>
          <cell r="W3383">
            <v>35378</v>
          </cell>
          <cell r="X3383">
            <v>8</v>
          </cell>
          <cell r="Y3383">
            <v>32</v>
          </cell>
          <cell r="Z3383">
            <v>12.470154000000001</v>
          </cell>
          <cell r="AA3383">
            <v>0</v>
          </cell>
          <cell r="AB3383">
            <v>973034.22</v>
          </cell>
          <cell r="AC3383">
            <v>22628.7</v>
          </cell>
          <cell r="AD3383">
            <v>2286.2799999999997</v>
          </cell>
          <cell r="AE3383">
            <v>8499.06</v>
          </cell>
          <cell r="AF3383">
            <v>31127.759999999998</v>
          </cell>
          <cell r="AG3383">
            <v>950405.52</v>
          </cell>
          <cell r="AH3383">
            <v>1974.0600000000559</v>
          </cell>
          <cell r="AI3383">
            <v>0</v>
          </cell>
          <cell r="AJ3383">
            <v>0</v>
          </cell>
          <cell r="AK3383">
            <v>0</v>
          </cell>
        </row>
        <row r="3384">
          <cell r="R3384" t="str">
            <v>ITAU</v>
          </cell>
          <cell r="S3384" t="str">
            <v>FINAME TJLP</v>
          </cell>
          <cell r="T3384" t="str">
            <v>19271</v>
          </cell>
          <cell r="U3384">
            <v>11</v>
          </cell>
          <cell r="V3384">
            <v>0</v>
          </cell>
          <cell r="W3384">
            <v>35399</v>
          </cell>
          <cell r="X3384">
            <v>21</v>
          </cell>
          <cell r="Y3384">
            <v>0</v>
          </cell>
          <cell r="Z3384">
            <v>12.529384</v>
          </cell>
          <cell r="AA3384">
            <v>0</v>
          </cell>
          <cell r="AB3384">
            <v>954919.7</v>
          </cell>
          <cell r="AC3384">
            <v>0</v>
          </cell>
          <cell r="AD3384">
            <v>5830.96</v>
          </cell>
          <cell r="AE3384">
            <v>5830.96</v>
          </cell>
          <cell r="AF3384">
            <v>0</v>
          </cell>
          <cell r="AG3384">
            <v>960750.66</v>
          </cell>
          <cell r="AH3384">
            <v>4514.1800000000512</v>
          </cell>
          <cell r="AI3384">
            <v>0</v>
          </cell>
          <cell r="AJ3384">
            <v>0</v>
          </cell>
          <cell r="AK3384">
            <v>0</v>
          </cell>
        </row>
        <row r="3385">
          <cell r="R3385" t="str">
            <v>ITAU</v>
          </cell>
          <cell r="S3385" t="str">
            <v>FINAME TJLP</v>
          </cell>
          <cell r="T3385" t="str">
            <v>19271</v>
          </cell>
          <cell r="U3385">
            <v>11</v>
          </cell>
          <cell r="V3385">
            <v>0</v>
          </cell>
          <cell r="W3385">
            <v>35408</v>
          </cell>
          <cell r="X3385">
            <v>9</v>
          </cell>
          <cell r="Y3385">
            <v>33</v>
          </cell>
          <cell r="Z3385">
            <v>12.545105</v>
          </cell>
          <cell r="AA3385">
            <v>0</v>
          </cell>
          <cell r="AB3385">
            <v>956117.86</v>
          </cell>
          <cell r="AC3385">
            <v>22764.71</v>
          </cell>
          <cell r="AD3385">
            <v>2520.3399999999992</v>
          </cell>
          <cell r="AE3385">
            <v>8351.2999999999993</v>
          </cell>
          <cell r="AF3385">
            <v>31116.01</v>
          </cell>
          <cell r="AG3385">
            <v>933353.15</v>
          </cell>
          <cell r="AH3385">
            <v>1198.1600000000326</v>
          </cell>
          <cell r="AI3385">
            <v>0</v>
          </cell>
          <cell r="AJ3385">
            <v>0</v>
          </cell>
          <cell r="AK3385">
            <v>0</v>
          </cell>
        </row>
        <row r="3386">
          <cell r="R3386" t="str">
            <v>ITAU</v>
          </cell>
          <cell r="S3386" t="str">
            <v>FINAME TJLP</v>
          </cell>
          <cell r="T3386" t="str">
            <v>19271</v>
          </cell>
          <cell r="U3386">
            <v>11</v>
          </cell>
          <cell r="V3386">
            <v>0</v>
          </cell>
          <cell r="W3386">
            <v>35430</v>
          </cell>
          <cell r="X3386">
            <v>22</v>
          </cell>
          <cell r="Y3386">
            <v>0</v>
          </cell>
          <cell r="Z3386">
            <v>12.580629</v>
          </cell>
          <cell r="AA3386">
            <v>0</v>
          </cell>
          <cell r="AB3386">
            <v>935996.13</v>
          </cell>
          <cell r="AC3386">
            <v>0</v>
          </cell>
          <cell r="AD3386">
            <v>5988.44</v>
          </cell>
          <cell r="AE3386">
            <v>5988.44</v>
          </cell>
          <cell r="AF3386">
            <v>0</v>
          </cell>
          <cell r="AG3386">
            <v>941984.58</v>
          </cell>
          <cell r="AH3386">
            <v>2642.9899999999907</v>
          </cell>
          <cell r="AI3386">
            <v>0</v>
          </cell>
          <cell r="AJ3386">
            <v>0</v>
          </cell>
          <cell r="AK3386">
            <v>0</v>
          </cell>
        </row>
        <row r="3387">
          <cell r="R3387" t="str">
            <v>ITAU</v>
          </cell>
          <cell r="S3387" t="str">
            <v>FINAME TJLP</v>
          </cell>
          <cell r="T3387" t="str">
            <v>19271</v>
          </cell>
          <cell r="U3387">
            <v>11</v>
          </cell>
          <cell r="V3387">
            <v>0</v>
          </cell>
          <cell r="W3387">
            <v>35439</v>
          </cell>
          <cell r="X3387">
            <v>8</v>
          </cell>
          <cell r="Y3387">
            <v>34</v>
          </cell>
          <cell r="Z3387">
            <v>12.595190000000001</v>
          </cell>
          <cell r="AA3387">
            <v>0</v>
          </cell>
          <cell r="AB3387">
            <v>937079.47</v>
          </cell>
          <cell r="AC3387">
            <v>22855.599999999999</v>
          </cell>
          <cell r="AD3387">
            <v>2196.5700000000006</v>
          </cell>
          <cell r="AE3387">
            <v>8185.01</v>
          </cell>
          <cell r="AF3387">
            <v>31040.6</v>
          </cell>
          <cell r="AG3387">
            <v>914223.87</v>
          </cell>
          <cell r="AH3387">
            <v>1083.3200000000652</v>
          </cell>
          <cell r="AI3387">
            <v>0</v>
          </cell>
          <cell r="AJ3387">
            <v>0</v>
          </cell>
          <cell r="AK3387">
            <v>0</v>
          </cell>
        </row>
        <row r="3388">
          <cell r="R3388" t="str">
            <v>ITAU</v>
          </cell>
          <cell r="S3388" t="str">
            <v>FINAME TJLP</v>
          </cell>
          <cell r="T3388" t="str">
            <v>19271</v>
          </cell>
          <cell r="U3388">
            <v>11</v>
          </cell>
          <cell r="V3388">
            <v>0</v>
          </cell>
          <cell r="W3388">
            <v>35461</v>
          </cell>
          <cell r="X3388">
            <v>22</v>
          </cell>
          <cell r="Y3388">
            <v>0</v>
          </cell>
          <cell r="Z3388">
            <v>12.630856</v>
          </cell>
          <cell r="AA3388">
            <v>0</v>
          </cell>
          <cell r="AB3388">
            <v>916812.69</v>
          </cell>
          <cell r="AC3388">
            <v>0</v>
          </cell>
          <cell r="AD3388">
            <v>5865.71</v>
          </cell>
          <cell r="AE3388">
            <v>5865.71</v>
          </cell>
          <cell r="AF3388">
            <v>0</v>
          </cell>
          <cell r="AG3388">
            <v>922678.4</v>
          </cell>
          <cell r="AH3388">
            <v>2588.8200000000652</v>
          </cell>
          <cell r="AI3388">
            <v>0</v>
          </cell>
          <cell r="AJ3388">
            <v>0</v>
          </cell>
          <cell r="AK3388">
            <v>0</v>
          </cell>
        </row>
        <row r="3389">
          <cell r="R3389" t="str">
            <v>ITAU</v>
          </cell>
          <cell r="S3389" t="str">
            <v>FINAME TJLP</v>
          </cell>
          <cell r="T3389" t="str">
            <v>19271</v>
          </cell>
          <cell r="U3389">
            <v>11</v>
          </cell>
          <cell r="V3389">
            <v>0</v>
          </cell>
          <cell r="W3389">
            <v>35470</v>
          </cell>
          <cell r="X3389">
            <v>8</v>
          </cell>
          <cell r="Y3389">
            <v>35</v>
          </cell>
          <cell r="Z3389">
            <v>12.645474999999999</v>
          </cell>
          <cell r="AA3389">
            <v>0</v>
          </cell>
          <cell r="AB3389">
            <v>917873.82</v>
          </cell>
          <cell r="AC3389">
            <v>22946.84</v>
          </cell>
          <cell r="AD3389">
            <v>2151.54</v>
          </cell>
          <cell r="AE3389">
            <v>8017.25</v>
          </cell>
          <cell r="AF3389">
            <v>30964.1</v>
          </cell>
          <cell r="AG3389">
            <v>894926.97</v>
          </cell>
          <cell r="AH3389">
            <v>1061.1299999998882</v>
          </cell>
          <cell r="AI3389">
            <v>0</v>
          </cell>
          <cell r="AJ3389">
            <v>0</v>
          </cell>
          <cell r="AK3389">
            <v>0</v>
          </cell>
        </row>
        <row r="3390">
          <cell r="R3390" t="str">
            <v>ITAU</v>
          </cell>
          <cell r="S3390" t="str">
            <v>FINAME TJLP</v>
          </cell>
          <cell r="T3390" t="str">
            <v>19271</v>
          </cell>
          <cell r="U3390">
            <v>11</v>
          </cell>
          <cell r="V3390">
            <v>0</v>
          </cell>
          <cell r="W3390">
            <v>35489</v>
          </cell>
          <cell r="X3390">
            <v>19</v>
          </cell>
          <cell r="Y3390">
            <v>0</v>
          </cell>
          <cell r="Z3390">
            <v>12.676394999999999</v>
          </cell>
          <cell r="AA3390">
            <v>0</v>
          </cell>
          <cell r="AB3390">
            <v>897115.2</v>
          </cell>
          <cell r="AC3390">
            <v>0</v>
          </cell>
          <cell r="AD3390">
            <v>4954.84</v>
          </cell>
          <cell r="AE3390">
            <v>4954.84</v>
          </cell>
          <cell r="AF3390">
            <v>0</v>
          </cell>
          <cell r="AG3390">
            <v>902070.04</v>
          </cell>
          <cell r="AH3390">
            <v>2188.2300000000978</v>
          </cell>
          <cell r="AI3390">
            <v>0</v>
          </cell>
          <cell r="AJ3390">
            <v>0</v>
          </cell>
          <cell r="AK3390">
            <v>0</v>
          </cell>
        </row>
        <row r="3391">
          <cell r="R3391" t="str">
            <v>ITAU</v>
          </cell>
          <cell r="S3391" t="str">
            <v>FINAME TJLP</v>
          </cell>
          <cell r="T3391" t="str">
            <v>19271</v>
          </cell>
          <cell r="U3391">
            <v>11</v>
          </cell>
          <cell r="V3391">
            <v>0</v>
          </cell>
          <cell r="W3391">
            <v>35498</v>
          </cell>
          <cell r="X3391">
            <v>11</v>
          </cell>
          <cell r="Y3391">
            <v>36</v>
          </cell>
          <cell r="Z3391">
            <v>12.689309</v>
          </cell>
          <cell r="AA3391">
            <v>0</v>
          </cell>
          <cell r="AB3391">
            <v>898029.13</v>
          </cell>
          <cell r="AC3391">
            <v>23026.39</v>
          </cell>
          <cell r="AD3391">
            <v>2889.08</v>
          </cell>
          <cell r="AE3391">
            <v>7843.92</v>
          </cell>
          <cell r="AF3391">
            <v>30870.31</v>
          </cell>
          <cell r="AG3391">
            <v>875002.74</v>
          </cell>
          <cell r="AH3391">
            <v>913.93000000005122</v>
          </cell>
          <cell r="AI3391">
            <v>0</v>
          </cell>
          <cell r="AJ3391">
            <v>0</v>
          </cell>
          <cell r="AK3391">
            <v>0</v>
          </cell>
        </row>
        <row r="3392">
          <cell r="R3392" t="str">
            <v>ITAU</v>
          </cell>
          <cell r="S3392" t="str">
            <v>FINAME TJLP</v>
          </cell>
          <cell r="T3392" t="str">
            <v>19271</v>
          </cell>
          <cell r="U3392">
            <v>11</v>
          </cell>
          <cell r="V3392">
            <v>0</v>
          </cell>
          <cell r="W3392">
            <v>35520</v>
          </cell>
          <cell r="X3392">
            <v>22</v>
          </cell>
          <cell r="Y3392">
            <v>0</v>
          </cell>
          <cell r="Z3392">
            <v>12.720394000000001</v>
          </cell>
          <cell r="AA3392">
            <v>0</v>
          </cell>
          <cell r="AB3392">
            <v>877146.23</v>
          </cell>
          <cell r="AC3392">
            <v>0</v>
          </cell>
          <cell r="AD3392">
            <v>5611.92</v>
          </cell>
          <cell r="AE3392">
            <v>5611.92</v>
          </cell>
          <cell r="AF3392">
            <v>0</v>
          </cell>
          <cell r="AG3392">
            <v>882758.16</v>
          </cell>
          <cell r="AH3392">
            <v>2143.5</v>
          </cell>
          <cell r="AI3392">
            <v>0</v>
          </cell>
          <cell r="AJ3392">
            <v>0</v>
          </cell>
          <cell r="AK3392">
            <v>0</v>
          </cell>
        </row>
        <row r="3393">
          <cell r="R3393" t="str">
            <v>ITAU</v>
          </cell>
          <cell r="S3393" t="str">
            <v>FINAME TJLP</v>
          </cell>
          <cell r="T3393" t="str">
            <v>19271</v>
          </cell>
          <cell r="U3393">
            <v>11</v>
          </cell>
          <cell r="V3393">
            <v>0</v>
          </cell>
          <cell r="W3393">
            <v>35529</v>
          </cell>
          <cell r="X3393">
            <v>8</v>
          </cell>
          <cell r="Y3393">
            <v>37</v>
          </cell>
          <cell r="Z3393">
            <v>12.733131999999999</v>
          </cell>
          <cell r="AA3393">
            <v>0</v>
          </cell>
          <cell r="AB3393">
            <v>878024.59</v>
          </cell>
          <cell r="AC3393">
            <v>23105.91</v>
          </cell>
          <cell r="AD3393">
            <v>2057.2699999999995</v>
          </cell>
          <cell r="AE3393">
            <v>7669.19</v>
          </cell>
          <cell r="AF3393">
            <v>30775.1</v>
          </cell>
          <cell r="AG3393">
            <v>854918.69</v>
          </cell>
          <cell r="AH3393">
            <v>878.35999999986961</v>
          </cell>
          <cell r="AI3393">
            <v>0</v>
          </cell>
          <cell r="AJ3393">
            <v>0</v>
          </cell>
          <cell r="AK3393">
            <v>0</v>
          </cell>
        </row>
        <row r="3394">
          <cell r="R3394" t="str">
            <v>ITAU</v>
          </cell>
          <cell r="S3394" t="str">
            <v>FINAME TJLP</v>
          </cell>
          <cell r="T3394" t="str">
            <v>19271</v>
          </cell>
          <cell r="U3394">
            <v>11</v>
          </cell>
          <cell r="V3394">
            <v>0</v>
          </cell>
          <cell r="W3394">
            <v>35550</v>
          </cell>
          <cell r="X3394">
            <v>21</v>
          </cell>
          <cell r="Y3394">
            <v>0</v>
          </cell>
          <cell r="Z3394">
            <v>12.762905</v>
          </cell>
          <cell r="AA3394">
            <v>0</v>
          </cell>
          <cell r="AB3394">
            <v>856917.68</v>
          </cell>
          <cell r="AC3394">
            <v>0</v>
          </cell>
          <cell r="AD3394">
            <v>5232.54</v>
          </cell>
          <cell r="AE3394">
            <v>5232.54</v>
          </cell>
          <cell r="AF3394">
            <v>0</v>
          </cell>
          <cell r="AG3394">
            <v>862150.22</v>
          </cell>
          <cell r="AH3394">
            <v>1998.9899999999907</v>
          </cell>
          <cell r="AI3394">
            <v>0</v>
          </cell>
          <cell r="AJ3394">
            <v>0</v>
          </cell>
          <cell r="AK3394">
            <v>0</v>
          </cell>
        </row>
        <row r="3395">
          <cell r="R3395" t="str">
            <v>ITAU</v>
          </cell>
          <cell r="S3395" t="str">
            <v>FINAME TJLP</v>
          </cell>
          <cell r="T3395" t="str">
            <v>19271</v>
          </cell>
          <cell r="U3395">
            <v>11</v>
          </cell>
          <cell r="V3395">
            <v>0</v>
          </cell>
          <cell r="W3395">
            <v>35559</v>
          </cell>
          <cell r="X3395">
            <v>9</v>
          </cell>
          <cell r="Y3395">
            <v>38</v>
          </cell>
          <cell r="Z3395">
            <v>12.775686</v>
          </cell>
          <cell r="AA3395">
            <v>0</v>
          </cell>
          <cell r="AB3395">
            <v>857775.82</v>
          </cell>
          <cell r="AC3395">
            <v>23183.13</v>
          </cell>
          <cell r="AD3395">
            <v>2259.7799999999997</v>
          </cell>
          <cell r="AE3395">
            <v>7492.32</v>
          </cell>
          <cell r="AF3395">
            <v>30675.45</v>
          </cell>
          <cell r="AG3395">
            <v>834592.69</v>
          </cell>
          <cell r="AH3395">
            <v>858.13999999989755</v>
          </cell>
          <cell r="AI3395">
            <v>0</v>
          </cell>
          <cell r="AJ3395">
            <v>0</v>
          </cell>
          <cell r="AK3395">
            <v>0</v>
          </cell>
        </row>
        <row r="3396">
          <cell r="R3396" t="str">
            <v>ITAU</v>
          </cell>
          <cell r="S3396" t="str">
            <v>FINAME TJLP</v>
          </cell>
          <cell r="T3396" t="str">
            <v>19271</v>
          </cell>
          <cell r="U3396">
            <v>11</v>
          </cell>
          <cell r="V3396">
            <v>0</v>
          </cell>
          <cell r="W3396">
            <v>35581</v>
          </cell>
          <cell r="X3396">
            <v>22</v>
          </cell>
          <cell r="Y3396">
            <v>0</v>
          </cell>
          <cell r="Z3396">
            <v>12.806982</v>
          </cell>
          <cell r="AA3396">
            <v>0</v>
          </cell>
          <cell r="AB3396">
            <v>836637.15</v>
          </cell>
          <cell r="AC3396">
            <v>0</v>
          </cell>
          <cell r="AD3396">
            <v>5352.75</v>
          </cell>
          <cell r="AE3396">
            <v>5352.75</v>
          </cell>
          <cell r="AF3396">
            <v>0</v>
          </cell>
          <cell r="AG3396">
            <v>841989.9</v>
          </cell>
          <cell r="AH3396">
            <v>2044.4600000000792</v>
          </cell>
          <cell r="AI3396">
            <v>0</v>
          </cell>
          <cell r="AJ3396">
            <v>0</v>
          </cell>
          <cell r="AK3396">
            <v>0</v>
          </cell>
        </row>
        <row r="3397">
          <cell r="R3397" t="str">
            <v>ITAU</v>
          </cell>
          <cell r="S3397" t="str">
            <v>FINAME TJLP</v>
          </cell>
          <cell r="T3397" t="str">
            <v>19271</v>
          </cell>
          <cell r="U3397">
            <v>11</v>
          </cell>
          <cell r="V3397">
            <v>0</v>
          </cell>
          <cell r="W3397">
            <v>35590</v>
          </cell>
          <cell r="X3397">
            <v>8</v>
          </cell>
          <cell r="Y3397">
            <v>39</v>
          </cell>
          <cell r="Z3397">
            <v>12.819342000000001</v>
          </cell>
          <cell r="AA3397">
            <v>0</v>
          </cell>
          <cell r="AB3397">
            <v>837444.59</v>
          </cell>
          <cell r="AC3397">
            <v>23262.35</v>
          </cell>
          <cell r="AD3397">
            <v>1961.9899999999998</v>
          </cell>
          <cell r="AE3397">
            <v>7314.74</v>
          </cell>
          <cell r="AF3397">
            <v>30577.09</v>
          </cell>
          <cell r="AG3397">
            <v>814182.24</v>
          </cell>
          <cell r="AH3397">
            <v>807.43999999994412</v>
          </cell>
          <cell r="AI3397">
            <v>0</v>
          </cell>
          <cell r="AJ3397">
            <v>0</v>
          </cell>
          <cell r="AK3397">
            <v>0</v>
          </cell>
        </row>
        <row r="3398">
          <cell r="R3398" t="str">
            <v>ITAU</v>
          </cell>
          <cell r="S3398" t="str">
            <v>FINAME TJLP</v>
          </cell>
          <cell r="T3398" t="str">
            <v>19271</v>
          </cell>
          <cell r="U3398">
            <v>11</v>
          </cell>
          <cell r="V3398">
            <v>0</v>
          </cell>
          <cell r="W3398">
            <v>35611</v>
          </cell>
          <cell r="X3398">
            <v>21</v>
          </cell>
          <cell r="Y3398">
            <v>0</v>
          </cell>
          <cell r="Z3398">
            <v>12.848093</v>
          </cell>
          <cell r="AA3398">
            <v>0</v>
          </cell>
          <cell r="AB3398">
            <v>816008.27</v>
          </cell>
          <cell r="AC3398">
            <v>0</v>
          </cell>
          <cell r="AD3398">
            <v>4982.74</v>
          </cell>
          <cell r="AE3398">
            <v>4982.74</v>
          </cell>
          <cell r="AF3398">
            <v>0</v>
          </cell>
          <cell r="AG3398">
            <v>820991.01</v>
          </cell>
          <cell r="AH3398">
            <v>1826.0300000000279</v>
          </cell>
          <cell r="AI3398">
            <v>0</v>
          </cell>
          <cell r="AJ3398">
            <v>0</v>
          </cell>
          <cell r="AK3398">
            <v>0</v>
          </cell>
        </row>
        <row r="3399">
          <cell r="R3399" t="str">
            <v>ITAU</v>
          </cell>
          <cell r="S3399" t="str">
            <v>FINAME TJLP</v>
          </cell>
          <cell r="T3399" t="str">
            <v>19271</v>
          </cell>
          <cell r="U3399">
            <v>11</v>
          </cell>
          <cell r="V3399">
            <v>0</v>
          </cell>
          <cell r="W3399">
            <v>35620</v>
          </cell>
          <cell r="X3399">
            <v>9</v>
          </cell>
          <cell r="Y3399">
            <v>40</v>
          </cell>
          <cell r="Z3399">
            <v>12.860434</v>
          </cell>
          <cell r="AA3399">
            <v>0</v>
          </cell>
          <cell r="AB3399">
            <v>816792.07</v>
          </cell>
          <cell r="AC3399">
            <v>23336.92</v>
          </cell>
          <cell r="AD3399">
            <v>2151.6100000000006</v>
          </cell>
          <cell r="AE3399">
            <v>7134.35</v>
          </cell>
          <cell r="AF3399">
            <v>30471.26</v>
          </cell>
          <cell r="AG3399">
            <v>793455.16</v>
          </cell>
          <cell r="AH3399">
            <v>783.80000000004657</v>
          </cell>
          <cell r="AI3399">
            <v>0</v>
          </cell>
          <cell r="AJ3399">
            <v>0</v>
          </cell>
          <cell r="AK3399">
            <v>0</v>
          </cell>
        </row>
        <row r="3400">
          <cell r="R3400" t="str">
            <v>ITAU</v>
          </cell>
          <cell r="S3400" t="str">
            <v>FINAME TJLP</v>
          </cell>
          <cell r="T3400" t="str">
            <v>19271</v>
          </cell>
          <cell r="U3400">
            <v>11</v>
          </cell>
          <cell r="V3400">
            <v>0</v>
          </cell>
          <cell r="W3400">
            <v>35642</v>
          </cell>
          <cell r="X3400">
            <v>22</v>
          </cell>
          <cell r="Y3400">
            <v>0</v>
          </cell>
          <cell r="Z3400">
            <v>12.890651999999999</v>
          </cell>
          <cell r="AA3400">
            <v>0</v>
          </cell>
          <cell r="AB3400">
            <v>795319.53</v>
          </cell>
          <cell r="AC3400">
            <v>0</v>
          </cell>
          <cell r="AD3400">
            <v>5088.3999999999996</v>
          </cell>
          <cell r="AE3400">
            <v>5088.3999999999996</v>
          </cell>
          <cell r="AF3400">
            <v>0</v>
          </cell>
          <cell r="AG3400">
            <v>800407.93</v>
          </cell>
          <cell r="AH3400">
            <v>1864.3699999999953</v>
          </cell>
          <cell r="AI3400">
            <v>0</v>
          </cell>
          <cell r="AJ3400">
            <v>0</v>
          </cell>
          <cell r="AK3400">
            <v>0</v>
          </cell>
        </row>
        <row r="3401">
          <cell r="R3401" t="str">
            <v>ITAU</v>
          </cell>
          <cell r="S3401" t="str">
            <v>FINAME TJLP</v>
          </cell>
          <cell r="T3401" t="str">
            <v>19271</v>
          </cell>
          <cell r="U3401">
            <v>11</v>
          </cell>
          <cell r="V3401">
            <v>0</v>
          </cell>
          <cell r="W3401">
            <v>35651</v>
          </cell>
          <cell r="X3401">
            <v>8</v>
          </cell>
          <cell r="Y3401">
            <v>41</v>
          </cell>
          <cell r="Z3401">
            <v>12.903034</v>
          </cell>
          <cell r="AA3401">
            <v>0</v>
          </cell>
          <cell r="AB3401">
            <v>796083.47</v>
          </cell>
          <cell r="AC3401">
            <v>23414.22</v>
          </cell>
          <cell r="AD3401">
            <v>1865.0600000000004</v>
          </cell>
          <cell r="AE3401">
            <v>6953.46</v>
          </cell>
          <cell r="AF3401">
            <v>30367.68</v>
          </cell>
          <cell r="AG3401">
            <v>772669.25</v>
          </cell>
          <cell r="AH3401">
            <v>763.93999999994412</v>
          </cell>
          <cell r="AI3401">
            <v>0</v>
          </cell>
          <cell r="AJ3401">
            <v>0</v>
          </cell>
          <cell r="AK3401">
            <v>0</v>
          </cell>
        </row>
        <row r="3402">
          <cell r="R3402" t="str">
            <v>ITAU</v>
          </cell>
          <cell r="S3402" t="str">
            <v>FINAME TJLP</v>
          </cell>
          <cell r="T3402" t="str">
            <v>19271</v>
          </cell>
          <cell r="U3402">
            <v>11</v>
          </cell>
          <cell r="V3402">
            <v>0</v>
          </cell>
          <cell r="W3402">
            <v>35673</v>
          </cell>
          <cell r="X3402">
            <v>22</v>
          </cell>
          <cell r="Y3402">
            <v>0</v>
          </cell>
          <cell r="Z3402">
            <v>12.933351999999999</v>
          </cell>
          <cell r="AA3402">
            <v>0</v>
          </cell>
          <cell r="AB3402">
            <v>774484.77</v>
          </cell>
          <cell r="AC3402">
            <v>0</v>
          </cell>
          <cell r="AD3402">
            <v>4955.1000000000004</v>
          </cell>
          <cell r="AE3402">
            <v>4955.1000000000004</v>
          </cell>
          <cell r="AF3402">
            <v>0</v>
          </cell>
          <cell r="AG3402">
            <v>779439.88</v>
          </cell>
          <cell r="AH3402">
            <v>1815.5300000000279</v>
          </cell>
          <cell r="AI3402">
            <v>0</v>
          </cell>
          <cell r="AJ3402">
            <v>0</v>
          </cell>
          <cell r="AK3402">
            <v>0</v>
          </cell>
        </row>
        <row r="3403">
          <cell r="R3403" t="str">
            <v>ITAU</v>
          </cell>
          <cell r="S3403" t="str">
            <v>FINAME TJLP</v>
          </cell>
          <cell r="T3403" t="str">
            <v>19271</v>
          </cell>
          <cell r="U3403">
            <v>11</v>
          </cell>
          <cell r="V3403">
            <v>0</v>
          </cell>
          <cell r="W3403">
            <v>35682</v>
          </cell>
          <cell r="X3403">
            <v>8</v>
          </cell>
          <cell r="Y3403">
            <v>42</v>
          </cell>
          <cell r="Z3403">
            <v>12.943809999999999</v>
          </cell>
          <cell r="AA3403">
            <v>0</v>
          </cell>
          <cell r="AB3403">
            <v>775111.03</v>
          </cell>
          <cell r="AC3403">
            <v>23488.21</v>
          </cell>
          <cell r="AD3403">
            <v>1815.1799999999994</v>
          </cell>
          <cell r="AE3403">
            <v>6770.28</v>
          </cell>
          <cell r="AF3403">
            <v>30258.49</v>
          </cell>
          <cell r="AG3403">
            <v>751622.82</v>
          </cell>
          <cell r="AH3403">
            <v>626.24999999988358</v>
          </cell>
          <cell r="AI3403">
            <v>0</v>
          </cell>
          <cell r="AJ3403">
            <v>0</v>
          </cell>
          <cell r="AK3403">
            <v>0</v>
          </cell>
        </row>
        <row r="3404">
          <cell r="R3404" t="str">
            <v>ITAU</v>
          </cell>
          <cell r="S3404" t="str">
            <v>FINAME TJLP</v>
          </cell>
          <cell r="T3404" t="str">
            <v>19271</v>
          </cell>
          <cell r="U3404">
            <v>11</v>
          </cell>
          <cell r="V3404">
            <v>0</v>
          </cell>
          <cell r="W3404">
            <v>35703</v>
          </cell>
          <cell r="X3404">
            <v>21</v>
          </cell>
          <cell r="Y3404">
            <v>0</v>
          </cell>
          <cell r="Z3404">
            <v>12.96767</v>
          </cell>
          <cell r="AA3404">
            <v>0</v>
          </cell>
          <cell r="AB3404">
            <v>753008.32</v>
          </cell>
          <cell r="AC3404">
            <v>0</v>
          </cell>
          <cell r="AD3404">
            <v>4598.05</v>
          </cell>
          <cell r="AE3404">
            <v>4598.05</v>
          </cell>
          <cell r="AF3404">
            <v>0</v>
          </cell>
          <cell r="AG3404">
            <v>757606.37</v>
          </cell>
          <cell r="AH3404">
            <v>1385.5</v>
          </cell>
          <cell r="AI3404">
            <v>0</v>
          </cell>
          <cell r="AJ3404">
            <v>0</v>
          </cell>
          <cell r="AK3404">
            <v>0</v>
          </cell>
        </row>
        <row r="3405">
          <cell r="R3405" t="str">
            <v>ITAU</v>
          </cell>
          <cell r="S3405" t="str">
            <v>FINAME TJLP</v>
          </cell>
          <cell r="T3405" t="str">
            <v>19271</v>
          </cell>
          <cell r="U3405">
            <v>11</v>
          </cell>
          <cell r="V3405">
            <v>0</v>
          </cell>
          <cell r="W3405">
            <v>35712</v>
          </cell>
          <cell r="X3405">
            <v>9</v>
          </cell>
          <cell r="Y3405">
            <v>43</v>
          </cell>
          <cell r="Z3405">
            <v>12.97791</v>
          </cell>
          <cell r="AA3405">
            <v>0</v>
          </cell>
          <cell r="AB3405">
            <v>753602.94</v>
          </cell>
          <cell r="AC3405">
            <v>23550.09</v>
          </cell>
          <cell r="AD3405">
            <v>1984.3599999999997</v>
          </cell>
          <cell r="AE3405">
            <v>6582.41</v>
          </cell>
          <cell r="AF3405">
            <v>30132.5</v>
          </cell>
          <cell r="AG3405">
            <v>730052.85</v>
          </cell>
          <cell r="AH3405">
            <v>594.61999999999534</v>
          </cell>
          <cell r="AI3405">
            <v>0</v>
          </cell>
          <cell r="AJ3405">
            <v>0</v>
          </cell>
          <cell r="AK3405">
            <v>0</v>
          </cell>
        </row>
        <row r="3406">
          <cell r="R3406" t="str">
            <v>ITAU</v>
          </cell>
          <cell r="S3406" t="str">
            <v>FINAME TJLP</v>
          </cell>
          <cell r="T3406" t="str">
            <v>19271</v>
          </cell>
          <cell r="U3406">
            <v>11</v>
          </cell>
          <cell r="V3406">
            <v>0</v>
          </cell>
          <cell r="W3406">
            <v>35734</v>
          </cell>
          <cell r="X3406">
            <v>22</v>
          </cell>
          <cell r="Y3406">
            <v>0</v>
          </cell>
          <cell r="Z3406">
            <v>13.002973000000001</v>
          </cell>
          <cell r="AA3406">
            <v>0</v>
          </cell>
          <cell r="AB3406">
            <v>731462.73</v>
          </cell>
          <cell r="AC3406">
            <v>0</v>
          </cell>
          <cell r="AD3406">
            <v>4679.8500000000004</v>
          </cell>
          <cell r="AE3406">
            <v>4679.8500000000004</v>
          </cell>
          <cell r="AF3406">
            <v>0</v>
          </cell>
          <cell r="AG3406">
            <v>736142.58</v>
          </cell>
          <cell r="AH3406">
            <v>1409.8800000000047</v>
          </cell>
          <cell r="AI3406">
            <v>0</v>
          </cell>
          <cell r="AJ3406">
            <v>0</v>
          </cell>
          <cell r="AK3406">
            <v>0</v>
          </cell>
        </row>
        <row r="3407">
          <cell r="R3407" t="str">
            <v>ITAU</v>
          </cell>
          <cell r="S3407" t="str">
            <v>FINAME TJLP</v>
          </cell>
          <cell r="T3407" t="str">
            <v>19271</v>
          </cell>
          <cell r="U3407">
            <v>11</v>
          </cell>
          <cell r="V3407">
            <v>0</v>
          </cell>
          <cell r="W3407">
            <v>35743</v>
          </cell>
          <cell r="X3407">
            <v>8</v>
          </cell>
          <cell r="Y3407">
            <v>44</v>
          </cell>
          <cell r="Z3407">
            <v>13.013241000000001</v>
          </cell>
          <cell r="AA3407">
            <v>0</v>
          </cell>
          <cell r="AB3407">
            <v>732040.34</v>
          </cell>
          <cell r="AC3407">
            <v>23614.2</v>
          </cell>
          <cell r="AD3407">
            <v>1714.2199999999993</v>
          </cell>
          <cell r="AE3407">
            <v>6394.07</v>
          </cell>
          <cell r="AF3407">
            <v>30008.28</v>
          </cell>
          <cell r="AG3407">
            <v>708426.14</v>
          </cell>
          <cell r="AH3407">
            <v>577.62000000011176</v>
          </cell>
          <cell r="AI3407">
            <v>0</v>
          </cell>
          <cell r="AJ3407">
            <v>0</v>
          </cell>
          <cell r="AK3407">
            <v>0</v>
          </cell>
        </row>
        <row r="3408">
          <cell r="R3408" t="str">
            <v>ITAU</v>
          </cell>
          <cell r="S3408" t="str">
            <v>FINAME TJLP</v>
          </cell>
          <cell r="T3408" t="str">
            <v>19271</v>
          </cell>
          <cell r="U3408">
            <v>11</v>
          </cell>
          <cell r="V3408">
            <v>0</v>
          </cell>
          <cell r="W3408">
            <v>35764</v>
          </cell>
          <cell r="X3408">
            <v>21</v>
          </cell>
          <cell r="Y3408">
            <v>0</v>
          </cell>
          <cell r="Z3408">
            <v>13.037229</v>
          </cell>
          <cell r="AA3408">
            <v>0</v>
          </cell>
          <cell r="AB3408">
            <v>709732.02</v>
          </cell>
          <cell r="AC3408">
            <v>0</v>
          </cell>
          <cell r="AD3408">
            <v>4333.79</v>
          </cell>
          <cell r="AE3408">
            <v>4333.79</v>
          </cell>
          <cell r="AF3408">
            <v>0</v>
          </cell>
          <cell r="AG3408">
            <v>714065.81</v>
          </cell>
          <cell r="AH3408">
            <v>1305.8800000000047</v>
          </cell>
          <cell r="AI3408">
            <v>0</v>
          </cell>
          <cell r="AJ3408">
            <v>0</v>
          </cell>
          <cell r="AK3408">
            <v>0</v>
          </cell>
        </row>
        <row r="3409">
          <cell r="R3409" t="str">
            <v>ITAU</v>
          </cell>
          <cell r="S3409" t="str">
            <v>FINAME TJLP</v>
          </cell>
          <cell r="T3409" t="str">
            <v>19271</v>
          </cell>
          <cell r="U3409">
            <v>11</v>
          </cell>
          <cell r="V3409">
            <v>0</v>
          </cell>
          <cell r="W3409">
            <v>35773</v>
          </cell>
          <cell r="X3409">
            <v>9</v>
          </cell>
          <cell r="Y3409">
            <v>45</v>
          </cell>
          <cell r="Z3409">
            <v>13.048819</v>
          </cell>
          <cell r="AA3409">
            <v>0</v>
          </cell>
          <cell r="AB3409">
            <v>710362.96</v>
          </cell>
          <cell r="AC3409">
            <v>23678.76</v>
          </cell>
          <cell r="AD3409">
            <v>1870.9399999999996</v>
          </cell>
          <cell r="AE3409">
            <v>6204.73</v>
          </cell>
          <cell r="AF3409">
            <v>29883.49</v>
          </cell>
          <cell r="AG3409">
            <v>686684.2</v>
          </cell>
          <cell r="AH3409">
            <v>630.93999999994412</v>
          </cell>
          <cell r="AI3409">
            <v>0</v>
          </cell>
          <cell r="AJ3409">
            <v>0</v>
          </cell>
          <cell r="AK3409">
            <v>0</v>
          </cell>
        </row>
        <row r="3410">
          <cell r="R3410" t="str">
            <v>ITAU</v>
          </cell>
          <cell r="S3410" t="str">
            <v>FINAME TJLP</v>
          </cell>
          <cell r="T3410" t="str">
            <v>19271</v>
          </cell>
          <cell r="U3410">
            <v>11</v>
          </cell>
          <cell r="V3410">
            <v>0</v>
          </cell>
          <cell r="W3410">
            <v>35795</v>
          </cell>
          <cell r="X3410">
            <v>22</v>
          </cell>
          <cell r="Y3410">
            <v>0</v>
          </cell>
          <cell r="Z3410">
            <v>13.077591</v>
          </cell>
          <cell r="AA3410">
            <v>0</v>
          </cell>
          <cell r="AB3410">
            <v>688198.3</v>
          </cell>
          <cell r="AC3410">
            <v>0</v>
          </cell>
          <cell r="AD3410">
            <v>4403.05</v>
          </cell>
          <cell r="AE3410">
            <v>4403.05</v>
          </cell>
          <cell r="AF3410">
            <v>0</v>
          </cell>
          <cell r="AG3410">
            <v>692601.35</v>
          </cell>
          <cell r="AH3410">
            <v>1514.0999999999767</v>
          </cell>
          <cell r="AI3410">
            <v>0</v>
          </cell>
          <cell r="AJ3410">
            <v>0</v>
          </cell>
          <cell r="AK3410">
            <v>0</v>
          </cell>
        </row>
        <row r="3411">
          <cell r="R3411" t="str">
            <v>ITAU</v>
          </cell>
          <cell r="S3411" t="str">
            <v>FINAME TJLP</v>
          </cell>
          <cell r="T3411" t="str">
            <v>19271</v>
          </cell>
          <cell r="U3411">
            <v>11</v>
          </cell>
          <cell r="V3411">
            <v>0</v>
          </cell>
          <cell r="W3411">
            <v>35804</v>
          </cell>
          <cell r="X3411">
            <v>8</v>
          </cell>
          <cell r="Y3411">
            <v>46</v>
          </cell>
          <cell r="Z3411">
            <v>13.089378999999999</v>
          </cell>
          <cell r="AA3411">
            <v>0</v>
          </cell>
          <cell r="AB3411">
            <v>688818.64</v>
          </cell>
          <cell r="AC3411">
            <v>23752.37</v>
          </cell>
          <cell r="AD3411">
            <v>1613.5</v>
          </cell>
          <cell r="AE3411">
            <v>6016.55</v>
          </cell>
          <cell r="AF3411">
            <v>29768.92</v>
          </cell>
          <cell r="AG3411">
            <v>665066.27</v>
          </cell>
          <cell r="AH3411">
            <v>620.34000000008382</v>
          </cell>
          <cell r="AI3411">
            <v>0</v>
          </cell>
          <cell r="AJ3411">
            <v>0</v>
          </cell>
          <cell r="AK3411">
            <v>0</v>
          </cell>
        </row>
        <row r="3412">
          <cell r="R3412" t="str">
            <v>ITAU</v>
          </cell>
          <cell r="S3412" t="str">
            <v>FINAME TJLP</v>
          </cell>
          <cell r="T3412" t="str">
            <v>19271</v>
          </cell>
          <cell r="U3412">
            <v>11</v>
          </cell>
          <cell r="V3412">
            <v>0</v>
          </cell>
          <cell r="W3412">
            <v>35826</v>
          </cell>
          <cell r="X3412">
            <v>22</v>
          </cell>
          <cell r="Y3412">
            <v>0</v>
          </cell>
          <cell r="Z3412">
            <v>13.11824</v>
          </cell>
          <cell r="AA3412">
            <v>0</v>
          </cell>
          <cell r="AB3412">
            <v>666532.68999999994</v>
          </cell>
          <cell r="AC3412">
            <v>0</v>
          </cell>
          <cell r="AD3412">
            <v>4264.43</v>
          </cell>
          <cell r="AE3412">
            <v>4264.43</v>
          </cell>
          <cell r="AF3412">
            <v>0</v>
          </cell>
          <cell r="AG3412">
            <v>670797.12</v>
          </cell>
          <cell r="AH3412">
            <v>1466.4199999999255</v>
          </cell>
          <cell r="AI3412">
            <v>0</v>
          </cell>
          <cell r="AJ3412">
            <v>0</v>
          </cell>
          <cell r="AK3412">
            <v>0</v>
          </cell>
        </row>
        <row r="3413">
          <cell r="R3413" t="str">
            <v>ITAU</v>
          </cell>
          <cell r="S3413" t="str">
            <v>FINAME TJLP</v>
          </cell>
          <cell r="T3413" t="str">
            <v>19271</v>
          </cell>
          <cell r="U3413">
            <v>11</v>
          </cell>
          <cell r="V3413">
            <v>0</v>
          </cell>
          <cell r="W3413">
            <v>35835</v>
          </cell>
          <cell r="X3413">
            <v>8</v>
          </cell>
          <cell r="Y3413">
            <v>47</v>
          </cell>
          <cell r="Z3413">
            <v>13.130065</v>
          </cell>
          <cell r="AA3413">
            <v>0</v>
          </cell>
          <cell r="AB3413">
            <v>667133.51</v>
          </cell>
          <cell r="AC3413">
            <v>23826.2</v>
          </cell>
          <cell r="AD3413">
            <v>1562.71</v>
          </cell>
          <cell r="AE3413">
            <v>5827.14</v>
          </cell>
          <cell r="AF3413">
            <v>29653.33</v>
          </cell>
          <cell r="AG3413">
            <v>643307.31999999995</v>
          </cell>
          <cell r="AH3413">
            <v>600.81999999994878</v>
          </cell>
          <cell r="AI3413">
            <v>0</v>
          </cell>
          <cell r="AJ3413">
            <v>0</v>
          </cell>
          <cell r="AK3413">
            <v>0</v>
          </cell>
        </row>
        <row r="3414">
          <cell r="R3414" t="str">
            <v>ITAU</v>
          </cell>
          <cell r="S3414" t="str">
            <v>FINAME TJLP</v>
          </cell>
          <cell r="T3414" t="str">
            <v>19271</v>
          </cell>
          <cell r="U3414">
            <v>11</v>
          </cell>
          <cell r="V3414">
            <v>0</v>
          </cell>
          <cell r="W3414">
            <v>35854</v>
          </cell>
          <cell r="X3414">
            <v>19</v>
          </cell>
          <cell r="Y3414">
            <v>0</v>
          </cell>
          <cell r="Z3414">
            <v>13.155063999999999</v>
          </cell>
          <cell r="AA3414">
            <v>0</v>
          </cell>
          <cell r="AB3414">
            <v>644532.14</v>
          </cell>
          <cell r="AC3414">
            <v>0</v>
          </cell>
          <cell r="AD3414">
            <v>3559.81</v>
          </cell>
          <cell r="AE3414">
            <v>3559.81</v>
          </cell>
          <cell r="AF3414">
            <v>0</v>
          </cell>
          <cell r="AG3414">
            <v>648091.94999999995</v>
          </cell>
          <cell r="AH3414">
            <v>1224.8199999999488</v>
          </cell>
          <cell r="AI3414">
            <v>0</v>
          </cell>
          <cell r="AJ3414">
            <v>0</v>
          </cell>
          <cell r="AK3414">
            <v>0</v>
          </cell>
        </row>
        <row r="3415">
          <cell r="R3415" t="str">
            <v>ITAU</v>
          </cell>
          <cell r="S3415" t="str">
            <v>FINAME TJLP</v>
          </cell>
          <cell r="T3415" t="str">
            <v>19271</v>
          </cell>
          <cell r="U3415">
            <v>11</v>
          </cell>
          <cell r="V3415">
            <v>0</v>
          </cell>
          <cell r="W3415">
            <v>35863</v>
          </cell>
          <cell r="X3415">
            <v>11</v>
          </cell>
          <cell r="Y3415">
            <v>48</v>
          </cell>
          <cell r="Z3415">
            <v>13.171887</v>
          </cell>
          <cell r="AA3415">
            <v>0</v>
          </cell>
          <cell r="AB3415">
            <v>645356.39</v>
          </cell>
          <cell r="AC3415">
            <v>23902.09</v>
          </cell>
          <cell r="AD3415">
            <v>2077.11</v>
          </cell>
          <cell r="AE3415">
            <v>5636.92</v>
          </cell>
          <cell r="AF3415">
            <v>29539.01</v>
          </cell>
          <cell r="AG3415">
            <v>621454.30000000005</v>
          </cell>
          <cell r="AH3415">
            <v>824.25000000011642</v>
          </cell>
          <cell r="AI3415">
            <v>0</v>
          </cell>
          <cell r="AJ3415">
            <v>0</v>
          </cell>
          <cell r="AK3415">
            <v>0</v>
          </cell>
        </row>
        <row r="3416">
          <cell r="R3416" t="str">
            <v>ITAU</v>
          </cell>
          <cell r="S3416" t="str">
            <v>FINAME TJLP</v>
          </cell>
          <cell r="T3416" t="str">
            <v>19271</v>
          </cell>
          <cell r="U3416">
            <v>11</v>
          </cell>
          <cell r="V3416">
            <v>0</v>
          </cell>
          <cell r="W3416">
            <v>35885</v>
          </cell>
          <cell r="X3416">
            <v>22</v>
          </cell>
          <cell r="Y3416">
            <v>0</v>
          </cell>
          <cell r="Z3416">
            <v>13.214622</v>
          </cell>
          <cell r="AA3416">
            <v>0</v>
          </cell>
          <cell r="AB3416">
            <v>623470.55000000005</v>
          </cell>
          <cell r="AC3416">
            <v>0</v>
          </cell>
          <cell r="AD3416">
            <v>3988.92</v>
          </cell>
          <cell r="AE3416">
            <v>3988.92</v>
          </cell>
          <cell r="AF3416">
            <v>0</v>
          </cell>
          <cell r="AG3416">
            <v>627459.48</v>
          </cell>
          <cell r="AH3416">
            <v>2016.2599999998929</v>
          </cell>
          <cell r="AI3416">
            <v>0</v>
          </cell>
          <cell r="AJ3416">
            <v>0</v>
          </cell>
          <cell r="AK3416">
            <v>0</v>
          </cell>
        </row>
        <row r="3417">
          <cell r="R3417" t="str">
            <v>ITAU</v>
          </cell>
          <cell r="S3417" t="str">
            <v>FINAME TJLP</v>
          </cell>
          <cell r="T3417" t="str">
            <v>19271</v>
          </cell>
          <cell r="U3417">
            <v>11</v>
          </cell>
          <cell r="V3417">
            <v>0</v>
          </cell>
          <cell r="W3417">
            <v>35894</v>
          </cell>
          <cell r="X3417">
            <v>8</v>
          </cell>
          <cell r="Y3417">
            <v>49</v>
          </cell>
          <cell r="Z3417">
            <v>13.232144</v>
          </cell>
          <cell r="AA3417">
            <v>0</v>
          </cell>
          <cell r="AB3417">
            <v>624297.25</v>
          </cell>
          <cell r="AC3417">
            <v>24011.43</v>
          </cell>
          <cell r="AD3417">
            <v>1464.0599999999995</v>
          </cell>
          <cell r="AE3417">
            <v>5452.98</v>
          </cell>
          <cell r="AF3417">
            <v>29464.41</v>
          </cell>
          <cell r="AG3417">
            <v>600285.81999999995</v>
          </cell>
          <cell r="AH3417">
            <v>826.68999999994412</v>
          </cell>
          <cell r="AI3417">
            <v>0</v>
          </cell>
          <cell r="AJ3417">
            <v>0</v>
          </cell>
          <cell r="AK3417">
            <v>0</v>
          </cell>
        </row>
        <row r="3418">
          <cell r="R3418" t="str">
            <v>ITAU</v>
          </cell>
          <cell r="S3418" t="str">
            <v>FINAME TJLP</v>
          </cell>
          <cell r="T3418" t="str">
            <v>19271</v>
          </cell>
          <cell r="U3418">
            <v>11</v>
          </cell>
          <cell r="V3418">
            <v>0</v>
          </cell>
          <cell r="W3418">
            <v>35915</v>
          </cell>
          <cell r="X3418">
            <v>21</v>
          </cell>
          <cell r="Y3418">
            <v>0</v>
          </cell>
          <cell r="Z3418">
            <v>13.27312</v>
          </cell>
          <cell r="AA3418">
            <v>0</v>
          </cell>
          <cell r="AB3418">
            <v>602144.72</v>
          </cell>
          <cell r="AC3418">
            <v>0</v>
          </cell>
          <cell r="AD3418">
            <v>3676.84</v>
          </cell>
          <cell r="AE3418">
            <v>3676.84</v>
          </cell>
          <cell r="AF3418">
            <v>0</v>
          </cell>
          <cell r="AG3418">
            <v>605821.56000000006</v>
          </cell>
          <cell r="AH3418">
            <v>1858.9000000001397</v>
          </cell>
          <cell r="AI3418">
            <v>0</v>
          </cell>
          <cell r="AJ3418">
            <v>0</v>
          </cell>
          <cell r="AK3418">
            <v>0</v>
          </cell>
        </row>
        <row r="3419">
          <cell r="R3419" t="str">
            <v>ITAU</v>
          </cell>
          <cell r="S3419" t="str">
            <v>FINAME TJLP</v>
          </cell>
          <cell r="T3419" t="str">
            <v>19271</v>
          </cell>
          <cell r="U3419">
            <v>11</v>
          </cell>
          <cell r="V3419">
            <v>0</v>
          </cell>
          <cell r="W3419">
            <v>35924</v>
          </cell>
          <cell r="X3419">
            <v>9</v>
          </cell>
          <cell r="Y3419">
            <v>50</v>
          </cell>
          <cell r="Z3419">
            <v>13.29072</v>
          </cell>
          <cell r="AA3419">
            <v>0</v>
          </cell>
          <cell r="AB3419">
            <v>602943.16</v>
          </cell>
          <cell r="AC3419">
            <v>24117.72</v>
          </cell>
          <cell r="AD3419">
            <v>1589.62</v>
          </cell>
          <cell r="AE3419">
            <v>5266.46</v>
          </cell>
          <cell r="AF3419">
            <v>29384.19</v>
          </cell>
          <cell r="AG3419">
            <v>578825.43000000005</v>
          </cell>
          <cell r="AH3419">
            <v>798.43999999994412</v>
          </cell>
          <cell r="AI3419">
            <v>0</v>
          </cell>
          <cell r="AJ3419">
            <v>0</v>
          </cell>
          <cell r="AK3419">
            <v>0</v>
          </cell>
        </row>
        <row r="3420">
          <cell r="R3420" t="str">
            <v>ITAU</v>
          </cell>
          <cell r="S3420" t="str">
            <v>FINAME TJLP</v>
          </cell>
          <cell r="T3420" t="str">
            <v>19271</v>
          </cell>
          <cell r="U3420">
            <v>11</v>
          </cell>
          <cell r="V3420">
            <v>0</v>
          </cell>
          <cell r="W3420">
            <v>35946</v>
          </cell>
          <cell r="X3420">
            <v>22</v>
          </cell>
          <cell r="Y3420">
            <v>0</v>
          </cell>
          <cell r="Z3420">
            <v>13.33384</v>
          </cell>
          <cell r="AA3420">
            <v>0</v>
          </cell>
          <cell r="AB3420">
            <v>580703.36</v>
          </cell>
          <cell r="AC3420">
            <v>0</v>
          </cell>
          <cell r="AD3420">
            <v>3715.3</v>
          </cell>
          <cell r="AE3420">
            <v>3715.3</v>
          </cell>
          <cell r="AF3420">
            <v>0</v>
          </cell>
          <cell r="AG3420">
            <v>584418.66</v>
          </cell>
          <cell r="AH3420">
            <v>1877.9299999999348</v>
          </cell>
          <cell r="AI3420">
            <v>0</v>
          </cell>
          <cell r="AJ3420">
            <v>0</v>
          </cell>
          <cell r="AK3420">
            <v>0</v>
          </cell>
        </row>
        <row r="3421">
          <cell r="R3421" t="str">
            <v>ITAU</v>
          </cell>
          <cell r="S3421" t="str">
            <v>FINAME TJLP</v>
          </cell>
          <cell r="T3421" t="str">
            <v>19271</v>
          </cell>
          <cell r="U3421">
            <v>11</v>
          </cell>
          <cell r="V3421">
            <v>0</v>
          </cell>
          <cell r="W3421">
            <v>35955</v>
          </cell>
          <cell r="X3421">
            <v>8</v>
          </cell>
          <cell r="Y3421">
            <v>51</v>
          </cell>
          <cell r="Z3421">
            <v>13.348478999999999</v>
          </cell>
          <cell r="AA3421">
            <v>0</v>
          </cell>
          <cell r="AB3421">
            <v>581340.9</v>
          </cell>
          <cell r="AC3421">
            <v>24222.54</v>
          </cell>
          <cell r="AD3421">
            <v>1362.4700000000003</v>
          </cell>
          <cell r="AE3421">
            <v>5077.7700000000004</v>
          </cell>
          <cell r="AF3421">
            <v>29300.31</v>
          </cell>
          <cell r="AG3421">
            <v>557118.37</v>
          </cell>
          <cell r="AH3421">
            <v>637.55000000004657</v>
          </cell>
          <cell r="AI3421">
            <v>0</v>
          </cell>
          <cell r="AJ3421">
            <v>0</v>
          </cell>
          <cell r="AK3421">
            <v>0</v>
          </cell>
        </row>
        <row r="3422">
          <cell r="R3422" t="str">
            <v>ITAU</v>
          </cell>
          <cell r="S3422" t="str">
            <v>FINAME TJLP</v>
          </cell>
          <cell r="T3422" t="str">
            <v>19271</v>
          </cell>
          <cell r="U3422">
            <v>11</v>
          </cell>
          <cell r="V3422">
            <v>0</v>
          </cell>
          <cell r="W3422">
            <v>35976</v>
          </cell>
          <cell r="X3422">
            <v>21</v>
          </cell>
          <cell r="Y3422">
            <v>0</v>
          </cell>
          <cell r="Z3422">
            <v>13.38181</v>
          </cell>
          <cell r="AA3422">
            <v>0</v>
          </cell>
          <cell r="AB3422">
            <v>558509.48</v>
          </cell>
          <cell r="AC3422">
            <v>0</v>
          </cell>
          <cell r="AD3422">
            <v>3410.39</v>
          </cell>
          <cell r="AE3422">
            <v>3410.39</v>
          </cell>
          <cell r="AF3422">
            <v>0</v>
          </cell>
          <cell r="AG3422">
            <v>561919.87</v>
          </cell>
          <cell r="AH3422">
            <v>1391.109999999986</v>
          </cell>
          <cell r="AI3422">
            <v>0</v>
          </cell>
          <cell r="AJ3422">
            <v>0</v>
          </cell>
          <cell r="AK3422">
            <v>0</v>
          </cell>
        </row>
        <row r="3423">
          <cell r="R3423" t="str">
            <v>ITAU</v>
          </cell>
          <cell r="S3423" t="str">
            <v>FINAME TJLP</v>
          </cell>
          <cell r="T3423" t="str">
            <v>19271</v>
          </cell>
          <cell r="U3423">
            <v>11</v>
          </cell>
          <cell r="V3423">
            <v>0</v>
          </cell>
          <cell r="W3423">
            <v>35985</v>
          </cell>
          <cell r="X3423">
            <v>9</v>
          </cell>
          <cell r="Y3423">
            <v>52</v>
          </cell>
          <cell r="Z3423">
            <v>13.39612</v>
          </cell>
          <cell r="AA3423">
            <v>0</v>
          </cell>
          <cell r="AB3423">
            <v>559106.73</v>
          </cell>
          <cell r="AC3423">
            <v>24308.99</v>
          </cell>
          <cell r="AD3423">
            <v>1473.1799999999998</v>
          </cell>
          <cell r="AE3423">
            <v>4883.57</v>
          </cell>
          <cell r="AF3423">
            <v>29192.560000000001</v>
          </cell>
          <cell r="AG3423">
            <v>534797.75</v>
          </cell>
          <cell r="AH3423">
            <v>597.26000000000931</v>
          </cell>
          <cell r="AI3423">
            <v>0</v>
          </cell>
          <cell r="AJ3423">
            <v>0</v>
          </cell>
          <cell r="AK3423">
            <v>0</v>
          </cell>
        </row>
        <row r="3424">
          <cell r="R3424" t="str">
            <v>ITAU</v>
          </cell>
          <cell r="S3424" t="str">
            <v>FINAME TJLP</v>
          </cell>
          <cell r="T3424" t="str">
            <v>19271</v>
          </cell>
          <cell r="U3424">
            <v>11</v>
          </cell>
          <cell r="V3424">
            <v>0</v>
          </cell>
          <cell r="W3424">
            <v>36007</v>
          </cell>
          <cell r="X3424">
            <v>22</v>
          </cell>
          <cell r="Y3424">
            <v>0</v>
          </cell>
          <cell r="Z3424">
            <v>13.431165</v>
          </cell>
          <cell r="AA3424">
            <v>0</v>
          </cell>
          <cell r="AB3424">
            <v>536196.81000000006</v>
          </cell>
          <cell r="AC3424">
            <v>0</v>
          </cell>
          <cell r="AD3424">
            <v>3430.55</v>
          </cell>
          <cell r="AE3424">
            <v>3430.55</v>
          </cell>
          <cell r="AF3424">
            <v>0</v>
          </cell>
          <cell r="AG3424">
            <v>539627.36</v>
          </cell>
          <cell r="AH3424">
            <v>1399.0599999999395</v>
          </cell>
          <cell r="AI3424">
            <v>0</v>
          </cell>
          <cell r="AJ3424">
            <v>0</v>
          </cell>
          <cell r="AK3424">
            <v>0</v>
          </cell>
        </row>
        <row r="3425">
          <cell r="R3425" t="str">
            <v>ITAU</v>
          </cell>
          <cell r="S3425" t="str">
            <v>FINAME TJLP</v>
          </cell>
          <cell r="T3425" t="str">
            <v>19271</v>
          </cell>
          <cell r="U3425">
            <v>11</v>
          </cell>
          <cell r="V3425">
            <v>0</v>
          </cell>
          <cell r="W3425">
            <v>36016</v>
          </cell>
          <cell r="X3425">
            <v>8</v>
          </cell>
          <cell r="Y3425">
            <v>53</v>
          </cell>
          <cell r="Z3425">
            <v>13.445527999999999</v>
          </cell>
          <cell r="AA3425">
            <v>0</v>
          </cell>
          <cell r="AB3425">
            <v>536770.19999999995</v>
          </cell>
          <cell r="AC3425">
            <v>24398.639999999999</v>
          </cell>
          <cell r="AD3425">
            <v>1257.92</v>
          </cell>
          <cell r="AE3425">
            <v>4688.47</v>
          </cell>
          <cell r="AF3425">
            <v>29087.11</v>
          </cell>
          <cell r="AG3425">
            <v>512371.56</v>
          </cell>
          <cell r="AH3425">
            <v>573.39000000001397</v>
          </cell>
          <cell r="AI3425">
            <v>0</v>
          </cell>
          <cell r="AJ3425">
            <v>0</v>
          </cell>
          <cell r="AK3425">
            <v>0</v>
          </cell>
        </row>
        <row r="3426">
          <cell r="R3426" t="str">
            <v>ITAU</v>
          </cell>
          <cell r="S3426" t="str">
            <v>FINAME TJLP</v>
          </cell>
          <cell r="T3426" t="str">
            <v>19271</v>
          </cell>
          <cell r="U3426">
            <v>11</v>
          </cell>
          <cell r="V3426">
            <v>0</v>
          </cell>
          <cell r="W3426">
            <v>36038</v>
          </cell>
          <cell r="X3426">
            <v>22</v>
          </cell>
          <cell r="Y3426">
            <v>0</v>
          </cell>
          <cell r="Z3426">
            <v>13.480702000000001</v>
          </cell>
          <cell r="AA3426">
            <v>0</v>
          </cell>
          <cell r="AB3426">
            <v>513711.94</v>
          </cell>
          <cell r="AC3426">
            <v>0</v>
          </cell>
          <cell r="AD3426">
            <v>3286.7</v>
          </cell>
          <cell r="AE3426">
            <v>3286.7</v>
          </cell>
          <cell r="AF3426">
            <v>0</v>
          </cell>
          <cell r="AG3426">
            <v>516998.64</v>
          </cell>
          <cell r="AH3426">
            <v>1340.3800000000047</v>
          </cell>
          <cell r="AI3426">
            <v>0</v>
          </cell>
          <cell r="AJ3426">
            <v>0</v>
          </cell>
          <cell r="AK3426">
            <v>0</v>
          </cell>
        </row>
        <row r="3427">
          <cell r="R3427" t="str">
            <v>ITAU</v>
          </cell>
          <cell r="S3427" t="str">
            <v>FINAME TJLP</v>
          </cell>
          <cell r="T3427" t="str">
            <v>19271</v>
          </cell>
          <cell r="U3427">
            <v>11</v>
          </cell>
          <cell r="V3427">
            <v>0</v>
          </cell>
          <cell r="W3427">
            <v>36047</v>
          </cell>
          <cell r="X3427">
            <v>8</v>
          </cell>
          <cell r="Y3427">
            <v>54</v>
          </cell>
          <cell r="Z3427">
            <v>13.497952</v>
          </cell>
          <cell r="AA3427">
            <v>0</v>
          </cell>
          <cell r="AB3427">
            <v>514369.29</v>
          </cell>
          <cell r="AC3427">
            <v>24493.77</v>
          </cell>
          <cell r="AD3427">
            <v>1206.1100000000006</v>
          </cell>
          <cell r="AE3427">
            <v>4492.8100000000004</v>
          </cell>
          <cell r="AF3427">
            <v>28986.58</v>
          </cell>
          <cell r="AG3427">
            <v>489875.52</v>
          </cell>
          <cell r="AH3427">
            <v>657.35000000003492</v>
          </cell>
          <cell r="AI3427">
            <v>0</v>
          </cell>
          <cell r="AJ3427">
            <v>0</v>
          </cell>
          <cell r="AK3427">
            <v>0</v>
          </cell>
        </row>
        <row r="3428">
          <cell r="R3428" t="str">
            <v>ITAU</v>
          </cell>
          <cell r="S3428" t="str">
            <v>FINAME TJLP</v>
          </cell>
          <cell r="T3428" t="str">
            <v>19271</v>
          </cell>
          <cell r="U3428">
            <v>11</v>
          </cell>
          <cell r="V3428">
            <v>0</v>
          </cell>
          <cell r="W3428">
            <v>36068</v>
          </cell>
          <cell r="X3428">
            <v>21</v>
          </cell>
          <cell r="Y3428">
            <v>0</v>
          </cell>
          <cell r="Z3428">
            <v>13.539114</v>
          </cell>
          <cell r="AA3428">
            <v>0</v>
          </cell>
          <cell r="AB3428">
            <v>491369.39</v>
          </cell>
          <cell r="AC3428">
            <v>0</v>
          </cell>
          <cell r="AD3428">
            <v>3000.42</v>
          </cell>
          <cell r="AE3428">
            <v>3000.42</v>
          </cell>
          <cell r="AF3428">
            <v>0</v>
          </cell>
          <cell r="AG3428">
            <v>494369.81</v>
          </cell>
          <cell r="AH3428">
            <v>1493.8699999999953</v>
          </cell>
          <cell r="AI3428">
            <v>0</v>
          </cell>
          <cell r="AJ3428">
            <v>0</v>
          </cell>
          <cell r="AK3428">
            <v>0</v>
          </cell>
        </row>
        <row r="3429">
          <cell r="R3429" t="str">
            <v>ITAU</v>
          </cell>
          <cell r="S3429" t="str">
            <v>FINAME TJLP</v>
          </cell>
          <cell r="T3429" t="str">
            <v>19271</v>
          </cell>
          <cell r="U3429">
            <v>11</v>
          </cell>
          <cell r="V3429">
            <v>0</v>
          </cell>
          <cell r="W3429">
            <v>36077</v>
          </cell>
          <cell r="X3429">
            <v>9</v>
          </cell>
          <cell r="Y3429">
            <v>55</v>
          </cell>
          <cell r="Z3429">
            <v>13.556794</v>
          </cell>
          <cell r="AA3429">
            <v>0</v>
          </cell>
          <cell r="AB3429">
            <v>492011.05</v>
          </cell>
          <cell r="AC3429">
            <v>24600.55</v>
          </cell>
          <cell r="AD3429">
            <v>1297.1000000000004</v>
          </cell>
          <cell r="AE3429">
            <v>4297.5200000000004</v>
          </cell>
          <cell r="AF3429">
            <v>28898.07</v>
          </cell>
          <cell r="AG3429">
            <v>467410.5</v>
          </cell>
          <cell r="AH3429">
            <v>641.6600000000326</v>
          </cell>
          <cell r="AI3429">
            <v>0</v>
          </cell>
          <cell r="AJ3429">
            <v>0</v>
          </cell>
          <cell r="AK3429">
            <v>0</v>
          </cell>
        </row>
        <row r="3430">
          <cell r="R3430" t="str">
            <v>ITAU</v>
          </cell>
          <cell r="S3430" t="str">
            <v>FINAME TJLP</v>
          </cell>
          <cell r="T3430" t="str">
            <v>19271</v>
          </cell>
          <cell r="U3430">
            <v>11</v>
          </cell>
          <cell r="V3430">
            <v>0</v>
          </cell>
          <cell r="W3430">
            <v>36099</v>
          </cell>
          <cell r="X3430">
            <v>22</v>
          </cell>
          <cell r="Y3430">
            <v>0</v>
          </cell>
          <cell r="Z3430">
            <v>13.600108000000001</v>
          </cell>
          <cell r="AA3430">
            <v>0</v>
          </cell>
          <cell r="AB3430">
            <v>468903.87</v>
          </cell>
          <cell r="AC3430">
            <v>0</v>
          </cell>
          <cell r="AD3430">
            <v>3000.02</v>
          </cell>
          <cell r="AE3430">
            <v>3000.02</v>
          </cell>
          <cell r="AF3430">
            <v>0</v>
          </cell>
          <cell r="AG3430">
            <v>471903.89</v>
          </cell>
          <cell r="AH3430">
            <v>1493.3699999999953</v>
          </cell>
          <cell r="AI3430">
            <v>0</v>
          </cell>
          <cell r="AJ3430">
            <v>0</v>
          </cell>
          <cell r="AK3430">
            <v>0</v>
          </cell>
        </row>
        <row r="3431">
          <cell r="R3431" t="str">
            <v>ITAU</v>
          </cell>
          <cell r="S3431" t="str">
            <v>FINAME TJLP</v>
          </cell>
          <cell r="T3431" t="str">
            <v>19271</v>
          </cell>
          <cell r="U3431">
            <v>11</v>
          </cell>
          <cell r="V3431">
            <v>0</v>
          </cell>
          <cell r="W3431">
            <v>36108</v>
          </cell>
          <cell r="X3431">
            <v>8</v>
          </cell>
          <cell r="Y3431">
            <v>56</v>
          </cell>
          <cell r="Z3431">
            <v>13.617867</v>
          </cell>
          <cell r="AA3431">
            <v>0</v>
          </cell>
          <cell r="AB3431">
            <v>469516.17</v>
          </cell>
          <cell r="AC3431">
            <v>24711.38</v>
          </cell>
          <cell r="AD3431">
            <v>1101.0099999999998</v>
          </cell>
          <cell r="AE3431">
            <v>4101.03</v>
          </cell>
          <cell r="AF3431">
            <v>28812.41</v>
          </cell>
          <cell r="AG3431">
            <v>444804.79</v>
          </cell>
          <cell r="AH3431">
            <v>612.29999999993015</v>
          </cell>
          <cell r="AI3431">
            <v>0</v>
          </cell>
          <cell r="AJ3431">
            <v>0</v>
          </cell>
          <cell r="AK3431">
            <v>0</v>
          </cell>
        </row>
        <row r="3432">
          <cell r="R3432" t="str">
            <v>ITAU</v>
          </cell>
          <cell r="S3432" t="str">
            <v>FINAME TJLP</v>
          </cell>
          <cell r="T3432" t="str">
            <v>19271</v>
          </cell>
          <cell r="U3432">
            <v>11</v>
          </cell>
          <cell r="V3432">
            <v>0</v>
          </cell>
          <cell r="W3432">
            <v>36129</v>
          </cell>
          <cell r="X3432">
            <v>21</v>
          </cell>
          <cell r="Y3432">
            <v>0</v>
          </cell>
          <cell r="Z3432">
            <v>13.659395999999999</v>
          </cell>
          <cell r="AA3432">
            <v>0</v>
          </cell>
          <cell r="AB3432">
            <v>446161.27</v>
          </cell>
          <cell r="AC3432">
            <v>0</v>
          </cell>
          <cell r="AD3432">
            <v>2724.37</v>
          </cell>
          <cell r="AE3432">
            <v>2724.37</v>
          </cell>
          <cell r="AF3432">
            <v>0</v>
          </cell>
          <cell r="AG3432">
            <v>448885.63</v>
          </cell>
          <cell r="AH3432">
            <v>1356.4700000000303</v>
          </cell>
          <cell r="AI3432">
            <v>0</v>
          </cell>
          <cell r="AJ3432">
            <v>0</v>
          </cell>
          <cell r="AK3432">
            <v>0</v>
          </cell>
        </row>
        <row r="3433">
          <cell r="R3433" t="str">
            <v>ITAU</v>
          </cell>
          <cell r="S3433" t="str">
            <v>FINAME TJLP</v>
          </cell>
          <cell r="T3433" t="str">
            <v>19271</v>
          </cell>
          <cell r="U3433">
            <v>11</v>
          </cell>
          <cell r="V3433">
            <v>0</v>
          </cell>
          <cell r="W3433">
            <v>36138</v>
          </cell>
          <cell r="X3433">
            <v>9</v>
          </cell>
          <cell r="Y3433">
            <v>57</v>
          </cell>
          <cell r="Z3433">
            <v>13.694127999999999</v>
          </cell>
          <cell r="AA3433">
            <v>0</v>
          </cell>
          <cell r="AB3433">
            <v>447295.73</v>
          </cell>
          <cell r="AC3433">
            <v>24849.759999999998</v>
          </cell>
          <cell r="AD3433">
            <v>1182.58</v>
          </cell>
          <cell r="AE3433">
            <v>3906.95</v>
          </cell>
          <cell r="AF3433">
            <v>28756.71</v>
          </cell>
          <cell r="AG3433">
            <v>422445.97</v>
          </cell>
          <cell r="AH3433">
            <v>1134.4699999999721</v>
          </cell>
          <cell r="AI3433">
            <v>0</v>
          </cell>
          <cell r="AJ3433">
            <v>0</v>
          </cell>
          <cell r="AK3433">
            <v>0</v>
          </cell>
        </row>
        <row r="3434">
          <cell r="R3434" t="str">
            <v>ITAU</v>
          </cell>
          <cell r="S3434" t="str">
            <v>FINAME TJLP</v>
          </cell>
          <cell r="T3434" t="str">
            <v>19271</v>
          </cell>
          <cell r="U3434">
            <v>11</v>
          </cell>
          <cell r="V3434">
            <v>0</v>
          </cell>
          <cell r="W3434">
            <v>36160</v>
          </cell>
          <cell r="X3434">
            <v>22</v>
          </cell>
          <cell r="Y3434">
            <v>0</v>
          </cell>
          <cell r="Z3434">
            <v>13.784601</v>
          </cell>
          <cell r="AA3434">
            <v>0</v>
          </cell>
          <cell r="AB3434">
            <v>425236.95</v>
          </cell>
          <cell r="AC3434">
            <v>0</v>
          </cell>
          <cell r="AD3434">
            <v>2720.64</v>
          </cell>
          <cell r="AE3434">
            <v>2720.64</v>
          </cell>
          <cell r="AF3434">
            <v>0</v>
          </cell>
          <cell r="AG3434">
            <v>427957.58</v>
          </cell>
          <cell r="AH3434">
            <v>2790.9700000000303</v>
          </cell>
          <cell r="AI3434">
            <v>0</v>
          </cell>
          <cell r="AJ3434">
            <v>0</v>
          </cell>
          <cell r="AK3434">
            <v>0</v>
          </cell>
        </row>
        <row r="3435">
          <cell r="R3435" t="str">
            <v>ITAU</v>
          </cell>
          <cell r="S3435" t="str">
            <v>FINAME TJLP</v>
          </cell>
          <cell r="T3435" t="str">
            <v>19271</v>
          </cell>
          <cell r="U3435">
            <v>11</v>
          </cell>
          <cell r="V3435">
            <v>0</v>
          </cell>
          <cell r="W3435">
            <v>36169</v>
          </cell>
          <cell r="X3435">
            <v>8</v>
          </cell>
          <cell r="Y3435">
            <v>58</v>
          </cell>
          <cell r="Z3435">
            <v>13.807902</v>
          </cell>
          <cell r="AA3435">
            <v>0</v>
          </cell>
          <cell r="AB3435">
            <v>425955.75</v>
          </cell>
          <cell r="AC3435">
            <v>25056.22</v>
          </cell>
          <cell r="AD3435">
            <v>999.91000000000031</v>
          </cell>
          <cell r="AE3435">
            <v>3720.55</v>
          </cell>
          <cell r="AF3435">
            <v>28776.77</v>
          </cell>
          <cell r="AG3435">
            <v>400899.53</v>
          </cell>
          <cell r="AH3435">
            <v>718.81000000005588</v>
          </cell>
          <cell r="AI3435">
            <v>0</v>
          </cell>
          <cell r="AJ3435">
            <v>0</v>
          </cell>
          <cell r="AK3435">
            <v>0</v>
          </cell>
        </row>
        <row r="3436">
          <cell r="R3436" t="str">
            <v>ITAU</v>
          </cell>
          <cell r="S3436" t="str">
            <v>FINAME TJLP</v>
          </cell>
          <cell r="T3436" t="str">
            <v>19271</v>
          </cell>
          <cell r="U3436">
            <v>11</v>
          </cell>
          <cell r="V3436">
            <v>0</v>
          </cell>
          <cell r="W3436">
            <v>36191</v>
          </cell>
          <cell r="X3436">
            <v>22</v>
          </cell>
          <cell r="Y3436">
            <v>0</v>
          </cell>
          <cell r="Z3436">
            <v>13.860768</v>
          </cell>
          <cell r="AA3436">
            <v>0</v>
          </cell>
          <cell r="AB3436">
            <v>402434.45</v>
          </cell>
          <cell r="AC3436">
            <v>0</v>
          </cell>
          <cell r="AD3436">
            <v>2574.75</v>
          </cell>
          <cell r="AE3436">
            <v>2574.75</v>
          </cell>
          <cell r="AF3436">
            <v>0</v>
          </cell>
          <cell r="AG3436">
            <v>405009.2</v>
          </cell>
          <cell r="AH3436">
            <v>1534.9199999999837</v>
          </cell>
          <cell r="AI3436">
            <v>0</v>
          </cell>
          <cell r="AJ3436">
            <v>0</v>
          </cell>
          <cell r="AK3436">
            <v>0</v>
          </cell>
        </row>
        <row r="3437">
          <cell r="R3437" t="str">
            <v>ITAU</v>
          </cell>
          <cell r="S3437" t="str">
            <v>FINAME TJLP</v>
          </cell>
          <cell r="T3437" t="str">
            <v>19271</v>
          </cell>
          <cell r="U3437">
            <v>11</v>
          </cell>
          <cell r="V3437">
            <v>0</v>
          </cell>
          <cell r="W3437">
            <v>36200</v>
          </cell>
          <cell r="X3437">
            <v>8</v>
          </cell>
          <cell r="Y3437">
            <v>59</v>
          </cell>
          <cell r="Z3437">
            <v>13.882453</v>
          </cell>
          <cell r="AA3437">
            <v>0</v>
          </cell>
          <cell r="AB3437">
            <v>403064.05</v>
          </cell>
          <cell r="AC3437">
            <v>25191.5</v>
          </cell>
          <cell r="AD3437">
            <v>945.84999999999991</v>
          </cell>
          <cell r="AE3437">
            <v>3520.6</v>
          </cell>
          <cell r="AF3437">
            <v>28712.1</v>
          </cell>
          <cell r="AG3437">
            <v>377872.55</v>
          </cell>
          <cell r="AH3437">
            <v>629.59999999997672</v>
          </cell>
          <cell r="AI3437">
            <v>0</v>
          </cell>
          <cell r="AJ3437">
            <v>0</v>
          </cell>
          <cell r="AK3437">
            <v>0</v>
          </cell>
        </row>
        <row r="3438">
          <cell r="R3438" t="str">
            <v>ITAU</v>
          </cell>
          <cell r="S3438" t="str">
            <v>FINAME TJLP</v>
          </cell>
          <cell r="T3438" t="str">
            <v>19271</v>
          </cell>
          <cell r="U3438">
            <v>11</v>
          </cell>
          <cell r="V3438">
            <v>0</v>
          </cell>
          <cell r="W3438">
            <v>36219</v>
          </cell>
          <cell r="X3438">
            <v>19</v>
          </cell>
          <cell r="Y3438">
            <v>0</v>
          </cell>
          <cell r="Z3438">
            <v>13.928345</v>
          </cell>
          <cell r="AA3438">
            <v>0</v>
          </cell>
          <cell r="AB3438">
            <v>379121.71</v>
          </cell>
          <cell r="AC3438">
            <v>0</v>
          </cell>
          <cell r="AD3438">
            <v>2093.92</v>
          </cell>
          <cell r="AE3438">
            <v>2093.92</v>
          </cell>
          <cell r="AF3438">
            <v>0</v>
          </cell>
          <cell r="AG3438">
            <v>381215.63</v>
          </cell>
          <cell r="AH3438">
            <v>1249.1600000000326</v>
          </cell>
          <cell r="AI3438">
            <v>0</v>
          </cell>
          <cell r="AJ3438">
            <v>0</v>
          </cell>
          <cell r="AK3438">
            <v>0</v>
          </cell>
        </row>
        <row r="3439">
          <cell r="R3439" t="str">
            <v>ITAU</v>
          </cell>
          <cell r="S3439" t="str">
            <v>FINAME TJLP</v>
          </cell>
          <cell r="T3439" t="str">
            <v>19271</v>
          </cell>
          <cell r="U3439">
            <v>11</v>
          </cell>
          <cell r="V3439">
            <v>0</v>
          </cell>
          <cell r="W3439">
            <v>36228</v>
          </cell>
          <cell r="X3439">
            <v>11</v>
          </cell>
          <cell r="Y3439">
            <v>60</v>
          </cell>
          <cell r="Z3439">
            <v>13.950136000000001</v>
          </cell>
          <cell r="AA3439">
            <v>0</v>
          </cell>
          <cell r="AB3439">
            <v>379714.84</v>
          </cell>
          <cell r="AC3439">
            <v>25314.32</v>
          </cell>
          <cell r="AD3439">
            <v>1222.73</v>
          </cell>
          <cell r="AE3439">
            <v>3316.65</v>
          </cell>
          <cell r="AF3439">
            <v>28630.97</v>
          </cell>
          <cell r="AG3439">
            <v>354400.52</v>
          </cell>
          <cell r="AH3439">
            <v>593.13000000000466</v>
          </cell>
          <cell r="AI3439">
            <v>0</v>
          </cell>
          <cell r="AJ3439">
            <v>0</v>
          </cell>
          <cell r="AK3439">
            <v>0</v>
          </cell>
        </row>
        <row r="3440">
          <cell r="R3440" t="str">
            <v>ITAU</v>
          </cell>
          <cell r="S3440" t="str">
            <v>FINAME TJLP</v>
          </cell>
          <cell r="T3440" t="str">
            <v>19271</v>
          </cell>
          <cell r="U3440">
            <v>11</v>
          </cell>
          <cell r="V3440">
            <v>0</v>
          </cell>
          <cell r="W3440">
            <v>36250</v>
          </cell>
          <cell r="X3440">
            <v>22</v>
          </cell>
          <cell r="Y3440">
            <v>0</v>
          </cell>
          <cell r="Z3440">
            <v>14.003546999999999</v>
          </cell>
          <cell r="AA3440">
            <v>0</v>
          </cell>
          <cell r="AB3440">
            <v>355757.42</v>
          </cell>
          <cell r="AC3440">
            <v>0</v>
          </cell>
          <cell r="AD3440">
            <v>2276.11</v>
          </cell>
          <cell r="AE3440">
            <v>2276.11</v>
          </cell>
          <cell r="AF3440">
            <v>0</v>
          </cell>
          <cell r="AG3440">
            <v>358033.53</v>
          </cell>
          <cell r="AH3440">
            <v>1356.9000000000233</v>
          </cell>
          <cell r="AI3440">
            <v>0</v>
          </cell>
          <cell r="AJ3440">
            <v>0</v>
          </cell>
          <cell r="AK3440">
            <v>0</v>
          </cell>
        </row>
        <row r="3441">
          <cell r="R3441" t="str">
            <v>ITAU</v>
          </cell>
          <cell r="S3441" t="str">
            <v>FINAME TJLP</v>
          </cell>
          <cell r="T3441" t="str">
            <v>19271</v>
          </cell>
          <cell r="U3441">
            <v>11</v>
          </cell>
          <cell r="V3441">
            <v>0</v>
          </cell>
          <cell r="W3441">
            <v>36259</v>
          </cell>
          <cell r="X3441">
            <v>8</v>
          </cell>
          <cell r="Y3441">
            <v>61</v>
          </cell>
          <cell r="Z3441">
            <v>14.027219000000001</v>
          </cell>
          <cell r="AA3441">
            <v>0</v>
          </cell>
          <cell r="AB3441">
            <v>356358.8</v>
          </cell>
          <cell r="AC3441">
            <v>25454.2</v>
          </cell>
          <cell r="AD3441">
            <v>836.54</v>
          </cell>
          <cell r="AE3441">
            <v>3112.65</v>
          </cell>
          <cell r="AF3441">
            <v>28566.85</v>
          </cell>
          <cell r="AG3441">
            <v>330904.61</v>
          </cell>
          <cell r="AH3441">
            <v>601.38999999995576</v>
          </cell>
          <cell r="AI3441">
            <v>0</v>
          </cell>
          <cell r="AJ3441">
            <v>0</v>
          </cell>
          <cell r="AK3441">
            <v>0</v>
          </cell>
        </row>
        <row r="3442">
          <cell r="R3442" t="str">
            <v>ITAU</v>
          </cell>
          <cell r="S3442" t="str">
            <v>FINAME TJLP</v>
          </cell>
          <cell r="T3442" t="str">
            <v>19271</v>
          </cell>
          <cell r="U3442">
            <v>11</v>
          </cell>
          <cell r="V3442">
            <v>0</v>
          </cell>
          <cell r="W3442">
            <v>36280</v>
          </cell>
          <cell r="X3442">
            <v>21</v>
          </cell>
          <cell r="Y3442">
            <v>0</v>
          </cell>
          <cell r="Z3442">
            <v>14.083125000000001</v>
          </cell>
          <cell r="AA3442">
            <v>0</v>
          </cell>
          <cell r="AB3442">
            <v>332223.44</v>
          </cell>
          <cell r="AC3442">
            <v>0</v>
          </cell>
          <cell r="AD3442">
            <v>2028.63</v>
          </cell>
          <cell r="AE3442">
            <v>2028.63</v>
          </cell>
          <cell r="AF3442">
            <v>0</v>
          </cell>
          <cell r="AG3442">
            <v>334252.07</v>
          </cell>
          <cell r="AH3442">
            <v>1318.8300000000163</v>
          </cell>
          <cell r="AI3442">
            <v>0</v>
          </cell>
          <cell r="AJ3442">
            <v>0</v>
          </cell>
          <cell r="AK3442">
            <v>0</v>
          </cell>
        </row>
        <row r="3443">
          <cell r="R3443" t="str">
            <v>ITAU</v>
          </cell>
          <cell r="S3443" t="str">
            <v>FINAME TJLP</v>
          </cell>
          <cell r="T3443" t="str">
            <v>19271</v>
          </cell>
          <cell r="U3443">
            <v>11</v>
          </cell>
          <cell r="V3443">
            <v>0</v>
          </cell>
          <cell r="W3443">
            <v>36289</v>
          </cell>
          <cell r="X3443">
            <v>9</v>
          </cell>
          <cell r="Y3443">
            <v>62</v>
          </cell>
          <cell r="Z3443">
            <v>14.107151999999999</v>
          </cell>
          <cell r="AA3443">
            <v>0</v>
          </cell>
          <cell r="AB3443">
            <v>332790.24</v>
          </cell>
          <cell r="AC3443">
            <v>25599.25</v>
          </cell>
          <cell r="AD3443">
            <v>878.15999999999985</v>
          </cell>
          <cell r="AE3443">
            <v>2906.79</v>
          </cell>
          <cell r="AF3443">
            <v>28506.03</v>
          </cell>
          <cell r="AG3443">
            <v>307190.99</v>
          </cell>
          <cell r="AH3443">
            <v>566.79000000003725</v>
          </cell>
          <cell r="AI3443">
            <v>0</v>
          </cell>
          <cell r="AJ3443">
            <v>0</v>
          </cell>
          <cell r="AK3443">
            <v>0</v>
          </cell>
        </row>
        <row r="3444">
          <cell r="R3444" t="str">
            <v>ITAU</v>
          </cell>
          <cell r="S3444" t="str">
            <v>FINAME TJLP</v>
          </cell>
          <cell r="T3444" t="str">
            <v>19271</v>
          </cell>
          <cell r="U3444">
            <v>11</v>
          </cell>
          <cell r="V3444">
            <v>0</v>
          </cell>
          <cell r="W3444">
            <v>36311</v>
          </cell>
          <cell r="X3444">
            <v>22</v>
          </cell>
          <cell r="Y3444">
            <v>0</v>
          </cell>
          <cell r="Z3444">
            <v>14.16606</v>
          </cell>
          <cell r="AA3444">
            <v>0</v>
          </cell>
          <cell r="AB3444">
            <v>308473.75</v>
          </cell>
          <cell r="AC3444">
            <v>0</v>
          </cell>
          <cell r="AD3444">
            <v>1973.59</v>
          </cell>
          <cell r="AE3444">
            <v>1973.59</v>
          </cell>
          <cell r="AF3444">
            <v>0</v>
          </cell>
          <cell r="AG3444">
            <v>310447.34000000003</v>
          </cell>
          <cell r="AH3444">
            <v>1282.7600000000093</v>
          </cell>
          <cell r="AI3444">
            <v>0</v>
          </cell>
          <cell r="AJ3444">
            <v>0</v>
          </cell>
          <cell r="AK3444">
            <v>0</v>
          </cell>
        </row>
        <row r="3445">
          <cell r="R3445" t="str">
            <v>ITAU</v>
          </cell>
          <cell r="S3445" t="str">
            <v>FINAME TJLP</v>
          </cell>
          <cell r="T3445" t="str">
            <v>19271</v>
          </cell>
          <cell r="U3445">
            <v>11</v>
          </cell>
          <cell r="V3445">
            <v>0</v>
          </cell>
          <cell r="W3445">
            <v>36320</v>
          </cell>
          <cell r="X3445">
            <v>8</v>
          </cell>
          <cell r="Y3445">
            <v>63</v>
          </cell>
          <cell r="Z3445">
            <v>14.190229</v>
          </cell>
          <cell r="AA3445">
            <v>0</v>
          </cell>
          <cell r="AB3445">
            <v>309000.03999999998</v>
          </cell>
          <cell r="AC3445">
            <v>25750</v>
          </cell>
          <cell r="AD3445">
            <v>725.39999999999986</v>
          </cell>
          <cell r="AE3445">
            <v>2698.99</v>
          </cell>
          <cell r="AF3445">
            <v>28448.99</v>
          </cell>
          <cell r="AG3445">
            <v>283250.03999999998</v>
          </cell>
          <cell r="AH3445">
            <v>526.28999999992084</v>
          </cell>
          <cell r="AI3445">
            <v>0</v>
          </cell>
          <cell r="AJ3445">
            <v>0</v>
          </cell>
          <cell r="AK3445">
            <v>0</v>
          </cell>
        </row>
        <row r="3446">
          <cell r="R3446" t="str">
            <v>ITAU</v>
          </cell>
          <cell r="S3446" t="str">
            <v>FINAME TJLP</v>
          </cell>
          <cell r="T3446" t="str">
            <v>19271</v>
          </cell>
          <cell r="U3446">
            <v>11</v>
          </cell>
          <cell r="V3446">
            <v>0</v>
          </cell>
          <cell r="W3446">
            <v>36341</v>
          </cell>
          <cell r="X3446">
            <v>21</v>
          </cell>
          <cell r="Y3446">
            <v>0</v>
          </cell>
          <cell r="Z3446">
            <v>14.246784999999999</v>
          </cell>
          <cell r="AA3446">
            <v>0</v>
          </cell>
          <cell r="AB3446">
            <v>284378.95</v>
          </cell>
          <cell r="AC3446">
            <v>0</v>
          </cell>
          <cell r="AD3446">
            <v>1736.48</v>
          </cell>
          <cell r="AE3446">
            <v>1736.48</v>
          </cell>
          <cell r="AF3446">
            <v>0</v>
          </cell>
          <cell r="AG3446">
            <v>286115.43</v>
          </cell>
          <cell r="AH3446">
            <v>1128.9100000000326</v>
          </cell>
          <cell r="AI3446">
            <v>0</v>
          </cell>
          <cell r="AJ3446">
            <v>0</v>
          </cell>
          <cell r="AK3446">
            <v>0</v>
          </cell>
        </row>
        <row r="3447">
          <cell r="R3447" t="str">
            <v>ITAU</v>
          </cell>
          <cell r="S3447" t="str">
            <v>FINAME TJLP</v>
          </cell>
          <cell r="T3447" t="str">
            <v>19271</v>
          </cell>
          <cell r="U3447">
            <v>11</v>
          </cell>
          <cell r="V3447">
            <v>0</v>
          </cell>
          <cell r="W3447">
            <v>36350</v>
          </cell>
          <cell r="X3447">
            <v>9</v>
          </cell>
          <cell r="Y3447">
            <v>64</v>
          </cell>
          <cell r="Z3447">
            <v>14.272681</v>
          </cell>
          <cell r="AA3447">
            <v>0</v>
          </cell>
          <cell r="AB3447">
            <v>284895.86</v>
          </cell>
          <cell r="AC3447">
            <v>25899.62</v>
          </cell>
          <cell r="AD3447">
            <v>751.9699999999998</v>
          </cell>
          <cell r="AE3447">
            <v>2488.4499999999998</v>
          </cell>
          <cell r="AF3447">
            <v>28388.07</v>
          </cell>
          <cell r="AG3447">
            <v>258996.24</v>
          </cell>
          <cell r="AH3447">
            <v>516.9100000000326</v>
          </cell>
          <cell r="AI3447">
            <v>0</v>
          </cell>
          <cell r="AJ3447">
            <v>0</v>
          </cell>
          <cell r="AK3447">
            <v>0</v>
          </cell>
        </row>
        <row r="3448">
          <cell r="R3448" t="str">
            <v>ITAU</v>
          </cell>
          <cell r="S3448" t="str">
            <v>FINAME TJLP</v>
          </cell>
          <cell r="T3448" t="str">
            <v>19271</v>
          </cell>
          <cell r="U3448">
            <v>11</v>
          </cell>
          <cell r="V3448">
            <v>0</v>
          </cell>
          <cell r="W3448">
            <v>36372</v>
          </cell>
          <cell r="X3448">
            <v>22</v>
          </cell>
          <cell r="Y3448">
            <v>0</v>
          </cell>
          <cell r="Z3448">
            <v>14.336668</v>
          </cell>
          <cell r="AA3448">
            <v>0</v>
          </cell>
          <cell r="AB3448">
            <v>260157.37</v>
          </cell>
          <cell r="AC3448">
            <v>0</v>
          </cell>
          <cell r="AD3448">
            <v>1664.47</v>
          </cell>
          <cell r="AE3448">
            <v>1664.47</v>
          </cell>
          <cell r="AF3448">
            <v>0</v>
          </cell>
          <cell r="AG3448">
            <v>261821.84</v>
          </cell>
          <cell r="AH3448">
            <v>1161.1300000000047</v>
          </cell>
          <cell r="AI3448">
            <v>0</v>
          </cell>
          <cell r="AJ3448">
            <v>0</v>
          </cell>
          <cell r="AK3448">
            <v>0</v>
          </cell>
        </row>
        <row r="3449">
          <cell r="R3449" t="str">
            <v>ITAU</v>
          </cell>
          <cell r="S3449" t="str">
            <v>FINAME TJLP</v>
          </cell>
          <cell r="T3449" t="str">
            <v>19271</v>
          </cell>
          <cell r="U3449">
            <v>11</v>
          </cell>
          <cell r="V3449">
            <v>0</v>
          </cell>
          <cell r="W3449">
            <v>36381</v>
          </cell>
          <cell r="X3449">
            <v>8</v>
          </cell>
          <cell r="Y3449">
            <v>65</v>
          </cell>
          <cell r="Z3449">
            <v>14.362928</v>
          </cell>
          <cell r="AA3449">
            <v>0</v>
          </cell>
          <cell r="AB3449">
            <v>260633.89</v>
          </cell>
          <cell r="AC3449">
            <v>26063.38</v>
          </cell>
          <cell r="AD3449">
            <v>612.06000000000017</v>
          </cell>
          <cell r="AE3449">
            <v>2276.5300000000002</v>
          </cell>
          <cell r="AF3449">
            <v>28339.91</v>
          </cell>
          <cell r="AG3449">
            <v>234570.5</v>
          </cell>
          <cell r="AH3449">
            <v>476.50999999995111</v>
          </cell>
          <cell r="AI3449">
            <v>0</v>
          </cell>
          <cell r="AJ3449">
            <v>0</v>
          </cell>
          <cell r="AK3449">
            <v>0</v>
          </cell>
        </row>
        <row r="3450">
          <cell r="R3450" t="str">
            <v>ITAU</v>
          </cell>
          <cell r="S3450" t="str">
            <v>FINAME TJLP</v>
          </cell>
          <cell r="T3450" t="str">
            <v>19271</v>
          </cell>
          <cell r="U3450">
            <v>11</v>
          </cell>
          <cell r="V3450">
            <v>0</v>
          </cell>
          <cell r="W3450">
            <v>36403</v>
          </cell>
          <cell r="X3450">
            <v>22</v>
          </cell>
          <cell r="Y3450">
            <v>0</v>
          </cell>
          <cell r="Z3450">
            <v>14.42732</v>
          </cell>
          <cell r="AA3450">
            <v>0</v>
          </cell>
          <cell r="AB3450">
            <v>235622.13</v>
          </cell>
          <cell r="AC3450">
            <v>0</v>
          </cell>
          <cell r="AD3450">
            <v>1507.49</v>
          </cell>
          <cell r="AE3450">
            <v>1507.49</v>
          </cell>
          <cell r="AF3450">
            <v>0</v>
          </cell>
          <cell r="AG3450">
            <v>237129.63</v>
          </cell>
          <cell r="AH3450">
            <v>1051.640000000014</v>
          </cell>
          <cell r="AI3450">
            <v>0</v>
          </cell>
          <cell r="AJ3450">
            <v>0</v>
          </cell>
          <cell r="AK3450">
            <v>0</v>
          </cell>
        </row>
        <row r="3451">
          <cell r="R3451" t="str">
            <v>ITAU</v>
          </cell>
          <cell r="S3451" t="str">
            <v>FINAME TJLP</v>
          </cell>
          <cell r="T3451" t="str">
            <v>19271</v>
          </cell>
          <cell r="U3451">
            <v>11</v>
          </cell>
          <cell r="V3451">
            <v>0</v>
          </cell>
          <cell r="W3451">
            <v>36412</v>
          </cell>
          <cell r="X3451">
            <v>8</v>
          </cell>
          <cell r="Y3451">
            <v>66</v>
          </cell>
          <cell r="Z3451">
            <v>14.453745</v>
          </cell>
          <cell r="AA3451">
            <v>0</v>
          </cell>
          <cell r="AB3451">
            <v>236053.7</v>
          </cell>
          <cell r="AC3451">
            <v>26228.18</v>
          </cell>
          <cell r="AD3451">
            <v>554.33999999999992</v>
          </cell>
          <cell r="AE3451">
            <v>2061.83</v>
          </cell>
          <cell r="AF3451">
            <v>28290.02</v>
          </cell>
          <cell r="AG3451">
            <v>209825.51</v>
          </cell>
          <cell r="AH3451">
            <v>431.55999999999767</v>
          </cell>
          <cell r="AI3451">
            <v>0</v>
          </cell>
          <cell r="AJ3451">
            <v>0</v>
          </cell>
          <cell r="AK3451">
            <v>0</v>
          </cell>
        </row>
        <row r="3452">
          <cell r="R3452" t="str">
            <v>ITAU</v>
          </cell>
          <cell r="S3452" t="str">
            <v>FINAME TJLP</v>
          </cell>
          <cell r="T3452" t="str">
            <v>19271</v>
          </cell>
          <cell r="U3452">
            <v>11</v>
          </cell>
          <cell r="V3452">
            <v>0</v>
          </cell>
          <cell r="W3452">
            <v>36433</v>
          </cell>
          <cell r="X3452">
            <v>21</v>
          </cell>
          <cell r="Y3452">
            <v>0</v>
          </cell>
          <cell r="Z3452">
            <v>14.515593000000001</v>
          </cell>
          <cell r="AA3452">
            <v>0</v>
          </cell>
          <cell r="AB3452">
            <v>210723.36</v>
          </cell>
          <cell r="AC3452">
            <v>0</v>
          </cell>
          <cell r="AD3452">
            <v>1286.73</v>
          </cell>
          <cell r="AE3452">
            <v>1286.73</v>
          </cell>
          <cell r="AF3452">
            <v>0</v>
          </cell>
          <cell r="AG3452">
            <v>212010.09</v>
          </cell>
          <cell r="AH3452">
            <v>897.84999999997672</v>
          </cell>
          <cell r="AI3452">
            <v>0</v>
          </cell>
          <cell r="AJ3452">
            <v>0</v>
          </cell>
          <cell r="AK3452">
            <v>0</v>
          </cell>
        </row>
        <row r="3453">
          <cell r="R3453" t="str">
            <v>ITAU</v>
          </cell>
          <cell r="S3453" t="str">
            <v>FINAME TJLP</v>
          </cell>
          <cell r="T3453" t="str">
            <v>19271</v>
          </cell>
          <cell r="U3453">
            <v>11</v>
          </cell>
          <cell r="V3453">
            <v>0</v>
          </cell>
          <cell r="W3453">
            <v>36442</v>
          </cell>
          <cell r="X3453">
            <v>9</v>
          </cell>
          <cell r="Y3453">
            <v>67</v>
          </cell>
          <cell r="Z3453">
            <v>14.537758999999999</v>
          </cell>
          <cell r="AA3453">
            <v>0</v>
          </cell>
          <cell r="AB3453">
            <v>211045.15</v>
          </cell>
          <cell r="AC3453">
            <v>26380.639999999999</v>
          </cell>
          <cell r="AD3453">
            <v>556.66000000000008</v>
          </cell>
          <cell r="AE3453">
            <v>1843.39</v>
          </cell>
          <cell r="AF3453">
            <v>28224.03</v>
          </cell>
          <cell r="AG3453">
            <v>184664.51</v>
          </cell>
          <cell r="AH3453">
            <v>321.79000000000815</v>
          </cell>
          <cell r="AI3453">
            <v>0</v>
          </cell>
          <cell r="AJ3453">
            <v>0</v>
          </cell>
          <cell r="AK3453">
            <v>0</v>
          </cell>
        </row>
        <row r="3454">
          <cell r="R3454" t="str">
            <v>ITAU</v>
          </cell>
          <cell r="S3454" t="str">
            <v>FINAME TJLP</v>
          </cell>
          <cell r="T3454" t="str">
            <v>19271</v>
          </cell>
          <cell r="U3454">
            <v>11</v>
          </cell>
          <cell r="V3454">
            <v>0</v>
          </cell>
          <cell r="W3454">
            <v>36464</v>
          </cell>
          <cell r="X3454">
            <v>22</v>
          </cell>
          <cell r="Y3454">
            <v>0</v>
          </cell>
          <cell r="Z3454">
            <v>14.590728</v>
          </cell>
          <cell r="AA3454">
            <v>0</v>
          </cell>
          <cell r="AB3454">
            <v>185337.34</v>
          </cell>
          <cell r="AC3454">
            <v>0</v>
          </cell>
          <cell r="AD3454">
            <v>1185.78</v>
          </cell>
          <cell r="AE3454">
            <v>1185.78</v>
          </cell>
          <cell r="AF3454">
            <v>0</v>
          </cell>
          <cell r="AG3454">
            <v>186523.12</v>
          </cell>
          <cell r="AH3454">
            <v>672.82999999998719</v>
          </cell>
          <cell r="AI3454">
            <v>0</v>
          </cell>
          <cell r="AJ3454">
            <v>0</v>
          </cell>
          <cell r="AK3454">
            <v>0</v>
          </cell>
        </row>
        <row r="3455">
          <cell r="R3455" t="str">
            <v>ITAU</v>
          </cell>
          <cell r="S3455" t="str">
            <v>FINAME TJLP</v>
          </cell>
          <cell r="T3455" t="str">
            <v>19271</v>
          </cell>
          <cell r="U3455">
            <v>11</v>
          </cell>
          <cell r="V3455">
            <v>0</v>
          </cell>
          <cell r="W3455">
            <v>36473</v>
          </cell>
          <cell r="X3455">
            <v>8</v>
          </cell>
          <cell r="Y3455">
            <v>68</v>
          </cell>
          <cell r="Z3455">
            <v>14.612453</v>
          </cell>
          <cell r="AA3455">
            <v>0</v>
          </cell>
          <cell r="AB3455">
            <v>185613.3</v>
          </cell>
          <cell r="AC3455">
            <v>26516.18</v>
          </cell>
          <cell r="AD3455">
            <v>435.47</v>
          </cell>
          <cell r="AE3455">
            <v>1621.25</v>
          </cell>
          <cell r="AF3455">
            <v>28137.43</v>
          </cell>
          <cell r="AG3455">
            <v>159097.12</v>
          </cell>
          <cell r="AH3455">
            <v>275.95999999999185</v>
          </cell>
          <cell r="AI3455">
            <v>0</v>
          </cell>
          <cell r="AJ3455">
            <v>0</v>
          </cell>
          <cell r="AK3455">
            <v>0</v>
          </cell>
        </row>
        <row r="3456">
          <cell r="R3456" t="str">
            <v>ITAU</v>
          </cell>
          <cell r="S3456" t="str">
            <v>FINAME TJLP</v>
          </cell>
          <cell r="T3456" t="str">
            <v>19271</v>
          </cell>
          <cell r="U3456">
            <v>11</v>
          </cell>
          <cell r="V3456">
            <v>0</v>
          </cell>
          <cell r="W3456">
            <v>36494</v>
          </cell>
          <cell r="X3456">
            <v>21</v>
          </cell>
          <cell r="Y3456">
            <v>0</v>
          </cell>
          <cell r="Z3456">
            <v>14.663271</v>
          </cell>
          <cell r="AA3456">
            <v>0</v>
          </cell>
          <cell r="AB3456">
            <v>159650.42000000001</v>
          </cell>
          <cell r="AC3456">
            <v>0</v>
          </cell>
          <cell r="AD3456">
            <v>974.86</v>
          </cell>
          <cell r="AE3456">
            <v>974.86</v>
          </cell>
          <cell r="AF3456">
            <v>0</v>
          </cell>
          <cell r="AG3456">
            <v>160625.28</v>
          </cell>
          <cell r="AH3456">
            <v>553.30000000001746</v>
          </cell>
          <cell r="AI3456">
            <v>0</v>
          </cell>
          <cell r="AJ3456">
            <v>0</v>
          </cell>
          <cell r="AK3456">
            <v>0</v>
          </cell>
        </row>
        <row r="3457">
          <cell r="R3457" t="str">
            <v>ITAU</v>
          </cell>
          <cell r="S3457" t="str">
            <v>FINAME TJLP</v>
          </cell>
          <cell r="T3457" t="str">
            <v>19271</v>
          </cell>
          <cell r="U3457">
            <v>11</v>
          </cell>
          <cell r="V3457">
            <v>0</v>
          </cell>
          <cell r="W3457">
            <v>36503</v>
          </cell>
          <cell r="X3457">
            <v>9</v>
          </cell>
          <cell r="Y3457">
            <v>69</v>
          </cell>
          <cell r="Z3457">
            <v>14.685104000000001</v>
          </cell>
          <cell r="AA3457">
            <v>0</v>
          </cell>
          <cell r="AB3457">
            <v>159888.13</v>
          </cell>
          <cell r="AC3457">
            <v>26648.01</v>
          </cell>
          <cell r="AD3457">
            <v>421.69999999999993</v>
          </cell>
          <cell r="AE3457">
            <v>1396.56</v>
          </cell>
          <cell r="AF3457">
            <v>28044.57</v>
          </cell>
          <cell r="AG3457">
            <v>133240.12</v>
          </cell>
          <cell r="AH3457">
            <v>237.70999999999185</v>
          </cell>
          <cell r="AI3457">
            <v>0</v>
          </cell>
          <cell r="AJ3457">
            <v>0</v>
          </cell>
          <cell r="AK3457">
            <v>0</v>
          </cell>
        </row>
        <row r="3458">
          <cell r="R3458" t="str">
            <v>ITAU</v>
          </cell>
          <cell r="S3458" t="str">
            <v>FINAME TJLP</v>
          </cell>
          <cell r="T3458" t="str">
            <v>19271</v>
          </cell>
          <cell r="U3458">
            <v>11</v>
          </cell>
          <cell r="V3458">
            <v>0</v>
          </cell>
          <cell r="W3458">
            <v>36525</v>
          </cell>
          <cell r="X3458">
            <v>22</v>
          </cell>
          <cell r="Y3458">
            <v>0</v>
          </cell>
          <cell r="Z3458">
            <v>14.738611000000001</v>
          </cell>
          <cell r="AA3458">
            <v>0</v>
          </cell>
          <cell r="AB3458">
            <v>133725.59</v>
          </cell>
          <cell r="AC3458">
            <v>0</v>
          </cell>
          <cell r="AD3458">
            <v>855.57</v>
          </cell>
          <cell r="AE3458">
            <v>855.57</v>
          </cell>
          <cell r="AF3458">
            <v>0</v>
          </cell>
          <cell r="AG3458">
            <v>134581.16</v>
          </cell>
          <cell r="AH3458">
            <v>485.47000000000116</v>
          </cell>
          <cell r="AI3458">
            <v>0</v>
          </cell>
          <cell r="AJ3458">
            <v>0</v>
          </cell>
          <cell r="AK3458">
            <v>0</v>
          </cell>
        </row>
        <row r="3459">
          <cell r="R3459" t="str">
            <v>ITAU</v>
          </cell>
          <cell r="S3459" t="str">
            <v>FINAME TJLP</v>
          </cell>
          <cell r="T3459" t="str">
            <v>19271</v>
          </cell>
          <cell r="U3459">
            <v>11</v>
          </cell>
          <cell r="V3459">
            <v>0</v>
          </cell>
          <cell r="W3459">
            <v>36534</v>
          </cell>
          <cell r="X3459">
            <v>8</v>
          </cell>
          <cell r="Y3459">
            <v>70</v>
          </cell>
          <cell r="Z3459">
            <v>14.759095</v>
          </cell>
          <cell r="AA3459">
            <v>0</v>
          </cell>
          <cell r="AB3459">
            <v>133911.45000000001</v>
          </cell>
          <cell r="AC3459">
            <v>26782.28</v>
          </cell>
          <cell r="AD3459">
            <v>314.09000000000003</v>
          </cell>
          <cell r="AE3459">
            <v>1169.6600000000001</v>
          </cell>
          <cell r="AF3459">
            <v>27951.94</v>
          </cell>
          <cell r="AG3459">
            <v>107129.17</v>
          </cell>
          <cell r="AH3459">
            <v>185.85999999998603</v>
          </cell>
          <cell r="AI3459">
            <v>0</v>
          </cell>
          <cell r="AJ3459">
            <v>0</v>
          </cell>
          <cell r="AK3459">
            <v>0</v>
          </cell>
        </row>
        <row r="3460">
          <cell r="R3460" t="str">
            <v>ITAU</v>
          </cell>
          <cell r="S3460" t="str">
            <v>FINAME TJLP</v>
          </cell>
          <cell r="T3460" t="str">
            <v>19271</v>
          </cell>
          <cell r="U3460">
            <v>11</v>
          </cell>
          <cell r="V3460">
            <v>0</v>
          </cell>
          <cell r="W3460">
            <v>36556</v>
          </cell>
          <cell r="X3460">
            <v>22</v>
          </cell>
          <cell r="Y3460">
            <v>0</v>
          </cell>
          <cell r="Z3460">
            <v>14.808839000000001</v>
          </cell>
          <cell r="AA3460">
            <v>0</v>
          </cell>
          <cell r="AB3460">
            <v>107490.24000000001</v>
          </cell>
          <cell r="AC3460">
            <v>0</v>
          </cell>
          <cell r="AD3460">
            <v>687.72</v>
          </cell>
          <cell r="AE3460">
            <v>687.72</v>
          </cell>
          <cell r="AF3460">
            <v>0</v>
          </cell>
          <cell r="AG3460">
            <v>108177.95</v>
          </cell>
          <cell r="AH3460">
            <v>361.05999999999767</v>
          </cell>
          <cell r="AI3460">
            <v>0</v>
          </cell>
          <cell r="AJ3460">
            <v>0</v>
          </cell>
          <cell r="AK3460">
            <v>0</v>
          </cell>
        </row>
        <row r="3461">
          <cell r="R3461" t="str">
            <v>ITAU</v>
          </cell>
          <cell r="S3461" t="str">
            <v>FINAME TJLP</v>
          </cell>
          <cell r="T3461" t="str">
            <v>19271</v>
          </cell>
          <cell r="U3461">
            <v>11</v>
          </cell>
          <cell r="V3461">
            <v>0</v>
          </cell>
          <cell r="W3461">
            <v>36565</v>
          </cell>
          <cell r="X3461">
            <v>8</v>
          </cell>
          <cell r="Y3461">
            <v>71</v>
          </cell>
          <cell r="Z3461">
            <v>14.829238</v>
          </cell>
          <cell r="AA3461">
            <v>0</v>
          </cell>
          <cell r="AB3461">
            <v>107638.3</v>
          </cell>
          <cell r="AC3461">
            <v>26909.56</v>
          </cell>
          <cell r="AD3461">
            <v>252.45999999999992</v>
          </cell>
          <cell r="AE3461">
            <v>940.18</v>
          </cell>
          <cell r="AF3461">
            <v>27849.74</v>
          </cell>
          <cell r="AG3461">
            <v>80728.740000000005</v>
          </cell>
          <cell r="AH3461">
            <v>148.07000000000698</v>
          </cell>
          <cell r="AI3461">
            <v>0</v>
          </cell>
          <cell r="AJ3461">
            <v>0</v>
          </cell>
          <cell r="AK3461">
            <v>0</v>
          </cell>
        </row>
        <row r="3462">
          <cell r="R3462" t="str">
            <v>ITAU</v>
          </cell>
          <cell r="S3462" t="str">
            <v>FINAME TJLP</v>
          </cell>
          <cell r="T3462" t="str">
            <v>19271</v>
          </cell>
          <cell r="U3462">
            <v>11</v>
          </cell>
          <cell r="V3462">
            <v>0</v>
          </cell>
          <cell r="W3462">
            <v>36585</v>
          </cell>
          <cell r="X3462">
            <v>20</v>
          </cell>
          <cell r="Y3462">
            <v>0</v>
          </cell>
          <cell r="Z3462">
            <v>14.874668</v>
          </cell>
          <cell r="AA3462">
            <v>0</v>
          </cell>
          <cell r="AB3462">
            <v>80976.05</v>
          </cell>
          <cell r="AC3462">
            <v>0</v>
          </cell>
          <cell r="AD3462">
            <v>470.84</v>
          </cell>
          <cell r="AE3462">
            <v>470.84</v>
          </cell>
          <cell r="AF3462">
            <v>0</v>
          </cell>
          <cell r="AG3462">
            <v>81446.899999999994</v>
          </cell>
          <cell r="AH3462">
            <v>247.31999999999243</v>
          </cell>
          <cell r="AI3462">
            <v>0</v>
          </cell>
          <cell r="AJ3462">
            <v>0</v>
          </cell>
          <cell r="AK3462">
            <v>0</v>
          </cell>
        </row>
        <row r="3463">
          <cell r="R3463" t="str">
            <v>ITAU</v>
          </cell>
          <cell r="S3463" t="str">
            <v>FINAME TJLP</v>
          </cell>
          <cell r="T3463" t="str">
            <v>19271</v>
          </cell>
          <cell r="U3463">
            <v>11</v>
          </cell>
          <cell r="V3463">
            <v>0</v>
          </cell>
          <cell r="W3463">
            <v>36594</v>
          </cell>
          <cell r="X3463">
            <v>10</v>
          </cell>
          <cell r="Y3463">
            <v>72</v>
          </cell>
          <cell r="Z3463">
            <v>14.895156999999999</v>
          </cell>
          <cell r="AA3463">
            <v>0</v>
          </cell>
          <cell r="AB3463">
            <v>81087.59</v>
          </cell>
          <cell r="AC3463">
            <v>27029.18</v>
          </cell>
          <cell r="AD3463">
            <v>237.43</v>
          </cell>
          <cell r="AE3463">
            <v>708.27</v>
          </cell>
          <cell r="AF3463">
            <v>27737.45</v>
          </cell>
          <cell r="AG3463">
            <v>54058.41</v>
          </cell>
          <cell r="AH3463">
            <v>111.53000000001339</v>
          </cell>
          <cell r="AI3463">
            <v>0</v>
          </cell>
          <cell r="AJ3463">
            <v>0</v>
          </cell>
          <cell r="AK3463">
            <v>0</v>
          </cell>
        </row>
        <row r="3464">
          <cell r="R3464" t="str">
            <v>ITAU</v>
          </cell>
          <cell r="S3464" t="str">
            <v>FINAME TJLP</v>
          </cell>
          <cell r="T3464" t="str">
            <v>19271</v>
          </cell>
          <cell r="U3464">
            <v>11</v>
          </cell>
          <cell r="V3464">
            <v>0</v>
          </cell>
          <cell r="W3464">
            <v>36616</v>
          </cell>
          <cell r="X3464">
            <v>22</v>
          </cell>
          <cell r="Y3464">
            <v>0</v>
          </cell>
          <cell r="Z3464">
            <v>14.945360000000001</v>
          </cell>
          <cell r="AA3464">
            <v>0</v>
          </cell>
          <cell r="AB3464">
            <v>54240.61</v>
          </cell>
          <cell r="AC3464">
            <v>0</v>
          </cell>
          <cell r="AD3464">
            <v>347.03</v>
          </cell>
          <cell r="AE3464">
            <v>347.03</v>
          </cell>
          <cell r="AF3464">
            <v>0</v>
          </cell>
          <cell r="AG3464">
            <v>54587.64</v>
          </cell>
          <cell r="AH3464">
            <v>182.19999999999709</v>
          </cell>
          <cell r="AI3464">
            <v>0</v>
          </cell>
          <cell r="AJ3464">
            <v>0</v>
          </cell>
          <cell r="AK3464">
            <v>0</v>
          </cell>
        </row>
        <row r="3465">
          <cell r="R3465" t="str">
            <v>ITAU</v>
          </cell>
          <cell r="S3465" t="str">
            <v>FINAME TJLP</v>
          </cell>
          <cell r="T3465" t="str">
            <v>19271</v>
          </cell>
          <cell r="U3465">
            <v>11</v>
          </cell>
          <cell r="V3465">
            <v>0</v>
          </cell>
          <cell r="W3465">
            <v>36625</v>
          </cell>
          <cell r="X3465">
            <v>8</v>
          </cell>
          <cell r="Y3465">
            <v>73</v>
          </cell>
          <cell r="Z3465">
            <v>14.962963999999999</v>
          </cell>
          <cell r="AA3465">
            <v>0</v>
          </cell>
          <cell r="AB3465">
            <v>54304.5</v>
          </cell>
          <cell r="AC3465">
            <v>27152.23</v>
          </cell>
          <cell r="AD3465">
            <v>127.30000000000001</v>
          </cell>
          <cell r="AE3465">
            <v>474.33</v>
          </cell>
          <cell r="AF3465">
            <v>27626.55</v>
          </cell>
          <cell r="AG3465">
            <v>27152.27</v>
          </cell>
          <cell r="AH3465">
            <v>63.879999999997381</v>
          </cell>
          <cell r="AI3465">
            <v>0</v>
          </cell>
          <cell r="AJ3465">
            <v>0</v>
          </cell>
          <cell r="AK3465">
            <v>0</v>
          </cell>
        </row>
        <row r="3466">
          <cell r="R3466" t="str">
            <v>ITAU</v>
          </cell>
          <cell r="S3466" t="str">
            <v>FINAME TJLP</v>
          </cell>
          <cell r="T3466" t="str">
            <v>19271</v>
          </cell>
          <cell r="U3466">
            <v>11</v>
          </cell>
          <cell r="V3466">
            <v>0</v>
          </cell>
          <cell r="W3466">
            <v>36646</v>
          </cell>
          <cell r="X3466">
            <v>21</v>
          </cell>
          <cell r="Y3466">
            <v>0</v>
          </cell>
          <cell r="Z3466">
            <v>15.003247999999999</v>
          </cell>
          <cell r="AA3466">
            <v>0</v>
          </cell>
          <cell r="AB3466">
            <v>27225.38</v>
          </cell>
          <cell r="AC3466">
            <v>0</v>
          </cell>
          <cell r="AD3466">
            <v>166.24</v>
          </cell>
          <cell r="AE3466">
            <v>166.24</v>
          </cell>
          <cell r="AF3466">
            <v>0</v>
          </cell>
          <cell r="AG3466">
            <v>27391.62</v>
          </cell>
          <cell r="AH3466">
            <v>73.109999999996944</v>
          </cell>
          <cell r="AI3466">
            <v>0</v>
          </cell>
          <cell r="AJ3466">
            <v>0</v>
          </cell>
          <cell r="AK3466">
            <v>0</v>
          </cell>
        </row>
        <row r="3467">
          <cell r="R3467" t="str">
            <v>ITAU</v>
          </cell>
          <cell r="S3467" t="str">
            <v>FINAME TJLP</v>
          </cell>
          <cell r="T3467" t="str">
            <v>19271</v>
          </cell>
          <cell r="U3467">
            <v>11</v>
          </cell>
          <cell r="V3467">
            <v>0</v>
          </cell>
          <cell r="W3467">
            <v>36655</v>
          </cell>
          <cell r="X3467">
            <v>22</v>
          </cell>
          <cell r="Y3467">
            <v>74</v>
          </cell>
          <cell r="Z3467">
            <v>15.020546</v>
          </cell>
          <cell r="AA3467">
            <v>0</v>
          </cell>
          <cell r="AB3467">
            <v>27256.76</v>
          </cell>
          <cell r="AC3467">
            <v>27256.76</v>
          </cell>
          <cell r="AD3467">
            <v>8.1499999999999773</v>
          </cell>
          <cell r="AE3467">
            <v>174.39</v>
          </cell>
          <cell r="AF3467">
            <v>27431.15</v>
          </cell>
          <cell r="AG3467">
            <v>0</v>
          </cell>
          <cell r="AH3467">
            <v>31.380000000001019</v>
          </cell>
          <cell r="AI3467">
            <v>0</v>
          </cell>
          <cell r="AJ3467">
            <v>0</v>
          </cell>
          <cell r="AK3467">
            <v>0</v>
          </cell>
        </row>
        <row r="3468">
          <cell r="S3468" t="str">
            <v>T O T A I S  EM  R$</v>
          </cell>
          <cell r="AC3468">
            <v>1418033.4999999998</v>
          </cell>
          <cell r="AD3468">
            <v>358835.65999999974</v>
          </cell>
          <cell r="AF3468">
            <v>1776869.1500000001</v>
          </cell>
          <cell r="AH3468">
            <v>267290.42000000004</v>
          </cell>
        </row>
        <row r="3470">
          <cell r="R3470" t="str">
            <v>CELPAV</v>
          </cell>
          <cell r="S3470" t="str">
            <v>JAC</v>
          </cell>
          <cell r="T3470" t="str">
            <v>FINANCIAMENTO INTERNO</v>
          </cell>
          <cell r="AB3470" t="str">
            <v>FINAME</v>
          </cell>
        </row>
        <row r="3471">
          <cell r="R3471" t="str">
            <v>EMPRESA:</v>
          </cell>
          <cell r="S3471">
            <v>300</v>
          </cell>
          <cell r="T3471" t="str">
            <v>UNIDADE:</v>
          </cell>
          <cell r="U3471">
            <v>310</v>
          </cell>
          <cell r="V3471" t="str">
            <v>TIPO REG:</v>
          </cell>
          <cell r="W3471">
            <v>1</v>
          </cell>
          <cell r="Z3471" t="str">
            <v>MOEDA :</v>
          </cell>
          <cell r="AA3471" t="str">
            <v>BRL</v>
          </cell>
          <cell r="AC3471" t="str">
            <v>COD. CLIENTE/FORNECEDOR:</v>
          </cell>
          <cell r="AD3471">
            <v>0</v>
          </cell>
          <cell r="AE3471" t="str">
            <v>DATA INICIAL:</v>
          </cell>
          <cell r="AF3471">
            <v>33934</v>
          </cell>
          <cell r="AG3471" t="str">
            <v>VENCIMENTO:</v>
          </cell>
          <cell r="AH3471">
            <v>36686</v>
          </cell>
        </row>
        <row r="3472">
          <cell r="R3472" t="str">
            <v>INSTITUIÇÃO</v>
          </cell>
          <cell r="S3472" t="str">
            <v>TIPO FINANC.</v>
          </cell>
          <cell r="T3472" t="str">
            <v>Nº P.A.C.</v>
          </cell>
          <cell r="U3472" t="str">
            <v>Juros (%) a.a.</v>
          </cell>
          <cell r="V3472" t="str">
            <v>Spread (%) a.a.</v>
          </cell>
          <cell r="W3472" t="str">
            <v>Data Movimento</v>
          </cell>
          <cell r="X3472" t="str">
            <v>Nº Dias</v>
          </cell>
          <cell r="Y3472" t="str">
            <v>Parc</v>
          </cell>
          <cell r="Z3472" t="str">
            <v>Cotação da URIP09</v>
          </cell>
          <cell r="AA3472" t="str">
            <v>Liberações         R$</v>
          </cell>
          <cell r="AB3472" t="str">
            <v>Saldo Principal    R$</v>
          </cell>
          <cell r="AC3472" t="str">
            <v>Amortização      R$</v>
          </cell>
          <cell r="AD3472" t="str">
            <v>Juros no Periodo  R$</v>
          </cell>
          <cell r="AE3472" t="str">
            <v>Juros Acumulados R$</v>
          </cell>
          <cell r="AF3472" t="str">
            <v>Pagto. Parcela          R$</v>
          </cell>
          <cell r="AG3472" t="str">
            <v>Saldo Devedor      R$</v>
          </cell>
          <cell r="AH3472" t="str">
            <v>Correc. Monet. R$</v>
          </cell>
          <cell r="AI3472" t="str">
            <v>CP</v>
          </cell>
          <cell r="AJ3472" t="str">
            <v>LP</v>
          </cell>
          <cell r="AK3472" t="str">
            <v>Transf. LP/CP</v>
          </cell>
        </row>
        <row r="3473">
          <cell r="R3473" t="str">
            <v>ITAU</v>
          </cell>
          <cell r="S3473" t="str">
            <v>FINAME TJLP</v>
          </cell>
          <cell r="T3473" t="str">
            <v>19344</v>
          </cell>
          <cell r="U3473">
            <v>11.5</v>
          </cell>
          <cell r="V3473">
            <v>0</v>
          </cell>
          <cell r="W3473">
            <v>34037</v>
          </cell>
          <cell r="X3473">
            <v>0</v>
          </cell>
          <cell r="Y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</row>
        <row r="3474">
          <cell r="R3474" t="str">
            <v>ITAU</v>
          </cell>
          <cell r="S3474" t="str">
            <v>FINAME TJLP</v>
          </cell>
          <cell r="T3474" t="str">
            <v>19344</v>
          </cell>
          <cell r="U3474">
            <v>11.5</v>
          </cell>
          <cell r="V3474">
            <v>0</v>
          </cell>
          <cell r="W3474">
            <v>34037</v>
          </cell>
          <cell r="X3474">
            <v>0</v>
          </cell>
          <cell r="Y3474">
            <v>1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</row>
        <row r="3475">
          <cell r="R3475" t="str">
            <v>ITAU</v>
          </cell>
          <cell r="S3475" t="str">
            <v>FINAME TJLP</v>
          </cell>
          <cell r="T3475" t="str">
            <v>19344</v>
          </cell>
          <cell r="U3475">
            <v>11.5</v>
          </cell>
          <cell r="V3475">
            <v>0</v>
          </cell>
          <cell r="W3475">
            <v>34129</v>
          </cell>
          <cell r="X3475">
            <v>90</v>
          </cell>
          <cell r="Y3475">
            <v>2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</row>
        <row r="3476">
          <cell r="R3476" t="str">
            <v>ITAU</v>
          </cell>
          <cell r="S3476" t="str">
            <v>FINAME TJLP</v>
          </cell>
          <cell r="T3476" t="str">
            <v>19344</v>
          </cell>
          <cell r="U3476">
            <v>11.5</v>
          </cell>
          <cell r="V3476">
            <v>0</v>
          </cell>
          <cell r="W3476">
            <v>34221</v>
          </cell>
          <cell r="X3476">
            <v>90</v>
          </cell>
          <cell r="Y3476">
            <v>3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</row>
        <row r="3477">
          <cell r="R3477" t="str">
            <v>ITAU</v>
          </cell>
          <cell r="S3477" t="str">
            <v>FINAME TJLP</v>
          </cell>
          <cell r="T3477" t="str">
            <v>19344</v>
          </cell>
          <cell r="U3477">
            <v>11.5</v>
          </cell>
          <cell r="V3477">
            <v>0</v>
          </cell>
          <cell r="W3477">
            <v>34312</v>
          </cell>
          <cell r="X3477">
            <v>90</v>
          </cell>
          <cell r="Y3477">
            <v>4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</row>
        <row r="3478">
          <cell r="R3478" t="str">
            <v>ITAU</v>
          </cell>
          <cell r="S3478" t="str">
            <v>FINAME TJLP</v>
          </cell>
          <cell r="T3478" t="str">
            <v>19344</v>
          </cell>
          <cell r="U3478">
            <v>11.5</v>
          </cell>
          <cell r="V3478">
            <v>0</v>
          </cell>
          <cell r="W3478">
            <v>34402</v>
          </cell>
          <cell r="X3478">
            <v>90</v>
          </cell>
          <cell r="Y3478">
            <v>5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</row>
        <row r="3479">
          <cell r="R3479" t="str">
            <v>ITAU</v>
          </cell>
          <cell r="S3479" t="str">
            <v>FINAME TJLP</v>
          </cell>
          <cell r="T3479" t="str">
            <v>19344</v>
          </cell>
          <cell r="U3479">
            <v>11.5</v>
          </cell>
          <cell r="V3479">
            <v>0</v>
          </cell>
          <cell r="W3479">
            <v>34494</v>
          </cell>
          <cell r="X3479">
            <v>90</v>
          </cell>
          <cell r="Y3479">
            <v>6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</row>
        <row r="3480">
          <cell r="R3480" t="str">
            <v>ITAU</v>
          </cell>
          <cell r="S3480" t="str">
            <v>FINAME TJLP</v>
          </cell>
          <cell r="T3480" t="str">
            <v>19344</v>
          </cell>
          <cell r="U3480">
            <v>11.5</v>
          </cell>
          <cell r="V3480">
            <v>0</v>
          </cell>
          <cell r="W3480">
            <v>34586</v>
          </cell>
          <cell r="X3480">
            <v>90</v>
          </cell>
          <cell r="Y3480">
            <v>7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</row>
        <row r="3481">
          <cell r="R3481" t="str">
            <v>ITAU</v>
          </cell>
          <cell r="S3481" t="str">
            <v>FINAME TJLP</v>
          </cell>
          <cell r="T3481" t="str">
            <v>19344</v>
          </cell>
          <cell r="U3481">
            <v>11.5</v>
          </cell>
          <cell r="V3481">
            <v>0</v>
          </cell>
          <cell r="W3481">
            <v>34677</v>
          </cell>
          <cell r="X3481">
            <v>90</v>
          </cell>
          <cell r="Y3481">
            <v>8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</row>
        <row r="3482">
          <cell r="R3482" t="str">
            <v>ITAU</v>
          </cell>
          <cell r="S3482" t="str">
            <v>FINAME TJLP</v>
          </cell>
          <cell r="T3482" t="str">
            <v>19344</v>
          </cell>
          <cell r="U3482">
            <v>11.5</v>
          </cell>
          <cell r="V3482">
            <v>0</v>
          </cell>
          <cell r="W3482">
            <v>34708</v>
          </cell>
          <cell r="X3482">
            <v>30</v>
          </cell>
          <cell r="Y3482">
            <v>9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</row>
        <row r="3483">
          <cell r="R3483" t="str">
            <v>ITAU</v>
          </cell>
          <cell r="S3483" t="str">
            <v>FINAME TJLP</v>
          </cell>
          <cell r="T3483" t="str">
            <v>19344</v>
          </cell>
          <cell r="U3483">
            <v>11.5</v>
          </cell>
          <cell r="V3483">
            <v>0</v>
          </cell>
          <cell r="W3483">
            <v>34739</v>
          </cell>
          <cell r="X3483">
            <v>30</v>
          </cell>
          <cell r="Y3483">
            <v>10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</row>
        <row r="3484">
          <cell r="R3484" t="str">
            <v>ITAU</v>
          </cell>
          <cell r="S3484" t="str">
            <v>FINAME TJLP</v>
          </cell>
          <cell r="T3484" t="str">
            <v>19344</v>
          </cell>
          <cell r="U3484">
            <v>11.5</v>
          </cell>
          <cell r="V3484">
            <v>0</v>
          </cell>
          <cell r="W3484">
            <v>34767</v>
          </cell>
          <cell r="X3484">
            <v>30</v>
          </cell>
          <cell r="Y3484">
            <v>11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</row>
        <row r="3485">
          <cell r="R3485" t="str">
            <v>ITAU</v>
          </cell>
          <cell r="S3485" t="str">
            <v>FINAME TJLP</v>
          </cell>
          <cell r="T3485" t="str">
            <v>19344</v>
          </cell>
          <cell r="U3485">
            <v>11.5</v>
          </cell>
          <cell r="V3485">
            <v>0</v>
          </cell>
          <cell r="W3485">
            <v>34798</v>
          </cell>
          <cell r="X3485">
            <v>30</v>
          </cell>
          <cell r="Y3485">
            <v>12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</row>
        <row r="3486">
          <cell r="R3486" t="str">
            <v>ITAU</v>
          </cell>
          <cell r="S3486" t="str">
            <v>FINAME TJLP</v>
          </cell>
          <cell r="T3486" t="str">
            <v>19344</v>
          </cell>
          <cell r="U3486">
            <v>11.5</v>
          </cell>
          <cell r="V3486">
            <v>0</v>
          </cell>
          <cell r="W3486">
            <v>34828</v>
          </cell>
          <cell r="X3486">
            <v>30</v>
          </cell>
          <cell r="Y3486">
            <v>13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</row>
        <row r="3487">
          <cell r="R3487" t="str">
            <v>ITAU</v>
          </cell>
          <cell r="S3487" t="str">
            <v>FINAME TJLP</v>
          </cell>
          <cell r="T3487" t="str">
            <v>19344</v>
          </cell>
          <cell r="U3487">
            <v>11.5</v>
          </cell>
          <cell r="V3487">
            <v>0</v>
          </cell>
          <cell r="W3487">
            <v>34859</v>
          </cell>
          <cell r="X3487">
            <v>30</v>
          </cell>
          <cell r="Y3487">
            <v>14</v>
          </cell>
          <cell r="Z3487">
            <v>10.569131</v>
          </cell>
          <cell r="AA3487">
            <v>0</v>
          </cell>
          <cell r="AB3487">
            <v>395038.83</v>
          </cell>
          <cell r="AC3487">
            <v>6476.05</v>
          </cell>
          <cell r="AD3487">
            <v>3599.78</v>
          </cell>
          <cell r="AE3487">
            <v>3599.78</v>
          </cell>
          <cell r="AF3487">
            <v>10075.82</v>
          </cell>
          <cell r="AG3487">
            <v>388562.78</v>
          </cell>
          <cell r="AH3487">
            <v>0</v>
          </cell>
        </row>
        <row r="3488">
          <cell r="R3488" t="str">
            <v>ITAU</v>
          </cell>
          <cell r="S3488" t="str">
            <v>FINAME TJLP</v>
          </cell>
          <cell r="T3488" t="str">
            <v>19344</v>
          </cell>
          <cell r="U3488">
            <v>11.5</v>
          </cell>
          <cell r="V3488">
            <v>0</v>
          </cell>
          <cell r="W3488">
            <v>34889</v>
          </cell>
          <cell r="X3488">
            <v>30</v>
          </cell>
          <cell r="Y3488">
            <v>15</v>
          </cell>
          <cell r="Z3488">
            <v>10.713418000000001</v>
          </cell>
          <cell r="AA3488">
            <v>0</v>
          </cell>
          <cell r="AB3488">
            <v>393867.34</v>
          </cell>
          <cell r="AC3488">
            <v>6564.46</v>
          </cell>
          <cell r="AD3488">
            <v>3589.1</v>
          </cell>
          <cell r="AE3488">
            <v>3589.1</v>
          </cell>
          <cell r="AF3488">
            <v>10153.56</v>
          </cell>
          <cell r="AG3488">
            <v>387302.89</v>
          </cell>
          <cell r="AH3488">
            <v>5304.570000000007</v>
          </cell>
        </row>
        <row r="3489">
          <cell r="R3489" t="str">
            <v>ITAU</v>
          </cell>
          <cell r="S3489" t="str">
            <v>FINAME TJLP</v>
          </cell>
          <cell r="T3489" t="str">
            <v>19344</v>
          </cell>
          <cell r="U3489">
            <v>11.5</v>
          </cell>
          <cell r="V3489">
            <v>0</v>
          </cell>
          <cell r="W3489">
            <v>34920</v>
          </cell>
          <cell r="X3489">
            <v>30</v>
          </cell>
          <cell r="Y3489">
            <v>16</v>
          </cell>
          <cell r="Z3489">
            <v>10.864584000000001</v>
          </cell>
          <cell r="AA3489">
            <v>0</v>
          </cell>
          <cell r="AB3489">
            <v>392767.72</v>
          </cell>
          <cell r="AC3489">
            <v>6657.08</v>
          </cell>
          <cell r="AD3489">
            <v>3579.08</v>
          </cell>
          <cell r="AE3489">
            <v>3579.08</v>
          </cell>
          <cell r="AF3489">
            <v>10236.16</v>
          </cell>
          <cell r="AG3489">
            <v>386110.64</v>
          </cell>
          <cell r="AH3489">
            <v>5464.8299999999581</v>
          </cell>
        </row>
        <row r="3490">
          <cell r="R3490" t="str">
            <v>ITAU</v>
          </cell>
          <cell r="S3490" t="str">
            <v>FINAME TJLP</v>
          </cell>
          <cell r="T3490" t="str">
            <v>19344</v>
          </cell>
          <cell r="U3490">
            <v>11.5</v>
          </cell>
          <cell r="V3490">
            <v>0</v>
          </cell>
          <cell r="W3490">
            <v>34951</v>
          </cell>
          <cell r="X3490">
            <v>30</v>
          </cell>
          <cell r="Y3490">
            <v>17</v>
          </cell>
          <cell r="Z3490">
            <v>11.012345</v>
          </cell>
          <cell r="AA3490">
            <v>0</v>
          </cell>
          <cell r="AB3490">
            <v>391361.84</v>
          </cell>
          <cell r="AC3490">
            <v>6747.62</v>
          </cell>
          <cell r="AD3490">
            <v>3566.27</v>
          </cell>
          <cell r="AE3490">
            <v>3566.27</v>
          </cell>
          <cell r="AF3490">
            <v>10313.89</v>
          </cell>
          <cell r="AG3490">
            <v>384614.22</v>
          </cell>
          <cell r="AH3490">
            <v>5251.1999999999534</v>
          </cell>
        </row>
        <row r="3491">
          <cell r="R3491" t="str">
            <v>ITAU</v>
          </cell>
          <cell r="S3491" t="str">
            <v>FINAME TJLP</v>
          </cell>
          <cell r="T3491" t="str">
            <v>19344</v>
          </cell>
          <cell r="U3491">
            <v>11.5</v>
          </cell>
          <cell r="V3491">
            <v>0</v>
          </cell>
          <cell r="W3491">
            <v>34981</v>
          </cell>
          <cell r="X3491">
            <v>30</v>
          </cell>
          <cell r="Y3491">
            <v>18</v>
          </cell>
          <cell r="Z3491">
            <v>11.141658</v>
          </cell>
          <cell r="AA3491">
            <v>0</v>
          </cell>
          <cell r="AB3491">
            <v>389130.57</v>
          </cell>
          <cell r="AC3491">
            <v>6826.85</v>
          </cell>
          <cell r="AD3491">
            <v>3545.94</v>
          </cell>
          <cell r="AE3491">
            <v>3545.94</v>
          </cell>
          <cell r="AF3491">
            <v>10372.790000000001</v>
          </cell>
          <cell r="AG3491">
            <v>382303.72</v>
          </cell>
          <cell r="AH3491">
            <v>4516.3499999999767</v>
          </cell>
        </row>
        <row r="3492">
          <cell r="R3492" t="str">
            <v>ITAU</v>
          </cell>
          <cell r="S3492" t="str">
            <v>FINAME TJLP</v>
          </cell>
          <cell r="T3492" t="str">
            <v>19344</v>
          </cell>
          <cell r="U3492">
            <v>11.5</v>
          </cell>
          <cell r="V3492">
            <v>0</v>
          </cell>
          <cell r="W3492">
            <v>35012</v>
          </cell>
          <cell r="X3492">
            <v>30</v>
          </cell>
          <cell r="Y3492">
            <v>19</v>
          </cell>
          <cell r="Z3492">
            <v>11.276878</v>
          </cell>
          <cell r="AA3492">
            <v>0</v>
          </cell>
          <cell r="AB3492">
            <v>386943.52</v>
          </cell>
          <cell r="AC3492">
            <v>6909.71</v>
          </cell>
          <cell r="AD3492">
            <v>3526.01</v>
          </cell>
          <cell r="AE3492">
            <v>3526.01</v>
          </cell>
          <cell r="AF3492">
            <v>10435.719999999999</v>
          </cell>
          <cell r="AG3492">
            <v>380033.82</v>
          </cell>
          <cell r="AH3492">
            <v>4639.8099999999977</v>
          </cell>
        </row>
        <row r="3493">
          <cell r="R3493" t="str">
            <v>ITAU</v>
          </cell>
          <cell r="S3493" t="str">
            <v>FINAME TJLP</v>
          </cell>
          <cell r="T3493" t="str">
            <v>19344</v>
          </cell>
          <cell r="U3493">
            <v>11.5</v>
          </cell>
          <cell r="V3493">
            <v>0</v>
          </cell>
          <cell r="W3493">
            <v>35042</v>
          </cell>
          <cell r="X3493">
            <v>30</v>
          </cell>
          <cell r="Y3493">
            <v>20</v>
          </cell>
          <cell r="Z3493">
            <v>11.400371</v>
          </cell>
          <cell r="AA3493">
            <v>0</v>
          </cell>
          <cell r="AB3493">
            <v>384195.57</v>
          </cell>
          <cell r="AC3493">
            <v>6985.37</v>
          </cell>
          <cell r="AD3493">
            <v>3500.97</v>
          </cell>
          <cell r="AE3493">
            <v>3500.97</v>
          </cell>
          <cell r="AF3493">
            <v>10486.34</v>
          </cell>
          <cell r="AG3493">
            <v>377210.19</v>
          </cell>
          <cell r="AH3493">
            <v>4161.7400000000489</v>
          </cell>
        </row>
        <row r="3494">
          <cell r="R3494" t="str">
            <v>ITAU</v>
          </cell>
          <cell r="S3494" t="str">
            <v>FINAME TJLP</v>
          </cell>
          <cell r="T3494" t="str">
            <v>19344</v>
          </cell>
          <cell r="U3494">
            <v>11.5</v>
          </cell>
          <cell r="V3494">
            <v>0</v>
          </cell>
          <cell r="W3494">
            <v>35064</v>
          </cell>
          <cell r="X3494">
            <v>22</v>
          </cell>
          <cell r="Y3494">
            <v>0</v>
          </cell>
          <cell r="Z3494">
            <v>11.473667000000001</v>
          </cell>
          <cell r="AA3494">
            <v>0</v>
          </cell>
          <cell r="AB3494">
            <v>379635.38</v>
          </cell>
          <cell r="AC3494">
            <v>0</v>
          </cell>
          <cell r="AD3494">
            <v>2533.83</v>
          </cell>
          <cell r="AE3494">
            <v>2533.83</v>
          </cell>
          <cell r="AF3494">
            <v>0</v>
          </cell>
          <cell r="AG3494">
            <v>382169.21</v>
          </cell>
          <cell r="AH3494">
            <v>2425.1900000000023</v>
          </cell>
          <cell r="AI3494">
            <v>0</v>
          </cell>
          <cell r="AJ3494">
            <v>0</v>
          </cell>
          <cell r="AK3494">
            <v>0</v>
          </cell>
        </row>
        <row r="3495">
          <cell r="R3495" t="str">
            <v>ITAU</v>
          </cell>
          <cell r="S3495" t="str">
            <v>FINAME TJLP</v>
          </cell>
          <cell r="T3495" t="str">
            <v>19344</v>
          </cell>
          <cell r="U3495">
            <v>11.5</v>
          </cell>
          <cell r="V3495">
            <v>0</v>
          </cell>
          <cell r="W3495">
            <v>35073</v>
          </cell>
          <cell r="X3495">
            <v>8</v>
          </cell>
          <cell r="Y3495">
            <v>21</v>
          </cell>
          <cell r="Z3495">
            <v>11.503788</v>
          </cell>
          <cell r="AA3495">
            <v>0</v>
          </cell>
          <cell r="AB3495">
            <v>380632.01</v>
          </cell>
          <cell r="AC3495">
            <v>7048.74</v>
          </cell>
          <cell r="AD3495">
            <v>934.67000000000007</v>
          </cell>
          <cell r="AE3495">
            <v>3468.5</v>
          </cell>
          <cell r="AF3495">
            <v>10517.24</v>
          </cell>
          <cell r="AG3495">
            <v>373583.27</v>
          </cell>
          <cell r="AH3495">
            <v>996.63000000000466</v>
          </cell>
          <cell r="AI3495">
            <v>0</v>
          </cell>
          <cell r="AJ3495">
            <v>0</v>
          </cell>
          <cell r="AK3495">
            <v>0</v>
          </cell>
        </row>
        <row r="3496">
          <cell r="R3496" t="str">
            <v>ITAU</v>
          </cell>
          <cell r="S3496" t="str">
            <v>FINAME TJLP</v>
          </cell>
          <cell r="T3496" t="str">
            <v>19344</v>
          </cell>
          <cell r="U3496">
            <v>11.5</v>
          </cell>
          <cell r="V3496">
            <v>0</v>
          </cell>
          <cell r="W3496">
            <v>35095</v>
          </cell>
          <cell r="X3496">
            <v>22</v>
          </cell>
          <cell r="Y3496">
            <v>0</v>
          </cell>
          <cell r="Z3496">
            <v>11.577749000000001</v>
          </cell>
          <cell r="AA3496">
            <v>0</v>
          </cell>
          <cell r="AB3496">
            <v>375985.14</v>
          </cell>
          <cell r="AC3496">
            <v>0</v>
          </cell>
          <cell r="AD3496">
            <v>2509.4699999999998</v>
          </cell>
          <cell r="AE3496">
            <v>2509.4699999999998</v>
          </cell>
          <cell r="AF3496">
            <v>0</v>
          </cell>
          <cell r="AG3496">
            <v>378494.61</v>
          </cell>
          <cell r="AH3496">
            <v>2401.8699999999953</v>
          </cell>
          <cell r="AI3496">
            <v>0</v>
          </cell>
          <cell r="AJ3496">
            <v>0</v>
          </cell>
          <cell r="AK3496">
            <v>0</v>
          </cell>
        </row>
        <row r="3497">
          <cell r="R3497" t="str">
            <v>ITAU</v>
          </cell>
          <cell r="S3497" t="str">
            <v>FINAME TJLP</v>
          </cell>
          <cell r="T3497" t="str">
            <v>19344</v>
          </cell>
          <cell r="U3497">
            <v>11.5</v>
          </cell>
          <cell r="V3497">
            <v>0</v>
          </cell>
          <cell r="W3497">
            <v>35104</v>
          </cell>
          <cell r="X3497">
            <v>8</v>
          </cell>
          <cell r="Y3497">
            <v>22</v>
          </cell>
          <cell r="Z3497">
            <v>11.608143</v>
          </cell>
          <cell r="AA3497">
            <v>0</v>
          </cell>
          <cell r="AB3497">
            <v>376972.17</v>
          </cell>
          <cell r="AC3497">
            <v>7112.68</v>
          </cell>
          <cell r="AD3497">
            <v>925.68000000000029</v>
          </cell>
          <cell r="AE3497">
            <v>3435.15</v>
          </cell>
          <cell r="AF3497">
            <v>10547.83</v>
          </cell>
          <cell r="AG3497">
            <v>369859.49</v>
          </cell>
          <cell r="AH3497">
            <v>987.03000000002794</v>
          </cell>
          <cell r="AI3497">
            <v>0</v>
          </cell>
          <cell r="AJ3497">
            <v>0</v>
          </cell>
          <cell r="AK3497">
            <v>0</v>
          </cell>
        </row>
        <row r="3498">
          <cell r="R3498" t="str">
            <v>ITAU</v>
          </cell>
          <cell r="S3498" t="str">
            <v>FINAME TJLP</v>
          </cell>
          <cell r="T3498" t="str">
            <v>19344</v>
          </cell>
          <cell r="U3498">
            <v>11.5</v>
          </cell>
          <cell r="V3498">
            <v>0</v>
          </cell>
          <cell r="W3498">
            <v>35124</v>
          </cell>
          <cell r="X3498">
            <v>20</v>
          </cell>
          <cell r="Y3498">
            <v>0</v>
          </cell>
          <cell r="Z3498">
            <v>11.67597</v>
          </cell>
          <cell r="AA3498">
            <v>0</v>
          </cell>
          <cell r="AB3498">
            <v>372020.6</v>
          </cell>
          <cell r="AC3498">
            <v>0</v>
          </cell>
          <cell r="AD3498">
            <v>2256.6</v>
          </cell>
          <cell r="AE3498">
            <v>2256.6</v>
          </cell>
          <cell r="AF3498">
            <v>0</v>
          </cell>
          <cell r="AG3498">
            <v>374277.2</v>
          </cell>
          <cell r="AH3498">
            <v>2161.1100000000442</v>
          </cell>
          <cell r="AI3498">
            <v>0</v>
          </cell>
          <cell r="AJ3498">
            <v>0</v>
          </cell>
          <cell r="AK3498">
            <v>0</v>
          </cell>
        </row>
        <row r="3499">
          <cell r="R3499" t="str">
            <v>ITAU</v>
          </cell>
          <cell r="S3499" t="str">
            <v>FINAME TJLP</v>
          </cell>
          <cell r="T3499" t="str">
            <v>19344</v>
          </cell>
          <cell r="U3499">
            <v>11.5</v>
          </cell>
          <cell r="V3499">
            <v>0</v>
          </cell>
          <cell r="W3499">
            <v>35133</v>
          </cell>
          <cell r="X3499">
            <v>10</v>
          </cell>
          <cell r="Y3499">
            <v>23</v>
          </cell>
          <cell r="Z3499">
            <v>11.707989</v>
          </cell>
          <cell r="AA3499">
            <v>0</v>
          </cell>
          <cell r="AB3499">
            <v>373040.79</v>
          </cell>
          <cell r="AC3499">
            <v>7173.86</v>
          </cell>
          <cell r="AD3499">
            <v>1142.7200000000003</v>
          </cell>
          <cell r="AE3499">
            <v>3399.32</v>
          </cell>
          <cell r="AF3499">
            <v>10573.18</v>
          </cell>
          <cell r="AG3499">
            <v>365866.93</v>
          </cell>
          <cell r="AH3499">
            <v>1020.1900000000023</v>
          </cell>
          <cell r="AI3499">
            <v>0</v>
          </cell>
          <cell r="AJ3499">
            <v>0</v>
          </cell>
          <cell r="AK3499">
            <v>0</v>
          </cell>
        </row>
        <row r="3500">
          <cell r="R3500" t="str">
            <v>ITAU</v>
          </cell>
          <cell r="S3500" t="str">
            <v>FINAME TJLP</v>
          </cell>
          <cell r="T3500" t="str">
            <v>19344</v>
          </cell>
          <cell r="U3500">
            <v>11.5</v>
          </cell>
          <cell r="V3500">
            <v>0</v>
          </cell>
          <cell r="W3500">
            <v>35155</v>
          </cell>
          <cell r="X3500">
            <v>22</v>
          </cell>
          <cell r="Y3500">
            <v>0</v>
          </cell>
          <cell r="Z3500">
            <v>11.787046</v>
          </cell>
          <cell r="AA3500">
            <v>0</v>
          </cell>
          <cell r="AB3500">
            <v>368337.41</v>
          </cell>
          <cell r="AC3500">
            <v>0</v>
          </cell>
          <cell r="AD3500">
            <v>2458.4299999999998</v>
          </cell>
          <cell r="AE3500">
            <v>2458.4299999999998</v>
          </cell>
          <cell r="AF3500">
            <v>0</v>
          </cell>
          <cell r="AG3500">
            <v>370795.84</v>
          </cell>
          <cell r="AH3500">
            <v>2470.4800000000396</v>
          </cell>
          <cell r="AI3500">
            <v>0</v>
          </cell>
          <cell r="AJ3500">
            <v>0</v>
          </cell>
          <cell r="AK3500">
            <v>0</v>
          </cell>
        </row>
        <row r="3501">
          <cell r="R3501" t="str">
            <v>ITAU</v>
          </cell>
          <cell r="S3501" t="str">
            <v>FINAME TJLP</v>
          </cell>
          <cell r="T3501" t="str">
            <v>19344</v>
          </cell>
          <cell r="U3501">
            <v>11.5</v>
          </cell>
          <cell r="V3501">
            <v>0</v>
          </cell>
          <cell r="W3501">
            <v>35164</v>
          </cell>
          <cell r="X3501">
            <v>8</v>
          </cell>
          <cell r="Y3501">
            <v>24</v>
          </cell>
          <cell r="Z3501">
            <v>11.819540999999999</v>
          </cell>
          <cell r="AA3501">
            <v>0</v>
          </cell>
          <cell r="AB3501">
            <v>369352.86</v>
          </cell>
          <cell r="AC3501">
            <v>7242.21</v>
          </cell>
          <cell r="AD3501">
            <v>907.2800000000002</v>
          </cell>
          <cell r="AE3501">
            <v>3365.71</v>
          </cell>
          <cell r="AF3501">
            <v>10607.93</v>
          </cell>
          <cell r="AG3501">
            <v>362110.65</v>
          </cell>
          <cell r="AH3501">
            <v>1015.4599999999627</v>
          </cell>
          <cell r="AI3501">
            <v>0</v>
          </cell>
          <cell r="AJ3501">
            <v>0</v>
          </cell>
          <cell r="AK3501">
            <v>0</v>
          </cell>
        </row>
        <row r="3502">
          <cell r="R3502" t="str">
            <v>ITAU</v>
          </cell>
          <cell r="S3502" t="str">
            <v>FINAME TJLP</v>
          </cell>
          <cell r="T3502" t="str">
            <v>19344</v>
          </cell>
          <cell r="U3502">
            <v>11.5</v>
          </cell>
          <cell r="V3502">
            <v>0</v>
          </cell>
          <cell r="W3502">
            <v>35185</v>
          </cell>
          <cell r="X3502">
            <v>21</v>
          </cell>
          <cell r="Y3502">
            <v>0</v>
          </cell>
          <cell r="Z3502">
            <v>11.895712</v>
          </cell>
          <cell r="AA3502">
            <v>0</v>
          </cell>
          <cell r="AB3502">
            <v>364444.27</v>
          </cell>
          <cell r="AC3502">
            <v>0</v>
          </cell>
          <cell r="AD3502">
            <v>2321.5300000000002</v>
          </cell>
          <cell r="AE3502">
            <v>2321.5300000000002</v>
          </cell>
          <cell r="AF3502">
            <v>0</v>
          </cell>
          <cell r="AG3502">
            <v>366765.79</v>
          </cell>
          <cell r="AH3502">
            <v>2333.6099999999278</v>
          </cell>
          <cell r="AI3502">
            <v>0</v>
          </cell>
          <cell r="AJ3502">
            <v>0</v>
          </cell>
          <cell r="AK3502">
            <v>0</v>
          </cell>
        </row>
        <row r="3503">
          <cell r="R3503" t="str">
            <v>ITAU</v>
          </cell>
          <cell r="S3503" t="str">
            <v>FINAME TJLP</v>
          </cell>
          <cell r="T3503" t="str">
            <v>19344</v>
          </cell>
          <cell r="U3503">
            <v>11.5</v>
          </cell>
          <cell r="V3503">
            <v>0</v>
          </cell>
          <cell r="W3503">
            <v>35194</v>
          </cell>
          <cell r="X3503">
            <v>9</v>
          </cell>
          <cell r="Y3503">
            <v>25</v>
          </cell>
          <cell r="Z3503">
            <v>11.928507</v>
          </cell>
          <cell r="AA3503">
            <v>0</v>
          </cell>
          <cell r="AB3503">
            <v>365449</v>
          </cell>
          <cell r="AC3503">
            <v>7308.98</v>
          </cell>
          <cell r="AD3503">
            <v>1008.6099999999997</v>
          </cell>
          <cell r="AE3503">
            <v>3330.14</v>
          </cell>
          <cell r="AF3503">
            <v>10639.12</v>
          </cell>
          <cell r="AG3503">
            <v>358140.02</v>
          </cell>
          <cell r="AH3503">
            <v>1004.7400000000489</v>
          </cell>
          <cell r="AI3503">
            <v>0</v>
          </cell>
          <cell r="AJ3503">
            <v>0</v>
          </cell>
          <cell r="AK3503">
            <v>0</v>
          </cell>
        </row>
        <row r="3504">
          <cell r="R3504" t="str">
            <v>ITAU</v>
          </cell>
          <cell r="S3504" t="str">
            <v>FINAME TJLP</v>
          </cell>
          <cell r="T3504" t="str">
            <v>19344</v>
          </cell>
          <cell r="U3504">
            <v>11.5</v>
          </cell>
          <cell r="V3504">
            <v>0</v>
          </cell>
          <cell r="W3504">
            <v>35216</v>
          </cell>
          <cell r="X3504">
            <v>22</v>
          </cell>
          <cell r="Y3504">
            <v>0</v>
          </cell>
          <cell r="Z3504">
            <v>12.009053</v>
          </cell>
          <cell r="AA3504">
            <v>0</v>
          </cell>
          <cell r="AB3504">
            <v>360558.32</v>
          </cell>
          <cell r="AC3504">
            <v>0</v>
          </cell>
          <cell r="AD3504">
            <v>2406.5100000000002</v>
          </cell>
          <cell r="AE3504">
            <v>2406.5100000000002</v>
          </cell>
          <cell r="AF3504">
            <v>0</v>
          </cell>
          <cell r="AG3504">
            <v>362964.83</v>
          </cell>
          <cell r="AH3504">
            <v>2418.2999999999884</v>
          </cell>
          <cell r="AI3504">
            <v>0</v>
          </cell>
          <cell r="AJ3504">
            <v>0</v>
          </cell>
          <cell r="AK3504">
            <v>0</v>
          </cell>
        </row>
        <row r="3505">
          <cell r="R3505" t="str">
            <v>ITAU</v>
          </cell>
          <cell r="S3505" t="str">
            <v>FINAME TJLP</v>
          </cell>
          <cell r="T3505" t="str">
            <v>19344</v>
          </cell>
          <cell r="U3505">
            <v>11.5</v>
          </cell>
          <cell r="V3505">
            <v>0</v>
          </cell>
          <cell r="W3505">
            <v>35225</v>
          </cell>
          <cell r="X3505">
            <v>8</v>
          </cell>
          <cell r="Y3505">
            <v>26</v>
          </cell>
          <cell r="Z3505">
            <v>12.035523</v>
          </cell>
          <cell r="AA3505">
            <v>0</v>
          </cell>
          <cell r="AB3505">
            <v>361353.05</v>
          </cell>
          <cell r="AC3505">
            <v>7374.55</v>
          </cell>
          <cell r="AD3505">
            <v>886.31</v>
          </cell>
          <cell r="AE3505">
            <v>3292.82</v>
          </cell>
          <cell r="AF3505">
            <v>10667.37</v>
          </cell>
          <cell r="AG3505">
            <v>353978.5</v>
          </cell>
          <cell r="AH3505">
            <v>794.72999999998137</v>
          </cell>
          <cell r="AI3505">
            <v>0</v>
          </cell>
          <cell r="AJ3505">
            <v>0</v>
          </cell>
          <cell r="AK3505">
            <v>0</v>
          </cell>
        </row>
        <row r="3506">
          <cell r="R3506" t="str">
            <v>ITAU</v>
          </cell>
          <cell r="S3506" t="str">
            <v>FINAME TJLP</v>
          </cell>
          <cell r="T3506" t="str">
            <v>19344</v>
          </cell>
          <cell r="U3506">
            <v>11.5</v>
          </cell>
          <cell r="V3506">
            <v>0</v>
          </cell>
          <cell r="W3506">
            <v>35246</v>
          </cell>
          <cell r="X3506">
            <v>21</v>
          </cell>
          <cell r="Y3506">
            <v>0</v>
          </cell>
          <cell r="Z3506">
            <v>12.095567000000001</v>
          </cell>
          <cell r="AA3506">
            <v>0</v>
          </cell>
          <cell r="AB3506">
            <v>355744.46</v>
          </cell>
          <cell r="AC3506">
            <v>0</v>
          </cell>
          <cell r="AD3506">
            <v>2266.11</v>
          </cell>
          <cell r="AE3506">
            <v>2266.11</v>
          </cell>
          <cell r="AF3506">
            <v>0</v>
          </cell>
          <cell r="AG3506">
            <v>358010.57</v>
          </cell>
          <cell r="AH3506">
            <v>1765.960000000021</v>
          </cell>
          <cell r="AI3506">
            <v>0</v>
          </cell>
          <cell r="AJ3506">
            <v>0</v>
          </cell>
          <cell r="AK3506">
            <v>0</v>
          </cell>
        </row>
        <row r="3507">
          <cell r="R3507" t="str">
            <v>ITAU</v>
          </cell>
          <cell r="S3507" t="str">
            <v>FINAME TJLP</v>
          </cell>
          <cell r="T3507" t="str">
            <v>19344</v>
          </cell>
          <cell r="U3507">
            <v>11.5</v>
          </cell>
          <cell r="V3507">
            <v>0</v>
          </cell>
          <cell r="W3507">
            <v>35255</v>
          </cell>
          <cell r="X3507">
            <v>9</v>
          </cell>
          <cell r="Y3507">
            <v>27</v>
          </cell>
          <cell r="Z3507">
            <v>12.121392</v>
          </cell>
          <cell r="AA3507">
            <v>0</v>
          </cell>
          <cell r="AB3507">
            <v>356504.01</v>
          </cell>
          <cell r="AC3507">
            <v>7427.17</v>
          </cell>
          <cell r="AD3507">
            <v>982.52</v>
          </cell>
          <cell r="AE3507">
            <v>3248.63</v>
          </cell>
          <cell r="AF3507">
            <v>10675.8</v>
          </cell>
          <cell r="AG3507">
            <v>349076.84</v>
          </cell>
          <cell r="AH3507">
            <v>759.54999999998836</v>
          </cell>
          <cell r="AI3507">
            <v>0</v>
          </cell>
          <cell r="AJ3507">
            <v>0</v>
          </cell>
          <cell r="AK3507">
            <v>0</v>
          </cell>
        </row>
        <row r="3508">
          <cell r="R3508" t="str">
            <v>ITAU</v>
          </cell>
          <cell r="S3508" t="str">
            <v>FINAME TJLP</v>
          </cell>
          <cell r="T3508" t="str">
            <v>19344</v>
          </cell>
          <cell r="U3508">
            <v>11.5</v>
          </cell>
          <cell r="V3508">
            <v>0</v>
          </cell>
          <cell r="W3508">
            <v>35277</v>
          </cell>
          <cell r="X3508">
            <v>22</v>
          </cell>
          <cell r="Y3508">
            <v>0</v>
          </cell>
          <cell r="Z3508">
            <v>12.184752</v>
          </cell>
          <cell r="AA3508">
            <v>0</v>
          </cell>
          <cell r="AB3508">
            <v>350901.51</v>
          </cell>
          <cell r="AC3508">
            <v>0</v>
          </cell>
          <cell r="AD3508">
            <v>2342.0500000000002</v>
          </cell>
          <cell r="AE3508">
            <v>2342.0500000000002</v>
          </cell>
          <cell r="AF3508">
            <v>0</v>
          </cell>
          <cell r="AG3508">
            <v>353243.56</v>
          </cell>
          <cell r="AH3508">
            <v>1824.6699999999837</v>
          </cell>
          <cell r="AI3508">
            <v>0</v>
          </cell>
          <cell r="AJ3508">
            <v>0</v>
          </cell>
          <cell r="AK3508">
            <v>0</v>
          </cell>
        </row>
        <row r="3509">
          <cell r="R3509" t="str">
            <v>ITAU</v>
          </cell>
          <cell r="S3509" t="str">
            <v>FINAME TJLP</v>
          </cell>
          <cell r="T3509" t="str">
            <v>19344</v>
          </cell>
          <cell r="U3509">
            <v>11.5</v>
          </cell>
          <cell r="V3509">
            <v>0</v>
          </cell>
          <cell r="W3509">
            <v>35286</v>
          </cell>
          <cell r="X3509">
            <v>8</v>
          </cell>
          <cell r="Y3509">
            <v>28</v>
          </cell>
          <cell r="Z3509">
            <v>12.210767000000001</v>
          </cell>
          <cell r="AA3509">
            <v>0</v>
          </cell>
          <cell r="AB3509">
            <v>351650.7</v>
          </cell>
          <cell r="AC3509">
            <v>7481.93</v>
          </cell>
          <cell r="AD3509">
            <v>862.34999999999991</v>
          </cell>
          <cell r="AE3509">
            <v>3204.4</v>
          </cell>
          <cell r="AF3509">
            <v>10686.33</v>
          </cell>
          <cell r="AG3509">
            <v>344168.77</v>
          </cell>
          <cell r="AH3509">
            <v>749.19000000006054</v>
          </cell>
          <cell r="AI3509">
            <v>0</v>
          </cell>
          <cell r="AJ3509">
            <v>0</v>
          </cell>
          <cell r="AK3509">
            <v>0</v>
          </cell>
        </row>
        <row r="3510">
          <cell r="R3510" t="str">
            <v>ITAU</v>
          </cell>
          <cell r="S3510" t="str">
            <v>FINAME TJLP</v>
          </cell>
          <cell r="T3510" t="str">
            <v>19344</v>
          </cell>
          <cell r="U3510">
            <v>11.5</v>
          </cell>
          <cell r="V3510">
            <v>0</v>
          </cell>
          <cell r="W3510">
            <v>35308</v>
          </cell>
          <cell r="X3510">
            <v>22</v>
          </cell>
          <cell r="Y3510">
            <v>0</v>
          </cell>
          <cell r="Z3510">
            <v>12.274594</v>
          </cell>
          <cell r="AA3510">
            <v>0</v>
          </cell>
          <cell r="AB3510">
            <v>345967.78</v>
          </cell>
          <cell r="AC3510">
            <v>0</v>
          </cell>
          <cell r="AD3510">
            <v>2309.12</v>
          </cell>
          <cell r="AE3510">
            <v>2309.12</v>
          </cell>
          <cell r="AF3510">
            <v>0</v>
          </cell>
          <cell r="AG3510">
            <v>348276.9</v>
          </cell>
          <cell r="AH3510">
            <v>1799.0100000000093</v>
          </cell>
          <cell r="AI3510">
            <v>0</v>
          </cell>
          <cell r="AJ3510">
            <v>0</v>
          </cell>
          <cell r="AK3510">
            <v>0</v>
          </cell>
        </row>
        <row r="3511">
          <cell r="R3511" t="str">
            <v>ITAU</v>
          </cell>
          <cell r="S3511" t="str">
            <v>FINAME TJLP</v>
          </cell>
          <cell r="T3511" t="str">
            <v>19344</v>
          </cell>
          <cell r="U3511">
            <v>11.5</v>
          </cell>
          <cell r="V3511">
            <v>0</v>
          </cell>
          <cell r="W3511">
            <v>35317</v>
          </cell>
          <cell r="X3511">
            <v>8</v>
          </cell>
          <cell r="Y3511">
            <v>29</v>
          </cell>
          <cell r="Z3511">
            <v>12.299685999999999</v>
          </cell>
          <cell r="AA3511">
            <v>0</v>
          </cell>
          <cell r="AB3511">
            <v>346675.01</v>
          </cell>
          <cell r="AC3511">
            <v>7536.41</v>
          </cell>
          <cell r="AD3511">
            <v>849.94</v>
          </cell>
          <cell r="AE3511">
            <v>3159.06</v>
          </cell>
          <cell r="AF3511">
            <v>10695.48</v>
          </cell>
          <cell r="AG3511">
            <v>339138.6</v>
          </cell>
          <cell r="AH3511">
            <v>707.23999999993248</v>
          </cell>
          <cell r="AI3511">
            <v>0</v>
          </cell>
          <cell r="AJ3511">
            <v>0</v>
          </cell>
          <cell r="AK3511">
            <v>0</v>
          </cell>
        </row>
        <row r="3512">
          <cell r="R3512" t="str">
            <v>ITAU</v>
          </cell>
          <cell r="S3512" t="str">
            <v>FINAME TJLP</v>
          </cell>
          <cell r="T3512" t="str">
            <v>19344</v>
          </cell>
          <cell r="U3512">
            <v>11.5</v>
          </cell>
          <cell r="V3512">
            <v>0</v>
          </cell>
          <cell r="W3512">
            <v>35338</v>
          </cell>
          <cell r="X3512">
            <v>21</v>
          </cell>
          <cell r="Y3512">
            <v>0</v>
          </cell>
          <cell r="Z3512">
            <v>12.358107</v>
          </cell>
          <cell r="AA3512">
            <v>0</v>
          </cell>
          <cell r="AB3512">
            <v>340749.44</v>
          </cell>
          <cell r="AC3512">
            <v>0</v>
          </cell>
          <cell r="AD3512">
            <v>2170.59</v>
          </cell>
          <cell r="AE3512">
            <v>2170.59</v>
          </cell>
          <cell r="AF3512">
            <v>0</v>
          </cell>
          <cell r="AG3512">
            <v>342920.03</v>
          </cell>
          <cell r="AH3512">
            <v>1610.8400000000256</v>
          </cell>
          <cell r="AI3512">
            <v>0</v>
          </cell>
          <cell r="AJ3512">
            <v>0</v>
          </cell>
          <cell r="AK3512">
            <v>0</v>
          </cell>
        </row>
        <row r="3513">
          <cell r="R3513" t="str">
            <v>ITAU</v>
          </cell>
          <cell r="S3513" t="str">
            <v>FINAME TJLP</v>
          </cell>
          <cell r="T3513" t="str">
            <v>19344</v>
          </cell>
          <cell r="U3513">
            <v>11.5</v>
          </cell>
          <cell r="V3513">
            <v>0</v>
          </cell>
          <cell r="W3513">
            <v>35347</v>
          </cell>
          <cell r="X3513">
            <v>9</v>
          </cell>
          <cell r="Y3513">
            <v>30</v>
          </cell>
          <cell r="Z3513">
            <v>12.383229999999999</v>
          </cell>
          <cell r="AA3513">
            <v>0</v>
          </cell>
          <cell r="AB3513">
            <v>341442.15</v>
          </cell>
          <cell r="AC3513">
            <v>7587.6</v>
          </cell>
          <cell r="AD3513">
            <v>940.79</v>
          </cell>
          <cell r="AE3513">
            <v>3111.38</v>
          </cell>
          <cell r="AF3513">
            <v>10698.98</v>
          </cell>
          <cell r="AG3513">
            <v>333854.55</v>
          </cell>
          <cell r="AH3513">
            <v>692.70999999996275</v>
          </cell>
          <cell r="AI3513">
            <v>0</v>
          </cell>
          <cell r="AJ3513">
            <v>0</v>
          </cell>
          <cell r="AK3513">
            <v>0</v>
          </cell>
        </row>
        <row r="3514">
          <cell r="R3514" t="str">
            <v>ITAU</v>
          </cell>
          <cell r="S3514" t="str">
            <v>FINAME TJLP</v>
          </cell>
          <cell r="T3514" t="str">
            <v>19344</v>
          </cell>
          <cell r="U3514">
            <v>11.5</v>
          </cell>
          <cell r="V3514">
            <v>0</v>
          </cell>
          <cell r="W3514">
            <v>35369</v>
          </cell>
          <cell r="X3514">
            <v>22</v>
          </cell>
          <cell r="Y3514">
            <v>0</v>
          </cell>
          <cell r="Z3514">
            <v>12.444855</v>
          </cell>
          <cell r="AA3514">
            <v>0</v>
          </cell>
          <cell r="AB3514">
            <v>335515.96999999997</v>
          </cell>
          <cell r="AC3514">
            <v>0</v>
          </cell>
          <cell r="AD3514">
            <v>2239.36</v>
          </cell>
          <cell r="AE3514">
            <v>2239.36</v>
          </cell>
          <cell r="AF3514">
            <v>0</v>
          </cell>
          <cell r="AG3514">
            <v>337755.34</v>
          </cell>
          <cell r="AH3514">
            <v>1661.4300000000512</v>
          </cell>
          <cell r="AI3514">
            <v>0</v>
          </cell>
          <cell r="AJ3514">
            <v>0</v>
          </cell>
          <cell r="AK3514">
            <v>0</v>
          </cell>
        </row>
        <row r="3515">
          <cell r="R3515" t="str">
            <v>ITAU</v>
          </cell>
          <cell r="S3515" t="str">
            <v>FINAME TJLP</v>
          </cell>
          <cell r="T3515" t="str">
            <v>19344</v>
          </cell>
          <cell r="U3515">
            <v>11.5</v>
          </cell>
          <cell r="V3515">
            <v>0</v>
          </cell>
          <cell r="W3515">
            <v>35378</v>
          </cell>
          <cell r="X3515">
            <v>8</v>
          </cell>
          <cell r="Y3515">
            <v>31</v>
          </cell>
          <cell r="Z3515">
            <v>12.470154000000001</v>
          </cell>
          <cell r="AA3515">
            <v>0</v>
          </cell>
          <cell r="AB3515">
            <v>336198.04</v>
          </cell>
          <cell r="AC3515">
            <v>7640.86</v>
          </cell>
          <cell r="AD3515">
            <v>824.23</v>
          </cell>
          <cell r="AE3515">
            <v>3063.59</v>
          </cell>
          <cell r="AF3515">
            <v>10704.46</v>
          </cell>
          <cell r="AG3515">
            <v>328557.18</v>
          </cell>
          <cell r="AH3515">
            <v>682.07000000000698</v>
          </cell>
          <cell r="AI3515">
            <v>0</v>
          </cell>
          <cell r="AJ3515">
            <v>0</v>
          </cell>
          <cell r="AK3515">
            <v>0</v>
          </cell>
        </row>
        <row r="3516">
          <cell r="R3516" t="str">
            <v>ITAU</v>
          </cell>
          <cell r="S3516" t="str">
            <v>FINAME TJLP</v>
          </cell>
          <cell r="T3516" t="str">
            <v>19344</v>
          </cell>
          <cell r="U3516">
            <v>11.5</v>
          </cell>
          <cell r="V3516">
            <v>0</v>
          </cell>
          <cell r="W3516">
            <v>35399</v>
          </cell>
          <cell r="X3516">
            <v>21</v>
          </cell>
          <cell r="Y3516">
            <v>0</v>
          </cell>
          <cell r="Z3516">
            <v>12.529384</v>
          </cell>
          <cell r="AA3516">
            <v>0</v>
          </cell>
          <cell r="AB3516">
            <v>330117.74</v>
          </cell>
          <cell r="AC3516">
            <v>0</v>
          </cell>
          <cell r="AD3516">
            <v>2102.86</v>
          </cell>
          <cell r="AE3516">
            <v>2102.86</v>
          </cell>
          <cell r="AF3516">
            <v>0</v>
          </cell>
          <cell r="AG3516">
            <v>332220.59999999998</v>
          </cell>
          <cell r="AH3516">
            <v>1560.5599999999977</v>
          </cell>
          <cell r="AI3516">
            <v>0</v>
          </cell>
          <cell r="AJ3516">
            <v>0</v>
          </cell>
          <cell r="AK3516">
            <v>0</v>
          </cell>
        </row>
        <row r="3517">
          <cell r="R3517" t="str">
            <v>ITAU</v>
          </cell>
          <cell r="S3517" t="str">
            <v>FINAME TJLP</v>
          </cell>
          <cell r="T3517" t="str">
            <v>19344</v>
          </cell>
          <cell r="U3517">
            <v>11.5</v>
          </cell>
          <cell r="V3517">
            <v>0</v>
          </cell>
          <cell r="W3517">
            <v>35408</v>
          </cell>
          <cell r="X3517">
            <v>9</v>
          </cell>
          <cell r="Y3517">
            <v>32</v>
          </cell>
          <cell r="Z3517">
            <v>12.545105</v>
          </cell>
          <cell r="AA3517">
            <v>0</v>
          </cell>
          <cell r="AB3517">
            <v>330531.95</v>
          </cell>
          <cell r="AC3517">
            <v>7686.79</v>
          </cell>
          <cell r="AD3517">
            <v>909.09999999999991</v>
          </cell>
          <cell r="AE3517">
            <v>3011.96</v>
          </cell>
          <cell r="AF3517">
            <v>10698.75</v>
          </cell>
          <cell r="AG3517">
            <v>322845.15999999997</v>
          </cell>
          <cell r="AH3517">
            <v>414.21000000002095</v>
          </cell>
          <cell r="AI3517">
            <v>0</v>
          </cell>
          <cell r="AJ3517">
            <v>0</v>
          </cell>
          <cell r="AK3517">
            <v>0</v>
          </cell>
        </row>
        <row r="3518">
          <cell r="R3518" t="str">
            <v>ITAU</v>
          </cell>
          <cell r="S3518" t="str">
            <v>FINAME TJLP</v>
          </cell>
          <cell r="T3518" t="str">
            <v>19344</v>
          </cell>
          <cell r="U3518">
            <v>11.5</v>
          </cell>
          <cell r="V3518">
            <v>0</v>
          </cell>
          <cell r="W3518">
            <v>35430</v>
          </cell>
          <cell r="X3518">
            <v>22</v>
          </cell>
          <cell r="Y3518">
            <v>0</v>
          </cell>
          <cell r="Z3518">
            <v>12.580629</v>
          </cell>
          <cell r="AA3518">
            <v>0</v>
          </cell>
          <cell r="AB3518">
            <v>323759.35999999999</v>
          </cell>
          <cell r="AC3518">
            <v>0</v>
          </cell>
          <cell r="AD3518">
            <v>2160.9</v>
          </cell>
          <cell r="AE3518">
            <v>2160.9</v>
          </cell>
          <cell r="AF3518">
            <v>0</v>
          </cell>
          <cell r="AG3518">
            <v>325920.26</v>
          </cell>
          <cell r="AH3518">
            <v>914.20000000001164</v>
          </cell>
          <cell r="AI3518">
            <v>0</v>
          </cell>
          <cell r="AJ3518">
            <v>0</v>
          </cell>
          <cell r="AK3518">
            <v>0</v>
          </cell>
        </row>
        <row r="3519">
          <cell r="R3519" t="str">
            <v>ITAU</v>
          </cell>
          <cell r="S3519" t="str">
            <v>FINAME TJLP</v>
          </cell>
          <cell r="T3519" t="str">
            <v>19344</v>
          </cell>
          <cell r="U3519">
            <v>11.5</v>
          </cell>
          <cell r="V3519">
            <v>0</v>
          </cell>
          <cell r="W3519">
            <v>35439</v>
          </cell>
          <cell r="X3519">
            <v>8</v>
          </cell>
          <cell r="Y3519">
            <v>33</v>
          </cell>
          <cell r="Z3519">
            <v>12.595190000000001</v>
          </cell>
          <cell r="AA3519">
            <v>0</v>
          </cell>
          <cell r="AB3519">
            <v>324134.08</v>
          </cell>
          <cell r="AC3519">
            <v>7717.48</v>
          </cell>
          <cell r="AD3519">
            <v>792.75999999999976</v>
          </cell>
          <cell r="AE3519">
            <v>2953.66</v>
          </cell>
          <cell r="AF3519">
            <v>10671.14</v>
          </cell>
          <cell r="AG3519">
            <v>316416.61</v>
          </cell>
          <cell r="AH3519">
            <v>374.72999999998137</v>
          </cell>
          <cell r="AI3519">
            <v>0</v>
          </cell>
          <cell r="AJ3519">
            <v>0</v>
          </cell>
          <cell r="AK3519">
            <v>0</v>
          </cell>
        </row>
        <row r="3520">
          <cell r="R3520" t="str">
            <v>ITAU</v>
          </cell>
          <cell r="S3520" t="str">
            <v>FINAME TJLP</v>
          </cell>
          <cell r="T3520" t="str">
            <v>19344</v>
          </cell>
          <cell r="U3520">
            <v>11.5</v>
          </cell>
          <cell r="V3520">
            <v>0</v>
          </cell>
          <cell r="W3520">
            <v>35461</v>
          </cell>
          <cell r="X3520">
            <v>22</v>
          </cell>
          <cell r="Y3520">
            <v>0</v>
          </cell>
          <cell r="Z3520">
            <v>12.630856</v>
          </cell>
          <cell r="AA3520">
            <v>0</v>
          </cell>
          <cell r="AB3520">
            <v>317312.61</v>
          </cell>
          <cell r="AC3520">
            <v>0</v>
          </cell>
          <cell r="AD3520">
            <v>2117.87</v>
          </cell>
          <cell r="AE3520">
            <v>2117.87</v>
          </cell>
          <cell r="AF3520">
            <v>0</v>
          </cell>
          <cell r="AG3520">
            <v>319430.48</v>
          </cell>
          <cell r="AH3520">
            <v>896</v>
          </cell>
          <cell r="AI3520">
            <v>0</v>
          </cell>
          <cell r="AJ3520">
            <v>0</v>
          </cell>
          <cell r="AK3520">
            <v>0</v>
          </cell>
        </row>
        <row r="3521">
          <cell r="R3521" t="str">
            <v>ITAU</v>
          </cell>
          <cell r="S3521" t="str">
            <v>FINAME TJLP</v>
          </cell>
          <cell r="T3521" t="str">
            <v>19344</v>
          </cell>
          <cell r="U3521">
            <v>11.5</v>
          </cell>
          <cell r="V3521">
            <v>0</v>
          </cell>
          <cell r="W3521">
            <v>35470</v>
          </cell>
          <cell r="X3521">
            <v>8</v>
          </cell>
          <cell r="Y3521">
            <v>34</v>
          </cell>
          <cell r="Z3521">
            <v>12.645474999999999</v>
          </cell>
          <cell r="AA3521">
            <v>0</v>
          </cell>
          <cell r="AB3521">
            <v>317679.87</v>
          </cell>
          <cell r="AC3521">
            <v>7748.29</v>
          </cell>
          <cell r="AD3521">
            <v>776.98</v>
          </cell>
          <cell r="AE3521">
            <v>2894.85</v>
          </cell>
          <cell r="AF3521">
            <v>10643.13</v>
          </cell>
          <cell r="AG3521">
            <v>309931.58</v>
          </cell>
          <cell r="AH3521">
            <v>367.25000000005821</v>
          </cell>
          <cell r="AI3521">
            <v>0</v>
          </cell>
          <cell r="AJ3521">
            <v>0</v>
          </cell>
          <cell r="AK3521">
            <v>0</v>
          </cell>
        </row>
        <row r="3522">
          <cell r="R3522" t="str">
            <v>ITAU</v>
          </cell>
          <cell r="S3522" t="str">
            <v>FINAME TJLP</v>
          </cell>
          <cell r="T3522" t="str">
            <v>19344</v>
          </cell>
          <cell r="U3522">
            <v>11.5</v>
          </cell>
          <cell r="V3522">
            <v>0</v>
          </cell>
          <cell r="W3522">
            <v>35489</v>
          </cell>
          <cell r="X3522">
            <v>19</v>
          </cell>
          <cell r="Y3522">
            <v>0</v>
          </cell>
          <cell r="Z3522">
            <v>12.676394999999999</v>
          </cell>
          <cell r="AA3522">
            <v>0</v>
          </cell>
          <cell r="AB3522">
            <v>310689.40999999997</v>
          </cell>
          <cell r="AC3522">
            <v>0</v>
          </cell>
          <cell r="AD3522">
            <v>1790.08</v>
          </cell>
          <cell r="AE3522">
            <v>1790.08</v>
          </cell>
          <cell r="AF3522">
            <v>0</v>
          </cell>
          <cell r="AG3522">
            <v>312479.48</v>
          </cell>
          <cell r="AH3522">
            <v>757.81999999994878</v>
          </cell>
          <cell r="AI3522">
            <v>0</v>
          </cell>
          <cell r="AJ3522">
            <v>0</v>
          </cell>
          <cell r="AK3522">
            <v>0</v>
          </cell>
        </row>
        <row r="3523">
          <cell r="R3523" t="str">
            <v>ITAU</v>
          </cell>
          <cell r="S3523" t="str">
            <v>FINAME TJLP</v>
          </cell>
          <cell r="T3523" t="str">
            <v>19344</v>
          </cell>
          <cell r="U3523">
            <v>11.5</v>
          </cell>
          <cell r="V3523">
            <v>0</v>
          </cell>
          <cell r="W3523">
            <v>35498</v>
          </cell>
          <cell r="X3523">
            <v>11</v>
          </cell>
          <cell r="Y3523">
            <v>35</v>
          </cell>
          <cell r="Z3523">
            <v>12.689309</v>
          </cell>
          <cell r="AA3523">
            <v>0</v>
          </cell>
          <cell r="AB3523">
            <v>311005.92</v>
          </cell>
          <cell r="AC3523">
            <v>7775.15</v>
          </cell>
          <cell r="AD3523">
            <v>1043.9500000000003</v>
          </cell>
          <cell r="AE3523">
            <v>2834.03</v>
          </cell>
          <cell r="AF3523">
            <v>10609.18</v>
          </cell>
          <cell r="AG3523">
            <v>303230.77</v>
          </cell>
          <cell r="AH3523">
            <v>316.52000000001863</v>
          </cell>
          <cell r="AI3523">
            <v>0</v>
          </cell>
          <cell r="AJ3523">
            <v>0</v>
          </cell>
          <cell r="AK3523">
            <v>0</v>
          </cell>
        </row>
        <row r="3524">
          <cell r="R3524" t="str">
            <v>ITAU</v>
          </cell>
          <cell r="S3524" t="str">
            <v>FINAME TJLP</v>
          </cell>
          <cell r="T3524" t="str">
            <v>19344</v>
          </cell>
          <cell r="U3524">
            <v>11.5</v>
          </cell>
          <cell r="V3524">
            <v>0</v>
          </cell>
          <cell r="W3524">
            <v>35520</v>
          </cell>
          <cell r="X3524">
            <v>22</v>
          </cell>
          <cell r="Y3524">
            <v>0</v>
          </cell>
          <cell r="Z3524">
            <v>12.720394000000001</v>
          </cell>
          <cell r="AA3524">
            <v>0</v>
          </cell>
          <cell r="AB3524">
            <v>303973.59999999998</v>
          </cell>
          <cell r="AC3524">
            <v>0</v>
          </cell>
          <cell r="AD3524">
            <v>2028.84</v>
          </cell>
          <cell r="AE3524">
            <v>2028.84</v>
          </cell>
          <cell r="AF3524">
            <v>0</v>
          </cell>
          <cell r="AG3524">
            <v>306002.43</v>
          </cell>
          <cell r="AH3524">
            <v>742.81999999994878</v>
          </cell>
          <cell r="AI3524">
            <v>0</v>
          </cell>
          <cell r="AJ3524">
            <v>0</v>
          </cell>
          <cell r="AK3524">
            <v>0</v>
          </cell>
        </row>
        <row r="3525">
          <cell r="R3525" t="str">
            <v>ITAU</v>
          </cell>
          <cell r="S3525" t="str">
            <v>FINAME TJLP</v>
          </cell>
          <cell r="T3525" t="str">
            <v>19344</v>
          </cell>
          <cell r="U3525">
            <v>11.5</v>
          </cell>
          <cell r="V3525">
            <v>0</v>
          </cell>
          <cell r="W3525">
            <v>35529</v>
          </cell>
          <cell r="X3525">
            <v>8</v>
          </cell>
          <cell r="Y3525">
            <v>36</v>
          </cell>
          <cell r="Z3525">
            <v>12.733131999999999</v>
          </cell>
          <cell r="AA3525">
            <v>0</v>
          </cell>
          <cell r="AB3525">
            <v>304277.99</v>
          </cell>
          <cell r="AC3525">
            <v>7802</v>
          </cell>
          <cell r="AD3525">
            <v>743.87999999999988</v>
          </cell>
          <cell r="AE3525">
            <v>2772.72</v>
          </cell>
          <cell r="AF3525">
            <v>10574.72</v>
          </cell>
          <cell r="AG3525">
            <v>296475.99</v>
          </cell>
          <cell r="AH3525">
            <v>304.39999999996508</v>
          </cell>
          <cell r="AI3525">
            <v>0</v>
          </cell>
          <cell r="AJ3525">
            <v>0</v>
          </cell>
          <cell r="AK3525">
            <v>0</v>
          </cell>
        </row>
        <row r="3526">
          <cell r="R3526" t="str">
            <v>ITAU</v>
          </cell>
          <cell r="S3526" t="str">
            <v>FINAME TJLP</v>
          </cell>
          <cell r="T3526" t="str">
            <v>19344</v>
          </cell>
          <cell r="U3526">
            <v>11.5</v>
          </cell>
          <cell r="V3526">
            <v>0</v>
          </cell>
          <cell r="W3526">
            <v>35550</v>
          </cell>
          <cell r="X3526">
            <v>21</v>
          </cell>
          <cell r="Y3526">
            <v>0</v>
          </cell>
          <cell r="Z3526">
            <v>12.762905</v>
          </cell>
          <cell r="AA3526">
            <v>0</v>
          </cell>
          <cell r="AB3526">
            <v>297169.21999999997</v>
          </cell>
          <cell r="AC3526">
            <v>0</v>
          </cell>
          <cell r="AD3526">
            <v>1892.98</v>
          </cell>
          <cell r="AE3526">
            <v>1892.98</v>
          </cell>
          <cell r="AF3526">
            <v>0</v>
          </cell>
          <cell r="AG3526">
            <v>299062.2</v>
          </cell>
          <cell r="AH3526">
            <v>693.23000000003958</v>
          </cell>
          <cell r="AI3526">
            <v>0</v>
          </cell>
          <cell r="AJ3526">
            <v>0</v>
          </cell>
          <cell r="AK3526">
            <v>0</v>
          </cell>
        </row>
        <row r="3527">
          <cell r="R3527" t="str">
            <v>ITAU</v>
          </cell>
          <cell r="S3527" t="str">
            <v>FINAME TJLP</v>
          </cell>
          <cell r="T3527" t="str">
            <v>19344</v>
          </cell>
          <cell r="U3527">
            <v>11.5</v>
          </cell>
          <cell r="V3527">
            <v>0</v>
          </cell>
          <cell r="W3527">
            <v>35559</v>
          </cell>
          <cell r="X3527">
            <v>9</v>
          </cell>
          <cell r="Y3527">
            <v>37</v>
          </cell>
          <cell r="Z3527">
            <v>12.775686</v>
          </cell>
          <cell r="AA3527">
            <v>0</v>
          </cell>
          <cell r="AB3527">
            <v>297466.81</v>
          </cell>
          <cell r="AC3527">
            <v>7828.07</v>
          </cell>
          <cell r="AD3527">
            <v>817.67999999999984</v>
          </cell>
          <cell r="AE3527">
            <v>2710.66</v>
          </cell>
          <cell r="AF3527">
            <v>10538.73</v>
          </cell>
          <cell r="AG3527">
            <v>289638.74</v>
          </cell>
          <cell r="AH3527">
            <v>297.5899999999674</v>
          </cell>
          <cell r="AI3527">
            <v>0</v>
          </cell>
          <cell r="AJ3527">
            <v>0</v>
          </cell>
          <cell r="AK3527">
            <v>0</v>
          </cell>
        </row>
        <row r="3528">
          <cell r="R3528" t="str">
            <v>ITAU</v>
          </cell>
          <cell r="S3528" t="str">
            <v>FINAME TJLP</v>
          </cell>
          <cell r="T3528" t="str">
            <v>19344</v>
          </cell>
          <cell r="U3528">
            <v>11.5</v>
          </cell>
          <cell r="V3528">
            <v>0</v>
          </cell>
          <cell r="W3528">
            <v>35581</v>
          </cell>
          <cell r="X3528">
            <v>22</v>
          </cell>
          <cell r="Y3528">
            <v>0</v>
          </cell>
          <cell r="Z3528">
            <v>12.806982</v>
          </cell>
          <cell r="AA3528">
            <v>0</v>
          </cell>
          <cell r="AB3528">
            <v>290348.25</v>
          </cell>
          <cell r="AC3528">
            <v>0</v>
          </cell>
          <cell r="AD3528">
            <v>1937.9</v>
          </cell>
          <cell r="AE3528">
            <v>1937.9</v>
          </cell>
          <cell r="AF3528">
            <v>0</v>
          </cell>
          <cell r="AG3528">
            <v>292286.15000000002</v>
          </cell>
          <cell r="AH3528">
            <v>709.51000000000931</v>
          </cell>
          <cell r="AI3528">
            <v>0</v>
          </cell>
          <cell r="AJ3528">
            <v>0</v>
          </cell>
          <cell r="AK3528">
            <v>0</v>
          </cell>
        </row>
        <row r="3529">
          <cell r="R3529" t="str">
            <v>ITAU</v>
          </cell>
          <cell r="S3529" t="str">
            <v>FINAME TJLP</v>
          </cell>
          <cell r="T3529" t="str">
            <v>19344</v>
          </cell>
          <cell r="U3529">
            <v>11.5</v>
          </cell>
          <cell r="V3529">
            <v>0</v>
          </cell>
          <cell r="W3529">
            <v>35590</v>
          </cell>
          <cell r="X3529">
            <v>8</v>
          </cell>
          <cell r="Y3529">
            <v>38</v>
          </cell>
          <cell r="Z3529">
            <v>12.819342000000001</v>
          </cell>
          <cell r="AA3529">
            <v>0</v>
          </cell>
          <cell r="AB3529">
            <v>290628.46999999997</v>
          </cell>
          <cell r="AC3529">
            <v>7854.82</v>
          </cell>
          <cell r="AD3529">
            <v>710.44</v>
          </cell>
          <cell r="AE3529">
            <v>2648.34</v>
          </cell>
          <cell r="AF3529">
            <v>10503.16</v>
          </cell>
          <cell r="AG3529">
            <v>282773.65000000002</v>
          </cell>
          <cell r="AH3529">
            <v>280.21999999997206</v>
          </cell>
          <cell r="AI3529">
            <v>0</v>
          </cell>
          <cell r="AJ3529">
            <v>0</v>
          </cell>
          <cell r="AK3529">
            <v>0</v>
          </cell>
        </row>
        <row r="3530">
          <cell r="R3530" t="str">
            <v>ITAU</v>
          </cell>
          <cell r="S3530" t="str">
            <v>FINAME TJLP</v>
          </cell>
          <cell r="T3530" t="str">
            <v>19344</v>
          </cell>
          <cell r="U3530">
            <v>11.5</v>
          </cell>
          <cell r="V3530">
            <v>0</v>
          </cell>
          <cell r="W3530">
            <v>35611</v>
          </cell>
          <cell r="X3530">
            <v>21</v>
          </cell>
          <cell r="Y3530">
            <v>0</v>
          </cell>
          <cell r="Z3530">
            <v>12.848093</v>
          </cell>
          <cell r="AA3530">
            <v>0</v>
          </cell>
          <cell r="AB3530">
            <v>283407.84999999998</v>
          </cell>
          <cell r="AC3530">
            <v>0</v>
          </cell>
          <cell r="AD3530">
            <v>1805.32</v>
          </cell>
          <cell r="AE3530">
            <v>1805.32</v>
          </cell>
          <cell r="AF3530">
            <v>0</v>
          </cell>
          <cell r="AG3530">
            <v>285213.15999999997</v>
          </cell>
          <cell r="AH3530">
            <v>634.18999999994412</v>
          </cell>
          <cell r="AI3530">
            <v>0</v>
          </cell>
          <cell r="AJ3530">
            <v>0</v>
          </cell>
          <cell r="AK3530">
            <v>0</v>
          </cell>
        </row>
        <row r="3531">
          <cell r="R3531" t="str">
            <v>ITAU</v>
          </cell>
          <cell r="S3531" t="str">
            <v>FINAME TJLP</v>
          </cell>
          <cell r="T3531" t="str">
            <v>19344</v>
          </cell>
          <cell r="U3531">
            <v>11.5</v>
          </cell>
          <cell r="V3531">
            <v>0</v>
          </cell>
          <cell r="W3531">
            <v>35620</v>
          </cell>
          <cell r="X3531">
            <v>9</v>
          </cell>
          <cell r="Y3531">
            <v>39</v>
          </cell>
          <cell r="Z3531">
            <v>12.860434</v>
          </cell>
          <cell r="AA3531">
            <v>0</v>
          </cell>
          <cell r="AB3531">
            <v>283680.07</v>
          </cell>
          <cell r="AC3531">
            <v>7880</v>
          </cell>
          <cell r="AD3531">
            <v>779.7</v>
          </cell>
          <cell r="AE3531">
            <v>2585.02</v>
          </cell>
          <cell r="AF3531">
            <v>10465.02</v>
          </cell>
          <cell r="AG3531">
            <v>275800.07</v>
          </cell>
          <cell r="AH3531">
            <v>272.23000000003958</v>
          </cell>
          <cell r="AI3531">
            <v>0</v>
          </cell>
          <cell r="AJ3531">
            <v>0</v>
          </cell>
          <cell r="AK3531">
            <v>0</v>
          </cell>
        </row>
        <row r="3532">
          <cell r="R3532" t="str">
            <v>ITAU</v>
          </cell>
          <cell r="S3532" t="str">
            <v>FINAME TJLP</v>
          </cell>
          <cell r="T3532" t="str">
            <v>19344</v>
          </cell>
          <cell r="U3532">
            <v>11.5</v>
          </cell>
          <cell r="V3532">
            <v>0</v>
          </cell>
          <cell r="W3532">
            <v>35642</v>
          </cell>
          <cell r="X3532">
            <v>22</v>
          </cell>
          <cell r="Y3532">
            <v>0</v>
          </cell>
          <cell r="Z3532">
            <v>12.890651999999999</v>
          </cell>
          <cell r="AA3532">
            <v>0</v>
          </cell>
          <cell r="AB3532">
            <v>276448.11</v>
          </cell>
          <cell r="AC3532">
            <v>0</v>
          </cell>
          <cell r="AD3532">
            <v>1845.12</v>
          </cell>
          <cell r="AE3532">
            <v>1845.12</v>
          </cell>
          <cell r="AF3532">
            <v>0</v>
          </cell>
          <cell r="AG3532">
            <v>278293.23</v>
          </cell>
          <cell r="AH3532">
            <v>648.03999999997905</v>
          </cell>
          <cell r="AI3532">
            <v>0</v>
          </cell>
          <cell r="AJ3532">
            <v>0</v>
          </cell>
          <cell r="AK3532">
            <v>0</v>
          </cell>
        </row>
        <row r="3533">
          <cell r="R3533" t="str">
            <v>ITAU</v>
          </cell>
          <cell r="S3533" t="str">
            <v>FINAME TJLP</v>
          </cell>
          <cell r="T3533" t="str">
            <v>19344</v>
          </cell>
          <cell r="U3533">
            <v>11.5</v>
          </cell>
          <cell r="V3533">
            <v>0</v>
          </cell>
          <cell r="W3533">
            <v>35651</v>
          </cell>
          <cell r="X3533">
            <v>8</v>
          </cell>
          <cell r="Y3533">
            <v>40</v>
          </cell>
          <cell r="Z3533">
            <v>12.903034</v>
          </cell>
          <cell r="AA3533">
            <v>0</v>
          </cell>
          <cell r="AB3533">
            <v>276713.65000000002</v>
          </cell>
          <cell r="AC3533">
            <v>7906.1</v>
          </cell>
          <cell r="AD3533">
            <v>676.42000000000007</v>
          </cell>
          <cell r="AE3533">
            <v>2521.54</v>
          </cell>
          <cell r="AF3533">
            <v>10427.65</v>
          </cell>
          <cell r="AG3533">
            <v>268807.55</v>
          </cell>
          <cell r="AH3533">
            <v>265.55000000004657</v>
          </cell>
          <cell r="AI3533">
            <v>0</v>
          </cell>
          <cell r="AJ3533">
            <v>0</v>
          </cell>
          <cell r="AK3533">
            <v>0</v>
          </cell>
        </row>
        <row r="3534">
          <cell r="R3534" t="str">
            <v>ITAU</v>
          </cell>
          <cell r="S3534" t="str">
            <v>FINAME TJLP</v>
          </cell>
          <cell r="T3534" t="str">
            <v>19344</v>
          </cell>
          <cell r="U3534">
            <v>11.5</v>
          </cell>
          <cell r="V3534">
            <v>0</v>
          </cell>
          <cell r="W3534">
            <v>35673</v>
          </cell>
          <cell r="X3534">
            <v>22</v>
          </cell>
          <cell r="Y3534">
            <v>0</v>
          </cell>
          <cell r="Z3534">
            <v>12.933351999999999</v>
          </cell>
          <cell r="AA3534">
            <v>0</v>
          </cell>
          <cell r="AB3534">
            <v>269439.15999999997</v>
          </cell>
          <cell r="AC3534">
            <v>0</v>
          </cell>
          <cell r="AD3534">
            <v>1798.34</v>
          </cell>
          <cell r="AE3534">
            <v>1798.34</v>
          </cell>
          <cell r="AF3534">
            <v>0</v>
          </cell>
          <cell r="AG3534">
            <v>271237.5</v>
          </cell>
          <cell r="AH3534">
            <v>631.60999999998603</v>
          </cell>
          <cell r="AI3534">
            <v>0</v>
          </cell>
          <cell r="AJ3534">
            <v>0</v>
          </cell>
          <cell r="AK3534">
            <v>0</v>
          </cell>
        </row>
        <row r="3535">
          <cell r="R3535" t="str">
            <v>ITAU</v>
          </cell>
          <cell r="S3535" t="str">
            <v>FINAME TJLP</v>
          </cell>
          <cell r="T3535" t="str">
            <v>19344</v>
          </cell>
          <cell r="U3535">
            <v>11.5</v>
          </cell>
          <cell r="V3535">
            <v>0</v>
          </cell>
          <cell r="W3535">
            <v>35682</v>
          </cell>
          <cell r="X3535">
            <v>8</v>
          </cell>
          <cell r="Y3535">
            <v>41</v>
          </cell>
          <cell r="Z3535">
            <v>12.943809999999999</v>
          </cell>
          <cell r="AA3535">
            <v>0</v>
          </cell>
          <cell r="AB3535">
            <v>269657.03000000003</v>
          </cell>
          <cell r="AC3535">
            <v>7931.09</v>
          </cell>
          <cell r="AD3535">
            <v>658.89999999999986</v>
          </cell>
          <cell r="AE3535">
            <v>2457.2399999999998</v>
          </cell>
          <cell r="AF3535">
            <v>10388.33</v>
          </cell>
          <cell r="AG3535">
            <v>261725.94</v>
          </cell>
          <cell r="AH3535">
            <v>217.86999999999534</v>
          </cell>
          <cell r="AI3535">
            <v>0</v>
          </cell>
          <cell r="AJ3535">
            <v>0</v>
          </cell>
          <cell r="AK3535">
            <v>0</v>
          </cell>
        </row>
        <row r="3536">
          <cell r="R3536" t="str">
            <v>ITAU</v>
          </cell>
          <cell r="S3536" t="str">
            <v>FINAME TJLP</v>
          </cell>
          <cell r="T3536" t="str">
            <v>19344</v>
          </cell>
          <cell r="U3536">
            <v>11.5</v>
          </cell>
          <cell r="V3536">
            <v>0</v>
          </cell>
          <cell r="W3536">
            <v>35703</v>
          </cell>
          <cell r="X3536">
            <v>21</v>
          </cell>
          <cell r="Y3536">
            <v>0</v>
          </cell>
          <cell r="Z3536">
            <v>12.96767</v>
          </cell>
          <cell r="AA3536">
            <v>0</v>
          </cell>
          <cell r="AB3536">
            <v>262208.39</v>
          </cell>
          <cell r="AC3536">
            <v>0</v>
          </cell>
          <cell r="AD3536">
            <v>1670.28</v>
          </cell>
          <cell r="AE3536">
            <v>1670.28</v>
          </cell>
          <cell r="AF3536">
            <v>0</v>
          </cell>
          <cell r="AG3536">
            <v>263878.67</v>
          </cell>
          <cell r="AH3536">
            <v>482.44999999995343</v>
          </cell>
          <cell r="AI3536">
            <v>0</v>
          </cell>
          <cell r="AJ3536">
            <v>0</v>
          </cell>
          <cell r="AK3536">
            <v>0</v>
          </cell>
        </row>
        <row r="3537">
          <cell r="R3537" t="str">
            <v>ITAU</v>
          </cell>
          <cell r="S3537" t="str">
            <v>FINAME TJLP</v>
          </cell>
          <cell r="T3537" t="str">
            <v>19344</v>
          </cell>
          <cell r="U3537">
            <v>11.5</v>
          </cell>
          <cell r="V3537">
            <v>0</v>
          </cell>
          <cell r="W3537">
            <v>35712</v>
          </cell>
          <cell r="X3537">
            <v>9</v>
          </cell>
          <cell r="Y3537">
            <v>42</v>
          </cell>
          <cell r="Z3537">
            <v>12.97791</v>
          </cell>
          <cell r="AA3537">
            <v>0</v>
          </cell>
          <cell r="AB3537">
            <v>262415.45</v>
          </cell>
          <cell r="AC3537">
            <v>7951.98</v>
          </cell>
          <cell r="AD3537">
            <v>720.97</v>
          </cell>
          <cell r="AE3537">
            <v>2391.25</v>
          </cell>
          <cell r="AF3537">
            <v>10343.23</v>
          </cell>
          <cell r="AG3537">
            <v>254463.47</v>
          </cell>
          <cell r="AH3537">
            <v>207.06000000005588</v>
          </cell>
          <cell r="AI3537">
            <v>0</v>
          </cell>
          <cell r="AJ3537">
            <v>0</v>
          </cell>
          <cell r="AK3537">
            <v>0</v>
          </cell>
        </row>
        <row r="3538">
          <cell r="R3538" t="str">
            <v>ITAU</v>
          </cell>
          <cell r="S3538" t="str">
            <v>FINAME TJLP</v>
          </cell>
          <cell r="T3538" t="str">
            <v>19344</v>
          </cell>
          <cell r="U3538">
            <v>11.5</v>
          </cell>
          <cell r="V3538">
            <v>0</v>
          </cell>
          <cell r="W3538">
            <v>35734</v>
          </cell>
          <cell r="X3538">
            <v>22</v>
          </cell>
          <cell r="Y3538">
            <v>0</v>
          </cell>
          <cell r="Z3538">
            <v>13.002973000000001</v>
          </cell>
          <cell r="AA3538">
            <v>0</v>
          </cell>
          <cell r="AB3538">
            <v>254954.89</v>
          </cell>
          <cell r="AC3538">
            <v>0</v>
          </cell>
          <cell r="AD3538">
            <v>1701.67</v>
          </cell>
          <cell r="AE3538">
            <v>1701.67</v>
          </cell>
          <cell r="AF3538">
            <v>0</v>
          </cell>
          <cell r="AG3538">
            <v>256656.56</v>
          </cell>
          <cell r="AH3538">
            <v>491.4199999999837</v>
          </cell>
          <cell r="AI3538">
            <v>0</v>
          </cell>
          <cell r="AJ3538">
            <v>0</v>
          </cell>
          <cell r="AK3538">
            <v>0</v>
          </cell>
        </row>
        <row r="3539">
          <cell r="R3539" t="str">
            <v>ITAU</v>
          </cell>
          <cell r="S3539" t="str">
            <v>FINAME TJLP</v>
          </cell>
          <cell r="T3539" t="str">
            <v>19344</v>
          </cell>
          <cell r="U3539">
            <v>11.5</v>
          </cell>
          <cell r="V3539">
            <v>0</v>
          </cell>
          <cell r="W3539">
            <v>35743</v>
          </cell>
          <cell r="X3539">
            <v>8</v>
          </cell>
          <cell r="Y3539">
            <v>43</v>
          </cell>
          <cell r="Z3539">
            <v>13.013241000000001</v>
          </cell>
          <cell r="AA3539">
            <v>0</v>
          </cell>
          <cell r="AB3539">
            <v>255156.22</v>
          </cell>
          <cell r="AC3539">
            <v>7973.63</v>
          </cell>
          <cell r="AD3539">
            <v>623.42999999999984</v>
          </cell>
          <cell r="AE3539">
            <v>2325.1</v>
          </cell>
          <cell r="AF3539">
            <v>10298.73</v>
          </cell>
          <cell r="AG3539">
            <v>247182.59</v>
          </cell>
          <cell r="AH3539">
            <v>201.3300000000163</v>
          </cell>
          <cell r="AI3539">
            <v>0</v>
          </cell>
          <cell r="AJ3539">
            <v>0</v>
          </cell>
          <cell r="AK3539">
            <v>0</v>
          </cell>
        </row>
        <row r="3540">
          <cell r="R3540" t="str">
            <v>ITAU</v>
          </cell>
          <cell r="S3540" t="str">
            <v>FINAME TJLP</v>
          </cell>
          <cell r="T3540" t="str">
            <v>19344</v>
          </cell>
          <cell r="U3540">
            <v>11.5</v>
          </cell>
          <cell r="V3540">
            <v>0</v>
          </cell>
          <cell r="W3540">
            <v>35764</v>
          </cell>
          <cell r="X3540">
            <v>21</v>
          </cell>
          <cell r="Y3540">
            <v>0</v>
          </cell>
          <cell r="Z3540">
            <v>13.037229</v>
          </cell>
          <cell r="AA3540">
            <v>0</v>
          </cell>
          <cell r="AB3540">
            <v>247638.23</v>
          </cell>
          <cell r="AC3540">
            <v>0</v>
          </cell>
          <cell r="AD3540">
            <v>1577.47</v>
          </cell>
          <cell r="AE3540">
            <v>1577.47</v>
          </cell>
          <cell r="AF3540">
            <v>0</v>
          </cell>
          <cell r="AG3540">
            <v>249215.7</v>
          </cell>
          <cell r="AH3540">
            <v>455.64000000001397</v>
          </cell>
          <cell r="AI3540">
            <v>0</v>
          </cell>
          <cell r="AJ3540">
            <v>0</v>
          </cell>
          <cell r="AK3540">
            <v>0</v>
          </cell>
        </row>
        <row r="3541">
          <cell r="R3541" t="str">
            <v>ITAU</v>
          </cell>
          <cell r="S3541" t="str">
            <v>FINAME TJLP</v>
          </cell>
          <cell r="T3541" t="str">
            <v>19344</v>
          </cell>
          <cell r="U3541">
            <v>11.5</v>
          </cell>
          <cell r="V3541">
            <v>0</v>
          </cell>
          <cell r="W3541">
            <v>35773</v>
          </cell>
          <cell r="X3541">
            <v>9</v>
          </cell>
          <cell r="Y3541">
            <v>44</v>
          </cell>
          <cell r="Z3541">
            <v>13.048819</v>
          </cell>
          <cell r="AA3541">
            <v>0</v>
          </cell>
          <cell r="AB3541">
            <v>247858.38</v>
          </cell>
          <cell r="AC3541">
            <v>7995.43</v>
          </cell>
          <cell r="AD3541">
            <v>681.12999999999988</v>
          </cell>
          <cell r="AE3541">
            <v>2258.6</v>
          </cell>
          <cell r="AF3541">
            <v>10254.030000000001</v>
          </cell>
          <cell r="AG3541">
            <v>239862.95</v>
          </cell>
          <cell r="AH3541">
            <v>220.14999999999418</v>
          </cell>
          <cell r="AI3541">
            <v>0</v>
          </cell>
          <cell r="AJ3541">
            <v>0</v>
          </cell>
          <cell r="AK3541">
            <v>0</v>
          </cell>
        </row>
        <row r="3542">
          <cell r="R3542" t="str">
            <v>ITAU</v>
          </cell>
          <cell r="S3542" t="str">
            <v>FINAME TJLP</v>
          </cell>
          <cell r="T3542" t="str">
            <v>19344</v>
          </cell>
          <cell r="U3542">
            <v>11.5</v>
          </cell>
          <cell r="V3542">
            <v>0</v>
          </cell>
          <cell r="W3542">
            <v>35795</v>
          </cell>
          <cell r="X3542">
            <v>22</v>
          </cell>
          <cell r="Y3542">
            <v>0</v>
          </cell>
          <cell r="Z3542">
            <v>13.077591</v>
          </cell>
          <cell r="AA3542">
            <v>0</v>
          </cell>
          <cell r="AB3542">
            <v>240391.84</v>
          </cell>
          <cell r="AC3542">
            <v>0</v>
          </cell>
          <cell r="AD3542">
            <v>1604.47</v>
          </cell>
          <cell r="AE3542">
            <v>1604.47</v>
          </cell>
          <cell r="AF3542">
            <v>0</v>
          </cell>
          <cell r="AG3542">
            <v>241996.3</v>
          </cell>
          <cell r="AH3542">
            <v>528.87999999997555</v>
          </cell>
          <cell r="AI3542">
            <v>0</v>
          </cell>
          <cell r="AJ3542">
            <v>0</v>
          </cell>
          <cell r="AK3542">
            <v>0</v>
          </cell>
        </row>
        <row r="3543">
          <cell r="R3543" t="str">
            <v>ITAU</v>
          </cell>
          <cell r="S3543" t="str">
            <v>FINAME TJLP</v>
          </cell>
          <cell r="T3543" t="str">
            <v>19344</v>
          </cell>
          <cell r="U3543">
            <v>11.5</v>
          </cell>
          <cell r="V3543">
            <v>0</v>
          </cell>
          <cell r="W3543">
            <v>35804</v>
          </cell>
          <cell r="X3543">
            <v>8</v>
          </cell>
          <cell r="Y3543">
            <v>45</v>
          </cell>
          <cell r="Z3543">
            <v>13.089378999999999</v>
          </cell>
          <cell r="AA3543">
            <v>0</v>
          </cell>
          <cell r="AB3543">
            <v>240608.52</v>
          </cell>
          <cell r="AC3543">
            <v>8020.28</v>
          </cell>
          <cell r="AD3543">
            <v>588.06999999999994</v>
          </cell>
          <cell r="AE3543">
            <v>2192.54</v>
          </cell>
          <cell r="AF3543">
            <v>10212.82</v>
          </cell>
          <cell r="AG3543">
            <v>232588.24</v>
          </cell>
          <cell r="AH3543">
            <v>216.69000000000233</v>
          </cell>
          <cell r="AI3543">
            <v>0</v>
          </cell>
          <cell r="AJ3543">
            <v>0</v>
          </cell>
          <cell r="AK3543">
            <v>0</v>
          </cell>
        </row>
        <row r="3544">
          <cell r="R3544" t="str">
            <v>ITAU</v>
          </cell>
          <cell r="S3544" t="str">
            <v>FINAME TJLP</v>
          </cell>
          <cell r="T3544" t="str">
            <v>19344</v>
          </cell>
          <cell r="U3544">
            <v>11.5</v>
          </cell>
          <cell r="V3544">
            <v>0</v>
          </cell>
          <cell r="W3544">
            <v>35826</v>
          </cell>
          <cell r="X3544">
            <v>22</v>
          </cell>
          <cell r="Y3544">
            <v>0</v>
          </cell>
          <cell r="Z3544">
            <v>13.11824</v>
          </cell>
          <cell r="AA3544">
            <v>0</v>
          </cell>
          <cell r="AB3544">
            <v>233101.08</v>
          </cell>
          <cell r="AC3544">
            <v>0</v>
          </cell>
          <cell r="AD3544">
            <v>1555.81</v>
          </cell>
          <cell r="AE3544">
            <v>1555.81</v>
          </cell>
          <cell r="AF3544">
            <v>0</v>
          </cell>
          <cell r="AG3544">
            <v>234656.88</v>
          </cell>
          <cell r="AH3544">
            <v>512.8300000000163</v>
          </cell>
          <cell r="AI3544">
            <v>0</v>
          </cell>
          <cell r="AJ3544">
            <v>0</v>
          </cell>
          <cell r="AK3544">
            <v>0</v>
          </cell>
        </row>
        <row r="3545">
          <cell r="R3545" t="str">
            <v>ITAU</v>
          </cell>
          <cell r="S3545" t="str">
            <v>FINAME TJLP</v>
          </cell>
          <cell r="T3545" t="str">
            <v>19344</v>
          </cell>
          <cell r="U3545">
            <v>11.5</v>
          </cell>
          <cell r="V3545">
            <v>0</v>
          </cell>
          <cell r="W3545">
            <v>35835</v>
          </cell>
          <cell r="X3545">
            <v>8</v>
          </cell>
          <cell r="Y3545">
            <v>46</v>
          </cell>
          <cell r="Z3545">
            <v>13.130065</v>
          </cell>
          <cell r="AA3545">
            <v>0</v>
          </cell>
          <cell r="AB3545">
            <v>233311.2</v>
          </cell>
          <cell r="AC3545">
            <v>8045.21</v>
          </cell>
          <cell r="AD3545">
            <v>570.23</v>
          </cell>
          <cell r="AE3545">
            <v>2126.04</v>
          </cell>
          <cell r="AF3545">
            <v>10171.25</v>
          </cell>
          <cell r="AG3545">
            <v>225265.99</v>
          </cell>
          <cell r="AH3545">
            <v>210.12999999997555</v>
          </cell>
          <cell r="AI3545">
            <v>0</v>
          </cell>
          <cell r="AJ3545">
            <v>0</v>
          </cell>
          <cell r="AK3545">
            <v>0</v>
          </cell>
        </row>
        <row r="3546">
          <cell r="R3546" t="str">
            <v>ITAU</v>
          </cell>
          <cell r="S3546" t="str">
            <v>FINAME TJLP</v>
          </cell>
          <cell r="T3546" t="str">
            <v>19344</v>
          </cell>
          <cell r="U3546">
            <v>11.5</v>
          </cell>
          <cell r="V3546">
            <v>0</v>
          </cell>
          <cell r="W3546">
            <v>35854</v>
          </cell>
          <cell r="X3546">
            <v>19</v>
          </cell>
          <cell r="Y3546">
            <v>0</v>
          </cell>
          <cell r="Z3546">
            <v>13.155063999999999</v>
          </cell>
          <cell r="AA3546">
            <v>0</v>
          </cell>
          <cell r="AB3546">
            <v>225694.88</v>
          </cell>
          <cell r="AC3546">
            <v>0</v>
          </cell>
          <cell r="AD3546">
            <v>1300.3699999999999</v>
          </cell>
          <cell r="AE3546">
            <v>1300.3699999999999</v>
          </cell>
          <cell r="AF3546">
            <v>0</v>
          </cell>
          <cell r="AG3546">
            <v>226995.25</v>
          </cell>
          <cell r="AH3546">
            <v>428.89000000001397</v>
          </cell>
          <cell r="AI3546">
            <v>0</v>
          </cell>
          <cell r="AJ3546">
            <v>0</v>
          </cell>
          <cell r="AK3546">
            <v>0</v>
          </cell>
        </row>
        <row r="3547">
          <cell r="R3547" t="str">
            <v>ITAU</v>
          </cell>
          <cell r="S3547" t="str">
            <v>FINAME TJLP</v>
          </cell>
          <cell r="T3547" t="str">
            <v>19344</v>
          </cell>
          <cell r="U3547">
            <v>11.5</v>
          </cell>
          <cell r="V3547">
            <v>0</v>
          </cell>
          <cell r="W3547">
            <v>35863</v>
          </cell>
          <cell r="X3547">
            <v>11</v>
          </cell>
          <cell r="Y3547">
            <v>47</v>
          </cell>
          <cell r="Z3547">
            <v>13.171887</v>
          </cell>
          <cell r="AA3547">
            <v>0</v>
          </cell>
          <cell r="AB3547">
            <v>225983.51</v>
          </cell>
          <cell r="AC3547">
            <v>8070.84</v>
          </cell>
          <cell r="AD3547">
            <v>758.90000000000009</v>
          </cell>
          <cell r="AE3547">
            <v>2059.27</v>
          </cell>
          <cell r="AF3547">
            <v>10130.1</v>
          </cell>
          <cell r="AG3547">
            <v>217912.67</v>
          </cell>
          <cell r="AH3547">
            <v>288.62000000002445</v>
          </cell>
          <cell r="AI3547">
            <v>0</v>
          </cell>
          <cell r="AJ3547">
            <v>0</v>
          </cell>
          <cell r="AK3547">
            <v>0</v>
          </cell>
        </row>
        <row r="3548">
          <cell r="R3548" t="str">
            <v>ITAU</v>
          </cell>
          <cell r="S3548" t="str">
            <v>FINAME TJLP</v>
          </cell>
          <cell r="T3548" t="str">
            <v>19344</v>
          </cell>
          <cell r="U3548">
            <v>11.5</v>
          </cell>
          <cell r="V3548">
            <v>0</v>
          </cell>
          <cell r="W3548">
            <v>35885</v>
          </cell>
          <cell r="X3548">
            <v>22</v>
          </cell>
          <cell r="Y3548">
            <v>0</v>
          </cell>
          <cell r="Z3548">
            <v>13.214622</v>
          </cell>
          <cell r="AA3548">
            <v>0</v>
          </cell>
          <cell r="AB3548">
            <v>218619.67</v>
          </cell>
          <cell r="AC3548">
            <v>0</v>
          </cell>
          <cell r="AD3548">
            <v>1459.15</v>
          </cell>
          <cell r="AE3548">
            <v>1459.15</v>
          </cell>
          <cell r="AF3548">
            <v>0</v>
          </cell>
          <cell r="AG3548">
            <v>220078.82</v>
          </cell>
          <cell r="AH3548">
            <v>707</v>
          </cell>
          <cell r="AI3548">
            <v>0</v>
          </cell>
          <cell r="AJ3548">
            <v>0</v>
          </cell>
          <cell r="AK3548">
            <v>0</v>
          </cell>
        </row>
        <row r="3549">
          <cell r="R3549" t="str">
            <v>ITAU</v>
          </cell>
          <cell r="S3549" t="str">
            <v>FINAME TJLP</v>
          </cell>
          <cell r="T3549" t="str">
            <v>19344</v>
          </cell>
          <cell r="U3549">
            <v>11.5</v>
          </cell>
          <cell r="V3549">
            <v>0</v>
          </cell>
          <cell r="W3549">
            <v>35894</v>
          </cell>
          <cell r="X3549">
            <v>8</v>
          </cell>
          <cell r="Y3549">
            <v>48</v>
          </cell>
          <cell r="Z3549">
            <v>13.232144</v>
          </cell>
          <cell r="AA3549">
            <v>0</v>
          </cell>
          <cell r="AB3549">
            <v>218909.55</v>
          </cell>
          <cell r="AC3549">
            <v>8107.76</v>
          </cell>
          <cell r="AD3549">
            <v>535.65999999999985</v>
          </cell>
          <cell r="AE3549">
            <v>1994.81</v>
          </cell>
          <cell r="AF3549">
            <v>10102.56</v>
          </cell>
          <cell r="AG3549">
            <v>210801.79</v>
          </cell>
          <cell r="AH3549">
            <v>289.86999999999534</v>
          </cell>
          <cell r="AI3549">
            <v>0</v>
          </cell>
          <cell r="AJ3549">
            <v>0</v>
          </cell>
          <cell r="AK3549">
            <v>0</v>
          </cell>
        </row>
        <row r="3550">
          <cell r="R3550" t="str">
            <v>ITAU</v>
          </cell>
          <cell r="S3550" t="str">
            <v>FINAME TJLP</v>
          </cell>
          <cell r="T3550" t="str">
            <v>19344</v>
          </cell>
          <cell r="U3550">
            <v>11.5</v>
          </cell>
          <cell r="V3550">
            <v>0</v>
          </cell>
          <cell r="W3550">
            <v>35915</v>
          </cell>
          <cell r="X3550">
            <v>21</v>
          </cell>
          <cell r="Y3550">
            <v>0</v>
          </cell>
          <cell r="Z3550">
            <v>13.27312</v>
          </cell>
          <cell r="AA3550">
            <v>0</v>
          </cell>
          <cell r="AB3550">
            <v>211454.58</v>
          </cell>
          <cell r="AC3550">
            <v>0</v>
          </cell>
          <cell r="AD3550">
            <v>1346.97</v>
          </cell>
          <cell r="AE3550">
            <v>1346.97</v>
          </cell>
          <cell r="AF3550">
            <v>0</v>
          </cell>
          <cell r="AG3550">
            <v>212801.55</v>
          </cell>
          <cell r="AH3550">
            <v>652.78999999997905</v>
          </cell>
          <cell r="AI3550">
            <v>0</v>
          </cell>
          <cell r="AJ3550">
            <v>0</v>
          </cell>
          <cell r="AK3550">
            <v>0</v>
          </cell>
        </row>
        <row r="3551">
          <cell r="R3551" t="str">
            <v>ITAU</v>
          </cell>
          <cell r="S3551" t="str">
            <v>FINAME TJLP</v>
          </cell>
          <cell r="T3551" t="str">
            <v>19344</v>
          </cell>
          <cell r="U3551">
            <v>11.5</v>
          </cell>
          <cell r="V3551">
            <v>0</v>
          </cell>
          <cell r="W3551">
            <v>35924</v>
          </cell>
          <cell r="X3551">
            <v>9</v>
          </cell>
          <cell r="Y3551">
            <v>49</v>
          </cell>
          <cell r="Z3551">
            <v>13.29072</v>
          </cell>
          <cell r="AA3551">
            <v>0</v>
          </cell>
          <cell r="AB3551">
            <v>211734.96</v>
          </cell>
          <cell r="AC3551">
            <v>8143.65</v>
          </cell>
          <cell r="AD3551">
            <v>582.46</v>
          </cell>
          <cell r="AE3551">
            <v>1929.43</v>
          </cell>
          <cell r="AF3551">
            <v>10073.08</v>
          </cell>
          <cell r="AG3551">
            <v>203591.31</v>
          </cell>
          <cell r="AH3551">
            <v>280.38000000000466</v>
          </cell>
          <cell r="AI3551">
            <v>0</v>
          </cell>
          <cell r="AJ3551">
            <v>0</v>
          </cell>
          <cell r="AK3551">
            <v>0</v>
          </cell>
        </row>
        <row r="3552">
          <cell r="R3552" t="str">
            <v>ITAU</v>
          </cell>
          <cell r="S3552" t="str">
            <v>FINAME TJLP</v>
          </cell>
          <cell r="T3552" t="str">
            <v>19344</v>
          </cell>
          <cell r="U3552">
            <v>11.5</v>
          </cell>
          <cell r="V3552">
            <v>0</v>
          </cell>
          <cell r="W3552">
            <v>35946</v>
          </cell>
          <cell r="X3552">
            <v>22</v>
          </cell>
          <cell r="Y3552">
            <v>0</v>
          </cell>
          <cell r="Z3552">
            <v>13.33384</v>
          </cell>
          <cell r="AA3552">
            <v>0</v>
          </cell>
          <cell r="AB3552">
            <v>204251.84</v>
          </cell>
          <cell r="AC3552">
            <v>0</v>
          </cell>
          <cell r="AD3552">
            <v>1363.26</v>
          </cell>
          <cell r="AE3552">
            <v>1363.26</v>
          </cell>
          <cell r="AF3552">
            <v>0</v>
          </cell>
          <cell r="AG3552">
            <v>205615.09</v>
          </cell>
          <cell r="AH3552">
            <v>660.51999999998952</v>
          </cell>
          <cell r="AI3552">
            <v>0</v>
          </cell>
          <cell r="AJ3552">
            <v>0</v>
          </cell>
          <cell r="AK3552">
            <v>0</v>
          </cell>
        </row>
        <row r="3553">
          <cell r="R3553" t="str">
            <v>ITAU</v>
          </cell>
          <cell r="S3553" t="str">
            <v>FINAME TJLP</v>
          </cell>
          <cell r="T3553" t="str">
            <v>19344</v>
          </cell>
          <cell r="U3553">
            <v>11.5</v>
          </cell>
          <cell r="V3553">
            <v>0</v>
          </cell>
          <cell r="W3553">
            <v>35955</v>
          </cell>
          <cell r="X3553">
            <v>8</v>
          </cell>
          <cell r="Y3553">
            <v>50</v>
          </cell>
          <cell r="Z3553">
            <v>13.348478999999999</v>
          </cell>
          <cell r="AA3553">
            <v>0</v>
          </cell>
          <cell r="AB3553">
            <v>204476.08</v>
          </cell>
          <cell r="AC3553">
            <v>8179.04</v>
          </cell>
          <cell r="AD3553">
            <v>500.02</v>
          </cell>
          <cell r="AE3553">
            <v>1863.28</v>
          </cell>
          <cell r="AF3553">
            <v>10042.32</v>
          </cell>
          <cell r="AG3553">
            <v>196297.04</v>
          </cell>
          <cell r="AH3553">
            <v>224.2500000000291</v>
          </cell>
          <cell r="AI3553">
            <v>0</v>
          </cell>
          <cell r="AJ3553">
            <v>0</v>
          </cell>
          <cell r="AK3553">
            <v>0</v>
          </cell>
        </row>
        <row r="3554">
          <cell r="R3554" t="str">
            <v>ITAU</v>
          </cell>
          <cell r="S3554" t="str">
            <v>FINAME TJLP</v>
          </cell>
          <cell r="T3554" t="str">
            <v>19344</v>
          </cell>
          <cell r="U3554">
            <v>11.5</v>
          </cell>
          <cell r="V3554">
            <v>0</v>
          </cell>
          <cell r="W3554">
            <v>35976</v>
          </cell>
          <cell r="X3554">
            <v>21</v>
          </cell>
          <cell r="Y3554">
            <v>0</v>
          </cell>
          <cell r="Z3554">
            <v>13.38181</v>
          </cell>
          <cell r="AA3554">
            <v>0</v>
          </cell>
          <cell r="AB3554">
            <v>196787.19</v>
          </cell>
          <cell r="AC3554">
            <v>0</v>
          </cell>
          <cell r="AD3554">
            <v>1253.54</v>
          </cell>
          <cell r="AE3554">
            <v>1253.54</v>
          </cell>
          <cell r="AF3554">
            <v>0</v>
          </cell>
          <cell r="AG3554">
            <v>198040.73</v>
          </cell>
          <cell r="AH3554">
            <v>490.14999999999418</v>
          </cell>
          <cell r="AI3554">
            <v>0</v>
          </cell>
          <cell r="AJ3554">
            <v>0</v>
          </cell>
          <cell r="AK3554">
            <v>0</v>
          </cell>
        </row>
        <row r="3555">
          <cell r="R3555" t="str">
            <v>ITAU</v>
          </cell>
          <cell r="S3555" t="str">
            <v>FINAME TJLP</v>
          </cell>
          <cell r="T3555" t="str">
            <v>19344</v>
          </cell>
          <cell r="U3555">
            <v>11.5</v>
          </cell>
          <cell r="V3555">
            <v>0</v>
          </cell>
          <cell r="W3555">
            <v>35985</v>
          </cell>
          <cell r="X3555">
            <v>9</v>
          </cell>
          <cell r="Y3555">
            <v>51</v>
          </cell>
          <cell r="Z3555">
            <v>13.39612</v>
          </cell>
          <cell r="AA3555">
            <v>0</v>
          </cell>
          <cell r="AB3555">
            <v>196997.63</v>
          </cell>
          <cell r="AC3555">
            <v>8208.23</v>
          </cell>
          <cell r="AD3555">
            <v>541.59000000000015</v>
          </cell>
          <cell r="AE3555">
            <v>1795.13</v>
          </cell>
          <cell r="AF3555">
            <v>10003.370000000001</v>
          </cell>
          <cell r="AG3555">
            <v>188789.4</v>
          </cell>
          <cell r="AH3555">
            <v>210.44999999998254</v>
          </cell>
          <cell r="AI3555">
            <v>0</v>
          </cell>
          <cell r="AJ3555">
            <v>0</v>
          </cell>
          <cell r="AK3555">
            <v>0</v>
          </cell>
        </row>
        <row r="3556">
          <cell r="R3556" t="str">
            <v>ITAU</v>
          </cell>
          <cell r="S3556" t="str">
            <v>FINAME TJLP</v>
          </cell>
          <cell r="T3556" t="str">
            <v>19344</v>
          </cell>
          <cell r="U3556">
            <v>11.5</v>
          </cell>
          <cell r="V3556">
            <v>0</v>
          </cell>
          <cell r="W3556">
            <v>36007</v>
          </cell>
          <cell r="X3556">
            <v>22</v>
          </cell>
          <cell r="Y3556">
            <v>0</v>
          </cell>
          <cell r="Z3556">
            <v>13.431165</v>
          </cell>
          <cell r="AA3556">
            <v>0</v>
          </cell>
          <cell r="AB3556">
            <v>189283.28</v>
          </cell>
          <cell r="AC3556">
            <v>0</v>
          </cell>
          <cell r="AD3556">
            <v>1263.3499999999999</v>
          </cell>
          <cell r="AE3556">
            <v>1263.3499999999999</v>
          </cell>
          <cell r="AF3556">
            <v>0</v>
          </cell>
          <cell r="AG3556">
            <v>190546.63</v>
          </cell>
          <cell r="AH3556">
            <v>493.88000000000466</v>
          </cell>
          <cell r="AI3556">
            <v>0</v>
          </cell>
          <cell r="AJ3556">
            <v>0</v>
          </cell>
          <cell r="AK3556">
            <v>0</v>
          </cell>
        </row>
        <row r="3557">
          <cell r="R3557" t="str">
            <v>ITAU</v>
          </cell>
          <cell r="S3557" t="str">
            <v>FINAME TJLP</v>
          </cell>
          <cell r="T3557" t="str">
            <v>19344</v>
          </cell>
          <cell r="U3557">
            <v>11.5</v>
          </cell>
          <cell r="V3557">
            <v>0</v>
          </cell>
          <cell r="W3557">
            <v>36016</v>
          </cell>
          <cell r="X3557">
            <v>8</v>
          </cell>
          <cell r="Y3557">
            <v>52</v>
          </cell>
          <cell r="Z3557">
            <v>13.445527999999999</v>
          </cell>
          <cell r="AA3557">
            <v>0</v>
          </cell>
          <cell r="AB3557">
            <v>189485.69</v>
          </cell>
          <cell r="AC3557">
            <v>8238.51</v>
          </cell>
          <cell r="AD3557">
            <v>463.33000000000015</v>
          </cell>
          <cell r="AE3557">
            <v>1726.68</v>
          </cell>
          <cell r="AF3557">
            <v>9965.19</v>
          </cell>
          <cell r="AG3557">
            <v>181247.19</v>
          </cell>
          <cell r="AH3557">
            <v>202.42000000001281</v>
          </cell>
          <cell r="AI3557">
            <v>0</v>
          </cell>
          <cell r="AJ3557">
            <v>0</v>
          </cell>
          <cell r="AK3557">
            <v>0</v>
          </cell>
        </row>
        <row r="3558">
          <cell r="R3558" t="str">
            <v>ITAU</v>
          </cell>
          <cell r="S3558" t="str">
            <v>FINAME TJLP</v>
          </cell>
          <cell r="T3558" t="str">
            <v>19344</v>
          </cell>
          <cell r="U3558">
            <v>11.5</v>
          </cell>
          <cell r="V3558">
            <v>0</v>
          </cell>
          <cell r="W3558">
            <v>36038</v>
          </cell>
          <cell r="X3558">
            <v>22</v>
          </cell>
          <cell r="Y3558">
            <v>0</v>
          </cell>
          <cell r="Z3558">
            <v>13.480702000000001</v>
          </cell>
          <cell r="AA3558">
            <v>0</v>
          </cell>
          <cell r="AB3558">
            <v>181721.34</v>
          </cell>
          <cell r="AC3558">
            <v>0</v>
          </cell>
          <cell r="AD3558">
            <v>1212.8800000000001</v>
          </cell>
          <cell r="AE3558">
            <v>1212.8800000000001</v>
          </cell>
          <cell r="AF3558">
            <v>0</v>
          </cell>
          <cell r="AG3558">
            <v>182934.22</v>
          </cell>
          <cell r="AH3558">
            <v>474.14999999999418</v>
          </cell>
          <cell r="AI3558">
            <v>0</v>
          </cell>
          <cell r="AJ3558">
            <v>0</v>
          </cell>
          <cell r="AK3558">
            <v>0</v>
          </cell>
        </row>
        <row r="3559">
          <cell r="R3559" t="str">
            <v>ITAU</v>
          </cell>
          <cell r="S3559" t="str">
            <v>FINAME TJLP</v>
          </cell>
          <cell r="T3559" t="str">
            <v>19344</v>
          </cell>
          <cell r="U3559">
            <v>11.5</v>
          </cell>
          <cell r="V3559">
            <v>0</v>
          </cell>
          <cell r="W3559">
            <v>36047</v>
          </cell>
          <cell r="X3559">
            <v>8</v>
          </cell>
          <cell r="Y3559">
            <v>53</v>
          </cell>
          <cell r="Z3559">
            <v>13.497952</v>
          </cell>
          <cell r="AA3559">
            <v>0</v>
          </cell>
          <cell r="AB3559">
            <v>181953.87</v>
          </cell>
          <cell r="AC3559">
            <v>8270.6299999999992</v>
          </cell>
          <cell r="AD3559">
            <v>445.16999999999985</v>
          </cell>
          <cell r="AE3559">
            <v>1658.05</v>
          </cell>
          <cell r="AF3559">
            <v>9928.68</v>
          </cell>
          <cell r="AG3559">
            <v>173683.24</v>
          </cell>
          <cell r="AH3559">
            <v>232.52999999996973</v>
          </cell>
          <cell r="AI3559">
            <v>0</v>
          </cell>
          <cell r="AJ3559">
            <v>0</v>
          </cell>
          <cell r="AK3559">
            <v>0</v>
          </cell>
        </row>
        <row r="3560">
          <cell r="R3560" t="str">
            <v>ITAU</v>
          </cell>
          <cell r="S3560" t="str">
            <v>FINAME TJLP</v>
          </cell>
          <cell r="T3560" t="str">
            <v>19344</v>
          </cell>
          <cell r="U3560">
            <v>11.5</v>
          </cell>
          <cell r="V3560">
            <v>0</v>
          </cell>
          <cell r="W3560">
            <v>36068</v>
          </cell>
          <cell r="X3560">
            <v>21</v>
          </cell>
          <cell r="Y3560">
            <v>0</v>
          </cell>
          <cell r="Z3560">
            <v>13.539114</v>
          </cell>
          <cell r="AA3560">
            <v>0</v>
          </cell>
          <cell r="AB3560">
            <v>174212.89</v>
          </cell>
          <cell r="AC3560">
            <v>0</v>
          </cell>
          <cell r="AD3560">
            <v>1109.74</v>
          </cell>
          <cell r="AE3560">
            <v>1109.74</v>
          </cell>
          <cell r="AF3560">
            <v>0</v>
          </cell>
          <cell r="AG3560">
            <v>175322.63</v>
          </cell>
          <cell r="AH3560">
            <v>529.65000000002328</v>
          </cell>
          <cell r="AI3560">
            <v>0</v>
          </cell>
          <cell r="AJ3560">
            <v>0</v>
          </cell>
          <cell r="AK3560">
            <v>0</v>
          </cell>
        </row>
        <row r="3561">
          <cell r="R3561" t="str">
            <v>ITAU</v>
          </cell>
          <cell r="S3561" t="str">
            <v>FINAME TJLP</v>
          </cell>
          <cell r="T3561" t="str">
            <v>19344</v>
          </cell>
          <cell r="U3561">
            <v>11.5</v>
          </cell>
          <cell r="V3561">
            <v>0</v>
          </cell>
          <cell r="W3561">
            <v>36077</v>
          </cell>
          <cell r="X3561">
            <v>9</v>
          </cell>
          <cell r="Y3561">
            <v>54</v>
          </cell>
          <cell r="Z3561">
            <v>13.556794</v>
          </cell>
          <cell r="AA3561">
            <v>0</v>
          </cell>
          <cell r="AB3561">
            <v>174440.38</v>
          </cell>
          <cell r="AC3561">
            <v>8306.68</v>
          </cell>
          <cell r="AD3561">
            <v>479.83999999999992</v>
          </cell>
          <cell r="AE3561">
            <v>1589.58</v>
          </cell>
          <cell r="AF3561">
            <v>9896.26</v>
          </cell>
          <cell r="AG3561">
            <v>166133.70000000001</v>
          </cell>
          <cell r="AH3561">
            <v>227.49000000001979</v>
          </cell>
          <cell r="AI3561">
            <v>0</v>
          </cell>
          <cell r="AJ3561">
            <v>0</v>
          </cell>
          <cell r="AK3561">
            <v>0</v>
          </cell>
        </row>
        <row r="3562">
          <cell r="R3562" t="str">
            <v>ITAU</v>
          </cell>
          <cell r="S3562" t="str">
            <v>FINAME TJLP</v>
          </cell>
          <cell r="T3562" t="str">
            <v>19344</v>
          </cell>
          <cell r="U3562">
            <v>11.5</v>
          </cell>
          <cell r="V3562">
            <v>0</v>
          </cell>
          <cell r="W3562">
            <v>36099</v>
          </cell>
          <cell r="X3562">
            <v>22</v>
          </cell>
          <cell r="Y3562">
            <v>0</v>
          </cell>
          <cell r="Z3562">
            <v>13.600108000000001</v>
          </cell>
          <cell r="AA3562">
            <v>0</v>
          </cell>
          <cell r="AB3562">
            <v>166664.5</v>
          </cell>
          <cell r="AC3562">
            <v>0</v>
          </cell>
          <cell r="AD3562">
            <v>1112.3800000000001</v>
          </cell>
          <cell r="AE3562">
            <v>1112.3800000000001</v>
          </cell>
          <cell r="AF3562">
            <v>0</v>
          </cell>
          <cell r="AG3562">
            <v>167776.88</v>
          </cell>
          <cell r="AH3562">
            <v>530.79999999998836</v>
          </cell>
          <cell r="AI3562">
            <v>0</v>
          </cell>
          <cell r="AJ3562">
            <v>0</v>
          </cell>
          <cell r="AK3562">
            <v>0</v>
          </cell>
        </row>
        <row r="3563">
          <cell r="R3563" t="str">
            <v>ITAU</v>
          </cell>
          <cell r="S3563" t="str">
            <v>FINAME TJLP</v>
          </cell>
          <cell r="T3563" t="str">
            <v>19344</v>
          </cell>
          <cell r="U3563">
            <v>11.5</v>
          </cell>
          <cell r="V3563">
            <v>0</v>
          </cell>
          <cell r="W3563">
            <v>36108</v>
          </cell>
          <cell r="X3563">
            <v>8</v>
          </cell>
          <cell r="Y3563">
            <v>55</v>
          </cell>
          <cell r="Z3563">
            <v>13.617867</v>
          </cell>
          <cell r="AA3563">
            <v>0</v>
          </cell>
          <cell r="AB3563">
            <v>166882.13</v>
          </cell>
          <cell r="AC3563">
            <v>8344.1</v>
          </cell>
          <cell r="AD3563">
            <v>408.32999999999993</v>
          </cell>
          <cell r="AE3563">
            <v>1520.71</v>
          </cell>
          <cell r="AF3563">
            <v>9864.81</v>
          </cell>
          <cell r="AG3563">
            <v>158538.01999999999</v>
          </cell>
          <cell r="AH3563">
            <v>217.61999999999534</v>
          </cell>
          <cell r="AI3563">
            <v>0</v>
          </cell>
          <cell r="AJ3563">
            <v>0</v>
          </cell>
          <cell r="AK3563">
            <v>0</v>
          </cell>
        </row>
        <row r="3564">
          <cell r="R3564" t="str">
            <v>ITAU</v>
          </cell>
          <cell r="S3564" t="str">
            <v>FINAME TJLP</v>
          </cell>
          <cell r="T3564" t="str">
            <v>19344</v>
          </cell>
          <cell r="U3564">
            <v>11.5</v>
          </cell>
          <cell r="V3564">
            <v>0</v>
          </cell>
          <cell r="W3564">
            <v>36129</v>
          </cell>
          <cell r="X3564">
            <v>21</v>
          </cell>
          <cell r="Y3564">
            <v>0</v>
          </cell>
          <cell r="Z3564">
            <v>13.659395999999999</v>
          </cell>
          <cell r="AA3564">
            <v>0</v>
          </cell>
          <cell r="AB3564">
            <v>159021.5</v>
          </cell>
          <cell r="AC3564">
            <v>0</v>
          </cell>
          <cell r="AD3564">
            <v>1012.97</v>
          </cell>
          <cell r="AE3564">
            <v>1012.97</v>
          </cell>
          <cell r="AF3564">
            <v>0</v>
          </cell>
          <cell r="AG3564">
            <v>160034.47</v>
          </cell>
          <cell r="AH3564">
            <v>483.48000000001048</v>
          </cell>
          <cell r="AI3564">
            <v>0</v>
          </cell>
          <cell r="AJ3564">
            <v>0</v>
          </cell>
          <cell r="AK3564">
            <v>0</v>
          </cell>
        </row>
        <row r="3565">
          <cell r="R3565" t="str">
            <v>ITAU</v>
          </cell>
          <cell r="S3565" t="str">
            <v>FINAME TJLP</v>
          </cell>
          <cell r="T3565" t="str">
            <v>19344</v>
          </cell>
          <cell r="U3565">
            <v>11.5</v>
          </cell>
          <cell r="V3565">
            <v>0</v>
          </cell>
          <cell r="W3565">
            <v>36138</v>
          </cell>
          <cell r="X3565">
            <v>9</v>
          </cell>
          <cell r="Y3565">
            <v>56</v>
          </cell>
          <cell r="Z3565">
            <v>13.694127999999999</v>
          </cell>
          <cell r="AA3565">
            <v>0</v>
          </cell>
          <cell r="AB3565">
            <v>159425.85</v>
          </cell>
          <cell r="AC3565">
            <v>8390.83</v>
          </cell>
          <cell r="AD3565">
            <v>439.78999999999996</v>
          </cell>
          <cell r="AE3565">
            <v>1452.76</v>
          </cell>
          <cell r="AF3565">
            <v>9843.59</v>
          </cell>
          <cell r="AG3565">
            <v>151035.01999999999</v>
          </cell>
          <cell r="AH3565">
            <v>404.34999999997672</v>
          </cell>
          <cell r="AI3565">
            <v>0</v>
          </cell>
          <cell r="AJ3565">
            <v>0</v>
          </cell>
          <cell r="AK3565">
            <v>0</v>
          </cell>
        </row>
        <row r="3566">
          <cell r="R3566" t="str">
            <v>ITAU</v>
          </cell>
          <cell r="S3566" t="str">
            <v>FINAME TJLP</v>
          </cell>
          <cell r="T3566" t="str">
            <v>19344</v>
          </cell>
          <cell r="U3566">
            <v>11.5</v>
          </cell>
          <cell r="V3566">
            <v>0</v>
          </cell>
          <cell r="W3566">
            <v>36160</v>
          </cell>
          <cell r="X3566">
            <v>22</v>
          </cell>
          <cell r="Y3566">
            <v>0</v>
          </cell>
          <cell r="Z3566">
            <v>13.784601</v>
          </cell>
          <cell r="AA3566">
            <v>0</v>
          </cell>
          <cell r="AB3566">
            <v>152032.85999999999</v>
          </cell>
          <cell r="AC3566">
            <v>0</v>
          </cell>
          <cell r="AD3566">
            <v>1014.73</v>
          </cell>
          <cell r="AE3566">
            <v>1014.73</v>
          </cell>
          <cell r="AF3566">
            <v>0</v>
          </cell>
          <cell r="AG3566">
            <v>153047.59</v>
          </cell>
          <cell r="AH3566">
            <v>997.83999999999651</v>
          </cell>
          <cell r="AI3566">
            <v>0</v>
          </cell>
          <cell r="AJ3566">
            <v>0</v>
          </cell>
          <cell r="AK3566">
            <v>0</v>
          </cell>
        </row>
        <row r="3567">
          <cell r="R3567" t="str">
            <v>ITAU</v>
          </cell>
          <cell r="S3567" t="str">
            <v>FINAME TJLP</v>
          </cell>
          <cell r="T3567" t="str">
            <v>19344</v>
          </cell>
          <cell r="U3567">
            <v>11.5</v>
          </cell>
          <cell r="V3567">
            <v>0</v>
          </cell>
          <cell r="W3567">
            <v>36169</v>
          </cell>
          <cell r="X3567">
            <v>8</v>
          </cell>
          <cell r="Y3567">
            <v>57</v>
          </cell>
          <cell r="Z3567">
            <v>13.807902</v>
          </cell>
          <cell r="AA3567">
            <v>0</v>
          </cell>
          <cell r="AB3567">
            <v>152289.85</v>
          </cell>
          <cell r="AC3567">
            <v>8460.5400000000009</v>
          </cell>
          <cell r="AD3567">
            <v>373.01</v>
          </cell>
          <cell r="AE3567">
            <v>1387.74</v>
          </cell>
          <cell r="AF3567">
            <v>9848.2800000000007</v>
          </cell>
          <cell r="AG3567">
            <v>143829.31</v>
          </cell>
          <cell r="AH3567">
            <v>256.98999999999069</v>
          </cell>
          <cell r="AI3567">
            <v>0</v>
          </cell>
          <cell r="AJ3567">
            <v>0</v>
          </cell>
          <cell r="AK3567">
            <v>0</v>
          </cell>
        </row>
        <row r="3568">
          <cell r="R3568" t="str">
            <v>ITAU</v>
          </cell>
          <cell r="S3568" t="str">
            <v>FINAME TJLP</v>
          </cell>
          <cell r="T3568" t="str">
            <v>19344</v>
          </cell>
          <cell r="U3568">
            <v>11.5</v>
          </cell>
          <cell r="V3568">
            <v>0</v>
          </cell>
          <cell r="W3568">
            <v>36191</v>
          </cell>
          <cell r="X3568">
            <v>22</v>
          </cell>
          <cell r="Y3568">
            <v>0</v>
          </cell>
          <cell r="Z3568">
            <v>13.860768</v>
          </cell>
          <cell r="AA3568">
            <v>0</v>
          </cell>
          <cell r="AB3568">
            <v>144379.98000000001</v>
          </cell>
          <cell r="AC3568">
            <v>0</v>
          </cell>
          <cell r="AD3568">
            <v>963.65</v>
          </cell>
          <cell r="AE3568">
            <v>963.65</v>
          </cell>
          <cell r="AF3568">
            <v>0</v>
          </cell>
          <cell r="AG3568">
            <v>145343.63</v>
          </cell>
          <cell r="AH3568">
            <v>550.67000000001281</v>
          </cell>
          <cell r="AI3568">
            <v>0</v>
          </cell>
          <cell r="AJ3568">
            <v>0</v>
          </cell>
          <cell r="AK3568">
            <v>0</v>
          </cell>
        </row>
        <row r="3569">
          <cell r="R3569" t="str">
            <v>ITAU</v>
          </cell>
          <cell r="S3569" t="str">
            <v>FINAME TJLP</v>
          </cell>
          <cell r="T3569" t="str">
            <v>19344</v>
          </cell>
          <cell r="U3569">
            <v>11.5</v>
          </cell>
          <cell r="V3569">
            <v>0</v>
          </cell>
          <cell r="W3569">
            <v>36200</v>
          </cell>
          <cell r="X3569">
            <v>8</v>
          </cell>
          <cell r="Y3569">
            <v>58</v>
          </cell>
          <cell r="Z3569">
            <v>13.882453</v>
          </cell>
          <cell r="AA3569">
            <v>0</v>
          </cell>
          <cell r="AB3569">
            <v>144605.85999999999</v>
          </cell>
          <cell r="AC3569">
            <v>8506.2199999999993</v>
          </cell>
          <cell r="AD3569">
            <v>354.07000000000005</v>
          </cell>
          <cell r="AE3569">
            <v>1317.72</v>
          </cell>
          <cell r="AF3569">
            <v>9823.94</v>
          </cell>
          <cell r="AG3569">
            <v>136099.64000000001</v>
          </cell>
          <cell r="AH3569">
            <v>225.88000000000466</v>
          </cell>
          <cell r="AI3569">
            <v>0</v>
          </cell>
          <cell r="AJ3569">
            <v>0</v>
          </cell>
          <cell r="AK3569">
            <v>0</v>
          </cell>
        </row>
        <row r="3570">
          <cell r="R3570" t="str">
            <v>ITAU</v>
          </cell>
          <cell r="S3570" t="str">
            <v>FINAME TJLP</v>
          </cell>
          <cell r="T3570" t="str">
            <v>19344</v>
          </cell>
          <cell r="U3570">
            <v>11.5</v>
          </cell>
          <cell r="V3570">
            <v>0</v>
          </cell>
          <cell r="W3570">
            <v>36219</v>
          </cell>
          <cell r="X3570">
            <v>19</v>
          </cell>
          <cell r="Y3570">
            <v>0</v>
          </cell>
          <cell r="Z3570">
            <v>13.928345</v>
          </cell>
          <cell r="AA3570">
            <v>0</v>
          </cell>
          <cell r="AB3570">
            <v>136549.54999999999</v>
          </cell>
          <cell r="AC3570">
            <v>0</v>
          </cell>
          <cell r="AD3570">
            <v>786.75</v>
          </cell>
          <cell r="AE3570">
            <v>786.75</v>
          </cell>
          <cell r="AF3570">
            <v>0</v>
          </cell>
          <cell r="AG3570">
            <v>137336.29999999999</v>
          </cell>
          <cell r="AH3570">
            <v>449.90999999997439</v>
          </cell>
          <cell r="AI3570">
            <v>0</v>
          </cell>
          <cell r="AJ3570">
            <v>0</v>
          </cell>
          <cell r="AK3570">
            <v>0</v>
          </cell>
        </row>
        <row r="3571">
          <cell r="R3571" t="str">
            <v>ITAU</v>
          </cell>
          <cell r="S3571" t="str">
            <v>FINAME TJLP</v>
          </cell>
          <cell r="T3571" t="str">
            <v>19344</v>
          </cell>
          <cell r="U3571">
            <v>11.5</v>
          </cell>
          <cell r="V3571">
            <v>0</v>
          </cell>
          <cell r="W3571">
            <v>36228</v>
          </cell>
          <cell r="X3571">
            <v>11</v>
          </cell>
          <cell r="Y3571">
            <v>59</v>
          </cell>
          <cell r="Z3571">
            <v>13.950136000000001</v>
          </cell>
          <cell r="AA3571">
            <v>0</v>
          </cell>
          <cell r="AB3571">
            <v>136763.18</v>
          </cell>
          <cell r="AC3571">
            <v>8547.7000000000007</v>
          </cell>
          <cell r="AD3571">
            <v>459.5</v>
          </cell>
          <cell r="AE3571">
            <v>1246.25</v>
          </cell>
          <cell r="AF3571">
            <v>9793.94</v>
          </cell>
          <cell r="AG3571">
            <v>128215.49</v>
          </cell>
          <cell r="AH3571">
            <v>213.63000000000466</v>
          </cell>
          <cell r="AI3571">
            <v>0</v>
          </cell>
          <cell r="AJ3571">
            <v>0</v>
          </cell>
          <cell r="AK3571">
            <v>0</v>
          </cell>
        </row>
        <row r="3572">
          <cell r="R3572" t="str">
            <v>ITAU</v>
          </cell>
          <cell r="S3572" t="str">
            <v>FINAME TJLP</v>
          </cell>
          <cell r="T3572" t="str">
            <v>19344</v>
          </cell>
          <cell r="U3572">
            <v>11.5</v>
          </cell>
          <cell r="V3572">
            <v>0</v>
          </cell>
          <cell r="W3572">
            <v>36250</v>
          </cell>
          <cell r="X3572">
            <v>22</v>
          </cell>
          <cell r="Y3572">
            <v>0</v>
          </cell>
          <cell r="Z3572">
            <v>14.003546999999999</v>
          </cell>
          <cell r="AA3572">
            <v>0</v>
          </cell>
          <cell r="AB3572">
            <v>128706.39</v>
          </cell>
          <cell r="AC3572">
            <v>0</v>
          </cell>
          <cell r="AD3572">
            <v>859.04</v>
          </cell>
          <cell r="AE3572">
            <v>859.04</v>
          </cell>
          <cell r="AF3572">
            <v>0</v>
          </cell>
          <cell r="AG3572">
            <v>129565.42</v>
          </cell>
          <cell r="AH3572">
            <v>490.88999999999942</v>
          </cell>
          <cell r="AI3572">
            <v>0</v>
          </cell>
          <cell r="AJ3572">
            <v>0</v>
          </cell>
          <cell r="AK3572">
            <v>0</v>
          </cell>
        </row>
        <row r="3573">
          <cell r="R3573" t="str">
            <v>ITAU</v>
          </cell>
          <cell r="S3573" t="str">
            <v>FINAME TJLP</v>
          </cell>
          <cell r="T3573" t="str">
            <v>19344</v>
          </cell>
          <cell r="U3573">
            <v>11.5</v>
          </cell>
          <cell r="V3573">
            <v>0</v>
          </cell>
          <cell r="W3573">
            <v>36259</v>
          </cell>
          <cell r="X3573">
            <v>8</v>
          </cell>
          <cell r="Y3573">
            <v>60</v>
          </cell>
          <cell r="Z3573">
            <v>14.027219000000001</v>
          </cell>
          <cell r="AA3573">
            <v>0</v>
          </cell>
          <cell r="AB3573">
            <v>128923.96</v>
          </cell>
          <cell r="AC3573">
            <v>8594.93</v>
          </cell>
          <cell r="AD3573">
            <v>315.77</v>
          </cell>
          <cell r="AE3573">
            <v>1174.81</v>
          </cell>
          <cell r="AF3573">
            <v>9769.74</v>
          </cell>
          <cell r="AG3573">
            <v>120329.03</v>
          </cell>
          <cell r="AH3573">
            <v>217.58000000000175</v>
          </cell>
          <cell r="AI3573">
            <v>0</v>
          </cell>
          <cell r="AJ3573">
            <v>0</v>
          </cell>
          <cell r="AK3573">
            <v>0</v>
          </cell>
        </row>
        <row r="3574">
          <cell r="R3574" t="str">
            <v>ITAU</v>
          </cell>
          <cell r="S3574" t="str">
            <v>FINAME TJLP</v>
          </cell>
          <cell r="T3574" t="str">
            <v>19344</v>
          </cell>
          <cell r="U3574">
            <v>11.5</v>
          </cell>
          <cell r="V3574">
            <v>0</v>
          </cell>
          <cell r="W3574">
            <v>36280</v>
          </cell>
          <cell r="X3574">
            <v>21</v>
          </cell>
          <cell r="Y3574">
            <v>0</v>
          </cell>
          <cell r="Z3574">
            <v>14.083125000000001</v>
          </cell>
          <cell r="AA3574">
            <v>0</v>
          </cell>
          <cell r="AB3574">
            <v>120808.6</v>
          </cell>
          <cell r="AC3574">
            <v>0</v>
          </cell>
          <cell r="AD3574">
            <v>769.56</v>
          </cell>
          <cell r="AE3574">
            <v>769.56</v>
          </cell>
          <cell r="AF3574">
            <v>0</v>
          </cell>
          <cell r="AG3574">
            <v>121578.16</v>
          </cell>
          <cell r="AH3574">
            <v>479.57000000000698</v>
          </cell>
          <cell r="AI3574">
            <v>0</v>
          </cell>
          <cell r="AJ3574">
            <v>0</v>
          </cell>
          <cell r="AK3574">
            <v>0</v>
          </cell>
        </row>
        <row r="3575">
          <cell r="R3575" t="str">
            <v>ITAU</v>
          </cell>
          <cell r="S3575" t="str">
            <v>FINAME TJLP</v>
          </cell>
          <cell r="T3575" t="str">
            <v>19344</v>
          </cell>
          <cell r="U3575">
            <v>11.5</v>
          </cell>
          <cell r="V3575">
            <v>0</v>
          </cell>
          <cell r="W3575">
            <v>36289</v>
          </cell>
          <cell r="X3575">
            <v>9</v>
          </cell>
          <cell r="Y3575">
            <v>61</v>
          </cell>
          <cell r="Z3575">
            <v>14.107151999999999</v>
          </cell>
          <cell r="AA3575">
            <v>0</v>
          </cell>
          <cell r="AB3575">
            <v>121014.71</v>
          </cell>
          <cell r="AC3575">
            <v>8643.9</v>
          </cell>
          <cell r="AD3575">
            <v>333.18000000000006</v>
          </cell>
          <cell r="AE3575">
            <v>1102.74</v>
          </cell>
          <cell r="AF3575">
            <v>9746.65</v>
          </cell>
          <cell r="AG3575">
            <v>112370.81</v>
          </cell>
          <cell r="AH3575">
            <v>206.11999999999534</v>
          </cell>
          <cell r="AI3575">
            <v>0</v>
          </cell>
          <cell r="AJ3575">
            <v>0</v>
          </cell>
          <cell r="AK3575">
            <v>0</v>
          </cell>
        </row>
        <row r="3576">
          <cell r="R3576" t="str">
            <v>ITAU</v>
          </cell>
          <cell r="S3576" t="str">
            <v>FINAME TJLP</v>
          </cell>
          <cell r="T3576" t="str">
            <v>19344</v>
          </cell>
          <cell r="U3576">
            <v>11.5</v>
          </cell>
          <cell r="V3576">
            <v>0</v>
          </cell>
          <cell r="W3576">
            <v>36311</v>
          </cell>
          <cell r="X3576">
            <v>22</v>
          </cell>
          <cell r="Y3576">
            <v>0</v>
          </cell>
          <cell r="Z3576">
            <v>14.16606</v>
          </cell>
          <cell r="AA3576">
            <v>0</v>
          </cell>
          <cell r="AB3576">
            <v>112840.04</v>
          </cell>
          <cell r="AC3576">
            <v>0</v>
          </cell>
          <cell r="AD3576">
            <v>753.14</v>
          </cell>
          <cell r="AE3576">
            <v>753.14</v>
          </cell>
          <cell r="AF3576">
            <v>0</v>
          </cell>
          <cell r="AG3576">
            <v>113593.18</v>
          </cell>
          <cell r="AH3576">
            <v>469.22999999999593</v>
          </cell>
          <cell r="AI3576">
            <v>0</v>
          </cell>
          <cell r="AJ3576">
            <v>0</v>
          </cell>
          <cell r="AK3576">
            <v>0</v>
          </cell>
        </row>
        <row r="3577">
          <cell r="R3577" t="str">
            <v>ITAU</v>
          </cell>
          <cell r="S3577" t="str">
            <v>FINAME TJLP</v>
          </cell>
          <cell r="T3577" t="str">
            <v>19344</v>
          </cell>
          <cell r="U3577">
            <v>11.5</v>
          </cell>
          <cell r="V3577">
            <v>0</v>
          </cell>
          <cell r="W3577">
            <v>36320</v>
          </cell>
          <cell r="X3577">
            <v>8</v>
          </cell>
          <cell r="Y3577">
            <v>62</v>
          </cell>
          <cell r="Z3577">
            <v>14.190229</v>
          </cell>
          <cell r="AA3577">
            <v>0</v>
          </cell>
          <cell r="AB3577">
            <v>113032.56</v>
          </cell>
          <cell r="AC3577">
            <v>8694.81</v>
          </cell>
          <cell r="AD3577">
            <v>276.86</v>
          </cell>
          <cell r="AE3577">
            <v>1030</v>
          </cell>
          <cell r="AF3577">
            <v>9724.81</v>
          </cell>
          <cell r="AG3577">
            <v>104337.75</v>
          </cell>
          <cell r="AH3577">
            <v>192.52000000000407</v>
          </cell>
          <cell r="AI3577">
            <v>0</v>
          </cell>
          <cell r="AJ3577">
            <v>0</v>
          </cell>
          <cell r="AK3577">
            <v>0</v>
          </cell>
        </row>
        <row r="3578">
          <cell r="R3578" t="str">
            <v>ITAU</v>
          </cell>
          <cell r="S3578" t="str">
            <v>FINAME TJLP</v>
          </cell>
          <cell r="T3578" t="str">
            <v>19344</v>
          </cell>
          <cell r="U3578">
            <v>11.5</v>
          </cell>
          <cell r="V3578">
            <v>0</v>
          </cell>
          <cell r="W3578">
            <v>36341</v>
          </cell>
          <cell r="X3578">
            <v>21</v>
          </cell>
          <cell r="Y3578">
            <v>0</v>
          </cell>
          <cell r="Z3578">
            <v>14.246784999999999</v>
          </cell>
          <cell r="AA3578">
            <v>0</v>
          </cell>
          <cell r="AB3578">
            <v>104753.60000000001</v>
          </cell>
          <cell r="AC3578">
            <v>0</v>
          </cell>
          <cell r="AD3578">
            <v>667.28</v>
          </cell>
          <cell r="AE3578">
            <v>667.28</v>
          </cell>
          <cell r="AF3578">
            <v>0</v>
          </cell>
          <cell r="AG3578">
            <v>105420.88</v>
          </cell>
          <cell r="AH3578">
            <v>415.85000000000582</v>
          </cell>
          <cell r="AI3578">
            <v>0</v>
          </cell>
          <cell r="AJ3578">
            <v>0</v>
          </cell>
          <cell r="AK3578">
            <v>0</v>
          </cell>
        </row>
        <row r="3579">
          <cell r="R3579" t="str">
            <v>ITAU</v>
          </cell>
          <cell r="S3579" t="str">
            <v>FINAME TJLP</v>
          </cell>
          <cell r="T3579" t="str">
            <v>19344</v>
          </cell>
          <cell r="U3579">
            <v>11.5</v>
          </cell>
          <cell r="V3579">
            <v>0</v>
          </cell>
          <cell r="W3579">
            <v>36350</v>
          </cell>
          <cell r="X3579">
            <v>9</v>
          </cell>
          <cell r="Y3579">
            <v>63</v>
          </cell>
          <cell r="Z3579">
            <v>14.272681</v>
          </cell>
          <cell r="AA3579">
            <v>0</v>
          </cell>
          <cell r="AB3579">
            <v>104944</v>
          </cell>
          <cell r="AC3579">
            <v>8745.33</v>
          </cell>
          <cell r="AD3579">
            <v>289.02</v>
          </cell>
          <cell r="AE3579">
            <v>956.3</v>
          </cell>
          <cell r="AF3579">
            <v>9701.6299999999992</v>
          </cell>
          <cell r="AG3579">
            <v>96198.67</v>
          </cell>
          <cell r="AH3579">
            <v>190.39999999999418</v>
          </cell>
          <cell r="AI3579">
            <v>0</v>
          </cell>
          <cell r="AJ3579">
            <v>0</v>
          </cell>
          <cell r="AK3579">
            <v>0</v>
          </cell>
        </row>
        <row r="3580">
          <cell r="R3580" t="str">
            <v>ITAU</v>
          </cell>
          <cell r="S3580" t="str">
            <v>FINAME TJLP</v>
          </cell>
          <cell r="T3580" t="str">
            <v>19344</v>
          </cell>
          <cell r="U3580">
            <v>11.5</v>
          </cell>
          <cell r="V3580">
            <v>0</v>
          </cell>
          <cell r="W3580">
            <v>36372</v>
          </cell>
          <cell r="X3580">
            <v>22</v>
          </cell>
          <cell r="Y3580">
            <v>0</v>
          </cell>
          <cell r="Z3580">
            <v>14.336668</v>
          </cell>
          <cell r="AA3580">
            <v>0</v>
          </cell>
          <cell r="AB3580">
            <v>96629.95</v>
          </cell>
          <cell r="AC3580">
            <v>0</v>
          </cell>
          <cell r="AD3580">
            <v>644.95000000000005</v>
          </cell>
          <cell r="AE3580">
            <v>644.95000000000005</v>
          </cell>
          <cell r="AF3580">
            <v>0</v>
          </cell>
          <cell r="AG3580">
            <v>97274.89</v>
          </cell>
          <cell r="AH3580">
            <v>431.27000000000407</v>
          </cell>
          <cell r="AI3580">
            <v>0</v>
          </cell>
          <cell r="AJ3580">
            <v>0</v>
          </cell>
          <cell r="AK3580">
            <v>0</v>
          </cell>
        </row>
        <row r="3581">
          <cell r="R3581" t="str">
            <v>ITAU</v>
          </cell>
          <cell r="S3581" t="str">
            <v>FINAME TJLP</v>
          </cell>
          <cell r="T3581" t="str">
            <v>19344</v>
          </cell>
          <cell r="U3581">
            <v>11.5</v>
          </cell>
          <cell r="V3581">
            <v>0</v>
          </cell>
          <cell r="W3581">
            <v>36381</v>
          </cell>
          <cell r="X3581">
            <v>8</v>
          </cell>
          <cell r="Y3581">
            <v>64</v>
          </cell>
          <cell r="Z3581">
            <v>14.362928</v>
          </cell>
          <cell r="AA3581">
            <v>0</v>
          </cell>
          <cell r="AB3581">
            <v>96806.94</v>
          </cell>
          <cell r="AC3581">
            <v>8800.6299999999992</v>
          </cell>
          <cell r="AD3581">
            <v>237.19999999999993</v>
          </cell>
          <cell r="AE3581">
            <v>882.15</v>
          </cell>
          <cell r="AF3581">
            <v>9682.7800000000007</v>
          </cell>
          <cell r="AG3581">
            <v>88006.32</v>
          </cell>
          <cell r="AH3581">
            <v>177.01000000000931</v>
          </cell>
          <cell r="AI3581">
            <v>0</v>
          </cell>
          <cell r="AJ3581">
            <v>0</v>
          </cell>
          <cell r="AK3581">
            <v>0</v>
          </cell>
        </row>
        <row r="3582">
          <cell r="R3582" t="str">
            <v>ITAU</v>
          </cell>
          <cell r="S3582" t="str">
            <v>FINAME TJLP</v>
          </cell>
          <cell r="T3582" t="str">
            <v>19344</v>
          </cell>
          <cell r="U3582">
            <v>11.5</v>
          </cell>
          <cell r="V3582">
            <v>0</v>
          </cell>
          <cell r="W3582">
            <v>36403</v>
          </cell>
          <cell r="X3582">
            <v>22</v>
          </cell>
          <cell r="Y3582">
            <v>0</v>
          </cell>
          <cell r="Z3582">
            <v>14.42732</v>
          </cell>
          <cell r="AA3582">
            <v>0</v>
          </cell>
          <cell r="AB3582">
            <v>88400.87</v>
          </cell>
          <cell r="AC3582">
            <v>0</v>
          </cell>
          <cell r="AD3582">
            <v>590.02</v>
          </cell>
          <cell r="AE3582">
            <v>590.02</v>
          </cell>
          <cell r="AF3582">
            <v>0</v>
          </cell>
          <cell r="AG3582">
            <v>88990.89</v>
          </cell>
          <cell r="AH3582">
            <v>394.54999999998836</v>
          </cell>
          <cell r="AI3582">
            <v>0</v>
          </cell>
          <cell r="AJ3582">
            <v>0</v>
          </cell>
          <cell r="AK3582">
            <v>0</v>
          </cell>
        </row>
        <row r="3583">
          <cell r="R3583" t="str">
            <v>ITAU</v>
          </cell>
          <cell r="S3583" t="str">
            <v>FINAME TJLP</v>
          </cell>
          <cell r="T3583" t="str">
            <v>19344</v>
          </cell>
          <cell r="U3583">
            <v>11.5</v>
          </cell>
          <cell r="V3583">
            <v>0</v>
          </cell>
          <cell r="W3583">
            <v>36412</v>
          </cell>
          <cell r="X3583">
            <v>8</v>
          </cell>
          <cell r="Y3583">
            <v>65</v>
          </cell>
          <cell r="Z3583">
            <v>14.453745</v>
          </cell>
          <cell r="AA3583">
            <v>0</v>
          </cell>
          <cell r="AB3583">
            <v>88562.78</v>
          </cell>
          <cell r="AC3583">
            <v>8856.27</v>
          </cell>
          <cell r="AD3583">
            <v>217</v>
          </cell>
          <cell r="AE3583">
            <v>807.02</v>
          </cell>
          <cell r="AF3583">
            <v>9663.2999999999993</v>
          </cell>
          <cell r="AG3583">
            <v>79706.509999999995</v>
          </cell>
          <cell r="AH3583">
            <v>161.91999999999825</v>
          </cell>
          <cell r="AI3583">
            <v>0</v>
          </cell>
          <cell r="AJ3583">
            <v>0</v>
          </cell>
          <cell r="AK3583">
            <v>0</v>
          </cell>
        </row>
        <row r="3584">
          <cell r="R3584" t="str">
            <v>ITAU</v>
          </cell>
          <cell r="S3584" t="str">
            <v>FINAME TJLP</v>
          </cell>
          <cell r="T3584" t="str">
            <v>19344</v>
          </cell>
          <cell r="U3584">
            <v>11.5</v>
          </cell>
          <cell r="V3584">
            <v>0</v>
          </cell>
          <cell r="W3584">
            <v>36433</v>
          </cell>
          <cell r="X3584">
            <v>21</v>
          </cell>
          <cell r="Y3584">
            <v>0</v>
          </cell>
          <cell r="Z3584">
            <v>14.515593000000001</v>
          </cell>
          <cell r="AA3584">
            <v>0</v>
          </cell>
          <cell r="AB3584">
            <v>80047.570000000007</v>
          </cell>
          <cell r="AC3584">
            <v>0</v>
          </cell>
          <cell r="AD3584">
            <v>509.91</v>
          </cell>
          <cell r="AE3584">
            <v>509.91</v>
          </cell>
          <cell r="AF3584">
            <v>0</v>
          </cell>
          <cell r="AG3584">
            <v>80557.48</v>
          </cell>
          <cell r="AH3584">
            <v>341.05999999999767</v>
          </cell>
          <cell r="AI3584">
            <v>0</v>
          </cell>
          <cell r="AJ3584">
            <v>0</v>
          </cell>
          <cell r="AK3584">
            <v>0</v>
          </cell>
        </row>
        <row r="3585">
          <cell r="R3585" t="str">
            <v>ITAU</v>
          </cell>
          <cell r="S3585" t="str">
            <v>FINAME TJLP</v>
          </cell>
          <cell r="T3585" t="str">
            <v>19344</v>
          </cell>
          <cell r="U3585">
            <v>11.5</v>
          </cell>
          <cell r="V3585">
            <v>0</v>
          </cell>
          <cell r="W3585">
            <v>36442</v>
          </cell>
          <cell r="X3585">
            <v>9</v>
          </cell>
          <cell r="Y3585">
            <v>66</v>
          </cell>
          <cell r="Z3585">
            <v>14.537758999999999</v>
          </cell>
          <cell r="AA3585">
            <v>0</v>
          </cell>
          <cell r="AB3585">
            <v>80169.81</v>
          </cell>
          <cell r="AC3585">
            <v>8907.75</v>
          </cell>
          <cell r="AD3585">
            <v>220.62999999999994</v>
          </cell>
          <cell r="AE3585">
            <v>730.54</v>
          </cell>
          <cell r="AF3585">
            <v>9638.2900000000009</v>
          </cell>
          <cell r="AG3585">
            <v>71262.06</v>
          </cell>
          <cell r="AH3585">
            <v>122.24000000000524</v>
          </cell>
          <cell r="AI3585">
            <v>0</v>
          </cell>
          <cell r="AJ3585">
            <v>0</v>
          </cell>
          <cell r="AK3585">
            <v>0</v>
          </cell>
        </row>
        <row r="3586">
          <cell r="R3586" t="str">
            <v>ITAU</v>
          </cell>
          <cell r="S3586" t="str">
            <v>FINAME TJLP</v>
          </cell>
          <cell r="T3586" t="str">
            <v>19344</v>
          </cell>
          <cell r="U3586">
            <v>11.5</v>
          </cell>
          <cell r="V3586">
            <v>0</v>
          </cell>
          <cell r="W3586">
            <v>36464</v>
          </cell>
          <cell r="X3586">
            <v>22</v>
          </cell>
          <cell r="Y3586">
            <v>0</v>
          </cell>
          <cell r="Z3586">
            <v>14.590728</v>
          </cell>
          <cell r="AA3586">
            <v>0</v>
          </cell>
          <cell r="AB3586">
            <v>71521.710000000006</v>
          </cell>
          <cell r="AC3586">
            <v>0</v>
          </cell>
          <cell r="AD3586">
            <v>477.36</v>
          </cell>
          <cell r="AE3586">
            <v>477.36</v>
          </cell>
          <cell r="AF3586">
            <v>0</v>
          </cell>
          <cell r="AG3586">
            <v>71999.070000000007</v>
          </cell>
          <cell r="AH3586">
            <v>259.65000000000873</v>
          </cell>
          <cell r="AI3586">
            <v>0</v>
          </cell>
          <cell r="AJ3586">
            <v>0</v>
          </cell>
          <cell r="AK3586">
            <v>0</v>
          </cell>
        </row>
        <row r="3587">
          <cell r="R3587" t="str">
            <v>ITAU</v>
          </cell>
          <cell r="S3587" t="str">
            <v>FINAME TJLP</v>
          </cell>
          <cell r="T3587" t="str">
            <v>19344</v>
          </cell>
          <cell r="U3587">
            <v>11.5</v>
          </cell>
          <cell r="V3587">
            <v>0</v>
          </cell>
          <cell r="W3587">
            <v>36473</v>
          </cell>
          <cell r="X3587">
            <v>8</v>
          </cell>
          <cell r="Y3587">
            <v>67</v>
          </cell>
          <cell r="Z3587">
            <v>14.612453</v>
          </cell>
          <cell r="AA3587">
            <v>0</v>
          </cell>
          <cell r="AB3587">
            <v>71628.2</v>
          </cell>
          <cell r="AC3587">
            <v>8953.52</v>
          </cell>
          <cell r="AD3587">
            <v>175.35000000000002</v>
          </cell>
          <cell r="AE3587">
            <v>652.71</v>
          </cell>
          <cell r="AF3587">
            <v>9606.23</v>
          </cell>
          <cell r="AG3587">
            <v>62674.68</v>
          </cell>
          <cell r="AH3587">
            <v>106.48999999999069</v>
          </cell>
          <cell r="AI3587">
            <v>0</v>
          </cell>
          <cell r="AJ3587">
            <v>0</v>
          </cell>
          <cell r="AK3587">
            <v>0</v>
          </cell>
        </row>
        <row r="3588">
          <cell r="R3588" t="str">
            <v>ITAU</v>
          </cell>
          <cell r="S3588" t="str">
            <v>FINAME TJLP</v>
          </cell>
          <cell r="T3588" t="str">
            <v>19344</v>
          </cell>
          <cell r="U3588">
            <v>11.5</v>
          </cell>
          <cell r="V3588">
            <v>0</v>
          </cell>
          <cell r="W3588">
            <v>36494</v>
          </cell>
          <cell r="X3588">
            <v>21</v>
          </cell>
          <cell r="Y3588">
            <v>0</v>
          </cell>
          <cell r="Z3588">
            <v>14.663271</v>
          </cell>
          <cell r="AA3588">
            <v>0</v>
          </cell>
          <cell r="AB3588">
            <v>62892.639999999999</v>
          </cell>
          <cell r="AC3588">
            <v>0</v>
          </cell>
          <cell r="AD3588">
            <v>400.63</v>
          </cell>
          <cell r="AE3588">
            <v>400.63</v>
          </cell>
          <cell r="AF3588">
            <v>0</v>
          </cell>
          <cell r="AG3588">
            <v>63293.27</v>
          </cell>
          <cell r="AH3588">
            <v>217.95999999999913</v>
          </cell>
          <cell r="AI3588">
            <v>0</v>
          </cell>
          <cell r="AJ3588">
            <v>0</v>
          </cell>
          <cell r="AK3588">
            <v>0</v>
          </cell>
        </row>
        <row r="3589">
          <cell r="R3589" t="str">
            <v>ITAU</v>
          </cell>
          <cell r="S3589" t="str">
            <v>FINAME TJLP</v>
          </cell>
          <cell r="T3589" t="str">
            <v>19344</v>
          </cell>
          <cell r="U3589">
            <v>11.5</v>
          </cell>
          <cell r="V3589">
            <v>0</v>
          </cell>
          <cell r="W3589">
            <v>36503</v>
          </cell>
          <cell r="X3589">
            <v>9</v>
          </cell>
          <cell r="Y3589">
            <v>68</v>
          </cell>
          <cell r="Z3589">
            <v>14.685104000000001</v>
          </cell>
          <cell r="AA3589">
            <v>0</v>
          </cell>
          <cell r="AB3589">
            <v>62986.29</v>
          </cell>
          <cell r="AC3589">
            <v>8998.0300000000007</v>
          </cell>
          <cell r="AD3589">
            <v>173.33000000000004</v>
          </cell>
          <cell r="AE3589">
            <v>573.96</v>
          </cell>
          <cell r="AF3589">
            <v>9571.99</v>
          </cell>
          <cell r="AG3589">
            <v>53988.25</v>
          </cell>
          <cell r="AH3589">
            <v>93.639999999999418</v>
          </cell>
          <cell r="AI3589">
            <v>0</v>
          </cell>
          <cell r="AJ3589">
            <v>0</v>
          </cell>
          <cell r="AK3589">
            <v>0</v>
          </cell>
        </row>
        <row r="3590">
          <cell r="R3590" t="str">
            <v>ITAU</v>
          </cell>
          <cell r="S3590" t="str">
            <v>FINAME TJLP</v>
          </cell>
          <cell r="T3590" t="str">
            <v>19344</v>
          </cell>
          <cell r="U3590">
            <v>11.5</v>
          </cell>
          <cell r="V3590">
            <v>0</v>
          </cell>
          <cell r="W3590">
            <v>36525</v>
          </cell>
          <cell r="X3590">
            <v>22</v>
          </cell>
          <cell r="Y3590">
            <v>0</v>
          </cell>
          <cell r="Z3590">
            <v>14.738611000000001</v>
          </cell>
          <cell r="AA3590">
            <v>0</v>
          </cell>
          <cell r="AB3590">
            <v>54184.97</v>
          </cell>
          <cell r="AC3590">
            <v>0</v>
          </cell>
          <cell r="AD3590">
            <v>361.65</v>
          </cell>
          <cell r="AE3590">
            <v>361.65</v>
          </cell>
          <cell r="AF3590">
            <v>0</v>
          </cell>
          <cell r="AG3590">
            <v>54546.62</v>
          </cell>
          <cell r="AH3590">
            <v>196.72000000000116</v>
          </cell>
          <cell r="AI3590">
            <v>0</v>
          </cell>
          <cell r="AJ3590">
            <v>0</v>
          </cell>
          <cell r="AK3590">
            <v>0</v>
          </cell>
        </row>
        <row r="3591">
          <cell r="R3591" t="str">
            <v>ITAU</v>
          </cell>
          <cell r="S3591" t="str">
            <v>FINAME TJLP</v>
          </cell>
          <cell r="T3591" t="str">
            <v>19344</v>
          </cell>
          <cell r="U3591">
            <v>11.5</v>
          </cell>
          <cell r="V3591">
            <v>0</v>
          </cell>
          <cell r="W3591">
            <v>36534</v>
          </cell>
          <cell r="X3591">
            <v>8</v>
          </cell>
          <cell r="Y3591">
            <v>69</v>
          </cell>
          <cell r="Z3591">
            <v>14.759095</v>
          </cell>
          <cell r="AA3591">
            <v>0</v>
          </cell>
          <cell r="AB3591">
            <v>54260.27</v>
          </cell>
          <cell r="AC3591">
            <v>9043.3700000000008</v>
          </cell>
          <cell r="AD3591">
            <v>132.79000000000002</v>
          </cell>
          <cell r="AE3591">
            <v>494.44</v>
          </cell>
          <cell r="AF3591">
            <v>9537.81</v>
          </cell>
          <cell r="AG3591">
            <v>45216.9</v>
          </cell>
          <cell r="AH3591">
            <v>75.299999999995634</v>
          </cell>
          <cell r="AI3591">
            <v>0</v>
          </cell>
          <cell r="AJ3591">
            <v>0</v>
          </cell>
          <cell r="AK3591">
            <v>0</v>
          </cell>
        </row>
        <row r="3592">
          <cell r="R3592" t="str">
            <v>ITAU</v>
          </cell>
          <cell r="S3592" t="str">
            <v>FINAME TJLP</v>
          </cell>
          <cell r="T3592" t="str">
            <v>19344</v>
          </cell>
          <cell r="U3592">
            <v>11.5</v>
          </cell>
          <cell r="V3592">
            <v>0</v>
          </cell>
          <cell r="W3592">
            <v>36556</v>
          </cell>
          <cell r="X3592">
            <v>22</v>
          </cell>
          <cell r="Y3592">
            <v>0</v>
          </cell>
          <cell r="Z3592">
            <v>14.808839000000001</v>
          </cell>
          <cell r="AA3592">
            <v>0</v>
          </cell>
          <cell r="AB3592">
            <v>45369.3</v>
          </cell>
          <cell r="AC3592">
            <v>0</v>
          </cell>
          <cell r="AD3592">
            <v>302.81</v>
          </cell>
          <cell r="AE3592">
            <v>302.81</v>
          </cell>
          <cell r="AF3592">
            <v>0</v>
          </cell>
          <cell r="AG3592">
            <v>45672.11</v>
          </cell>
          <cell r="AH3592">
            <v>152.40000000000146</v>
          </cell>
          <cell r="AI3592">
            <v>0</v>
          </cell>
          <cell r="AJ3592">
            <v>0</v>
          </cell>
          <cell r="AK3592">
            <v>0</v>
          </cell>
        </row>
        <row r="3593">
          <cell r="R3593" t="str">
            <v>ITAU</v>
          </cell>
          <cell r="S3593" t="str">
            <v>FINAME TJLP</v>
          </cell>
          <cell r="T3593" t="str">
            <v>19344</v>
          </cell>
          <cell r="U3593">
            <v>11.5</v>
          </cell>
          <cell r="V3593">
            <v>0</v>
          </cell>
          <cell r="W3593">
            <v>36565</v>
          </cell>
          <cell r="X3593">
            <v>8</v>
          </cell>
          <cell r="Y3593">
            <v>70</v>
          </cell>
          <cell r="Z3593">
            <v>14.829238</v>
          </cell>
          <cell r="AA3593">
            <v>0</v>
          </cell>
          <cell r="AB3593">
            <v>45431.8</v>
          </cell>
          <cell r="AC3593">
            <v>9086.35</v>
          </cell>
          <cell r="AD3593">
            <v>111.18</v>
          </cell>
          <cell r="AE3593">
            <v>413.99</v>
          </cell>
          <cell r="AF3593">
            <v>9500.34</v>
          </cell>
          <cell r="AG3593">
            <v>36345.449999999997</v>
          </cell>
          <cell r="AH3593">
            <v>62.499999999992724</v>
          </cell>
          <cell r="AI3593">
            <v>0</v>
          </cell>
          <cell r="AJ3593">
            <v>0</v>
          </cell>
          <cell r="AK3593">
            <v>0</v>
          </cell>
        </row>
        <row r="3594">
          <cell r="R3594" t="str">
            <v>ITAU</v>
          </cell>
          <cell r="S3594" t="str">
            <v>FINAME TJLP</v>
          </cell>
          <cell r="T3594" t="str">
            <v>19344</v>
          </cell>
          <cell r="U3594">
            <v>11.5</v>
          </cell>
          <cell r="V3594">
            <v>0</v>
          </cell>
          <cell r="W3594">
            <v>36585</v>
          </cell>
          <cell r="X3594">
            <v>20</v>
          </cell>
          <cell r="Y3594">
            <v>0</v>
          </cell>
          <cell r="Z3594">
            <v>14.874668</v>
          </cell>
          <cell r="AA3594">
            <v>0</v>
          </cell>
          <cell r="AB3594">
            <v>36456.79</v>
          </cell>
          <cell r="AC3594">
            <v>0</v>
          </cell>
          <cell r="AD3594">
            <v>221.14</v>
          </cell>
          <cell r="AE3594">
            <v>221.14</v>
          </cell>
          <cell r="AF3594">
            <v>0</v>
          </cell>
          <cell r="AG3594">
            <v>36677.93</v>
          </cell>
          <cell r="AH3594">
            <v>111.34000000000378</v>
          </cell>
          <cell r="AI3594">
            <v>0</v>
          </cell>
          <cell r="AJ3594">
            <v>0</v>
          </cell>
          <cell r="AK3594">
            <v>0</v>
          </cell>
        </row>
        <row r="3595">
          <cell r="R3595" t="str">
            <v>ITAU</v>
          </cell>
          <cell r="S3595" t="str">
            <v>FINAME TJLP</v>
          </cell>
          <cell r="T3595" t="str">
            <v>19344</v>
          </cell>
          <cell r="U3595">
            <v>11.5</v>
          </cell>
          <cell r="V3595">
            <v>0</v>
          </cell>
          <cell r="W3595">
            <v>36594</v>
          </cell>
          <cell r="X3595">
            <v>10</v>
          </cell>
          <cell r="Y3595">
            <v>71</v>
          </cell>
          <cell r="Z3595">
            <v>14.895156999999999</v>
          </cell>
          <cell r="AA3595">
            <v>0</v>
          </cell>
          <cell r="AB3595">
            <v>36507.01</v>
          </cell>
          <cell r="AC3595">
            <v>9126.74</v>
          </cell>
          <cell r="AD3595">
            <v>111.53000000000003</v>
          </cell>
          <cell r="AE3595">
            <v>332.67</v>
          </cell>
          <cell r="AF3595">
            <v>9459.41</v>
          </cell>
          <cell r="AG3595">
            <v>27380.27</v>
          </cell>
          <cell r="AH3595">
            <v>50.220000000001164</v>
          </cell>
          <cell r="AI3595">
            <v>0</v>
          </cell>
          <cell r="AJ3595">
            <v>0</v>
          </cell>
          <cell r="AK3595">
            <v>0</v>
          </cell>
        </row>
        <row r="3596">
          <cell r="R3596" t="str">
            <v>ITAU</v>
          </cell>
          <cell r="S3596" t="str">
            <v>FINAME TJLP</v>
          </cell>
          <cell r="T3596" t="str">
            <v>19344</v>
          </cell>
          <cell r="U3596">
            <v>11.5</v>
          </cell>
          <cell r="V3596">
            <v>0</v>
          </cell>
          <cell r="W3596">
            <v>36616</v>
          </cell>
          <cell r="X3596">
            <v>22</v>
          </cell>
          <cell r="Y3596">
            <v>0</v>
          </cell>
          <cell r="Z3596">
            <v>14.945360000000001</v>
          </cell>
          <cell r="AA3596">
            <v>0</v>
          </cell>
          <cell r="AB3596">
            <v>27472.55</v>
          </cell>
          <cell r="AC3596">
            <v>0</v>
          </cell>
          <cell r="AD3596">
            <v>183.36</v>
          </cell>
          <cell r="AE3596">
            <v>183.36</v>
          </cell>
          <cell r="AF3596">
            <v>0</v>
          </cell>
          <cell r="AG3596">
            <v>27655.91</v>
          </cell>
          <cell r="AH3596">
            <v>92.279999999998836</v>
          </cell>
          <cell r="AI3596">
            <v>0</v>
          </cell>
          <cell r="AJ3596">
            <v>0</v>
          </cell>
          <cell r="AK3596">
            <v>0</v>
          </cell>
        </row>
        <row r="3597">
          <cell r="R3597" t="str">
            <v>ITAU</v>
          </cell>
          <cell r="S3597" t="str">
            <v>FINAME TJLP</v>
          </cell>
          <cell r="T3597" t="str">
            <v>19344</v>
          </cell>
          <cell r="U3597">
            <v>11.5</v>
          </cell>
          <cell r="V3597">
            <v>0</v>
          </cell>
          <cell r="W3597">
            <v>36625</v>
          </cell>
          <cell r="X3597">
            <v>8</v>
          </cell>
          <cell r="Y3597">
            <v>72</v>
          </cell>
          <cell r="Z3597">
            <v>14.962963999999999</v>
          </cell>
          <cell r="AA3597">
            <v>0</v>
          </cell>
          <cell r="AB3597">
            <v>27504.91</v>
          </cell>
          <cell r="AC3597">
            <v>9168.2900000000009</v>
          </cell>
          <cell r="AD3597">
            <v>67.279999999999973</v>
          </cell>
          <cell r="AE3597">
            <v>250.64</v>
          </cell>
          <cell r="AF3597">
            <v>9418.92</v>
          </cell>
          <cell r="AG3597">
            <v>18336.62</v>
          </cell>
          <cell r="AH3597">
            <v>32.350000000002183</v>
          </cell>
          <cell r="AI3597">
            <v>0</v>
          </cell>
          <cell r="AJ3597">
            <v>0</v>
          </cell>
          <cell r="AK3597">
            <v>0</v>
          </cell>
        </row>
        <row r="3598">
          <cell r="R3598" t="str">
            <v>ITAU</v>
          </cell>
          <cell r="S3598" t="str">
            <v>FINAME TJLP</v>
          </cell>
          <cell r="T3598" t="str">
            <v>19344</v>
          </cell>
          <cell r="U3598">
            <v>11.5</v>
          </cell>
          <cell r="V3598">
            <v>0</v>
          </cell>
          <cell r="W3598">
            <v>36646</v>
          </cell>
          <cell r="X3598">
            <v>21</v>
          </cell>
          <cell r="Y3598">
            <v>0</v>
          </cell>
          <cell r="Z3598">
            <v>15.003247999999999</v>
          </cell>
          <cell r="AA3598">
            <v>0</v>
          </cell>
          <cell r="AB3598">
            <v>18385.990000000002</v>
          </cell>
          <cell r="AC3598">
            <v>0</v>
          </cell>
          <cell r="AD3598">
            <v>117.12</v>
          </cell>
          <cell r="AE3598">
            <v>117.12</v>
          </cell>
          <cell r="AF3598">
            <v>0</v>
          </cell>
          <cell r="AG3598">
            <v>18503.11</v>
          </cell>
          <cell r="AH3598">
            <v>49.370000000002619</v>
          </cell>
          <cell r="AI3598">
            <v>0</v>
          </cell>
          <cell r="AJ3598">
            <v>0</v>
          </cell>
          <cell r="AK3598">
            <v>0</v>
          </cell>
        </row>
        <row r="3599">
          <cell r="R3599" t="str">
            <v>ITAU</v>
          </cell>
          <cell r="S3599" t="str">
            <v>FINAME TJLP</v>
          </cell>
          <cell r="T3599" t="str">
            <v>19344</v>
          </cell>
          <cell r="U3599">
            <v>11.5</v>
          </cell>
          <cell r="V3599">
            <v>0</v>
          </cell>
          <cell r="W3599">
            <v>36655</v>
          </cell>
          <cell r="X3599">
            <v>9</v>
          </cell>
          <cell r="Y3599">
            <v>73</v>
          </cell>
          <cell r="Z3599">
            <v>15.020546</v>
          </cell>
          <cell r="AA3599">
            <v>0</v>
          </cell>
          <cell r="AB3599">
            <v>18407.189999999999</v>
          </cell>
          <cell r="AC3599">
            <v>9203.57</v>
          </cell>
          <cell r="AD3599">
            <v>50.609999999999985</v>
          </cell>
          <cell r="AE3599">
            <v>167.73</v>
          </cell>
          <cell r="AF3599">
            <v>9371.2999999999993</v>
          </cell>
          <cell r="AG3599">
            <v>9203.6200000000008</v>
          </cell>
          <cell r="AH3599">
            <v>21.19999999999709</v>
          </cell>
          <cell r="AI3599">
            <v>0</v>
          </cell>
          <cell r="AJ3599">
            <v>0</v>
          </cell>
          <cell r="AK3599">
            <v>0</v>
          </cell>
        </row>
        <row r="3600">
          <cell r="R3600" t="str">
            <v>ITAU</v>
          </cell>
          <cell r="S3600" t="str">
            <v>FINAME TJLP</v>
          </cell>
          <cell r="T3600" t="str">
            <v>19344</v>
          </cell>
          <cell r="U3600">
            <v>11.5</v>
          </cell>
          <cell r="V3600">
            <v>0</v>
          </cell>
          <cell r="W3600">
            <v>36677</v>
          </cell>
          <cell r="X3600">
            <v>22</v>
          </cell>
          <cell r="Y3600">
            <v>0</v>
          </cell>
          <cell r="Z3600">
            <v>15.062913999999999</v>
          </cell>
          <cell r="AA3600">
            <v>0</v>
          </cell>
          <cell r="AB3600">
            <v>9229.58</v>
          </cell>
          <cell r="AC3600">
            <v>0</v>
          </cell>
          <cell r="AD3600">
            <v>61.6</v>
          </cell>
          <cell r="AE3600">
            <v>61.6</v>
          </cell>
          <cell r="AF3600">
            <v>0</v>
          </cell>
          <cell r="AG3600">
            <v>9291.18</v>
          </cell>
          <cell r="AH3600">
            <v>25.959999999999127</v>
          </cell>
          <cell r="AI3600">
            <v>0</v>
          </cell>
          <cell r="AJ3600">
            <v>0</v>
          </cell>
          <cell r="AK3600">
            <v>0</v>
          </cell>
        </row>
        <row r="3601">
          <cell r="R3601" t="str">
            <v>ITAU</v>
          </cell>
          <cell r="S3601" t="str">
            <v>FINAME TJLP</v>
          </cell>
          <cell r="T3601" t="str">
            <v>19344</v>
          </cell>
          <cell r="U3601">
            <v>11.5</v>
          </cell>
          <cell r="V3601">
            <v>0</v>
          </cell>
          <cell r="W3601">
            <v>36686</v>
          </cell>
          <cell r="X3601">
            <v>8</v>
          </cell>
          <cell r="Y3601">
            <v>74</v>
          </cell>
          <cell r="Z3601">
            <v>15.08028</v>
          </cell>
          <cell r="AA3601">
            <v>0</v>
          </cell>
          <cell r="AB3601">
            <v>9240.2199999999993</v>
          </cell>
          <cell r="AC3601">
            <v>9240.2199999999993</v>
          </cell>
          <cell r="AD3601">
            <v>22.6</v>
          </cell>
          <cell r="AE3601">
            <v>84.2</v>
          </cell>
          <cell r="AF3601">
            <v>9324.42</v>
          </cell>
          <cell r="AG3601">
            <v>0</v>
          </cell>
          <cell r="AH3601">
            <v>10.639999999999418</v>
          </cell>
          <cell r="AI3601">
            <v>0</v>
          </cell>
          <cell r="AJ3601">
            <v>0</v>
          </cell>
          <cell r="AK3601">
            <v>0</v>
          </cell>
        </row>
        <row r="3602">
          <cell r="S3602" t="str">
            <v>T O T A I S  EM  R$</v>
          </cell>
          <cell r="AC3602">
            <v>488056.89</v>
          </cell>
          <cell r="AD3602">
            <v>130864.70999999995</v>
          </cell>
          <cell r="AF3602">
            <v>618921.61000000034</v>
          </cell>
          <cell r="AH3602">
            <v>93018.079999999914</v>
          </cell>
        </row>
        <row r="3604">
          <cell r="R3604" t="str">
            <v>CELPAV</v>
          </cell>
          <cell r="S3604" t="str">
            <v>JAC</v>
          </cell>
          <cell r="T3604" t="str">
            <v>FINANCIAMENTO INTERNO</v>
          </cell>
          <cell r="AB3604" t="str">
            <v>FINAME</v>
          </cell>
        </row>
        <row r="3605">
          <cell r="R3605" t="str">
            <v>EMPRESA:</v>
          </cell>
          <cell r="S3605">
            <v>300</v>
          </cell>
          <cell r="T3605" t="str">
            <v>UNIDADE:</v>
          </cell>
          <cell r="U3605">
            <v>310</v>
          </cell>
          <cell r="V3605" t="str">
            <v>TIPO REG:</v>
          </cell>
          <cell r="W3605">
            <v>1</v>
          </cell>
          <cell r="Z3605" t="str">
            <v>MOEDA :</v>
          </cell>
          <cell r="AA3605" t="str">
            <v>BRL</v>
          </cell>
          <cell r="AC3605" t="str">
            <v>COD. CLIENTE/FORNECEDOR:</v>
          </cell>
          <cell r="AD3605">
            <v>0</v>
          </cell>
          <cell r="AE3605" t="str">
            <v>DATA INICIAL:</v>
          </cell>
          <cell r="AF3605">
            <v>33956</v>
          </cell>
          <cell r="AG3605" t="str">
            <v>VENCIMENTO:</v>
          </cell>
          <cell r="AH3605">
            <v>36716</v>
          </cell>
        </row>
        <row r="3606">
          <cell r="R3606" t="str">
            <v>INSTITUIÇÃO</v>
          </cell>
          <cell r="S3606" t="str">
            <v>TIPO FINANC.</v>
          </cell>
          <cell r="T3606" t="str">
            <v>Nº P.A.C.</v>
          </cell>
          <cell r="U3606" t="str">
            <v>Juros (%) a.a.</v>
          </cell>
          <cell r="V3606" t="str">
            <v>Spread (%) a.a.</v>
          </cell>
          <cell r="W3606" t="str">
            <v>Data Movimento</v>
          </cell>
          <cell r="X3606" t="str">
            <v>Nº Dias</v>
          </cell>
          <cell r="Y3606" t="str">
            <v>Parc</v>
          </cell>
          <cell r="Z3606" t="str">
            <v>Cotação da URIP09</v>
          </cell>
          <cell r="AA3606" t="str">
            <v>Liberações         R$</v>
          </cell>
          <cell r="AB3606" t="str">
            <v>Saldo Principal    R$</v>
          </cell>
          <cell r="AC3606" t="str">
            <v>Amortização      R$</v>
          </cell>
          <cell r="AD3606" t="str">
            <v>Juros no Periodo  R$</v>
          </cell>
          <cell r="AE3606" t="str">
            <v>Juros Acumulados R$</v>
          </cell>
          <cell r="AF3606" t="str">
            <v>Pagto. Parcela          R$</v>
          </cell>
          <cell r="AG3606" t="str">
            <v>Saldo Devedor      R$</v>
          </cell>
          <cell r="AH3606" t="str">
            <v>Correc. Monet. R$</v>
          </cell>
          <cell r="AI3606" t="str">
            <v>CP</v>
          </cell>
          <cell r="AJ3606" t="str">
            <v>LP</v>
          </cell>
          <cell r="AK3606" t="str">
            <v>Transf. LP/CP</v>
          </cell>
        </row>
        <row r="3607">
          <cell r="R3607" t="str">
            <v>ITAU</v>
          </cell>
          <cell r="S3607" t="str">
            <v>FINAME TJLP</v>
          </cell>
          <cell r="T3607" t="str">
            <v>19367</v>
          </cell>
          <cell r="U3607">
            <v>11.5</v>
          </cell>
          <cell r="V3607">
            <v>0</v>
          </cell>
          <cell r="W3607">
            <v>34068</v>
          </cell>
          <cell r="X3607">
            <v>0</v>
          </cell>
          <cell r="Y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</row>
        <row r="3608">
          <cell r="R3608" t="str">
            <v>ITAU</v>
          </cell>
          <cell r="S3608" t="str">
            <v>FINAME TJLP</v>
          </cell>
          <cell r="T3608" t="str">
            <v>19367</v>
          </cell>
          <cell r="U3608">
            <v>11.5</v>
          </cell>
          <cell r="V3608">
            <v>0</v>
          </cell>
          <cell r="W3608">
            <v>34068</v>
          </cell>
          <cell r="X3608">
            <v>0</v>
          </cell>
          <cell r="Y3608">
            <v>1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</row>
        <row r="3609">
          <cell r="R3609" t="str">
            <v>ITAU</v>
          </cell>
          <cell r="S3609" t="str">
            <v>FINAME TJLP</v>
          </cell>
          <cell r="T3609" t="str">
            <v>19367</v>
          </cell>
          <cell r="U3609">
            <v>11.5</v>
          </cell>
          <cell r="V3609">
            <v>0</v>
          </cell>
          <cell r="W3609">
            <v>34159</v>
          </cell>
          <cell r="X3609">
            <v>90</v>
          </cell>
          <cell r="Y3609">
            <v>2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</row>
        <row r="3610">
          <cell r="R3610" t="str">
            <v>ITAU</v>
          </cell>
          <cell r="S3610" t="str">
            <v>FINAME TJLP</v>
          </cell>
          <cell r="T3610" t="str">
            <v>19367</v>
          </cell>
          <cell r="U3610">
            <v>11.5</v>
          </cell>
          <cell r="V3610">
            <v>0</v>
          </cell>
          <cell r="W3610">
            <v>34251</v>
          </cell>
          <cell r="X3610">
            <v>90</v>
          </cell>
          <cell r="Y3610">
            <v>3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</row>
        <row r="3611">
          <cell r="R3611" t="str">
            <v>ITAU</v>
          </cell>
          <cell r="S3611" t="str">
            <v>FINAME TJLP</v>
          </cell>
          <cell r="T3611" t="str">
            <v>19367</v>
          </cell>
          <cell r="U3611">
            <v>11.5</v>
          </cell>
          <cell r="V3611">
            <v>0</v>
          </cell>
          <cell r="W3611">
            <v>34343</v>
          </cell>
          <cell r="X3611">
            <v>90</v>
          </cell>
          <cell r="Y3611">
            <v>4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</row>
        <row r="3612">
          <cell r="R3612" t="str">
            <v>ITAU</v>
          </cell>
          <cell r="S3612" t="str">
            <v>FINAME TJLP</v>
          </cell>
          <cell r="T3612" t="str">
            <v>19367</v>
          </cell>
          <cell r="U3612">
            <v>11.5</v>
          </cell>
          <cell r="V3612">
            <v>0</v>
          </cell>
          <cell r="W3612">
            <v>34433</v>
          </cell>
          <cell r="X3612">
            <v>90</v>
          </cell>
          <cell r="Y3612">
            <v>5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</row>
        <row r="3613">
          <cell r="R3613" t="str">
            <v>ITAU</v>
          </cell>
          <cell r="S3613" t="str">
            <v>FINAME TJLP</v>
          </cell>
          <cell r="T3613" t="str">
            <v>19367</v>
          </cell>
          <cell r="U3613">
            <v>11.5</v>
          </cell>
          <cell r="V3613">
            <v>0</v>
          </cell>
          <cell r="W3613">
            <v>34524</v>
          </cell>
          <cell r="X3613">
            <v>90</v>
          </cell>
          <cell r="Y3613">
            <v>6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</row>
        <row r="3614">
          <cell r="R3614" t="str">
            <v>ITAU</v>
          </cell>
          <cell r="S3614" t="str">
            <v>FINAME TJLP</v>
          </cell>
          <cell r="T3614" t="str">
            <v>19367</v>
          </cell>
          <cell r="U3614">
            <v>11.5</v>
          </cell>
          <cell r="V3614">
            <v>0</v>
          </cell>
          <cell r="W3614">
            <v>34616</v>
          </cell>
          <cell r="X3614">
            <v>90</v>
          </cell>
          <cell r="Y3614">
            <v>7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</row>
        <row r="3615">
          <cell r="R3615" t="str">
            <v>ITAU</v>
          </cell>
          <cell r="S3615" t="str">
            <v>FINAME TJLP</v>
          </cell>
          <cell r="T3615" t="str">
            <v>19367</v>
          </cell>
          <cell r="U3615">
            <v>11.5</v>
          </cell>
          <cell r="V3615">
            <v>0</v>
          </cell>
          <cell r="W3615">
            <v>34708</v>
          </cell>
          <cell r="X3615">
            <v>90</v>
          </cell>
          <cell r="Y3615">
            <v>8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</row>
        <row r="3616">
          <cell r="R3616" t="str">
            <v>ITAU</v>
          </cell>
          <cell r="S3616" t="str">
            <v>FINAME TJLP</v>
          </cell>
          <cell r="T3616" t="str">
            <v>19367</v>
          </cell>
          <cell r="U3616">
            <v>11.5</v>
          </cell>
          <cell r="V3616">
            <v>0</v>
          </cell>
          <cell r="W3616">
            <v>34739</v>
          </cell>
          <cell r="X3616">
            <v>30</v>
          </cell>
          <cell r="Y3616">
            <v>9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</row>
        <row r="3617">
          <cell r="R3617" t="str">
            <v>ITAU</v>
          </cell>
          <cell r="S3617" t="str">
            <v>FINAME TJLP</v>
          </cell>
          <cell r="T3617" t="str">
            <v>19367</v>
          </cell>
          <cell r="U3617">
            <v>11.5</v>
          </cell>
          <cell r="V3617">
            <v>0</v>
          </cell>
          <cell r="W3617">
            <v>34767</v>
          </cell>
          <cell r="X3617">
            <v>30</v>
          </cell>
          <cell r="Y3617">
            <v>10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</row>
        <row r="3618">
          <cell r="R3618" t="str">
            <v>ITAU</v>
          </cell>
          <cell r="S3618" t="str">
            <v>FINAME TJLP</v>
          </cell>
          <cell r="T3618" t="str">
            <v>19367</v>
          </cell>
          <cell r="U3618">
            <v>11.5</v>
          </cell>
          <cell r="V3618">
            <v>0</v>
          </cell>
          <cell r="W3618">
            <v>34798</v>
          </cell>
          <cell r="X3618">
            <v>30</v>
          </cell>
          <cell r="Y3618">
            <v>11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</row>
        <row r="3619">
          <cell r="R3619" t="str">
            <v>ITAU</v>
          </cell>
          <cell r="S3619" t="str">
            <v>FINAME TJLP</v>
          </cell>
          <cell r="T3619" t="str">
            <v>19367</v>
          </cell>
          <cell r="U3619">
            <v>11.5</v>
          </cell>
          <cell r="V3619">
            <v>0</v>
          </cell>
          <cell r="W3619">
            <v>34828</v>
          </cell>
          <cell r="X3619">
            <v>30</v>
          </cell>
          <cell r="Y3619">
            <v>12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</row>
        <row r="3620">
          <cell r="R3620" t="str">
            <v>ITAU</v>
          </cell>
          <cell r="S3620" t="str">
            <v>FINAME TJLP</v>
          </cell>
          <cell r="T3620" t="str">
            <v>19367</v>
          </cell>
          <cell r="U3620">
            <v>11.5</v>
          </cell>
          <cell r="V3620">
            <v>0</v>
          </cell>
          <cell r="W3620">
            <v>34859</v>
          </cell>
          <cell r="X3620">
            <v>30</v>
          </cell>
          <cell r="Y3620">
            <v>13</v>
          </cell>
          <cell r="Z3620">
            <v>10.569131</v>
          </cell>
          <cell r="AA3620">
            <v>0</v>
          </cell>
          <cell r="AB3620">
            <v>490246.65</v>
          </cell>
          <cell r="AC3620">
            <v>7907.2</v>
          </cell>
          <cell r="AD3620">
            <v>4467.3599999999997</v>
          </cell>
          <cell r="AE3620">
            <v>4467.3599999999997</v>
          </cell>
          <cell r="AF3620">
            <v>12374.56</v>
          </cell>
          <cell r="AG3620">
            <v>482339.45</v>
          </cell>
          <cell r="AH3620">
            <v>0</v>
          </cell>
        </row>
        <row r="3621">
          <cell r="R3621" t="str">
            <v>ITAU</v>
          </cell>
          <cell r="S3621" t="str">
            <v>FINAME TJLP</v>
          </cell>
          <cell r="T3621" t="str">
            <v>19367</v>
          </cell>
          <cell r="U3621">
            <v>11.5</v>
          </cell>
          <cell r="V3621">
            <v>0</v>
          </cell>
          <cell r="W3621">
            <v>34889</v>
          </cell>
          <cell r="X3621">
            <v>30</v>
          </cell>
          <cell r="Y3621">
            <v>14</v>
          </cell>
          <cell r="Z3621">
            <v>10.713418000000001</v>
          </cell>
          <cell r="AA3621">
            <v>0</v>
          </cell>
          <cell r="AB3621">
            <v>488924.22</v>
          </cell>
          <cell r="AC3621">
            <v>8015.15</v>
          </cell>
          <cell r="AD3621">
            <v>4455.3100000000004</v>
          </cell>
          <cell r="AE3621">
            <v>4455.3100000000004</v>
          </cell>
          <cell r="AF3621">
            <v>12470.46</v>
          </cell>
          <cell r="AG3621">
            <v>480909.07</v>
          </cell>
          <cell r="AH3621">
            <v>6584.7700000000186</v>
          </cell>
        </row>
        <row r="3622">
          <cell r="R3622" t="str">
            <v>ITAU</v>
          </cell>
          <cell r="S3622" t="str">
            <v>FINAME TJLP</v>
          </cell>
          <cell r="T3622" t="str">
            <v>19367</v>
          </cell>
          <cell r="U3622">
            <v>11.5</v>
          </cell>
          <cell r="V3622">
            <v>0</v>
          </cell>
          <cell r="W3622">
            <v>34920</v>
          </cell>
          <cell r="X3622">
            <v>30</v>
          </cell>
          <cell r="Y3622">
            <v>15</v>
          </cell>
          <cell r="Z3622">
            <v>10.864584000000001</v>
          </cell>
          <cell r="AA3622">
            <v>0</v>
          </cell>
          <cell r="AB3622">
            <v>487694.68</v>
          </cell>
          <cell r="AC3622">
            <v>8128.25</v>
          </cell>
          <cell r="AD3622">
            <v>4444.1000000000004</v>
          </cell>
          <cell r="AE3622">
            <v>4444.1000000000004</v>
          </cell>
          <cell r="AF3622">
            <v>12572.35</v>
          </cell>
          <cell r="AG3622">
            <v>479566.43</v>
          </cell>
          <cell r="AH3622">
            <v>6785.609999999986</v>
          </cell>
        </row>
        <row r="3623">
          <cell r="R3623" t="str">
            <v>ITAU</v>
          </cell>
          <cell r="S3623" t="str">
            <v>FINAME TJLP</v>
          </cell>
          <cell r="T3623" t="str">
            <v>19367</v>
          </cell>
          <cell r="U3623">
            <v>11.5</v>
          </cell>
          <cell r="V3623">
            <v>0</v>
          </cell>
          <cell r="W3623">
            <v>34951</v>
          </cell>
          <cell r="X3623">
            <v>30</v>
          </cell>
          <cell r="Y3623">
            <v>16</v>
          </cell>
          <cell r="Z3623">
            <v>11.012345</v>
          </cell>
          <cell r="AA3623">
            <v>0</v>
          </cell>
          <cell r="AB3623">
            <v>486088.66</v>
          </cell>
          <cell r="AC3623">
            <v>8238.7900000000009</v>
          </cell>
          <cell r="AD3623">
            <v>4429.47</v>
          </cell>
          <cell r="AE3623">
            <v>4429.47</v>
          </cell>
          <cell r="AF3623">
            <v>12668.26</v>
          </cell>
          <cell r="AG3623">
            <v>477849.86</v>
          </cell>
          <cell r="AH3623">
            <v>6522.2200000000303</v>
          </cell>
        </row>
        <row r="3624">
          <cell r="R3624" t="str">
            <v>ITAU</v>
          </cell>
          <cell r="S3624" t="str">
            <v>FINAME TJLP</v>
          </cell>
          <cell r="T3624" t="str">
            <v>19367</v>
          </cell>
          <cell r="U3624">
            <v>11.5</v>
          </cell>
          <cell r="V3624">
            <v>0</v>
          </cell>
          <cell r="W3624">
            <v>34981</v>
          </cell>
          <cell r="X3624">
            <v>30</v>
          </cell>
          <cell r="Y3624">
            <v>17</v>
          </cell>
          <cell r="Z3624">
            <v>11.141658</v>
          </cell>
          <cell r="AA3624">
            <v>0</v>
          </cell>
          <cell r="AB3624">
            <v>483461.04</v>
          </cell>
          <cell r="AC3624">
            <v>8335.5400000000009</v>
          </cell>
          <cell r="AD3624">
            <v>4405.5200000000004</v>
          </cell>
          <cell r="AE3624">
            <v>4405.5200000000004</v>
          </cell>
          <cell r="AF3624">
            <v>12741.06</v>
          </cell>
          <cell r="AG3624">
            <v>475125.5</v>
          </cell>
          <cell r="AH3624">
            <v>5611.179999999993</v>
          </cell>
        </row>
        <row r="3625">
          <cell r="R3625" t="str">
            <v>ITAU</v>
          </cell>
          <cell r="S3625" t="str">
            <v>FINAME TJLP</v>
          </cell>
          <cell r="T3625" t="str">
            <v>19367</v>
          </cell>
          <cell r="U3625">
            <v>11.5</v>
          </cell>
          <cell r="V3625">
            <v>0</v>
          </cell>
          <cell r="W3625">
            <v>35012</v>
          </cell>
          <cell r="X3625">
            <v>30</v>
          </cell>
          <cell r="Y3625">
            <v>18</v>
          </cell>
          <cell r="Z3625">
            <v>11.276878</v>
          </cell>
          <cell r="AA3625">
            <v>0</v>
          </cell>
          <cell r="AB3625">
            <v>480891.83</v>
          </cell>
          <cell r="AC3625">
            <v>8436.7000000000007</v>
          </cell>
          <cell r="AD3625">
            <v>4382.1099999999997</v>
          </cell>
          <cell r="AE3625">
            <v>4382.1099999999997</v>
          </cell>
          <cell r="AF3625">
            <v>12818.81</v>
          </cell>
          <cell r="AG3625">
            <v>472455.13</v>
          </cell>
          <cell r="AH3625">
            <v>5766.3300000000163</v>
          </cell>
        </row>
        <row r="3626">
          <cell r="R3626" t="str">
            <v>ITAU</v>
          </cell>
          <cell r="S3626" t="str">
            <v>FINAME TJLP</v>
          </cell>
          <cell r="T3626" t="str">
            <v>19367</v>
          </cell>
          <cell r="U3626">
            <v>11.5</v>
          </cell>
          <cell r="V3626">
            <v>0</v>
          </cell>
          <cell r="W3626">
            <v>35042</v>
          </cell>
          <cell r="X3626">
            <v>30</v>
          </cell>
          <cell r="Y3626">
            <v>19</v>
          </cell>
          <cell r="Z3626">
            <v>11.400371</v>
          </cell>
          <cell r="AA3626">
            <v>0</v>
          </cell>
          <cell r="AB3626">
            <v>477628.99</v>
          </cell>
          <cell r="AC3626">
            <v>8529.09</v>
          </cell>
          <cell r="AD3626">
            <v>4352.38</v>
          </cell>
          <cell r="AE3626">
            <v>4352.38</v>
          </cell>
          <cell r="AF3626">
            <v>12881.47</v>
          </cell>
          <cell r="AG3626">
            <v>469099.9</v>
          </cell>
          <cell r="AH3626">
            <v>5173.859999999986</v>
          </cell>
        </row>
        <row r="3627">
          <cell r="R3627" t="str">
            <v>ITAU</v>
          </cell>
          <cell r="S3627" t="str">
            <v>FINAME TJLP</v>
          </cell>
          <cell r="T3627" t="str">
            <v>19367</v>
          </cell>
          <cell r="U3627">
            <v>11.5</v>
          </cell>
          <cell r="V3627">
            <v>0</v>
          </cell>
          <cell r="W3627">
            <v>35064</v>
          </cell>
          <cell r="X3627">
            <v>22</v>
          </cell>
          <cell r="Y3627">
            <v>0</v>
          </cell>
          <cell r="Z3627">
            <v>11.473667000000001</v>
          </cell>
          <cell r="AA3627">
            <v>0</v>
          </cell>
          <cell r="AB3627">
            <v>472115.86</v>
          </cell>
          <cell r="AC3627">
            <v>0</v>
          </cell>
          <cell r="AD3627">
            <v>3151.08</v>
          </cell>
          <cell r="AE3627">
            <v>3151.08</v>
          </cell>
          <cell r="AF3627">
            <v>0</v>
          </cell>
          <cell r="AG3627">
            <v>475266.95</v>
          </cell>
          <cell r="AH3627">
            <v>3015.9699999999721</v>
          </cell>
          <cell r="AI3627">
            <v>0</v>
          </cell>
          <cell r="AJ3627">
            <v>0</v>
          </cell>
          <cell r="AK3627">
            <v>0</v>
          </cell>
        </row>
        <row r="3628">
          <cell r="R3628" t="str">
            <v>ITAU</v>
          </cell>
          <cell r="S3628" t="str">
            <v>FINAME TJLP</v>
          </cell>
          <cell r="T3628" t="str">
            <v>19367</v>
          </cell>
          <cell r="U3628">
            <v>11.5</v>
          </cell>
          <cell r="V3628">
            <v>0</v>
          </cell>
          <cell r="W3628">
            <v>35073</v>
          </cell>
          <cell r="X3628">
            <v>8</v>
          </cell>
          <cell r="Y3628">
            <v>20</v>
          </cell>
          <cell r="Z3628">
            <v>11.503788</v>
          </cell>
          <cell r="AA3628">
            <v>0</v>
          </cell>
          <cell r="AB3628">
            <v>473355.28</v>
          </cell>
          <cell r="AC3628">
            <v>8606.4599999999991</v>
          </cell>
          <cell r="AD3628">
            <v>1162.3599999999997</v>
          </cell>
          <cell r="AE3628">
            <v>4313.4399999999996</v>
          </cell>
          <cell r="AF3628">
            <v>12919.9</v>
          </cell>
          <cell r="AG3628">
            <v>464748.82</v>
          </cell>
          <cell r="AH3628">
            <v>1239.4100000000326</v>
          </cell>
          <cell r="AI3628">
            <v>0</v>
          </cell>
          <cell r="AJ3628">
            <v>0</v>
          </cell>
          <cell r="AK3628">
            <v>0</v>
          </cell>
        </row>
        <row r="3629">
          <cell r="R3629" t="str">
            <v>ITAU</v>
          </cell>
          <cell r="S3629" t="str">
            <v>FINAME TJLP</v>
          </cell>
          <cell r="T3629" t="str">
            <v>19367</v>
          </cell>
          <cell r="U3629">
            <v>11.5</v>
          </cell>
          <cell r="V3629">
            <v>0</v>
          </cell>
          <cell r="W3629">
            <v>35095</v>
          </cell>
          <cell r="X3629">
            <v>22</v>
          </cell>
          <cell r="Y3629">
            <v>0</v>
          </cell>
          <cell r="Z3629">
            <v>11.577749000000001</v>
          </cell>
          <cell r="AA3629">
            <v>0</v>
          </cell>
          <cell r="AB3629">
            <v>467736.81</v>
          </cell>
          <cell r="AC3629">
            <v>0</v>
          </cell>
          <cell r="AD3629">
            <v>3121.86</v>
          </cell>
          <cell r="AE3629">
            <v>3121.86</v>
          </cell>
          <cell r="AF3629">
            <v>0</v>
          </cell>
          <cell r="AG3629">
            <v>470858.67</v>
          </cell>
          <cell r="AH3629">
            <v>2987.9899999999907</v>
          </cell>
          <cell r="AI3629">
            <v>0</v>
          </cell>
          <cell r="AJ3629">
            <v>0</v>
          </cell>
          <cell r="AK3629">
            <v>0</v>
          </cell>
        </row>
        <row r="3630">
          <cell r="R3630" t="str">
            <v>ITAU</v>
          </cell>
          <cell r="S3630" t="str">
            <v>FINAME TJLP</v>
          </cell>
          <cell r="T3630" t="str">
            <v>19367</v>
          </cell>
          <cell r="U3630">
            <v>11.5</v>
          </cell>
          <cell r="V3630">
            <v>0</v>
          </cell>
          <cell r="W3630">
            <v>35104</v>
          </cell>
          <cell r="X3630">
            <v>8</v>
          </cell>
          <cell r="Y3630">
            <v>21</v>
          </cell>
          <cell r="Z3630">
            <v>11.608143</v>
          </cell>
          <cell r="AA3630">
            <v>0</v>
          </cell>
          <cell r="AB3630">
            <v>468964.72</v>
          </cell>
          <cell r="AC3630">
            <v>8684.5300000000007</v>
          </cell>
          <cell r="AD3630">
            <v>1151.5700000000002</v>
          </cell>
          <cell r="AE3630">
            <v>4273.43</v>
          </cell>
          <cell r="AF3630">
            <v>12957.96</v>
          </cell>
          <cell r="AG3630">
            <v>460280.19</v>
          </cell>
          <cell r="AH3630">
            <v>1227.9100000000326</v>
          </cell>
          <cell r="AI3630">
            <v>0</v>
          </cell>
          <cell r="AJ3630">
            <v>0</v>
          </cell>
          <cell r="AK3630">
            <v>0</v>
          </cell>
        </row>
        <row r="3631">
          <cell r="R3631" t="str">
            <v>ITAU</v>
          </cell>
          <cell r="S3631" t="str">
            <v>FINAME TJLP</v>
          </cell>
          <cell r="T3631" t="str">
            <v>19367</v>
          </cell>
          <cell r="U3631">
            <v>11.5</v>
          </cell>
          <cell r="V3631">
            <v>0</v>
          </cell>
          <cell r="W3631">
            <v>35124</v>
          </cell>
          <cell r="X3631">
            <v>20</v>
          </cell>
          <cell r="Y3631">
            <v>0</v>
          </cell>
          <cell r="Z3631">
            <v>11.67597</v>
          </cell>
          <cell r="AA3631">
            <v>0</v>
          </cell>
          <cell r="AB3631">
            <v>462969.63</v>
          </cell>
          <cell r="AC3631">
            <v>0</v>
          </cell>
          <cell r="AD3631">
            <v>2808.28</v>
          </cell>
          <cell r="AE3631">
            <v>2808.28</v>
          </cell>
          <cell r="AF3631">
            <v>0</v>
          </cell>
          <cell r="AG3631">
            <v>465777.91</v>
          </cell>
          <cell r="AH3631">
            <v>2689.4399999999441</v>
          </cell>
          <cell r="AI3631">
            <v>0</v>
          </cell>
          <cell r="AJ3631">
            <v>0</v>
          </cell>
          <cell r="AK3631">
            <v>0</v>
          </cell>
        </row>
        <row r="3632">
          <cell r="R3632" t="str">
            <v>ITAU</v>
          </cell>
          <cell r="S3632" t="str">
            <v>FINAME TJLP</v>
          </cell>
          <cell r="T3632" t="str">
            <v>19367</v>
          </cell>
          <cell r="U3632">
            <v>11.5</v>
          </cell>
          <cell r="V3632">
            <v>0</v>
          </cell>
          <cell r="W3632">
            <v>35133</v>
          </cell>
          <cell r="X3632">
            <v>10</v>
          </cell>
          <cell r="Y3632">
            <v>22</v>
          </cell>
          <cell r="Z3632">
            <v>11.707989</v>
          </cell>
          <cell r="AA3632">
            <v>0</v>
          </cell>
          <cell r="AB3632">
            <v>464239.23</v>
          </cell>
          <cell r="AC3632">
            <v>8759.23</v>
          </cell>
          <cell r="AD3632">
            <v>1422.0899999999997</v>
          </cell>
          <cell r="AE3632">
            <v>4230.37</v>
          </cell>
          <cell r="AF3632">
            <v>12989.6</v>
          </cell>
          <cell r="AG3632">
            <v>455480</v>
          </cell>
          <cell r="AH3632">
            <v>1269.5999999999767</v>
          </cell>
          <cell r="AI3632">
            <v>0</v>
          </cell>
          <cell r="AJ3632">
            <v>0</v>
          </cell>
          <cell r="AK3632">
            <v>0</v>
          </cell>
        </row>
        <row r="3633">
          <cell r="R3633" t="str">
            <v>ITAU</v>
          </cell>
          <cell r="S3633" t="str">
            <v>FINAME TJLP</v>
          </cell>
          <cell r="T3633" t="str">
            <v>19367</v>
          </cell>
          <cell r="U3633">
            <v>11.5</v>
          </cell>
          <cell r="V3633">
            <v>0</v>
          </cell>
          <cell r="W3633">
            <v>35155</v>
          </cell>
          <cell r="X3633">
            <v>22</v>
          </cell>
          <cell r="Y3633">
            <v>0</v>
          </cell>
          <cell r="Z3633">
            <v>11.787046</v>
          </cell>
          <cell r="AA3633">
            <v>0</v>
          </cell>
          <cell r="AB3633">
            <v>458555.58</v>
          </cell>
          <cell r="AC3633">
            <v>0</v>
          </cell>
          <cell r="AD3633">
            <v>3060.58</v>
          </cell>
          <cell r="AE3633">
            <v>3060.58</v>
          </cell>
          <cell r="AF3633">
            <v>0</v>
          </cell>
          <cell r="AG3633">
            <v>461616.16</v>
          </cell>
          <cell r="AH3633">
            <v>3075.5799999999581</v>
          </cell>
          <cell r="AI3633">
            <v>0</v>
          </cell>
          <cell r="AJ3633">
            <v>0</v>
          </cell>
          <cell r="AK3633">
            <v>0</v>
          </cell>
        </row>
        <row r="3634">
          <cell r="R3634" t="str">
            <v>ITAU</v>
          </cell>
          <cell r="S3634" t="str">
            <v>FINAME TJLP</v>
          </cell>
          <cell r="T3634" t="str">
            <v>19367</v>
          </cell>
          <cell r="U3634">
            <v>11.5</v>
          </cell>
          <cell r="V3634">
            <v>0</v>
          </cell>
          <cell r="W3634">
            <v>35164</v>
          </cell>
          <cell r="X3634">
            <v>8</v>
          </cell>
          <cell r="Y3634">
            <v>23</v>
          </cell>
          <cell r="Z3634">
            <v>11.819540999999999</v>
          </cell>
          <cell r="AA3634">
            <v>0</v>
          </cell>
          <cell r="AB3634">
            <v>459819.75</v>
          </cell>
          <cell r="AC3634">
            <v>8842.69</v>
          </cell>
          <cell r="AD3634">
            <v>1129.5100000000002</v>
          </cell>
          <cell r="AE3634">
            <v>4190.09</v>
          </cell>
          <cell r="AF3634">
            <v>13032.78</v>
          </cell>
          <cell r="AG3634">
            <v>450977.06</v>
          </cell>
          <cell r="AH3634">
            <v>1264.1700000000419</v>
          </cell>
          <cell r="AI3634">
            <v>0</v>
          </cell>
          <cell r="AJ3634">
            <v>0</v>
          </cell>
          <cell r="AK3634">
            <v>0</v>
          </cell>
        </row>
        <row r="3635">
          <cell r="R3635" t="str">
            <v>ITAU</v>
          </cell>
          <cell r="S3635" t="str">
            <v>FINAME TJLP</v>
          </cell>
          <cell r="T3635" t="str">
            <v>19367</v>
          </cell>
          <cell r="U3635">
            <v>11.5</v>
          </cell>
          <cell r="V3635">
            <v>0</v>
          </cell>
          <cell r="W3635">
            <v>35185</v>
          </cell>
          <cell r="X3635">
            <v>21</v>
          </cell>
          <cell r="Y3635">
            <v>0</v>
          </cell>
          <cell r="Z3635">
            <v>11.895712</v>
          </cell>
          <cell r="AA3635">
            <v>0</v>
          </cell>
          <cell r="AB3635">
            <v>453883.38</v>
          </cell>
          <cell r="AC3635">
            <v>0</v>
          </cell>
          <cell r="AD3635">
            <v>2891.26</v>
          </cell>
          <cell r="AE3635">
            <v>2891.26</v>
          </cell>
          <cell r="AF3635">
            <v>0</v>
          </cell>
          <cell r="AG3635">
            <v>456774.64</v>
          </cell>
          <cell r="AH3635">
            <v>2906.320000000007</v>
          </cell>
          <cell r="AI3635">
            <v>0</v>
          </cell>
          <cell r="AJ3635">
            <v>0</v>
          </cell>
          <cell r="AK3635">
            <v>0</v>
          </cell>
        </row>
        <row r="3636">
          <cell r="R3636" t="str">
            <v>ITAU</v>
          </cell>
          <cell r="S3636" t="str">
            <v>FINAME TJLP</v>
          </cell>
          <cell r="T3636" t="str">
            <v>19367</v>
          </cell>
          <cell r="U3636">
            <v>11.5</v>
          </cell>
          <cell r="V3636">
            <v>0</v>
          </cell>
          <cell r="W3636">
            <v>35194</v>
          </cell>
          <cell r="X3636">
            <v>9</v>
          </cell>
          <cell r="Y3636">
            <v>24</v>
          </cell>
          <cell r="Z3636">
            <v>11.928507</v>
          </cell>
          <cell r="AA3636">
            <v>0</v>
          </cell>
          <cell r="AB3636">
            <v>455134.68</v>
          </cell>
          <cell r="AC3636">
            <v>8924.2099999999991</v>
          </cell>
          <cell r="AD3636">
            <v>1256.1399999999994</v>
          </cell>
          <cell r="AE3636">
            <v>4147.3999999999996</v>
          </cell>
          <cell r="AF3636">
            <v>13071.61</v>
          </cell>
          <cell r="AG3636">
            <v>446210.47</v>
          </cell>
          <cell r="AH3636">
            <v>1251.2999999999302</v>
          </cell>
          <cell r="AI3636">
            <v>0</v>
          </cell>
          <cell r="AJ3636">
            <v>0</v>
          </cell>
          <cell r="AK3636">
            <v>0</v>
          </cell>
        </row>
        <row r="3637">
          <cell r="R3637" t="str">
            <v>ITAU</v>
          </cell>
          <cell r="S3637" t="str">
            <v>FINAME TJLP</v>
          </cell>
          <cell r="T3637" t="str">
            <v>19367</v>
          </cell>
          <cell r="U3637">
            <v>11.5</v>
          </cell>
          <cell r="V3637">
            <v>0</v>
          </cell>
          <cell r="W3637">
            <v>35216</v>
          </cell>
          <cell r="X3637">
            <v>22</v>
          </cell>
          <cell r="Y3637">
            <v>0</v>
          </cell>
          <cell r="Z3637">
            <v>12.009053</v>
          </cell>
          <cell r="AA3637">
            <v>0</v>
          </cell>
          <cell r="AB3637">
            <v>449223.46</v>
          </cell>
          <cell r="AC3637">
            <v>0</v>
          </cell>
          <cell r="AD3637">
            <v>2998.29</v>
          </cell>
          <cell r="AE3637">
            <v>2998.29</v>
          </cell>
          <cell r="AF3637">
            <v>0</v>
          </cell>
          <cell r="AG3637">
            <v>452221.75</v>
          </cell>
          <cell r="AH3637">
            <v>3012.9900000000489</v>
          </cell>
          <cell r="AI3637">
            <v>0</v>
          </cell>
          <cell r="AJ3637">
            <v>0</v>
          </cell>
          <cell r="AK3637">
            <v>0</v>
          </cell>
        </row>
        <row r="3638">
          <cell r="R3638" t="str">
            <v>ITAU</v>
          </cell>
          <cell r="S3638" t="str">
            <v>FINAME TJLP</v>
          </cell>
          <cell r="T3638" t="str">
            <v>19367</v>
          </cell>
          <cell r="U3638">
            <v>11.5</v>
          </cell>
          <cell r="V3638">
            <v>0</v>
          </cell>
          <cell r="W3638">
            <v>35225</v>
          </cell>
          <cell r="X3638">
            <v>8</v>
          </cell>
          <cell r="Y3638">
            <v>25</v>
          </cell>
          <cell r="Z3638">
            <v>12.035523</v>
          </cell>
          <cell r="AA3638">
            <v>0</v>
          </cell>
          <cell r="AB3638">
            <v>450213.62</v>
          </cell>
          <cell r="AC3638">
            <v>9004.27</v>
          </cell>
          <cell r="AD3638">
            <v>1104.2700000000004</v>
          </cell>
          <cell r="AE3638">
            <v>4102.5600000000004</v>
          </cell>
          <cell r="AF3638">
            <v>13106.83</v>
          </cell>
          <cell r="AG3638">
            <v>441209.35</v>
          </cell>
          <cell r="AH3638">
            <v>990.15999999997439</v>
          </cell>
          <cell r="AI3638">
            <v>0</v>
          </cell>
          <cell r="AJ3638">
            <v>0</v>
          </cell>
          <cell r="AK3638">
            <v>0</v>
          </cell>
        </row>
        <row r="3639">
          <cell r="R3639" t="str">
            <v>ITAU</v>
          </cell>
          <cell r="S3639" t="str">
            <v>FINAME TJLP</v>
          </cell>
          <cell r="T3639" t="str">
            <v>19367</v>
          </cell>
          <cell r="U3639">
            <v>11.5</v>
          </cell>
          <cell r="V3639">
            <v>0</v>
          </cell>
          <cell r="W3639">
            <v>35246</v>
          </cell>
          <cell r="X3639">
            <v>21</v>
          </cell>
          <cell r="Y3639">
            <v>0</v>
          </cell>
          <cell r="Z3639">
            <v>12.095567000000001</v>
          </cell>
          <cell r="AA3639">
            <v>0</v>
          </cell>
          <cell r="AB3639">
            <v>443410.5</v>
          </cell>
          <cell r="AC3639">
            <v>0</v>
          </cell>
          <cell r="AD3639">
            <v>2824.54</v>
          </cell>
          <cell r="AE3639">
            <v>2824.54</v>
          </cell>
          <cell r="AF3639">
            <v>0</v>
          </cell>
          <cell r="AG3639">
            <v>446235.04</v>
          </cell>
          <cell r="AH3639">
            <v>2201.1500000000233</v>
          </cell>
          <cell r="AI3639">
            <v>0</v>
          </cell>
          <cell r="AJ3639">
            <v>0</v>
          </cell>
          <cell r="AK3639">
            <v>0</v>
          </cell>
        </row>
        <row r="3640">
          <cell r="R3640" t="str">
            <v>ITAU</v>
          </cell>
          <cell r="S3640" t="str">
            <v>FINAME TJLP</v>
          </cell>
          <cell r="T3640" t="str">
            <v>19367</v>
          </cell>
          <cell r="U3640">
            <v>11.5</v>
          </cell>
          <cell r="V3640">
            <v>0</v>
          </cell>
          <cell r="W3640">
            <v>35255</v>
          </cell>
          <cell r="X3640">
            <v>9</v>
          </cell>
          <cell r="Y3640">
            <v>26</v>
          </cell>
          <cell r="Z3640">
            <v>12.121392</v>
          </cell>
          <cell r="AA3640">
            <v>0</v>
          </cell>
          <cell r="AB3640">
            <v>444357.22</v>
          </cell>
          <cell r="AC3640">
            <v>9068.52</v>
          </cell>
          <cell r="AD3640">
            <v>1224.6500000000001</v>
          </cell>
          <cell r="AE3640">
            <v>4049.19</v>
          </cell>
          <cell r="AF3640">
            <v>13117.71</v>
          </cell>
          <cell r="AG3640">
            <v>435288.7</v>
          </cell>
          <cell r="AH3640">
            <v>946.72000000003027</v>
          </cell>
          <cell r="AI3640">
            <v>0</v>
          </cell>
          <cell r="AJ3640">
            <v>0</v>
          </cell>
          <cell r="AK3640">
            <v>0</v>
          </cell>
        </row>
        <row r="3641">
          <cell r="R3641" t="str">
            <v>ITAU</v>
          </cell>
          <cell r="S3641" t="str">
            <v>FINAME TJLP</v>
          </cell>
          <cell r="T3641" t="str">
            <v>19367</v>
          </cell>
          <cell r="U3641">
            <v>11.5</v>
          </cell>
          <cell r="V3641">
            <v>0</v>
          </cell>
          <cell r="W3641">
            <v>35277</v>
          </cell>
          <cell r="X3641">
            <v>22</v>
          </cell>
          <cell r="Y3641">
            <v>0</v>
          </cell>
          <cell r="Z3641">
            <v>12.184752</v>
          </cell>
          <cell r="AA3641">
            <v>0</v>
          </cell>
          <cell r="AB3641">
            <v>437564.01</v>
          </cell>
          <cell r="AC3641">
            <v>0</v>
          </cell>
          <cell r="AD3641">
            <v>2920.47</v>
          </cell>
          <cell r="AE3641">
            <v>2920.47</v>
          </cell>
          <cell r="AF3641">
            <v>0</v>
          </cell>
          <cell r="AG3641">
            <v>440484.48</v>
          </cell>
          <cell r="AH3641">
            <v>2275.3099999999977</v>
          </cell>
          <cell r="AI3641">
            <v>0</v>
          </cell>
          <cell r="AJ3641">
            <v>0</v>
          </cell>
          <cell r="AK3641">
            <v>0</v>
          </cell>
        </row>
        <row r="3642">
          <cell r="R3642" t="str">
            <v>ITAU</v>
          </cell>
          <cell r="S3642" t="str">
            <v>FINAME TJLP</v>
          </cell>
          <cell r="T3642" t="str">
            <v>19367</v>
          </cell>
          <cell r="U3642">
            <v>11.5</v>
          </cell>
          <cell r="V3642">
            <v>0</v>
          </cell>
          <cell r="W3642">
            <v>35286</v>
          </cell>
          <cell r="X3642">
            <v>8</v>
          </cell>
          <cell r="Y3642">
            <v>27</v>
          </cell>
          <cell r="Z3642">
            <v>12.210767000000001</v>
          </cell>
          <cell r="AA3642">
            <v>0</v>
          </cell>
          <cell r="AB3642">
            <v>438498.23</v>
          </cell>
          <cell r="AC3642">
            <v>9135.3799999999992</v>
          </cell>
          <cell r="AD3642">
            <v>1075.3300000000004</v>
          </cell>
          <cell r="AE3642">
            <v>3995.8</v>
          </cell>
          <cell r="AF3642">
            <v>13131.18</v>
          </cell>
          <cell r="AG3642">
            <v>429362.85</v>
          </cell>
          <cell r="AH3642">
            <v>934.21999999997206</v>
          </cell>
          <cell r="AI3642">
            <v>0</v>
          </cell>
          <cell r="AJ3642">
            <v>0</v>
          </cell>
          <cell r="AK3642">
            <v>0</v>
          </cell>
        </row>
        <row r="3643">
          <cell r="R3643" t="str">
            <v>ITAU</v>
          </cell>
          <cell r="S3643" t="str">
            <v>FINAME TJLP</v>
          </cell>
          <cell r="T3643" t="str">
            <v>19367</v>
          </cell>
          <cell r="U3643">
            <v>11.5</v>
          </cell>
          <cell r="V3643">
            <v>0</v>
          </cell>
          <cell r="W3643">
            <v>35308</v>
          </cell>
          <cell r="X3643">
            <v>22</v>
          </cell>
          <cell r="Y3643">
            <v>0</v>
          </cell>
          <cell r="Z3643">
            <v>12.274594</v>
          </cell>
          <cell r="AA3643">
            <v>0</v>
          </cell>
          <cell r="AB3643">
            <v>431607.17</v>
          </cell>
          <cell r="AC3643">
            <v>0</v>
          </cell>
          <cell r="AD3643">
            <v>2880.71</v>
          </cell>
          <cell r="AE3643">
            <v>2880.71</v>
          </cell>
          <cell r="AF3643">
            <v>0</v>
          </cell>
          <cell r="AG3643">
            <v>434487.89</v>
          </cell>
          <cell r="AH3643">
            <v>2244.3300000000163</v>
          </cell>
          <cell r="AI3643">
            <v>0</v>
          </cell>
          <cell r="AJ3643">
            <v>0</v>
          </cell>
          <cell r="AK3643">
            <v>0</v>
          </cell>
        </row>
        <row r="3644">
          <cell r="R3644" t="str">
            <v>ITAU</v>
          </cell>
          <cell r="S3644" t="str">
            <v>FINAME TJLP</v>
          </cell>
          <cell r="T3644" t="str">
            <v>19367</v>
          </cell>
          <cell r="U3644">
            <v>11.5</v>
          </cell>
          <cell r="V3644">
            <v>0</v>
          </cell>
          <cell r="W3644">
            <v>35317</v>
          </cell>
          <cell r="X3644">
            <v>8</v>
          </cell>
          <cell r="Y3644">
            <v>28</v>
          </cell>
          <cell r="Z3644">
            <v>12.299685999999999</v>
          </cell>
          <cell r="AA3644">
            <v>0</v>
          </cell>
          <cell r="AB3644">
            <v>432489.47</v>
          </cell>
          <cell r="AC3644">
            <v>9201.9</v>
          </cell>
          <cell r="AD3644">
            <v>1060.3400000000001</v>
          </cell>
          <cell r="AE3644">
            <v>3941.05</v>
          </cell>
          <cell r="AF3644">
            <v>13142.95</v>
          </cell>
          <cell r="AG3644">
            <v>423287.57</v>
          </cell>
          <cell r="AH3644">
            <v>882.28999999997905</v>
          </cell>
          <cell r="AI3644">
            <v>0</v>
          </cell>
          <cell r="AJ3644">
            <v>0</v>
          </cell>
          <cell r="AK3644">
            <v>0</v>
          </cell>
        </row>
        <row r="3645">
          <cell r="R3645" t="str">
            <v>ITAU</v>
          </cell>
          <cell r="S3645" t="str">
            <v>FINAME TJLP</v>
          </cell>
          <cell r="T3645" t="str">
            <v>19367</v>
          </cell>
          <cell r="U3645">
            <v>11.5</v>
          </cell>
          <cell r="V3645">
            <v>0</v>
          </cell>
          <cell r="W3645">
            <v>35338</v>
          </cell>
          <cell r="X3645">
            <v>21</v>
          </cell>
          <cell r="Y3645">
            <v>0</v>
          </cell>
          <cell r="Z3645">
            <v>12.358107</v>
          </cell>
          <cell r="AA3645">
            <v>0</v>
          </cell>
          <cell r="AB3645">
            <v>425298.1</v>
          </cell>
          <cell r="AC3645">
            <v>0</v>
          </cell>
          <cell r="AD3645">
            <v>2709.17</v>
          </cell>
          <cell r="AE3645">
            <v>2709.17</v>
          </cell>
          <cell r="AF3645">
            <v>0</v>
          </cell>
          <cell r="AG3645">
            <v>428007.27</v>
          </cell>
          <cell r="AH3645">
            <v>2010.5300000000279</v>
          </cell>
          <cell r="AI3645">
            <v>0</v>
          </cell>
          <cell r="AJ3645">
            <v>0</v>
          </cell>
          <cell r="AK3645">
            <v>0</v>
          </cell>
        </row>
        <row r="3646">
          <cell r="R3646" t="str">
            <v>ITAU</v>
          </cell>
          <cell r="S3646" t="str">
            <v>FINAME TJLP</v>
          </cell>
          <cell r="T3646" t="str">
            <v>19367</v>
          </cell>
          <cell r="U3646">
            <v>11.5</v>
          </cell>
          <cell r="V3646">
            <v>0</v>
          </cell>
          <cell r="W3646">
            <v>35347</v>
          </cell>
          <cell r="X3646">
            <v>9</v>
          </cell>
          <cell r="Y3646">
            <v>29</v>
          </cell>
          <cell r="Z3646">
            <v>12.383229999999999</v>
          </cell>
          <cell r="AA3646">
            <v>0</v>
          </cell>
          <cell r="AB3646">
            <v>426162.69</v>
          </cell>
          <cell r="AC3646">
            <v>9264.41</v>
          </cell>
          <cell r="AD3646">
            <v>1174.2199999999998</v>
          </cell>
          <cell r="AE3646">
            <v>3883.39</v>
          </cell>
          <cell r="AF3646">
            <v>13147.8</v>
          </cell>
          <cell r="AG3646">
            <v>416898.29</v>
          </cell>
          <cell r="AH3646">
            <v>864.59999999997672</v>
          </cell>
          <cell r="AI3646">
            <v>0</v>
          </cell>
          <cell r="AJ3646">
            <v>0</v>
          </cell>
          <cell r="AK3646">
            <v>0</v>
          </cell>
        </row>
        <row r="3647">
          <cell r="R3647" t="str">
            <v>ITAU</v>
          </cell>
          <cell r="S3647" t="str">
            <v>FINAME TJLP</v>
          </cell>
          <cell r="T3647" t="str">
            <v>19367</v>
          </cell>
          <cell r="U3647">
            <v>11.5</v>
          </cell>
          <cell r="V3647">
            <v>0</v>
          </cell>
          <cell r="W3647">
            <v>35369</v>
          </cell>
          <cell r="X3647">
            <v>22</v>
          </cell>
          <cell r="Y3647">
            <v>0</v>
          </cell>
          <cell r="Z3647">
            <v>12.444855</v>
          </cell>
          <cell r="AA3647">
            <v>0</v>
          </cell>
          <cell r="AB3647">
            <v>418972.98</v>
          </cell>
          <cell r="AC3647">
            <v>0</v>
          </cell>
          <cell r="AD3647">
            <v>2796.39</v>
          </cell>
          <cell r="AE3647">
            <v>2796.39</v>
          </cell>
          <cell r="AF3647">
            <v>0</v>
          </cell>
          <cell r="AG3647">
            <v>421769.37</v>
          </cell>
          <cell r="AH3647">
            <v>2074.6900000000023</v>
          </cell>
          <cell r="AI3647">
            <v>0</v>
          </cell>
          <cell r="AJ3647">
            <v>0</v>
          </cell>
          <cell r="AK3647">
            <v>0</v>
          </cell>
        </row>
        <row r="3648">
          <cell r="R3648" t="str">
            <v>ITAU</v>
          </cell>
          <cell r="S3648" t="str">
            <v>FINAME TJLP</v>
          </cell>
          <cell r="T3648" t="str">
            <v>19367</v>
          </cell>
          <cell r="U3648">
            <v>11.5</v>
          </cell>
          <cell r="V3648">
            <v>0</v>
          </cell>
          <cell r="W3648">
            <v>35378</v>
          </cell>
          <cell r="X3648">
            <v>8</v>
          </cell>
          <cell r="Y3648">
            <v>30</v>
          </cell>
          <cell r="Z3648">
            <v>12.470154000000001</v>
          </cell>
          <cell r="AA3648">
            <v>0</v>
          </cell>
          <cell r="AB3648">
            <v>419824.7</v>
          </cell>
          <cell r="AC3648">
            <v>9329.44</v>
          </cell>
          <cell r="AD3648">
            <v>1029.25</v>
          </cell>
          <cell r="AE3648">
            <v>3825.64</v>
          </cell>
          <cell r="AF3648">
            <v>13155.08</v>
          </cell>
          <cell r="AG3648">
            <v>410495.26</v>
          </cell>
          <cell r="AH3648">
            <v>851.72000000003027</v>
          </cell>
          <cell r="AI3648">
            <v>0</v>
          </cell>
          <cell r="AJ3648">
            <v>0</v>
          </cell>
          <cell r="AK3648">
            <v>0</v>
          </cell>
        </row>
        <row r="3649">
          <cell r="R3649" t="str">
            <v>ITAU</v>
          </cell>
          <cell r="S3649" t="str">
            <v>FINAME TJLP</v>
          </cell>
          <cell r="T3649" t="str">
            <v>19367</v>
          </cell>
          <cell r="U3649">
            <v>11.5</v>
          </cell>
          <cell r="V3649">
            <v>0</v>
          </cell>
          <cell r="W3649">
            <v>35399</v>
          </cell>
          <cell r="X3649">
            <v>21</v>
          </cell>
          <cell r="Y3649">
            <v>0</v>
          </cell>
          <cell r="Z3649">
            <v>12.529384</v>
          </cell>
          <cell r="AA3649">
            <v>0</v>
          </cell>
          <cell r="AB3649">
            <v>412445.01</v>
          </cell>
          <cell r="AC3649">
            <v>0</v>
          </cell>
          <cell r="AD3649">
            <v>2627.29</v>
          </cell>
          <cell r="AE3649">
            <v>2627.29</v>
          </cell>
          <cell r="AF3649">
            <v>0</v>
          </cell>
          <cell r="AG3649">
            <v>415072.3</v>
          </cell>
          <cell r="AH3649">
            <v>1949.75</v>
          </cell>
          <cell r="AI3649">
            <v>0</v>
          </cell>
          <cell r="AJ3649">
            <v>0</v>
          </cell>
          <cell r="AK3649">
            <v>0</v>
          </cell>
        </row>
        <row r="3650">
          <cell r="R3650" t="str">
            <v>ITAU</v>
          </cell>
          <cell r="S3650" t="str">
            <v>FINAME TJLP</v>
          </cell>
          <cell r="T3650" t="str">
            <v>19367</v>
          </cell>
          <cell r="U3650">
            <v>11.5</v>
          </cell>
          <cell r="V3650">
            <v>0</v>
          </cell>
          <cell r="W3650">
            <v>35408</v>
          </cell>
          <cell r="X3650">
            <v>9</v>
          </cell>
          <cell r="Y3650">
            <v>31</v>
          </cell>
          <cell r="Z3650">
            <v>12.545105</v>
          </cell>
          <cell r="AA3650">
            <v>0</v>
          </cell>
          <cell r="AB3650">
            <v>412962.52</v>
          </cell>
          <cell r="AC3650">
            <v>9385.51</v>
          </cell>
          <cell r="AD3650">
            <v>1135.8200000000002</v>
          </cell>
          <cell r="AE3650">
            <v>3763.11</v>
          </cell>
          <cell r="AF3650">
            <v>13148.62</v>
          </cell>
          <cell r="AG3650">
            <v>403577.01</v>
          </cell>
          <cell r="AH3650">
            <v>517.51000000000931</v>
          </cell>
          <cell r="AI3650">
            <v>0</v>
          </cell>
          <cell r="AJ3650">
            <v>0</v>
          </cell>
          <cell r="AK3650">
            <v>0</v>
          </cell>
        </row>
        <row r="3651">
          <cell r="R3651" t="str">
            <v>ITAU</v>
          </cell>
          <cell r="S3651" t="str">
            <v>FINAME TJLP</v>
          </cell>
          <cell r="T3651" t="str">
            <v>19367</v>
          </cell>
          <cell r="U3651">
            <v>11.5</v>
          </cell>
          <cell r="V3651">
            <v>0</v>
          </cell>
          <cell r="W3651">
            <v>35430</v>
          </cell>
          <cell r="X3651">
            <v>22</v>
          </cell>
          <cell r="Y3651">
            <v>0</v>
          </cell>
          <cell r="Z3651">
            <v>12.580629</v>
          </cell>
          <cell r="AA3651">
            <v>0</v>
          </cell>
          <cell r="AB3651">
            <v>404719.81</v>
          </cell>
          <cell r="AC3651">
            <v>0</v>
          </cell>
          <cell r="AD3651">
            <v>2701.26</v>
          </cell>
          <cell r="AE3651">
            <v>2701.26</v>
          </cell>
          <cell r="AF3651">
            <v>0</v>
          </cell>
          <cell r="AG3651">
            <v>407421.07</v>
          </cell>
          <cell r="AH3651">
            <v>1142.7999999999884</v>
          </cell>
          <cell r="AI3651">
            <v>0</v>
          </cell>
          <cell r="AJ3651">
            <v>0</v>
          </cell>
          <cell r="AK3651">
            <v>0</v>
          </cell>
        </row>
        <row r="3652">
          <cell r="R3652" t="str">
            <v>ITAU</v>
          </cell>
          <cell r="S3652" t="str">
            <v>FINAME TJLP</v>
          </cell>
          <cell r="T3652" t="str">
            <v>19367</v>
          </cell>
          <cell r="U3652">
            <v>11.5</v>
          </cell>
          <cell r="V3652">
            <v>0</v>
          </cell>
          <cell r="W3652">
            <v>35439</v>
          </cell>
          <cell r="X3652">
            <v>8</v>
          </cell>
          <cell r="Y3652">
            <v>32</v>
          </cell>
          <cell r="Z3652">
            <v>12.595190000000001</v>
          </cell>
          <cell r="AA3652">
            <v>0</v>
          </cell>
          <cell r="AB3652">
            <v>405188.24</v>
          </cell>
          <cell r="AC3652">
            <v>9422.98</v>
          </cell>
          <cell r="AD3652">
            <v>991</v>
          </cell>
          <cell r="AE3652">
            <v>3692.26</v>
          </cell>
          <cell r="AF3652">
            <v>13115.25</v>
          </cell>
          <cell r="AG3652">
            <v>395765.26</v>
          </cell>
          <cell r="AH3652">
            <v>468.44000000000233</v>
          </cell>
          <cell r="AI3652">
            <v>0</v>
          </cell>
          <cell r="AJ3652">
            <v>0</v>
          </cell>
          <cell r="AK3652">
            <v>0</v>
          </cell>
        </row>
        <row r="3653">
          <cell r="R3653" t="str">
            <v>ITAU</v>
          </cell>
          <cell r="S3653" t="str">
            <v>FINAME TJLP</v>
          </cell>
          <cell r="T3653" t="str">
            <v>19367</v>
          </cell>
          <cell r="U3653">
            <v>11.5</v>
          </cell>
          <cell r="V3653">
            <v>0</v>
          </cell>
          <cell r="W3653">
            <v>35461</v>
          </cell>
          <cell r="X3653">
            <v>22</v>
          </cell>
          <cell r="Y3653">
            <v>0</v>
          </cell>
          <cell r="Z3653">
            <v>12.630856</v>
          </cell>
          <cell r="AA3653">
            <v>0</v>
          </cell>
          <cell r="AB3653">
            <v>396885.96</v>
          </cell>
          <cell r="AC3653">
            <v>0</v>
          </cell>
          <cell r="AD3653">
            <v>2648.97</v>
          </cell>
          <cell r="AE3653">
            <v>2648.97</v>
          </cell>
          <cell r="AF3653">
            <v>0</v>
          </cell>
          <cell r="AG3653">
            <v>399534.93</v>
          </cell>
          <cell r="AH3653">
            <v>1120.7000000000116</v>
          </cell>
          <cell r="AI3653">
            <v>0</v>
          </cell>
          <cell r="AJ3653">
            <v>0</v>
          </cell>
          <cell r="AK3653">
            <v>0</v>
          </cell>
        </row>
        <row r="3654">
          <cell r="R3654" t="str">
            <v>ITAU</v>
          </cell>
          <cell r="S3654" t="str">
            <v>FINAME TJLP</v>
          </cell>
          <cell r="T3654" t="str">
            <v>19367</v>
          </cell>
          <cell r="U3654">
            <v>11.5</v>
          </cell>
          <cell r="V3654">
            <v>0</v>
          </cell>
          <cell r="W3654">
            <v>35470</v>
          </cell>
          <cell r="X3654">
            <v>8</v>
          </cell>
          <cell r="Y3654">
            <v>33</v>
          </cell>
          <cell r="Z3654">
            <v>12.645474999999999</v>
          </cell>
          <cell r="AA3654">
            <v>0</v>
          </cell>
          <cell r="AB3654">
            <v>397345.31</v>
          </cell>
          <cell r="AC3654">
            <v>9460.6</v>
          </cell>
          <cell r="AD3654">
            <v>971.83000000000038</v>
          </cell>
          <cell r="AE3654">
            <v>3620.8</v>
          </cell>
          <cell r="AF3654">
            <v>13081.4</v>
          </cell>
          <cell r="AG3654">
            <v>387884.71</v>
          </cell>
          <cell r="AH3654">
            <v>459.35000000003492</v>
          </cell>
          <cell r="AI3654">
            <v>0</v>
          </cell>
          <cell r="AJ3654">
            <v>0</v>
          </cell>
          <cell r="AK3654">
            <v>0</v>
          </cell>
        </row>
        <row r="3655">
          <cell r="R3655" t="str">
            <v>ITAU</v>
          </cell>
          <cell r="S3655" t="str">
            <v>FINAME TJLP</v>
          </cell>
          <cell r="T3655" t="str">
            <v>19367</v>
          </cell>
          <cell r="U3655">
            <v>11.5</v>
          </cell>
          <cell r="V3655">
            <v>0</v>
          </cell>
          <cell r="W3655">
            <v>35489</v>
          </cell>
          <cell r="X3655">
            <v>19</v>
          </cell>
          <cell r="Y3655">
            <v>0</v>
          </cell>
          <cell r="Z3655">
            <v>12.676394999999999</v>
          </cell>
          <cell r="AA3655">
            <v>0</v>
          </cell>
          <cell r="AB3655">
            <v>388833.14</v>
          </cell>
          <cell r="AC3655">
            <v>0</v>
          </cell>
          <cell r="AD3655">
            <v>2240.31</v>
          </cell>
          <cell r="AE3655">
            <v>2240.31</v>
          </cell>
          <cell r="AF3655">
            <v>0</v>
          </cell>
          <cell r="AG3655">
            <v>391073.45</v>
          </cell>
          <cell r="AH3655">
            <v>948.42999999999302</v>
          </cell>
          <cell r="AI3655">
            <v>0</v>
          </cell>
          <cell r="AJ3655">
            <v>0</v>
          </cell>
          <cell r="AK3655">
            <v>0</v>
          </cell>
        </row>
        <row r="3656">
          <cell r="R3656" t="str">
            <v>ITAU</v>
          </cell>
          <cell r="S3656" t="str">
            <v>FINAME TJLP</v>
          </cell>
          <cell r="T3656" t="str">
            <v>19367</v>
          </cell>
          <cell r="U3656">
            <v>11.5</v>
          </cell>
          <cell r="V3656">
            <v>0</v>
          </cell>
          <cell r="W3656">
            <v>35498</v>
          </cell>
          <cell r="X3656">
            <v>11</v>
          </cell>
          <cell r="Y3656">
            <v>34</v>
          </cell>
          <cell r="Z3656">
            <v>12.689309</v>
          </cell>
          <cell r="AA3656">
            <v>0</v>
          </cell>
          <cell r="AB3656">
            <v>389229.26</v>
          </cell>
          <cell r="AC3656">
            <v>9493.4</v>
          </cell>
          <cell r="AD3656">
            <v>1306.5300000000002</v>
          </cell>
          <cell r="AE3656">
            <v>3546.84</v>
          </cell>
          <cell r="AF3656">
            <v>13040.24</v>
          </cell>
          <cell r="AG3656">
            <v>379735.87</v>
          </cell>
          <cell r="AH3656">
            <v>396.12999999994645</v>
          </cell>
          <cell r="AI3656">
            <v>0</v>
          </cell>
          <cell r="AJ3656">
            <v>0</v>
          </cell>
          <cell r="AK3656">
            <v>0</v>
          </cell>
        </row>
        <row r="3657">
          <cell r="R3657" t="str">
            <v>ITAU</v>
          </cell>
          <cell r="S3657" t="str">
            <v>FINAME TJLP</v>
          </cell>
          <cell r="T3657" t="str">
            <v>19367</v>
          </cell>
          <cell r="U3657">
            <v>11.5</v>
          </cell>
          <cell r="V3657">
            <v>0</v>
          </cell>
          <cell r="W3657">
            <v>35520</v>
          </cell>
          <cell r="X3657">
            <v>22</v>
          </cell>
          <cell r="Y3657">
            <v>0</v>
          </cell>
          <cell r="Z3657">
            <v>12.720394000000001</v>
          </cell>
          <cell r="AA3657">
            <v>0</v>
          </cell>
          <cell r="AB3657">
            <v>380666.11</v>
          </cell>
          <cell r="AC3657">
            <v>0</v>
          </cell>
          <cell r="AD3657">
            <v>2540.71</v>
          </cell>
          <cell r="AE3657">
            <v>2540.71</v>
          </cell>
          <cell r="AF3657">
            <v>0</v>
          </cell>
          <cell r="AG3657">
            <v>383206.82</v>
          </cell>
          <cell r="AH3657">
            <v>930.23999999999069</v>
          </cell>
          <cell r="AI3657">
            <v>0</v>
          </cell>
          <cell r="AJ3657">
            <v>0</v>
          </cell>
          <cell r="AK3657">
            <v>0</v>
          </cell>
        </row>
        <row r="3658">
          <cell r="R3658" t="str">
            <v>ITAU</v>
          </cell>
          <cell r="S3658" t="str">
            <v>FINAME TJLP</v>
          </cell>
          <cell r="T3658" t="str">
            <v>19367</v>
          </cell>
          <cell r="U3658">
            <v>11.5</v>
          </cell>
          <cell r="V3658">
            <v>0</v>
          </cell>
          <cell r="W3658">
            <v>35529</v>
          </cell>
          <cell r="X3658">
            <v>8</v>
          </cell>
          <cell r="Y3658">
            <v>35</v>
          </cell>
          <cell r="Z3658">
            <v>12.733131999999999</v>
          </cell>
          <cell r="AA3658">
            <v>0</v>
          </cell>
          <cell r="AB3658">
            <v>381047.3</v>
          </cell>
          <cell r="AC3658">
            <v>9526.18</v>
          </cell>
          <cell r="AD3658">
            <v>931.57000000000016</v>
          </cell>
          <cell r="AE3658">
            <v>3472.28</v>
          </cell>
          <cell r="AF3658">
            <v>12998.46</v>
          </cell>
          <cell r="AG3658">
            <v>371521.12</v>
          </cell>
          <cell r="AH3658">
            <v>381.19000000000233</v>
          </cell>
          <cell r="AI3658">
            <v>0</v>
          </cell>
          <cell r="AJ3658">
            <v>0</v>
          </cell>
          <cell r="AK3658">
            <v>0</v>
          </cell>
        </row>
        <row r="3659">
          <cell r="R3659" t="str">
            <v>ITAU</v>
          </cell>
          <cell r="S3659" t="str">
            <v>FINAME TJLP</v>
          </cell>
          <cell r="T3659" t="str">
            <v>19367</v>
          </cell>
          <cell r="U3659">
            <v>11.5</v>
          </cell>
          <cell r="V3659">
            <v>0</v>
          </cell>
          <cell r="W3659">
            <v>35550</v>
          </cell>
          <cell r="X3659">
            <v>21</v>
          </cell>
          <cell r="Y3659">
            <v>0</v>
          </cell>
          <cell r="Z3659">
            <v>12.762905</v>
          </cell>
          <cell r="AA3659">
            <v>0</v>
          </cell>
          <cell r="AB3659">
            <v>372389.82</v>
          </cell>
          <cell r="AC3659">
            <v>0</v>
          </cell>
          <cell r="AD3659">
            <v>2372.14</v>
          </cell>
          <cell r="AE3659">
            <v>2372.14</v>
          </cell>
          <cell r="AF3659">
            <v>0</v>
          </cell>
          <cell r="AG3659">
            <v>374761.96</v>
          </cell>
          <cell r="AH3659">
            <v>868.70000000001164</v>
          </cell>
          <cell r="AI3659">
            <v>0</v>
          </cell>
          <cell r="AJ3659">
            <v>0</v>
          </cell>
          <cell r="AK3659">
            <v>0</v>
          </cell>
        </row>
        <row r="3660">
          <cell r="R3660" t="str">
            <v>ITAU</v>
          </cell>
          <cell r="S3660" t="str">
            <v>FINAME TJLP</v>
          </cell>
          <cell r="T3660" t="str">
            <v>19367</v>
          </cell>
          <cell r="U3660">
            <v>11.5</v>
          </cell>
          <cell r="V3660">
            <v>0</v>
          </cell>
          <cell r="W3660">
            <v>35559</v>
          </cell>
          <cell r="X3660">
            <v>9</v>
          </cell>
          <cell r="Y3660">
            <v>36</v>
          </cell>
          <cell r="Z3660">
            <v>12.775686</v>
          </cell>
          <cell r="AA3660">
            <v>0</v>
          </cell>
          <cell r="AB3660">
            <v>372762.74</v>
          </cell>
          <cell r="AC3660">
            <v>9558.02</v>
          </cell>
          <cell r="AD3660">
            <v>1024.6500000000001</v>
          </cell>
          <cell r="AE3660">
            <v>3396.79</v>
          </cell>
          <cell r="AF3660">
            <v>12954.81</v>
          </cell>
          <cell r="AG3660">
            <v>363204.72</v>
          </cell>
          <cell r="AH3660">
            <v>372.91999999992549</v>
          </cell>
          <cell r="AI3660">
            <v>0</v>
          </cell>
          <cell r="AJ3660">
            <v>0</v>
          </cell>
          <cell r="AK3660">
            <v>0</v>
          </cell>
        </row>
        <row r="3661">
          <cell r="R3661" t="str">
            <v>ITAU</v>
          </cell>
          <cell r="S3661" t="str">
            <v>FINAME TJLP</v>
          </cell>
          <cell r="T3661" t="str">
            <v>19367</v>
          </cell>
          <cell r="U3661">
            <v>11.5</v>
          </cell>
          <cell r="V3661">
            <v>0</v>
          </cell>
          <cell r="W3661">
            <v>35581</v>
          </cell>
          <cell r="X3661">
            <v>22</v>
          </cell>
          <cell r="Y3661">
            <v>0</v>
          </cell>
          <cell r="Z3661">
            <v>12.806982</v>
          </cell>
          <cell r="AA3661">
            <v>0</v>
          </cell>
          <cell r="AB3661">
            <v>364094.44</v>
          </cell>
          <cell r="AC3661">
            <v>0</v>
          </cell>
          <cell r="AD3661">
            <v>2430.11</v>
          </cell>
          <cell r="AE3661">
            <v>2430.11</v>
          </cell>
          <cell r="AF3661">
            <v>0</v>
          </cell>
          <cell r="AG3661">
            <v>366524.55</v>
          </cell>
          <cell r="AH3661">
            <v>889.72000000003027</v>
          </cell>
          <cell r="AI3661">
            <v>0</v>
          </cell>
          <cell r="AJ3661">
            <v>0</v>
          </cell>
          <cell r="AK3661">
            <v>0</v>
          </cell>
        </row>
        <row r="3662">
          <cell r="R3662" t="str">
            <v>ITAU</v>
          </cell>
          <cell r="S3662" t="str">
            <v>FINAME TJLP</v>
          </cell>
          <cell r="T3662" t="str">
            <v>19367</v>
          </cell>
          <cell r="U3662">
            <v>11.5</v>
          </cell>
          <cell r="V3662">
            <v>0</v>
          </cell>
          <cell r="W3662">
            <v>35590</v>
          </cell>
          <cell r="X3662">
            <v>8</v>
          </cell>
          <cell r="Y3662">
            <v>37</v>
          </cell>
          <cell r="Z3662">
            <v>12.819342000000001</v>
          </cell>
          <cell r="AA3662">
            <v>0</v>
          </cell>
          <cell r="AB3662">
            <v>364445.83</v>
          </cell>
          <cell r="AC3662">
            <v>9590.68</v>
          </cell>
          <cell r="AD3662">
            <v>890.88999999999987</v>
          </cell>
          <cell r="AE3662">
            <v>3321</v>
          </cell>
          <cell r="AF3662">
            <v>12911.68</v>
          </cell>
          <cell r="AG3662">
            <v>354855.15</v>
          </cell>
          <cell r="AH3662">
            <v>351.39000000001397</v>
          </cell>
          <cell r="AI3662">
            <v>0</v>
          </cell>
          <cell r="AJ3662">
            <v>0</v>
          </cell>
          <cell r="AK3662">
            <v>0</v>
          </cell>
        </row>
        <row r="3663">
          <cell r="R3663" t="str">
            <v>ITAU</v>
          </cell>
          <cell r="S3663" t="str">
            <v>FINAME TJLP</v>
          </cell>
          <cell r="T3663" t="str">
            <v>19367</v>
          </cell>
          <cell r="U3663">
            <v>11.5</v>
          </cell>
          <cell r="V3663">
            <v>0</v>
          </cell>
          <cell r="W3663">
            <v>35611</v>
          </cell>
          <cell r="X3663">
            <v>21</v>
          </cell>
          <cell r="Y3663">
            <v>0</v>
          </cell>
          <cell r="Z3663">
            <v>12.848093</v>
          </cell>
          <cell r="AA3663">
            <v>0</v>
          </cell>
          <cell r="AB3663">
            <v>355651.01</v>
          </cell>
          <cell r="AC3663">
            <v>0</v>
          </cell>
          <cell r="AD3663">
            <v>2265.5100000000002</v>
          </cell>
          <cell r="AE3663">
            <v>2265.5100000000002</v>
          </cell>
          <cell r="AF3663">
            <v>0</v>
          </cell>
          <cell r="AG3663">
            <v>357916.52</v>
          </cell>
          <cell r="AH3663">
            <v>795.85999999998603</v>
          </cell>
          <cell r="AI3663">
            <v>0</v>
          </cell>
          <cell r="AJ3663">
            <v>0</v>
          </cell>
          <cell r="AK3663">
            <v>0</v>
          </cell>
        </row>
        <row r="3664">
          <cell r="R3664" t="str">
            <v>ITAU</v>
          </cell>
          <cell r="S3664" t="str">
            <v>FINAME TJLP</v>
          </cell>
          <cell r="T3664" t="str">
            <v>19367</v>
          </cell>
          <cell r="U3664">
            <v>11.5</v>
          </cell>
          <cell r="V3664">
            <v>0</v>
          </cell>
          <cell r="W3664">
            <v>35620</v>
          </cell>
          <cell r="X3664">
            <v>9</v>
          </cell>
          <cell r="Y3664">
            <v>38</v>
          </cell>
          <cell r="Z3664">
            <v>12.860434</v>
          </cell>
          <cell r="AA3664">
            <v>0</v>
          </cell>
          <cell r="AB3664">
            <v>355992.63</v>
          </cell>
          <cell r="AC3664">
            <v>9621.42</v>
          </cell>
          <cell r="AD3664">
            <v>978.45999999999958</v>
          </cell>
          <cell r="AE3664">
            <v>3243.97</v>
          </cell>
          <cell r="AF3664">
            <v>12865.39</v>
          </cell>
          <cell r="AG3664">
            <v>346371.2</v>
          </cell>
          <cell r="AH3664">
            <v>341.60999999998603</v>
          </cell>
          <cell r="AI3664">
            <v>0</v>
          </cell>
          <cell r="AJ3664">
            <v>0</v>
          </cell>
          <cell r="AK3664">
            <v>0</v>
          </cell>
        </row>
        <row r="3665">
          <cell r="R3665" t="str">
            <v>ITAU</v>
          </cell>
          <cell r="S3665" t="str">
            <v>FINAME TJLP</v>
          </cell>
          <cell r="T3665" t="str">
            <v>19367</v>
          </cell>
          <cell r="U3665">
            <v>11.5</v>
          </cell>
          <cell r="V3665">
            <v>0</v>
          </cell>
          <cell r="W3665">
            <v>35642</v>
          </cell>
          <cell r="X3665">
            <v>22</v>
          </cell>
          <cell r="Y3665">
            <v>0</v>
          </cell>
          <cell r="Z3665">
            <v>12.890651999999999</v>
          </cell>
          <cell r="AA3665">
            <v>0</v>
          </cell>
          <cell r="AB3665">
            <v>347185.07</v>
          </cell>
          <cell r="AC3665">
            <v>0</v>
          </cell>
          <cell r="AD3665">
            <v>2317.25</v>
          </cell>
          <cell r="AE3665">
            <v>2317.25</v>
          </cell>
          <cell r="AF3665">
            <v>0</v>
          </cell>
          <cell r="AG3665">
            <v>349502.31</v>
          </cell>
          <cell r="AH3665">
            <v>813.85999999998603</v>
          </cell>
          <cell r="AI3665">
            <v>0</v>
          </cell>
          <cell r="AJ3665">
            <v>0</v>
          </cell>
          <cell r="AK3665">
            <v>0</v>
          </cell>
        </row>
        <row r="3666">
          <cell r="R3666" t="str">
            <v>ITAU</v>
          </cell>
          <cell r="S3666" t="str">
            <v>FINAME TJLP</v>
          </cell>
          <cell r="T3666" t="str">
            <v>19367</v>
          </cell>
          <cell r="U3666">
            <v>11.5</v>
          </cell>
          <cell r="V3666">
            <v>0</v>
          </cell>
          <cell r="W3666">
            <v>35651</v>
          </cell>
          <cell r="X3666">
            <v>8</v>
          </cell>
          <cell r="Y3666">
            <v>39</v>
          </cell>
          <cell r="Z3666">
            <v>12.903034</v>
          </cell>
          <cell r="AA3666">
            <v>0</v>
          </cell>
          <cell r="AB3666">
            <v>347518.55</v>
          </cell>
          <cell r="AC3666">
            <v>9653.2900000000009</v>
          </cell>
          <cell r="AD3666">
            <v>849.5</v>
          </cell>
          <cell r="AE3666">
            <v>3166.75</v>
          </cell>
          <cell r="AF3666">
            <v>12820.05</v>
          </cell>
          <cell r="AG3666">
            <v>337865.26</v>
          </cell>
          <cell r="AH3666">
            <v>333.5</v>
          </cell>
          <cell r="AI3666">
            <v>0</v>
          </cell>
          <cell r="AJ3666">
            <v>0</v>
          </cell>
          <cell r="AK3666">
            <v>0</v>
          </cell>
        </row>
        <row r="3667">
          <cell r="R3667" t="str">
            <v>ITAU</v>
          </cell>
          <cell r="S3667" t="str">
            <v>FINAME TJLP</v>
          </cell>
          <cell r="T3667" t="str">
            <v>19367</v>
          </cell>
          <cell r="U3667">
            <v>11.5</v>
          </cell>
          <cell r="V3667">
            <v>0</v>
          </cell>
          <cell r="W3667">
            <v>35673</v>
          </cell>
          <cell r="X3667">
            <v>22</v>
          </cell>
          <cell r="Y3667">
            <v>0</v>
          </cell>
          <cell r="Z3667">
            <v>12.933351999999999</v>
          </cell>
          <cell r="AA3667">
            <v>0</v>
          </cell>
          <cell r="AB3667">
            <v>338659.13</v>
          </cell>
          <cell r="AC3667">
            <v>0</v>
          </cell>
          <cell r="AD3667">
            <v>2260.34</v>
          </cell>
          <cell r="AE3667">
            <v>2260.34</v>
          </cell>
          <cell r="AF3667">
            <v>0</v>
          </cell>
          <cell r="AG3667">
            <v>340919.48</v>
          </cell>
          <cell r="AH3667">
            <v>793.87999999994645</v>
          </cell>
          <cell r="AI3667">
            <v>0</v>
          </cell>
          <cell r="AJ3667">
            <v>0</v>
          </cell>
          <cell r="AK3667">
            <v>0</v>
          </cell>
        </row>
        <row r="3668">
          <cell r="R3668" t="str">
            <v>ITAU</v>
          </cell>
          <cell r="S3668" t="str">
            <v>FINAME TJLP</v>
          </cell>
          <cell r="T3668" t="str">
            <v>19367</v>
          </cell>
          <cell r="U3668">
            <v>11.5</v>
          </cell>
          <cell r="V3668">
            <v>0</v>
          </cell>
          <cell r="W3668">
            <v>35682</v>
          </cell>
          <cell r="X3668">
            <v>8</v>
          </cell>
          <cell r="Y3668">
            <v>40</v>
          </cell>
          <cell r="Z3668">
            <v>12.943809999999999</v>
          </cell>
          <cell r="AA3668">
            <v>0</v>
          </cell>
          <cell r="AB3668">
            <v>338932.97</v>
          </cell>
          <cell r="AC3668">
            <v>9683.7999999999993</v>
          </cell>
          <cell r="AD3668">
            <v>828.17999999999984</v>
          </cell>
          <cell r="AE3668">
            <v>3088.52</v>
          </cell>
          <cell r="AF3668">
            <v>12772.32</v>
          </cell>
          <cell r="AG3668">
            <v>329249.17</v>
          </cell>
          <cell r="AH3668">
            <v>273.8300000000163</v>
          </cell>
          <cell r="AI3668">
            <v>0</v>
          </cell>
          <cell r="AJ3668">
            <v>0</v>
          </cell>
          <cell r="AK3668">
            <v>0</v>
          </cell>
        </row>
        <row r="3669">
          <cell r="R3669" t="str">
            <v>ITAU</v>
          </cell>
          <cell r="S3669" t="str">
            <v>FINAME TJLP</v>
          </cell>
          <cell r="T3669" t="str">
            <v>19367</v>
          </cell>
          <cell r="U3669">
            <v>11.5</v>
          </cell>
          <cell r="V3669">
            <v>0</v>
          </cell>
          <cell r="W3669">
            <v>35703</v>
          </cell>
          <cell r="X3669">
            <v>21</v>
          </cell>
          <cell r="Y3669">
            <v>0</v>
          </cell>
          <cell r="Z3669">
            <v>12.96767</v>
          </cell>
          <cell r="AA3669">
            <v>0</v>
          </cell>
          <cell r="AB3669">
            <v>329856.09999999998</v>
          </cell>
          <cell r="AC3669">
            <v>0</v>
          </cell>
          <cell r="AD3669">
            <v>2101.1999999999998</v>
          </cell>
          <cell r="AE3669">
            <v>2101.1999999999998</v>
          </cell>
          <cell r="AF3669">
            <v>0</v>
          </cell>
          <cell r="AG3669">
            <v>331957.3</v>
          </cell>
          <cell r="AH3669">
            <v>606.92999999999302</v>
          </cell>
          <cell r="AI3669">
            <v>0</v>
          </cell>
          <cell r="AJ3669">
            <v>0</v>
          </cell>
          <cell r="AK3669">
            <v>0</v>
          </cell>
        </row>
        <row r="3670">
          <cell r="R3670" t="str">
            <v>ITAU</v>
          </cell>
          <cell r="S3670" t="str">
            <v>FINAME TJLP</v>
          </cell>
          <cell r="T3670" t="str">
            <v>19367</v>
          </cell>
          <cell r="U3670">
            <v>11.5</v>
          </cell>
          <cell r="V3670">
            <v>0</v>
          </cell>
          <cell r="W3670">
            <v>35712</v>
          </cell>
          <cell r="X3670">
            <v>9</v>
          </cell>
          <cell r="Y3670">
            <v>41</v>
          </cell>
          <cell r="Z3670">
            <v>12.97791</v>
          </cell>
          <cell r="AA3670">
            <v>0</v>
          </cell>
          <cell r="AB3670">
            <v>330116.57</v>
          </cell>
          <cell r="AC3670">
            <v>9709.31</v>
          </cell>
          <cell r="AD3670">
            <v>906.98</v>
          </cell>
          <cell r="AE3670">
            <v>3008.18</v>
          </cell>
          <cell r="AF3670">
            <v>12717.49</v>
          </cell>
          <cell r="AG3670">
            <v>320407.26</v>
          </cell>
          <cell r="AH3670">
            <v>260.47000000003027</v>
          </cell>
          <cell r="AI3670">
            <v>0</v>
          </cell>
          <cell r="AJ3670">
            <v>0</v>
          </cell>
          <cell r="AK3670">
            <v>0</v>
          </cell>
        </row>
        <row r="3671">
          <cell r="R3671" t="str">
            <v>ITAU</v>
          </cell>
          <cell r="S3671" t="str">
            <v>FINAME TJLP</v>
          </cell>
          <cell r="T3671" t="str">
            <v>19367</v>
          </cell>
          <cell r="U3671">
            <v>11.5</v>
          </cell>
          <cell r="V3671">
            <v>0</v>
          </cell>
          <cell r="W3671">
            <v>35734</v>
          </cell>
          <cell r="X3671">
            <v>22</v>
          </cell>
          <cell r="Y3671">
            <v>0</v>
          </cell>
          <cell r="Z3671">
            <v>13.002973000000001</v>
          </cell>
          <cell r="AA3671">
            <v>0</v>
          </cell>
          <cell r="AB3671">
            <v>321026.03000000003</v>
          </cell>
          <cell r="AC3671">
            <v>0</v>
          </cell>
          <cell r="AD3671">
            <v>2142.65</v>
          </cell>
          <cell r="AE3671">
            <v>2142.65</v>
          </cell>
          <cell r="AF3671">
            <v>0</v>
          </cell>
          <cell r="AG3671">
            <v>323168.68</v>
          </cell>
          <cell r="AH3671">
            <v>618.76999999996042</v>
          </cell>
          <cell r="AI3671">
            <v>0</v>
          </cell>
          <cell r="AJ3671">
            <v>0</v>
          </cell>
          <cell r="AK3671">
            <v>0</v>
          </cell>
        </row>
        <row r="3672">
          <cell r="R3672" t="str">
            <v>ITAU</v>
          </cell>
          <cell r="S3672" t="str">
            <v>FINAME TJLP</v>
          </cell>
          <cell r="T3672" t="str">
            <v>19367</v>
          </cell>
          <cell r="U3672">
            <v>11.5</v>
          </cell>
          <cell r="V3672">
            <v>0</v>
          </cell>
          <cell r="W3672">
            <v>35743</v>
          </cell>
          <cell r="X3672">
            <v>8</v>
          </cell>
          <cell r="Y3672">
            <v>42</v>
          </cell>
          <cell r="Z3672">
            <v>13.013241000000001</v>
          </cell>
          <cell r="AA3672">
            <v>0</v>
          </cell>
          <cell r="AB3672">
            <v>321279.53000000003</v>
          </cell>
          <cell r="AC3672">
            <v>9735.74</v>
          </cell>
          <cell r="AD3672">
            <v>785</v>
          </cell>
          <cell r="AE3672">
            <v>2927.65</v>
          </cell>
          <cell r="AF3672">
            <v>12663.39</v>
          </cell>
          <cell r="AG3672">
            <v>311543.78999999998</v>
          </cell>
          <cell r="AH3672">
            <v>253.5</v>
          </cell>
          <cell r="AI3672">
            <v>0</v>
          </cell>
          <cell r="AJ3672">
            <v>0</v>
          </cell>
          <cell r="AK3672">
            <v>0</v>
          </cell>
        </row>
        <row r="3673">
          <cell r="R3673" t="str">
            <v>ITAU</v>
          </cell>
          <cell r="S3673" t="str">
            <v>FINAME TJLP</v>
          </cell>
          <cell r="T3673" t="str">
            <v>19367</v>
          </cell>
          <cell r="U3673">
            <v>11.5</v>
          </cell>
          <cell r="V3673">
            <v>0</v>
          </cell>
          <cell r="W3673">
            <v>35764</v>
          </cell>
          <cell r="X3673">
            <v>21</v>
          </cell>
          <cell r="Y3673">
            <v>0</v>
          </cell>
          <cell r="Z3673">
            <v>13.037229</v>
          </cell>
          <cell r="AA3673">
            <v>0</v>
          </cell>
          <cell r="AB3673">
            <v>312118.07</v>
          </cell>
          <cell r="AC3673">
            <v>0</v>
          </cell>
          <cell r="AD3673">
            <v>1988.21</v>
          </cell>
          <cell r="AE3673">
            <v>1988.21</v>
          </cell>
          <cell r="AF3673">
            <v>0</v>
          </cell>
          <cell r="AG3673">
            <v>314106.28000000003</v>
          </cell>
          <cell r="AH3673">
            <v>574.28000000002794</v>
          </cell>
          <cell r="AI3673">
            <v>0</v>
          </cell>
          <cell r="AJ3673">
            <v>0</v>
          </cell>
          <cell r="AK3673">
            <v>0</v>
          </cell>
        </row>
        <row r="3674">
          <cell r="R3674" t="str">
            <v>ITAU</v>
          </cell>
          <cell r="S3674" t="str">
            <v>FINAME TJLP</v>
          </cell>
          <cell r="T3674" t="str">
            <v>19367</v>
          </cell>
          <cell r="U3674">
            <v>11.5</v>
          </cell>
          <cell r="V3674">
            <v>0</v>
          </cell>
          <cell r="W3674">
            <v>35773</v>
          </cell>
          <cell r="X3674">
            <v>9</v>
          </cell>
          <cell r="Y3674">
            <v>43</v>
          </cell>
          <cell r="Z3674">
            <v>13.048819</v>
          </cell>
          <cell r="AA3674">
            <v>0</v>
          </cell>
          <cell r="AB3674">
            <v>312395.53999999998</v>
          </cell>
          <cell r="AC3674">
            <v>9762.36</v>
          </cell>
          <cell r="AD3674">
            <v>858.48999999999978</v>
          </cell>
          <cell r="AE3674">
            <v>2846.7</v>
          </cell>
          <cell r="AF3674">
            <v>12609.06</v>
          </cell>
          <cell r="AG3674">
            <v>302633.18</v>
          </cell>
          <cell r="AH3674">
            <v>277.46999999997206</v>
          </cell>
          <cell r="AI3674">
            <v>0</v>
          </cell>
          <cell r="AJ3674">
            <v>0</v>
          </cell>
          <cell r="AK3674">
            <v>0</v>
          </cell>
        </row>
        <row r="3675">
          <cell r="R3675" t="str">
            <v>ITAU</v>
          </cell>
          <cell r="S3675" t="str">
            <v>FINAME TJLP</v>
          </cell>
          <cell r="T3675" t="str">
            <v>19367</v>
          </cell>
          <cell r="U3675">
            <v>11.5</v>
          </cell>
          <cell r="V3675">
            <v>0</v>
          </cell>
          <cell r="W3675">
            <v>35795</v>
          </cell>
          <cell r="X3675">
            <v>22</v>
          </cell>
          <cell r="Y3675">
            <v>0</v>
          </cell>
          <cell r="Z3675">
            <v>13.077591</v>
          </cell>
          <cell r="AA3675">
            <v>0</v>
          </cell>
          <cell r="AB3675">
            <v>303300.46999999997</v>
          </cell>
          <cell r="AC3675">
            <v>0</v>
          </cell>
          <cell r="AD3675">
            <v>2024.35</v>
          </cell>
          <cell r="AE3675">
            <v>2024.35</v>
          </cell>
          <cell r="AF3675">
            <v>0</v>
          </cell>
          <cell r="AG3675">
            <v>305324.82</v>
          </cell>
          <cell r="AH3675">
            <v>667.29000000003725</v>
          </cell>
          <cell r="AI3675">
            <v>0</v>
          </cell>
          <cell r="AJ3675">
            <v>0</v>
          </cell>
          <cell r="AK3675">
            <v>0</v>
          </cell>
        </row>
        <row r="3676">
          <cell r="R3676" t="str">
            <v>ITAU</v>
          </cell>
          <cell r="S3676" t="str">
            <v>FINAME TJLP</v>
          </cell>
          <cell r="T3676" t="str">
            <v>19367</v>
          </cell>
          <cell r="U3676">
            <v>11.5</v>
          </cell>
          <cell r="V3676">
            <v>0</v>
          </cell>
          <cell r="W3676">
            <v>35804</v>
          </cell>
          <cell r="X3676">
            <v>8</v>
          </cell>
          <cell r="Y3676">
            <v>44</v>
          </cell>
          <cell r="Z3676">
            <v>13.089378999999999</v>
          </cell>
          <cell r="AA3676">
            <v>0</v>
          </cell>
          <cell r="AB3676">
            <v>303573.87</v>
          </cell>
          <cell r="AC3676">
            <v>9792.7099999999991</v>
          </cell>
          <cell r="AD3676">
            <v>741.96</v>
          </cell>
          <cell r="AE3676">
            <v>2766.31</v>
          </cell>
          <cell r="AF3676">
            <v>12559.01</v>
          </cell>
          <cell r="AG3676">
            <v>293781.15999999997</v>
          </cell>
          <cell r="AH3676">
            <v>273.38999999995576</v>
          </cell>
          <cell r="AI3676">
            <v>0</v>
          </cell>
          <cell r="AJ3676">
            <v>0</v>
          </cell>
          <cell r="AK3676">
            <v>0</v>
          </cell>
        </row>
        <row r="3677">
          <cell r="R3677" t="str">
            <v>ITAU</v>
          </cell>
          <cell r="S3677" t="str">
            <v>FINAME TJLP</v>
          </cell>
          <cell r="T3677" t="str">
            <v>19367</v>
          </cell>
          <cell r="U3677">
            <v>11.5</v>
          </cell>
          <cell r="V3677">
            <v>0</v>
          </cell>
          <cell r="W3677">
            <v>35826</v>
          </cell>
          <cell r="X3677">
            <v>22</v>
          </cell>
          <cell r="Y3677">
            <v>0</v>
          </cell>
          <cell r="Z3677">
            <v>13.11824</v>
          </cell>
          <cell r="AA3677">
            <v>0</v>
          </cell>
          <cell r="AB3677">
            <v>294428.92</v>
          </cell>
          <cell r="AC3677">
            <v>0</v>
          </cell>
          <cell r="AD3677">
            <v>1965.13</v>
          </cell>
          <cell r="AE3677">
            <v>1965.13</v>
          </cell>
          <cell r="AF3677">
            <v>0</v>
          </cell>
          <cell r="AG3677">
            <v>296394.06</v>
          </cell>
          <cell r="AH3677">
            <v>647.77000000001863</v>
          </cell>
          <cell r="AI3677">
            <v>0</v>
          </cell>
          <cell r="AJ3677">
            <v>0</v>
          </cell>
          <cell r="AK3677">
            <v>0</v>
          </cell>
        </row>
        <row r="3678">
          <cell r="R3678" t="str">
            <v>ITAU</v>
          </cell>
          <cell r="S3678" t="str">
            <v>FINAME TJLP</v>
          </cell>
          <cell r="T3678" t="str">
            <v>19367</v>
          </cell>
          <cell r="U3678">
            <v>11.5</v>
          </cell>
          <cell r="V3678">
            <v>0</v>
          </cell>
          <cell r="W3678">
            <v>35835</v>
          </cell>
          <cell r="X3678">
            <v>8</v>
          </cell>
          <cell r="Y3678">
            <v>45</v>
          </cell>
          <cell r="Z3678">
            <v>13.130065</v>
          </cell>
          <cell r="AA3678">
            <v>0</v>
          </cell>
          <cell r="AB3678">
            <v>294694.33</v>
          </cell>
          <cell r="AC3678">
            <v>9823.15</v>
          </cell>
          <cell r="AD3678">
            <v>720.25999999999976</v>
          </cell>
          <cell r="AE3678">
            <v>2685.39</v>
          </cell>
          <cell r="AF3678">
            <v>12508.54</v>
          </cell>
          <cell r="AG3678">
            <v>284871.18</v>
          </cell>
          <cell r="AH3678">
            <v>265.39999999996508</v>
          </cell>
          <cell r="AI3678">
            <v>0</v>
          </cell>
          <cell r="AJ3678">
            <v>0</v>
          </cell>
          <cell r="AK3678">
            <v>0</v>
          </cell>
        </row>
        <row r="3679">
          <cell r="R3679" t="str">
            <v>ITAU</v>
          </cell>
          <cell r="S3679" t="str">
            <v>FINAME TJLP</v>
          </cell>
          <cell r="T3679" t="str">
            <v>19367</v>
          </cell>
          <cell r="U3679">
            <v>11.5</v>
          </cell>
          <cell r="V3679">
            <v>0</v>
          </cell>
          <cell r="W3679">
            <v>35854</v>
          </cell>
          <cell r="X3679">
            <v>19</v>
          </cell>
          <cell r="Y3679">
            <v>0</v>
          </cell>
          <cell r="Z3679">
            <v>13.155063999999999</v>
          </cell>
          <cell r="AA3679">
            <v>0</v>
          </cell>
          <cell r="AB3679">
            <v>285413.56</v>
          </cell>
          <cell r="AC3679">
            <v>0</v>
          </cell>
          <cell r="AD3679">
            <v>1644.45</v>
          </cell>
          <cell r="AE3679">
            <v>1644.45</v>
          </cell>
          <cell r="AF3679">
            <v>0</v>
          </cell>
          <cell r="AG3679">
            <v>287058.01</v>
          </cell>
          <cell r="AH3679">
            <v>542.38000000000466</v>
          </cell>
          <cell r="AI3679">
            <v>0</v>
          </cell>
          <cell r="AJ3679">
            <v>0</v>
          </cell>
          <cell r="AK3679">
            <v>0</v>
          </cell>
        </row>
        <row r="3680">
          <cell r="R3680" t="str">
            <v>ITAU</v>
          </cell>
          <cell r="S3680" t="str">
            <v>FINAME TJLP</v>
          </cell>
          <cell r="T3680" t="str">
            <v>19367</v>
          </cell>
          <cell r="U3680">
            <v>11.5</v>
          </cell>
          <cell r="V3680">
            <v>0</v>
          </cell>
          <cell r="W3680">
            <v>35863</v>
          </cell>
          <cell r="X3680">
            <v>11</v>
          </cell>
          <cell r="Y3680">
            <v>46</v>
          </cell>
          <cell r="Z3680">
            <v>13.171887</v>
          </cell>
          <cell r="AA3680">
            <v>0</v>
          </cell>
          <cell r="AB3680">
            <v>285778.56</v>
          </cell>
          <cell r="AC3680">
            <v>9854.43</v>
          </cell>
          <cell r="AD3680">
            <v>959.7</v>
          </cell>
          <cell r="AE3680">
            <v>2604.15</v>
          </cell>
          <cell r="AF3680">
            <v>12458.58</v>
          </cell>
          <cell r="AG3680">
            <v>275924.12</v>
          </cell>
          <cell r="AH3680">
            <v>364.98999999999069</v>
          </cell>
          <cell r="AI3680">
            <v>0</v>
          </cell>
          <cell r="AJ3680">
            <v>0</v>
          </cell>
          <cell r="AK3680">
            <v>0</v>
          </cell>
        </row>
        <row r="3681">
          <cell r="R3681" t="str">
            <v>ITAU</v>
          </cell>
          <cell r="S3681" t="str">
            <v>FINAME TJLP</v>
          </cell>
          <cell r="T3681" t="str">
            <v>19367</v>
          </cell>
          <cell r="U3681">
            <v>11.5</v>
          </cell>
          <cell r="V3681">
            <v>0</v>
          </cell>
          <cell r="W3681">
            <v>35885</v>
          </cell>
          <cell r="X3681">
            <v>22</v>
          </cell>
          <cell r="Y3681">
            <v>0</v>
          </cell>
          <cell r="Z3681">
            <v>13.214622</v>
          </cell>
          <cell r="AA3681">
            <v>0</v>
          </cell>
          <cell r="AB3681">
            <v>276819.33</v>
          </cell>
          <cell r="AC3681">
            <v>0</v>
          </cell>
          <cell r="AD3681">
            <v>1847.6</v>
          </cell>
          <cell r="AE3681">
            <v>1847.6</v>
          </cell>
          <cell r="AF3681">
            <v>0</v>
          </cell>
          <cell r="AG3681">
            <v>278666.93</v>
          </cell>
          <cell r="AH3681">
            <v>895.21000000002095</v>
          </cell>
          <cell r="AI3681">
            <v>0</v>
          </cell>
          <cell r="AJ3681">
            <v>0</v>
          </cell>
          <cell r="AK3681">
            <v>0</v>
          </cell>
        </row>
        <row r="3682">
          <cell r="R3682" t="str">
            <v>ITAU</v>
          </cell>
          <cell r="S3682" t="str">
            <v>FINAME TJLP</v>
          </cell>
          <cell r="T3682" t="str">
            <v>19367</v>
          </cell>
          <cell r="U3682">
            <v>11.5</v>
          </cell>
          <cell r="V3682">
            <v>0</v>
          </cell>
          <cell r="W3682">
            <v>35894</v>
          </cell>
          <cell r="X3682">
            <v>8</v>
          </cell>
          <cell r="Y3682">
            <v>47</v>
          </cell>
          <cell r="Z3682">
            <v>13.232144</v>
          </cell>
          <cell r="AA3682">
            <v>0</v>
          </cell>
          <cell r="AB3682">
            <v>277186.38</v>
          </cell>
          <cell r="AC3682">
            <v>9899.51</v>
          </cell>
          <cell r="AD3682">
            <v>678.25</v>
          </cell>
          <cell r="AE3682">
            <v>2525.85</v>
          </cell>
          <cell r="AF3682">
            <v>12425.37</v>
          </cell>
          <cell r="AG3682">
            <v>267286.87</v>
          </cell>
          <cell r="AH3682">
            <v>367.05999999999767</v>
          </cell>
          <cell r="AI3682">
            <v>0</v>
          </cell>
          <cell r="AJ3682">
            <v>0</v>
          </cell>
          <cell r="AK3682">
            <v>0</v>
          </cell>
        </row>
        <row r="3683">
          <cell r="R3683" t="str">
            <v>ITAU</v>
          </cell>
          <cell r="S3683" t="str">
            <v>FINAME TJLP</v>
          </cell>
          <cell r="T3683" t="str">
            <v>19367</v>
          </cell>
          <cell r="U3683">
            <v>11.5</v>
          </cell>
          <cell r="V3683">
            <v>0</v>
          </cell>
          <cell r="W3683">
            <v>35915</v>
          </cell>
          <cell r="X3683">
            <v>21</v>
          </cell>
          <cell r="Y3683">
            <v>0</v>
          </cell>
          <cell r="Z3683">
            <v>13.27312</v>
          </cell>
          <cell r="AA3683">
            <v>0</v>
          </cell>
          <cell r="AB3683">
            <v>268114.58</v>
          </cell>
          <cell r="AC3683">
            <v>0</v>
          </cell>
          <cell r="AD3683">
            <v>1707.9</v>
          </cell>
          <cell r="AE3683">
            <v>1707.9</v>
          </cell>
          <cell r="AF3683">
            <v>0</v>
          </cell>
          <cell r="AG3683">
            <v>269822.48</v>
          </cell>
          <cell r="AH3683">
            <v>827.70999999996275</v>
          </cell>
          <cell r="AI3683">
            <v>0</v>
          </cell>
          <cell r="AJ3683">
            <v>0</v>
          </cell>
          <cell r="AK3683">
            <v>0</v>
          </cell>
        </row>
        <row r="3684">
          <cell r="R3684" t="str">
            <v>ITAU</v>
          </cell>
          <cell r="S3684" t="str">
            <v>FINAME TJLP</v>
          </cell>
          <cell r="T3684" t="str">
            <v>19367</v>
          </cell>
          <cell r="U3684">
            <v>11.5</v>
          </cell>
          <cell r="V3684">
            <v>0</v>
          </cell>
          <cell r="W3684">
            <v>35924</v>
          </cell>
          <cell r="X3684">
            <v>9</v>
          </cell>
          <cell r="Y3684">
            <v>48</v>
          </cell>
          <cell r="Z3684">
            <v>13.29072</v>
          </cell>
          <cell r="AA3684">
            <v>0</v>
          </cell>
          <cell r="AB3684">
            <v>268470.09000000003</v>
          </cell>
          <cell r="AC3684">
            <v>9943.34</v>
          </cell>
          <cell r="AD3684">
            <v>738.52999999999975</v>
          </cell>
          <cell r="AE3684">
            <v>2446.4299999999998</v>
          </cell>
          <cell r="AF3684">
            <v>12389.76</v>
          </cell>
          <cell r="AG3684">
            <v>258526.75</v>
          </cell>
          <cell r="AH3684">
            <v>355.5</v>
          </cell>
          <cell r="AI3684">
            <v>0</v>
          </cell>
          <cell r="AJ3684">
            <v>0</v>
          </cell>
          <cell r="AK3684">
            <v>0</v>
          </cell>
        </row>
        <row r="3685">
          <cell r="R3685" t="str">
            <v>ITAU</v>
          </cell>
          <cell r="S3685" t="str">
            <v>FINAME TJLP</v>
          </cell>
          <cell r="T3685" t="str">
            <v>19367</v>
          </cell>
          <cell r="U3685">
            <v>11.5</v>
          </cell>
          <cell r="V3685">
            <v>0</v>
          </cell>
          <cell r="W3685">
            <v>35946</v>
          </cell>
          <cell r="X3685">
            <v>22</v>
          </cell>
          <cell r="Y3685">
            <v>0</v>
          </cell>
          <cell r="Z3685">
            <v>13.33384</v>
          </cell>
          <cell r="AA3685">
            <v>0</v>
          </cell>
          <cell r="AB3685">
            <v>259365.51</v>
          </cell>
          <cell r="AC3685">
            <v>0</v>
          </cell>
          <cell r="AD3685">
            <v>1731.11</v>
          </cell>
          <cell r="AE3685">
            <v>1731.11</v>
          </cell>
          <cell r="AF3685">
            <v>0</v>
          </cell>
          <cell r="AG3685">
            <v>261096.62</v>
          </cell>
          <cell r="AH3685">
            <v>838.76000000000931</v>
          </cell>
          <cell r="AI3685">
            <v>0</v>
          </cell>
          <cell r="AJ3685">
            <v>0</v>
          </cell>
          <cell r="AK3685">
            <v>0</v>
          </cell>
        </row>
        <row r="3686">
          <cell r="R3686" t="str">
            <v>ITAU</v>
          </cell>
          <cell r="S3686" t="str">
            <v>FINAME TJLP</v>
          </cell>
          <cell r="T3686" t="str">
            <v>19367</v>
          </cell>
          <cell r="U3686">
            <v>11.5</v>
          </cell>
          <cell r="V3686">
            <v>0</v>
          </cell>
          <cell r="W3686">
            <v>35955</v>
          </cell>
          <cell r="X3686">
            <v>8</v>
          </cell>
          <cell r="Y3686">
            <v>49</v>
          </cell>
          <cell r="Z3686">
            <v>13.348478999999999</v>
          </cell>
          <cell r="AA3686">
            <v>0</v>
          </cell>
          <cell r="AB3686">
            <v>259650.26</v>
          </cell>
          <cell r="AC3686">
            <v>9986.5499999999993</v>
          </cell>
          <cell r="AD3686">
            <v>634.94000000000028</v>
          </cell>
          <cell r="AE3686">
            <v>2366.0500000000002</v>
          </cell>
          <cell r="AF3686">
            <v>12352.6</v>
          </cell>
          <cell r="AG3686">
            <v>249663.71</v>
          </cell>
          <cell r="AH3686">
            <v>284.75</v>
          </cell>
          <cell r="AI3686">
            <v>0</v>
          </cell>
          <cell r="AJ3686">
            <v>0</v>
          </cell>
          <cell r="AK3686">
            <v>0</v>
          </cell>
        </row>
        <row r="3687">
          <cell r="R3687" t="str">
            <v>ITAU</v>
          </cell>
          <cell r="S3687" t="str">
            <v>FINAME TJLP</v>
          </cell>
          <cell r="T3687" t="str">
            <v>19367</v>
          </cell>
          <cell r="U3687">
            <v>11.5</v>
          </cell>
          <cell r="V3687">
            <v>0</v>
          </cell>
          <cell r="W3687">
            <v>35976</v>
          </cell>
          <cell r="X3687">
            <v>21</v>
          </cell>
          <cell r="Y3687">
            <v>0</v>
          </cell>
          <cell r="Z3687">
            <v>13.38181</v>
          </cell>
          <cell r="AA3687">
            <v>0</v>
          </cell>
          <cell r="AB3687">
            <v>250287.12</v>
          </cell>
          <cell r="AC3687">
            <v>0</v>
          </cell>
          <cell r="AD3687">
            <v>1594.34</v>
          </cell>
          <cell r="AE3687">
            <v>1594.34</v>
          </cell>
          <cell r="AF3687">
            <v>0</v>
          </cell>
          <cell r="AG3687">
            <v>251881.46</v>
          </cell>
          <cell r="AH3687">
            <v>623.41000000000349</v>
          </cell>
          <cell r="AI3687">
            <v>0</v>
          </cell>
          <cell r="AJ3687">
            <v>0</v>
          </cell>
          <cell r="AK3687">
            <v>0</v>
          </cell>
        </row>
        <row r="3688">
          <cell r="R3688" t="str">
            <v>ITAU</v>
          </cell>
          <cell r="S3688" t="str">
            <v>FINAME TJLP</v>
          </cell>
          <cell r="T3688" t="str">
            <v>19367</v>
          </cell>
          <cell r="U3688">
            <v>11.5</v>
          </cell>
          <cell r="V3688">
            <v>0</v>
          </cell>
          <cell r="W3688">
            <v>35985</v>
          </cell>
          <cell r="X3688">
            <v>9</v>
          </cell>
          <cell r="Y3688">
            <v>50</v>
          </cell>
          <cell r="Z3688">
            <v>13.39612</v>
          </cell>
          <cell r="AA3688">
            <v>0</v>
          </cell>
          <cell r="AB3688">
            <v>250554.77</v>
          </cell>
          <cell r="AC3688">
            <v>10022.19</v>
          </cell>
          <cell r="AD3688">
            <v>688.83000000000015</v>
          </cell>
          <cell r="AE3688">
            <v>2283.17</v>
          </cell>
          <cell r="AF3688">
            <v>12305.36</v>
          </cell>
          <cell r="AG3688">
            <v>240532.58</v>
          </cell>
          <cell r="AH3688">
            <v>267.65000000002328</v>
          </cell>
          <cell r="AI3688">
            <v>0</v>
          </cell>
          <cell r="AJ3688">
            <v>0</v>
          </cell>
          <cell r="AK3688">
            <v>0</v>
          </cell>
        </row>
        <row r="3689">
          <cell r="R3689" t="str">
            <v>ITAU</v>
          </cell>
          <cell r="S3689" t="str">
            <v>FINAME TJLP</v>
          </cell>
          <cell r="T3689" t="str">
            <v>19367</v>
          </cell>
          <cell r="U3689">
            <v>11.5</v>
          </cell>
          <cell r="V3689">
            <v>0</v>
          </cell>
          <cell r="W3689">
            <v>36007</v>
          </cell>
          <cell r="X3689">
            <v>22</v>
          </cell>
          <cell r="Y3689">
            <v>0</v>
          </cell>
          <cell r="Z3689">
            <v>13.431165</v>
          </cell>
          <cell r="AA3689">
            <v>0</v>
          </cell>
          <cell r="AB3689">
            <v>241161.82</v>
          </cell>
          <cell r="AC3689">
            <v>0</v>
          </cell>
          <cell r="AD3689">
            <v>1609.61</v>
          </cell>
          <cell r="AE3689">
            <v>1609.61</v>
          </cell>
          <cell r="AF3689">
            <v>0</v>
          </cell>
          <cell r="AG3689">
            <v>242771.43</v>
          </cell>
          <cell r="AH3689">
            <v>629.24000000001979</v>
          </cell>
          <cell r="AI3689">
            <v>0</v>
          </cell>
          <cell r="AJ3689">
            <v>0</v>
          </cell>
          <cell r="AK3689">
            <v>0</v>
          </cell>
        </row>
        <row r="3690">
          <cell r="R3690" t="str">
            <v>ITAU</v>
          </cell>
          <cell r="S3690" t="str">
            <v>FINAME TJLP</v>
          </cell>
          <cell r="T3690" t="str">
            <v>19367</v>
          </cell>
          <cell r="U3690">
            <v>11.5</v>
          </cell>
          <cell r="V3690">
            <v>0</v>
          </cell>
          <cell r="W3690">
            <v>36016</v>
          </cell>
          <cell r="X3690">
            <v>8</v>
          </cell>
          <cell r="Y3690">
            <v>51</v>
          </cell>
          <cell r="Z3690">
            <v>13.445527999999999</v>
          </cell>
          <cell r="AA3690">
            <v>0</v>
          </cell>
          <cell r="AB3690">
            <v>241419.72</v>
          </cell>
          <cell r="AC3690">
            <v>10059.16</v>
          </cell>
          <cell r="AD3690">
            <v>590.31999999999994</v>
          </cell>
          <cell r="AE3690">
            <v>2199.9299999999998</v>
          </cell>
          <cell r="AF3690">
            <v>12259.09</v>
          </cell>
          <cell r="AG3690">
            <v>231360.56</v>
          </cell>
          <cell r="AH3690">
            <v>257.89999999999418</v>
          </cell>
          <cell r="AI3690">
            <v>0</v>
          </cell>
          <cell r="AJ3690">
            <v>0</v>
          </cell>
          <cell r="AK3690">
            <v>0</v>
          </cell>
        </row>
        <row r="3691">
          <cell r="R3691" t="str">
            <v>ITAU</v>
          </cell>
          <cell r="S3691" t="str">
            <v>FINAME TJLP</v>
          </cell>
          <cell r="T3691" t="str">
            <v>19367</v>
          </cell>
          <cell r="U3691">
            <v>11.5</v>
          </cell>
          <cell r="V3691">
            <v>0</v>
          </cell>
          <cell r="W3691">
            <v>36038</v>
          </cell>
          <cell r="X3691">
            <v>22</v>
          </cell>
          <cell r="Y3691">
            <v>0</v>
          </cell>
          <cell r="Z3691">
            <v>13.480702000000001</v>
          </cell>
          <cell r="AA3691">
            <v>0</v>
          </cell>
          <cell r="AB3691">
            <v>231965.81</v>
          </cell>
          <cell r="AC3691">
            <v>0</v>
          </cell>
          <cell r="AD3691">
            <v>1548.23</v>
          </cell>
          <cell r="AE3691">
            <v>1548.23</v>
          </cell>
          <cell r="AF3691">
            <v>0</v>
          </cell>
          <cell r="AG3691">
            <v>233514.04</v>
          </cell>
          <cell r="AH3691">
            <v>605.25</v>
          </cell>
          <cell r="AI3691">
            <v>0</v>
          </cell>
          <cell r="AJ3691">
            <v>0</v>
          </cell>
          <cell r="AK3691">
            <v>0</v>
          </cell>
        </row>
        <row r="3692">
          <cell r="R3692" t="str">
            <v>ITAU</v>
          </cell>
          <cell r="S3692" t="str">
            <v>FINAME TJLP</v>
          </cell>
          <cell r="T3692" t="str">
            <v>19367</v>
          </cell>
          <cell r="U3692">
            <v>11.5</v>
          </cell>
          <cell r="V3692">
            <v>0</v>
          </cell>
          <cell r="W3692">
            <v>36047</v>
          </cell>
          <cell r="X3692">
            <v>8</v>
          </cell>
          <cell r="Y3692">
            <v>52</v>
          </cell>
          <cell r="Z3692">
            <v>13.497952</v>
          </cell>
          <cell r="AA3692">
            <v>0</v>
          </cell>
          <cell r="AB3692">
            <v>232262.63</v>
          </cell>
          <cell r="AC3692">
            <v>10098.379999999999</v>
          </cell>
          <cell r="AD3692">
            <v>568.25999999999976</v>
          </cell>
          <cell r="AE3692">
            <v>2116.4899999999998</v>
          </cell>
          <cell r="AF3692">
            <v>12214.86</v>
          </cell>
          <cell r="AG3692">
            <v>222164.26</v>
          </cell>
          <cell r="AH3692">
            <v>296.81999999997788</v>
          </cell>
          <cell r="AI3692">
            <v>0</v>
          </cell>
          <cell r="AJ3692">
            <v>0</v>
          </cell>
          <cell r="AK3692">
            <v>0</v>
          </cell>
        </row>
        <row r="3693">
          <cell r="R3693" t="str">
            <v>ITAU</v>
          </cell>
          <cell r="S3693" t="str">
            <v>FINAME TJLP</v>
          </cell>
          <cell r="T3693" t="str">
            <v>19367</v>
          </cell>
          <cell r="U3693">
            <v>11.5</v>
          </cell>
          <cell r="V3693">
            <v>0</v>
          </cell>
          <cell r="W3693">
            <v>36068</v>
          </cell>
          <cell r="X3693">
            <v>21</v>
          </cell>
          <cell r="Y3693">
            <v>0</v>
          </cell>
          <cell r="Z3693">
            <v>13.539114</v>
          </cell>
          <cell r="AA3693">
            <v>0</v>
          </cell>
          <cell r="AB3693">
            <v>222841.75</v>
          </cell>
          <cell r="AC3693">
            <v>0</v>
          </cell>
          <cell r="AD3693">
            <v>1419.51</v>
          </cell>
          <cell r="AE3693">
            <v>1419.51</v>
          </cell>
          <cell r="AF3693">
            <v>0</v>
          </cell>
          <cell r="AG3693">
            <v>224261.26</v>
          </cell>
          <cell r="AH3693">
            <v>677.48999999999069</v>
          </cell>
          <cell r="AI3693">
            <v>0</v>
          </cell>
          <cell r="AJ3693">
            <v>0</v>
          </cell>
          <cell r="AK3693">
            <v>0</v>
          </cell>
        </row>
        <row r="3694">
          <cell r="R3694" t="str">
            <v>ITAU</v>
          </cell>
          <cell r="S3694" t="str">
            <v>FINAME TJLP</v>
          </cell>
          <cell r="T3694" t="str">
            <v>19367</v>
          </cell>
          <cell r="U3694">
            <v>11.5</v>
          </cell>
          <cell r="V3694">
            <v>0</v>
          </cell>
          <cell r="W3694">
            <v>36077</v>
          </cell>
          <cell r="X3694">
            <v>9</v>
          </cell>
          <cell r="Y3694">
            <v>53</v>
          </cell>
          <cell r="Z3694">
            <v>13.556794</v>
          </cell>
          <cell r="AA3694">
            <v>0</v>
          </cell>
          <cell r="AB3694">
            <v>223132.74</v>
          </cell>
          <cell r="AC3694">
            <v>10142.4</v>
          </cell>
          <cell r="AD3694">
            <v>613.78</v>
          </cell>
          <cell r="AE3694">
            <v>2033.29</v>
          </cell>
          <cell r="AF3694">
            <v>12175.69</v>
          </cell>
          <cell r="AG3694">
            <v>212990.34</v>
          </cell>
          <cell r="AH3694">
            <v>290.98999999999069</v>
          </cell>
          <cell r="AI3694">
            <v>0</v>
          </cell>
          <cell r="AJ3694">
            <v>0</v>
          </cell>
          <cell r="AK3694">
            <v>0</v>
          </cell>
        </row>
        <row r="3695">
          <cell r="R3695" t="str">
            <v>ITAU</v>
          </cell>
          <cell r="S3695" t="str">
            <v>FINAME TJLP</v>
          </cell>
          <cell r="T3695" t="str">
            <v>19367</v>
          </cell>
          <cell r="U3695">
            <v>11.5</v>
          </cell>
          <cell r="V3695">
            <v>0</v>
          </cell>
          <cell r="W3695">
            <v>36099</v>
          </cell>
          <cell r="X3695">
            <v>22</v>
          </cell>
          <cell r="Y3695">
            <v>0</v>
          </cell>
          <cell r="Z3695">
            <v>13.600108000000001</v>
          </cell>
          <cell r="AA3695">
            <v>0</v>
          </cell>
          <cell r="AB3695">
            <v>213670.85</v>
          </cell>
          <cell r="AC3695">
            <v>0</v>
          </cell>
          <cell r="AD3695">
            <v>1426.12</v>
          </cell>
          <cell r="AE3695">
            <v>1426.12</v>
          </cell>
          <cell r="AF3695">
            <v>0</v>
          </cell>
          <cell r="AG3695">
            <v>215096.97</v>
          </cell>
          <cell r="AH3695">
            <v>680.51000000000931</v>
          </cell>
          <cell r="AI3695">
            <v>0</v>
          </cell>
          <cell r="AJ3695">
            <v>0</v>
          </cell>
          <cell r="AK3695">
            <v>0</v>
          </cell>
        </row>
        <row r="3696">
          <cell r="R3696" t="str">
            <v>ITAU</v>
          </cell>
          <cell r="S3696" t="str">
            <v>FINAME TJLP</v>
          </cell>
          <cell r="T3696" t="str">
            <v>19367</v>
          </cell>
          <cell r="U3696">
            <v>11.5</v>
          </cell>
          <cell r="V3696">
            <v>0</v>
          </cell>
          <cell r="W3696">
            <v>36108</v>
          </cell>
          <cell r="X3696">
            <v>8</v>
          </cell>
          <cell r="Y3696">
            <v>54</v>
          </cell>
          <cell r="Z3696">
            <v>13.617867</v>
          </cell>
          <cell r="AA3696">
            <v>0</v>
          </cell>
          <cell r="AB3696">
            <v>213949.86</v>
          </cell>
          <cell r="AC3696">
            <v>10188.09</v>
          </cell>
          <cell r="AD3696">
            <v>523.49</v>
          </cell>
          <cell r="AE3696">
            <v>1949.61</v>
          </cell>
          <cell r="AF3696">
            <v>12137.7</v>
          </cell>
          <cell r="AG3696">
            <v>203761.77</v>
          </cell>
          <cell r="AH3696">
            <v>279.01000000000931</v>
          </cell>
          <cell r="AI3696">
            <v>0</v>
          </cell>
          <cell r="AJ3696">
            <v>0</v>
          </cell>
          <cell r="AK3696">
            <v>0</v>
          </cell>
        </row>
        <row r="3697">
          <cell r="R3697" t="str">
            <v>ITAU</v>
          </cell>
          <cell r="S3697" t="str">
            <v>FINAME TJLP</v>
          </cell>
          <cell r="T3697" t="str">
            <v>19367</v>
          </cell>
          <cell r="U3697">
            <v>11.5</v>
          </cell>
          <cell r="V3697">
            <v>0</v>
          </cell>
          <cell r="W3697">
            <v>36129</v>
          </cell>
          <cell r="X3697">
            <v>21</v>
          </cell>
          <cell r="Y3697">
            <v>0</v>
          </cell>
          <cell r="Z3697">
            <v>13.659395999999999</v>
          </cell>
          <cell r="AA3697">
            <v>0</v>
          </cell>
          <cell r="AB3697">
            <v>204383.16</v>
          </cell>
          <cell r="AC3697">
            <v>0</v>
          </cell>
          <cell r="AD3697">
            <v>1301.93</v>
          </cell>
          <cell r="AE3697">
            <v>1301.93</v>
          </cell>
          <cell r="AF3697">
            <v>0</v>
          </cell>
          <cell r="AG3697">
            <v>205685.09</v>
          </cell>
          <cell r="AH3697">
            <v>621.39000000001397</v>
          </cell>
          <cell r="AI3697">
            <v>0</v>
          </cell>
          <cell r="AJ3697">
            <v>0</v>
          </cell>
          <cell r="AK3697">
            <v>0</v>
          </cell>
        </row>
        <row r="3698">
          <cell r="R3698" t="str">
            <v>ITAU</v>
          </cell>
          <cell r="S3698" t="str">
            <v>FINAME TJLP</v>
          </cell>
          <cell r="T3698" t="str">
            <v>19367</v>
          </cell>
          <cell r="U3698">
            <v>11.5</v>
          </cell>
          <cell r="V3698">
            <v>0</v>
          </cell>
          <cell r="W3698">
            <v>36138</v>
          </cell>
          <cell r="X3698">
            <v>9</v>
          </cell>
          <cell r="Y3698">
            <v>55</v>
          </cell>
          <cell r="Z3698">
            <v>13.694127999999999</v>
          </cell>
          <cell r="AA3698">
            <v>0</v>
          </cell>
          <cell r="AB3698">
            <v>204902.85</v>
          </cell>
          <cell r="AC3698">
            <v>10245.14</v>
          </cell>
          <cell r="AD3698">
            <v>565.24</v>
          </cell>
          <cell r="AE3698">
            <v>1867.17</v>
          </cell>
          <cell r="AF3698">
            <v>12112.31</v>
          </cell>
          <cell r="AG3698">
            <v>194657.71</v>
          </cell>
          <cell r="AH3698">
            <v>519.69000000000233</v>
          </cell>
          <cell r="AI3698">
            <v>0</v>
          </cell>
          <cell r="AJ3698">
            <v>0</v>
          </cell>
          <cell r="AK3698">
            <v>0</v>
          </cell>
        </row>
        <row r="3699">
          <cell r="R3699" t="str">
            <v>ITAU</v>
          </cell>
          <cell r="S3699" t="str">
            <v>FINAME TJLP</v>
          </cell>
          <cell r="T3699" t="str">
            <v>19367</v>
          </cell>
          <cell r="U3699">
            <v>11.5</v>
          </cell>
          <cell r="V3699">
            <v>0</v>
          </cell>
          <cell r="W3699">
            <v>36160</v>
          </cell>
          <cell r="X3699">
            <v>22</v>
          </cell>
          <cell r="Y3699">
            <v>0</v>
          </cell>
          <cell r="Z3699">
            <v>13.784601</v>
          </cell>
          <cell r="AA3699">
            <v>0</v>
          </cell>
          <cell r="AB3699">
            <v>195943.75</v>
          </cell>
          <cell r="AC3699">
            <v>0</v>
          </cell>
          <cell r="AD3699">
            <v>1307.8</v>
          </cell>
          <cell r="AE3699">
            <v>1307.8</v>
          </cell>
          <cell r="AF3699">
            <v>0</v>
          </cell>
          <cell r="AG3699">
            <v>197251.56</v>
          </cell>
          <cell r="AH3699">
            <v>1286.0500000000175</v>
          </cell>
          <cell r="AI3699">
            <v>0</v>
          </cell>
          <cell r="AJ3699">
            <v>0</v>
          </cell>
          <cell r="AK3699">
            <v>0</v>
          </cell>
        </row>
        <row r="3700">
          <cell r="R3700" t="str">
            <v>ITAU</v>
          </cell>
          <cell r="S3700" t="str">
            <v>FINAME TJLP</v>
          </cell>
          <cell r="T3700" t="str">
            <v>19367</v>
          </cell>
          <cell r="U3700">
            <v>11.5</v>
          </cell>
          <cell r="V3700">
            <v>0</v>
          </cell>
          <cell r="W3700">
            <v>36169</v>
          </cell>
          <cell r="X3700">
            <v>8</v>
          </cell>
          <cell r="Y3700">
            <v>56</v>
          </cell>
          <cell r="Z3700">
            <v>13.807902</v>
          </cell>
          <cell r="AA3700">
            <v>0</v>
          </cell>
          <cell r="AB3700">
            <v>196274.97</v>
          </cell>
          <cell r="AC3700">
            <v>10330.26</v>
          </cell>
          <cell r="AD3700">
            <v>480.75</v>
          </cell>
          <cell r="AE3700">
            <v>1788.55</v>
          </cell>
          <cell r="AF3700">
            <v>12118.81</v>
          </cell>
          <cell r="AG3700">
            <v>185944.7</v>
          </cell>
          <cell r="AH3700">
            <v>331.20000000001164</v>
          </cell>
          <cell r="AI3700">
            <v>0</v>
          </cell>
          <cell r="AJ3700">
            <v>0</v>
          </cell>
          <cell r="AK3700">
            <v>0</v>
          </cell>
        </row>
        <row r="3701">
          <cell r="R3701" t="str">
            <v>ITAU</v>
          </cell>
          <cell r="S3701" t="str">
            <v>FINAME TJLP</v>
          </cell>
          <cell r="T3701" t="str">
            <v>19367</v>
          </cell>
          <cell r="U3701">
            <v>11.5</v>
          </cell>
          <cell r="V3701">
            <v>0</v>
          </cell>
          <cell r="W3701">
            <v>36191</v>
          </cell>
          <cell r="X3701">
            <v>22</v>
          </cell>
          <cell r="Y3701">
            <v>0</v>
          </cell>
          <cell r="Z3701">
            <v>13.860768</v>
          </cell>
          <cell r="AA3701">
            <v>0</v>
          </cell>
          <cell r="AB3701">
            <v>186656.63</v>
          </cell>
          <cell r="AC3701">
            <v>0</v>
          </cell>
          <cell r="AD3701">
            <v>1245.82</v>
          </cell>
          <cell r="AE3701">
            <v>1245.82</v>
          </cell>
          <cell r="AF3701">
            <v>0</v>
          </cell>
          <cell r="AG3701">
            <v>187902.45</v>
          </cell>
          <cell r="AH3701">
            <v>711.92999999999302</v>
          </cell>
          <cell r="AI3701">
            <v>0</v>
          </cell>
          <cell r="AJ3701">
            <v>0</v>
          </cell>
          <cell r="AK3701">
            <v>0</v>
          </cell>
        </row>
        <row r="3702">
          <cell r="R3702" t="str">
            <v>ITAU</v>
          </cell>
          <cell r="S3702" t="str">
            <v>FINAME TJLP</v>
          </cell>
          <cell r="T3702" t="str">
            <v>19367</v>
          </cell>
          <cell r="U3702">
            <v>11.5</v>
          </cell>
          <cell r="V3702">
            <v>0</v>
          </cell>
          <cell r="W3702">
            <v>36200</v>
          </cell>
          <cell r="X3702">
            <v>8</v>
          </cell>
          <cell r="Y3702">
            <v>57</v>
          </cell>
          <cell r="Z3702">
            <v>13.882453</v>
          </cell>
          <cell r="AA3702">
            <v>0</v>
          </cell>
          <cell r="AB3702">
            <v>186948.65</v>
          </cell>
          <cell r="AC3702">
            <v>10386.040000000001</v>
          </cell>
          <cell r="AD3702">
            <v>457.74</v>
          </cell>
          <cell r="AE3702">
            <v>1703.56</v>
          </cell>
          <cell r="AF3702">
            <v>12089.6</v>
          </cell>
          <cell r="AG3702">
            <v>176562.61</v>
          </cell>
          <cell r="AH3702">
            <v>292.01999999998952</v>
          </cell>
          <cell r="AI3702">
            <v>0</v>
          </cell>
          <cell r="AJ3702">
            <v>0</v>
          </cell>
          <cell r="AK3702">
            <v>0</v>
          </cell>
        </row>
        <row r="3703">
          <cell r="R3703" t="str">
            <v>ITAU</v>
          </cell>
          <cell r="S3703" t="str">
            <v>FINAME TJLP</v>
          </cell>
          <cell r="T3703" t="str">
            <v>19367</v>
          </cell>
          <cell r="U3703">
            <v>11.5</v>
          </cell>
          <cell r="V3703">
            <v>0</v>
          </cell>
          <cell r="W3703">
            <v>36219</v>
          </cell>
          <cell r="X3703">
            <v>19</v>
          </cell>
          <cell r="Y3703">
            <v>0</v>
          </cell>
          <cell r="Z3703">
            <v>13.928345</v>
          </cell>
          <cell r="AA3703">
            <v>0</v>
          </cell>
          <cell r="AB3703">
            <v>177146.28</v>
          </cell>
          <cell r="AC3703">
            <v>0</v>
          </cell>
          <cell r="AD3703">
            <v>1020.65</v>
          </cell>
          <cell r="AE3703">
            <v>1020.65</v>
          </cell>
          <cell r="AF3703">
            <v>0</v>
          </cell>
          <cell r="AG3703">
            <v>178166.93</v>
          </cell>
          <cell r="AH3703">
            <v>583.67000000001281</v>
          </cell>
          <cell r="AI3703">
            <v>0</v>
          </cell>
          <cell r="AJ3703">
            <v>0</v>
          </cell>
          <cell r="AK3703">
            <v>0</v>
          </cell>
        </row>
        <row r="3704">
          <cell r="R3704" t="str">
            <v>ITAU</v>
          </cell>
          <cell r="S3704" t="str">
            <v>FINAME TJLP</v>
          </cell>
          <cell r="T3704" t="str">
            <v>19367</v>
          </cell>
          <cell r="U3704">
            <v>11.5</v>
          </cell>
          <cell r="V3704">
            <v>0</v>
          </cell>
          <cell r="W3704">
            <v>36228</v>
          </cell>
          <cell r="X3704">
            <v>11</v>
          </cell>
          <cell r="Y3704">
            <v>58</v>
          </cell>
          <cell r="Z3704">
            <v>13.950136000000001</v>
          </cell>
          <cell r="AA3704">
            <v>0</v>
          </cell>
          <cell r="AB3704">
            <v>177423.43</v>
          </cell>
          <cell r="AC3704">
            <v>10436.67</v>
          </cell>
          <cell r="AD3704">
            <v>596.11</v>
          </cell>
          <cell r="AE3704">
            <v>1616.76</v>
          </cell>
          <cell r="AF3704">
            <v>12053.44</v>
          </cell>
          <cell r="AG3704">
            <v>166986.76</v>
          </cell>
          <cell r="AH3704">
            <v>277.1600000000326</v>
          </cell>
          <cell r="AI3704">
            <v>0</v>
          </cell>
          <cell r="AJ3704">
            <v>0</v>
          </cell>
          <cell r="AK3704">
            <v>0</v>
          </cell>
        </row>
        <row r="3705">
          <cell r="R3705" t="str">
            <v>ITAU</v>
          </cell>
          <cell r="S3705" t="str">
            <v>FINAME TJLP</v>
          </cell>
          <cell r="T3705" t="str">
            <v>19367</v>
          </cell>
          <cell r="U3705">
            <v>11.5</v>
          </cell>
          <cell r="V3705">
            <v>0</v>
          </cell>
          <cell r="W3705">
            <v>36250</v>
          </cell>
          <cell r="X3705">
            <v>22</v>
          </cell>
          <cell r="Y3705">
            <v>0</v>
          </cell>
          <cell r="Z3705">
            <v>14.003546999999999</v>
          </cell>
          <cell r="AA3705">
            <v>0</v>
          </cell>
          <cell r="AB3705">
            <v>167626.1</v>
          </cell>
          <cell r="AC3705">
            <v>0</v>
          </cell>
          <cell r="AD3705">
            <v>1118.8</v>
          </cell>
          <cell r="AE3705">
            <v>1118.8</v>
          </cell>
          <cell r="AF3705">
            <v>0</v>
          </cell>
          <cell r="AG3705">
            <v>168744.9</v>
          </cell>
          <cell r="AH3705">
            <v>639.33999999999651</v>
          </cell>
          <cell r="AI3705">
            <v>0</v>
          </cell>
          <cell r="AJ3705">
            <v>0</v>
          </cell>
          <cell r="AK3705">
            <v>0</v>
          </cell>
        </row>
        <row r="3706">
          <cell r="R3706" t="str">
            <v>ITAU</v>
          </cell>
          <cell r="S3706" t="str">
            <v>FINAME TJLP</v>
          </cell>
          <cell r="T3706" t="str">
            <v>19367</v>
          </cell>
          <cell r="U3706">
            <v>11.5</v>
          </cell>
          <cell r="V3706">
            <v>0</v>
          </cell>
          <cell r="W3706">
            <v>36259</v>
          </cell>
          <cell r="X3706">
            <v>8</v>
          </cell>
          <cell r="Y3706">
            <v>59</v>
          </cell>
          <cell r="Z3706">
            <v>14.027219000000001</v>
          </cell>
          <cell r="AA3706">
            <v>0</v>
          </cell>
          <cell r="AB3706">
            <v>167909.46</v>
          </cell>
          <cell r="AC3706">
            <v>10494.34</v>
          </cell>
          <cell r="AD3706">
            <v>411.27</v>
          </cell>
          <cell r="AE3706">
            <v>1530.07</v>
          </cell>
          <cell r="AF3706">
            <v>12024.41</v>
          </cell>
          <cell r="AG3706">
            <v>157415.12</v>
          </cell>
          <cell r="AH3706">
            <v>283.36000000001513</v>
          </cell>
          <cell r="AI3706">
            <v>0</v>
          </cell>
          <cell r="AJ3706">
            <v>0</v>
          </cell>
          <cell r="AK3706">
            <v>0</v>
          </cell>
        </row>
        <row r="3707">
          <cell r="R3707" t="str">
            <v>ITAU</v>
          </cell>
          <cell r="S3707" t="str">
            <v>FINAME TJLP</v>
          </cell>
          <cell r="T3707" t="str">
            <v>19367</v>
          </cell>
          <cell r="U3707">
            <v>11.5</v>
          </cell>
          <cell r="V3707">
            <v>0</v>
          </cell>
          <cell r="W3707">
            <v>36280</v>
          </cell>
          <cell r="X3707">
            <v>21</v>
          </cell>
          <cell r="Y3707">
            <v>0</v>
          </cell>
          <cell r="Z3707">
            <v>14.083125000000001</v>
          </cell>
          <cell r="AA3707">
            <v>0</v>
          </cell>
          <cell r="AB3707">
            <v>158042.5</v>
          </cell>
          <cell r="AC3707">
            <v>0</v>
          </cell>
          <cell r="AD3707">
            <v>1006.74</v>
          </cell>
          <cell r="AE3707">
            <v>1006.74</v>
          </cell>
          <cell r="AF3707">
            <v>0</v>
          </cell>
          <cell r="AG3707">
            <v>159049.24</v>
          </cell>
          <cell r="AH3707">
            <v>627.38000000000466</v>
          </cell>
          <cell r="AI3707">
            <v>0</v>
          </cell>
          <cell r="AJ3707">
            <v>0</v>
          </cell>
          <cell r="AK3707">
            <v>0</v>
          </cell>
        </row>
        <row r="3708">
          <cell r="R3708" t="str">
            <v>ITAU</v>
          </cell>
          <cell r="S3708" t="str">
            <v>FINAME TJLP</v>
          </cell>
          <cell r="T3708" t="str">
            <v>19367</v>
          </cell>
          <cell r="U3708">
            <v>11.5</v>
          </cell>
          <cell r="V3708">
            <v>0</v>
          </cell>
          <cell r="W3708">
            <v>36289</v>
          </cell>
          <cell r="X3708">
            <v>9</v>
          </cell>
          <cell r="Y3708">
            <v>60</v>
          </cell>
          <cell r="Z3708">
            <v>14.107151999999999</v>
          </cell>
          <cell r="AA3708">
            <v>0</v>
          </cell>
          <cell r="AB3708">
            <v>158312.13</v>
          </cell>
          <cell r="AC3708">
            <v>10554.14</v>
          </cell>
          <cell r="AD3708">
            <v>435.86999999999989</v>
          </cell>
          <cell r="AE3708">
            <v>1442.61</v>
          </cell>
          <cell r="AF3708">
            <v>11996.76</v>
          </cell>
          <cell r="AG3708">
            <v>147757.99</v>
          </cell>
          <cell r="AH3708">
            <v>269.64000000001397</v>
          </cell>
          <cell r="AI3708">
            <v>0</v>
          </cell>
          <cell r="AJ3708">
            <v>0</v>
          </cell>
          <cell r="AK3708">
            <v>0</v>
          </cell>
        </row>
        <row r="3709">
          <cell r="R3709" t="str">
            <v>ITAU</v>
          </cell>
          <cell r="S3709" t="str">
            <v>FINAME TJLP</v>
          </cell>
          <cell r="T3709" t="str">
            <v>19367</v>
          </cell>
          <cell r="U3709">
            <v>11.5</v>
          </cell>
          <cell r="V3709">
            <v>0</v>
          </cell>
          <cell r="W3709">
            <v>36311</v>
          </cell>
          <cell r="X3709">
            <v>22</v>
          </cell>
          <cell r="Y3709">
            <v>0</v>
          </cell>
          <cell r="Z3709">
            <v>14.16606</v>
          </cell>
          <cell r="AA3709">
            <v>0</v>
          </cell>
          <cell r="AB3709">
            <v>148374.99</v>
          </cell>
          <cell r="AC3709">
            <v>0</v>
          </cell>
          <cell r="AD3709">
            <v>990.31</v>
          </cell>
          <cell r="AE3709">
            <v>990.31</v>
          </cell>
          <cell r="AF3709">
            <v>0</v>
          </cell>
          <cell r="AG3709">
            <v>149365.29999999999</v>
          </cell>
          <cell r="AH3709">
            <v>617</v>
          </cell>
          <cell r="AI3709">
            <v>0</v>
          </cell>
          <cell r="AJ3709">
            <v>0</v>
          </cell>
          <cell r="AK3709">
            <v>0</v>
          </cell>
        </row>
        <row r="3710">
          <cell r="R3710" t="str">
            <v>ITAU</v>
          </cell>
          <cell r="S3710" t="str">
            <v>FINAME TJLP</v>
          </cell>
          <cell r="T3710" t="str">
            <v>19367</v>
          </cell>
          <cell r="U3710">
            <v>11.5</v>
          </cell>
          <cell r="V3710">
            <v>0</v>
          </cell>
          <cell r="W3710">
            <v>36320</v>
          </cell>
          <cell r="X3710">
            <v>8</v>
          </cell>
          <cell r="Y3710">
            <v>61</v>
          </cell>
          <cell r="Z3710">
            <v>14.190229</v>
          </cell>
          <cell r="AA3710">
            <v>0</v>
          </cell>
          <cell r="AB3710">
            <v>148628.14000000001</v>
          </cell>
          <cell r="AC3710">
            <v>10616.3</v>
          </cell>
          <cell r="AD3710">
            <v>364.05999999999995</v>
          </cell>
          <cell r="AE3710">
            <v>1354.37</v>
          </cell>
          <cell r="AF3710">
            <v>11970.67</v>
          </cell>
          <cell r="AG3710">
            <v>138011.84</v>
          </cell>
          <cell r="AH3710">
            <v>253.15000000002328</v>
          </cell>
          <cell r="AI3710">
            <v>0</v>
          </cell>
          <cell r="AJ3710">
            <v>0</v>
          </cell>
          <cell r="AK3710">
            <v>0</v>
          </cell>
        </row>
        <row r="3711">
          <cell r="R3711" t="str">
            <v>ITAU</v>
          </cell>
          <cell r="S3711" t="str">
            <v>FINAME TJLP</v>
          </cell>
          <cell r="T3711" t="str">
            <v>19367</v>
          </cell>
          <cell r="U3711">
            <v>11.5</v>
          </cell>
          <cell r="V3711">
            <v>0</v>
          </cell>
          <cell r="W3711">
            <v>36341</v>
          </cell>
          <cell r="X3711">
            <v>21</v>
          </cell>
          <cell r="Y3711">
            <v>0</v>
          </cell>
          <cell r="Z3711">
            <v>14.246784999999999</v>
          </cell>
          <cell r="AA3711">
            <v>0</v>
          </cell>
          <cell r="AB3711">
            <v>138561.89000000001</v>
          </cell>
          <cell r="AC3711">
            <v>0</v>
          </cell>
          <cell r="AD3711">
            <v>882.65</v>
          </cell>
          <cell r="AE3711">
            <v>882.65</v>
          </cell>
          <cell r="AF3711">
            <v>0</v>
          </cell>
          <cell r="AG3711">
            <v>139444.54</v>
          </cell>
          <cell r="AH3711">
            <v>550.05000000001746</v>
          </cell>
          <cell r="AI3711">
            <v>0</v>
          </cell>
          <cell r="AJ3711">
            <v>0</v>
          </cell>
          <cell r="AK3711">
            <v>0</v>
          </cell>
        </row>
        <row r="3712">
          <cell r="R3712" t="str">
            <v>ITAU</v>
          </cell>
          <cell r="S3712" t="str">
            <v>FINAME TJLP</v>
          </cell>
          <cell r="T3712" t="str">
            <v>19367</v>
          </cell>
          <cell r="U3712">
            <v>11.5</v>
          </cell>
          <cell r="V3712">
            <v>0</v>
          </cell>
          <cell r="W3712">
            <v>36350</v>
          </cell>
          <cell r="X3712">
            <v>9</v>
          </cell>
          <cell r="Y3712">
            <v>62</v>
          </cell>
          <cell r="Z3712">
            <v>14.272681</v>
          </cell>
          <cell r="AA3712">
            <v>0</v>
          </cell>
          <cell r="AB3712">
            <v>138813.75</v>
          </cell>
          <cell r="AC3712">
            <v>10677.98</v>
          </cell>
          <cell r="AD3712">
            <v>382.29000000000008</v>
          </cell>
          <cell r="AE3712">
            <v>1264.94</v>
          </cell>
          <cell r="AF3712">
            <v>11942.92</v>
          </cell>
          <cell r="AG3712">
            <v>128135.77</v>
          </cell>
          <cell r="AH3712">
            <v>251.85999999998603</v>
          </cell>
          <cell r="AI3712">
            <v>0</v>
          </cell>
          <cell r="AJ3712">
            <v>0</v>
          </cell>
          <cell r="AK3712">
            <v>0</v>
          </cell>
        </row>
        <row r="3713">
          <cell r="R3713" t="str">
            <v>ITAU</v>
          </cell>
          <cell r="S3713" t="str">
            <v>FINAME TJLP</v>
          </cell>
          <cell r="T3713" t="str">
            <v>19367</v>
          </cell>
          <cell r="U3713">
            <v>11.5</v>
          </cell>
          <cell r="V3713">
            <v>0</v>
          </cell>
          <cell r="W3713">
            <v>36372</v>
          </cell>
          <cell r="X3713">
            <v>22</v>
          </cell>
          <cell r="Y3713">
            <v>0</v>
          </cell>
          <cell r="Z3713">
            <v>14.336668</v>
          </cell>
          <cell r="AA3713">
            <v>0</v>
          </cell>
          <cell r="AB3713">
            <v>128710.23</v>
          </cell>
          <cell r="AC3713">
            <v>0</v>
          </cell>
          <cell r="AD3713">
            <v>859.06</v>
          </cell>
          <cell r="AE3713">
            <v>859.06</v>
          </cell>
          <cell r="AF3713">
            <v>0</v>
          </cell>
          <cell r="AG3713">
            <v>129569.29</v>
          </cell>
          <cell r="AH3713">
            <v>574.45999999999185</v>
          </cell>
          <cell r="AI3713">
            <v>0</v>
          </cell>
          <cell r="AJ3713">
            <v>0</v>
          </cell>
          <cell r="AK3713">
            <v>0</v>
          </cell>
        </row>
        <row r="3714">
          <cell r="R3714" t="str">
            <v>ITAU</v>
          </cell>
          <cell r="S3714" t="str">
            <v>FINAME TJLP</v>
          </cell>
          <cell r="T3714" t="str">
            <v>19367</v>
          </cell>
          <cell r="U3714">
            <v>11.5</v>
          </cell>
          <cell r="V3714">
            <v>0</v>
          </cell>
          <cell r="W3714">
            <v>36381</v>
          </cell>
          <cell r="X3714">
            <v>8</v>
          </cell>
          <cell r="Y3714">
            <v>63</v>
          </cell>
          <cell r="Z3714">
            <v>14.362928</v>
          </cell>
          <cell r="AA3714">
            <v>0</v>
          </cell>
          <cell r="AB3714">
            <v>128945.98</v>
          </cell>
          <cell r="AC3714">
            <v>10745.5</v>
          </cell>
          <cell r="AD3714">
            <v>315.96000000000004</v>
          </cell>
          <cell r="AE3714">
            <v>1175.02</v>
          </cell>
          <cell r="AF3714">
            <v>11920.52</v>
          </cell>
          <cell r="AG3714">
            <v>118200.48</v>
          </cell>
          <cell r="AH3714">
            <v>235.75</v>
          </cell>
          <cell r="AI3714">
            <v>0</v>
          </cell>
          <cell r="AJ3714">
            <v>0</v>
          </cell>
          <cell r="AK3714">
            <v>0</v>
          </cell>
        </row>
        <row r="3715">
          <cell r="R3715" t="str">
            <v>ITAU</v>
          </cell>
          <cell r="S3715" t="str">
            <v>FINAME TJLP</v>
          </cell>
          <cell r="T3715" t="str">
            <v>19367</v>
          </cell>
          <cell r="U3715">
            <v>11.5</v>
          </cell>
          <cell r="V3715">
            <v>0</v>
          </cell>
          <cell r="W3715">
            <v>36403</v>
          </cell>
          <cell r="X3715">
            <v>22</v>
          </cell>
          <cell r="Y3715">
            <v>0</v>
          </cell>
          <cell r="Z3715">
            <v>14.42732</v>
          </cell>
          <cell r="AA3715">
            <v>0</v>
          </cell>
          <cell r="AB3715">
            <v>118730.4</v>
          </cell>
          <cell r="AC3715">
            <v>0</v>
          </cell>
          <cell r="AD3715">
            <v>792.45</v>
          </cell>
          <cell r="AE3715">
            <v>792.45</v>
          </cell>
          <cell r="AF3715">
            <v>0</v>
          </cell>
          <cell r="AG3715">
            <v>119522.85</v>
          </cell>
          <cell r="AH3715">
            <v>529.92000000001281</v>
          </cell>
          <cell r="AI3715">
            <v>0</v>
          </cell>
          <cell r="AJ3715">
            <v>0</v>
          </cell>
          <cell r="AK3715">
            <v>0</v>
          </cell>
        </row>
        <row r="3716">
          <cell r="R3716" t="str">
            <v>ITAU</v>
          </cell>
          <cell r="S3716" t="str">
            <v>FINAME TJLP</v>
          </cell>
          <cell r="T3716" t="str">
            <v>19367</v>
          </cell>
          <cell r="U3716">
            <v>11.5</v>
          </cell>
          <cell r="V3716">
            <v>0</v>
          </cell>
          <cell r="W3716">
            <v>36412</v>
          </cell>
          <cell r="X3716">
            <v>8</v>
          </cell>
          <cell r="Y3716">
            <v>64</v>
          </cell>
          <cell r="Z3716">
            <v>14.453745</v>
          </cell>
          <cell r="AA3716">
            <v>0</v>
          </cell>
          <cell r="AB3716">
            <v>118947.86</v>
          </cell>
          <cell r="AC3716">
            <v>10813.45</v>
          </cell>
          <cell r="AD3716">
            <v>291.46000000000004</v>
          </cell>
          <cell r="AE3716">
            <v>1083.9100000000001</v>
          </cell>
          <cell r="AF3716">
            <v>11897.35</v>
          </cell>
          <cell r="AG3716">
            <v>108134.42</v>
          </cell>
          <cell r="AH3716">
            <v>217.45999999999185</v>
          </cell>
          <cell r="AI3716">
            <v>0</v>
          </cell>
          <cell r="AJ3716">
            <v>0</v>
          </cell>
          <cell r="AK3716">
            <v>0</v>
          </cell>
        </row>
        <row r="3717">
          <cell r="R3717" t="str">
            <v>ITAU</v>
          </cell>
          <cell r="S3717" t="str">
            <v>FINAME TJLP</v>
          </cell>
          <cell r="T3717" t="str">
            <v>19367</v>
          </cell>
          <cell r="U3717">
            <v>11.5</v>
          </cell>
          <cell r="V3717">
            <v>0</v>
          </cell>
          <cell r="W3717">
            <v>36433</v>
          </cell>
          <cell r="X3717">
            <v>21</v>
          </cell>
          <cell r="Y3717">
            <v>0</v>
          </cell>
          <cell r="Z3717">
            <v>14.515593000000001</v>
          </cell>
          <cell r="AA3717">
            <v>0</v>
          </cell>
          <cell r="AB3717">
            <v>108597.13</v>
          </cell>
          <cell r="AC3717">
            <v>0</v>
          </cell>
          <cell r="AD3717">
            <v>691.77</v>
          </cell>
          <cell r="AE3717">
            <v>691.77</v>
          </cell>
          <cell r="AF3717">
            <v>0</v>
          </cell>
          <cell r="AG3717">
            <v>109288.9</v>
          </cell>
          <cell r="AH3717">
            <v>462.70999999999185</v>
          </cell>
          <cell r="AI3717">
            <v>0</v>
          </cell>
          <cell r="AJ3717">
            <v>0</v>
          </cell>
          <cell r="AK3717">
            <v>0</v>
          </cell>
        </row>
        <row r="3718">
          <cell r="R3718" t="str">
            <v>ITAU</v>
          </cell>
          <cell r="S3718" t="str">
            <v>FINAME TJLP</v>
          </cell>
          <cell r="T3718" t="str">
            <v>19367</v>
          </cell>
          <cell r="U3718">
            <v>11.5</v>
          </cell>
          <cell r="V3718">
            <v>0</v>
          </cell>
          <cell r="W3718">
            <v>36442</v>
          </cell>
          <cell r="X3718">
            <v>9</v>
          </cell>
          <cell r="Y3718">
            <v>65</v>
          </cell>
          <cell r="Z3718">
            <v>14.537758999999999</v>
          </cell>
          <cell r="AA3718">
            <v>0</v>
          </cell>
          <cell r="AB3718">
            <v>108762.96</v>
          </cell>
          <cell r="AC3718">
            <v>10876.3</v>
          </cell>
          <cell r="AD3718">
            <v>299.33000000000004</v>
          </cell>
          <cell r="AE3718">
            <v>991.1</v>
          </cell>
          <cell r="AF3718">
            <v>11867.4</v>
          </cell>
          <cell r="AG3718">
            <v>97886.66</v>
          </cell>
          <cell r="AH3718">
            <v>165.83000000000175</v>
          </cell>
          <cell r="AI3718">
            <v>0</v>
          </cell>
          <cell r="AJ3718">
            <v>0</v>
          </cell>
          <cell r="AK3718">
            <v>0</v>
          </cell>
        </row>
        <row r="3719">
          <cell r="R3719" t="str">
            <v>ITAU</v>
          </cell>
          <cell r="S3719" t="str">
            <v>FINAME TJLP</v>
          </cell>
          <cell r="T3719" t="str">
            <v>19367</v>
          </cell>
          <cell r="U3719">
            <v>11.5</v>
          </cell>
          <cell r="V3719">
            <v>0</v>
          </cell>
          <cell r="W3719">
            <v>36464</v>
          </cell>
          <cell r="X3719">
            <v>22</v>
          </cell>
          <cell r="Y3719">
            <v>0</v>
          </cell>
          <cell r="Z3719">
            <v>14.590728</v>
          </cell>
          <cell r="AA3719">
            <v>0</v>
          </cell>
          <cell r="AB3719">
            <v>98243.32</v>
          </cell>
          <cell r="AC3719">
            <v>0</v>
          </cell>
          <cell r="AD3719">
            <v>655.71</v>
          </cell>
          <cell r="AE3719">
            <v>655.71</v>
          </cell>
          <cell r="AF3719">
            <v>0</v>
          </cell>
          <cell r="AG3719">
            <v>98899.03</v>
          </cell>
          <cell r="AH3719">
            <v>356.65999999998894</v>
          </cell>
          <cell r="AI3719">
            <v>0</v>
          </cell>
          <cell r="AJ3719">
            <v>0</v>
          </cell>
          <cell r="AK3719">
            <v>0</v>
          </cell>
        </row>
        <row r="3720">
          <cell r="R3720" t="str">
            <v>ITAU</v>
          </cell>
          <cell r="S3720" t="str">
            <v>FINAME TJLP</v>
          </cell>
          <cell r="T3720" t="str">
            <v>19367</v>
          </cell>
          <cell r="U3720">
            <v>11.5</v>
          </cell>
          <cell r="V3720">
            <v>0</v>
          </cell>
          <cell r="W3720">
            <v>36473</v>
          </cell>
          <cell r="X3720">
            <v>8</v>
          </cell>
          <cell r="Y3720">
            <v>66</v>
          </cell>
          <cell r="Z3720">
            <v>14.612453</v>
          </cell>
          <cell r="AA3720">
            <v>0</v>
          </cell>
          <cell r="AB3720">
            <v>98389.6</v>
          </cell>
          <cell r="AC3720">
            <v>10932.18</v>
          </cell>
          <cell r="AD3720">
            <v>240.86</v>
          </cell>
          <cell r="AE3720">
            <v>896.57</v>
          </cell>
          <cell r="AF3720">
            <v>11828.75</v>
          </cell>
          <cell r="AG3720">
            <v>87457.41</v>
          </cell>
          <cell r="AH3720">
            <v>146.27000000000407</v>
          </cell>
          <cell r="AI3720">
            <v>0</v>
          </cell>
          <cell r="AJ3720">
            <v>0</v>
          </cell>
          <cell r="AK3720">
            <v>0</v>
          </cell>
        </row>
        <row r="3721">
          <cell r="R3721" t="str">
            <v>ITAU</v>
          </cell>
          <cell r="S3721" t="str">
            <v>FINAME TJLP</v>
          </cell>
          <cell r="T3721" t="str">
            <v>19367</v>
          </cell>
          <cell r="U3721">
            <v>11.5</v>
          </cell>
          <cell r="V3721">
            <v>0</v>
          </cell>
          <cell r="W3721">
            <v>36494</v>
          </cell>
          <cell r="X3721">
            <v>21</v>
          </cell>
          <cell r="Y3721">
            <v>0</v>
          </cell>
          <cell r="Z3721">
            <v>14.663271</v>
          </cell>
          <cell r="AA3721">
            <v>0</v>
          </cell>
          <cell r="AB3721">
            <v>87761.57</v>
          </cell>
          <cell r="AC3721">
            <v>0</v>
          </cell>
          <cell r="AD3721">
            <v>559.04</v>
          </cell>
          <cell r="AE3721">
            <v>559.04</v>
          </cell>
          <cell r="AF3721">
            <v>0</v>
          </cell>
          <cell r="AG3721">
            <v>88320.61</v>
          </cell>
          <cell r="AH3721">
            <v>304.16000000000349</v>
          </cell>
          <cell r="AI3721">
            <v>0</v>
          </cell>
          <cell r="AJ3721">
            <v>0</v>
          </cell>
          <cell r="AK3721">
            <v>0</v>
          </cell>
        </row>
        <row r="3722">
          <cell r="R3722" t="str">
            <v>ITAU</v>
          </cell>
          <cell r="S3722" t="str">
            <v>FINAME TJLP</v>
          </cell>
          <cell r="T3722" t="str">
            <v>19367</v>
          </cell>
          <cell r="U3722">
            <v>11.5</v>
          </cell>
          <cell r="V3722">
            <v>0</v>
          </cell>
          <cell r="W3722">
            <v>36503</v>
          </cell>
          <cell r="X3722">
            <v>9</v>
          </cell>
          <cell r="Y3722">
            <v>67</v>
          </cell>
          <cell r="Z3722">
            <v>14.685104000000001</v>
          </cell>
          <cell r="AA3722">
            <v>0</v>
          </cell>
          <cell r="AB3722">
            <v>87892.24</v>
          </cell>
          <cell r="AC3722">
            <v>10986.53</v>
          </cell>
          <cell r="AD3722">
            <v>241.88</v>
          </cell>
          <cell r="AE3722">
            <v>800.92</v>
          </cell>
          <cell r="AF3722">
            <v>11787.45</v>
          </cell>
          <cell r="AG3722">
            <v>76905.710000000006</v>
          </cell>
          <cell r="AH3722">
            <v>130.66999999999825</v>
          </cell>
          <cell r="AI3722">
            <v>0</v>
          </cell>
          <cell r="AJ3722">
            <v>0</v>
          </cell>
          <cell r="AK3722">
            <v>0</v>
          </cell>
        </row>
        <row r="3723">
          <cell r="R3723" t="str">
            <v>ITAU</v>
          </cell>
          <cell r="S3723" t="str">
            <v>FINAME TJLP</v>
          </cell>
          <cell r="T3723" t="str">
            <v>19367</v>
          </cell>
          <cell r="U3723">
            <v>11.5</v>
          </cell>
          <cell r="V3723">
            <v>0</v>
          </cell>
          <cell r="W3723">
            <v>36525</v>
          </cell>
          <cell r="X3723">
            <v>22</v>
          </cell>
          <cell r="Y3723">
            <v>0</v>
          </cell>
          <cell r="Z3723">
            <v>14.738611000000001</v>
          </cell>
          <cell r="AA3723">
            <v>0</v>
          </cell>
          <cell r="AB3723">
            <v>77185.919999999998</v>
          </cell>
          <cell r="AC3723">
            <v>0</v>
          </cell>
          <cell r="AD3723">
            <v>515.16999999999996</v>
          </cell>
          <cell r="AE3723">
            <v>515.16999999999996</v>
          </cell>
          <cell r="AF3723">
            <v>0</v>
          </cell>
          <cell r="AG3723">
            <v>77701.09</v>
          </cell>
          <cell r="AH3723">
            <v>280.20999999999185</v>
          </cell>
          <cell r="AI3723">
            <v>0</v>
          </cell>
          <cell r="AJ3723">
            <v>0</v>
          </cell>
          <cell r="AK3723">
            <v>0</v>
          </cell>
        </row>
        <row r="3724">
          <cell r="R3724" t="str">
            <v>ITAU</v>
          </cell>
          <cell r="S3724" t="str">
            <v>FINAME TJLP</v>
          </cell>
          <cell r="T3724" t="str">
            <v>19367</v>
          </cell>
          <cell r="U3724">
            <v>11.5</v>
          </cell>
          <cell r="V3724">
            <v>0</v>
          </cell>
          <cell r="W3724">
            <v>36534</v>
          </cell>
          <cell r="X3724">
            <v>8</v>
          </cell>
          <cell r="Y3724">
            <v>68</v>
          </cell>
          <cell r="Z3724">
            <v>14.759095</v>
          </cell>
          <cell r="AA3724">
            <v>0</v>
          </cell>
          <cell r="AB3724">
            <v>77293.2</v>
          </cell>
          <cell r="AC3724">
            <v>11041.89</v>
          </cell>
          <cell r="AD3724">
            <v>189.16000000000008</v>
          </cell>
          <cell r="AE3724">
            <v>704.33</v>
          </cell>
          <cell r="AF3724">
            <v>11746.22</v>
          </cell>
          <cell r="AG3724">
            <v>66251.31</v>
          </cell>
          <cell r="AH3724">
            <v>107.27999999999884</v>
          </cell>
          <cell r="AI3724">
            <v>0</v>
          </cell>
          <cell r="AJ3724">
            <v>0</v>
          </cell>
          <cell r="AK3724">
            <v>0</v>
          </cell>
        </row>
        <row r="3725">
          <cell r="R3725" t="str">
            <v>ITAU</v>
          </cell>
          <cell r="S3725" t="str">
            <v>FINAME TJLP</v>
          </cell>
          <cell r="T3725" t="str">
            <v>19367</v>
          </cell>
          <cell r="U3725">
            <v>11.5</v>
          </cell>
          <cell r="V3725">
            <v>0</v>
          </cell>
          <cell r="W3725">
            <v>36556</v>
          </cell>
          <cell r="X3725">
            <v>22</v>
          </cell>
          <cell r="Y3725">
            <v>0</v>
          </cell>
          <cell r="Z3725">
            <v>14.808839000000001</v>
          </cell>
          <cell r="AA3725">
            <v>0</v>
          </cell>
          <cell r="AB3725">
            <v>66474.600000000006</v>
          </cell>
          <cell r="AC3725">
            <v>0</v>
          </cell>
          <cell r="AD3725">
            <v>443.68</v>
          </cell>
          <cell r="AE3725">
            <v>443.68</v>
          </cell>
          <cell r="AF3725">
            <v>0</v>
          </cell>
          <cell r="AG3725">
            <v>66918.28</v>
          </cell>
          <cell r="AH3725">
            <v>223.29000000000815</v>
          </cell>
          <cell r="AI3725">
            <v>0</v>
          </cell>
          <cell r="AJ3725">
            <v>0</v>
          </cell>
          <cell r="AK3725">
            <v>0</v>
          </cell>
        </row>
        <row r="3726">
          <cell r="R3726" t="str">
            <v>ITAU</v>
          </cell>
          <cell r="S3726" t="str">
            <v>FINAME TJLP</v>
          </cell>
          <cell r="T3726" t="str">
            <v>19367</v>
          </cell>
          <cell r="U3726">
            <v>11.5</v>
          </cell>
          <cell r="V3726">
            <v>0</v>
          </cell>
          <cell r="W3726">
            <v>36565</v>
          </cell>
          <cell r="X3726">
            <v>8</v>
          </cell>
          <cell r="Y3726">
            <v>69</v>
          </cell>
          <cell r="Z3726">
            <v>14.829238</v>
          </cell>
          <cell r="AA3726">
            <v>0</v>
          </cell>
          <cell r="AB3726">
            <v>66566.17</v>
          </cell>
          <cell r="AC3726">
            <v>11094.37</v>
          </cell>
          <cell r="AD3726">
            <v>162.90000000000003</v>
          </cell>
          <cell r="AE3726">
            <v>606.58000000000004</v>
          </cell>
          <cell r="AF3726">
            <v>11700.95</v>
          </cell>
          <cell r="AG3726">
            <v>55471.8</v>
          </cell>
          <cell r="AH3726">
            <v>91.570000000006985</v>
          </cell>
          <cell r="AI3726">
            <v>0</v>
          </cell>
          <cell r="AJ3726">
            <v>0</v>
          </cell>
          <cell r="AK3726">
            <v>0</v>
          </cell>
        </row>
        <row r="3727">
          <cell r="R3727" t="str">
            <v>ITAU</v>
          </cell>
          <cell r="S3727" t="str">
            <v>FINAME TJLP</v>
          </cell>
          <cell r="T3727" t="str">
            <v>19367</v>
          </cell>
          <cell r="U3727">
            <v>11.5</v>
          </cell>
          <cell r="V3727">
            <v>0</v>
          </cell>
          <cell r="W3727">
            <v>36585</v>
          </cell>
          <cell r="X3727">
            <v>20</v>
          </cell>
          <cell r="Y3727">
            <v>0</v>
          </cell>
          <cell r="Z3727">
            <v>14.874668</v>
          </cell>
          <cell r="AA3727">
            <v>0</v>
          </cell>
          <cell r="AB3727">
            <v>55641.74</v>
          </cell>
          <cell r="AC3727">
            <v>0</v>
          </cell>
          <cell r="AD3727">
            <v>337.51</v>
          </cell>
          <cell r="AE3727">
            <v>337.51</v>
          </cell>
          <cell r="AF3727">
            <v>0</v>
          </cell>
          <cell r="AG3727">
            <v>55979.25</v>
          </cell>
          <cell r="AH3727">
            <v>169.93999999999505</v>
          </cell>
          <cell r="AI3727">
            <v>0</v>
          </cell>
          <cell r="AJ3727">
            <v>0</v>
          </cell>
          <cell r="AK3727">
            <v>0</v>
          </cell>
        </row>
        <row r="3728">
          <cell r="R3728" t="str">
            <v>ITAU</v>
          </cell>
          <cell r="S3728" t="str">
            <v>FINAME TJLP</v>
          </cell>
          <cell r="T3728" t="str">
            <v>19367</v>
          </cell>
          <cell r="U3728">
            <v>11.5</v>
          </cell>
          <cell r="V3728">
            <v>0</v>
          </cell>
          <cell r="W3728">
            <v>36594</v>
          </cell>
          <cell r="X3728">
            <v>10</v>
          </cell>
          <cell r="Y3728">
            <v>70</v>
          </cell>
          <cell r="Z3728">
            <v>14.895156999999999</v>
          </cell>
          <cell r="AA3728">
            <v>0</v>
          </cell>
          <cell r="AB3728">
            <v>55718.38</v>
          </cell>
          <cell r="AC3728">
            <v>11143.68</v>
          </cell>
          <cell r="AD3728">
            <v>170.22000000000003</v>
          </cell>
          <cell r="AE3728">
            <v>507.73</v>
          </cell>
          <cell r="AF3728">
            <v>11651.41</v>
          </cell>
          <cell r="AG3728">
            <v>44574.7</v>
          </cell>
          <cell r="AH3728">
            <v>76.639999999999418</v>
          </cell>
          <cell r="AI3728">
            <v>0</v>
          </cell>
          <cell r="AJ3728">
            <v>0</v>
          </cell>
          <cell r="AK3728">
            <v>0</v>
          </cell>
        </row>
        <row r="3729">
          <cell r="R3729" t="str">
            <v>ITAU</v>
          </cell>
          <cell r="S3729" t="str">
            <v>FINAME TJLP</v>
          </cell>
          <cell r="T3729" t="str">
            <v>19367</v>
          </cell>
          <cell r="U3729">
            <v>11.5</v>
          </cell>
          <cell r="V3729">
            <v>0</v>
          </cell>
          <cell r="W3729">
            <v>36616</v>
          </cell>
          <cell r="X3729">
            <v>22</v>
          </cell>
          <cell r="Y3729">
            <v>0</v>
          </cell>
          <cell r="Z3729">
            <v>14.945360000000001</v>
          </cell>
          <cell r="AA3729">
            <v>0</v>
          </cell>
          <cell r="AB3729">
            <v>44724.94</v>
          </cell>
          <cell r="AC3729">
            <v>0</v>
          </cell>
          <cell r="AD3729">
            <v>298.51</v>
          </cell>
          <cell r="AE3729">
            <v>298.51</v>
          </cell>
          <cell r="AF3729">
            <v>0</v>
          </cell>
          <cell r="AG3729">
            <v>45023.45</v>
          </cell>
          <cell r="AH3729">
            <v>150.23999999999796</v>
          </cell>
          <cell r="AI3729">
            <v>0</v>
          </cell>
          <cell r="AJ3729">
            <v>0</v>
          </cell>
          <cell r="AK3729">
            <v>0</v>
          </cell>
        </row>
        <row r="3730">
          <cell r="R3730" t="str">
            <v>ITAU</v>
          </cell>
          <cell r="S3730" t="str">
            <v>FINAME TJLP</v>
          </cell>
          <cell r="T3730" t="str">
            <v>19367</v>
          </cell>
          <cell r="U3730">
            <v>11.5</v>
          </cell>
          <cell r="V3730">
            <v>0</v>
          </cell>
          <cell r="W3730">
            <v>36625</v>
          </cell>
          <cell r="X3730">
            <v>8</v>
          </cell>
          <cell r="Y3730">
            <v>71</v>
          </cell>
          <cell r="Z3730">
            <v>14.962963999999999</v>
          </cell>
          <cell r="AA3730">
            <v>0</v>
          </cell>
          <cell r="AB3730">
            <v>44777.62</v>
          </cell>
          <cell r="AC3730">
            <v>11194.41</v>
          </cell>
          <cell r="AD3730">
            <v>109.51999999999998</v>
          </cell>
          <cell r="AE3730">
            <v>408.03</v>
          </cell>
          <cell r="AF3730">
            <v>11602.45</v>
          </cell>
          <cell r="AG3730">
            <v>33583.199999999997</v>
          </cell>
          <cell r="AH3730">
            <v>52.680000000000291</v>
          </cell>
          <cell r="AI3730">
            <v>0</v>
          </cell>
          <cell r="AJ3730">
            <v>0</v>
          </cell>
          <cell r="AK3730">
            <v>0</v>
          </cell>
        </row>
        <row r="3731">
          <cell r="R3731" t="str">
            <v>ITAU</v>
          </cell>
          <cell r="S3731" t="str">
            <v>FINAME TJLP</v>
          </cell>
          <cell r="T3731" t="str">
            <v>19367</v>
          </cell>
          <cell r="U3731">
            <v>11.5</v>
          </cell>
          <cell r="V3731">
            <v>0</v>
          </cell>
          <cell r="W3731">
            <v>36646</v>
          </cell>
          <cell r="X3731">
            <v>21</v>
          </cell>
          <cell r="Y3731">
            <v>0</v>
          </cell>
          <cell r="Z3731">
            <v>15.003247999999999</v>
          </cell>
          <cell r="AA3731">
            <v>0</v>
          </cell>
          <cell r="AB3731">
            <v>33673.620000000003</v>
          </cell>
          <cell r="AC3731">
            <v>0</v>
          </cell>
          <cell r="AD3731">
            <v>214.5</v>
          </cell>
          <cell r="AE3731">
            <v>214.5</v>
          </cell>
          <cell r="AF3731">
            <v>0</v>
          </cell>
          <cell r="AG3731">
            <v>33888.120000000003</v>
          </cell>
          <cell r="AH3731">
            <v>90.42000000000553</v>
          </cell>
          <cell r="AI3731">
            <v>0</v>
          </cell>
          <cell r="AJ3731">
            <v>0</v>
          </cell>
          <cell r="AK3731">
            <v>0</v>
          </cell>
        </row>
        <row r="3732">
          <cell r="R3732" t="str">
            <v>ITAU</v>
          </cell>
          <cell r="S3732" t="str">
            <v>FINAME TJLP</v>
          </cell>
          <cell r="T3732" t="str">
            <v>19367</v>
          </cell>
          <cell r="U3732">
            <v>11.5</v>
          </cell>
          <cell r="V3732">
            <v>0</v>
          </cell>
          <cell r="W3732">
            <v>36655</v>
          </cell>
          <cell r="X3732">
            <v>9</v>
          </cell>
          <cell r="Y3732">
            <v>72</v>
          </cell>
          <cell r="Z3732">
            <v>15.020546</v>
          </cell>
          <cell r="AA3732">
            <v>0</v>
          </cell>
          <cell r="AB3732">
            <v>33712.44</v>
          </cell>
          <cell r="AC3732">
            <v>11237.49</v>
          </cell>
          <cell r="AD3732">
            <v>92.699999999999989</v>
          </cell>
          <cell r="AE3732">
            <v>307.2</v>
          </cell>
          <cell r="AF3732">
            <v>11544.7</v>
          </cell>
          <cell r="AG3732">
            <v>22474.95</v>
          </cell>
          <cell r="AH3732">
            <v>38.830000000001746</v>
          </cell>
          <cell r="AI3732">
            <v>0</v>
          </cell>
          <cell r="AJ3732">
            <v>0</v>
          </cell>
          <cell r="AK3732">
            <v>0</v>
          </cell>
        </row>
        <row r="3733">
          <cell r="R3733" t="str">
            <v>ITAU</v>
          </cell>
          <cell r="S3733" t="str">
            <v>FINAME TJLP</v>
          </cell>
          <cell r="T3733" t="str">
            <v>19367</v>
          </cell>
          <cell r="U3733">
            <v>11.5</v>
          </cell>
          <cell r="V3733">
            <v>0</v>
          </cell>
          <cell r="W3733">
            <v>36677</v>
          </cell>
          <cell r="X3733">
            <v>22</v>
          </cell>
          <cell r="Y3733">
            <v>0</v>
          </cell>
          <cell r="Z3733">
            <v>15.062913999999999</v>
          </cell>
          <cell r="AA3733">
            <v>0</v>
          </cell>
          <cell r="AB3733">
            <v>22538.34</v>
          </cell>
          <cell r="AC3733">
            <v>0</v>
          </cell>
          <cell r="AD3733">
            <v>150.43</v>
          </cell>
          <cell r="AE3733">
            <v>150.43</v>
          </cell>
          <cell r="AF3733">
            <v>0</v>
          </cell>
          <cell r="AG3733">
            <v>22688.77</v>
          </cell>
          <cell r="AH3733">
            <v>63.389999999999418</v>
          </cell>
          <cell r="AI3733">
            <v>0</v>
          </cell>
          <cell r="AJ3733">
            <v>0</v>
          </cell>
          <cell r="AK3733">
            <v>0</v>
          </cell>
        </row>
        <row r="3734">
          <cell r="R3734" t="str">
            <v>ITAU</v>
          </cell>
          <cell r="S3734" t="str">
            <v>FINAME TJLP</v>
          </cell>
          <cell r="T3734" t="str">
            <v>19367</v>
          </cell>
          <cell r="U3734">
            <v>11.5</v>
          </cell>
          <cell r="V3734">
            <v>0</v>
          </cell>
          <cell r="W3734">
            <v>36686</v>
          </cell>
          <cell r="X3734">
            <v>8</v>
          </cell>
          <cell r="Y3734">
            <v>73</v>
          </cell>
          <cell r="Z3734">
            <v>15.08028</v>
          </cell>
          <cell r="AA3734">
            <v>0</v>
          </cell>
          <cell r="AB3734">
            <v>22564.33</v>
          </cell>
          <cell r="AC3734">
            <v>11282.18</v>
          </cell>
          <cell r="AD3734">
            <v>55.19</v>
          </cell>
          <cell r="AE3734">
            <v>205.62</v>
          </cell>
          <cell r="AF3734">
            <v>11487.8</v>
          </cell>
          <cell r="AG3734">
            <v>11282.15</v>
          </cell>
          <cell r="AH3734">
            <v>25.989999999997963</v>
          </cell>
          <cell r="AI3734">
            <v>0</v>
          </cell>
          <cell r="AJ3734">
            <v>0</v>
          </cell>
          <cell r="AK3734">
            <v>0</v>
          </cell>
        </row>
        <row r="3735">
          <cell r="R3735" t="str">
            <v>ITAU</v>
          </cell>
          <cell r="S3735" t="str">
            <v>FINAME TJLP</v>
          </cell>
          <cell r="T3735" t="str">
            <v>19367</v>
          </cell>
          <cell r="U3735">
            <v>11.5</v>
          </cell>
          <cell r="V3735">
            <v>0</v>
          </cell>
          <cell r="W3735">
            <v>36707</v>
          </cell>
          <cell r="X3735">
            <v>21</v>
          </cell>
          <cell r="Y3735">
            <v>0</v>
          </cell>
          <cell r="Z3735">
            <v>15.12088</v>
          </cell>
          <cell r="AA3735">
            <v>0</v>
          </cell>
          <cell r="AB3735">
            <v>11312.52</v>
          </cell>
          <cell r="AC3735">
            <v>0</v>
          </cell>
          <cell r="AD3735">
            <v>72.06</v>
          </cell>
          <cell r="AE3735">
            <v>72.06</v>
          </cell>
          <cell r="AF3735">
            <v>0</v>
          </cell>
          <cell r="AG3735">
            <v>11384.58</v>
          </cell>
          <cell r="AH3735">
            <v>30.3700000000008</v>
          </cell>
          <cell r="AI3735">
            <v>0</v>
          </cell>
          <cell r="AJ3735">
            <v>0</v>
          </cell>
          <cell r="AK3735">
            <v>0</v>
          </cell>
        </row>
        <row r="3736">
          <cell r="R3736" t="str">
            <v>ITAU</v>
          </cell>
          <cell r="S3736" t="str">
            <v>FINAME TJLP</v>
          </cell>
          <cell r="T3736" t="str">
            <v>19367</v>
          </cell>
          <cell r="U3736">
            <v>11.5</v>
          </cell>
          <cell r="V3736">
            <v>0</v>
          </cell>
          <cell r="W3736">
            <v>36716</v>
          </cell>
          <cell r="X3736">
            <v>9</v>
          </cell>
          <cell r="Y3736">
            <v>74</v>
          </cell>
          <cell r="Z3736">
            <v>15.136032999999999</v>
          </cell>
          <cell r="AA3736">
            <v>0</v>
          </cell>
          <cell r="AB3736">
            <v>11323.86</v>
          </cell>
          <cell r="AC3736">
            <v>11323.86</v>
          </cell>
          <cell r="AD3736">
            <v>31.129999999999995</v>
          </cell>
          <cell r="AE3736">
            <v>103.19</v>
          </cell>
          <cell r="AF3736">
            <v>11427.05</v>
          </cell>
          <cell r="AG3736">
            <v>0</v>
          </cell>
          <cell r="AH3736">
            <v>11.340000000000146</v>
          </cell>
          <cell r="AI3736">
            <v>0</v>
          </cell>
          <cell r="AJ3736">
            <v>0</v>
          </cell>
          <cell r="AK3736">
            <v>0</v>
          </cell>
        </row>
        <row r="3737">
          <cell r="S3737" t="str">
            <v>T O T A I S  EM  R$</v>
          </cell>
          <cell r="AC3737">
            <v>607237.67000000016</v>
          </cell>
          <cell r="AD3737">
            <v>165318.3599999999</v>
          </cell>
          <cell r="AF3737">
            <v>772556.06</v>
          </cell>
          <cell r="AH3737">
            <v>116991.04999999996</v>
          </cell>
        </row>
        <row r="3739">
          <cell r="R3739" t="str">
            <v>CELPAV</v>
          </cell>
          <cell r="S3739" t="str">
            <v>JAC</v>
          </cell>
          <cell r="T3739" t="str">
            <v>FINANCIAMENTO INTERNO</v>
          </cell>
          <cell r="AB3739" t="str">
            <v>FINAME</v>
          </cell>
        </row>
        <row r="3740">
          <cell r="R3740" t="str">
            <v>EMPRESA:</v>
          </cell>
          <cell r="S3740">
            <v>300</v>
          </cell>
          <cell r="T3740" t="str">
            <v>UNIDADE:</v>
          </cell>
          <cell r="U3740">
            <v>310</v>
          </cell>
          <cell r="V3740" t="str">
            <v>TIPO REG:</v>
          </cell>
          <cell r="W3740">
            <v>1</v>
          </cell>
          <cell r="Z3740" t="str">
            <v>MOEDA :</v>
          </cell>
          <cell r="AA3740" t="str">
            <v>BRL</v>
          </cell>
          <cell r="AC3740" t="str">
            <v>COD. CLIENTE/FORNECEDOR:</v>
          </cell>
          <cell r="AD3740">
            <v>0</v>
          </cell>
          <cell r="AE3740" t="str">
            <v>DATA INICIAL:</v>
          </cell>
          <cell r="AF3740">
            <v>34583</v>
          </cell>
          <cell r="AG3740" t="str">
            <v>VENCIMENTO:</v>
          </cell>
          <cell r="AH3740">
            <v>36448</v>
          </cell>
        </row>
        <row r="3741">
          <cell r="R3741" t="str">
            <v>INSTITUIÇÃO</v>
          </cell>
          <cell r="S3741" t="str">
            <v>TIPO FINANC.</v>
          </cell>
          <cell r="T3741" t="str">
            <v>Nº P.A.C.</v>
          </cell>
          <cell r="U3741" t="str">
            <v>Juros (%) a.a.</v>
          </cell>
          <cell r="V3741" t="str">
            <v>Spread (%) a.a.</v>
          </cell>
          <cell r="W3741" t="str">
            <v>Data Movimento</v>
          </cell>
          <cell r="X3741" t="str">
            <v>Nº Dias</v>
          </cell>
          <cell r="Y3741" t="str">
            <v>Parc</v>
          </cell>
          <cell r="Z3741" t="str">
            <v>Cotação da URTJ15</v>
          </cell>
          <cell r="AA3741" t="str">
            <v>Liberações         R$</v>
          </cell>
          <cell r="AB3741" t="str">
            <v>Saldo Principal    R$</v>
          </cell>
          <cell r="AC3741" t="str">
            <v>Amortização      R$</v>
          </cell>
          <cell r="AD3741" t="str">
            <v>Juros no Periodo  R$</v>
          </cell>
          <cell r="AE3741" t="str">
            <v>Juros Acumulados R$</v>
          </cell>
          <cell r="AF3741" t="str">
            <v>Pagto. Parcela          R$</v>
          </cell>
          <cell r="AG3741" t="str">
            <v>Saldo Devedor      R$</v>
          </cell>
          <cell r="AH3741" t="str">
            <v>Correc. Monet. R$</v>
          </cell>
          <cell r="AI3741" t="str">
            <v>CP</v>
          </cell>
          <cell r="AJ3741" t="str">
            <v>LP</v>
          </cell>
          <cell r="AK3741" t="str">
            <v>Transf. LP/CP</v>
          </cell>
        </row>
        <row r="3742">
          <cell r="R3742" t="str">
            <v>ITAU</v>
          </cell>
          <cell r="S3742" t="str">
            <v>FINAME TJLP</v>
          </cell>
          <cell r="T3742" t="str">
            <v>24769</v>
          </cell>
          <cell r="U3742">
            <v>10.6</v>
          </cell>
          <cell r="V3742">
            <v>0</v>
          </cell>
          <cell r="W3742">
            <v>34714</v>
          </cell>
          <cell r="X3742">
            <v>0</v>
          </cell>
          <cell r="Y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</row>
        <row r="3743">
          <cell r="R3743" t="str">
            <v>ITAU</v>
          </cell>
          <cell r="S3743" t="str">
            <v>FINAME TJLP</v>
          </cell>
          <cell r="T3743" t="str">
            <v>24769</v>
          </cell>
          <cell r="U3743">
            <v>10.6</v>
          </cell>
          <cell r="V3743">
            <v>0</v>
          </cell>
          <cell r="W3743">
            <v>34714</v>
          </cell>
          <cell r="X3743">
            <v>0</v>
          </cell>
          <cell r="Y3743">
            <v>1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</row>
        <row r="3744">
          <cell r="R3744" t="str">
            <v>ITAU</v>
          </cell>
          <cell r="S3744" t="str">
            <v>FINAME TJLP</v>
          </cell>
          <cell r="T3744" t="str">
            <v>24769</v>
          </cell>
          <cell r="U3744">
            <v>10.6</v>
          </cell>
          <cell r="V3744">
            <v>0</v>
          </cell>
          <cell r="W3744">
            <v>34804</v>
          </cell>
          <cell r="X3744">
            <v>90</v>
          </cell>
          <cell r="Y3744">
            <v>2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</row>
        <row r="3745">
          <cell r="R3745" t="str">
            <v>ITAU</v>
          </cell>
          <cell r="S3745" t="str">
            <v>FINAME TJLP</v>
          </cell>
          <cell r="T3745" t="str">
            <v>24769</v>
          </cell>
          <cell r="U3745">
            <v>10.6</v>
          </cell>
          <cell r="V3745">
            <v>0</v>
          </cell>
          <cell r="W3745">
            <v>34895</v>
          </cell>
          <cell r="X3745">
            <v>90</v>
          </cell>
          <cell r="Y3745">
            <v>3</v>
          </cell>
          <cell r="Z3745">
            <v>3.6700979999999999</v>
          </cell>
          <cell r="AA3745">
            <v>0</v>
          </cell>
          <cell r="AB3745">
            <v>48572.98</v>
          </cell>
          <cell r="AC3745">
            <v>0</v>
          </cell>
          <cell r="AD3745">
            <v>1238.97</v>
          </cell>
          <cell r="AE3745">
            <v>1238.97</v>
          </cell>
          <cell r="AF3745">
            <v>1238.97</v>
          </cell>
          <cell r="AG3745">
            <v>48572.98</v>
          </cell>
          <cell r="AH3745">
            <v>0</v>
          </cell>
        </row>
        <row r="3746">
          <cell r="R3746" t="str">
            <v>ITAU</v>
          </cell>
          <cell r="S3746" t="str">
            <v>FINAME TJLP</v>
          </cell>
          <cell r="T3746" t="str">
            <v>24769</v>
          </cell>
          <cell r="U3746">
            <v>10.6</v>
          </cell>
          <cell r="V3746">
            <v>0</v>
          </cell>
          <cell r="W3746">
            <v>34987</v>
          </cell>
          <cell r="X3746">
            <v>90</v>
          </cell>
          <cell r="Y3746">
            <v>4</v>
          </cell>
          <cell r="Z3746">
            <v>3.8153619999999999</v>
          </cell>
          <cell r="AA3746">
            <v>0</v>
          </cell>
          <cell r="AB3746">
            <v>50495.519999999997</v>
          </cell>
          <cell r="AC3746">
            <v>0</v>
          </cell>
          <cell r="AD3746">
            <v>1288.01</v>
          </cell>
          <cell r="AE3746">
            <v>1288.01</v>
          </cell>
          <cell r="AF3746">
            <v>1288.01</v>
          </cell>
          <cell r="AG3746">
            <v>50495.519999999997</v>
          </cell>
          <cell r="AH3746">
            <v>1922.5399999999936</v>
          </cell>
        </row>
        <row r="3747">
          <cell r="R3747" t="str">
            <v>ITAU</v>
          </cell>
          <cell r="S3747" t="str">
            <v>FINAME TJLP</v>
          </cell>
          <cell r="T3747" t="str">
            <v>24769</v>
          </cell>
          <cell r="U3747">
            <v>10.6</v>
          </cell>
          <cell r="V3747">
            <v>0</v>
          </cell>
          <cell r="W3747">
            <v>35018</v>
          </cell>
          <cell r="X3747">
            <v>30</v>
          </cell>
          <cell r="Y3747">
            <v>5</v>
          </cell>
          <cell r="Z3747">
            <v>3.861666</v>
          </cell>
          <cell r="AA3747">
            <v>0</v>
          </cell>
          <cell r="AB3747">
            <v>51108.34</v>
          </cell>
          <cell r="AC3747">
            <v>1064.76</v>
          </cell>
          <cell r="AD3747">
            <v>430.9</v>
          </cell>
          <cell r="AE3747">
            <v>430.9</v>
          </cell>
          <cell r="AF3747">
            <v>1495.66</v>
          </cell>
          <cell r="AG3747">
            <v>50043.59</v>
          </cell>
          <cell r="AH3747">
            <v>612.83000000000175</v>
          </cell>
        </row>
        <row r="3748">
          <cell r="R3748" t="str">
            <v>ITAU</v>
          </cell>
          <cell r="S3748" t="str">
            <v>FINAME TJLP</v>
          </cell>
          <cell r="T3748" t="str">
            <v>24769</v>
          </cell>
          <cell r="U3748">
            <v>10.6</v>
          </cell>
          <cell r="V3748">
            <v>0</v>
          </cell>
          <cell r="W3748">
            <v>35048</v>
          </cell>
          <cell r="X3748">
            <v>30</v>
          </cell>
          <cell r="Y3748">
            <v>6</v>
          </cell>
          <cell r="Z3748">
            <v>3.9016639999999998</v>
          </cell>
          <cell r="AA3748">
            <v>0</v>
          </cell>
          <cell r="AB3748">
            <v>50561.919999999998</v>
          </cell>
          <cell r="AC3748">
            <v>1075.79</v>
          </cell>
          <cell r="AD3748">
            <v>426.3</v>
          </cell>
          <cell r="AE3748">
            <v>426.3</v>
          </cell>
          <cell r="AF3748">
            <v>1502.08</v>
          </cell>
          <cell r="AG3748">
            <v>49486.14</v>
          </cell>
          <cell r="AH3748">
            <v>518.33000000000175</v>
          </cell>
        </row>
        <row r="3749">
          <cell r="R3749" t="str">
            <v>ITAU</v>
          </cell>
          <cell r="S3749" t="str">
            <v>FINAME TJLP</v>
          </cell>
          <cell r="T3749" t="str">
            <v>24769</v>
          </cell>
          <cell r="U3749">
            <v>10.6</v>
          </cell>
          <cell r="V3749">
            <v>0</v>
          </cell>
          <cell r="W3749">
            <v>35064</v>
          </cell>
          <cell r="X3749">
            <v>16</v>
          </cell>
          <cell r="Y3749">
            <v>0</v>
          </cell>
          <cell r="Z3749">
            <v>3.9198919999999999</v>
          </cell>
          <cell r="AA3749">
            <v>0</v>
          </cell>
          <cell r="AB3749">
            <v>49717.33</v>
          </cell>
          <cell r="AC3749">
            <v>0</v>
          </cell>
          <cell r="AD3749">
            <v>223.12</v>
          </cell>
          <cell r="AE3749">
            <v>223.12</v>
          </cell>
          <cell r="AF3749">
            <v>0</v>
          </cell>
          <cell r="AG3749">
            <v>49940.45</v>
          </cell>
          <cell r="AH3749">
            <v>231.18999999999505</v>
          </cell>
          <cell r="AI3749">
            <v>0</v>
          </cell>
          <cell r="AJ3749">
            <v>0</v>
          </cell>
          <cell r="AK3749">
            <v>0</v>
          </cell>
        </row>
        <row r="3750">
          <cell r="R3750" t="str">
            <v>ITAU</v>
          </cell>
          <cell r="S3750" t="str">
            <v>FINAME TJLP</v>
          </cell>
          <cell r="T3750" t="str">
            <v>24769</v>
          </cell>
          <cell r="U3750">
            <v>10.6</v>
          </cell>
          <cell r="V3750">
            <v>0</v>
          </cell>
          <cell r="W3750">
            <v>35079</v>
          </cell>
          <cell r="X3750">
            <v>14</v>
          </cell>
          <cell r="Y3750">
            <v>7</v>
          </cell>
          <cell r="Z3750">
            <v>3.9370579999999999</v>
          </cell>
          <cell r="AA3750">
            <v>0</v>
          </cell>
          <cell r="AB3750">
            <v>49935.05</v>
          </cell>
          <cell r="AC3750">
            <v>1085.54</v>
          </cell>
          <cell r="AD3750">
            <v>197.89</v>
          </cell>
          <cell r="AE3750">
            <v>421.01</v>
          </cell>
          <cell r="AF3750">
            <v>1506.56</v>
          </cell>
          <cell r="AG3750">
            <v>48849.51</v>
          </cell>
          <cell r="AH3750">
            <v>217.7300000000032</v>
          </cell>
          <cell r="AI3750">
            <v>0</v>
          </cell>
          <cell r="AJ3750">
            <v>0</v>
          </cell>
          <cell r="AK3750">
            <v>0</v>
          </cell>
        </row>
        <row r="3751">
          <cell r="R3751" t="str">
            <v>ITAU</v>
          </cell>
          <cell r="S3751" t="str">
            <v>FINAME TJLP</v>
          </cell>
          <cell r="T3751" t="str">
            <v>24769</v>
          </cell>
          <cell r="U3751">
            <v>10.6</v>
          </cell>
          <cell r="V3751">
            <v>0</v>
          </cell>
          <cell r="W3751">
            <v>35095</v>
          </cell>
          <cell r="X3751">
            <v>16</v>
          </cell>
          <cell r="Y3751">
            <v>0</v>
          </cell>
          <cell r="Z3751">
            <v>3.9554510000000001</v>
          </cell>
          <cell r="AA3751">
            <v>0</v>
          </cell>
          <cell r="AB3751">
            <v>49077.72</v>
          </cell>
          <cell r="AC3751">
            <v>0</v>
          </cell>
          <cell r="AD3751">
            <v>220.25</v>
          </cell>
          <cell r="AE3751">
            <v>220.25</v>
          </cell>
          <cell r="AF3751">
            <v>0</v>
          </cell>
          <cell r="AG3751">
            <v>49297.97</v>
          </cell>
          <cell r="AH3751">
            <v>228.20999999999913</v>
          </cell>
          <cell r="AI3751">
            <v>0</v>
          </cell>
          <cell r="AJ3751">
            <v>0</v>
          </cell>
          <cell r="AK3751">
            <v>0</v>
          </cell>
        </row>
        <row r="3752">
          <cell r="R3752" t="str">
            <v>ITAU</v>
          </cell>
          <cell r="S3752" t="str">
            <v>FINAME TJLP</v>
          </cell>
          <cell r="T3752" t="str">
            <v>24769</v>
          </cell>
          <cell r="U3752">
            <v>10.6</v>
          </cell>
          <cell r="V3752">
            <v>0</v>
          </cell>
          <cell r="W3752">
            <v>35110</v>
          </cell>
          <cell r="X3752">
            <v>14</v>
          </cell>
          <cell r="Y3752">
            <v>8</v>
          </cell>
          <cell r="Z3752">
            <v>3.972772</v>
          </cell>
          <cell r="AA3752">
            <v>0</v>
          </cell>
          <cell r="AB3752">
            <v>49292.63</v>
          </cell>
          <cell r="AC3752">
            <v>1095.3900000000001</v>
          </cell>
          <cell r="AD3752">
            <v>195.33999999999997</v>
          </cell>
          <cell r="AE3752">
            <v>415.59</v>
          </cell>
          <cell r="AF3752">
            <v>1510.99</v>
          </cell>
          <cell r="AG3752">
            <v>48197.24</v>
          </cell>
          <cell r="AH3752">
            <v>214.91999999999825</v>
          </cell>
          <cell r="AI3752">
            <v>0</v>
          </cell>
          <cell r="AJ3752">
            <v>0</v>
          </cell>
          <cell r="AK3752">
            <v>0</v>
          </cell>
        </row>
        <row r="3753">
          <cell r="R3753" t="str">
            <v>ITAU</v>
          </cell>
          <cell r="S3753" t="str">
            <v>FINAME TJLP</v>
          </cell>
          <cell r="T3753" t="str">
            <v>24769</v>
          </cell>
          <cell r="U3753">
            <v>10.6</v>
          </cell>
          <cell r="V3753">
            <v>0</v>
          </cell>
          <cell r="W3753">
            <v>35124</v>
          </cell>
          <cell r="X3753">
            <v>14</v>
          </cell>
          <cell r="Y3753">
            <v>0</v>
          </cell>
          <cell r="Z3753">
            <v>3.989007</v>
          </cell>
          <cell r="AA3753">
            <v>0</v>
          </cell>
          <cell r="AB3753">
            <v>48394.2</v>
          </cell>
          <cell r="AC3753">
            <v>0</v>
          </cell>
          <cell r="AD3753">
            <v>189.98</v>
          </cell>
          <cell r="AE3753">
            <v>189.98</v>
          </cell>
          <cell r="AF3753">
            <v>0</v>
          </cell>
          <cell r="AG3753">
            <v>48584.19</v>
          </cell>
          <cell r="AH3753">
            <v>196.97000000000116</v>
          </cell>
          <cell r="AI3753">
            <v>0</v>
          </cell>
          <cell r="AJ3753">
            <v>0</v>
          </cell>
          <cell r="AK3753">
            <v>0</v>
          </cell>
        </row>
        <row r="3754">
          <cell r="R3754" t="str">
            <v>ITAU</v>
          </cell>
          <cell r="S3754" t="str">
            <v>FINAME TJLP</v>
          </cell>
          <cell r="T3754" t="str">
            <v>24769</v>
          </cell>
          <cell r="U3754">
            <v>10.6</v>
          </cell>
          <cell r="V3754">
            <v>0</v>
          </cell>
          <cell r="W3754">
            <v>35139</v>
          </cell>
          <cell r="X3754">
            <v>16</v>
          </cell>
          <cell r="Y3754">
            <v>9</v>
          </cell>
          <cell r="Z3754">
            <v>4.0072939999999999</v>
          </cell>
          <cell r="AA3754">
            <v>0</v>
          </cell>
          <cell r="AB3754">
            <v>48616.06</v>
          </cell>
          <cell r="AC3754">
            <v>1104.9100000000001</v>
          </cell>
          <cell r="AD3754">
            <v>219.91</v>
          </cell>
          <cell r="AE3754">
            <v>409.89</v>
          </cell>
          <cell r="AF3754">
            <v>1514.8</v>
          </cell>
          <cell r="AG3754">
            <v>47511.15</v>
          </cell>
          <cell r="AH3754">
            <v>221.84999999999854</v>
          </cell>
          <cell r="AI3754">
            <v>0</v>
          </cell>
          <cell r="AJ3754">
            <v>0</v>
          </cell>
          <cell r="AK3754">
            <v>0</v>
          </cell>
        </row>
        <row r="3755">
          <cell r="R3755" t="str">
            <v>ITAU</v>
          </cell>
          <cell r="S3755" t="str">
            <v>FINAME TJLP</v>
          </cell>
          <cell r="T3755" t="str">
            <v>24769</v>
          </cell>
          <cell r="U3755">
            <v>10.6</v>
          </cell>
          <cell r="V3755">
            <v>0</v>
          </cell>
          <cell r="W3755">
            <v>35155</v>
          </cell>
          <cell r="X3755">
            <v>16</v>
          </cell>
          <cell r="Y3755">
            <v>0</v>
          </cell>
          <cell r="Z3755">
            <v>4.0269560000000002</v>
          </cell>
          <cell r="AA3755">
            <v>0</v>
          </cell>
          <cell r="AB3755">
            <v>47744.26</v>
          </cell>
          <cell r="AC3755">
            <v>0</v>
          </cell>
          <cell r="AD3755">
            <v>214.27</v>
          </cell>
          <cell r="AE3755">
            <v>214.27</v>
          </cell>
          <cell r="AF3755">
            <v>0</v>
          </cell>
          <cell r="AG3755">
            <v>47958.53</v>
          </cell>
          <cell r="AH3755">
            <v>233.11000000000058</v>
          </cell>
          <cell r="AI3755">
            <v>0</v>
          </cell>
          <cell r="AJ3755">
            <v>0</v>
          </cell>
          <cell r="AK3755">
            <v>0</v>
          </cell>
        </row>
        <row r="3756">
          <cell r="R3756" t="str">
            <v>ITAU</v>
          </cell>
          <cell r="S3756" t="str">
            <v>FINAME TJLP</v>
          </cell>
          <cell r="T3756" t="str">
            <v>24769</v>
          </cell>
          <cell r="U3756">
            <v>10.6</v>
          </cell>
          <cell r="V3756">
            <v>0</v>
          </cell>
          <cell r="W3756">
            <v>35170</v>
          </cell>
          <cell r="X3756">
            <v>14</v>
          </cell>
          <cell r="Y3756">
            <v>10</v>
          </cell>
          <cell r="Z3756">
            <v>4.0454749999999997</v>
          </cell>
          <cell r="AA3756">
            <v>0</v>
          </cell>
          <cell r="AB3756">
            <v>47963.83</v>
          </cell>
          <cell r="AC3756">
            <v>1115.44</v>
          </cell>
          <cell r="AD3756">
            <v>190.11999999999998</v>
          </cell>
          <cell r="AE3756">
            <v>404.39</v>
          </cell>
          <cell r="AF3756">
            <v>1519.83</v>
          </cell>
          <cell r="AG3756">
            <v>46848.39</v>
          </cell>
          <cell r="AH3756">
            <v>219.56999999999971</v>
          </cell>
          <cell r="AI3756">
            <v>0</v>
          </cell>
          <cell r="AJ3756">
            <v>0</v>
          </cell>
          <cell r="AK3756">
            <v>0</v>
          </cell>
        </row>
        <row r="3757">
          <cell r="R3757" t="str">
            <v>ITAU</v>
          </cell>
          <cell r="S3757" t="str">
            <v>FINAME TJLP</v>
          </cell>
          <cell r="T3757" t="str">
            <v>24769</v>
          </cell>
          <cell r="U3757">
            <v>10.6</v>
          </cell>
          <cell r="V3757">
            <v>0</v>
          </cell>
          <cell r="W3757">
            <v>35185</v>
          </cell>
          <cell r="X3757">
            <v>15</v>
          </cell>
          <cell r="Y3757">
            <v>0</v>
          </cell>
          <cell r="Z3757">
            <v>4.0640809999999998</v>
          </cell>
          <cell r="AA3757">
            <v>0</v>
          </cell>
          <cell r="AB3757">
            <v>47063.86</v>
          </cell>
          <cell r="AC3757">
            <v>0</v>
          </cell>
          <cell r="AD3757">
            <v>197.99</v>
          </cell>
          <cell r="AE3757">
            <v>197.99</v>
          </cell>
          <cell r="AF3757">
            <v>0</v>
          </cell>
          <cell r="AG3757">
            <v>47261.84</v>
          </cell>
          <cell r="AH3757">
            <v>215.45999999999913</v>
          </cell>
          <cell r="AI3757">
            <v>0</v>
          </cell>
          <cell r="AJ3757">
            <v>0</v>
          </cell>
          <cell r="AK3757">
            <v>0</v>
          </cell>
        </row>
        <row r="3758">
          <cell r="R3758" t="str">
            <v>ITAU</v>
          </cell>
          <cell r="S3758" t="str">
            <v>FINAME TJLP</v>
          </cell>
          <cell r="T3758" t="str">
            <v>24769</v>
          </cell>
          <cell r="U3758">
            <v>10.6</v>
          </cell>
          <cell r="V3758">
            <v>0</v>
          </cell>
          <cell r="W3758">
            <v>35200</v>
          </cell>
          <cell r="X3758">
            <v>15</v>
          </cell>
          <cell r="Y3758">
            <v>11</v>
          </cell>
          <cell r="Z3758">
            <v>4.0827710000000002</v>
          </cell>
          <cell r="AA3758">
            <v>0</v>
          </cell>
          <cell r="AB3758">
            <v>47280.3</v>
          </cell>
          <cell r="AC3758">
            <v>1125.72</v>
          </cell>
          <cell r="AD3758">
            <v>200.64</v>
          </cell>
          <cell r="AE3758">
            <v>398.63</v>
          </cell>
          <cell r="AF3758">
            <v>1524.35</v>
          </cell>
          <cell r="AG3758">
            <v>46154.57</v>
          </cell>
          <cell r="AH3758">
            <v>216.44000000000233</v>
          </cell>
          <cell r="AI3758">
            <v>0</v>
          </cell>
          <cell r="AJ3758">
            <v>0</v>
          </cell>
          <cell r="AK3758">
            <v>0</v>
          </cell>
        </row>
        <row r="3759">
          <cell r="R3759" t="str">
            <v>ITAU</v>
          </cell>
          <cell r="S3759" t="str">
            <v>FINAME TJLP</v>
          </cell>
          <cell r="T3759" t="str">
            <v>24769</v>
          </cell>
          <cell r="U3759">
            <v>10.6</v>
          </cell>
          <cell r="V3759">
            <v>0</v>
          </cell>
          <cell r="W3759">
            <v>35216</v>
          </cell>
          <cell r="X3759">
            <v>16</v>
          </cell>
          <cell r="Y3759">
            <v>0</v>
          </cell>
          <cell r="Z3759">
            <v>4.1028029999999998</v>
          </cell>
          <cell r="AA3759">
            <v>0</v>
          </cell>
          <cell r="AB3759">
            <v>46381.03</v>
          </cell>
          <cell r="AC3759">
            <v>0</v>
          </cell>
          <cell r="AD3759">
            <v>208.15</v>
          </cell>
          <cell r="AE3759">
            <v>208.15</v>
          </cell>
          <cell r="AF3759">
            <v>0</v>
          </cell>
          <cell r="AG3759">
            <v>46589.18</v>
          </cell>
          <cell r="AH3759">
            <v>226.45999999999913</v>
          </cell>
          <cell r="AI3759">
            <v>0</v>
          </cell>
          <cell r="AJ3759">
            <v>0</v>
          </cell>
          <cell r="AK3759">
            <v>0</v>
          </cell>
        </row>
        <row r="3760">
          <cell r="R3760" t="str">
            <v>ITAU</v>
          </cell>
          <cell r="S3760" t="str">
            <v>FINAME TJLP</v>
          </cell>
          <cell r="T3760" t="str">
            <v>24769</v>
          </cell>
          <cell r="U3760">
            <v>10.6</v>
          </cell>
          <cell r="V3760">
            <v>0</v>
          </cell>
          <cell r="W3760">
            <v>35231</v>
          </cell>
          <cell r="X3760">
            <v>14</v>
          </cell>
          <cell r="Y3760">
            <v>12</v>
          </cell>
          <cell r="Z3760">
            <v>4.1176959999999996</v>
          </cell>
          <cell r="AA3760">
            <v>0</v>
          </cell>
          <cell r="AB3760">
            <v>46549.39</v>
          </cell>
          <cell r="AC3760">
            <v>1135.3499999999999</v>
          </cell>
          <cell r="AD3760">
            <v>184.32000000000002</v>
          </cell>
          <cell r="AE3760">
            <v>392.47</v>
          </cell>
          <cell r="AF3760">
            <v>1527.82</v>
          </cell>
          <cell r="AG3760">
            <v>45414.04</v>
          </cell>
          <cell r="AH3760">
            <v>168.36000000000058</v>
          </cell>
          <cell r="AI3760">
            <v>0</v>
          </cell>
          <cell r="AJ3760">
            <v>0</v>
          </cell>
          <cell r="AK3760">
            <v>0</v>
          </cell>
        </row>
        <row r="3761">
          <cell r="R3761" t="str">
            <v>ITAU</v>
          </cell>
          <cell r="S3761" t="str">
            <v>FINAME TJLP</v>
          </cell>
          <cell r="T3761" t="str">
            <v>24769</v>
          </cell>
          <cell r="U3761">
            <v>10.6</v>
          </cell>
          <cell r="V3761">
            <v>0</v>
          </cell>
          <cell r="W3761">
            <v>35246</v>
          </cell>
          <cell r="X3761">
            <v>15</v>
          </cell>
          <cell r="Y3761">
            <v>0</v>
          </cell>
          <cell r="Z3761">
            <v>4.1323600000000003</v>
          </cell>
          <cell r="AA3761">
            <v>0</v>
          </cell>
          <cell r="AB3761">
            <v>45575.77</v>
          </cell>
          <cell r="AC3761">
            <v>0</v>
          </cell>
          <cell r="AD3761">
            <v>191.73</v>
          </cell>
          <cell r="AE3761">
            <v>191.73</v>
          </cell>
          <cell r="AF3761">
            <v>0</v>
          </cell>
          <cell r="AG3761">
            <v>45767.5</v>
          </cell>
          <cell r="AH3761">
            <v>161.72999999999593</v>
          </cell>
          <cell r="AI3761">
            <v>0</v>
          </cell>
          <cell r="AJ3761">
            <v>0</v>
          </cell>
          <cell r="AK3761">
            <v>0</v>
          </cell>
        </row>
        <row r="3762">
          <cell r="R3762" t="str">
            <v>ITAU</v>
          </cell>
          <cell r="S3762" t="str">
            <v>FINAME TJLP</v>
          </cell>
          <cell r="T3762" t="str">
            <v>24769</v>
          </cell>
          <cell r="U3762">
            <v>10.6</v>
          </cell>
          <cell r="V3762">
            <v>0</v>
          </cell>
          <cell r="W3762">
            <v>35261</v>
          </cell>
          <cell r="X3762">
            <v>15</v>
          </cell>
          <cell r="Y3762">
            <v>13</v>
          </cell>
          <cell r="Z3762">
            <v>4.1470750000000001</v>
          </cell>
          <cell r="AA3762">
            <v>0</v>
          </cell>
          <cell r="AB3762">
            <v>45738.06</v>
          </cell>
          <cell r="AC3762">
            <v>1143.45</v>
          </cell>
          <cell r="AD3762">
            <v>193.9</v>
          </cell>
          <cell r="AE3762">
            <v>385.63</v>
          </cell>
          <cell r="AF3762">
            <v>1529.08</v>
          </cell>
          <cell r="AG3762">
            <v>44594.61</v>
          </cell>
          <cell r="AH3762">
            <v>162.29000000000087</v>
          </cell>
          <cell r="AI3762">
            <v>0</v>
          </cell>
          <cell r="AJ3762">
            <v>0</v>
          </cell>
          <cell r="AK3762">
            <v>0</v>
          </cell>
        </row>
        <row r="3763">
          <cell r="R3763" t="str">
            <v>ITAU</v>
          </cell>
          <cell r="S3763" t="str">
            <v>FINAME TJLP</v>
          </cell>
          <cell r="T3763" t="str">
            <v>24769</v>
          </cell>
          <cell r="U3763">
            <v>10.6</v>
          </cell>
          <cell r="V3763">
            <v>0</v>
          </cell>
          <cell r="W3763">
            <v>35277</v>
          </cell>
          <cell r="X3763">
            <v>16</v>
          </cell>
          <cell r="Y3763">
            <v>0</v>
          </cell>
          <cell r="Z3763">
            <v>4.1628290000000003</v>
          </cell>
          <cell r="AA3763">
            <v>0</v>
          </cell>
          <cell r="AB3763">
            <v>44764.02</v>
          </cell>
          <cell r="AC3763">
            <v>0</v>
          </cell>
          <cell r="AD3763">
            <v>200.89</v>
          </cell>
          <cell r="AE3763">
            <v>200.89</v>
          </cell>
          <cell r="AF3763">
            <v>0</v>
          </cell>
          <cell r="AG3763">
            <v>44964.91</v>
          </cell>
          <cell r="AH3763">
            <v>169.41000000000349</v>
          </cell>
          <cell r="AI3763">
            <v>0</v>
          </cell>
          <cell r="AJ3763">
            <v>0</v>
          </cell>
          <cell r="AK3763">
            <v>0</v>
          </cell>
        </row>
        <row r="3764">
          <cell r="R3764" t="str">
            <v>ITAU</v>
          </cell>
          <cell r="S3764" t="str">
            <v>FINAME TJLP</v>
          </cell>
          <cell r="T3764" t="str">
            <v>24769</v>
          </cell>
          <cell r="U3764">
            <v>10.6</v>
          </cell>
          <cell r="V3764">
            <v>0</v>
          </cell>
          <cell r="W3764">
            <v>35292</v>
          </cell>
          <cell r="X3764">
            <v>14</v>
          </cell>
          <cell r="Y3764">
            <v>14</v>
          </cell>
          <cell r="Z3764">
            <v>4.1776530000000003</v>
          </cell>
          <cell r="AA3764">
            <v>0</v>
          </cell>
          <cell r="AB3764">
            <v>44923.42</v>
          </cell>
          <cell r="AC3764">
            <v>1151.8800000000001</v>
          </cell>
          <cell r="AD3764">
            <v>177.87</v>
          </cell>
          <cell r="AE3764">
            <v>378.76</v>
          </cell>
          <cell r="AF3764">
            <v>1530.64</v>
          </cell>
          <cell r="AG3764">
            <v>43771.54</v>
          </cell>
          <cell r="AH3764">
            <v>159.39999999999418</v>
          </cell>
          <cell r="AI3764">
            <v>0</v>
          </cell>
          <cell r="AJ3764">
            <v>0</v>
          </cell>
          <cell r="AK3764">
            <v>0</v>
          </cell>
        </row>
        <row r="3765">
          <cell r="R3765" t="str">
            <v>ITAU</v>
          </cell>
          <cell r="S3765" t="str">
            <v>FINAME TJLP</v>
          </cell>
          <cell r="T3765" t="str">
            <v>24769</v>
          </cell>
          <cell r="U3765">
            <v>10.6</v>
          </cell>
          <cell r="V3765">
            <v>0</v>
          </cell>
          <cell r="W3765">
            <v>35308</v>
          </cell>
          <cell r="X3765">
            <v>16</v>
          </cell>
          <cell r="Y3765">
            <v>0</v>
          </cell>
          <cell r="Z3765">
            <v>4.1935229999999999</v>
          </cell>
          <cell r="AA3765">
            <v>0</v>
          </cell>
          <cell r="AB3765">
            <v>43937.82</v>
          </cell>
          <cell r="AC3765">
            <v>0</v>
          </cell>
          <cell r="AD3765">
            <v>197.18</v>
          </cell>
          <cell r="AE3765">
            <v>197.18</v>
          </cell>
          <cell r="AF3765">
            <v>0</v>
          </cell>
          <cell r="AG3765">
            <v>44135</v>
          </cell>
          <cell r="AH3765">
            <v>166.27999999999884</v>
          </cell>
          <cell r="AI3765">
            <v>0</v>
          </cell>
          <cell r="AJ3765">
            <v>0</v>
          </cell>
          <cell r="AK3765">
            <v>0</v>
          </cell>
        </row>
        <row r="3766">
          <cell r="R3766" t="str">
            <v>ITAU</v>
          </cell>
          <cell r="S3766" t="str">
            <v>FINAME TJLP</v>
          </cell>
          <cell r="T3766" t="str">
            <v>24769</v>
          </cell>
          <cell r="U3766">
            <v>10.6</v>
          </cell>
          <cell r="V3766">
            <v>0</v>
          </cell>
          <cell r="W3766">
            <v>35323</v>
          </cell>
          <cell r="X3766">
            <v>14</v>
          </cell>
          <cell r="Y3766">
            <v>15</v>
          </cell>
          <cell r="Z3766">
            <v>4.2077879999999999</v>
          </cell>
          <cell r="AA3766">
            <v>0</v>
          </cell>
          <cell r="AB3766">
            <v>44087.28</v>
          </cell>
          <cell r="AC3766">
            <v>1160.19</v>
          </cell>
          <cell r="AD3766">
            <v>174.52999999999997</v>
          </cell>
          <cell r="AE3766">
            <v>371.71</v>
          </cell>
          <cell r="AF3766">
            <v>1531.9</v>
          </cell>
          <cell r="AG3766">
            <v>42927.09</v>
          </cell>
          <cell r="AH3766">
            <v>149.45999999999913</v>
          </cell>
          <cell r="AI3766">
            <v>0</v>
          </cell>
          <cell r="AJ3766">
            <v>0</v>
          </cell>
          <cell r="AK3766">
            <v>0</v>
          </cell>
        </row>
        <row r="3767">
          <cell r="R3767" t="str">
            <v>ITAU</v>
          </cell>
          <cell r="S3767" t="str">
            <v>FINAME TJLP</v>
          </cell>
          <cell r="T3767" t="str">
            <v>24769</v>
          </cell>
          <cell r="U3767">
            <v>10.6</v>
          </cell>
          <cell r="V3767">
            <v>0</v>
          </cell>
          <cell r="W3767">
            <v>35338</v>
          </cell>
          <cell r="X3767">
            <v>15</v>
          </cell>
          <cell r="Y3767">
            <v>0</v>
          </cell>
          <cell r="Z3767">
            <v>4.222054</v>
          </cell>
          <cell r="AA3767">
            <v>0</v>
          </cell>
          <cell r="AB3767">
            <v>43072.63</v>
          </cell>
          <cell r="AC3767">
            <v>0</v>
          </cell>
          <cell r="AD3767">
            <v>181.2</v>
          </cell>
          <cell r="AE3767">
            <v>181.2</v>
          </cell>
          <cell r="AF3767">
            <v>0</v>
          </cell>
          <cell r="AG3767">
            <v>43253.82</v>
          </cell>
          <cell r="AH3767">
            <v>145.53000000000611</v>
          </cell>
          <cell r="AI3767">
            <v>0</v>
          </cell>
          <cell r="AJ3767">
            <v>0</v>
          </cell>
          <cell r="AK3767">
            <v>0</v>
          </cell>
        </row>
        <row r="3768">
          <cell r="R3768" t="str">
            <v>ITAU</v>
          </cell>
          <cell r="S3768" t="str">
            <v>FINAME TJLP</v>
          </cell>
          <cell r="T3768" t="str">
            <v>24769</v>
          </cell>
          <cell r="U3768">
            <v>10.6</v>
          </cell>
          <cell r="V3768">
            <v>0</v>
          </cell>
          <cell r="W3768">
            <v>35353</v>
          </cell>
          <cell r="X3768">
            <v>15</v>
          </cell>
          <cell r="Y3768">
            <v>16</v>
          </cell>
          <cell r="Z3768">
            <v>4.2363689999999998</v>
          </cell>
          <cell r="AA3768">
            <v>0</v>
          </cell>
          <cell r="AB3768">
            <v>43218.67</v>
          </cell>
          <cell r="AC3768">
            <v>1168.07</v>
          </cell>
          <cell r="AD3768">
            <v>183.18</v>
          </cell>
          <cell r="AE3768">
            <v>364.38</v>
          </cell>
          <cell r="AF3768">
            <v>1532.46</v>
          </cell>
          <cell r="AG3768">
            <v>42050.6</v>
          </cell>
          <cell r="AH3768">
            <v>146.05999999999767</v>
          </cell>
          <cell r="AI3768">
            <v>0</v>
          </cell>
          <cell r="AJ3768">
            <v>0</v>
          </cell>
          <cell r="AK3768">
            <v>0</v>
          </cell>
        </row>
        <row r="3769">
          <cell r="R3769" t="str">
            <v>ITAU</v>
          </cell>
          <cell r="S3769" t="str">
            <v>FINAME TJLP</v>
          </cell>
          <cell r="T3769" t="str">
            <v>24769</v>
          </cell>
          <cell r="U3769">
            <v>10.6</v>
          </cell>
          <cell r="V3769">
            <v>0</v>
          </cell>
          <cell r="W3769">
            <v>35369</v>
          </cell>
          <cell r="X3769">
            <v>16</v>
          </cell>
          <cell r="Y3769">
            <v>0</v>
          </cell>
          <cell r="Z3769">
            <v>4.2516910000000001</v>
          </cell>
          <cell r="AA3769">
            <v>0</v>
          </cell>
          <cell r="AB3769">
            <v>42202.68</v>
          </cell>
          <cell r="AC3769">
            <v>0</v>
          </cell>
          <cell r="AD3769">
            <v>189.4</v>
          </cell>
          <cell r="AE3769">
            <v>189.4</v>
          </cell>
          <cell r="AF3769">
            <v>0</v>
          </cell>
          <cell r="AG3769">
            <v>42392.08</v>
          </cell>
          <cell r="AH3769">
            <v>152.08000000000175</v>
          </cell>
          <cell r="AI3769">
            <v>0</v>
          </cell>
          <cell r="AJ3769">
            <v>0</v>
          </cell>
          <cell r="AK3769">
            <v>0</v>
          </cell>
        </row>
        <row r="3770">
          <cell r="R3770" t="str">
            <v>ITAU</v>
          </cell>
          <cell r="S3770" t="str">
            <v>FINAME TJLP</v>
          </cell>
          <cell r="T3770" t="str">
            <v>24769</v>
          </cell>
          <cell r="U3770">
            <v>10.6</v>
          </cell>
          <cell r="V3770">
            <v>0</v>
          </cell>
          <cell r="W3770">
            <v>35384</v>
          </cell>
          <cell r="X3770">
            <v>14</v>
          </cell>
          <cell r="Y3770">
            <v>17</v>
          </cell>
          <cell r="Z3770">
            <v>4.2661059999999997</v>
          </cell>
          <cell r="AA3770">
            <v>0</v>
          </cell>
          <cell r="AB3770">
            <v>42345.77</v>
          </cell>
          <cell r="AC3770">
            <v>1176.27</v>
          </cell>
          <cell r="AD3770">
            <v>167.61999999999998</v>
          </cell>
          <cell r="AE3770">
            <v>357.02</v>
          </cell>
          <cell r="AF3770">
            <v>1533.3</v>
          </cell>
          <cell r="AG3770">
            <v>41169.5</v>
          </cell>
          <cell r="AH3770">
            <v>143.09999999999854</v>
          </cell>
          <cell r="AI3770">
            <v>0</v>
          </cell>
          <cell r="AJ3770">
            <v>0</v>
          </cell>
          <cell r="AK3770">
            <v>0</v>
          </cell>
        </row>
        <row r="3771">
          <cell r="R3771" t="str">
            <v>ITAU</v>
          </cell>
          <cell r="S3771" t="str">
            <v>FINAME TJLP</v>
          </cell>
          <cell r="T3771" t="str">
            <v>24769</v>
          </cell>
          <cell r="U3771">
            <v>10.6</v>
          </cell>
          <cell r="V3771">
            <v>0</v>
          </cell>
          <cell r="W3771">
            <v>35399</v>
          </cell>
          <cell r="X3771">
            <v>15</v>
          </cell>
          <cell r="Y3771">
            <v>0</v>
          </cell>
          <cell r="Z3771">
            <v>4.28057</v>
          </cell>
          <cell r="AA3771">
            <v>0</v>
          </cell>
          <cell r="AB3771">
            <v>41309.08</v>
          </cell>
          <cell r="AC3771">
            <v>0</v>
          </cell>
          <cell r="AD3771">
            <v>173.78</v>
          </cell>
          <cell r="AE3771">
            <v>173.78</v>
          </cell>
          <cell r="AF3771">
            <v>0</v>
          </cell>
          <cell r="AG3771">
            <v>41482.86</v>
          </cell>
          <cell r="AH3771">
            <v>139.58000000000175</v>
          </cell>
          <cell r="AI3771">
            <v>0</v>
          </cell>
          <cell r="AJ3771">
            <v>0</v>
          </cell>
          <cell r="AK3771">
            <v>0</v>
          </cell>
        </row>
        <row r="3772">
          <cell r="R3772" t="str">
            <v>ITAU</v>
          </cell>
          <cell r="S3772" t="str">
            <v>FINAME TJLP</v>
          </cell>
          <cell r="T3772" t="str">
            <v>24769</v>
          </cell>
          <cell r="U3772">
            <v>10.6</v>
          </cell>
          <cell r="V3772">
            <v>0</v>
          </cell>
          <cell r="W3772">
            <v>35414</v>
          </cell>
          <cell r="X3772">
            <v>15</v>
          </cell>
          <cell r="Y3772">
            <v>18</v>
          </cell>
          <cell r="Z3772">
            <v>4.2892469999999996</v>
          </cell>
          <cell r="AA3772">
            <v>0</v>
          </cell>
          <cell r="AB3772">
            <v>41392.82</v>
          </cell>
          <cell r="AC3772">
            <v>1182.6500000000001</v>
          </cell>
          <cell r="AD3772">
            <v>175.21</v>
          </cell>
          <cell r="AE3772">
            <v>348.99</v>
          </cell>
          <cell r="AF3772">
            <v>1531.64</v>
          </cell>
          <cell r="AG3772">
            <v>40210.160000000003</v>
          </cell>
          <cell r="AH3772">
            <v>83.730000000003201</v>
          </cell>
          <cell r="AI3772">
            <v>0</v>
          </cell>
          <cell r="AJ3772">
            <v>0</v>
          </cell>
          <cell r="AK3772">
            <v>0</v>
          </cell>
        </row>
        <row r="3773">
          <cell r="R3773" t="str">
            <v>ITAU</v>
          </cell>
          <cell r="S3773" t="str">
            <v>FINAME TJLP</v>
          </cell>
          <cell r="T3773" t="str">
            <v>24769</v>
          </cell>
          <cell r="U3773">
            <v>10.6</v>
          </cell>
          <cell r="V3773">
            <v>0</v>
          </cell>
          <cell r="W3773">
            <v>35430</v>
          </cell>
          <cell r="X3773">
            <v>16</v>
          </cell>
          <cell r="Y3773">
            <v>0</v>
          </cell>
          <cell r="Z3773">
            <v>4.2980770000000001</v>
          </cell>
          <cell r="AA3773">
            <v>0</v>
          </cell>
          <cell r="AB3773">
            <v>40292.94</v>
          </cell>
          <cell r="AC3773">
            <v>0</v>
          </cell>
          <cell r="AD3773">
            <v>180.83</v>
          </cell>
          <cell r="AE3773">
            <v>180.83</v>
          </cell>
          <cell r="AF3773">
            <v>0</v>
          </cell>
          <cell r="AG3773">
            <v>40473.769999999997</v>
          </cell>
          <cell r="AH3773">
            <v>82.77999999999156</v>
          </cell>
          <cell r="AI3773">
            <v>0</v>
          </cell>
          <cell r="AJ3773">
            <v>0</v>
          </cell>
          <cell r="AK3773">
            <v>0</v>
          </cell>
        </row>
        <row r="3774">
          <cell r="R3774" t="str">
            <v>ITAU</v>
          </cell>
          <cell r="S3774" t="str">
            <v>FINAME TJLP</v>
          </cell>
          <cell r="T3774" t="str">
            <v>24769</v>
          </cell>
          <cell r="U3774">
            <v>10.6</v>
          </cell>
          <cell r="V3774">
            <v>0</v>
          </cell>
          <cell r="W3774">
            <v>35445</v>
          </cell>
          <cell r="X3774">
            <v>14</v>
          </cell>
          <cell r="Y3774">
            <v>19</v>
          </cell>
          <cell r="Z3774">
            <v>4.3063719999999996</v>
          </cell>
          <cell r="AA3774">
            <v>0</v>
          </cell>
          <cell r="AB3774">
            <v>40370.71</v>
          </cell>
          <cell r="AC3774">
            <v>1187.3699999999999</v>
          </cell>
          <cell r="AD3774">
            <v>159.54</v>
          </cell>
          <cell r="AE3774">
            <v>340.37</v>
          </cell>
          <cell r="AF3774">
            <v>1527.75</v>
          </cell>
          <cell r="AG3774">
            <v>39183.33</v>
          </cell>
          <cell r="AH3774">
            <v>77.770000000004075</v>
          </cell>
          <cell r="AI3774">
            <v>0</v>
          </cell>
          <cell r="AJ3774">
            <v>0</v>
          </cell>
          <cell r="AK3774">
            <v>0</v>
          </cell>
        </row>
        <row r="3775">
          <cell r="R3775" t="str">
            <v>ITAU</v>
          </cell>
          <cell r="S3775" t="str">
            <v>FINAME TJLP</v>
          </cell>
          <cell r="T3775" t="str">
            <v>24769</v>
          </cell>
          <cell r="U3775">
            <v>10.6</v>
          </cell>
          <cell r="V3775">
            <v>0</v>
          </cell>
          <cell r="W3775">
            <v>35461</v>
          </cell>
          <cell r="X3775">
            <v>16</v>
          </cell>
          <cell r="Y3775">
            <v>0</v>
          </cell>
          <cell r="Z3775">
            <v>4.3152369999999998</v>
          </cell>
          <cell r="AA3775">
            <v>0</v>
          </cell>
          <cell r="AB3775">
            <v>39263.99</v>
          </cell>
          <cell r="AC3775">
            <v>0</v>
          </cell>
          <cell r="AD3775">
            <v>176.21</v>
          </cell>
          <cell r="AE3775">
            <v>176.21</v>
          </cell>
          <cell r="AF3775">
            <v>0</v>
          </cell>
          <cell r="AG3775">
            <v>39440.199999999997</v>
          </cell>
          <cell r="AH3775">
            <v>80.659999999996217</v>
          </cell>
          <cell r="AI3775">
            <v>0</v>
          </cell>
          <cell r="AJ3775">
            <v>0</v>
          </cell>
          <cell r="AK3775">
            <v>0</v>
          </cell>
        </row>
        <row r="3776">
          <cell r="R3776" t="str">
            <v>ITAU</v>
          </cell>
          <cell r="S3776" t="str">
            <v>FINAME TJLP</v>
          </cell>
          <cell r="T3776" t="str">
            <v>24769</v>
          </cell>
          <cell r="U3776">
            <v>10.6</v>
          </cell>
          <cell r="V3776">
            <v>0</v>
          </cell>
          <cell r="W3776">
            <v>35476</v>
          </cell>
          <cell r="X3776">
            <v>14</v>
          </cell>
          <cell r="Y3776">
            <v>20</v>
          </cell>
          <cell r="Z3776">
            <v>4.3235650000000003</v>
          </cell>
          <cell r="AA3776">
            <v>0</v>
          </cell>
          <cell r="AB3776">
            <v>39339.769999999997</v>
          </cell>
          <cell r="AC3776">
            <v>1192.1099999999999</v>
          </cell>
          <cell r="AD3776">
            <v>155.47</v>
          </cell>
          <cell r="AE3776">
            <v>331.68</v>
          </cell>
          <cell r="AF3776">
            <v>1523.79</v>
          </cell>
          <cell r="AG3776">
            <v>38147.660000000003</v>
          </cell>
          <cell r="AH3776">
            <v>75.780000000006112</v>
          </cell>
          <cell r="AI3776">
            <v>0</v>
          </cell>
          <cell r="AJ3776">
            <v>0</v>
          </cell>
          <cell r="AK3776">
            <v>0</v>
          </cell>
        </row>
        <row r="3777">
          <cell r="R3777" t="str">
            <v>ITAU</v>
          </cell>
          <cell r="S3777" t="str">
            <v>FINAME TJLP</v>
          </cell>
          <cell r="T3777" t="str">
            <v>24769</v>
          </cell>
          <cell r="U3777">
            <v>10.6</v>
          </cell>
          <cell r="V3777">
            <v>0</v>
          </cell>
          <cell r="W3777">
            <v>35489</v>
          </cell>
          <cell r="X3777">
            <v>13</v>
          </cell>
          <cell r="Y3777">
            <v>0</v>
          </cell>
          <cell r="Z3777">
            <v>4.3307950000000002</v>
          </cell>
          <cell r="AA3777">
            <v>0</v>
          </cell>
          <cell r="AB3777">
            <v>38211.449999999997</v>
          </cell>
          <cell r="AC3777">
            <v>0</v>
          </cell>
          <cell r="AD3777">
            <v>139.27000000000001</v>
          </cell>
          <cell r="AE3777">
            <v>139.27000000000001</v>
          </cell>
          <cell r="AF3777">
            <v>0</v>
          </cell>
          <cell r="AG3777">
            <v>38350.720000000001</v>
          </cell>
          <cell r="AH3777">
            <v>63.790000000000873</v>
          </cell>
          <cell r="AI3777">
            <v>0</v>
          </cell>
          <cell r="AJ3777">
            <v>0</v>
          </cell>
          <cell r="AK3777">
            <v>0</v>
          </cell>
        </row>
        <row r="3778">
          <cell r="R3778" t="str">
            <v>ITAU</v>
          </cell>
          <cell r="S3778" t="str">
            <v>FINAME TJLP</v>
          </cell>
          <cell r="T3778" t="str">
            <v>24769</v>
          </cell>
          <cell r="U3778">
            <v>10.6</v>
          </cell>
          <cell r="V3778">
            <v>0</v>
          </cell>
          <cell r="W3778">
            <v>35504</v>
          </cell>
          <cell r="X3778">
            <v>17</v>
          </cell>
          <cell r="Y3778">
            <v>21</v>
          </cell>
          <cell r="Z3778">
            <v>4.338101</v>
          </cell>
          <cell r="AA3778">
            <v>0</v>
          </cell>
          <cell r="AB3778">
            <v>38275.910000000003</v>
          </cell>
          <cell r="AC3778">
            <v>1196.1199999999999</v>
          </cell>
          <cell r="AD3778">
            <v>183.43999999999997</v>
          </cell>
          <cell r="AE3778">
            <v>322.70999999999998</v>
          </cell>
          <cell r="AF3778">
            <v>1518.83</v>
          </cell>
          <cell r="AG3778">
            <v>37079.79</v>
          </cell>
          <cell r="AH3778">
            <v>64.459999999999127</v>
          </cell>
          <cell r="AI3778">
            <v>0</v>
          </cell>
          <cell r="AJ3778">
            <v>0</v>
          </cell>
          <cell r="AK3778">
            <v>0</v>
          </cell>
        </row>
        <row r="3779">
          <cell r="R3779" t="str">
            <v>ITAU</v>
          </cell>
          <cell r="S3779" t="str">
            <v>FINAME TJLP</v>
          </cell>
          <cell r="T3779" t="str">
            <v>24769</v>
          </cell>
          <cell r="U3779">
            <v>10.6</v>
          </cell>
          <cell r="V3779">
            <v>0</v>
          </cell>
          <cell r="W3779">
            <v>35520</v>
          </cell>
          <cell r="X3779">
            <v>16</v>
          </cell>
          <cell r="Y3779">
            <v>0</v>
          </cell>
          <cell r="Z3779">
            <v>4.3458269999999999</v>
          </cell>
          <cell r="AA3779">
            <v>0</v>
          </cell>
          <cell r="AB3779">
            <v>37145.83</v>
          </cell>
          <cell r="AC3779">
            <v>0</v>
          </cell>
          <cell r="AD3779">
            <v>166.7</v>
          </cell>
          <cell r="AE3779">
            <v>166.7</v>
          </cell>
          <cell r="AF3779">
            <v>0</v>
          </cell>
          <cell r="AG3779">
            <v>37312.53</v>
          </cell>
          <cell r="AH3779">
            <v>66.040000000000873</v>
          </cell>
          <cell r="AI3779">
            <v>0</v>
          </cell>
          <cell r="AJ3779">
            <v>0</v>
          </cell>
          <cell r="AK3779">
            <v>0</v>
          </cell>
        </row>
        <row r="3780">
          <cell r="R3780" t="str">
            <v>ITAU</v>
          </cell>
          <cell r="S3780" t="str">
            <v>FINAME TJLP</v>
          </cell>
          <cell r="T3780" t="str">
            <v>24769</v>
          </cell>
          <cell r="U3780">
            <v>10.6</v>
          </cell>
          <cell r="V3780">
            <v>0</v>
          </cell>
          <cell r="W3780">
            <v>35535</v>
          </cell>
          <cell r="X3780">
            <v>14</v>
          </cell>
          <cell r="Y3780">
            <v>22</v>
          </cell>
          <cell r="Z3780">
            <v>4.3530829999999998</v>
          </cell>
          <cell r="AA3780">
            <v>0</v>
          </cell>
          <cell r="AB3780">
            <v>37207.85</v>
          </cell>
          <cell r="AC3780">
            <v>1200.25</v>
          </cell>
          <cell r="AD3780">
            <v>147.01</v>
          </cell>
          <cell r="AE3780">
            <v>313.70999999999998</v>
          </cell>
          <cell r="AF3780">
            <v>1513.96</v>
          </cell>
          <cell r="AG3780">
            <v>36007.589999999997</v>
          </cell>
          <cell r="AH3780">
            <v>62.009999999994761</v>
          </cell>
          <cell r="AI3780">
            <v>0</v>
          </cell>
          <cell r="AJ3780">
            <v>0</v>
          </cell>
          <cell r="AK3780">
            <v>0</v>
          </cell>
        </row>
        <row r="3781">
          <cell r="R3781" t="str">
            <v>ITAU</v>
          </cell>
          <cell r="S3781" t="str">
            <v>FINAME TJLP</v>
          </cell>
          <cell r="T3781" t="str">
            <v>24769</v>
          </cell>
          <cell r="U3781">
            <v>10.6</v>
          </cell>
          <cell r="V3781">
            <v>0</v>
          </cell>
          <cell r="W3781">
            <v>35550</v>
          </cell>
          <cell r="X3781">
            <v>15</v>
          </cell>
          <cell r="Y3781">
            <v>0</v>
          </cell>
          <cell r="Z3781">
            <v>4.3603500000000004</v>
          </cell>
          <cell r="AA3781">
            <v>0</v>
          </cell>
          <cell r="AB3781">
            <v>36067.699999999997</v>
          </cell>
          <cell r="AC3781">
            <v>0</v>
          </cell>
          <cell r="AD3781">
            <v>151.72999999999999</v>
          </cell>
          <cell r="AE3781">
            <v>151.72999999999999</v>
          </cell>
          <cell r="AF3781">
            <v>0</v>
          </cell>
          <cell r="AG3781">
            <v>36219.43</v>
          </cell>
          <cell r="AH3781">
            <v>60.110000000000582</v>
          </cell>
          <cell r="AI3781">
            <v>0</v>
          </cell>
          <cell r="AJ3781">
            <v>0</v>
          </cell>
          <cell r="AK3781">
            <v>0</v>
          </cell>
        </row>
        <row r="3782">
          <cell r="R3782" t="str">
            <v>ITAU</v>
          </cell>
          <cell r="S3782" t="str">
            <v>FINAME TJLP</v>
          </cell>
          <cell r="T3782" t="str">
            <v>24769</v>
          </cell>
          <cell r="U3782">
            <v>10.6</v>
          </cell>
          <cell r="V3782">
            <v>0</v>
          </cell>
          <cell r="W3782">
            <v>35565</v>
          </cell>
          <cell r="X3782">
            <v>15</v>
          </cell>
          <cell r="Y3782">
            <v>23</v>
          </cell>
          <cell r="Z3782">
            <v>4.3676300000000001</v>
          </cell>
          <cell r="AA3782">
            <v>0</v>
          </cell>
          <cell r="AB3782">
            <v>36127.919999999998</v>
          </cell>
          <cell r="AC3782">
            <v>1204.26</v>
          </cell>
          <cell r="AD3782">
            <v>152.87000000000003</v>
          </cell>
          <cell r="AE3782">
            <v>304.60000000000002</v>
          </cell>
          <cell r="AF3782">
            <v>1508.86</v>
          </cell>
          <cell r="AG3782">
            <v>34923.660000000003</v>
          </cell>
          <cell r="AH3782">
            <v>60.220000000001164</v>
          </cell>
          <cell r="AI3782">
            <v>0</v>
          </cell>
          <cell r="AJ3782">
            <v>0</v>
          </cell>
          <cell r="AK3782">
            <v>0</v>
          </cell>
        </row>
        <row r="3783">
          <cell r="R3783" t="str">
            <v>ITAU</v>
          </cell>
          <cell r="S3783" t="str">
            <v>FINAME TJLP</v>
          </cell>
          <cell r="T3783" t="str">
            <v>24769</v>
          </cell>
          <cell r="U3783">
            <v>10.6</v>
          </cell>
          <cell r="V3783">
            <v>0</v>
          </cell>
          <cell r="W3783">
            <v>35581</v>
          </cell>
          <cell r="X3783">
            <v>16</v>
          </cell>
          <cell r="Y3783">
            <v>0</v>
          </cell>
          <cell r="Z3783">
            <v>4.3754090000000003</v>
          </cell>
          <cell r="AA3783">
            <v>0</v>
          </cell>
          <cell r="AB3783">
            <v>34985.86</v>
          </cell>
          <cell r="AC3783">
            <v>0</v>
          </cell>
          <cell r="AD3783">
            <v>157.01</v>
          </cell>
          <cell r="AE3783">
            <v>157.01</v>
          </cell>
          <cell r="AF3783">
            <v>0</v>
          </cell>
          <cell r="AG3783">
            <v>35142.870000000003</v>
          </cell>
          <cell r="AH3783">
            <v>62.19999999999709</v>
          </cell>
          <cell r="AI3783">
            <v>0</v>
          </cell>
          <cell r="AJ3783">
            <v>0</v>
          </cell>
          <cell r="AK3783">
            <v>0</v>
          </cell>
        </row>
        <row r="3784">
          <cell r="R3784" t="str">
            <v>ITAU</v>
          </cell>
          <cell r="S3784" t="str">
            <v>FINAME TJLP</v>
          </cell>
          <cell r="T3784" t="str">
            <v>24769</v>
          </cell>
          <cell r="U3784">
            <v>10.6</v>
          </cell>
          <cell r="V3784">
            <v>0</v>
          </cell>
          <cell r="W3784">
            <v>35596</v>
          </cell>
          <cell r="X3784">
            <v>14</v>
          </cell>
          <cell r="Y3784">
            <v>24</v>
          </cell>
          <cell r="Z3784">
            <v>4.3824360000000002</v>
          </cell>
          <cell r="AA3784">
            <v>0</v>
          </cell>
          <cell r="AB3784">
            <v>35042.050000000003</v>
          </cell>
          <cell r="AC3784">
            <v>1208.3499999999999</v>
          </cell>
          <cell r="AD3784">
            <v>138.43</v>
          </cell>
          <cell r="AE3784">
            <v>295.44</v>
          </cell>
          <cell r="AF3784">
            <v>1503.79</v>
          </cell>
          <cell r="AG3784">
            <v>33833.699999999997</v>
          </cell>
          <cell r="AH3784">
            <v>56.189999999995052</v>
          </cell>
          <cell r="AI3784">
            <v>0</v>
          </cell>
          <cell r="AJ3784">
            <v>0</v>
          </cell>
          <cell r="AK3784">
            <v>0</v>
          </cell>
        </row>
        <row r="3785">
          <cell r="R3785" t="str">
            <v>ITAU</v>
          </cell>
          <cell r="S3785" t="str">
            <v>FINAME TJLP</v>
          </cell>
          <cell r="T3785" t="str">
            <v>24769</v>
          </cell>
          <cell r="U3785">
            <v>10.6</v>
          </cell>
          <cell r="V3785">
            <v>0</v>
          </cell>
          <cell r="W3785">
            <v>35611</v>
          </cell>
          <cell r="X3785">
            <v>15</v>
          </cell>
          <cell r="Y3785">
            <v>0</v>
          </cell>
          <cell r="Z3785">
            <v>4.3894539999999997</v>
          </cell>
          <cell r="AA3785">
            <v>0</v>
          </cell>
          <cell r="AB3785">
            <v>33887.879999999997</v>
          </cell>
          <cell r="AC3785">
            <v>0</v>
          </cell>
          <cell r="AD3785">
            <v>142.56</v>
          </cell>
          <cell r="AE3785">
            <v>142.56</v>
          </cell>
          <cell r="AF3785">
            <v>0</v>
          </cell>
          <cell r="AG3785">
            <v>34030.44</v>
          </cell>
          <cell r="AH3785">
            <v>54.180000000007567</v>
          </cell>
          <cell r="AI3785">
            <v>0</v>
          </cell>
          <cell r="AJ3785">
            <v>0</v>
          </cell>
          <cell r="AK3785">
            <v>0</v>
          </cell>
        </row>
        <row r="3786">
          <cell r="R3786" t="str">
            <v>ITAU</v>
          </cell>
          <cell r="S3786" t="str">
            <v>FINAME TJLP</v>
          </cell>
          <cell r="T3786" t="str">
            <v>24769</v>
          </cell>
          <cell r="U3786">
            <v>10.6</v>
          </cell>
          <cell r="V3786">
            <v>0</v>
          </cell>
          <cell r="W3786">
            <v>35626</v>
          </cell>
          <cell r="X3786">
            <v>15</v>
          </cell>
          <cell r="Y3786">
            <v>25</v>
          </cell>
          <cell r="Z3786">
            <v>4.3964840000000001</v>
          </cell>
          <cell r="AA3786">
            <v>0</v>
          </cell>
          <cell r="AB3786">
            <v>33942.160000000003</v>
          </cell>
          <cell r="AC3786">
            <v>1212.22</v>
          </cell>
          <cell r="AD3786">
            <v>143.61000000000001</v>
          </cell>
          <cell r="AE3786">
            <v>286.17</v>
          </cell>
          <cell r="AF3786">
            <v>1498.39</v>
          </cell>
          <cell r="AG3786">
            <v>32729.94</v>
          </cell>
          <cell r="AH3786">
            <v>54.279999999998836</v>
          </cell>
          <cell r="AI3786">
            <v>0</v>
          </cell>
          <cell r="AJ3786">
            <v>0</v>
          </cell>
          <cell r="AK3786">
            <v>0</v>
          </cell>
        </row>
        <row r="3787">
          <cell r="R3787" t="str">
            <v>ITAU</v>
          </cell>
          <cell r="S3787" t="str">
            <v>FINAME TJLP</v>
          </cell>
          <cell r="T3787" t="str">
            <v>24769</v>
          </cell>
          <cell r="U3787">
            <v>10.6</v>
          </cell>
          <cell r="V3787">
            <v>0</v>
          </cell>
          <cell r="W3787">
            <v>35642</v>
          </cell>
          <cell r="X3787">
            <v>16</v>
          </cell>
          <cell r="Y3787">
            <v>0</v>
          </cell>
          <cell r="Z3787">
            <v>4.403994</v>
          </cell>
          <cell r="AA3787">
            <v>0</v>
          </cell>
          <cell r="AB3787">
            <v>32785.839999999997</v>
          </cell>
          <cell r="AC3787">
            <v>0</v>
          </cell>
          <cell r="AD3787">
            <v>147.13999999999999</v>
          </cell>
          <cell r="AE3787">
            <v>147.13999999999999</v>
          </cell>
          <cell r="AF3787">
            <v>0</v>
          </cell>
          <cell r="AG3787">
            <v>32932.980000000003</v>
          </cell>
          <cell r="AH3787">
            <v>55.900000000001455</v>
          </cell>
          <cell r="AI3787">
            <v>0</v>
          </cell>
          <cell r="AJ3787">
            <v>0</v>
          </cell>
          <cell r="AK3787">
            <v>0</v>
          </cell>
        </row>
        <row r="3788">
          <cell r="R3788" t="str">
            <v>ITAU</v>
          </cell>
          <cell r="S3788" t="str">
            <v>FINAME TJLP</v>
          </cell>
          <cell r="T3788" t="str">
            <v>24769</v>
          </cell>
          <cell r="U3788">
            <v>10.6</v>
          </cell>
          <cell r="V3788">
            <v>0</v>
          </cell>
          <cell r="W3788">
            <v>35657</v>
          </cell>
          <cell r="X3788">
            <v>14</v>
          </cell>
          <cell r="Y3788">
            <v>26</v>
          </cell>
          <cell r="Z3788">
            <v>4.4110469999999999</v>
          </cell>
          <cell r="AA3788">
            <v>0</v>
          </cell>
          <cell r="AB3788">
            <v>32838.35</v>
          </cell>
          <cell r="AC3788">
            <v>1216.24</v>
          </cell>
          <cell r="AD3788">
            <v>129.73000000000002</v>
          </cell>
          <cell r="AE3788">
            <v>276.87</v>
          </cell>
          <cell r="AF3788">
            <v>1493.1</v>
          </cell>
          <cell r="AG3788">
            <v>31622.12</v>
          </cell>
          <cell r="AH3788">
            <v>52.509999999994761</v>
          </cell>
          <cell r="AI3788">
            <v>0</v>
          </cell>
          <cell r="AJ3788">
            <v>0</v>
          </cell>
          <cell r="AK3788">
            <v>0</v>
          </cell>
        </row>
        <row r="3789">
          <cell r="R3789" t="str">
            <v>ITAU</v>
          </cell>
          <cell r="S3789" t="str">
            <v>FINAME TJLP</v>
          </cell>
          <cell r="T3789" t="str">
            <v>24769</v>
          </cell>
          <cell r="U3789">
            <v>10.6</v>
          </cell>
          <cell r="V3789">
            <v>0</v>
          </cell>
          <cell r="W3789">
            <v>35673</v>
          </cell>
          <cell r="X3789">
            <v>16</v>
          </cell>
          <cell r="Y3789">
            <v>0</v>
          </cell>
          <cell r="Z3789">
            <v>4.4185819999999998</v>
          </cell>
          <cell r="AA3789">
            <v>0</v>
          </cell>
          <cell r="AB3789">
            <v>31676.13</v>
          </cell>
          <cell r="AC3789">
            <v>0</v>
          </cell>
          <cell r="AD3789">
            <v>142.16</v>
          </cell>
          <cell r="AE3789">
            <v>142.16</v>
          </cell>
          <cell r="AF3789">
            <v>0</v>
          </cell>
          <cell r="AG3789">
            <v>31818.29</v>
          </cell>
          <cell r="AH3789">
            <v>54.010000000002037</v>
          </cell>
          <cell r="AI3789">
            <v>0</v>
          </cell>
          <cell r="AJ3789">
            <v>0</v>
          </cell>
          <cell r="AK3789">
            <v>0</v>
          </cell>
        </row>
        <row r="3790">
          <cell r="R3790" t="str">
            <v>ITAU</v>
          </cell>
          <cell r="S3790" t="str">
            <v>FINAME TJLP</v>
          </cell>
          <cell r="T3790" t="str">
            <v>24769</v>
          </cell>
          <cell r="U3790">
            <v>10.6</v>
          </cell>
          <cell r="V3790">
            <v>0</v>
          </cell>
          <cell r="W3790">
            <v>35688</v>
          </cell>
          <cell r="X3790">
            <v>14</v>
          </cell>
          <cell r="Y3790">
            <v>27</v>
          </cell>
          <cell r="Z3790">
            <v>4.4244830000000004</v>
          </cell>
          <cell r="AA3790">
            <v>0</v>
          </cell>
          <cell r="AB3790">
            <v>31718.44</v>
          </cell>
          <cell r="AC3790">
            <v>1219.94</v>
          </cell>
          <cell r="AD3790">
            <v>125.26000000000002</v>
          </cell>
          <cell r="AE3790">
            <v>267.42</v>
          </cell>
          <cell r="AF3790">
            <v>1487.36</v>
          </cell>
          <cell r="AG3790">
            <v>30498.5</v>
          </cell>
          <cell r="AH3790">
            <v>42.31000000000131</v>
          </cell>
          <cell r="AI3790">
            <v>0</v>
          </cell>
          <cell r="AJ3790">
            <v>0</v>
          </cell>
          <cell r="AK3790">
            <v>0</v>
          </cell>
        </row>
        <row r="3791">
          <cell r="R3791" t="str">
            <v>ITAU</v>
          </cell>
          <cell r="S3791" t="str">
            <v>FINAME TJLP</v>
          </cell>
          <cell r="T3791" t="str">
            <v>24769</v>
          </cell>
          <cell r="U3791">
            <v>10.6</v>
          </cell>
          <cell r="V3791">
            <v>0</v>
          </cell>
          <cell r="W3791">
            <v>35703</v>
          </cell>
          <cell r="X3791">
            <v>15</v>
          </cell>
          <cell r="Y3791">
            <v>0</v>
          </cell>
          <cell r="Z3791">
            <v>4.430307</v>
          </cell>
          <cell r="AA3791">
            <v>0</v>
          </cell>
          <cell r="AB3791">
            <v>30538.639999999999</v>
          </cell>
          <cell r="AC3791">
            <v>0</v>
          </cell>
          <cell r="AD3791">
            <v>128.47</v>
          </cell>
          <cell r="AE3791">
            <v>128.47</v>
          </cell>
          <cell r="AF3791">
            <v>0</v>
          </cell>
          <cell r="AG3791">
            <v>30667.11</v>
          </cell>
          <cell r="AH3791">
            <v>40.139999999999418</v>
          </cell>
          <cell r="AI3791">
            <v>0</v>
          </cell>
          <cell r="AJ3791">
            <v>0</v>
          </cell>
          <cell r="AK3791">
            <v>0</v>
          </cell>
        </row>
        <row r="3792">
          <cell r="R3792" t="str">
            <v>ITAU</v>
          </cell>
          <cell r="S3792" t="str">
            <v>FINAME TJLP</v>
          </cell>
          <cell r="T3792" t="str">
            <v>24769</v>
          </cell>
          <cell r="U3792">
            <v>10.6</v>
          </cell>
          <cell r="V3792">
            <v>0</v>
          </cell>
          <cell r="W3792">
            <v>35718</v>
          </cell>
          <cell r="X3792">
            <v>15</v>
          </cell>
          <cell r="Y3792">
            <v>28</v>
          </cell>
          <cell r="Z3792">
            <v>4.4361389999999998</v>
          </cell>
          <cell r="AA3792">
            <v>0</v>
          </cell>
          <cell r="AB3792">
            <v>30578.84</v>
          </cell>
          <cell r="AC3792">
            <v>1223.1500000000001</v>
          </cell>
          <cell r="AD3792">
            <v>129.35</v>
          </cell>
          <cell r="AE3792">
            <v>257.82</v>
          </cell>
          <cell r="AF3792">
            <v>1480.97</v>
          </cell>
          <cell r="AG3792">
            <v>29355.69</v>
          </cell>
          <cell r="AH3792">
            <v>40.200000000000728</v>
          </cell>
          <cell r="AI3792">
            <v>0</v>
          </cell>
          <cell r="AJ3792">
            <v>0</v>
          </cell>
          <cell r="AK3792">
            <v>0</v>
          </cell>
        </row>
        <row r="3793">
          <cell r="R3793" t="str">
            <v>ITAU</v>
          </cell>
          <cell r="S3793" t="str">
            <v>FINAME TJLP</v>
          </cell>
          <cell r="T3793" t="str">
            <v>24769</v>
          </cell>
          <cell r="U3793">
            <v>10.6</v>
          </cell>
          <cell r="V3793">
            <v>0</v>
          </cell>
          <cell r="W3793">
            <v>35734</v>
          </cell>
          <cell r="X3793">
            <v>16</v>
          </cell>
          <cell r="Y3793">
            <v>0</v>
          </cell>
          <cell r="Z3793">
            <v>4.4423680000000001</v>
          </cell>
          <cell r="AA3793">
            <v>0</v>
          </cell>
          <cell r="AB3793">
            <v>29396.91</v>
          </cell>
          <cell r="AC3793">
            <v>0</v>
          </cell>
          <cell r="AD3793">
            <v>131.93</v>
          </cell>
          <cell r="AE3793">
            <v>131.93</v>
          </cell>
          <cell r="AF3793">
            <v>0</v>
          </cell>
          <cell r="AG3793">
            <v>29528.84</v>
          </cell>
          <cell r="AH3793">
            <v>41.220000000001164</v>
          </cell>
          <cell r="AI3793">
            <v>0</v>
          </cell>
          <cell r="AJ3793">
            <v>0</v>
          </cell>
          <cell r="AK3793">
            <v>0</v>
          </cell>
        </row>
        <row r="3794">
          <cell r="R3794" t="str">
            <v>ITAU</v>
          </cell>
          <cell r="S3794" t="str">
            <v>FINAME TJLP</v>
          </cell>
          <cell r="T3794" t="str">
            <v>24769</v>
          </cell>
          <cell r="U3794">
            <v>10.6</v>
          </cell>
          <cell r="V3794">
            <v>0</v>
          </cell>
          <cell r="W3794">
            <v>35749</v>
          </cell>
          <cell r="X3794">
            <v>14</v>
          </cell>
          <cell r="Y3794">
            <v>29</v>
          </cell>
          <cell r="Z3794">
            <v>4.4482160000000004</v>
          </cell>
          <cell r="AA3794">
            <v>0</v>
          </cell>
          <cell r="AB3794">
            <v>29435.61</v>
          </cell>
          <cell r="AC3794">
            <v>1226.48</v>
          </cell>
          <cell r="AD3794">
            <v>116.25</v>
          </cell>
          <cell r="AE3794">
            <v>248.18</v>
          </cell>
          <cell r="AF3794">
            <v>1474.66</v>
          </cell>
          <cell r="AG3794">
            <v>28209.119999999999</v>
          </cell>
          <cell r="AH3794">
            <v>38.68999999999869</v>
          </cell>
          <cell r="AI3794">
            <v>0</v>
          </cell>
          <cell r="AJ3794">
            <v>0</v>
          </cell>
          <cell r="AK3794">
            <v>0</v>
          </cell>
        </row>
        <row r="3795">
          <cell r="R3795" t="str">
            <v>ITAU</v>
          </cell>
          <cell r="S3795" t="str">
            <v>FINAME TJLP</v>
          </cell>
          <cell r="T3795" t="str">
            <v>24769</v>
          </cell>
          <cell r="U3795">
            <v>10.6</v>
          </cell>
          <cell r="V3795">
            <v>0</v>
          </cell>
          <cell r="W3795">
            <v>35764</v>
          </cell>
          <cell r="X3795">
            <v>15</v>
          </cell>
          <cell r="Y3795">
            <v>0</v>
          </cell>
          <cell r="Z3795">
            <v>4.4540709999999999</v>
          </cell>
          <cell r="AA3795">
            <v>0</v>
          </cell>
          <cell r="AB3795">
            <v>28246.26</v>
          </cell>
          <cell r="AC3795">
            <v>0</v>
          </cell>
          <cell r="AD3795">
            <v>118.82</v>
          </cell>
          <cell r="AE3795">
            <v>118.82</v>
          </cell>
          <cell r="AF3795">
            <v>0</v>
          </cell>
          <cell r="AG3795">
            <v>28365.08</v>
          </cell>
          <cell r="AH3795">
            <v>37.140000000003056</v>
          </cell>
          <cell r="AI3795">
            <v>0</v>
          </cell>
          <cell r="AJ3795">
            <v>0</v>
          </cell>
          <cell r="AK3795">
            <v>0</v>
          </cell>
        </row>
        <row r="3796">
          <cell r="R3796" t="str">
            <v>ITAU</v>
          </cell>
          <cell r="S3796" t="str">
            <v>FINAME TJLP</v>
          </cell>
          <cell r="T3796" t="str">
            <v>24769</v>
          </cell>
          <cell r="U3796">
            <v>10.6</v>
          </cell>
          <cell r="V3796">
            <v>0</v>
          </cell>
          <cell r="W3796">
            <v>35779</v>
          </cell>
          <cell r="X3796">
            <v>15</v>
          </cell>
          <cell r="Y3796">
            <v>30</v>
          </cell>
          <cell r="Z3796">
            <v>4.4607089999999996</v>
          </cell>
          <cell r="AA3796">
            <v>0</v>
          </cell>
          <cell r="AB3796">
            <v>28288.35</v>
          </cell>
          <cell r="AC3796">
            <v>1229.93</v>
          </cell>
          <cell r="AD3796">
            <v>119.68</v>
          </cell>
          <cell r="AE3796">
            <v>238.5</v>
          </cell>
          <cell r="AF3796">
            <v>1468.43</v>
          </cell>
          <cell r="AG3796">
            <v>27058.42</v>
          </cell>
          <cell r="AH3796">
            <v>42.089999999996508</v>
          </cell>
          <cell r="AI3796">
            <v>0</v>
          </cell>
          <cell r="AJ3796">
            <v>0</v>
          </cell>
          <cell r="AK3796">
            <v>0</v>
          </cell>
        </row>
        <row r="3797">
          <cell r="R3797" t="str">
            <v>ITAU</v>
          </cell>
          <cell r="S3797" t="str">
            <v>FINAME TJLP</v>
          </cell>
          <cell r="T3797" t="str">
            <v>24769</v>
          </cell>
          <cell r="U3797">
            <v>10.6</v>
          </cell>
          <cell r="V3797">
            <v>0</v>
          </cell>
          <cell r="W3797">
            <v>35795</v>
          </cell>
          <cell r="X3797">
            <v>16</v>
          </cell>
          <cell r="Y3797">
            <v>0</v>
          </cell>
          <cell r="Z3797">
            <v>4.4678599999999999</v>
          </cell>
          <cell r="AA3797">
            <v>0</v>
          </cell>
          <cell r="AB3797">
            <v>27101.8</v>
          </cell>
          <cell r="AC3797">
            <v>0</v>
          </cell>
          <cell r="AD3797">
            <v>121.63</v>
          </cell>
          <cell r="AE3797">
            <v>121.63</v>
          </cell>
          <cell r="AF3797">
            <v>0</v>
          </cell>
          <cell r="AG3797">
            <v>27223.43</v>
          </cell>
          <cell r="AH3797">
            <v>43.380000000001019</v>
          </cell>
          <cell r="AI3797">
            <v>0</v>
          </cell>
          <cell r="AJ3797">
            <v>0</v>
          </cell>
          <cell r="AK3797">
            <v>0</v>
          </cell>
        </row>
        <row r="3798">
          <cell r="R3798" t="str">
            <v>ITAU</v>
          </cell>
          <cell r="S3798" t="str">
            <v>FINAME TJLP</v>
          </cell>
          <cell r="T3798" t="str">
            <v>24769</v>
          </cell>
          <cell r="U3798">
            <v>10.6</v>
          </cell>
          <cell r="V3798">
            <v>0</v>
          </cell>
          <cell r="W3798">
            <v>35810</v>
          </cell>
          <cell r="X3798">
            <v>14</v>
          </cell>
          <cell r="Y3798">
            <v>31</v>
          </cell>
          <cell r="Z3798">
            <v>4.4745749999999997</v>
          </cell>
          <cell r="AA3798">
            <v>0</v>
          </cell>
          <cell r="AB3798">
            <v>27142.53</v>
          </cell>
          <cell r="AC3798">
            <v>1233.75</v>
          </cell>
          <cell r="AD3798">
            <v>107.21000000000001</v>
          </cell>
          <cell r="AE3798">
            <v>228.84</v>
          </cell>
          <cell r="AF3798">
            <v>1462.59</v>
          </cell>
          <cell r="AG3798">
            <v>25908.78</v>
          </cell>
          <cell r="AH3798">
            <v>40.729999999999563</v>
          </cell>
          <cell r="AI3798">
            <v>0</v>
          </cell>
          <cell r="AJ3798">
            <v>0</v>
          </cell>
          <cell r="AK3798">
            <v>0</v>
          </cell>
        </row>
        <row r="3799">
          <cell r="R3799" t="str">
            <v>ITAU</v>
          </cell>
          <cell r="S3799" t="str">
            <v>FINAME TJLP</v>
          </cell>
          <cell r="T3799" t="str">
            <v>24769</v>
          </cell>
          <cell r="U3799">
            <v>10.6</v>
          </cell>
          <cell r="V3799">
            <v>0</v>
          </cell>
          <cell r="W3799">
            <v>35826</v>
          </cell>
          <cell r="X3799">
            <v>16</v>
          </cell>
          <cell r="Y3799">
            <v>0</v>
          </cell>
          <cell r="Z3799">
            <v>4.4817479999999996</v>
          </cell>
          <cell r="AA3799">
            <v>0</v>
          </cell>
          <cell r="AB3799">
            <v>25950.32</v>
          </cell>
          <cell r="AC3799">
            <v>0</v>
          </cell>
          <cell r="AD3799">
            <v>116.46</v>
          </cell>
          <cell r="AE3799">
            <v>116.46</v>
          </cell>
          <cell r="AF3799">
            <v>0</v>
          </cell>
          <cell r="AG3799">
            <v>26066.78</v>
          </cell>
          <cell r="AH3799">
            <v>41.540000000000873</v>
          </cell>
          <cell r="AI3799">
            <v>0</v>
          </cell>
          <cell r="AJ3799">
            <v>0</v>
          </cell>
          <cell r="AK3799">
            <v>0</v>
          </cell>
        </row>
        <row r="3800">
          <cell r="R3800" t="str">
            <v>ITAU</v>
          </cell>
          <cell r="S3800" t="str">
            <v>FINAME TJLP</v>
          </cell>
          <cell r="T3800" t="str">
            <v>24769</v>
          </cell>
          <cell r="U3800">
            <v>10.6</v>
          </cell>
          <cell r="V3800">
            <v>0</v>
          </cell>
          <cell r="W3800">
            <v>35841</v>
          </cell>
          <cell r="X3800">
            <v>14</v>
          </cell>
          <cell r="Y3800">
            <v>32</v>
          </cell>
          <cell r="Z3800">
            <v>4.4884829999999996</v>
          </cell>
          <cell r="AA3800">
            <v>0</v>
          </cell>
          <cell r="AB3800">
            <v>25989.31</v>
          </cell>
          <cell r="AC3800">
            <v>1237.5899999999999</v>
          </cell>
          <cell r="AD3800">
            <v>102.66000000000001</v>
          </cell>
          <cell r="AE3800">
            <v>219.12</v>
          </cell>
          <cell r="AF3800">
            <v>1456.71</v>
          </cell>
          <cell r="AG3800">
            <v>24751.73</v>
          </cell>
          <cell r="AH3800">
            <v>39</v>
          </cell>
          <cell r="AI3800">
            <v>0</v>
          </cell>
          <cell r="AJ3800">
            <v>0</v>
          </cell>
          <cell r="AK3800">
            <v>0</v>
          </cell>
        </row>
        <row r="3801">
          <cell r="R3801" t="str">
            <v>ITAU</v>
          </cell>
          <cell r="S3801" t="str">
            <v>FINAME TJLP</v>
          </cell>
          <cell r="T3801" t="str">
            <v>24769</v>
          </cell>
          <cell r="U3801">
            <v>10.6</v>
          </cell>
          <cell r="V3801">
            <v>0</v>
          </cell>
          <cell r="W3801">
            <v>35854</v>
          </cell>
          <cell r="X3801">
            <v>13</v>
          </cell>
          <cell r="Y3801">
            <v>0</v>
          </cell>
          <cell r="Z3801">
            <v>4.4943289999999996</v>
          </cell>
          <cell r="AA3801">
            <v>0</v>
          </cell>
          <cell r="AB3801">
            <v>24783.96</v>
          </cell>
          <cell r="AC3801">
            <v>0</v>
          </cell>
          <cell r="AD3801">
            <v>90.33</v>
          </cell>
          <cell r="AE3801">
            <v>90.33</v>
          </cell>
          <cell r="AF3801">
            <v>0</v>
          </cell>
          <cell r="AG3801">
            <v>24874.3</v>
          </cell>
          <cell r="AH3801">
            <v>32.239999999997963</v>
          </cell>
          <cell r="AI3801">
            <v>0</v>
          </cell>
          <cell r="AJ3801">
            <v>0</v>
          </cell>
          <cell r="AK3801">
            <v>0</v>
          </cell>
        </row>
        <row r="3802">
          <cell r="R3802" t="str">
            <v>ITAU</v>
          </cell>
          <cell r="S3802" t="str">
            <v>FINAME TJLP</v>
          </cell>
          <cell r="T3802" t="str">
            <v>24769</v>
          </cell>
          <cell r="U3802">
            <v>10.6</v>
          </cell>
          <cell r="V3802">
            <v>0</v>
          </cell>
          <cell r="W3802">
            <v>35869</v>
          </cell>
          <cell r="X3802">
            <v>17</v>
          </cell>
          <cell r="Y3802">
            <v>33</v>
          </cell>
          <cell r="Z3802">
            <v>4.5040529999999999</v>
          </cell>
          <cell r="AA3802">
            <v>0</v>
          </cell>
          <cell r="AB3802">
            <v>24837.59</v>
          </cell>
          <cell r="AC3802">
            <v>1241.8800000000001</v>
          </cell>
          <cell r="AD3802">
            <v>119.08</v>
          </cell>
          <cell r="AE3802">
            <v>209.41</v>
          </cell>
          <cell r="AF3802">
            <v>1451.29</v>
          </cell>
          <cell r="AG3802">
            <v>23595.71</v>
          </cell>
          <cell r="AH3802">
            <v>53.619999999998981</v>
          </cell>
          <cell r="AI3802">
            <v>0</v>
          </cell>
          <cell r="AJ3802">
            <v>0</v>
          </cell>
          <cell r="AK3802">
            <v>0</v>
          </cell>
        </row>
        <row r="3803">
          <cell r="R3803" t="str">
            <v>ITAU</v>
          </cell>
          <cell r="S3803" t="str">
            <v>FINAME TJLP</v>
          </cell>
          <cell r="T3803" t="str">
            <v>24769</v>
          </cell>
          <cell r="U3803">
            <v>10.6</v>
          </cell>
          <cell r="V3803">
            <v>0</v>
          </cell>
          <cell r="W3803">
            <v>35885</v>
          </cell>
          <cell r="X3803">
            <v>16</v>
          </cell>
          <cell r="Y3803">
            <v>0</v>
          </cell>
          <cell r="Z3803">
            <v>4.5146759999999997</v>
          </cell>
          <cell r="AA3803">
            <v>0</v>
          </cell>
          <cell r="AB3803">
            <v>23651.360000000001</v>
          </cell>
          <cell r="AC3803">
            <v>0</v>
          </cell>
          <cell r="AD3803">
            <v>106.14</v>
          </cell>
          <cell r="AE3803">
            <v>106.14</v>
          </cell>
          <cell r="AF3803">
            <v>0</v>
          </cell>
          <cell r="AG3803">
            <v>23757.5</v>
          </cell>
          <cell r="AH3803">
            <v>55.650000000001455</v>
          </cell>
          <cell r="AI3803">
            <v>0</v>
          </cell>
          <cell r="AJ3803">
            <v>0</v>
          </cell>
          <cell r="AK3803">
            <v>0</v>
          </cell>
        </row>
        <row r="3804">
          <cell r="R3804" t="str">
            <v>ITAU</v>
          </cell>
          <cell r="S3804" t="str">
            <v>FINAME TJLP</v>
          </cell>
          <cell r="T3804" t="str">
            <v>24769</v>
          </cell>
          <cell r="U3804">
            <v>10.6</v>
          </cell>
          <cell r="V3804">
            <v>0</v>
          </cell>
          <cell r="W3804">
            <v>35900</v>
          </cell>
          <cell r="X3804">
            <v>14</v>
          </cell>
          <cell r="Y3804">
            <v>34</v>
          </cell>
          <cell r="Z3804">
            <v>4.5246579999999996</v>
          </cell>
          <cell r="AA3804">
            <v>0</v>
          </cell>
          <cell r="AB3804">
            <v>23703.65</v>
          </cell>
          <cell r="AC3804">
            <v>1247.56</v>
          </cell>
          <cell r="AD3804">
            <v>93.71</v>
          </cell>
          <cell r="AE3804">
            <v>199.85</v>
          </cell>
          <cell r="AF3804">
            <v>1447.41</v>
          </cell>
          <cell r="AG3804">
            <v>22456.09</v>
          </cell>
          <cell r="AH3804">
            <v>52.290000000000873</v>
          </cell>
          <cell r="AI3804">
            <v>0</v>
          </cell>
          <cell r="AJ3804">
            <v>0</v>
          </cell>
          <cell r="AK3804">
            <v>0</v>
          </cell>
        </row>
        <row r="3805">
          <cell r="R3805" t="str">
            <v>ITAU</v>
          </cell>
          <cell r="S3805" t="str">
            <v>FINAME TJLP</v>
          </cell>
          <cell r="T3805" t="str">
            <v>24769</v>
          </cell>
          <cell r="U3805">
            <v>10.6</v>
          </cell>
          <cell r="V3805">
            <v>0</v>
          </cell>
          <cell r="W3805">
            <v>35915</v>
          </cell>
          <cell r="X3805">
            <v>15</v>
          </cell>
          <cell r="Y3805">
            <v>0</v>
          </cell>
          <cell r="Z3805">
            <v>4.534662</v>
          </cell>
          <cell r="AA3805">
            <v>0</v>
          </cell>
          <cell r="AB3805">
            <v>22505.74</v>
          </cell>
          <cell r="AC3805">
            <v>0</v>
          </cell>
          <cell r="AD3805">
            <v>94.68</v>
          </cell>
          <cell r="AE3805">
            <v>94.68</v>
          </cell>
          <cell r="AF3805">
            <v>0</v>
          </cell>
          <cell r="AG3805">
            <v>22600.42</v>
          </cell>
          <cell r="AH3805">
            <v>49.649999999997817</v>
          </cell>
          <cell r="AI3805">
            <v>0</v>
          </cell>
          <cell r="AJ3805">
            <v>0</v>
          </cell>
          <cell r="AK3805">
            <v>0</v>
          </cell>
        </row>
        <row r="3806">
          <cell r="R3806" t="str">
            <v>ITAU</v>
          </cell>
          <cell r="S3806" t="str">
            <v>FINAME TJLP</v>
          </cell>
          <cell r="T3806" t="str">
            <v>24769</v>
          </cell>
          <cell r="U3806">
            <v>10.6</v>
          </cell>
          <cell r="V3806">
            <v>0</v>
          </cell>
          <cell r="W3806">
            <v>35930</v>
          </cell>
          <cell r="X3806">
            <v>15</v>
          </cell>
          <cell r="Y3806">
            <v>35</v>
          </cell>
          <cell r="Z3806">
            <v>4.5446869999999997</v>
          </cell>
          <cell r="AA3806">
            <v>0</v>
          </cell>
          <cell r="AB3806">
            <v>22555.5</v>
          </cell>
          <cell r="AC3806">
            <v>1253.08</v>
          </cell>
          <cell r="AD3806">
            <v>95.489999999999981</v>
          </cell>
          <cell r="AE3806">
            <v>190.17</v>
          </cell>
          <cell r="AF3806">
            <v>1443.25</v>
          </cell>
          <cell r="AG3806">
            <v>21302.41</v>
          </cell>
          <cell r="AH3806">
            <v>49.75</v>
          </cell>
          <cell r="AI3806">
            <v>0</v>
          </cell>
          <cell r="AJ3806">
            <v>0</v>
          </cell>
          <cell r="AK3806">
            <v>0</v>
          </cell>
        </row>
        <row r="3807">
          <cell r="R3807" t="str">
            <v>ITAU</v>
          </cell>
          <cell r="S3807" t="str">
            <v>FINAME TJLP</v>
          </cell>
          <cell r="T3807" t="str">
            <v>24769</v>
          </cell>
          <cell r="U3807">
            <v>10.6</v>
          </cell>
          <cell r="V3807">
            <v>0</v>
          </cell>
          <cell r="W3807">
            <v>35946</v>
          </cell>
          <cell r="X3807">
            <v>16</v>
          </cell>
          <cell r="Y3807">
            <v>0</v>
          </cell>
          <cell r="Z3807">
            <v>4.5554059999999996</v>
          </cell>
          <cell r="AA3807">
            <v>0</v>
          </cell>
          <cell r="AB3807">
            <v>21352.66</v>
          </cell>
          <cell r="AC3807">
            <v>0</v>
          </cell>
          <cell r="AD3807">
            <v>95.83</v>
          </cell>
          <cell r="AE3807">
            <v>95.83</v>
          </cell>
          <cell r="AF3807">
            <v>0</v>
          </cell>
          <cell r="AG3807">
            <v>21448.48</v>
          </cell>
          <cell r="AH3807">
            <v>50.239999999997963</v>
          </cell>
          <cell r="AI3807">
            <v>0</v>
          </cell>
          <cell r="AJ3807">
            <v>0</v>
          </cell>
          <cell r="AK3807">
            <v>0</v>
          </cell>
        </row>
        <row r="3808">
          <cell r="R3808" t="str">
            <v>ITAU</v>
          </cell>
          <cell r="S3808" t="str">
            <v>FINAME TJLP</v>
          </cell>
          <cell r="T3808" t="str">
            <v>24769</v>
          </cell>
          <cell r="U3808">
            <v>10.6</v>
          </cell>
          <cell r="V3808">
            <v>0</v>
          </cell>
          <cell r="W3808">
            <v>35961</v>
          </cell>
          <cell r="X3808">
            <v>14</v>
          </cell>
          <cell r="Y3808">
            <v>36</v>
          </cell>
          <cell r="Z3808">
            <v>4.5636580000000002</v>
          </cell>
          <cell r="AA3808">
            <v>0</v>
          </cell>
          <cell r="AB3808">
            <v>21391.34</v>
          </cell>
          <cell r="AC3808">
            <v>1258.31</v>
          </cell>
          <cell r="AD3808">
            <v>84.52</v>
          </cell>
          <cell r="AE3808">
            <v>180.35</v>
          </cell>
          <cell r="AF3808">
            <v>1438.67</v>
          </cell>
          <cell r="AG3808">
            <v>20133.02</v>
          </cell>
          <cell r="AH3808">
            <v>38.690000000002328</v>
          </cell>
          <cell r="AI3808">
            <v>0</v>
          </cell>
          <cell r="AJ3808">
            <v>0</v>
          </cell>
          <cell r="AK3808">
            <v>0</v>
          </cell>
        </row>
        <row r="3809">
          <cell r="R3809" t="str">
            <v>ITAU</v>
          </cell>
          <cell r="S3809" t="str">
            <v>FINAME TJLP</v>
          </cell>
          <cell r="T3809" t="str">
            <v>24769</v>
          </cell>
          <cell r="U3809">
            <v>10.6</v>
          </cell>
          <cell r="V3809">
            <v>0</v>
          </cell>
          <cell r="W3809">
            <v>35976</v>
          </cell>
          <cell r="X3809">
            <v>15</v>
          </cell>
          <cell r="Y3809">
            <v>0</v>
          </cell>
          <cell r="Z3809">
            <v>4.5717949999999998</v>
          </cell>
          <cell r="AA3809">
            <v>0</v>
          </cell>
          <cell r="AB3809">
            <v>20168.919999999998</v>
          </cell>
          <cell r="AC3809">
            <v>0</v>
          </cell>
          <cell r="AD3809">
            <v>84.85</v>
          </cell>
          <cell r="AE3809">
            <v>84.85</v>
          </cell>
          <cell r="AF3809">
            <v>0</v>
          </cell>
          <cell r="AG3809">
            <v>20253.77</v>
          </cell>
          <cell r="AH3809">
            <v>35.900000000001455</v>
          </cell>
          <cell r="AI3809">
            <v>0</v>
          </cell>
          <cell r="AJ3809">
            <v>0</v>
          </cell>
          <cell r="AK3809">
            <v>0</v>
          </cell>
        </row>
        <row r="3810">
          <cell r="R3810" t="str">
            <v>ITAU</v>
          </cell>
          <cell r="S3810" t="str">
            <v>FINAME TJLP</v>
          </cell>
          <cell r="T3810" t="str">
            <v>24769</v>
          </cell>
          <cell r="U3810">
            <v>10.6</v>
          </cell>
          <cell r="V3810">
            <v>0</v>
          </cell>
          <cell r="W3810">
            <v>35991</v>
          </cell>
          <cell r="X3810">
            <v>15</v>
          </cell>
          <cell r="Y3810">
            <v>37</v>
          </cell>
          <cell r="Z3810">
            <v>4.5799459999999996</v>
          </cell>
          <cell r="AA3810">
            <v>0</v>
          </cell>
          <cell r="AB3810">
            <v>20204.88</v>
          </cell>
          <cell r="AC3810">
            <v>1262.8</v>
          </cell>
          <cell r="AD3810">
            <v>85.5</v>
          </cell>
          <cell r="AE3810">
            <v>170.35</v>
          </cell>
          <cell r="AF3810">
            <v>1433.16</v>
          </cell>
          <cell r="AG3810">
            <v>18942.080000000002</v>
          </cell>
          <cell r="AH3810">
            <v>35.970000000001164</v>
          </cell>
          <cell r="AI3810">
            <v>0</v>
          </cell>
          <cell r="AJ3810">
            <v>0</v>
          </cell>
          <cell r="AK3810">
            <v>0</v>
          </cell>
        </row>
        <row r="3811">
          <cell r="R3811" t="str">
            <v>ITAU</v>
          </cell>
          <cell r="S3811" t="str">
            <v>FINAME TJLP</v>
          </cell>
          <cell r="T3811" t="str">
            <v>24769</v>
          </cell>
          <cell r="U3811">
            <v>10.6</v>
          </cell>
          <cell r="V3811">
            <v>0</v>
          </cell>
          <cell r="W3811">
            <v>36007</v>
          </cell>
          <cell r="X3811">
            <v>16</v>
          </cell>
          <cell r="Y3811">
            <v>0</v>
          </cell>
          <cell r="Z3811">
            <v>4.5886570000000004</v>
          </cell>
          <cell r="AA3811">
            <v>0</v>
          </cell>
          <cell r="AB3811">
            <v>18978.099999999999</v>
          </cell>
          <cell r="AC3811">
            <v>0</v>
          </cell>
          <cell r="AD3811">
            <v>85.17</v>
          </cell>
          <cell r="AE3811">
            <v>85.17</v>
          </cell>
          <cell r="AF3811">
            <v>0</v>
          </cell>
          <cell r="AG3811">
            <v>19063.27</v>
          </cell>
          <cell r="AH3811">
            <v>36.020000000000437</v>
          </cell>
          <cell r="AI3811">
            <v>0</v>
          </cell>
          <cell r="AJ3811">
            <v>0</v>
          </cell>
          <cell r="AK3811">
            <v>0</v>
          </cell>
        </row>
        <row r="3812">
          <cell r="R3812" t="str">
            <v>ITAU</v>
          </cell>
          <cell r="S3812" t="str">
            <v>FINAME TJLP</v>
          </cell>
          <cell r="T3812" t="str">
            <v>24769</v>
          </cell>
          <cell r="U3812">
            <v>10.6</v>
          </cell>
          <cell r="V3812">
            <v>0</v>
          </cell>
          <cell r="W3812">
            <v>36022</v>
          </cell>
          <cell r="X3812">
            <v>14</v>
          </cell>
          <cell r="Y3812">
            <v>38</v>
          </cell>
          <cell r="Z3812">
            <v>4.596838</v>
          </cell>
          <cell r="AA3812">
            <v>0</v>
          </cell>
          <cell r="AB3812">
            <v>19011.939999999999</v>
          </cell>
          <cell r="AC3812">
            <v>1267.46</v>
          </cell>
          <cell r="AD3812">
            <v>75.11999999999999</v>
          </cell>
          <cell r="AE3812">
            <v>160.29</v>
          </cell>
          <cell r="AF3812">
            <v>1427.75</v>
          </cell>
          <cell r="AG3812">
            <v>17744.48</v>
          </cell>
          <cell r="AH3812">
            <v>33.840000000000146</v>
          </cell>
          <cell r="AI3812">
            <v>0</v>
          </cell>
          <cell r="AJ3812">
            <v>0</v>
          </cell>
          <cell r="AK3812">
            <v>0</v>
          </cell>
        </row>
        <row r="3813">
          <cell r="R3813" t="str">
            <v>ITAU</v>
          </cell>
          <cell r="S3813" t="str">
            <v>FINAME TJLP</v>
          </cell>
          <cell r="T3813" t="str">
            <v>24769</v>
          </cell>
          <cell r="U3813">
            <v>10.6</v>
          </cell>
          <cell r="V3813">
            <v>0</v>
          </cell>
          <cell r="W3813">
            <v>36038</v>
          </cell>
          <cell r="X3813">
            <v>16</v>
          </cell>
          <cell r="Y3813">
            <v>0</v>
          </cell>
          <cell r="Z3813">
            <v>4.6055809999999999</v>
          </cell>
          <cell r="AA3813">
            <v>0</v>
          </cell>
          <cell r="AB3813">
            <v>17778.23</v>
          </cell>
          <cell r="AC3813">
            <v>0</v>
          </cell>
          <cell r="AD3813">
            <v>79.790000000000006</v>
          </cell>
          <cell r="AE3813">
            <v>79.790000000000006</v>
          </cell>
          <cell r="AF3813">
            <v>0</v>
          </cell>
          <cell r="AG3813">
            <v>17858.009999999998</v>
          </cell>
          <cell r="AH3813">
            <v>33.739999999997963</v>
          </cell>
          <cell r="AI3813">
            <v>0</v>
          </cell>
          <cell r="AJ3813">
            <v>0</v>
          </cell>
          <cell r="AK3813">
            <v>0</v>
          </cell>
        </row>
        <row r="3814">
          <cell r="R3814" t="str">
            <v>ITAU</v>
          </cell>
          <cell r="S3814" t="str">
            <v>FINAME TJLP</v>
          </cell>
          <cell r="T3814" t="str">
            <v>24769</v>
          </cell>
          <cell r="U3814">
            <v>10.6</v>
          </cell>
          <cell r="V3814">
            <v>0</v>
          </cell>
          <cell r="W3814">
            <v>36053</v>
          </cell>
          <cell r="X3814">
            <v>14</v>
          </cell>
          <cell r="Y3814">
            <v>39</v>
          </cell>
          <cell r="Z3814">
            <v>4.6154869999999999</v>
          </cell>
          <cell r="AA3814">
            <v>0</v>
          </cell>
          <cell r="AB3814">
            <v>17816.46</v>
          </cell>
          <cell r="AC3814">
            <v>1272.5999999999999</v>
          </cell>
          <cell r="AD3814">
            <v>70.42</v>
          </cell>
          <cell r="AE3814">
            <v>150.21</v>
          </cell>
          <cell r="AF3814">
            <v>1422.82</v>
          </cell>
          <cell r="AG3814">
            <v>16543.86</v>
          </cell>
          <cell r="AH3814">
            <v>38.250000000003638</v>
          </cell>
          <cell r="AI3814">
            <v>0</v>
          </cell>
          <cell r="AJ3814">
            <v>0</v>
          </cell>
          <cell r="AK3814">
            <v>0</v>
          </cell>
        </row>
        <row r="3815">
          <cell r="R3815" t="str">
            <v>ITAU</v>
          </cell>
          <cell r="S3815" t="str">
            <v>FINAME TJLP</v>
          </cell>
          <cell r="T3815" t="str">
            <v>24769</v>
          </cell>
          <cell r="U3815">
            <v>10.6</v>
          </cell>
          <cell r="V3815">
            <v>0</v>
          </cell>
          <cell r="W3815">
            <v>36068</v>
          </cell>
          <cell r="X3815">
            <v>15</v>
          </cell>
          <cell r="Y3815">
            <v>0</v>
          </cell>
          <cell r="Z3815">
            <v>4.6255369999999996</v>
          </cell>
          <cell r="AA3815">
            <v>0</v>
          </cell>
          <cell r="AB3815">
            <v>16579.88</v>
          </cell>
          <cell r="AC3815">
            <v>0</v>
          </cell>
          <cell r="AD3815">
            <v>69.75</v>
          </cell>
          <cell r="AE3815">
            <v>69.75</v>
          </cell>
          <cell r="AF3815">
            <v>0</v>
          </cell>
          <cell r="AG3815">
            <v>16649.63</v>
          </cell>
          <cell r="AH3815">
            <v>36.020000000000437</v>
          </cell>
          <cell r="AI3815">
            <v>0</v>
          </cell>
          <cell r="AJ3815">
            <v>0</v>
          </cell>
          <cell r="AK3815">
            <v>0</v>
          </cell>
        </row>
        <row r="3816">
          <cell r="R3816" t="str">
            <v>ITAU</v>
          </cell>
          <cell r="S3816" t="str">
            <v>FINAME TJLP</v>
          </cell>
          <cell r="T3816" t="str">
            <v>24769</v>
          </cell>
          <cell r="U3816">
            <v>10.6</v>
          </cell>
          <cell r="V3816">
            <v>0</v>
          </cell>
          <cell r="W3816">
            <v>36083</v>
          </cell>
          <cell r="X3816">
            <v>15</v>
          </cell>
          <cell r="Y3816">
            <v>40</v>
          </cell>
          <cell r="Z3816">
            <v>4.6356080000000004</v>
          </cell>
          <cell r="AA3816">
            <v>0</v>
          </cell>
          <cell r="AB3816">
            <v>16615.98</v>
          </cell>
          <cell r="AC3816">
            <v>1278.1500000000001</v>
          </cell>
          <cell r="AD3816">
            <v>70.34</v>
          </cell>
          <cell r="AE3816">
            <v>140.09</v>
          </cell>
          <cell r="AF3816">
            <v>1418.24</v>
          </cell>
          <cell r="AG3816">
            <v>15337.83</v>
          </cell>
          <cell r="AH3816">
            <v>36.099999999998545</v>
          </cell>
          <cell r="AI3816">
            <v>0</v>
          </cell>
          <cell r="AJ3816">
            <v>0</v>
          </cell>
          <cell r="AK3816">
            <v>0</v>
          </cell>
        </row>
        <row r="3817">
          <cell r="R3817" t="str">
            <v>ITAU</v>
          </cell>
          <cell r="S3817" t="str">
            <v>FINAME TJLP</v>
          </cell>
          <cell r="T3817" t="str">
            <v>24769</v>
          </cell>
          <cell r="U3817">
            <v>10.6</v>
          </cell>
          <cell r="V3817">
            <v>0</v>
          </cell>
          <cell r="W3817">
            <v>36099</v>
          </cell>
          <cell r="X3817">
            <v>16</v>
          </cell>
          <cell r="Y3817">
            <v>0</v>
          </cell>
          <cell r="Z3817">
            <v>4.6463749999999999</v>
          </cell>
          <cell r="AA3817">
            <v>0</v>
          </cell>
          <cell r="AB3817">
            <v>15373.45</v>
          </cell>
          <cell r="AC3817">
            <v>0</v>
          </cell>
          <cell r="AD3817">
            <v>68.989999999999995</v>
          </cell>
          <cell r="AE3817">
            <v>68.989999999999995</v>
          </cell>
          <cell r="AF3817">
            <v>0</v>
          </cell>
          <cell r="AG3817">
            <v>15442.45</v>
          </cell>
          <cell r="AH3817">
            <v>35.630000000001019</v>
          </cell>
          <cell r="AI3817">
            <v>0</v>
          </cell>
          <cell r="AJ3817">
            <v>0</v>
          </cell>
          <cell r="AK3817">
            <v>0</v>
          </cell>
        </row>
        <row r="3818">
          <cell r="R3818" t="str">
            <v>ITAU</v>
          </cell>
          <cell r="S3818" t="str">
            <v>FINAME TJLP</v>
          </cell>
          <cell r="T3818" t="str">
            <v>24769</v>
          </cell>
          <cell r="U3818">
            <v>10.6</v>
          </cell>
          <cell r="V3818">
            <v>0</v>
          </cell>
          <cell r="W3818">
            <v>36114</v>
          </cell>
          <cell r="X3818">
            <v>14</v>
          </cell>
          <cell r="Y3818">
            <v>41</v>
          </cell>
          <cell r="Z3818">
            <v>4.6564909999999999</v>
          </cell>
          <cell r="AA3818">
            <v>0</v>
          </cell>
          <cell r="AB3818">
            <v>15406.93</v>
          </cell>
          <cell r="AC3818">
            <v>1283.9100000000001</v>
          </cell>
          <cell r="AD3818">
            <v>60.910000000000011</v>
          </cell>
          <cell r="AE3818">
            <v>129.9</v>
          </cell>
          <cell r="AF3818">
            <v>1413.81</v>
          </cell>
          <cell r="AG3818">
            <v>14123.02</v>
          </cell>
          <cell r="AH3818">
            <v>33.469999999999345</v>
          </cell>
          <cell r="AI3818">
            <v>0</v>
          </cell>
          <cell r="AJ3818">
            <v>0</v>
          </cell>
          <cell r="AK3818">
            <v>0</v>
          </cell>
        </row>
        <row r="3819">
          <cell r="R3819" t="str">
            <v>ITAU</v>
          </cell>
          <cell r="S3819" t="str">
            <v>FINAME TJLP</v>
          </cell>
          <cell r="T3819" t="str">
            <v>24769</v>
          </cell>
          <cell r="U3819">
            <v>10.6</v>
          </cell>
          <cell r="V3819">
            <v>0</v>
          </cell>
          <cell r="W3819">
            <v>36129</v>
          </cell>
          <cell r="X3819">
            <v>15</v>
          </cell>
          <cell r="Y3819">
            <v>0</v>
          </cell>
          <cell r="Z3819">
            <v>4.6666299999999996</v>
          </cell>
          <cell r="AA3819">
            <v>0</v>
          </cell>
          <cell r="AB3819">
            <v>14153.77</v>
          </cell>
          <cell r="AC3819">
            <v>0</v>
          </cell>
          <cell r="AD3819">
            <v>59.54</v>
          </cell>
          <cell r="AE3819">
            <v>59.54</v>
          </cell>
          <cell r="AF3819">
            <v>0</v>
          </cell>
          <cell r="AG3819">
            <v>14213.31</v>
          </cell>
          <cell r="AH3819">
            <v>30.749999999998181</v>
          </cell>
          <cell r="AI3819">
            <v>0</v>
          </cell>
          <cell r="AJ3819">
            <v>0</v>
          </cell>
          <cell r="AK3819">
            <v>0</v>
          </cell>
        </row>
        <row r="3820">
          <cell r="R3820" t="str">
            <v>ITAU</v>
          </cell>
          <cell r="S3820" t="str">
            <v>FINAME TJLP</v>
          </cell>
          <cell r="T3820" t="str">
            <v>24769</v>
          </cell>
          <cell r="U3820">
            <v>10.6</v>
          </cell>
          <cell r="V3820">
            <v>0</v>
          </cell>
          <cell r="W3820">
            <v>36144</v>
          </cell>
          <cell r="X3820">
            <v>15</v>
          </cell>
          <cell r="Y3820">
            <v>42</v>
          </cell>
          <cell r="Z3820">
            <v>4.6869050000000003</v>
          </cell>
          <cell r="AA3820">
            <v>0</v>
          </cell>
          <cell r="AB3820">
            <v>14215.26</v>
          </cell>
          <cell r="AC3820">
            <v>1292.3</v>
          </cell>
          <cell r="AD3820">
            <v>60.309999999999995</v>
          </cell>
          <cell r="AE3820">
            <v>119.85</v>
          </cell>
          <cell r="AF3820">
            <v>1412.15</v>
          </cell>
          <cell r="AG3820">
            <v>12922.96</v>
          </cell>
          <cell r="AH3820">
            <v>61.489999999999782</v>
          </cell>
          <cell r="AI3820">
            <v>0</v>
          </cell>
          <cell r="AJ3820">
            <v>0</v>
          </cell>
          <cell r="AK3820">
            <v>0</v>
          </cell>
        </row>
        <row r="3821">
          <cell r="R3821" t="str">
            <v>ITAU</v>
          </cell>
          <cell r="S3821" t="str">
            <v>FINAME TJLP</v>
          </cell>
          <cell r="T3821" t="str">
            <v>24769</v>
          </cell>
          <cell r="U3821">
            <v>10.6</v>
          </cell>
          <cell r="V3821">
            <v>0</v>
          </cell>
          <cell r="W3821">
            <v>36160</v>
          </cell>
          <cell r="X3821">
            <v>16</v>
          </cell>
          <cell r="Y3821">
            <v>0</v>
          </cell>
          <cell r="Z3821">
            <v>4.7094050000000003</v>
          </cell>
          <cell r="AA3821">
            <v>0</v>
          </cell>
          <cell r="AB3821">
            <v>12985</v>
          </cell>
          <cell r="AC3821">
            <v>0</v>
          </cell>
          <cell r="AD3821">
            <v>58.27</v>
          </cell>
          <cell r="AE3821">
            <v>58.27</v>
          </cell>
          <cell r="AF3821">
            <v>0</v>
          </cell>
          <cell r="AG3821">
            <v>13043.28</v>
          </cell>
          <cell r="AH3821">
            <v>62.050000000001091</v>
          </cell>
          <cell r="AI3821">
            <v>0</v>
          </cell>
          <cell r="AJ3821">
            <v>0</v>
          </cell>
          <cell r="AK3821">
            <v>0</v>
          </cell>
        </row>
        <row r="3822">
          <cell r="R3822" t="str">
            <v>ITAU</v>
          </cell>
          <cell r="S3822" t="str">
            <v>FINAME TJLP</v>
          </cell>
          <cell r="T3822" t="str">
            <v>24769</v>
          </cell>
          <cell r="U3822">
            <v>10.6</v>
          </cell>
          <cell r="V3822">
            <v>0</v>
          </cell>
          <cell r="W3822">
            <v>36175</v>
          </cell>
          <cell r="X3822">
            <v>14</v>
          </cell>
          <cell r="Y3822">
            <v>43</v>
          </cell>
          <cell r="Z3822">
            <v>4.7222850000000003</v>
          </cell>
          <cell r="AA3822">
            <v>0</v>
          </cell>
          <cell r="AB3822">
            <v>13020.52</v>
          </cell>
          <cell r="AC3822">
            <v>1302.05</v>
          </cell>
          <cell r="AD3822">
            <v>51.51</v>
          </cell>
          <cell r="AE3822">
            <v>109.78</v>
          </cell>
          <cell r="AF3822">
            <v>1411.83</v>
          </cell>
          <cell r="AG3822">
            <v>11718.46</v>
          </cell>
          <cell r="AH3822">
            <v>35.499999999998181</v>
          </cell>
          <cell r="AI3822">
            <v>0</v>
          </cell>
          <cell r="AJ3822">
            <v>0</v>
          </cell>
          <cell r="AK3822">
            <v>0</v>
          </cell>
        </row>
        <row r="3823">
          <cell r="R3823" t="str">
            <v>ITAU</v>
          </cell>
          <cell r="S3823" t="str">
            <v>FINAME TJLP</v>
          </cell>
          <cell r="T3823" t="str">
            <v>24769</v>
          </cell>
          <cell r="U3823">
            <v>10.6</v>
          </cell>
          <cell r="V3823">
            <v>0</v>
          </cell>
          <cell r="W3823">
            <v>36191</v>
          </cell>
          <cell r="X3823">
            <v>16</v>
          </cell>
          <cell r="Y3823">
            <v>0</v>
          </cell>
          <cell r="Z3823">
            <v>4.7354269999999996</v>
          </cell>
          <cell r="AA3823">
            <v>0</v>
          </cell>
          <cell r="AB3823">
            <v>11751.08</v>
          </cell>
          <cell r="AC3823">
            <v>0</v>
          </cell>
          <cell r="AD3823">
            <v>52.74</v>
          </cell>
          <cell r="AE3823">
            <v>52.74</v>
          </cell>
          <cell r="AF3823">
            <v>0</v>
          </cell>
          <cell r="AG3823">
            <v>11803.81</v>
          </cell>
          <cell r="AH3823">
            <v>32.610000000000582</v>
          </cell>
          <cell r="AI3823">
            <v>0</v>
          </cell>
          <cell r="AJ3823">
            <v>0</v>
          </cell>
          <cell r="AK3823">
            <v>0</v>
          </cell>
        </row>
        <row r="3824">
          <cell r="R3824" t="str">
            <v>ITAU</v>
          </cell>
          <cell r="S3824" t="str">
            <v>FINAME TJLP</v>
          </cell>
          <cell r="T3824" t="str">
            <v>24769</v>
          </cell>
          <cell r="U3824">
            <v>10.6</v>
          </cell>
          <cell r="V3824">
            <v>0</v>
          </cell>
          <cell r="W3824">
            <v>36206</v>
          </cell>
          <cell r="X3824">
            <v>14</v>
          </cell>
          <cell r="Y3824">
            <v>44</v>
          </cell>
          <cell r="Z3824">
            <v>4.7477809999999998</v>
          </cell>
          <cell r="AA3824">
            <v>0</v>
          </cell>
          <cell r="AB3824">
            <v>11781.73</v>
          </cell>
          <cell r="AC3824">
            <v>1309.08</v>
          </cell>
          <cell r="AD3824">
            <v>46.589999999999996</v>
          </cell>
          <cell r="AE3824">
            <v>99.33</v>
          </cell>
          <cell r="AF3824">
            <v>1408.41</v>
          </cell>
          <cell r="AG3824">
            <v>10472.65</v>
          </cell>
          <cell r="AH3824">
            <v>30.659999999999854</v>
          </cell>
          <cell r="AI3824">
            <v>0</v>
          </cell>
          <cell r="AJ3824">
            <v>0</v>
          </cell>
          <cell r="AK3824">
            <v>0</v>
          </cell>
        </row>
        <row r="3825">
          <cell r="R3825" t="str">
            <v>ITAU</v>
          </cell>
          <cell r="S3825" t="str">
            <v>FINAME TJLP</v>
          </cell>
          <cell r="T3825" t="str">
            <v>24769</v>
          </cell>
          <cell r="U3825">
            <v>10.6</v>
          </cell>
          <cell r="V3825">
            <v>0</v>
          </cell>
          <cell r="W3825">
            <v>36219</v>
          </cell>
          <cell r="X3825">
            <v>13</v>
          </cell>
          <cell r="Y3825">
            <v>0</v>
          </cell>
          <cell r="Z3825">
            <v>4.7585139999999999</v>
          </cell>
          <cell r="AA3825">
            <v>0</v>
          </cell>
          <cell r="AB3825">
            <v>10496.33</v>
          </cell>
          <cell r="AC3825">
            <v>0</v>
          </cell>
          <cell r="AD3825">
            <v>38.26</v>
          </cell>
          <cell r="AE3825">
            <v>38.26</v>
          </cell>
          <cell r="AF3825">
            <v>0</v>
          </cell>
          <cell r="AG3825">
            <v>10534.58</v>
          </cell>
          <cell r="AH3825">
            <v>23.670000000000073</v>
          </cell>
          <cell r="AI3825">
            <v>0</v>
          </cell>
          <cell r="AJ3825">
            <v>0</v>
          </cell>
          <cell r="AK3825">
            <v>0</v>
          </cell>
        </row>
        <row r="3826">
          <cell r="R3826" t="str">
            <v>ITAU</v>
          </cell>
          <cell r="S3826" t="str">
            <v>FINAME TJLP</v>
          </cell>
          <cell r="T3826" t="str">
            <v>24769</v>
          </cell>
          <cell r="U3826">
            <v>10.6</v>
          </cell>
          <cell r="V3826">
            <v>0</v>
          </cell>
          <cell r="W3826">
            <v>36234</v>
          </cell>
          <cell r="X3826">
            <v>17</v>
          </cell>
          <cell r="Y3826">
            <v>45</v>
          </cell>
          <cell r="Z3826">
            <v>4.7709289999999998</v>
          </cell>
          <cell r="AA3826">
            <v>0</v>
          </cell>
          <cell r="AB3826">
            <v>10523.71</v>
          </cell>
          <cell r="AC3826">
            <v>1315.46</v>
          </cell>
          <cell r="AD3826">
            <v>50.470000000000006</v>
          </cell>
          <cell r="AE3826">
            <v>88.73</v>
          </cell>
          <cell r="AF3826">
            <v>1404.19</v>
          </cell>
          <cell r="AG3826">
            <v>9208.25</v>
          </cell>
          <cell r="AH3826">
            <v>27.390000000001237</v>
          </cell>
          <cell r="AI3826">
            <v>0</v>
          </cell>
          <cell r="AJ3826">
            <v>0</v>
          </cell>
          <cell r="AK3826">
            <v>0</v>
          </cell>
        </row>
        <row r="3827">
          <cell r="R3827" t="str">
            <v>ITAU</v>
          </cell>
          <cell r="S3827" t="str">
            <v>FINAME TJLP</v>
          </cell>
          <cell r="T3827" t="str">
            <v>24769</v>
          </cell>
          <cell r="U3827">
            <v>10.6</v>
          </cell>
          <cell r="V3827">
            <v>0</v>
          </cell>
          <cell r="W3827">
            <v>36250</v>
          </cell>
          <cell r="X3827">
            <v>16</v>
          </cell>
          <cell r="Y3827">
            <v>0</v>
          </cell>
          <cell r="Z3827">
            <v>4.7842060000000002</v>
          </cell>
          <cell r="AA3827">
            <v>0</v>
          </cell>
          <cell r="AB3827">
            <v>9233.8700000000008</v>
          </cell>
          <cell r="AC3827">
            <v>0</v>
          </cell>
          <cell r="AD3827">
            <v>41.44</v>
          </cell>
          <cell r="AE3827">
            <v>41.44</v>
          </cell>
          <cell r="AF3827">
            <v>0</v>
          </cell>
          <cell r="AG3827">
            <v>9275.31</v>
          </cell>
          <cell r="AH3827">
            <v>25.619999999998981</v>
          </cell>
          <cell r="AI3827">
            <v>0</v>
          </cell>
          <cell r="AJ3827">
            <v>0</v>
          </cell>
          <cell r="AK3827">
            <v>0</v>
          </cell>
        </row>
        <row r="3828">
          <cell r="R3828" t="str">
            <v>ITAU</v>
          </cell>
          <cell r="S3828" t="str">
            <v>FINAME TJLP</v>
          </cell>
          <cell r="T3828" t="str">
            <v>24769</v>
          </cell>
          <cell r="U3828">
            <v>10.6</v>
          </cell>
          <cell r="V3828">
            <v>0</v>
          </cell>
          <cell r="W3828">
            <v>36265</v>
          </cell>
          <cell r="X3828">
            <v>14</v>
          </cell>
          <cell r="Y3828">
            <v>46</v>
          </cell>
          <cell r="Z3828">
            <v>4.7977429999999996</v>
          </cell>
          <cell r="AA3828">
            <v>0</v>
          </cell>
          <cell r="AB3828">
            <v>9260</v>
          </cell>
          <cell r="AC3828">
            <v>1322.86</v>
          </cell>
          <cell r="AD3828">
            <v>36.629999999999995</v>
          </cell>
          <cell r="AE3828">
            <v>78.069999999999993</v>
          </cell>
          <cell r="AF3828">
            <v>1400.93</v>
          </cell>
          <cell r="AG3828">
            <v>7937.15</v>
          </cell>
          <cell r="AH3828">
            <v>26.140000000001237</v>
          </cell>
          <cell r="AI3828">
            <v>0</v>
          </cell>
          <cell r="AJ3828">
            <v>0</v>
          </cell>
          <cell r="AK3828">
            <v>0</v>
          </cell>
        </row>
        <row r="3829">
          <cell r="R3829" t="str">
            <v>ITAU</v>
          </cell>
          <cell r="S3829" t="str">
            <v>FINAME TJLP</v>
          </cell>
          <cell r="T3829" t="str">
            <v>24769</v>
          </cell>
          <cell r="U3829">
            <v>10.6</v>
          </cell>
          <cell r="V3829">
            <v>0</v>
          </cell>
          <cell r="W3829">
            <v>36280</v>
          </cell>
          <cell r="X3829">
            <v>15</v>
          </cell>
          <cell r="Y3829">
            <v>0</v>
          </cell>
          <cell r="Z3829">
            <v>4.8113939999999999</v>
          </cell>
          <cell r="AA3829">
            <v>0</v>
          </cell>
          <cell r="AB3829">
            <v>7959.73</v>
          </cell>
          <cell r="AC3829">
            <v>0</v>
          </cell>
          <cell r="AD3829">
            <v>33.479999999999997</v>
          </cell>
          <cell r="AE3829">
            <v>33.479999999999997</v>
          </cell>
          <cell r="AF3829">
            <v>0</v>
          </cell>
          <cell r="AG3829">
            <v>7993.21</v>
          </cell>
          <cell r="AH3829">
            <v>22.580000000000837</v>
          </cell>
          <cell r="AI3829">
            <v>0</v>
          </cell>
          <cell r="AJ3829">
            <v>0</v>
          </cell>
          <cell r="AK3829">
            <v>0</v>
          </cell>
        </row>
        <row r="3830">
          <cell r="R3830" t="str">
            <v>ITAU</v>
          </cell>
          <cell r="S3830" t="str">
            <v>FINAME TJLP</v>
          </cell>
          <cell r="T3830" t="str">
            <v>24769</v>
          </cell>
          <cell r="U3830">
            <v>10.6</v>
          </cell>
          <cell r="V3830">
            <v>0</v>
          </cell>
          <cell r="W3830">
            <v>36295</v>
          </cell>
          <cell r="X3830">
            <v>15</v>
          </cell>
          <cell r="Y3830">
            <v>47</v>
          </cell>
          <cell r="Z3830">
            <v>4.8250830000000002</v>
          </cell>
          <cell r="AA3830">
            <v>0</v>
          </cell>
          <cell r="AB3830">
            <v>7982.38</v>
          </cell>
          <cell r="AC3830">
            <v>1330.4</v>
          </cell>
          <cell r="AD3830">
            <v>33.82</v>
          </cell>
          <cell r="AE3830">
            <v>67.3</v>
          </cell>
          <cell r="AF3830">
            <v>1397.7</v>
          </cell>
          <cell r="AG3830">
            <v>6651.98</v>
          </cell>
          <cell r="AH3830">
            <v>22.649999999999636</v>
          </cell>
          <cell r="AI3830">
            <v>0</v>
          </cell>
          <cell r="AJ3830">
            <v>0</v>
          </cell>
          <cell r="AK3830">
            <v>0</v>
          </cell>
        </row>
        <row r="3831">
          <cell r="R3831" t="str">
            <v>ITAU</v>
          </cell>
          <cell r="S3831" t="str">
            <v>FINAME TJLP</v>
          </cell>
          <cell r="T3831" t="str">
            <v>24769</v>
          </cell>
          <cell r="U3831">
            <v>10.6</v>
          </cell>
          <cell r="V3831">
            <v>0</v>
          </cell>
          <cell r="W3831">
            <v>36311</v>
          </cell>
          <cell r="X3831">
            <v>16</v>
          </cell>
          <cell r="Y3831">
            <v>0</v>
          </cell>
          <cell r="Z3831">
            <v>4.839728</v>
          </cell>
          <cell r="AA3831">
            <v>0</v>
          </cell>
          <cell r="AB3831">
            <v>6672.17</v>
          </cell>
          <cell r="AC3831">
            <v>0</v>
          </cell>
          <cell r="AD3831">
            <v>29.94</v>
          </cell>
          <cell r="AE3831">
            <v>29.94</v>
          </cell>
          <cell r="AF3831">
            <v>0</v>
          </cell>
          <cell r="AG3831">
            <v>6702.11</v>
          </cell>
          <cell r="AH3831">
            <v>20.190000000000509</v>
          </cell>
          <cell r="AI3831">
            <v>0</v>
          </cell>
          <cell r="AJ3831">
            <v>0</v>
          </cell>
          <cell r="AK3831">
            <v>0</v>
          </cell>
        </row>
        <row r="3832">
          <cell r="R3832" t="str">
            <v>ITAU</v>
          </cell>
          <cell r="S3832" t="str">
            <v>FINAME TJLP</v>
          </cell>
          <cell r="T3832" t="str">
            <v>24769</v>
          </cell>
          <cell r="U3832">
            <v>10.6</v>
          </cell>
          <cell r="V3832">
            <v>0</v>
          </cell>
          <cell r="W3832">
            <v>36326</v>
          </cell>
          <cell r="X3832">
            <v>14</v>
          </cell>
          <cell r="Y3832">
            <v>48</v>
          </cell>
          <cell r="Z3832">
            <v>4.8534980000000001</v>
          </cell>
          <cell r="AA3832">
            <v>0</v>
          </cell>
          <cell r="AB3832">
            <v>6691.15</v>
          </cell>
          <cell r="AC3832">
            <v>1338.23</v>
          </cell>
          <cell r="AD3832">
            <v>26.469999999999995</v>
          </cell>
          <cell r="AE3832">
            <v>56.41</v>
          </cell>
          <cell r="AF3832">
            <v>1394.64</v>
          </cell>
          <cell r="AG3832">
            <v>5352.92</v>
          </cell>
          <cell r="AH3832">
            <v>18.980000000000473</v>
          </cell>
          <cell r="AI3832">
            <v>0</v>
          </cell>
          <cell r="AJ3832">
            <v>0</v>
          </cell>
          <cell r="AK3832">
            <v>0</v>
          </cell>
        </row>
        <row r="3833">
          <cell r="R3833" t="str">
            <v>ITAU</v>
          </cell>
          <cell r="S3833" t="str">
            <v>FINAME TJLP</v>
          </cell>
          <cell r="T3833" t="str">
            <v>24769</v>
          </cell>
          <cell r="U3833">
            <v>10.6</v>
          </cell>
          <cell r="V3833">
            <v>0</v>
          </cell>
          <cell r="W3833">
            <v>36341</v>
          </cell>
          <cell r="X3833">
            <v>15</v>
          </cell>
          <cell r="Y3833">
            <v>0</v>
          </cell>
          <cell r="Z3833">
            <v>4.8673070000000003</v>
          </cell>
          <cell r="AA3833">
            <v>0</v>
          </cell>
          <cell r="AB3833">
            <v>5368.15</v>
          </cell>
          <cell r="AC3833">
            <v>0</v>
          </cell>
          <cell r="AD3833">
            <v>22.58</v>
          </cell>
          <cell r="AE3833">
            <v>22.58</v>
          </cell>
          <cell r="AF3833">
            <v>0</v>
          </cell>
          <cell r="AG3833">
            <v>5390.74</v>
          </cell>
          <cell r="AH3833">
            <v>15.239999999999782</v>
          </cell>
          <cell r="AI3833">
            <v>0</v>
          </cell>
          <cell r="AJ3833">
            <v>0</v>
          </cell>
          <cell r="AK3833">
            <v>0</v>
          </cell>
        </row>
        <row r="3834">
          <cell r="R3834" t="str">
            <v>ITAU</v>
          </cell>
          <cell r="S3834" t="str">
            <v>FINAME TJLP</v>
          </cell>
          <cell r="T3834" t="str">
            <v>24769</v>
          </cell>
          <cell r="U3834">
            <v>10.6</v>
          </cell>
          <cell r="V3834">
            <v>0</v>
          </cell>
          <cell r="W3834">
            <v>36356</v>
          </cell>
          <cell r="X3834">
            <v>15</v>
          </cell>
          <cell r="Y3834">
            <v>49</v>
          </cell>
          <cell r="Z3834">
            <v>4.8821060000000003</v>
          </cell>
          <cell r="AA3834">
            <v>0</v>
          </cell>
          <cell r="AB3834">
            <v>5384.48</v>
          </cell>
          <cell r="AC3834">
            <v>1346.12</v>
          </cell>
          <cell r="AD3834">
            <v>22.82</v>
          </cell>
          <cell r="AE3834">
            <v>45.4</v>
          </cell>
          <cell r="AF3834">
            <v>1391.51</v>
          </cell>
          <cell r="AG3834">
            <v>4038.36</v>
          </cell>
          <cell r="AH3834">
            <v>16.3100000000004</v>
          </cell>
          <cell r="AI3834">
            <v>0</v>
          </cell>
          <cell r="AJ3834">
            <v>0</v>
          </cell>
          <cell r="AK3834">
            <v>0</v>
          </cell>
        </row>
        <row r="3835">
          <cell r="R3835" t="str">
            <v>ITAU</v>
          </cell>
          <cell r="S3835" t="str">
            <v>FINAME TJLP</v>
          </cell>
          <cell r="T3835" t="str">
            <v>24769</v>
          </cell>
          <cell r="U3835">
            <v>10.6</v>
          </cell>
          <cell r="V3835">
            <v>0</v>
          </cell>
          <cell r="W3835">
            <v>36372</v>
          </cell>
          <cell r="X3835">
            <v>16</v>
          </cell>
          <cell r="Y3835">
            <v>0</v>
          </cell>
          <cell r="Z3835">
            <v>4.898015</v>
          </cell>
          <cell r="AA3835">
            <v>0</v>
          </cell>
          <cell r="AB3835">
            <v>4051.52</v>
          </cell>
          <cell r="AC3835">
            <v>0</v>
          </cell>
          <cell r="AD3835">
            <v>18.18</v>
          </cell>
          <cell r="AE3835">
            <v>18.18</v>
          </cell>
          <cell r="AF3835">
            <v>0</v>
          </cell>
          <cell r="AG3835">
            <v>4069.7</v>
          </cell>
          <cell r="AH3835">
            <v>13.159999999999854</v>
          </cell>
          <cell r="AI3835">
            <v>0</v>
          </cell>
          <cell r="AJ3835">
            <v>0</v>
          </cell>
          <cell r="AK3835">
            <v>0</v>
          </cell>
        </row>
        <row r="3836">
          <cell r="R3836" t="str">
            <v>ITAU</v>
          </cell>
          <cell r="S3836" t="str">
            <v>FINAME TJLP</v>
          </cell>
          <cell r="T3836" t="str">
            <v>24769</v>
          </cell>
          <cell r="U3836">
            <v>10.6</v>
          </cell>
          <cell r="V3836">
            <v>0</v>
          </cell>
          <cell r="W3836">
            <v>36387</v>
          </cell>
          <cell r="X3836">
            <v>14</v>
          </cell>
          <cell r="Y3836">
            <v>50</v>
          </cell>
          <cell r="Z3836">
            <v>4.9129759999999996</v>
          </cell>
          <cell r="AA3836">
            <v>0</v>
          </cell>
          <cell r="AB3836">
            <v>4063.89</v>
          </cell>
          <cell r="AC3836">
            <v>1354.63</v>
          </cell>
          <cell r="AD3836">
            <v>16.079999999999998</v>
          </cell>
          <cell r="AE3836">
            <v>34.26</v>
          </cell>
          <cell r="AF3836">
            <v>1388.89</v>
          </cell>
          <cell r="AG3836">
            <v>2709.26</v>
          </cell>
          <cell r="AH3836">
            <v>12.3700000000008</v>
          </cell>
          <cell r="AI3836">
            <v>0</v>
          </cell>
          <cell r="AJ3836">
            <v>0</v>
          </cell>
          <cell r="AK3836">
            <v>0</v>
          </cell>
        </row>
        <row r="3837">
          <cell r="R3837" t="str">
            <v>ITAU</v>
          </cell>
          <cell r="S3837" t="str">
            <v>FINAME TJLP</v>
          </cell>
          <cell r="T3837" t="str">
            <v>24769</v>
          </cell>
          <cell r="U3837">
            <v>10.6</v>
          </cell>
          <cell r="V3837">
            <v>0</v>
          </cell>
          <cell r="W3837">
            <v>36403</v>
          </cell>
          <cell r="X3837">
            <v>16</v>
          </cell>
          <cell r="Y3837">
            <v>0</v>
          </cell>
          <cell r="Z3837">
            <v>4.9289849999999999</v>
          </cell>
          <cell r="AA3837">
            <v>0</v>
          </cell>
          <cell r="AB3837">
            <v>2718.09</v>
          </cell>
          <cell r="AC3837">
            <v>0</v>
          </cell>
          <cell r="AD3837">
            <v>12.2</v>
          </cell>
          <cell r="AE3837">
            <v>12.2</v>
          </cell>
          <cell r="AF3837">
            <v>0</v>
          </cell>
          <cell r="AG3837">
            <v>2730.29</v>
          </cell>
          <cell r="AH3837">
            <v>8.8299999999999272</v>
          </cell>
          <cell r="AI3837">
            <v>0</v>
          </cell>
          <cell r="AJ3837">
            <v>0</v>
          </cell>
          <cell r="AK3837">
            <v>0</v>
          </cell>
        </row>
        <row r="3838">
          <cell r="R3838" t="str">
            <v>ITAU</v>
          </cell>
          <cell r="S3838" t="str">
            <v>FINAME TJLP</v>
          </cell>
          <cell r="T3838" t="str">
            <v>24769</v>
          </cell>
          <cell r="U3838">
            <v>10.6</v>
          </cell>
          <cell r="V3838">
            <v>0</v>
          </cell>
          <cell r="W3838">
            <v>36418</v>
          </cell>
          <cell r="X3838">
            <v>14</v>
          </cell>
          <cell r="Y3838">
            <v>51</v>
          </cell>
          <cell r="Z3838">
            <v>4.9440410000000004</v>
          </cell>
          <cell r="AA3838">
            <v>0</v>
          </cell>
          <cell r="AB3838">
            <v>2726.39</v>
          </cell>
          <cell r="AC3838">
            <v>1363.19</v>
          </cell>
          <cell r="AD3838">
            <v>10.79</v>
          </cell>
          <cell r="AE3838">
            <v>22.99</v>
          </cell>
          <cell r="AF3838">
            <v>1386.18</v>
          </cell>
          <cell r="AG3838">
            <v>1363.2</v>
          </cell>
          <cell r="AH3838">
            <v>8.3000000000001819</v>
          </cell>
          <cell r="AI3838">
            <v>0</v>
          </cell>
          <cell r="AJ3838">
            <v>0</v>
          </cell>
          <cell r="AK3838">
            <v>0</v>
          </cell>
        </row>
        <row r="3839">
          <cell r="R3839" t="str">
            <v>ITAU</v>
          </cell>
          <cell r="S3839" t="str">
            <v>FINAME TJLP</v>
          </cell>
          <cell r="T3839" t="str">
            <v>24769</v>
          </cell>
          <cell r="U3839">
            <v>10.6</v>
          </cell>
          <cell r="V3839">
            <v>0</v>
          </cell>
          <cell r="W3839">
            <v>36433</v>
          </cell>
          <cell r="X3839">
            <v>15</v>
          </cell>
          <cell r="Y3839">
            <v>0</v>
          </cell>
          <cell r="Z3839">
            <v>4.9591430000000001</v>
          </cell>
          <cell r="AA3839">
            <v>0</v>
          </cell>
          <cell r="AB3839">
            <v>1367.36</v>
          </cell>
          <cell r="AC3839">
            <v>0</v>
          </cell>
          <cell r="AD3839">
            <v>5.75</v>
          </cell>
          <cell r="AE3839">
            <v>5.75</v>
          </cell>
          <cell r="AF3839">
            <v>0</v>
          </cell>
          <cell r="AG3839">
            <v>1373.12</v>
          </cell>
          <cell r="AH3839">
            <v>4.1699999999998454</v>
          </cell>
          <cell r="AI3839">
            <v>0</v>
          </cell>
          <cell r="AJ3839">
            <v>0</v>
          </cell>
          <cell r="AK3839">
            <v>0</v>
          </cell>
        </row>
        <row r="3840">
          <cell r="R3840" t="str">
            <v>ITAU</v>
          </cell>
          <cell r="S3840" t="str">
            <v>FINAME TJLP</v>
          </cell>
          <cell r="T3840" t="str">
            <v>24769</v>
          </cell>
          <cell r="U3840">
            <v>10.6</v>
          </cell>
          <cell r="V3840">
            <v>0</v>
          </cell>
          <cell r="W3840">
            <v>36448</v>
          </cell>
          <cell r="X3840">
            <v>15</v>
          </cell>
          <cell r="Y3840">
            <v>52</v>
          </cell>
          <cell r="Z3840">
            <v>4.9716449999999996</v>
          </cell>
          <cell r="AA3840">
            <v>0</v>
          </cell>
          <cell r="AB3840">
            <v>1370.81</v>
          </cell>
          <cell r="AC3840">
            <v>1370.81</v>
          </cell>
          <cell r="AD3840">
            <v>5.8100000000000005</v>
          </cell>
          <cell r="AE3840">
            <v>11.56</v>
          </cell>
          <cell r="AF3840">
            <v>1382.37</v>
          </cell>
          <cell r="AG3840">
            <v>0</v>
          </cell>
          <cell r="AH3840">
            <v>3.4400000000000546</v>
          </cell>
          <cell r="AI3840">
            <v>0</v>
          </cell>
          <cell r="AJ3840">
            <v>0</v>
          </cell>
          <cell r="AK3840">
            <v>0</v>
          </cell>
        </row>
        <row r="3841">
          <cell r="S3841" t="str">
            <v>T O T A I S  EM  R$</v>
          </cell>
          <cell r="AC3841">
            <v>58784.05000000001</v>
          </cell>
          <cell r="AD3841">
            <v>14228.379999999997</v>
          </cell>
          <cell r="AF3841">
            <v>73012.479999999996</v>
          </cell>
          <cell r="AH3841">
            <v>10211.119999999992</v>
          </cell>
        </row>
        <row r="3843">
          <cell r="R3843" t="str">
            <v>CELPAV</v>
          </cell>
          <cell r="S3843" t="str">
            <v>JAC</v>
          </cell>
          <cell r="T3843" t="str">
            <v>FINANCIAMENTO INTERNO</v>
          </cell>
          <cell r="AB3843" t="str">
            <v>FINAME</v>
          </cell>
        </row>
        <row r="3844">
          <cell r="R3844" t="str">
            <v>EMPRESA:</v>
          </cell>
          <cell r="S3844">
            <v>300</v>
          </cell>
          <cell r="T3844" t="str">
            <v>UNIDADE:</v>
          </cell>
          <cell r="U3844">
            <v>310</v>
          </cell>
          <cell r="V3844" t="str">
            <v>TIPO REG:</v>
          </cell>
          <cell r="W3844">
            <v>1</v>
          </cell>
          <cell r="Z3844" t="str">
            <v>MOEDA :</v>
          </cell>
          <cell r="AA3844" t="str">
            <v>BRL</v>
          </cell>
          <cell r="AC3844" t="str">
            <v>COD. CLIENTE/FORNECEDOR:</v>
          </cell>
          <cell r="AD3844">
            <v>0</v>
          </cell>
          <cell r="AE3844" t="str">
            <v>DATA INICIAL:</v>
          </cell>
          <cell r="AF3844">
            <v>34578</v>
          </cell>
          <cell r="AG3844" t="str">
            <v>VENCIMENTO:</v>
          </cell>
          <cell r="AH3844">
            <v>36448</v>
          </cell>
        </row>
        <row r="3845">
          <cell r="R3845" t="str">
            <v>INSTITUIÇÃO</v>
          </cell>
          <cell r="S3845" t="str">
            <v>TIPO FINANC.</v>
          </cell>
          <cell r="T3845" t="str">
            <v>Nº P.A.C.</v>
          </cell>
          <cell r="U3845" t="str">
            <v>Juros (%) a.a.</v>
          </cell>
          <cell r="V3845" t="str">
            <v>Spread (%) a.a.</v>
          </cell>
          <cell r="W3845" t="str">
            <v>Data Movimento</v>
          </cell>
          <cell r="X3845" t="str">
            <v>Nº Dias</v>
          </cell>
          <cell r="Y3845" t="str">
            <v>Parc</v>
          </cell>
          <cell r="Z3845" t="str">
            <v>Cotação da URTJ15</v>
          </cell>
          <cell r="AA3845" t="str">
            <v>Liberações         R$</v>
          </cell>
          <cell r="AB3845" t="str">
            <v>Saldo Principal    R$</v>
          </cell>
          <cell r="AC3845" t="str">
            <v>Amortização      R$</v>
          </cell>
          <cell r="AD3845" t="str">
            <v>Juros no Periodo  R$</v>
          </cell>
          <cell r="AE3845" t="str">
            <v>Juros Acumulados R$</v>
          </cell>
          <cell r="AF3845" t="str">
            <v>Pagto. Parcela          R$</v>
          </cell>
          <cell r="AG3845" t="str">
            <v>Saldo Devedor      R$</v>
          </cell>
          <cell r="AH3845" t="str">
            <v>Correc. Monet. R$</v>
          </cell>
          <cell r="AI3845" t="str">
            <v>CP</v>
          </cell>
          <cell r="AJ3845" t="str">
            <v>LP</v>
          </cell>
          <cell r="AK3845" t="str">
            <v>Transf. LP/CP</v>
          </cell>
        </row>
        <row r="3846">
          <cell r="R3846" t="str">
            <v>ITAU</v>
          </cell>
          <cell r="S3846" t="str">
            <v>FINAME TJLP</v>
          </cell>
          <cell r="T3846" t="str">
            <v>24312</v>
          </cell>
          <cell r="U3846">
            <v>10.6</v>
          </cell>
          <cell r="V3846">
            <v>0</v>
          </cell>
          <cell r="W3846">
            <v>34714</v>
          </cell>
          <cell r="X3846">
            <v>0</v>
          </cell>
          <cell r="Y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</row>
        <row r="3847">
          <cell r="R3847" t="str">
            <v>ITAU</v>
          </cell>
          <cell r="S3847" t="str">
            <v>FINAME TJLP</v>
          </cell>
          <cell r="T3847" t="str">
            <v>24312</v>
          </cell>
          <cell r="U3847">
            <v>10.6</v>
          </cell>
          <cell r="V3847">
            <v>0</v>
          </cell>
          <cell r="W3847">
            <v>34714</v>
          </cell>
          <cell r="X3847">
            <v>0</v>
          </cell>
          <cell r="Y3847">
            <v>1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</row>
        <row r="3848">
          <cell r="R3848" t="str">
            <v>ITAU</v>
          </cell>
          <cell r="S3848" t="str">
            <v>FINAME TJLP</v>
          </cell>
          <cell r="T3848" t="str">
            <v>24312</v>
          </cell>
          <cell r="U3848">
            <v>10.6</v>
          </cell>
          <cell r="V3848">
            <v>0</v>
          </cell>
          <cell r="W3848">
            <v>34804</v>
          </cell>
          <cell r="X3848">
            <v>90</v>
          </cell>
          <cell r="Y3848">
            <v>2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</row>
        <row r="3849">
          <cell r="R3849" t="str">
            <v>ITAU</v>
          </cell>
          <cell r="S3849" t="str">
            <v>FINAME TJLP</v>
          </cell>
          <cell r="T3849" t="str">
            <v>24312</v>
          </cell>
          <cell r="U3849">
            <v>10.6</v>
          </cell>
          <cell r="V3849">
            <v>0</v>
          </cell>
          <cell r="W3849">
            <v>34895</v>
          </cell>
          <cell r="X3849">
            <v>90</v>
          </cell>
          <cell r="Y3849">
            <v>3</v>
          </cell>
          <cell r="Z3849">
            <v>3.6700979999999999</v>
          </cell>
          <cell r="AA3849">
            <v>0</v>
          </cell>
          <cell r="AB3849">
            <v>159788.38</v>
          </cell>
          <cell r="AC3849">
            <v>0</v>
          </cell>
          <cell r="AD3849">
            <v>4075.78</v>
          </cell>
          <cell r="AE3849">
            <v>4075.78</v>
          </cell>
          <cell r="AF3849">
            <v>4075.78</v>
          </cell>
          <cell r="AG3849">
            <v>159788.38</v>
          </cell>
          <cell r="AH3849">
            <v>0</v>
          </cell>
        </row>
        <row r="3850">
          <cell r="R3850" t="str">
            <v>ITAU</v>
          </cell>
          <cell r="S3850" t="str">
            <v>FINAME TJLP</v>
          </cell>
          <cell r="T3850" t="str">
            <v>24312</v>
          </cell>
          <cell r="U3850">
            <v>10.6</v>
          </cell>
          <cell r="V3850">
            <v>0</v>
          </cell>
          <cell r="W3850">
            <v>34987</v>
          </cell>
          <cell r="X3850">
            <v>90</v>
          </cell>
          <cell r="Y3850">
            <v>4</v>
          </cell>
          <cell r="Z3850">
            <v>3.8153619999999999</v>
          </cell>
          <cell r="AA3850">
            <v>0</v>
          </cell>
          <cell r="AB3850">
            <v>166112.87</v>
          </cell>
          <cell r="AC3850">
            <v>0</v>
          </cell>
          <cell r="AD3850">
            <v>4237.1000000000004</v>
          </cell>
          <cell r="AE3850">
            <v>4237.1000000000004</v>
          </cell>
          <cell r="AF3850">
            <v>4237.1000000000004</v>
          </cell>
          <cell r="AG3850">
            <v>166112.87</v>
          </cell>
          <cell r="AH3850">
            <v>6324.4899999999907</v>
          </cell>
        </row>
        <row r="3851">
          <cell r="R3851" t="str">
            <v>ITAU</v>
          </cell>
          <cell r="S3851" t="str">
            <v>FINAME TJLP</v>
          </cell>
          <cell r="T3851" t="str">
            <v>24312</v>
          </cell>
          <cell r="U3851">
            <v>10.6</v>
          </cell>
          <cell r="V3851">
            <v>0</v>
          </cell>
          <cell r="W3851">
            <v>35018</v>
          </cell>
          <cell r="X3851">
            <v>30</v>
          </cell>
          <cell r="Y3851">
            <v>5</v>
          </cell>
          <cell r="Z3851">
            <v>3.861666</v>
          </cell>
          <cell r="AA3851">
            <v>0</v>
          </cell>
          <cell r="AB3851">
            <v>168128.85</v>
          </cell>
          <cell r="AC3851">
            <v>3502.68</v>
          </cell>
          <cell r="AD3851">
            <v>1417.52</v>
          </cell>
          <cell r="AE3851">
            <v>1417.52</v>
          </cell>
          <cell r="AF3851">
            <v>4920.21</v>
          </cell>
          <cell r="AG3851">
            <v>164626.16</v>
          </cell>
          <cell r="AH3851">
            <v>2015.9800000000105</v>
          </cell>
        </row>
        <row r="3852">
          <cell r="R3852" t="str">
            <v>ITAU</v>
          </cell>
          <cell r="S3852" t="str">
            <v>FINAME TJLP</v>
          </cell>
          <cell r="T3852" t="str">
            <v>24312</v>
          </cell>
          <cell r="U3852">
            <v>10.6</v>
          </cell>
          <cell r="V3852">
            <v>0</v>
          </cell>
          <cell r="W3852">
            <v>35048</v>
          </cell>
          <cell r="X3852">
            <v>30</v>
          </cell>
          <cell r="Y3852">
            <v>6</v>
          </cell>
          <cell r="Z3852">
            <v>3.9016639999999998</v>
          </cell>
          <cell r="AA3852">
            <v>0</v>
          </cell>
          <cell r="AB3852">
            <v>166331.31</v>
          </cell>
          <cell r="AC3852">
            <v>3538.96</v>
          </cell>
          <cell r="AD3852">
            <v>1402.37</v>
          </cell>
          <cell r="AE3852">
            <v>1402.37</v>
          </cell>
          <cell r="AF3852">
            <v>4941.33</v>
          </cell>
          <cell r="AG3852">
            <v>162792.35</v>
          </cell>
          <cell r="AH3852">
            <v>1705.1499999999942</v>
          </cell>
        </row>
        <row r="3853">
          <cell r="R3853" t="str">
            <v>ITAU</v>
          </cell>
          <cell r="S3853" t="str">
            <v>FINAME TJLP</v>
          </cell>
          <cell r="T3853" t="str">
            <v>24312</v>
          </cell>
          <cell r="U3853">
            <v>10.6</v>
          </cell>
          <cell r="V3853">
            <v>0</v>
          </cell>
          <cell r="W3853">
            <v>35064</v>
          </cell>
          <cell r="X3853">
            <v>16</v>
          </cell>
          <cell r="Y3853">
            <v>0</v>
          </cell>
          <cell r="Z3853">
            <v>3.9198919999999999</v>
          </cell>
          <cell r="AA3853">
            <v>0</v>
          </cell>
          <cell r="AB3853">
            <v>163552.89000000001</v>
          </cell>
          <cell r="AC3853">
            <v>0</v>
          </cell>
          <cell r="AD3853">
            <v>734</v>
          </cell>
          <cell r="AE3853">
            <v>734</v>
          </cell>
          <cell r="AF3853">
            <v>0</v>
          </cell>
          <cell r="AG3853">
            <v>164286.89000000001</v>
          </cell>
          <cell r="AH3853">
            <v>760.54000000000815</v>
          </cell>
          <cell r="AI3853">
            <v>0</v>
          </cell>
          <cell r="AJ3853">
            <v>0</v>
          </cell>
          <cell r="AK3853">
            <v>0</v>
          </cell>
        </row>
        <row r="3854">
          <cell r="R3854" t="str">
            <v>ITAU</v>
          </cell>
          <cell r="S3854" t="str">
            <v>FINAME TJLP</v>
          </cell>
          <cell r="T3854" t="str">
            <v>24312</v>
          </cell>
          <cell r="U3854">
            <v>10.6</v>
          </cell>
          <cell r="V3854">
            <v>0</v>
          </cell>
          <cell r="W3854">
            <v>35079</v>
          </cell>
          <cell r="X3854">
            <v>14</v>
          </cell>
          <cell r="Y3854">
            <v>7</v>
          </cell>
          <cell r="Z3854">
            <v>3.9370579999999999</v>
          </cell>
          <cell r="AA3854">
            <v>0</v>
          </cell>
          <cell r="AB3854">
            <v>164269.12</v>
          </cell>
          <cell r="AC3854">
            <v>3571.07</v>
          </cell>
          <cell r="AD3854">
            <v>650.98</v>
          </cell>
          <cell r="AE3854">
            <v>1384.98</v>
          </cell>
          <cell r="AF3854">
            <v>4956.05</v>
          </cell>
          <cell r="AG3854">
            <v>160698.06</v>
          </cell>
          <cell r="AH3854">
            <v>716.23999999996158</v>
          </cell>
          <cell r="AI3854">
            <v>0</v>
          </cell>
          <cell r="AJ3854">
            <v>0</v>
          </cell>
          <cell r="AK3854">
            <v>0</v>
          </cell>
        </row>
        <row r="3855">
          <cell r="R3855" t="str">
            <v>ITAU</v>
          </cell>
          <cell r="S3855" t="str">
            <v>FINAME TJLP</v>
          </cell>
          <cell r="T3855" t="str">
            <v>24312</v>
          </cell>
          <cell r="U3855">
            <v>10.6</v>
          </cell>
          <cell r="V3855">
            <v>0</v>
          </cell>
          <cell r="W3855">
            <v>35095</v>
          </cell>
          <cell r="X3855">
            <v>16</v>
          </cell>
          <cell r="Y3855">
            <v>0</v>
          </cell>
          <cell r="Z3855">
            <v>3.9554510000000001</v>
          </cell>
          <cell r="AA3855">
            <v>0</v>
          </cell>
          <cell r="AB3855">
            <v>161448.79999999999</v>
          </cell>
          <cell r="AC3855">
            <v>0</v>
          </cell>
          <cell r="AD3855">
            <v>724.55</v>
          </cell>
          <cell r="AE3855">
            <v>724.55</v>
          </cell>
          <cell r="AF3855">
            <v>0</v>
          </cell>
          <cell r="AG3855">
            <v>162173.35</v>
          </cell>
          <cell r="AH3855">
            <v>750.74000000001979</v>
          </cell>
          <cell r="AI3855">
            <v>0</v>
          </cell>
          <cell r="AJ3855">
            <v>0</v>
          </cell>
          <cell r="AK3855">
            <v>0</v>
          </cell>
        </row>
        <row r="3856">
          <cell r="R3856" t="str">
            <v>ITAU</v>
          </cell>
          <cell r="S3856" t="str">
            <v>FINAME TJLP</v>
          </cell>
          <cell r="T3856" t="str">
            <v>24312</v>
          </cell>
          <cell r="U3856">
            <v>10.6</v>
          </cell>
          <cell r="V3856">
            <v>0</v>
          </cell>
          <cell r="W3856">
            <v>35110</v>
          </cell>
          <cell r="X3856">
            <v>14</v>
          </cell>
          <cell r="Y3856">
            <v>8</v>
          </cell>
          <cell r="Z3856">
            <v>3.972772</v>
          </cell>
          <cell r="AA3856">
            <v>0</v>
          </cell>
          <cell r="AB3856">
            <v>162155.79</v>
          </cell>
          <cell r="AC3856">
            <v>3603.46</v>
          </cell>
          <cell r="AD3856">
            <v>642.61000000000013</v>
          </cell>
          <cell r="AE3856">
            <v>1367.16</v>
          </cell>
          <cell r="AF3856">
            <v>4970.62</v>
          </cell>
          <cell r="AG3856">
            <v>158552.32000000001</v>
          </cell>
          <cell r="AH3856">
            <v>706.98000000001048</v>
          </cell>
          <cell r="AI3856">
            <v>0</v>
          </cell>
          <cell r="AJ3856">
            <v>0</v>
          </cell>
          <cell r="AK3856">
            <v>0</v>
          </cell>
        </row>
        <row r="3857">
          <cell r="R3857" t="str">
            <v>ITAU</v>
          </cell>
          <cell r="S3857" t="str">
            <v>FINAME TJLP</v>
          </cell>
          <cell r="T3857" t="str">
            <v>24312</v>
          </cell>
          <cell r="U3857">
            <v>10.6</v>
          </cell>
          <cell r="V3857">
            <v>0</v>
          </cell>
          <cell r="W3857">
            <v>35124</v>
          </cell>
          <cell r="X3857">
            <v>14</v>
          </cell>
          <cell r="Y3857">
            <v>0</v>
          </cell>
          <cell r="Z3857">
            <v>3.989007</v>
          </cell>
          <cell r="AA3857">
            <v>0</v>
          </cell>
          <cell r="AB3857">
            <v>159200.26</v>
          </cell>
          <cell r="AC3857">
            <v>0</v>
          </cell>
          <cell r="AD3857">
            <v>624.98</v>
          </cell>
          <cell r="AE3857">
            <v>624.98</v>
          </cell>
          <cell r="AF3857">
            <v>0</v>
          </cell>
          <cell r="AG3857">
            <v>159825.24</v>
          </cell>
          <cell r="AH3857">
            <v>647.93999999997322</v>
          </cell>
          <cell r="AI3857">
            <v>0</v>
          </cell>
          <cell r="AJ3857">
            <v>0</v>
          </cell>
          <cell r="AK3857">
            <v>0</v>
          </cell>
        </row>
        <row r="3858">
          <cell r="R3858" t="str">
            <v>ITAU</v>
          </cell>
          <cell r="S3858" t="str">
            <v>FINAME TJLP</v>
          </cell>
          <cell r="T3858" t="str">
            <v>24312</v>
          </cell>
          <cell r="U3858">
            <v>10.6</v>
          </cell>
          <cell r="V3858">
            <v>0</v>
          </cell>
          <cell r="W3858">
            <v>35139</v>
          </cell>
          <cell r="X3858">
            <v>16</v>
          </cell>
          <cell r="Y3858">
            <v>9</v>
          </cell>
          <cell r="Z3858">
            <v>4.0072939999999999</v>
          </cell>
          <cell r="AA3858">
            <v>0</v>
          </cell>
          <cell r="AB3858">
            <v>159930.09</v>
          </cell>
          <cell r="AC3858">
            <v>3634.77</v>
          </cell>
          <cell r="AD3858">
            <v>723.42000000000007</v>
          </cell>
          <cell r="AE3858">
            <v>1348.4</v>
          </cell>
          <cell r="AF3858">
            <v>4983.17</v>
          </cell>
          <cell r="AG3858">
            <v>156295.31</v>
          </cell>
          <cell r="AH3858">
            <v>729.82000000000698</v>
          </cell>
          <cell r="AI3858">
            <v>0</v>
          </cell>
          <cell r="AJ3858">
            <v>0</v>
          </cell>
          <cell r="AK3858">
            <v>0</v>
          </cell>
        </row>
        <row r="3859">
          <cell r="R3859" t="str">
            <v>ITAU</v>
          </cell>
          <cell r="S3859" t="str">
            <v>FINAME TJLP</v>
          </cell>
          <cell r="T3859" t="str">
            <v>24312</v>
          </cell>
          <cell r="U3859">
            <v>10.6</v>
          </cell>
          <cell r="V3859">
            <v>0</v>
          </cell>
          <cell r="W3859">
            <v>35155</v>
          </cell>
          <cell r="X3859">
            <v>16</v>
          </cell>
          <cell r="Y3859">
            <v>0</v>
          </cell>
          <cell r="Z3859">
            <v>4.0269560000000002</v>
          </cell>
          <cell r="AA3859">
            <v>0</v>
          </cell>
          <cell r="AB3859">
            <v>157062.18</v>
          </cell>
          <cell r="AC3859">
            <v>0</v>
          </cell>
          <cell r="AD3859">
            <v>704.87</v>
          </cell>
          <cell r="AE3859">
            <v>704.87</v>
          </cell>
          <cell r="AF3859">
            <v>0</v>
          </cell>
          <cell r="AG3859">
            <v>157767.04999999999</v>
          </cell>
          <cell r="AH3859">
            <v>766.86999999999534</v>
          </cell>
          <cell r="AI3859">
            <v>0</v>
          </cell>
          <cell r="AJ3859">
            <v>0</v>
          </cell>
          <cell r="AK3859">
            <v>0</v>
          </cell>
        </row>
        <row r="3860">
          <cell r="R3860" t="str">
            <v>ITAU</v>
          </cell>
          <cell r="S3860" t="str">
            <v>FINAME TJLP</v>
          </cell>
          <cell r="T3860" t="str">
            <v>24312</v>
          </cell>
          <cell r="U3860">
            <v>10.6</v>
          </cell>
          <cell r="V3860">
            <v>0</v>
          </cell>
          <cell r="W3860">
            <v>35170</v>
          </cell>
          <cell r="X3860">
            <v>14</v>
          </cell>
          <cell r="Y3860">
            <v>10</v>
          </cell>
          <cell r="Z3860">
            <v>4.0454749999999997</v>
          </cell>
          <cell r="AA3860">
            <v>0</v>
          </cell>
          <cell r="AB3860">
            <v>157784.48000000001</v>
          </cell>
          <cell r="AC3860">
            <v>3669.41</v>
          </cell>
          <cell r="AD3860">
            <v>625.43999999999994</v>
          </cell>
          <cell r="AE3860">
            <v>1330.31</v>
          </cell>
          <cell r="AF3860">
            <v>4999.71</v>
          </cell>
          <cell r="AG3860">
            <v>154115.07</v>
          </cell>
          <cell r="AH3860">
            <v>722.29000000000815</v>
          </cell>
          <cell r="AI3860">
            <v>0</v>
          </cell>
          <cell r="AJ3860">
            <v>0</v>
          </cell>
          <cell r="AK3860">
            <v>0</v>
          </cell>
        </row>
        <row r="3861">
          <cell r="R3861" t="str">
            <v>ITAU</v>
          </cell>
          <cell r="S3861" t="str">
            <v>FINAME TJLP</v>
          </cell>
          <cell r="T3861" t="str">
            <v>24312</v>
          </cell>
          <cell r="U3861">
            <v>10.6</v>
          </cell>
          <cell r="V3861">
            <v>0</v>
          </cell>
          <cell r="W3861">
            <v>35185</v>
          </cell>
          <cell r="X3861">
            <v>15</v>
          </cell>
          <cell r="Y3861">
            <v>0</v>
          </cell>
          <cell r="Z3861">
            <v>4.0640809999999998</v>
          </cell>
          <cell r="AA3861">
            <v>0</v>
          </cell>
          <cell r="AB3861">
            <v>154823.88</v>
          </cell>
          <cell r="AC3861">
            <v>0</v>
          </cell>
          <cell r="AD3861">
            <v>651.29999999999995</v>
          </cell>
          <cell r="AE3861">
            <v>651.29999999999995</v>
          </cell>
          <cell r="AF3861">
            <v>0</v>
          </cell>
          <cell r="AG3861">
            <v>155475.18</v>
          </cell>
          <cell r="AH3861">
            <v>708.80999999999767</v>
          </cell>
          <cell r="AI3861">
            <v>0</v>
          </cell>
          <cell r="AJ3861">
            <v>0</v>
          </cell>
          <cell r="AK3861">
            <v>0</v>
          </cell>
        </row>
        <row r="3862">
          <cell r="R3862" t="str">
            <v>ITAU</v>
          </cell>
          <cell r="S3862" t="str">
            <v>FINAME TJLP</v>
          </cell>
          <cell r="T3862" t="str">
            <v>24312</v>
          </cell>
          <cell r="U3862">
            <v>10.6</v>
          </cell>
          <cell r="V3862">
            <v>0</v>
          </cell>
          <cell r="W3862">
            <v>35200</v>
          </cell>
          <cell r="X3862">
            <v>15</v>
          </cell>
          <cell r="Y3862">
            <v>11</v>
          </cell>
          <cell r="Z3862">
            <v>4.0827710000000002</v>
          </cell>
          <cell r="AA3862">
            <v>0</v>
          </cell>
          <cell r="AB3862">
            <v>155535.89000000001</v>
          </cell>
          <cell r="AC3862">
            <v>3703.24</v>
          </cell>
          <cell r="AD3862">
            <v>660.05</v>
          </cell>
          <cell r="AE3862">
            <v>1311.35</v>
          </cell>
          <cell r="AF3862">
            <v>5014.58</v>
          </cell>
          <cell r="AG3862">
            <v>151832.65</v>
          </cell>
          <cell r="AH3862">
            <v>712</v>
          </cell>
          <cell r="AI3862">
            <v>0</v>
          </cell>
          <cell r="AJ3862">
            <v>0</v>
          </cell>
          <cell r="AK3862">
            <v>0</v>
          </cell>
        </row>
        <row r="3863">
          <cell r="R3863" t="str">
            <v>ITAU</v>
          </cell>
          <cell r="S3863" t="str">
            <v>FINAME TJLP</v>
          </cell>
          <cell r="T3863" t="str">
            <v>24312</v>
          </cell>
          <cell r="U3863">
            <v>10.6</v>
          </cell>
          <cell r="V3863">
            <v>0</v>
          </cell>
          <cell r="W3863">
            <v>35216</v>
          </cell>
          <cell r="X3863">
            <v>16</v>
          </cell>
          <cell r="Y3863">
            <v>0</v>
          </cell>
          <cell r="Z3863">
            <v>4.1028029999999998</v>
          </cell>
          <cell r="AA3863">
            <v>0</v>
          </cell>
          <cell r="AB3863">
            <v>152577.60999999999</v>
          </cell>
          <cell r="AC3863">
            <v>0</v>
          </cell>
          <cell r="AD3863">
            <v>684.74</v>
          </cell>
          <cell r="AE3863">
            <v>684.74</v>
          </cell>
          <cell r="AF3863">
            <v>0</v>
          </cell>
          <cell r="AG3863">
            <v>153262.35</v>
          </cell>
          <cell r="AH3863">
            <v>744.96000000002095</v>
          </cell>
          <cell r="AI3863">
            <v>0</v>
          </cell>
          <cell r="AJ3863">
            <v>0</v>
          </cell>
          <cell r="AK3863">
            <v>0</v>
          </cell>
        </row>
        <row r="3864">
          <cell r="R3864" t="str">
            <v>ITAU</v>
          </cell>
          <cell r="S3864" t="str">
            <v>FINAME TJLP</v>
          </cell>
          <cell r="T3864" t="str">
            <v>24312</v>
          </cell>
          <cell r="U3864">
            <v>10.6</v>
          </cell>
          <cell r="V3864">
            <v>0</v>
          </cell>
          <cell r="W3864">
            <v>35231</v>
          </cell>
          <cell r="X3864">
            <v>14</v>
          </cell>
          <cell r="Y3864">
            <v>12</v>
          </cell>
          <cell r="Z3864">
            <v>4.1176959999999996</v>
          </cell>
          <cell r="AA3864">
            <v>0</v>
          </cell>
          <cell r="AB3864">
            <v>153131.46</v>
          </cell>
          <cell r="AC3864">
            <v>3734.91</v>
          </cell>
          <cell r="AD3864">
            <v>606.33999999999992</v>
          </cell>
          <cell r="AE3864">
            <v>1291.08</v>
          </cell>
          <cell r="AF3864">
            <v>5025.99</v>
          </cell>
          <cell r="AG3864">
            <v>149396.54999999999</v>
          </cell>
          <cell r="AH3864">
            <v>553.84999999997672</v>
          </cell>
          <cell r="AI3864">
            <v>0</v>
          </cell>
          <cell r="AJ3864">
            <v>0</v>
          </cell>
          <cell r="AK3864">
            <v>0</v>
          </cell>
        </row>
        <row r="3865">
          <cell r="R3865" t="str">
            <v>ITAU</v>
          </cell>
          <cell r="S3865" t="str">
            <v>FINAME TJLP</v>
          </cell>
          <cell r="T3865" t="str">
            <v>24312</v>
          </cell>
          <cell r="U3865">
            <v>10.6</v>
          </cell>
          <cell r="V3865">
            <v>0</v>
          </cell>
          <cell r="W3865">
            <v>35246</v>
          </cell>
          <cell r="X3865">
            <v>15</v>
          </cell>
          <cell r="Y3865">
            <v>0</v>
          </cell>
          <cell r="Z3865">
            <v>4.1323600000000003</v>
          </cell>
          <cell r="AA3865">
            <v>0</v>
          </cell>
          <cell r="AB3865">
            <v>149928.57999999999</v>
          </cell>
          <cell r="AC3865">
            <v>0</v>
          </cell>
          <cell r="AD3865">
            <v>630.71</v>
          </cell>
          <cell r="AE3865">
            <v>630.71</v>
          </cell>
          <cell r="AF3865">
            <v>0</v>
          </cell>
          <cell r="AG3865">
            <v>150559.29</v>
          </cell>
          <cell r="AH3865">
            <v>532.03000000002794</v>
          </cell>
          <cell r="AI3865">
            <v>0</v>
          </cell>
          <cell r="AJ3865">
            <v>0</v>
          </cell>
          <cell r="AK3865">
            <v>0</v>
          </cell>
        </row>
        <row r="3866">
          <cell r="R3866" t="str">
            <v>ITAU</v>
          </cell>
          <cell r="S3866" t="str">
            <v>FINAME TJLP</v>
          </cell>
          <cell r="T3866" t="str">
            <v>24312</v>
          </cell>
          <cell r="U3866">
            <v>10.6</v>
          </cell>
          <cell r="V3866">
            <v>0</v>
          </cell>
          <cell r="W3866">
            <v>35261</v>
          </cell>
          <cell r="X3866">
            <v>15</v>
          </cell>
          <cell r="Y3866">
            <v>13</v>
          </cell>
          <cell r="Z3866">
            <v>4.1470750000000001</v>
          </cell>
          <cell r="AA3866">
            <v>0</v>
          </cell>
          <cell r="AB3866">
            <v>150462.47</v>
          </cell>
          <cell r="AC3866">
            <v>3761.56</v>
          </cell>
          <cell r="AD3866">
            <v>637.8599999999999</v>
          </cell>
          <cell r="AE3866">
            <v>1268.57</v>
          </cell>
          <cell r="AF3866">
            <v>5030.1400000000003</v>
          </cell>
          <cell r="AG3866">
            <v>146700.9</v>
          </cell>
          <cell r="AH3866">
            <v>533.89000000001397</v>
          </cell>
          <cell r="AI3866">
            <v>0</v>
          </cell>
          <cell r="AJ3866">
            <v>0</v>
          </cell>
          <cell r="AK3866">
            <v>0</v>
          </cell>
        </row>
        <row r="3867">
          <cell r="R3867" t="str">
            <v>ITAU</v>
          </cell>
          <cell r="S3867" t="str">
            <v>FINAME TJLP</v>
          </cell>
          <cell r="T3867" t="str">
            <v>24312</v>
          </cell>
          <cell r="U3867">
            <v>10.6</v>
          </cell>
          <cell r="V3867">
            <v>0</v>
          </cell>
          <cell r="W3867">
            <v>35277</v>
          </cell>
          <cell r="X3867">
            <v>16</v>
          </cell>
          <cell r="Y3867">
            <v>0</v>
          </cell>
          <cell r="Z3867">
            <v>4.1628290000000003</v>
          </cell>
          <cell r="AA3867">
            <v>0</v>
          </cell>
          <cell r="AB3867">
            <v>147258.19</v>
          </cell>
          <cell r="AC3867">
            <v>0</v>
          </cell>
          <cell r="AD3867">
            <v>660.87</v>
          </cell>
          <cell r="AE3867">
            <v>660.87</v>
          </cell>
          <cell r="AF3867">
            <v>0</v>
          </cell>
          <cell r="AG3867">
            <v>147919.06</v>
          </cell>
          <cell r="AH3867">
            <v>557.29000000000815</v>
          </cell>
          <cell r="AI3867">
            <v>0</v>
          </cell>
          <cell r="AJ3867">
            <v>0</v>
          </cell>
          <cell r="AK3867">
            <v>0</v>
          </cell>
        </row>
        <row r="3868">
          <cell r="R3868" t="str">
            <v>ITAU</v>
          </cell>
          <cell r="S3868" t="str">
            <v>FINAME TJLP</v>
          </cell>
          <cell r="T3868" t="str">
            <v>24312</v>
          </cell>
          <cell r="U3868">
            <v>10.6</v>
          </cell>
          <cell r="V3868">
            <v>0</v>
          </cell>
          <cell r="W3868">
            <v>35292</v>
          </cell>
          <cell r="X3868">
            <v>14</v>
          </cell>
          <cell r="Y3868">
            <v>14</v>
          </cell>
          <cell r="Z3868">
            <v>4.1776530000000003</v>
          </cell>
          <cell r="AA3868">
            <v>0</v>
          </cell>
          <cell r="AB3868">
            <v>147782.59</v>
          </cell>
          <cell r="AC3868">
            <v>3789.3</v>
          </cell>
          <cell r="AD3868">
            <v>585.11</v>
          </cell>
          <cell r="AE3868">
            <v>1245.98</v>
          </cell>
          <cell r="AF3868">
            <v>5035.28</v>
          </cell>
          <cell r="AG3868">
            <v>143993.29</v>
          </cell>
          <cell r="AH3868">
            <v>524.40000000002328</v>
          </cell>
          <cell r="AI3868">
            <v>0</v>
          </cell>
          <cell r="AJ3868">
            <v>0</v>
          </cell>
          <cell r="AK3868">
            <v>0</v>
          </cell>
        </row>
        <row r="3869">
          <cell r="R3869" t="str">
            <v>ITAU</v>
          </cell>
          <cell r="S3869" t="str">
            <v>FINAME TJLP</v>
          </cell>
          <cell r="T3869" t="str">
            <v>24312</v>
          </cell>
          <cell r="U3869">
            <v>10.6</v>
          </cell>
          <cell r="V3869">
            <v>0</v>
          </cell>
          <cell r="W3869">
            <v>35308</v>
          </cell>
          <cell r="X3869">
            <v>16</v>
          </cell>
          <cell r="Y3869">
            <v>0</v>
          </cell>
          <cell r="Z3869">
            <v>4.1935229999999999</v>
          </cell>
          <cell r="AA3869">
            <v>0</v>
          </cell>
          <cell r="AB3869">
            <v>144540.29</v>
          </cell>
          <cell r="AC3869">
            <v>0</v>
          </cell>
          <cell r="AD3869">
            <v>648.66999999999996</v>
          </cell>
          <cell r="AE3869">
            <v>648.66999999999996</v>
          </cell>
          <cell r="AF3869">
            <v>0</v>
          </cell>
          <cell r="AG3869">
            <v>145188.96</v>
          </cell>
          <cell r="AH3869">
            <v>546.9999999999709</v>
          </cell>
          <cell r="AI3869">
            <v>0</v>
          </cell>
          <cell r="AJ3869">
            <v>0</v>
          </cell>
          <cell r="AK3869">
            <v>0</v>
          </cell>
        </row>
        <row r="3870">
          <cell r="R3870" t="str">
            <v>ITAU</v>
          </cell>
          <cell r="S3870" t="str">
            <v>FINAME TJLP</v>
          </cell>
          <cell r="T3870" t="str">
            <v>24312</v>
          </cell>
          <cell r="U3870">
            <v>10.6</v>
          </cell>
          <cell r="V3870">
            <v>0</v>
          </cell>
          <cell r="W3870">
            <v>35323</v>
          </cell>
          <cell r="X3870">
            <v>14</v>
          </cell>
          <cell r="Y3870">
            <v>15</v>
          </cell>
          <cell r="Z3870">
            <v>4.2077879999999999</v>
          </cell>
          <cell r="AA3870">
            <v>0</v>
          </cell>
          <cell r="AB3870">
            <v>145031.97</v>
          </cell>
          <cell r="AC3870">
            <v>3816.63</v>
          </cell>
          <cell r="AD3870">
            <v>574.12</v>
          </cell>
          <cell r="AE3870">
            <v>1222.79</v>
          </cell>
          <cell r="AF3870">
            <v>5039.42</v>
          </cell>
          <cell r="AG3870">
            <v>141215.34</v>
          </cell>
          <cell r="AH3870">
            <v>491.68000000002212</v>
          </cell>
          <cell r="AI3870">
            <v>0</v>
          </cell>
          <cell r="AJ3870">
            <v>0</v>
          </cell>
          <cell r="AK3870">
            <v>0</v>
          </cell>
        </row>
        <row r="3871">
          <cell r="R3871" t="str">
            <v>ITAU</v>
          </cell>
          <cell r="S3871" t="str">
            <v>FINAME TJLP</v>
          </cell>
          <cell r="T3871" t="str">
            <v>24312</v>
          </cell>
          <cell r="U3871">
            <v>10.6</v>
          </cell>
          <cell r="V3871">
            <v>0</v>
          </cell>
          <cell r="W3871">
            <v>35338</v>
          </cell>
          <cell r="X3871">
            <v>15</v>
          </cell>
          <cell r="Y3871">
            <v>0</v>
          </cell>
          <cell r="Z3871">
            <v>4.222054</v>
          </cell>
          <cell r="AA3871">
            <v>0</v>
          </cell>
          <cell r="AB3871">
            <v>141694.10999999999</v>
          </cell>
          <cell r="AC3871">
            <v>0</v>
          </cell>
          <cell r="AD3871">
            <v>596.07000000000005</v>
          </cell>
          <cell r="AE3871">
            <v>596.07000000000005</v>
          </cell>
          <cell r="AF3871">
            <v>0</v>
          </cell>
          <cell r="AG3871">
            <v>142290.18</v>
          </cell>
          <cell r="AH3871">
            <v>478.76999999998952</v>
          </cell>
          <cell r="AI3871">
            <v>0</v>
          </cell>
          <cell r="AJ3871">
            <v>0</v>
          </cell>
          <cell r="AK3871">
            <v>0</v>
          </cell>
        </row>
        <row r="3872">
          <cell r="R3872" t="str">
            <v>ITAU</v>
          </cell>
          <cell r="S3872" t="str">
            <v>FINAME TJLP</v>
          </cell>
          <cell r="T3872" t="str">
            <v>24312</v>
          </cell>
          <cell r="U3872">
            <v>10.6</v>
          </cell>
          <cell r="V3872">
            <v>0</v>
          </cell>
          <cell r="W3872">
            <v>35353</v>
          </cell>
          <cell r="X3872">
            <v>15</v>
          </cell>
          <cell r="Y3872">
            <v>16</v>
          </cell>
          <cell r="Z3872">
            <v>4.2363689999999998</v>
          </cell>
          <cell r="AA3872">
            <v>0</v>
          </cell>
          <cell r="AB3872">
            <v>142174.53</v>
          </cell>
          <cell r="AC3872">
            <v>3842.55</v>
          </cell>
          <cell r="AD3872">
            <v>602.63</v>
          </cell>
          <cell r="AE3872">
            <v>1198.7</v>
          </cell>
          <cell r="AF3872">
            <v>5041.25</v>
          </cell>
          <cell r="AG3872">
            <v>138331.97</v>
          </cell>
          <cell r="AH3872">
            <v>480.41000000000349</v>
          </cell>
          <cell r="AI3872">
            <v>0</v>
          </cell>
          <cell r="AJ3872">
            <v>0</v>
          </cell>
          <cell r="AK3872">
            <v>0</v>
          </cell>
        </row>
        <row r="3873">
          <cell r="R3873" t="str">
            <v>ITAU</v>
          </cell>
          <cell r="S3873" t="str">
            <v>FINAME TJLP</v>
          </cell>
          <cell r="T3873" t="str">
            <v>24312</v>
          </cell>
          <cell r="U3873">
            <v>10.6</v>
          </cell>
          <cell r="V3873">
            <v>0</v>
          </cell>
          <cell r="W3873">
            <v>35369</v>
          </cell>
          <cell r="X3873">
            <v>16</v>
          </cell>
          <cell r="Y3873">
            <v>0</v>
          </cell>
          <cell r="Z3873">
            <v>4.2516910000000001</v>
          </cell>
          <cell r="AA3873">
            <v>0</v>
          </cell>
          <cell r="AB3873">
            <v>138832.29</v>
          </cell>
          <cell r="AC3873">
            <v>0</v>
          </cell>
          <cell r="AD3873">
            <v>623.04999999999995</v>
          </cell>
          <cell r="AE3873">
            <v>623.04999999999995</v>
          </cell>
          <cell r="AF3873">
            <v>0</v>
          </cell>
          <cell r="AG3873">
            <v>139455.34</v>
          </cell>
          <cell r="AH3873">
            <v>500.32000000000698</v>
          </cell>
          <cell r="AI3873">
            <v>0</v>
          </cell>
          <cell r="AJ3873">
            <v>0</v>
          </cell>
          <cell r="AK3873">
            <v>0</v>
          </cell>
        </row>
        <row r="3874">
          <cell r="R3874" t="str">
            <v>ITAU</v>
          </cell>
          <cell r="S3874" t="str">
            <v>FINAME TJLP</v>
          </cell>
          <cell r="T3874" t="str">
            <v>24312</v>
          </cell>
          <cell r="U3874">
            <v>10.6</v>
          </cell>
          <cell r="V3874">
            <v>0</v>
          </cell>
          <cell r="W3874">
            <v>35384</v>
          </cell>
          <cell r="X3874">
            <v>14</v>
          </cell>
          <cell r="Y3874">
            <v>17</v>
          </cell>
          <cell r="Z3874">
            <v>4.2661059999999997</v>
          </cell>
          <cell r="AA3874">
            <v>0</v>
          </cell>
          <cell r="AB3874">
            <v>139302.99</v>
          </cell>
          <cell r="AC3874">
            <v>3869.53</v>
          </cell>
          <cell r="AD3874">
            <v>551.44000000000005</v>
          </cell>
          <cell r="AE3874">
            <v>1174.49</v>
          </cell>
          <cell r="AF3874">
            <v>5044.01</v>
          </cell>
          <cell r="AG3874">
            <v>135433.46</v>
          </cell>
          <cell r="AH3874">
            <v>470.69000000000233</v>
          </cell>
          <cell r="AI3874">
            <v>0</v>
          </cell>
          <cell r="AJ3874">
            <v>0</v>
          </cell>
          <cell r="AK3874">
            <v>0</v>
          </cell>
        </row>
        <row r="3875">
          <cell r="R3875" t="str">
            <v>ITAU</v>
          </cell>
          <cell r="S3875" t="str">
            <v>FINAME TJLP</v>
          </cell>
          <cell r="T3875" t="str">
            <v>24312</v>
          </cell>
          <cell r="U3875">
            <v>10.6</v>
          </cell>
          <cell r="V3875">
            <v>0</v>
          </cell>
          <cell r="W3875">
            <v>35399</v>
          </cell>
          <cell r="X3875">
            <v>15</v>
          </cell>
          <cell r="Y3875">
            <v>0</v>
          </cell>
          <cell r="Z3875">
            <v>4.28057</v>
          </cell>
          <cell r="AA3875">
            <v>0</v>
          </cell>
          <cell r="AB3875">
            <v>135892.64000000001</v>
          </cell>
          <cell r="AC3875">
            <v>0</v>
          </cell>
          <cell r="AD3875">
            <v>571.66</v>
          </cell>
          <cell r="AE3875">
            <v>571.66</v>
          </cell>
          <cell r="AF3875">
            <v>0</v>
          </cell>
          <cell r="AG3875">
            <v>136464.31</v>
          </cell>
          <cell r="AH3875">
            <v>459.19000000000233</v>
          </cell>
          <cell r="AI3875">
            <v>0</v>
          </cell>
          <cell r="AJ3875">
            <v>0</v>
          </cell>
          <cell r="AK3875">
            <v>0</v>
          </cell>
        </row>
        <row r="3876">
          <cell r="R3876" t="str">
            <v>ITAU</v>
          </cell>
          <cell r="S3876" t="str">
            <v>FINAME TJLP</v>
          </cell>
          <cell r="T3876" t="str">
            <v>24312</v>
          </cell>
          <cell r="U3876">
            <v>10.6</v>
          </cell>
          <cell r="V3876">
            <v>0</v>
          </cell>
          <cell r="W3876">
            <v>35414</v>
          </cell>
          <cell r="X3876">
            <v>15</v>
          </cell>
          <cell r="Y3876">
            <v>18</v>
          </cell>
          <cell r="Z3876">
            <v>4.2892469999999996</v>
          </cell>
          <cell r="AA3876">
            <v>0</v>
          </cell>
          <cell r="AB3876">
            <v>136168.10999999999</v>
          </cell>
          <cell r="AC3876">
            <v>3890.52</v>
          </cell>
          <cell r="AD3876">
            <v>576.4</v>
          </cell>
          <cell r="AE3876">
            <v>1148.06</v>
          </cell>
          <cell r="AF3876">
            <v>5038.57</v>
          </cell>
          <cell r="AG3876">
            <v>132277.59</v>
          </cell>
          <cell r="AH3876">
            <v>275.45000000001164</v>
          </cell>
          <cell r="AI3876">
            <v>0</v>
          </cell>
          <cell r="AJ3876">
            <v>0</v>
          </cell>
          <cell r="AK3876">
            <v>0</v>
          </cell>
        </row>
        <row r="3877">
          <cell r="R3877" t="str">
            <v>ITAU</v>
          </cell>
          <cell r="S3877" t="str">
            <v>FINAME TJLP</v>
          </cell>
          <cell r="T3877" t="str">
            <v>24312</v>
          </cell>
          <cell r="U3877">
            <v>10.6</v>
          </cell>
          <cell r="V3877">
            <v>0</v>
          </cell>
          <cell r="W3877">
            <v>35430</v>
          </cell>
          <cell r="X3877">
            <v>16</v>
          </cell>
          <cell r="Y3877">
            <v>0</v>
          </cell>
          <cell r="Z3877">
            <v>4.2980770000000001</v>
          </cell>
          <cell r="AA3877">
            <v>0</v>
          </cell>
          <cell r="AB3877">
            <v>132549.9</v>
          </cell>
          <cell r="AC3877">
            <v>0</v>
          </cell>
          <cell r="AD3877">
            <v>594.86</v>
          </cell>
          <cell r="AE3877">
            <v>594.86</v>
          </cell>
          <cell r="AF3877">
            <v>0</v>
          </cell>
          <cell r="AG3877">
            <v>133144.76</v>
          </cell>
          <cell r="AH3877">
            <v>272.31000000002678</v>
          </cell>
          <cell r="AI3877">
            <v>0</v>
          </cell>
          <cell r="AJ3877">
            <v>0</v>
          </cell>
          <cell r="AK3877">
            <v>0</v>
          </cell>
        </row>
        <row r="3878">
          <cell r="R3878" t="str">
            <v>ITAU</v>
          </cell>
          <cell r="S3878" t="str">
            <v>FINAME TJLP</v>
          </cell>
          <cell r="T3878" t="str">
            <v>24312</v>
          </cell>
          <cell r="U3878">
            <v>10.6</v>
          </cell>
          <cell r="V3878">
            <v>0</v>
          </cell>
          <cell r="W3878">
            <v>35445</v>
          </cell>
          <cell r="X3878">
            <v>14</v>
          </cell>
          <cell r="Y3878">
            <v>19</v>
          </cell>
          <cell r="Z3878">
            <v>4.3063719999999996</v>
          </cell>
          <cell r="AA3878">
            <v>0</v>
          </cell>
          <cell r="AB3878">
            <v>132805.71</v>
          </cell>
          <cell r="AC3878">
            <v>3906.05</v>
          </cell>
          <cell r="AD3878">
            <v>524.85</v>
          </cell>
          <cell r="AE3878">
            <v>1119.71</v>
          </cell>
          <cell r="AF3878">
            <v>5025.76</v>
          </cell>
          <cell r="AG3878">
            <v>128899.66</v>
          </cell>
          <cell r="AH3878">
            <v>255.80999999999767</v>
          </cell>
          <cell r="AI3878">
            <v>0</v>
          </cell>
          <cell r="AJ3878">
            <v>0</v>
          </cell>
          <cell r="AK3878">
            <v>0</v>
          </cell>
        </row>
        <row r="3879">
          <cell r="R3879" t="str">
            <v>ITAU</v>
          </cell>
          <cell r="S3879" t="str">
            <v>FINAME TJLP</v>
          </cell>
          <cell r="T3879" t="str">
            <v>24312</v>
          </cell>
          <cell r="U3879">
            <v>10.6</v>
          </cell>
          <cell r="V3879">
            <v>0</v>
          </cell>
          <cell r="W3879">
            <v>35461</v>
          </cell>
          <cell r="X3879">
            <v>16</v>
          </cell>
          <cell r="Y3879">
            <v>0</v>
          </cell>
          <cell r="Z3879">
            <v>4.3152369999999998</v>
          </cell>
          <cell r="AA3879">
            <v>0</v>
          </cell>
          <cell r="AB3879">
            <v>129165.01</v>
          </cell>
          <cell r="AC3879">
            <v>0</v>
          </cell>
          <cell r="AD3879">
            <v>579.66999999999996</v>
          </cell>
          <cell r="AE3879">
            <v>579.66999999999996</v>
          </cell>
          <cell r="AF3879">
            <v>0</v>
          </cell>
          <cell r="AG3879">
            <v>129744.68</v>
          </cell>
          <cell r="AH3879">
            <v>265.34999999999127</v>
          </cell>
          <cell r="AI3879">
            <v>0</v>
          </cell>
          <cell r="AJ3879">
            <v>0</v>
          </cell>
          <cell r="AK3879">
            <v>0</v>
          </cell>
        </row>
        <row r="3880">
          <cell r="R3880" t="str">
            <v>ITAU</v>
          </cell>
          <cell r="S3880" t="str">
            <v>FINAME TJLP</v>
          </cell>
          <cell r="T3880" t="str">
            <v>24312</v>
          </cell>
          <cell r="U3880">
            <v>10.6</v>
          </cell>
          <cell r="V3880">
            <v>0</v>
          </cell>
          <cell r="W3880">
            <v>35476</v>
          </cell>
          <cell r="X3880">
            <v>14</v>
          </cell>
          <cell r="Y3880">
            <v>20</v>
          </cell>
          <cell r="Z3880">
            <v>4.3235650000000003</v>
          </cell>
          <cell r="AA3880">
            <v>0</v>
          </cell>
          <cell r="AB3880">
            <v>129414.29</v>
          </cell>
          <cell r="AC3880">
            <v>3921.65</v>
          </cell>
          <cell r="AD3880">
            <v>511.43999999999994</v>
          </cell>
          <cell r="AE3880">
            <v>1091.1099999999999</v>
          </cell>
          <cell r="AF3880">
            <v>5012.76</v>
          </cell>
          <cell r="AG3880">
            <v>125492.64</v>
          </cell>
          <cell r="AH3880">
            <v>249.27999999999884</v>
          </cell>
          <cell r="AI3880">
            <v>0</v>
          </cell>
          <cell r="AJ3880">
            <v>0</v>
          </cell>
          <cell r="AK3880">
            <v>0</v>
          </cell>
        </row>
        <row r="3881">
          <cell r="R3881" t="str">
            <v>ITAU</v>
          </cell>
          <cell r="S3881" t="str">
            <v>FINAME TJLP</v>
          </cell>
          <cell r="T3881" t="str">
            <v>24312</v>
          </cell>
          <cell r="U3881">
            <v>10.6</v>
          </cell>
          <cell r="V3881">
            <v>0</v>
          </cell>
          <cell r="W3881">
            <v>35489</v>
          </cell>
          <cell r="X3881">
            <v>13</v>
          </cell>
          <cell r="Y3881">
            <v>0</v>
          </cell>
          <cell r="Z3881">
            <v>4.3307950000000002</v>
          </cell>
          <cell r="AA3881">
            <v>0</v>
          </cell>
          <cell r="AB3881">
            <v>125702.5</v>
          </cell>
          <cell r="AC3881">
            <v>0</v>
          </cell>
          <cell r="AD3881">
            <v>458.16</v>
          </cell>
          <cell r="AE3881">
            <v>458.16</v>
          </cell>
          <cell r="AF3881">
            <v>0</v>
          </cell>
          <cell r="AG3881">
            <v>126160.66</v>
          </cell>
          <cell r="AH3881">
            <v>209.86000000000058</v>
          </cell>
          <cell r="AI3881">
            <v>0</v>
          </cell>
          <cell r="AJ3881">
            <v>0</v>
          </cell>
          <cell r="AK3881">
            <v>0</v>
          </cell>
        </row>
        <row r="3882">
          <cell r="R3882" t="str">
            <v>ITAU</v>
          </cell>
          <cell r="S3882" t="str">
            <v>FINAME TJLP</v>
          </cell>
          <cell r="T3882" t="str">
            <v>24312</v>
          </cell>
          <cell r="U3882">
            <v>10.6</v>
          </cell>
          <cell r="V3882">
            <v>0</v>
          </cell>
          <cell r="W3882">
            <v>35504</v>
          </cell>
          <cell r="X3882">
            <v>17</v>
          </cell>
          <cell r="Y3882">
            <v>21</v>
          </cell>
          <cell r="Z3882">
            <v>4.338101</v>
          </cell>
          <cell r="AA3882">
            <v>0</v>
          </cell>
          <cell r="AB3882">
            <v>125914.55</v>
          </cell>
          <cell r="AC3882">
            <v>3934.83</v>
          </cell>
          <cell r="AD3882">
            <v>603.44999999999982</v>
          </cell>
          <cell r="AE3882">
            <v>1061.6099999999999</v>
          </cell>
          <cell r="AF3882">
            <v>4996.4399999999996</v>
          </cell>
          <cell r="AG3882">
            <v>121979.72</v>
          </cell>
          <cell r="AH3882">
            <v>212.05000000000291</v>
          </cell>
          <cell r="AI3882">
            <v>0</v>
          </cell>
          <cell r="AJ3882">
            <v>0</v>
          </cell>
          <cell r="AK3882">
            <v>0</v>
          </cell>
        </row>
        <row r="3883">
          <cell r="R3883" t="str">
            <v>ITAU</v>
          </cell>
          <cell r="S3883" t="str">
            <v>FINAME TJLP</v>
          </cell>
          <cell r="T3883" t="str">
            <v>24312</v>
          </cell>
          <cell r="U3883">
            <v>10.6</v>
          </cell>
          <cell r="V3883">
            <v>0</v>
          </cell>
          <cell r="W3883">
            <v>35520</v>
          </cell>
          <cell r="X3883">
            <v>16</v>
          </cell>
          <cell r="Y3883">
            <v>0</v>
          </cell>
          <cell r="Z3883">
            <v>4.3458269999999999</v>
          </cell>
          <cell r="AA3883">
            <v>0</v>
          </cell>
          <cell r="AB3883">
            <v>122196.97</v>
          </cell>
          <cell r="AC3883">
            <v>0</v>
          </cell>
          <cell r="AD3883">
            <v>548.4</v>
          </cell>
          <cell r="AE3883">
            <v>548.4</v>
          </cell>
          <cell r="AF3883">
            <v>0</v>
          </cell>
          <cell r="AG3883">
            <v>122745.36</v>
          </cell>
          <cell r="AH3883">
            <v>217.24000000000524</v>
          </cell>
          <cell r="AI3883">
            <v>0</v>
          </cell>
          <cell r="AJ3883">
            <v>0</v>
          </cell>
          <cell r="AK3883">
            <v>0</v>
          </cell>
        </row>
        <row r="3884">
          <cell r="R3884" t="str">
            <v>ITAU</v>
          </cell>
          <cell r="S3884" t="str">
            <v>FINAME TJLP</v>
          </cell>
          <cell r="T3884" t="str">
            <v>24312</v>
          </cell>
          <cell r="U3884">
            <v>10.6</v>
          </cell>
          <cell r="V3884">
            <v>0</v>
          </cell>
          <cell r="W3884">
            <v>35535</v>
          </cell>
          <cell r="X3884">
            <v>14</v>
          </cell>
          <cell r="Y3884">
            <v>22</v>
          </cell>
          <cell r="Z3884">
            <v>4.3530829999999998</v>
          </cell>
          <cell r="AA3884">
            <v>0</v>
          </cell>
          <cell r="AB3884">
            <v>122400.99</v>
          </cell>
          <cell r="AC3884">
            <v>3948.42</v>
          </cell>
          <cell r="AD3884">
            <v>483.58000000000004</v>
          </cell>
          <cell r="AE3884">
            <v>1031.98</v>
          </cell>
          <cell r="AF3884">
            <v>4980.3999999999996</v>
          </cell>
          <cell r="AG3884">
            <v>118452.57</v>
          </cell>
          <cell r="AH3884">
            <v>204.02999999999884</v>
          </cell>
          <cell r="AI3884">
            <v>0</v>
          </cell>
          <cell r="AJ3884">
            <v>0</v>
          </cell>
          <cell r="AK3884">
            <v>0</v>
          </cell>
        </row>
        <row r="3885">
          <cell r="R3885" t="str">
            <v>ITAU</v>
          </cell>
          <cell r="S3885" t="str">
            <v>FINAME TJLP</v>
          </cell>
          <cell r="T3885" t="str">
            <v>24312</v>
          </cell>
          <cell r="U3885">
            <v>10.6</v>
          </cell>
          <cell r="V3885">
            <v>0</v>
          </cell>
          <cell r="W3885">
            <v>35550</v>
          </cell>
          <cell r="X3885">
            <v>15</v>
          </cell>
          <cell r="Y3885">
            <v>0</v>
          </cell>
          <cell r="Z3885">
            <v>4.3603500000000004</v>
          </cell>
          <cell r="AA3885">
            <v>0</v>
          </cell>
          <cell r="AB3885">
            <v>118650.32</v>
          </cell>
          <cell r="AC3885">
            <v>0</v>
          </cell>
          <cell r="AD3885">
            <v>499.13</v>
          </cell>
          <cell r="AE3885">
            <v>499.13</v>
          </cell>
          <cell r="AF3885">
            <v>0</v>
          </cell>
          <cell r="AG3885">
            <v>119149.45</v>
          </cell>
          <cell r="AH3885">
            <v>197.74999999998545</v>
          </cell>
          <cell r="AI3885">
            <v>0</v>
          </cell>
          <cell r="AJ3885">
            <v>0</v>
          </cell>
          <cell r="AK3885">
            <v>0</v>
          </cell>
        </row>
        <row r="3886">
          <cell r="R3886" t="str">
            <v>ITAU</v>
          </cell>
          <cell r="S3886" t="str">
            <v>FINAME TJLP</v>
          </cell>
          <cell r="T3886" t="str">
            <v>24312</v>
          </cell>
          <cell r="U3886">
            <v>10.6</v>
          </cell>
          <cell r="V3886">
            <v>0</v>
          </cell>
          <cell r="W3886">
            <v>35565</v>
          </cell>
          <cell r="X3886">
            <v>15</v>
          </cell>
          <cell r="Y3886">
            <v>23</v>
          </cell>
          <cell r="Z3886">
            <v>4.3676300000000001</v>
          </cell>
          <cell r="AA3886">
            <v>0</v>
          </cell>
          <cell r="AB3886">
            <v>118848.41</v>
          </cell>
          <cell r="AC3886">
            <v>3961.61</v>
          </cell>
          <cell r="AD3886">
            <v>502.9</v>
          </cell>
          <cell r="AE3886">
            <v>1002.03</v>
          </cell>
          <cell r="AF3886">
            <v>4963.6400000000003</v>
          </cell>
          <cell r="AG3886">
            <v>114886.8</v>
          </cell>
          <cell r="AH3886">
            <v>198.09000000001106</v>
          </cell>
          <cell r="AI3886">
            <v>0</v>
          </cell>
          <cell r="AJ3886">
            <v>0</v>
          </cell>
          <cell r="AK3886">
            <v>0</v>
          </cell>
        </row>
        <row r="3887">
          <cell r="R3887" t="str">
            <v>ITAU</v>
          </cell>
          <cell r="S3887" t="str">
            <v>FINAME TJLP</v>
          </cell>
          <cell r="T3887" t="str">
            <v>24312</v>
          </cell>
          <cell r="U3887">
            <v>10.6</v>
          </cell>
          <cell r="V3887">
            <v>0</v>
          </cell>
          <cell r="W3887">
            <v>35581</v>
          </cell>
          <cell r="X3887">
            <v>16</v>
          </cell>
          <cell r="Y3887">
            <v>0</v>
          </cell>
          <cell r="Z3887">
            <v>4.3754090000000003</v>
          </cell>
          <cell r="AA3887">
            <v>0</v>
          </cell>
          <cell r="AB3887">
            <v>115091.42</v>
          </cell>
          <cell r="AC3887">
            <v>0</v>
          </cell>
          <cell r="AD3887">
            <v>516.51</v>
          </cell>
          <cell r="AE3887">
            <v>516.51</v>
          </cell>
          <cell r="AF3887">
            <v>0</v>
          </cell>
          <cell r="AG3887">
            <v>115607.93</v>
          </cell>
          <cell r="AH3887">
            <v>204.61999999999534</v>
          </cell>
          <cell r="AI3887">
            <v>0</v>
          </cell>
          <cell r="AJ3887">
            <v>0</v>
          </cell>
          <cell r="AK3887">
            <v>0</v>
          </cell>
        </row>
        <row r="3888">
          <cell r="R3888" t="str">
            <v>ITAU</v>
          </cell>
          <cell r="S3888" t="str">
            <v>FINAME TJLP</v>
          </cell>
          <cell r="T3888" t="str">
            <v>24312</v>
          </cell>
          <cell r="U3888">
            <v>10.6</v>
          </cell>
          <cell r="V3888">
            <v>0</v>
          </cell>
          <cell r="W3888">
            <v>35596</v>
          </cell>
          <cell r="X3888">
            <v>14</v>
          </cell>
          <cell r="Y3888">
            <v>24</v>
          </cell>
          <cell r="Z3888">
            <v>4.3824360000000002</v>
          </cell>
          <cell r="AA3888">
            <v>0</v>
          </cell>
          <cell r="AB3888">
            <v>115276.26</v>
          </cell>
          <cell r="AC3888">
            <v>3975.04</v>
          </cell>
          <cell r="AD3888">
            <v>455.4</v>
          </cell>
          <cell r="AE3888">
            <v>971.91</v>
          </cell>
          <cell r="AF3888">
            <v>4946.96</v>
          </cell>
          <cell r="AG3888">
            <v>111301.22</v>
          </cell>
          <cell r="AH3888">
            <v>184.85000000002037</v>
          </cell>
          <cell r="AI3888">
            <v>0</v>
          </cell>
          <cell r="AJ3888">
            <v>0</v>
          </cell>
          <cell r="AK3888">
            <v>0</v>
          </cell>
        </row>
        <row r="3889">
          <cell r="R3889" t="str">
            <v>ITAU</v>
          </cell>
          <cell r="S3889" t="str">
            <v>FINAME TJLP</v>
          </cell>
          <cell r="T3889" t="str">
            <v>24312</v>
          </cell>
          <cell r="U3889">
            <v>10.6</v>
          </cell>
          <cell r="V3889">
            <v>0</v>
          </cell>
          <cell r="W3889">
            <v>35611</v>
          </cell>
          <cell r="X3889">
            <v>15</v>
          </cell>
          <cell r="Y3889">
            <v>0</v>
          </cell>
          <cell r="Z3889">
            <v>4.3894539999999997</v>
          </cell>
          <cell r="AA3889">
            <v>0</v>
          </cell>
          <cell r="AB3889">
            <v>111479.45</v>
          </cell>
          <cell r="AC3889">
            <v>0</v>
          </cell>
          <cell r="AD3889">
            <v>468.96</v>
          </cell>
          <cell r="AE3889">
            <v>468.96</v>
          </cell>
          <cell r="AF3889">
            <v>0</v>
          </cell>
          <cell r="AG3889">
            <v>111948.42</v>
          </cell>
          <cell r="AH3889">
            <v>178.23999999999069</v>
          </cell>
          <cell r="AI3889">
            <v>0</v>
          </cell>
          <cell r="AJ3889">
            <v>0</v>
          </cell>
          <cell r="AK3889">
            <v>0</v>
          </cell>
        </row>
        <row r="3890">
          <cell r="R3890" t="str">
            <v>ITAU</v>
          </cell>
          <cell r="S3890" t="str">
            <v>FINAME TJLP</v>
          </cell>
          <cell r="T3890" t="str">
            <v>24312</v>
          </cell>
          <cell r="U3890">
            <v>10.6</v>
          </cell>
          <cell r="V3890">
            <v>0</v>
          </cell>
          <cell r="W3890">
            <v>35626</v>
          </cell>
          <cell r="X3890">
            <v>15</v>
          </cell>
          <cell r="Y3890">
            <v>25</v>
          </cell>
          <cell r="Z3890">
            <v>4.3964840000000001</v>
          </cell>
          <cell r="AA3890">
            <v>0</v>
          </cell>
          <cell r="AB3890">
            <v>111657.99</v>
          </cell>
          <cell r="AC3890">
            <v>3987.79</v>
          </cell>
          <cell r="AD3890">
            <v>472.45</v>
          </cell>
          <cell r="AE3890">
            <v>941.41</v>
          </cell>
          <cell r="AF3890">
            <v>4929.1899999999996</v>
          </cell>
          <cell r="AG3890">
            <v>107670.21</v>
          </cell>
          <cell r="AH3890">
            <v>178.53000000001339</v>
          </cell>
          <cell r="AI3890">
            <v>0</v>
          </cell>
          <cell r="AJ3890">
            <v>0</v>
          </cell>
          <cell r="AK3890">
            <v>0</v>
          </cell>
        </row>
        <row r="3891">
          <cell r="R3891" t="str">
            <v>ITAU</v>
          </cell>
          <cell r="S3891" t="str">
            <v>FINAME TJLP</v>
          </cell>
          <cell r="T3891" t="str">
            <v>24312</v>
          </cell>
          <cell r="U3891">
            <v>10.6</v>
          </cell>
          <cell r="V3891">
            <v>0</v>
          </cell>
          <cell r="W3891">
            <v>35642</v>
          </cell>
          <cell r="X3891">
            <v>16</v>
          </cell>
          <cell r="Y3891">
            <v>0</v>
          </cell>
          <cell r="Z3891">
            <v>4.403994</v>
          </cell>
          <cell r="AA3891">
            <v>0</v>
          </cell>
          <cell r="AB3891">
            <v>107854.13</v>
          </cell>
          <cell r="AC3891">
            <v>0</v>
          </cell>
          <cell r="AD3891">
            <v>484.03</v>
          </cell>
          <cell r="AE3891">
            <v>484.03</v>
          </cell>
          <cell r="AF3891">
            <v>0</v>
          </cell>
          <cell r="AG3891">
            <v>108338.16</v>
          </cell>
          <cell r="AH3891">
            <v>183.91999999999825</v>
          </cell>
          <cell r="AI3891">
            <v>0</v>
          </cell>
          <cell r="AJ3891">
            <v>0</v>
          </cell>
          <cell r="AK3891">
            <v>0</v>
          </cell>
        </row>
        <row r="3892">
          <cell r="R3892" t="str">
            <v>ITAU</v>
          </cell>
          <cell r="S3892" t="str">
            <v>FINAME TJLP</v>
          </cell>
          <cell r="T3892" t="str">
            <v>24312</v>
          </cell>
          <cell r="U3892">
            <v>10.6</v>
          </cell>
          <cell r="V3892">
            <v>0</v>
          </cell>
          <cell r="W3892">
            <v>35657</v>
          </cell>
          <cell r="X3892">
            <v>14</v>
          </cell>
          <cell r="Y3892">
            <v>26</v>
          </cell>
          <cell r="Z3892">
            <v>4.4110469999999999</v>
          </cell>
          <cell r="AA3892">
            <v>0</v>
          </cell>
          <cell r="AB3892">
            <v>108026.86</v>
          </cell>
          <cell r="AC3892">
            <v>4000.99</v>
          </cell>
          <cell r="AD3892">
            <v>426.76</v>
          </cell>
          <cell r="AE3892">
            <v>910.79</v>
          </cell>
          <cell r="AF3892">
            <v>4911.79</v>
          </cell>
          <cell r="AG3892">
            <v>104025.86</v>
          </cell>
          <cell r="AH3892">
            <v>172.72999999999593</v>
          </cell>
          <cell r="AI3892">
            <v>0</v>
          </cell>
          <cell r="AJ3892">
            <v>0</v>
          </cell>
          <cell r="AK3892">
            <v>0</v>
          </cell>
        </row>
        <row r="3893">
          <cell r="R3893" t="str">
            <v>ITAU</v>
          </cell>
          <cell r="S3893" t="str">
            <v>FINAME TJLP</v>
          </cell>
          <cell r="T3893" t="str">
            <v>24312</v>
          </cell>
          <cell r="U3893">
            <v>10.6</v>
          </cell>
          <cell r="V3893">
            <v>0</v>
          </cell>
          <cell r="W3893">
            <v>35673</v>
          </cell>
          <cell r="X3893">
            <v>16</v>
          </cell>
          <cell r="Y3893">
            <v>0</v>
          </cell>
          <cell r="Z3893">
            <v>4.4185819999999998</v>
          </cell>
          <cell r="AA3893">
            <v>0</v>
          </cell>
          <cell r="AB3893">
            <v>104203.56</v>
          </cell>
          <cell r="AC3893">
            <v>0</v>
          </cell>
          <cell r="AD3893">
            <v>467.65</v>
          </cell>
          <cell r="AE3893">
            <v>467.65</v>
          </cell>
          <cell r="AF3893">
            <v>0</v>
          </cell>
          <cell r="AG3893">
            <v>104671.21</v>
          </cell>
          <cell r="AH3893">
            <v>177.70000000001164</v>
          </cell>
          <cell r="AI3893">
            <v>0</v>
          </cell>
          <cell r="AJ3893">
            <v>0</v>
          </cell>
          <cell r="AK3893">
            <v>0</v>
          </cell>
        </row>
        <row r="3894">
          <cell r="R3894" t="str">
            <v>ITAU</v>
          </cell>
          <cell r="S3894" t="str">
            <v>FINAME TJLP</v>
          </cell>
          <cell r="T3894" t="str">
            <v>24312</v>
          </cell>
          <cell r="U3894">
            <v>10.6</v>
          </cell>
          <cell r="V3894">
            <v>0</v>
          </cell>
          <cell r="W3894">
            <v>35688</v>
          </cell>
          <cell r="X3894">
            <v>14</v>
          </cell>
          <cell r="Y3894">
            <v>27</v>
          </cell>
          <cell r="Z3894">
            <v>4.4244830000000004</v>
          </cell>
          <cell r="AA3894">
            <v>0</v>
          </cell>
          <cell r="AB3894">
            <v>104342.72</v>
          </cell>
          <cell r="AC3894">
            <v>4013.18</v>
          </cell>
          <cell r="AD3894">
            <v>412.08000000000004</v>
          </cell>
          <cell r="AE3894">
            <v>879.73</v>
          </cell>
          <cell r="AF3894">
            <v>4892.91</v>
          </cell>
          <cell r="AG3894">
            <v>100329.54</v>
          </cell>
          <cell r="AH3894">
            <v>139.15999999998894</v>
          </cell>
          <cell r="AI3894">
            <v>0</v>
          </cell>
          <cell r="AJ3894">
            <v>0</v>
          </cell>
          <cell r="AK3894">
            <v>0</v>
          </cell>
        </row>
        <row r="3895">
          <cell r="R3895" t="str">
            <v>ITAU</v>
          </cell>
          <cell r="S3895" t="str">
            <v>FINAME TJLP</v>
          </cell>
          <cell r="T3895" t="str">
            <v>24312</v>
          </cell>
          <cell r="U3895">
            <v>10.6</v>
          </cell>
          <cell r="V3895">
            <v>0</v>
          </cell>
          <cell r="W3895">
            <v>35703</v>
          </cell>
          <cell r="X3895">
            <v>15</v>
          </cell>
          <cell r="Y3895">
            <v>0</v>
          </cell>
          <cell r="Z3895">
            <v>4.430307</v>
          </cell>
          <cell r="AA3895">
            <v>0</v>
          </cell>
          <cell r="AB3895">
            <v>100461.61</v>
          </cell>
          <cell r="AC3895">
            <v>0</v>
          </cell>
          <cell r="AD3895">
            <v>422.62</v>
          </cell>
          <cell r="AE3895">
            <v>422.62</v>
          </cell>
          <cell r="AF3895">
            <v>0</v>
          </cell>
          <cell r="AG3895">
            <v>100884.22</v>
          </cell>
          <cell r="AH3895">
            <v>132.06000000001222</v>
          </cell>
          <cell r="AI3895">
            <v>0</v>
          </cell>
          <cell r="AJ3895">
            <v>0</v>
          </cell>
          <cell r="AK3895">
            <v>0</v>
          </cell>
        </row>
        <row r="3896">
          <cell r="R3896" t="str">
            <v>ITAU</v>
          </cell>
          <cell r="S3896" t="str">
            <v>FINAME TJLP</v>
          </cell>
          <cell r="T3896" t="str">
            <v>24312</v>
          </cell>
          <cell r="U3896">
            <v>10.6</v>
          </cell>
          <cell r="V3896">
            <v>0</v>
          </cell>
          <cell r="W3896">
            <v>35718</v>
          </cell>
          <cell r="X3896">
            <v>15</v>
          </cell>
          <cell r="Y3896">
            <v>28</v>
          </cell>
          <cell r="Z3896">
            <v>4.4361389999999998</v>
          </cell>
          <cell r="AA3896">
            <v>0</v>
          </cell>
          <cell r="AB3896">
            <v>100593.85</v>
          </cell>
          <cell r="AC3896">
            <v>4023.75</v>
          </cell>
          <cell r="AD3896">
            <v>425.5</v>
          </cell>
          <cell r="AE3896">
            <v>848.12</v>
          </cell>
          <cell r="AF3896">
            <v>4871.88</v>
          </cell>
          <cell r="AG3896">
            <v>96570.1</v>
          </cell>
          <cell r="AH3896">
            <v>132.26000000000931</v>
          </cell>
          <cell r="AI3896">
            <v>0</v>
          </cell>
          <cell r="AJ3896">
            <v>0</v>
          </cell>
          <cell r="AK3896">
            <v>0</v>
          </cell>
        </row>
        <row r="3897">
          <cell r="R3897" t="str">
            <v>ITAU</v>
          </cell>
          <cell r="S3897" t="str">
            <v>FINAME TJLP</v>
          </cell>
          <cell r="T3897" t="str">
            <v>24312</v>
          </cell>
          <cell r="U3897">
            <v>10.6</v>
          </cell>
          <cell r="V3897">
            <v>0</v>
          </cell>
          <cell r="W3897">
            <v>35734</v>
          </cell>
          <cell r="X3897">
            <v>16</v>
          </cell>
          <cell r="Y3897">
            <v>0</v>
          </cell>
          <cell r="Z3897">
            <v>4.4423680000000001</v>
          </cell>
          <cell r="AA3897">
            <v>0</v>
          </cell>
          <cell r="AB3897">
            <v>96705.7</v>
          </cell>
          <cell r="AC3897">
            <v>0</v>
          </cell>
          <cell r="AD3897">
            <v>434</v>
          </cell>
          <cell r="AE3897">
            <v>434</v>
          </cell>
          <cell r="AF3897">
            <v>0</v>
          </cell>
          <cell r="AG3897">
            <v>97139.7</v>
          </cell>
          <cell r="AH3897">
            <v>135.59999999999127</v>
          </cell>
          <cell r="AI3897">
            <v>0</v>
          </cell>
          <cell r="AJ3897">
            <v>0</v>
          </cell>
          <cell r="AK3897">
            <v>0</v>
          </cell>
        </row>
        <row r="3898">
          <cell r="R3898" t="str">
            <v>ITAU</v>
          </cell>
          <cell r="S3898" t="str">
            <v>FINAME TJLP</v>
          </cell>
          <cell r="T3898" t="str">
            <v>24312</v>
          </cell>
          <cell r="U3898">
            <v>10.6</v>
          </cell>
          <cell r="V3898">
            <v>0</v>
          </cell>
          <cell r="W3898">
            <v>35749</v>
          </cell>
          <cell r="X3898">
            <v>14</v>
          </cell>
          <cell r="Y3898">
            <v>29</v>
          </cell>
          <cell r="Z3898">
            <v>4.4482160000000004</v>
          </cell>
          <cell r="AA3898">
            <v>0</v>
          </cell>
          <cell r="AB3898">
            <v>96833</v>
          </cell>
          <cell r="AC3898">
            <v>4034.71</v>
          </cell>
          <cell r="AD3898">
            <v>382.41999999999996</v>
          </cell>
          <cell r="AE3898">
            <v>816.42</v>
          </cell>
          <cell r="AF3898">
            <v>4851.12</v>
          </cell>
          <cell r="AG3898">
            <v>92798.29</v>
          </cell>
          <cell r="AH3898">
            <v>127.2899999999936</v>
          </cell>
          <cell r="AI3898">
            <v>0</v>
          </cell>
          <cell r="AJ3898">
            <v>0</v>
          </cell>
          <cell r="AK3898">
            <v>0</v>
          </cell>
        </row>
        <row r="3899">
          <cell r="R3899" t="str">
            <v>ITAU</v>
          </cell>
          <cell r="S3899" t="str">
            <v>FINAME TJLP</v>
          </cell>
          <cell r="T3899" t="str">
            <v>24312</v>
          </cell>
          <cell r="U3899">
            <v>10.6</v>
          </cell>
          <cell r="V3899">
            <v>0</v>
          </cell>
          <cell r="W3899">
            <v>35764</v>
          </cell>
          <cell r="X3899">
            <v>15</v>
          </cell>
          <cell r="Y3899">
            <v>0</v>
          </cell>
          <cell r="Z3899">
            <v>4.4540709999999999</v>
          </cell>
          <cell r="AA3899">
            <v>0</v>
          </cell>
          <cell r="AB3899">
            <v>92920.44</v>
          </cell>
          <cell r="AC3899">
            <v>0</v>
          </cell>
          <cell r="AD3899">
            <v>390.89</v>
          </cell>
          <cell r="AE3899">
            <v>390.89</v>
          </cell>
          <cell r="AF3899">
            <v>0</v>
          </cell>
          <cell r="AG3899">
            <v>93311.33</v>
          </cell>
          <cell r="AH3899">
            <v>122.15000000000873</v>
          </cell>
          <cell r="AI3899">
            <v>0</v>
          </cell>
          <cell r="AJ3899">
            <v>0</v>
          </cell>
          <cell r="AK3899">
            <v>0</v>
          </cell>
        </row>
        <row r="3900">
          <cell r="R3900" t="str">
            <v>ITAU</v>
          </cell>
          <cell r="S3900" t="str">
            <v>FINAME TJLP</v>
          </cell>
          <cell r="T3900" t="str">
            <v>24312</v>
          </cell>
          <cell r="U3900">
            <v>10.6</v>
          </cell>
          <cell r="V3900">
            <v>0</v>
          </cell>
          <cell r="W3900">
            <v>35779</v>
          </cell>
          <cell r="X3900">
            <v>15</v>
          </cell>
          <cell r="Y3900">
            <v>30</v>
          </cell>
          <cell r="Z3900">
            <v>4.4607089999999996</v>
          </cell>
          <cell r="AA3900">
            <v>0</v>
          </cell>
          <cell r="AB3900">
            <v>93058.92</v>
          </cell>
          <cell r="AC3900">
            <v>4046.04</v>
          </cell>
          <cell r="AD3900">
            <v>393.71000000000004</v>
          </cell>
          <cell r="AE3900">
            <v>784.6</v>
          </cell>
          <cell r="AF3900">
            <v>4830.6400000000003</v>
          </cell>
          <cell r="AG3900">
            <v>89012.88</v>
          </cell>
          <cell r="AH3900">
            <v>138.47999999999593</v>
          </cell>
          <cell r="AI3900">
            <v>0</v>
          </cell>
          <cell r="AJ3900">
            <v>0</v>
          </cell>
          <cell r="AK3900">
            <v>0</v>
          </cell>
        </row>
        <row r="3901">
          <cell r="R3901" t="str">
            <v>ITAU</v>
          </cell>
          <cell r="S3901" t="str">
            <v>FINAME TJLP</v>
          </cell>
          <cell r="T3901" t="str">
            <v>24312</v>
          </cell>
          <cell r="U3901">
            <v>10.6</v>
          </cell>
          <cell r="V3901">
            <v>0</v>
          </cell>
          <cell r="W3901">
            <v>35795</v>
          </cell>
          <cell r="X3901">
            <v>16</v>
          </cell>
          <cell r="Y3901">
            <v>0</v>
          </cell>
          <cell r="Z3901">
            <v>4.4678599999999999</v>
          </cell>
          <cell r="AA3901">
            <v>0</v>
          </cell>
          <cell r="AB3901">
            <v>89155.58</v>
          </cell>
          <cell r="AC3901">
            <v>0</v>
          </cell>
          <cell r="AD3901">
            <v>400.11</v>
          </cell>
          <cell r="AE3901">
            <v>400.11</v>
          </cell>
          <cell r="AF3901">
            <v>0</v>
          </cell>
          <cell r="AG3901">
            <v>89555.69</v>
          </cell>
          <cell r="AH3901">
            <v>142.69999999999709</v>
          </cell>
          <cell r="AI3901">
            <v>0</v>
          </cell>
          <cell r="AJ3901">
            <v>0</v>
          </cell>
          <cell r="AK3901">
            <v>0</v>
          </cell>
        </row>
        <row r="3902">
          <cell r="R3902" t="str">
            <v>ITAU</v>
          </cell>
          <cell r="S3902" t="str">
            <v>FINAME TJLP</v>
          </cell>
          <cell r="T3902" t="str">
            <v>24312</v>
          </cell>
          <cell r="U3902">
            <v>10.6</v>
          </cell>
          <cell r="V3902">
            <v>0</v>
          </cell>
          <cell r="W3902">
            <v>35810</v>
          </cell>
          <cell r="X3902">
            <v>14</v>
          </cell>
          <cell r="Y3902">
            <v>31</v>
          </cell>
          <cell r="Z3902">
            <v>4.4745749999999997</v>
          </cell>
          <cell r="AA3902">
            <v>0</v>
          </cell>
          <cell r="AB3902">
            <v>89289.58</v>
          </cell>
          <cell r="AC3902">
            <v>4058.62</v>
          </cell>
          <cell r="AD3902">
            <v>352.71000000000004</v>
          </cell>
          <cell r="AE3902">
            <v>752.82</v>
          </cell>
          <cell r="AF3902">
            <v>4811.43</v>
          </cell>
          <cell r="AG3902">
            <v>85230.96</v>
          </cell>
          <cell r="AH3902">
            <v>133.99000000000524</v>
          </cell>
          <cell r="AI3902">
            <v>0</v>
          </cell>
          <cell r="AJ3902">
            <v>0</v>
          </cell>
          <cell r="AK3902">
            <v>0</v>
          </cell>
        </row>
        <row r="3903">
          <cell r="R3903" t="str">
            <v>ITAU</v>
          </cell>
          <cell r="S3903" t="str">
            <v>FINAME TJLP</v>
          </cell>
          <cell r="T3903" t="str">
            <v>24312</v>
          </cell>
          <cell r="U3903">
            <v>10.6</v>
          </cell>
          <cell r="V3903">
            <v>0</v>
          </cell>
          <cell r="W3903">
            <v>35826</v>
          </cell>
          <cell r="X3903">
            <v>16</v>
          </cell>
          <cell r="Y3903">
            <v>0</v>
          </cell>
          <cell r="Z3903">
            <v>4.4817479999999996</v>
          </cell>
          <cell r="AA3903">
            <v>0</v>
          </cell>
          <cell r="AB3903">
            <v>85367.59</v>
          </cell>
          <cell r="AC3903">
            <v>0</v>
          </cell>
          <cell r="AD3903">
            <v>383.11</v>
          </cell>
          <cell r="AE3903">
            <v>383.11</v>
          </cell>
          <cell r="AF3903">
            <v>0</v>
          </cell>
          <cell r="AG3903">
            <v>85750.7</v>
          </cell>
          <cell r="AH3903">
            <v>136.6299999999901</v>
          </cell>
          <cell r="AI3903">
            <v>0</v>
          </cell>
          <cell r="AJ3903">
            <v>0</v>
          </cell>
          <cell r="AK3903">
            <v>0</v>
          </cell>
        </row>
        <row r="3904">
          <cell r="R3904" t="str">
            <v>ITAU</v>
          </cell>
          <cell r="S3904" t="str">
            <v>FINAME TJLP</v>
          </cell>
          <cell r="T3904" t="str">
            <v>24312</v>
          </cell>
          <cell r="U3904">
            <v>10.6</v>
          </cell>
          <cell r="V3904">
            <v>0</v>
          </cell>
          <cell r="W3904">
            <v>35841</v>
          </cell>
          <cell r="X3904">
            <v>14</v>
          </cell>
          <cell r="Y3904">
            <v>32</v>
          </cell>
          <cell r="Z3904">
            <v>4.4884829999999996</v>
          </cell>
          <cell r="AA3904">
            <v>0</v>
          </cell>
          <cell r="AB3904">
            <v>85495.88</v>
          </cell>
          <cell r="AC3904">
            <v>4071.23</v>
          </cell>
          <cell r="AD3904">
            <v>337.72</v>
          </cell>
          <cell r="AE3904">
            <v>720.83</v>
          </cell>
          <cell r="AF3904">
            <v>4792.0600000000004</v>
          </cell>
          <cell r="AG3904">
            <v>81424.639999999999</v>
          </cell>
          <cell r="AH3904">
            <v>128.27999999999884</v>
          </cell>
          <cell r="AI3904">
            <v>0</v>
          </cell>
          <cell r="AJ3904">
            <v>0</v>
          </cell>
          <cell r="AK3904">
            <v>0</v>
          </cell>
        </row>
        <row r="3905">
          <cell r="R3905" t="str">
            <v>ITAU</v>
          </cell>
          <cell r="S3905" t="str">
            <v>FINAME TJLP</v>
          </cell>
          <cell r="T3905" t="str">
            <v>24312</v>
          </cell>
          <cell r="U3905">
            <v>10.6</v>
          </cell>
          <cell r="V3905">
            <v>0</v>
          </cell>
          <cell r="W3905">
            <v>35854</v>
          </cell>
          <cell r="X3905">
            <v>13</v>
          </cell>
          <cell r="Y3905">
            <v>0</v>
          </cell>
          <cell r="Z3905">
            <v>4.4943289999999996</v>
          </cell>
          <cell r="AA3905">
            <v>0</v>
          </cell>
          <cell r="AB3905">
            <v>81530.7</v>
          </cell>
          <cell r="AC3905">
            <v>0</v>
          </cell>
          <cell r="AD3905">
            <v>297.16000000000003</v>
          </cell>
          <cell r="AE3905">
            <v>297.16000000000003</v>
          </cell>
          <cell r="AF3905">
            <v>0</v>
          </cell>
          <cell r="AG3905">
            <v>81827.86</v>
          </cell>
          <cell r="AH3905">
            <v>106.05999999999767</v>
          </cell>
          <cell r="AI3905">
            <v>0</v>
          </cell>
          <cell r="AJ3905">
            <v>0</v>
          </cell>
          <cell r="AK3905">
            <v>0</v>
          </cell>
        </row>
        <row r="3906">
          <cell r="R3906" t="str">
            <v>ITAU</v>
          </cell>
          <cell r="S3906" t="str">
            <v>FINAME TJLP</v>
          </cell>
          <cell r="T3906" t="str">
            <v>24312</v>
          </cell>
          <cell r="U3906">
            <v>10.6</v>
          </cell>
          <cell r="V3906">
            <v>0</v>
          </cell>
          <cell r="W3906">
            <v>35869</v>
          </cell>
          <cell r="X3906">
            <v>17</v>
          </cell>
          <cell r="Y3906">
            <v>33</v>
          </cell>
          <cell r="Z3906">
            <v>4.5040529999999999</v>
          </cell>
          <cell r="AA3906">
            <v>0</v>
          </cell>
          <cell r="AB3906">
            <v>81707.100000000006</v>
          </cell>
          <cell r="AC3906">
            <v>4085.35</v>
          </cell>
          <cell r="AD3906">
            <v>391.72999999999996</v>
          </cell>
          <cell r="AE3906">
            <v>688.89</v>
          </cell>
          <cell r="AF3906">
            <v>4774.24</v>
          </cell>
          <cell r="AG3906">
            <v>77621.740000000005</v>
          </cell>
          <cell r="AH3906">
            <v>176.39000000001397</v>
          </cell>
          <cell r="AI3906">
            <v>0</v>
          </cell>
          <cell r="AJ3906">
            <v>0</v>
          </cell>
          <cell r="AK3906">
            <v>0</v>
          </cell>
        </row>
        <row r="3907">
          <cell r="R3907" t="str">
            <v>ITAU</v>
          </cell>
          <cell r="S3907" t="str">
            <v>FINAME TJLP</v>
          </cell>
          <cell r="T3907" t="str">
            <v>24312</v>
          </cell>
          <cell r="U3907">
            <v>10.6</v>
          </cell>
          <cell r="V3907">
            <v>0</v>
          </cell>
          <cell r="W3907">
            <v>35885</v>
          </cell>
          <cell r="X3907">
            <v>16</v>
          </cell>
          <cell r="Y3907">
            <v>0</v>
          </cell>
          <cell r="Z3907">
            <v>4.5146759999999997</v>
          </cell>
          <cell r="AA3907">
            <v>0</v>
          </cell>
          <cell r="AB3907">
            <v>77804.820000000007</v>
          </cell>
          <cell r="AC3907">
            <v>0</v>
          </cell>
          <cell r="AD3907">
            <v>349.17</v>
          </cell>
          <cell r="AE3907">
            <v>349.17</v>
          </cell>
          <cell r="AF3907">
            <v>0</v>
          </cell>
          <cell r="AG3907">
            <v>78153.990000000005</v>
          </cell>
          <cell r="AH3907">
            <v>183.08000000000175</v>
          </cell>
          <cell r="AI3907">
            <v>0</v>
          </cell>
          <cell r="AJ3907">
            <v>0</v>
          </cell>
          <cell r="AK3907">
            <v>0</v>
          </cell>
        </row>
        <row r="3908">
          <cell r="R3908" t="str">
            <v>ITAU</v>
          </cell>
          <cell r="S3908" t="str">
            <v>FINAME TJLP</v>
          </cell>
          <cell r="T3908" t="str">
            <v>24312</v>
          </cell>
          <cell r="U3908">
            <v>10.6</v>
          </cell>
          <cell r="V3908">
            <v>0</v>
          </cell>
          <cell r="W3908">
            <v>35900</v>
          </cell>
          <cell r="X3908">
            <v>14</v>
          </cell>
          <cell r="Y3908">
            <v>34</v>
          </cell>
          <cell r="Z3908">
            <v>4.5246579999999996</v>
          </cell>
          <cell r="AA3908">
            <v>0</v>
          </cell>
          <cell r="AB3908">
            <v>77976.84</v>
          </cell>
          <cell r="AC3908">
            <v>4104.04</v>
          </cell>
          <cell r="AD3908">
            <v>308.27000000000004</v>
          </cell>
          <cell r="AE3908">
            <v>657.44</v>
          </cell>
          <cell r="AF3908">
            <v>4761.4799999999996</v>
          </cell>
          <cell r="AG3908">
            <v>73872.800000000003</v>
          </cell>
          <cell r="AH3908">
            <v>172.01999999998952</v>
          </cell>
          <cell r="AI3908">
            <v>0</v>
          </cell>
          <cell r="AJ3908">
            <v>0</v>
          </cell>
          <cell r="AK3908">
            <v>0</v>
          </cell>
        </row>
        <row r="3909">
          <cell r="R3909" t="str">
            <v>ITAU</v>
          </cell>
          <cell r="S3909" t="str">
            <v>FINAME TJLP</v>
          </cell>
          <cell r="T3909" t="str">
            <v>24312</v>
          </cell>
          <cell r="U3909">
            <v>10.6</v>
          </cell>
          <cell r="V3909">
            <v>0</v>
          </cell>
          <cell r="W3909">
            <v>35915</v>
          </cell>
          <cell r="X3909">
            <v>15</v>
          </cell>
          <cell r="Y3909">
            <v>0</v>
          </cell>
          <cell r="Z3909">
            <v>4.534662</v>
          </cell>
          <cell r="AA3909">
            <v>0</v>
          </cell>
          <cell r="AB3909">
            <v>74036.13</v>
          </cell>
          <cell r="AC3909">
            <v>0</v>
          </cell>
          <cell r="AD3909">
            <v>311.45</v>
          </cell>
          <cell r="AE3909">
            <v>311.45</v>
          </cell>
          <cell r="AF3909">
            <v>0</v>
          </cell>
          <cell r="AG3909">
            <v>74347.58</v>
          </cell>
          <cell r="AH3909">
            <v>163.33000000000175</v>
          </cell>
          <cell r="AI3909">
            <v>0</v>
          </cell>
          <cell r="AJ3909">
            <v>0</v>
          </cell>
          <cell r="AK3909">
            <v>0</v>
          </cell>
        </row>
        <row r="3910">
          <cell r="R3910" t="str">
            <v>ITAU</v>
          </cell>
          <cell r="S3910" t="str">
            <v>FINAME TJLP</v>
          </cell>
          <cell r="T3910" t="str">
            <v>24312</v>
          </cell>
          <cell r="U3910">
            <v>10.6</v>
          </cell>
          <cell r="V3910">
            <v>0</v>
          </cell>
          <cell r="W3910">
            <v>35930</v>
          </cell>
          <cell r="X3910">
            <v>15</v>
          </cell>
          <cell r="Y3910">
            <v>35</v>
          </cell>
          <cell r="Z3910">
            <v>4.5446869999999997</v>
          </cell>
          <cell r="AA3910">
            <v>0</v>
          </cell>
          <cell r="AB3910">
            <v>74199.81</v>
          </cell>
          <cell r="AC3910">
            <v>4122.21</v>
          </cell>
          <cell r="AD3910">
            <v>314.14000000000004</v>
          </cell>
          <cell r="AE3910">
            <v>625.59</v>
          </cell>
          <cell r="AF3910">
            <v>4747.8</v>
          </cell>
          <cell r="AG3910">
            <v>70077.600000000006</v>
          </cell>
          <cell r="AH3910">
            <v>163.68000000000757</v>
          </cell>
          <cell r="AI3910">
            <v>0</v>
          </cell>
          <cell r="AJ3910">
            <v>0</v>
          </cell>
          <cell r="AK3910">
            <v>0</v>
          </cell>
        </row>
        <row r="3911">
          <cell r="R3911" t="str">
            <v>ITAU</v>
          </cell>
          <cell r="S3911" t="str">
            <v>FINAME TJLP</v>
          </cell>
          <cell r="T3911" t="str">
            <v>24312</v>
          </cell>
          <cell r="U3911">
            <v>10.6</v>
          </cell>
          <cell r="V3911">
            <v>0</v>
          </cell>
          <cell r="W3911">
            <v>35946</v>
          </cell>
          <cell r="X3911">
            <v>16</v>
          </cell>
          <cell r="Y3911">
            <v>0</v>
          </cell>
          <cell r="Z3911">
            <v>4.5554059999999996</v>
          </cell>
          <cell r="AA3911">
            <v>0</v>
          </cell>
          <cell r="AB3911">
            <v>70242.880000000005</v>
          </cell>
          <cell r="AC3911">
            <v>0</v>
          </cell>
          <cell r="AD3911">
            <v>315.24</v>
          </cell>
          <cell r="AE3911">
            <v>315.24</v>
          </cell>
          <cell r="AF3911">
            <v>0</v>
          </cell>
          <cell r="AG3911">
            <v>70558.12</v>
          </cell>
          <cell r="AH3911">
            <v>165.27999999998428</v>
          </cell>
          <cell r="AI3911">
            <v>0</v>
          </cell>
          <cell r="AJ3911">
            <v>0</v>
          </cell>
          <cell r="AK3911">
            <v>0</v>
          </cell>
        </row>
        <row r="3912">
          <cell r="R3912" t="str">
            <v>ITAU</v>
          </cell>
          <cell r="S3912" t="str">
            <v>FINAME TJLP</v>
          </cell>
          <cell r="T3912" t="str">
            <v>24312</v>
          </cell>
          <cell r="U3912">
            <v>10.6</v>
          </cell>
          <cell r="V3912">
            <v>0</v>
          </cell>
          <cell r="W3912">
            <v>35961</v>
          </cell>
          <cell r="X3912">
            <v>14</v>
          </cell>
          <cell r="Y3912">
            <v>36</v>
          </cell>
          <cell r="Z3912">
            <v>4.5636580000000002</v>
          </cell>
          <cell r="AA3912">
            <v>0</v>
          </cell>
          <cell r="AB3912">
            <v>70370.12</v>
          </cell>
          <cell r="AC3912">
            <v>4139.42</v>
          </cell>
          <cell r="AD3912">
            <v>278.05999999999995</v>
          </cell>
          <cell r="AE3912">
            <v>593.29999999999995</v>
          </cell>
          <cell r="AF3912">
            <v>4732.72</v>
          </cell>
          <cell r="AG3912">
            <v>66230.7</v>
          </cell>
          <cell r="AH3912">
            <v>127.24000000000524</v>
          </cell>
          <cell r="AI3912">
            <v>0</v>
          </cell>
          <cell r="AJ3912">
            <v>0</v>
          </cell>
          <cell r="AK3912">
            <v>0</v>
          </cell>
        </row>
        <row r="3913">
          <cell r="R3913" t="str">
            <v>ITAU</v>
          </cell>
          <cell r="S3913" t="str">
            <v>FINAME TJLP</v>
          </cell>
          <cell r="T3913" t="str">
            <v>24312</v>
          </cell>
          <cell r="U3913">
            <v>10.6</v>
          </cell>
          <cell r="V3913">
            <v>0</v>
          </cell>
          <cell r="W3913">
            <v>35976</v>
          </cell>
          <cell r="X3913">
            <v>15</v>
          </cell>
          <cell r="Y3913">
            <v>0</v>
          </cell>
          <cell r="Z3913">
            <v>4.5717949999999998</v>
          </cell>
          <cell r="AA3913">
            <v>0</v>
          </cell>
          <cell r="AB3913">
            <v>66348.789999999994</v>
          </cell>
          <cell r="AC3913">
            <v>0</v>
          </cell>
          <cell r="AD3913">
            <v>279.11</v>
          </cell>
          <cell r="AE3913">
            <v>279.11</v>
          </cell>
          <cell r="AF3913">
            <v>0</v>
          </cell>
          <cell r="AG3913">
            <v>66627.899999999994</v>
          </cell>
          <cell r="AH3913">
            <v>118.08999999999651</v>
          </cell>
          <cell r="AI3913">
            <v>0</v>
          </cell>
          <cell r="AJ3913">
            <v>0</v>
          </cell>
          <cell r="AK3913">
            <v>0</v>
          </cell>
        </row>
        <row r="3914">
          <cell r="R3914" t="str">
            <v>ITAU</v>
          </cell>
          <cell r="S3914" t="str">
            <v>FINAME TJLP</v>
          </cell>
          <cell r="T3914" t="str">
            <v>24312</v>
          </cell>
          <cell r="U3914">
            <v>10.6</v>
          </cell>
          <cell r="V3914">
            <v>0</v>
          </cell>
          <cell r="W3914">
            <v>35991</v>
          </cell>
          <cell r="X3914">
            <v>15</v>
          </cell>
          <cell r="Y3914">
            <v>37</v>
          </cell>
          <cell r="Z3914">
            <v>4.5799459999999996</v>
          </cell>
          <cell r="AA3914">
            <v>0</v>
          </cell>
          <cell r="AB3914">
            <v>66467.08</v>
          </cell>
          <cell r="AC3914">
            <v>4154.1899999999996</v>
          </cell>
          <cell r="AD3914">
            <v>281.28999999999996</v>
          </cell>
          <cell r="AE3914">
            <v>560.4</v>
          </cell>
          <cell r="AF3914">
            <v>4714.59</v>
          </cell>
          <cell r="AG3914">
            <v>62312.89</v>
          </cell>
          <cell r="AH3914">
            <v>118.29000000000815</v>
          </cell>
          <cell r="AI3914">
            <v>0</v>
          </cell>
          <cell r="AJ3914">
            <v>0</v>
          </cell>
          <cell r="AK3914">
            <v>0</v>
          </cell>
        </row>
        <row r="3915">
          <cell r="R3915" t="str">
            <v>ITAU</v>
          </cell>
          <cell r="S3915" t="str">
            <v>FINAME TJLP</v>
          </cell>
          <cell r="T3915" t="str">
            <v>24312</v>
          </cell>
          <cell r="U3915">
            <v>10.6</v>
          </cell>
          <cell r="V3915">
            <v>0</v>
          </cell>
          <cell r="W3915">
            <v>36007</v>
          </cell>
          <cell r="X3915">
            <v>16</v>
          </cell>
          <cell r="Y3915">
            <v>0</v>
          </cell>
          <cell r="Z3915">
            <v>4.5886570000000004</v>
          </cell>
          <cell r="AA3915">
            <v>0</v>
          </cell>
          <cell r="AB3915">
            <v>62431.41</v>
          </cell>
          <cell r="AC3915">
            <v>0</v>
          </cell>
          <cell r="AD3915">
            <v>280.18</v>
          </cell>
          <cell r="AE3915">
            <v>280.18</v>
          </cell>
          <cell r="AF3915">
            <v>0</v>
          </cell>
          <cell r="AG3915">
            <v>62711.59</v>
          </cell>
          <cell r="AH3915">
            <v>118.5199999999968</v>
          </cell>
          <cell r="AI3915">
            <v>0</v>
          </cell>
          <cell r="AJ3915">
            <v>0</v>
          </cell>
          <cell r="AK3915">
            <v>0</v>
          </cell>
        </row>
        <row r="3916">
          <cell r="R3916" t="str">
            <v>ITAU</v>
          </cell>
          <cell r="S3916" t="str">
            <v>FINAME TJLP</v>
          </cell>
          <cell r="T3916" t="str">
            <v>24312</v>
          </cell>
          <cell r="U3916">
            <v>10.6</v>
          </cell>
          <cell r="V3916">
            <v>0</v>
          </cell>
          <cell r="W3916">
            <v>36022</v>
          </cell>
          <cell r="X3916">
            <v>14</v>
          </cell>
          <cell r="Y3916">
            <v>38</v>
          </cell>
          <cell r="Z3916">
            <v>4.596838</v>
          </cell>
          <cell r="AA3916">
            <v>0</v>
          </cell>
          <cell r="AB3916">
            <v>62542.720000000001</v>
          </cell>
          <cell r="AC3916">
            <v>4169.51</v>
          </cell>
          <cell r="AD3916">
            <v>247.12999999999994</v>
          </cell>
          <cell r="AE3916">
            <v>527.30999999999995</v>
          </cell>
          <cell r="AF3916">
            <v>4696.82</v>
          </cell>
          <cell r="AG3916">
            <v>58373.2</v>
          </cell>
          <cell r="AH3916">
            <v>111.30000000000291</v>
          </cell>
          <cell r="AI3916">
            <v>0</v>
          </cell>
          <cell r="AJ3916">
            <v>0</v>
          </cell>
          <cell r="AK3916">
            <v>0</v>
          </cell>
        </row>
        <row r="3917">
          <cell r="R3917" t="str">
            <v>ITAU</v>
          </cell>
          <cell r="S3917" t="str">
            <v>FINAME TJLP</v>
          </cell>
          <cell r="T3917" t="str">
            <v>24312</v>
          </cell>
          <cell r="U3917">
            <v>10.6</v>
          </cell>
          <cell r="V3917">
            <v>0</v>
          </cell>
          <cell r="W3917">
            <v>36038</v>
          </cell>
          <cell r="X3917">
            <v>16</v>
          </cell>
          <cell r="Y3917">
            <v>0</v>
          </cell>
          <cell r="Z3917">
            <v>4.6055809999999999</v>
          </cell>
          <cell r="AA3917">
            <v>0</v>
          </cell>
          <cell r="AB3917">
            <v>58484.23</v>
          </cell>
          <cell r="AC3917">
            <v>0</v>
          </cell>
          <cell r="AD3917">
            <v>262.47000000000003</v>
          </cell>
          <cell r="AE3917">
            <v>262.47000000000003</v>
          </cell>
          <cell r="AF3917">
            <v>0</v>
          </cell>
          <cell r="AG3917">
            <v>58746.69</v>
          </cell>
          <cell r="AH3917">
            <v>111.02000000000407</v>
          </cell>
          <cell r="AI3917">
            <v>0</v>
          </cell>
          <cell r="AJ3917">
            <v>0</v>
          </cell>
          <cell r="AK3917">
            <v>0</v>
          </cell>
        </row>
        <row r="3918">
          <cell r="R3918" t="str">
            <v>ITAU</v>
          </cell>
          <cell r="S3918" t="str">
            <v>FINAME TJLP</v>
          </cell>
          <cell r="T3918" t="str">
            <v>24312</v>
          </cell>
          <cell r="U3918">
            <v>10.6</v>
          </cell>
          <cell r="V3918">
            <v>0</v>
          </cell>
          <cell r="W3918">
            <v>36053</v>
          </cell>
          <cell r="X3918">
            <v>14</v>
          </cell>
          <cell r="Y3918">
            <v>39</v>
          </cell>
          <cell r="Z3918">
            <v>4.6154869999999999</v>
          </cell>
          <cell r="AA3918">
            <v>0</v>
          </cell>
          <cell r="AB3918">
            <v>58610.02</v>
          </cell>
          <cell r="AC3918">
            <v>4186.43</v>
          </cell>
          <cell r="AD3918">
            <v>231.67999999999995</v>
          </cell>
          <cell r="AE3918">
            <v>494.15</v>
          </cell>
          <cell r="AF3918">
            <v>4680.58</v>
          </cell>
          <cell r="AG3918">
            <v>54423.59</v>
          </cell>
          <cell r="AH3918">
            <v>125.79999999999563</v>
          </cell>
          <cell r="AI3918">
            <v>0</v>
          </cell>
          <cell r="AJ3918">
            <v>0</v>
          </cell>
          <cell r="AK3918">
            <v>0</v>
          </cell>
        </row>
        <row r="3919">
          <cell r="R3919" t="str">
            <v>ITAU</v>
          </cell>
          <cell r="S3919" t="str">
            <v>FINAME TJLP</v>
          </cell>
          <cell r="T3919" t="str">
            <v>24312</v>
          </cell>
          <cell r="U3919">
            <v>10.6</v>
          </cell>
          <cell r="V3919">
            <v>0</v>
          </cell>
          <cell r="W3919">
            <v>36068</v>
          </cell>
          <cell r="X3919">
            <v>15</v>
          </cell>
          <cell r="Y3919">
            <v>0</v>
          </cell>
          <cell r="Z3919">
            <v>4.6255369999999996</v>
          </cell>
          <cell r="AA3919">
            <v>0</v>
          </cell>
          <cell r="AB3919">
            <v>54542.09</v>
          </cell>
          <cell r="AC3919">
            <v>0</v>
          </cell>
          <cell r="AD3919">
            <v>229.44</v>
          </cell>
          <cell r="AE3919">
            <v>229.44</v>
          </cell>
          <cell r="AF3919">
            <v>0</v>
          </cell>
          <cell r="AG3919">
            <v>54771.54</v>
          </cell>
          <cell r="AH3919">
            <v>118.51000000000204</v>
          </cell>
          <cell r="AI3919">
            <v>0</v>
          </cell>
          <cell r="AJ3919">
            <v>0</v>
          </cell>
          <cell r="AK3919">
            <v>0</v>
          </cell>
        </row>
        <row r="3920">
          <cell r="R3920" t="str">
            <v>ITAU</v>
          </cell>
          <cell r="S3920" t="str">
            <v>FINAME TJLP</v>
          </cell>
          <cell r="T3920" t="str">
            <v>24312</v>
          </cell>
          <cell r="U3920">
            <v>10.6</v>
          </cell>
          <cell r="V3920">
            <v>0</v>
          </cell>
          <cell r="W3920">
            <v>36083</v>
          </cell>
          <cell r="X3920">
            <v>15</v>
          </cell>
          <cell r="Y3920">
            <v>40</v>
          </cell>
          <cell r="Z3920">
            <v>4.6356080000000004</v>
          </cell>
          <cell r="AA3920">
            <v>0</v>
          </cell>
          <cell r="AB3920">
            <v>54660.85</v>
          </cell>
          <cell r="AC3920">
            <v>4204.68</v>
          </cell>
          <cell r="AD3920">
            <v>231.41000000000003</v>
          </cell>
          <cell r="AE3920">
            <v>460.85</v>
          </cell>
          <cell r="AF3920">
            <v>4665.54</v>
          </cell>
          <cell r="AG3920">
            <v>50456.160000000003</v>
          </cell>
          <cell r="AH3920">
            <v>118.75</v>
          </cell>
          <cell r="AI3920">
            <v>0</v>
          </cell>
          <cell r="AJ3920">
            <v>0</v>
          </cell>
          <cell r="AK3920">
            <v>0</v>
          </cell>
        </row>
        <row r="3921">
          <cell r="R3921" t="str">
            <v>ITAU</v>
          </cell>
          <cell r="S3921" t="str">
            <v>FINAME TJLP</v>
          </cell>
          <cell r="T3921" t="str">
            <v>24312</v>
          </cell>
          <cell r="U3921">
            <v>10.6</v>
          </cell>
          <cell r="V3921">
            <v>0</v>
          </cell>
          <cell r="W3921">
            <v>36099</v>
          </cell>
          <cell r="X3921">
            <v>16</v>
          </cell>
          <cell r="Y3921">
            <v>0</v>
          </cell>
          <cell r="Z3921">
            <v>4.6463749999999999</v>
          </cell>
          <cell r="AA3921">
            <v>0</v>
          </cell>
          <cell r="AB3921">
            <v>50573.36</v>
          </cell>
          <cell r="AC3921">
            <v>0</v>
          </cell>
          <cell r="AD3921">
            <v>226.96</v>
          </cell>
          <cell r="AE3921">
            <v>226.96</v>
          </cell>
          <cell r="AF3921">
            <v>0</v>
          </cell>
          <cell r="AG3921">
            <v>50800.32</v>
          </cell>
          <cell r="AH3921">
            <v>117.19999999999709</v>
          </cell>
          <cell r="AI3921">
            <v>0</v>
          </cell>
          <cell r="AJ3921">
            <v>0</v>
          </cell>
          <cell r="AK3921">
            <v>0</v>
          </cell>
        </row>
        <row r="3922">
          <cell r="R3922" t="str">
            <v>ITAU</v>
          </cell>
          <cell r="S3922" t="str">
            <v>FINAME TJLP</v>
          </cell>
          <cell r="T3922" t="str">
            <v>24312</v>
          </cell>
          <cell r="U3922">
            <v>10.6</v>
          </cell>
          <cell r="V3922">
            <v>0</v>
          </cell>
          <cell r="W3922">
            <v>36114</v>
          </cell>
          <cell r="X3922">
            <v>14</v>
          </cell>
          <cell r="Y3922">
            <v>41</v>
          </cell>
          <cell r="Z3922">
            <v>4.6564909999999999</v>
          </cell>
          <cell r="AA3922">
            <v>0</v>
          </cell>
          <cell r="AB3922">
            <v>50683.47</v>
          </cell>
          <cell r="AC3922">
            <v>4223.62</v>
          </cell>
          <cell r="AD3922">
            <v>200.35999999999999</v>
          </cell>
          <cell r="AE3922">
            <v>427.32</v>
          </cell>
          <cell r="AF3922">
            <v>4650.9399999999996</v>
          </cell>
          <cell r="AG3922">
            <v>46459.839999999997</v>
          </cell>
          <cell r="AH3922">
            <v>110.09999999999854</v>
          </cell>
          <cell r="AI3922">
            <v>0</v>
          </cell>
          <cell r="AJ3922">
            <v>0</v>
          </cell>
          <cell r="AK3922">
            <v>0</v>
          </cell>
        </row>
        <row r="3923">
          <cell r="R3923" t="str">
            <v>ITAU</v>
          </cell>
          <cell r="S3923" t="str">
            <v>FINAME TJLP</v>
          </cell>
          <cell r="T3923" t="str">
            <v>24312</v>
          </cell>
          <cell r="U3923">
            <v>10.6</v>
          </cell>
          <cell r="V3923">
            <v>0</v>
          </cell>
          <cell r="W3923">
            <v>36129</v>
          </cell>
          <cell r="X3923">
            <v>15</v>
          </cell>
          <cell r="Y3923">
            <v>0</v>
          </cell>
          <cell r="Z3923">
            <v>4.6666299999999996</v>
          </cell>
          <cell r="AA3923">
            <v>0</v>
          </cell>
          <cell r="AB3923">
            <v>46561</v>
          </cell>
          <cell r="AC3923">
            <v>0</v>
          </cell>
          <cell r="AD3923">
            <v>195.87</v>
          </cell>
          <cell r="AE3923">
            <v>195.87</v>
          </cell>
          <cell r="AF3923">
            <v>0</v>
          </cell>
          <cell r="AG3923">
            <v>46756.87</v>
          </cell>
          <cell r="AH3923">
            <v>101.16000000000349</v>
          </cell>
          <cell r="AI3923">
            <v>0</v>
          </cell>
          <cell r="AJ3923">
            <v>0</v>
          </cell>
          <cell r="AK3923">
            <v>0</v>
          </cell>
        </row>
        <row r="3924">
          <cell r="R3924" t="str">
            <v>ITAU</v>
          </cell>
          <cell r="S3924" t="str">
            <v>FINAME TJLP</v>
          </cell>
          <cell r="T3924" t="str">
            <v>24312</v>
          </cell>
          <cell r="U3924">
            <v>10.6</v>
          </cell>
          <cell r="V3924">
            <v>0</v>
          </cell>
          <cell r="W3924">
            <v>36144</v>
          </cell>
          <cell r="X3924">
            <v>15</v>
          </cell>
          <cell r="Y3924">
            <v>42</v>
          </cell>
          <cell r="Z3924">
            <v>4.6869050000000003</v>
          </cell>
          <cell r="AA3924">
            <v>0</v>
          </cell>
          <cell r="AB3924">
            <v>46763.3</v>
          </cell>
          <cell r="AC3924">
            <v>4251.21</v>
          </cell>
          <cell r="AD3924">
            <v>198.39999999999998</v>
          </cell>
          <cell r="AE3924">
            <v>394.27</v>
          </cell>
          <cell r="AF3924">
            <v>4645.4799999999996</v>
          </cell>
          <cell r="AG3924">
            <v>42512.09</v>
          </cell>
          <cell r="AH3924">
            <v>202.29999999998836</v>
          </cell>
          <cell r="AI3924">
            <v>0</v>
          </cell>
          <cell r="AJ3924">
            <v>0</v>
          </cell>
          <cell r="AK3924">
            <v>0</v>
          </cell>
        </row>
        <row r="3925">
          <cell r="R3925" t="str">
            <v>ITAU</v>
          </cell>
          <cell r="S3925" t="str">
            <v>FINAME TJLP</v>
          </cell>
          <cell r="T3925" t="str">
            <v>24312</v>
          </cell>
          <cell r="U3925">
            <v>10.6</v>
          </cell>
          <cell r="V3925">
            <v>0</v>
          </cell>
          <cell r="W3925">
            <v>36160</v>
          </cell>
          <cell r="X3925">
            <v>16</v>
          </cell>
          <cell r="Y3925">
            <v>0</v>
          </cell>
          <cell r="Z3925">
            <v>4.7094050000000003</v>
          </cell>
          <cell r="AA3925">
            <v>0</v>
          </cell>
          <cell r="AB3925">
            <v>42716.17</v>
          </cell>
          <cell r="AC3925">
            <v>0</v>
          </cell>
          <cell r="AD3925">
            <v>191.7</v>
          </cell>
          <cell r="AE3925">
            <v>191.7</v>
          </cell>
          <cell r="AF3925">
            <v>0</v>
          </cell>
          <cell r="AG3925">
            <v>42907.87</v>
          </cell>
          <cell r="AH3925">
            <v>204.08000000000902</v>
          </cell>
          <cell r="AI3925">
            <v>0</v>
          </cell>
          <cell r="AJ3925">
            <v>0</v>
          </cell>
          <cell r="AK3925">
            <v>0</v>
          </cell>
        </row>
        <row r="3926">
          <cell r="R3926" t="str">
            <v>ITAU</v>
          </cell>
          <cell r="S3926" t="str">
            <v>FINAME TJLP</v>
          </cell>
          <cell r="T3926" t="str">
            <v>24312</v>
          </cell>
          <cell r="U3926">
            <v>10.6</v>
          </cell>
          <cell r="V3926">
            <v>0</v>
          </cell>
          <cell r="W3926">
            <v>36175</v>
          </cell>
          <cell r="X3926">
            <v>14</v>
          </cell>
          <cell r="Y3926">
            <v>43</v>
          </cell>
          <cell r="Z3926">
            <v>4.7222850000000003</v>
          </cell>
          <cell r="AA3926">
            <v>0</v>
          </cell>
          <cell r="AB3926">
            <v>42833</v>
          </cell>
          <cell r="AC3926">
            <v>4283.3</v>
          </cell>
          <cell r="AD3926">
            <v>169.43</v>
          </cell>
          <cell r="AE3926">
            <v>361.13</v>
          </cell>
          <cell r="AF3926">
            <v>4644.43</v>
          </cell>
          <cell r="AG3926">
            <v>38549.699999999997</v>
          </cell>
          <cell r="AH3926">
            <v>116.82999999999447</v>
          </cell>
          <cell r="AI3926">
            <v>0</v>
          </cell>
          <cell r="AJ3926">
            <v>0</v>
          </cell>
          <cell r="AK3926">
            <v>0</v>
          </cell>
        </row>
        <row r="3927">
          <cell r="R3927" t="str">
            <v>ITAU</v>
          </cell>
          <cell r="S3927" t="str">
            <v>FINAME TJLP</v>
          </cell>
          <cell r="T3927" t="str">
            <v>24312</v>
          </cell>
          <cell r="U3927">
            <v>10.6</v>
          </cell>
          <cell r="V3927">
            <v>0</v>
          </cell>
          <cell r="W3927">
            <v>36191</v>
          </cell>
          <cell r="X3927">
            <v>16</v>
          </cell>
          <cell r="Y3927">
            <v>0</v>
          </cell>
          <cell r="Z3927">
            <v>4.7354269999999996</v>
          </cell>
          <cell r="AA3927">
            <v>0</v>
          </cell>
          <cell r="AB3927">
            <v>38656.980000000003</v>
          </cell>
          <cell r="AC3927">
            <v>0</v>
          </cell>
          <cell r="AD3927">
            <v>173.49</v>
          </cell>
          <cell r="AE3927">
            <v>173.49</v>
          </cell>
          <cell r="AF3927">
            <v>0</v>
          </cell>
          <cell r="AG3927">
            <v>38830.47</v>
          </cell>
          <cell r="AH3927">
            <v>107.28000000000611</v>
          </cell>
          <cell r="AI3927">
            <v>0</v>
          </cell>
          <cell r="AJ3927">
            <v>0</v>
          </cell>
          <cell r="AK3927">
            <v>0</v>
          </cell>
        </row>
        <row r="3928">
          <cell r="R3928" t="str">
            <v>ITAU</v>
          </cell>
          <cell r="S3928" t="str">
            <v>FINAME TJLP</v>
          </cell>
          <cell r="T3928" t="str">
            <v>24312</v>
          </cell>
          <cell r="U3928">
            <v>10.6</v>
          </cell>
          <cell r="V3928">
            <v>0</v>
          </cell>
          <cell r="W3928">
            <v>36206</v>
          </cell>
          <cell r="X3928">
            <v>14</v>
          </cell>
          <cell r="Y3928">
            <v>44</v>
          </cell>
          <cell r="Z3928">
            <v>4.7477809999999998</v>
          </cell>
          <cell r="AA3928">
            <v>0</v>
          </cell>
          <cell r="AB3928">
            <v>38757.83</v>
          </cell>
          <cell r="AC3928">
            <v>4306.43</v>
          </cell>
          <cell r="AD3928">
            <v>153.27999999999997</v>
          </cell>
          <cell r="AE3928">
            <v>326.77</v>
          </cell>
          <cell r="AF3928">
            <v>4633.2</v>
          </cell>
          <cell r="AG3928">
            <v>34451.410000000003</v>
          </cell>
          <cell r="AH3928">
            <v>100.86000000000058</v>
          </cell>
          <cell r="AI3928">
            <v>0</v>
          </cell>
          <cell r="AJ3928">
            <v>0</v>
          </cell>
          <cell r="AK3928">
            <v>0</v>
          </cell>
        </row>
        <row r="3929">
          <cell r="R3929" t="str">
            <v>ITAU</v>
          </cell>
          <cell r="S3929" t="str">
            <v>FINAME TJLP</v>
          </cell>
          <cell r="T3929" t="str">
            <v>24312</v>
          </cell>
          <cell r="U3929">
            <v>10.6</v>
          </cell>
          <cell r="V3929">
            <v>0</v>
          </cell>
          <cell r="W3929">
            <v>36219</v>
          </cell>
          <cell r="X3929">
            <v>13</v>
          </cell>
          <cell r="Y3929">
            <v>0</v>
          </cell>
          <cell r="Z3929">
            <v>4.7585139999999999</v>
          </cell>
          <cell r="AA3929">
            <v>0</v>
          </cell>
          <cell r="AB3929">
            <v>34529.29</v>
          </cell>
          <cell r="AC3929">
            <v>0</v>
          </cell>
          <cell r="AD3929">
            <v>125.85</v>
          </cell>
          <cell r="AE3929">
            <v>125.85</v>
          </cell>
          <cell r="AF3929">
            <v>0</v>
          </cell>
          <cell r="AG3929">
            <v>34655.14</v>
          </cell>
          <cell r="AH3929">
            <v>77.879999999997381</v>
          </cell>
          <cell r="AI3929">
            <v>0</v>
          </cell>
          <cell r="AJ3929">
            <v>0</v>
          </cell>
          <cell r="AK3929">
            <v>0</v>
          </cell>
        </row>
        <row r="3930">
          <cell r="R3930" t="str">
            <v>ITAU</v>
          </cell>
          <cell r="S3930" t="str">
            <v>FINAME TJLP</v>
          </cell>
          <cell r="T3930" t="str">
            <v>24312</v>
          </cell>
          <cell r="U3930">
            <v>10.6</v>
          </cell>
          <cell r="V3930">
            <v>0</v>
          </cell>
          <cell r="W3930">
            <v>36234</v>
          </cell>
          <cell r="X3930">
            <v>17</v>
          </cell>
          <cell r="Y3930">
            <v>45</v>
          </cell>
          <cell r="Z3930">
            <v>4.7709289999999998</v>
          </cell>
          <cell r="AA3930">
            <v>0</v>
          </cell>
          <cell r="AB3930">
            <v>34619.379999999997</v>
          </cell>
          <cell r="AC3930">
            <v>4327.42</v>
          </cell>
          <cell r="AD3930">
            <v>166.03</v>
          </cell>
          <cell r="AE3930">
            <v>291.88</v>
          </cell>
          <cell r="AF3930">
            <v>4619.3</v>
          </cell>
          <cell r="AG3930">
            <v>30291.95</v>
          </cell>
          <cell r="AH3930">
            <v>90.080000000001746</v>
          </cell>
          <cell r="AI3930">
            <v>0</v>
          </cell>
          <cell r="AJ3930">
            <v>0</v>
          </cell>
          <cell r="AK3930">
            <v>0</v>
          </cell>
        </row>
        <row r="3931">
          <cell r="R3931" t="str">
            <v>ITAU</v>
          </cell>
          <cell r="S3931" t="str">
            <v>FINAME TJLP</v>
          </cell>
          <cell r="T3931" t="str">
            <v>24312</v>
          </cell>
          <cell r="U3931">
            <v>10.6</v>
          </cell>
          <cell r="V3931">
            <v>0</v>
          </cell>
          <cell r="W3931">
            <v>36250</v>
          </cell>
          <cell r="X3931">
            <v>16</v>
          </cell>
          <cell r="Y3931">
            <v>0</v>
          </cell>
          <cell r="Z3931">
            <v>4.7842060000000002</v>
          </cell>
          <cell r="AA3931">
            <v>0</v>
          </cell>
          <cell r="AB3931">
            <v>30376.25</v>
          </cell>
          <cell r="AC3931">
            <v>0</v>
          </cell>
          <cell r="AD3931">
            <v>136.32</v>
          </cell>
          <cell r="AE3931">
            <v>136.32</v>
          </cell>
          <cell r="AF3931">
            <v>0</v>
          </cell>
          <cell r="AG3931">
            <v>30512.58</v>
          </cell>
          <cell r="AH3931">
            <v>84.31000000000131</v>
          </cell>
          <cell r="AI3931">
            <v>0</v>
          </cell>
          <cell r="AJ3931">
            <v>0</v>
          </cell>
          <cell r="AK3931">
            <v>0</v>
          </cell>
        </row>
        <row r="3932">
          <cell r="R3932" t="str">
            <v>ITAU</v>
          </cell>
          <cell r="S3932" t="str">
            <v>FINAME TJLP</v>
          </cell>
          <cell r="T3932" t="str">
            <v>24312</v>
          </cell>
          <cell r="U3932">
            <v>10.6</v>
          </cell>
          <cell r="V3932">
            <v>0</v>
          </cell>
          <cell r="W3932">
            <v>36265</v>
          </cell>
          <cell r="X3932">
            <v>14</v>
          </cell>
          <cell r="Y3932">
            <v>46</v>
          </cell>
          <cell r="Z3932">
            <v>4.7977429999999996</v>
          </cell>
          <cell r="AA3932">
            <v>0</v>
          </cell>
          <cell r="AB3932">
            <v>30462.2</v>
          </cell>
          <cell r="AC3932">
            <v>4351.74</v>
          </cell>
          <cell r="AD3932">
            <v>120.50999999999999</v>
          </cell>
          <cell r="AE3932">
            <v>256.83</v>
          </cell>
          <cell r="AF3932">
            <v>4608.58</v>
          </cell>
          <cell r="AG3932">
            <v>26110.46</v>
          </cell>
          <cell r="AH3932">
            <v>85.950000000000728</v>
          </cell>
          <cell r="AI3932">
            <v>0</v>
          </cell>
          <cell r="AJ3932">
            <v>0</v>
          </cell>
          <cell r="AK3932">
            <v>0</v>
          </cell>
        </row>
        <row r="3933">
          <cell r="R3933" t="str">
            <v>ITAU</v>
          </cell>
          <cell r="S3933" t="str">
            <v>FINAME TJLP</v>
          </cell>
          <cell r="T3933" t="str">
            <v>24312</v>
          </cell>
          <cell r="U3933">
            <v>10.6</v>
          </cell>
          <cell r="V3933">
            <v>0</v>
          </cell>
          <cell r="W3933">
            <v>36280</v>
          </cell>
          <cell r="X3933">
            <v>15</v>
          </cell>
          <cell r="Y3933">
            <v>0</v>
          </cell>
          <cell r="Z3933">
            <v>4.8113939999999999</v>
          </cell>
          <cell r="AA3933">
            <v>0</v>
          </cell>
          <cell r="AB3933">
            <v>26184.75</v>
          </cell>
          <cell r="AC3933">
            <v>0</v>
          </cell>
          <cell r="AD3933">
            <v>110.15</v>
          </cell>
          <cell r="AE3933">
            <v>110.15</v>
          </cell>
          <cell r="AF3933">
            <v>0</v>
          </cell>
          <cell r="AG3933">
            <v>26294.9</v>
          </cell>
          <cell r="AH3933">
            <v>74.290000000000873</v>
          </cell>
          <cell r="AI3933">
            <v>0</v>
          </cell>
          <cell r="AJ3933">
            <v>0</v>
          </cell>
          <cell r="AK3933">
            <v>0</v>
          </cell>
        </row>
        <row r="3934">
          <cell r="R3934" t="str">
            <v>ITAU</v>
          </cell>
          <cell r="S3934" t="str">
            <v>FINAME TJLP</v>
          </cell>
          <cell r="T3934" t="str">
            <v>24312</v>
          </cell>
          <cell r="U3934">
            <v>10.6</v>
          </cell>
          <cell r="V3934">
            <v>0</v>
          </cell>
          <cell r="W3934">
            <v>36295</v>
          </cell>
          <cell r="X3934">
            <v>15</v>
          </cell>
          <cell r="Y3934">
            <v>47</v>
          </cell>
          <cell r="Z3934">
            <v>4.8250830000000002</v>
          </cell>
          <cell r="AA3934">
            <v>0</v>
          </cell>
          <cell r="AB3934">
            <v>26259.25</v>
          </cell>
          <cell r="AC3934">
            <v>4376.54</v>
          </cell>
          <cell r="AD3934">
            <v>111.25</v>
          </cell>
          <cell r="AE3934">
            <v>221.4</v>
          </cell>
          <cell r="AF3934">
            <v>4597.9399999999996</v>
          </cell>
          <cell r="AG3934">
            <v>21882.71</v>
          </cell>
          <cell r="AH3934">
            <v>74.499999999996362</v>
          </cell>
          <cell r="AI3934">
            <v>0</v>
          </cell>
          <cell r="AJ3934">
            <v>0</v>
          </cell>
          <cell r="AK3934">
            <v>0</v>
          </cell>
        </row>
        <row r="3935">
          <cell r="R3935" t="str">
            <v>ITAU</v>
          </cell>
          <cell r="S3935" t="str">
            <v>FINAME TJLP</v>
          </cell>
          <cell r="T3935" t="str">
            <v>24312</v>
          </cell>
          <cell r="U3935">
            <v>10.6</v>
          </cell>
          <cell r="V3935">
            <v>0</v>
          </cell>
          <cell r="W3935">
            <v>36311</v>
          </cell>
          <cell r="X3935">
            <v>16</v>
          </cell>
          <cell r="Y3935">
            <v>0</v>
          </cell>
          <cell r="Z3935">
            <v>4.839728</v>
          </cell>
          <cell r="AA3935">
            <v>0</v>
          </cell>
          <cell r="AB3935">
            <v>21949.13</v>
          </cell>
          <cell r="AC3935">
            <v>0</v>
          </cell>
          <cell r="AD3935">
            <v>98.5</v>
          </cell>
          <cell r="AE3935">
            <v>98.5</v>
          </cell>
          <cell r="AF3935">
            <v>0</v>
          </cell>
          <cell r="AG3935">
            <v>22047.63</v>
          </cell>
          <cell r="AH3935">
            <v>66.420000000001892</v>
          </cell>
          <cell r="AI3935">
            <v>0</v>
          </cell>
          <cell r="AJ3935">
            <v>0</v>
          </cell>
          <cell r="AK3935">
            <v>0</v>
          </cell>
        </row>
        <row r="3936">
          <cell r="R3936" t="str">
            <v>ITAU</v>
          </cell>
          <cell r="S3936" t="str">
            <v>FINAME TJLP</v>
          </cell>
          <cell r="T3936" t="str">
            <v>24312</v>
          </cell>
          <cell r="U3936">
            <v>10.6</v>
          </cell>
          <cell r="V3936">
            <v>0</v>
          </cell>
          <cell r="W3936">
            <v>36326</v>
          </cell>
          <cell r="X3936">
            <v>14</v>
          </cell>
          <cell r="Y3936">
            <v>48</v>
          </cell>
          <cell r="Z3936">
            <v>4.8534980000000001</v>
          </cell>
          <cell r="AA3936">
            <v>0</v>
          </cell>
          <cell r="AB3936">
            <v>22011.58</v>
          </cell>
          <cell r="AC3936">
            <v>4402.32</v>
          </cell>
          <cell r="AD3936">
            <v>87.080000000000013</v>
          </cell>
          <cell r="AE3936">
            <v>185.58</v>
          </cell>
          <cell r="AF3936">
            <v>4587.8999999999996</v>
          </cell>
          <cell r="AG3936">
            <v>17609.259999999998</v>
          </cell>
          <cell r="AH3936">
            <v>62.449999999993452</v>
          </cell>
          <cell r="AI3936">
            <v>0</v>
          </cell>
          <cell r="AJ3936">
            <v>0</v>
          </cell>
          <cell r="AK3936">
            <v>0</v>
          </cell>
        </row>
        <row r="3937">
          <cell r="R3937" t="str">
            <v>ITAU</v>
          </cell>
          <cell r="S3937" t="str">
            <v>FINAME TJLP</v>
          </cell>
          <cell r="T3937" t="str">
            <v>24312</v>
          </cell>
          <cell r="U3937">
            <v>10.6</v>
          </cell>
          <cell r="V3937">
            <v>0</v>
          </cell>
          <cell r="W3937">
            <v>36341</v>
          </cell>
          <cell r="X3937">
            <v>15</v>
          </cell>
          <cell r="Y3937">
            <v>0</v>
          </cell>
          <cell r="Z3937">
            <v>4.8673070000000003</v>
          </cell>
          <cell r="AA3937">
            <v>0</v>
          </cell>
          <cell r="AB3937">
            <v>17659.36</v>
          </cell>
          <cell r="AC3937">
            <v>0</v>
          </cell>
          <cell r="AD3937">
            <v>74.290000000000006</v>
          </cell>
          <cell r="AE3937">
            <v>74.290000000000006</v>
          </cell>
          <cell r="AF3937">
            <v>0</v>
          </cell>
          <cell r="AG3937">
            <v>17733.650000000001</v>
          </cell>
          <cell r="AH3937">
            <v>50.100000000002183</v>
          </cell>
          <cell r="AI3937">
            <v>0</v>
          </cell>
          <cell r="AJ3937">
            <v>0</v>
          </cell>
          <cell r="AK3937">
            <v>0</v>
          </cell>
        </row>
        <row r="3938">
          <cell r="R3938" t="str">
            <v>ITAU</v>
          </cell>
          <cell r="S3938" t="str">
            <v>FINAME TJLP</v>
          </cell>
          <cell r="T3938" t="str">
            <v>24312</v>
          </cell>
          <cell r="U3938">
            <v>10.6</v>
          </cell>
          <cell r="V3938">
            <v>0</v>
          </cell>
          <cell r="W3938">
            <v>36356</v>
          </cell>
          <cell r="X3938">
            <v>15</v>
          </cell>
          <cell r="Y3938">
            <v>49</v>
          </cell>
          <cell r="Z3938">
            <v>4.8821060000000003</v>
          </cell>
          <cell r="AA3938">
            <v>0</v>
          </cell>
          <cell r="AB3938">
            <v>17713.05</v>
          </cell>
          <cell r="AC3938">
            <v>4428.26</v>
          </cell>
          <cell r="AD3938">
            <v>75.05</v>
          </cell>
          <cell r="AE3938">
            <v>149.34</v>
          </cell>
          <cell r="AF3938">
            <v>4577.6099999999997</v>
          </cell>
          <cell r="AG3938">
            <v>13284.79</v>
          </cell>
          <cell r="AH3938">
            <v>53.700000000000728</v>
          </cell>
          <cell r="AI3938">
            <v>0</v>
          </cell>
          <cell r="AJ3938">
            <v>0</v>
          </cell>
          <cell r="AK3938">
            <v>0</v>
          </cell>
        </row>
        <row r="3939">
          <cell r="R3939" t="str">
            <v>ITAU</v>
          </cell>
          <cell r="S3939" t="str">
            <v>FINAME TJLP</v>
          </cell>
          <cell r="T3939" t="str">
            <v>24312</v>
          </cell>
          <cell r="U3939">
            <v>10.6</v>
          </cell>
          <cell r="V3939">
            <v>0</v>
          </cell>
          <cell r="W3939">
            <v>36372</v>
          </cell>
          <cell r="X3939">
            <v>16</v>
          </cell>
          <cell r="Y3939">
            <v>0</v>
          </cell>
          <cell r="Z3939">
            <v>4.898015</v>
          </cell>
          <cell r="AA3939">
            <v>0</v>
          </cell>
          <cell r="AB3939">
            <v>13328.08</v>
          </cell>
          <cell r="AC3939">
            <v>0</v>
          </cell>
          <cell r="AD3939">
            <v>59.81</v>
          </cell>
          <cell r="AE3939">
            <v>59.81</v>
          </cell>
          <cell r="AF3939">
            <v>0</v>
          </cell>
          <cell r="AG3939">
            <v>13387.9</v>
          </cell>
          <cell r="AH3939">
            <v>43.299999999999272</v>
          </cell>
          <cell r="AI3939">
            <v>0</v>
          </cell>
          <cell r="AJ3939">
            <v>0</v>
          </cell>
          <cell r="AK3939">
            <v>0</v>
          </cell>
        </row>
        <row r="3940">
          <cell r="R3940" t="str">
            <v>ITAU</v>
          </cell>
          <cell r="S3940" t="str">
            <v>FINAME TJLP</v>
          </cell>
          <cell r="T3940" t="str">
            <v>24312</v>
          </cell>
          <cell r="U3940">
            <v>10.6</v>
          </cell>
          <cell r="V3940">
            <v>0</v>
          </cell>
          <cell r="W3940">
            <v>36387</v>
          </cell>
          <cell r="X3940">
            <v>14</v>
          </cell>
          <cell r="Y3940">
            <v>50</v>
          </cell>
          <cell r="Z3940">
            <v>4.9129759999999996</v>
          </cell>
          <cell r="AA3940">
            <v>0</v>
          </cell>
          <cell r="AB3940">
            <v>13368.79</v>
          </cell>
          <cell r="AC3940">
            <v>4456.26</v>
          </cell>
          <cell r="AD3940">
            <v>52.899999999999991</v>
          </cell>
          <cell r="AE3940">
            <v>112.71</v>
          </cell>
          <cell r="AF3940">
            <v>4568.9799999999996</v>
          </cell>
          <cell r="AG3940">
            <v>8912.5300000000007</v>
          </cell>
          <cell r="AH3940">
            <v>40.710000000000946</v>
          </cell>
          <cell r="AI3940">
            <v>0</v>
          </cell>
          <cell r="AJ3940">
            <v>0</v>
          </cell>
          <cell r="AK3940">
            <v>0</v>
          </cell>
        </row>
        <row r="3941">
          <cell r="R3941" t="str">
            <v>ITAU</v>
          </cell>
          <cell r="S3941" t="str">
            <v>FINAME TJLP</v>
          </cell>
          <cell r="T3941" t="str">
            <v>24312</v>
          </cell>
          <cell r="U3941">
            <v>10.6</v>
          </cell>
          <cell r="V3941">
            <v>0</v>
          </cell>
          <cell r="W3941">
            <v>36403</v>
          </cell>
          <cell r="X3941">
            <v>16</v>
          </cell>
          <cell r="Y3941">
            <v>0</v>
          </cell>
          <cell r="Z3941">
            <v>4.9289849999999999</v>
          </cell>
          <cell r="AA3941">
            <v>0</v>
          </cell>
          <cell r="AB3941">
            <v>8941.57</v>
          </cell>
          <cell r="AC3941">
            <v>0</v>
          </cell>
          <cell r="AD3941">
            <v>40.130000000000003</v>
          </cell>
          <cell r="AE3941">
            <v>40.130000000000003</v>
          </cell>
          <cell r="AF3941">
            <v>0</v>
          </cell>
          <cell r="AG3941">
            <v>8981.7000000000007</v>
          </cell>
          <cell r="AH3941">
            <v>29.040000000000873</v>
          </cell>
          <cell r="AI3941">
            <v>0</v>
          </cell>
          <cell r="AJ3941">
            <v>0</v>
          </cell>
          <cell r="AK3941">
            <v>0</v>
          </cell>
        </row>
        <row r="3942">
          <cell r="R3942" t="str">
            <v>ITAU</v>
          </cell>
          <cell r="S3942" t="str">
            <v>FINAME TJLP</v>
          </cell>
          <cell r="T3942" t="str">
            <v>24312</v>
          </cell>
          <cell r="U3942">
            <v>10.6</v>
          </cell>
          <cell r="V3942">
            <v>0</v>
          </cell>
          <cell r="W3942">
            <v>36418</v>
          </cell>
          <cell r="X3942">
            <v>14</v>
          </cell>
          <cell r="Y3942">
            <v>51</v>
          </cell>
          <cell r="Z3942">
            <v>4.9440410000000004</v>
          </cell>
          <cell r="AA3942">
            <v>0</v>
          </cell>
          <cell r="AB3942">
            <v>8968.8799999999992</v>
          </cell>
          <cell r="AC3942">
            <v>4484.4399999999996</v>
          </cell>
          <cell r="AD3942">
            <v>35.49</v>
          </cell>
          <cell r="AE3942">
            <v>75.62</v>
          </cell>
          <cell r="AF3942">
            <v>4560.0600000000004</v>
          </cell>
          <cell r="AG3942">
            <v>4484.4399999999996</v>
          </cell>
          <cell r="AH3942">
            <v>27.309999999999491</v>
          </cell>
          <cell r="AI3942">
            <v>0</v>
          </cell>
          <cell r="AJ3942">
            <v>0</v>
          </cell>
          <cell r="AK3942">
            <v>0</v>
          </cell>
        </row>
        <row r="3943">
          <cell r="R3943" t="str">
            <v>ITAU</v>
          </cell>
          <cell r="S3943" t="str">
            <v>FINAME TJLP</v>
          </cell>
          <cell r="T3943" t="str">
            <v>24312</v>
          </cell>
          <cell r="U3943">
            <v>10.6</v>
          </cell>
          <cell r="V3943">
            <v>0</v>
          </cell>
          <cell r="W3943">
            <v>36433</v>
          </cell>
          <cell r="X3943">
            <v>15</v>
          </cell>
          <cell r="Y3943">
            <v>0</v>
          </cell>
          <cell r="Z3943">
            <v>4.9591430000000001</v>
          </cell>
          <cell r="AA3943">
            <v>0</v>
          </cell>
          <cell r="AB3943">
            <v>4498.1400000000003</v>
          </cell>
          <cell r="AC3943">
            <v>0</v>
          </cell>
          <cell r="AD3943">
            <v>18.920000000000002</v>
          </cell>
          <cell r="AE3943">
            <v>18.920000000000002</v>
          </cell>
          <cell r="AF3943">
            <v>0</v>
          </cell>
          <cell r="AG3943">
            <v>4517.0600000000004</v>
          </cell>
          <cell r="AH3943">
            <v>13.700000000000728</v>
          </cell>
          <cell r="AI3943">
            <v>0</v>
          </cell>
          <cell r="AJ3943">
            <v>0</v>
          </cell>
          <cell r="AK3943">
            <v>0</v>
          </cell>
        </row>
        <row r="3944">
          <cell r="R3944" t="str">
            <v>ITAU</v>
          </cell>
          <cell r="S3944" t="str">
            <v>FINAME TJLP</v>
          </cell>
          <cell r="T3944" t="str">
            <v>24312</v>
          </cell>
          <cell r="U3944">
            <v>10.6</v>
          </cell>
          <cell r="V3944">
            <v>0</v>
          </cell>
          <cell r="W3944">
            <v>36448</v>
          </cell>
          <cell r="X3944">
            <v>15</v>
          </cell>
          <cell r="Y3944">
            <v>52</v>
          </cell>
          <cell r="Z3944">
            <v>4.9716449999999996</v>
          </cell>
          <cell r="AA3944">
            <v>0</v>
          </cell>
          <cell r="AB3944">
            <v>4509.4799999999996</v>
          </cell>
          <cell r="AC3944">
            <v>4509.4799999999996</v>
          </cell>
          <cell r="AD3944">
            <v>19.100000000000001</v>
          </cell>
          <cell r="AE3944">
            <v>38.020000000000003</v>
          </cell>
          <cell r="AF3944">
            <v>4547.5</v>
          </cell>
          <cell r="AG3944">
            <v>0</v>
          </cell>
          <cell r="AH3944">
            <v>11.339999999999236</v>
          </cell>
          <cell r="AI3944">
            <v>0</v>
          </cell>
          <cell r="AJ3944">
            <v>0</v>
          </cell>
          <cell r="AK3944">
            <v>0</v>
          </cell>
        </row>
        <row r="3945">
          <cell r="S3945" t="str">
            <v>T O T A I S  EM  R$</v>
          </cell>
          <cell r="AC3945">
            <v>193379.35</v>
          </cell>
          <cell r="AD3945">
            <v>46806.509999999995</v>
          </cell>
          <cell r="AF3945">
            <v>240185.87999999998</v>
          </cell>
          <cell r="AH3945">
            <v>33590.990000000078</v>
          </cell>
        </row>
        <row r="3947">
          <cell r="R3947" t="str">
            <v>CELPAV</v>
          </cell>
          <cell r="S3947" t="str">
            <v>JAC</v>
          </cell>
          <cell r="T3947" t="str">
            <v>FINANCIAMENTO INTERNO</v>
          </cell>
          <cell r="AB3947" t="str">
            <v>FINAME</v>
          </cell>
        </row>
        <row r="3948">
          <cell r="R3948" t="str">
            <v>EMPRESA:</v>
          </cell>
          <cell r="S3948">
            <v>300</v>
          </cell>
          <cell r="T3948" t="str">
            <v>UNIDADE:</v>
          </cell>
          <cell r="U3948">
            <v>310</v>
          </cell>
          <cell r="V3948" t="str">
            <v>TIPO REG:</v>
          </cell>
          <cell r="W3948">
            <v>1</v>
          </cell>
          <cell r="Z3948" t="str">
            <v>MOEDA :</v>
          </cell>
          <cell r="AA3948" t="str">
            <v>BRL</v>
          </cell>
          <cell r="AC3948" t="str">
            <v>COD. CLIENTE/FORNECEDOR:</v>
          </cell>
          <cell r="AD3948">
            <v>0</v>
          </cell>
          <cell r="AE3948" t="str">
            <v>DATA INICIAL:</v>
          </cell>
          <cell r="AF3948">
            <v>34582</v>
          </cell>
          <cell r="AG3948" t="str">
            <v>VENCIMENTO:</v>
          </cell>
          <cell r="AH3948">
            <v>36448</v>
          </cell>
        </row>
        <row r="3949">
          <cell r="R3949" t="str">
            <v>INSTITUIÇÃO</v>
          </cell>
          <cell r="S3949" t="str">
            <v>TIPO FINANC.</v>
          </cell>
          <cell r="T3949" t="str">
            <v>Nº P.A.C.</v>
          </cell>
          <cell r="U3949" t="str">
            <v>Juros (%) a.a.</v>
          </cell>
          <cell r="V3949" t="str">
            <v>Spread (%) a.a.</v>
          </cell>
          <cell r="W3949" t="str">
            <v>Data Movimento</v>
          </cell>
          <cell r="X3949" t="str">
            <v>Nº Dias</v>
          </cell>
          <cell r="Y3949" t="str">
            <v>Parc</v>
          </cell>
          <cell r="Z3949" t="str">
            <v>Cotação da URTJ15</v>
          </cell>
          <cell r="AA3949" t="str">
            <v>Liberações         R$</v>
          </cell>
          <cell r="AB3949" t="str">
            <v>Saldo Principal    R$</v>
          </cell>
          <cell r="AC3949" t="str">
            <v>Amortização      R$</v>
          </cell>
          <cell r="AD3949" t="str">
            <v>Juros no Periodo  R$</v>
          </cell>
          <cell r="AE3949" t="str">
            <v>Juros Acumulados R$</v>
          </cell>
          <cell r="AF3949" t="str">
            <v>Pagto. Parcela          R$</v>
          </cell>
          <cell r="AG3949" t="str">
            <v>Saldo Devedor      R$</v>
          </cell>
          <cell r="AH3949" t="str">
            <v>Correc. Monet. R$</v>
          </cell>
          <cell r="AI3949" t="str">
            <v>CP</v>
          </cell>
          <cell r="AJ3949" t="str">
            <v>LP</v>
          </cell>
          <cell r="AK3949" t="str">
            <v>Transf. LP/CP</v>
          </cell>
        </row>
        <row r="3950">
          <cell r="R3950" t="str">
            <v>ITAU</v>
          </cell>
          <cell r="S3950" t="str">
            <v>FINAME TJLP</v>
          </cell>
          <cell r="T3950" t="str">
            <v>24577</v>
          </cell>
          <cell r="U3950">
            <v>10.6</v>
          </cell>
          <cell r="V3950">
            <v>0</v>
          </cell>
          <cell r="W3950">
            <v>34714</v>
          </cell>
          <cell r="X3950">
            <v>0</v>
          </cell>
          <cell r="Y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</row>
        <row r="3951">
          <cell r="R3951" t="str">
            <v>ITAU</v>
          </cell>
          <cell r="S3951" t="str">
            <v>FINAME TJLP</v>
          </cell>
          <cell r="T3951" t="str">
            <v>24577</v>
          </cell>
          <cell r="U3951">
            <v>10.6</v>
          </cell>
          <cell r="V3951">
            <v>0</v>
          </cell>
          <cell r="W3951">
            <v>34714</v>
          </cell>
          <cell r="X3951">
            <v>0</v>
          </cell>
          <cell r="Y3951">
            <v>1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</row>
        <row r="3952">
          <cell r="R3952" t="str">
            <v>ITAU</v>
          </cell>
          <cell r="S3952" t="str">
            <v>FINAME TJLP</v>
          </cell>
          <cell r="T3952" t="str">
            <v>24577</v>
          </cell>
          <cell r="U3952">
            <v>10.6</v>
          </cell>
          <cell r="V3952">
            <v>0</v>
          </cell>
          <cell r="W3952">
            <v>34804</v>
          </cell>
          <cell r="X3952">
            <v>90</v>
          </cell>
          <cell r="Y3952">
            <v>2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</row>
        <row r="3953">
          <cell r="R3953" t="str">
            <v>ITAU</v>
          </cell>
          <cell r="S3953" t="str">
            <v>FINAME TJLP</v>
          </cell>
          <cell r="T3953" t="str">
            <v>24577</v>
          </cell>
          <cell r="U3953">
            <v>10.6</v>
          </cell>
          <cell r="V3953">
            <v>0</v>
          </cell>
          <cell r="W3953">
            <v>34895</v>
          </cell>
          <cell r="X3953">
            <v>90</v>
          </cell>
          <cell r="Y3953">
            <v>3</v>
          </cell>
          <cell r="Z3953">
            <v>3.6700979999999999</v>
          </cell>
          <cell r="AA3953">
            <v>249680.69</v>
          </cell>
          <cell r="AB3953">
            <v>1829055.88</v>
          </cell>
          <cell r="AC3953">
            <v>0</v>
          </cell>
          <cell r="AD3953">
            <v>45946.75</v>
          </cell>
          <cell r="AE3953">
            <v>45946.75</v>
          </cell>
          <cell r="AF3953">
            <v>45946.75</v>
          </cell>
          <cell r="AG3953">
            <v>1829055.88</v>
          </cell>
          <cell r="AH3953">
            <v>0</v>
          </cell>
        </row>
        <row r="3954">
          <cell r="R3954" t="str">
            <v>ITAU</v>
          </cell>
          <cell r="S3954" t="str">
            <v>FINAME TJLP</v>
          </cell>
          <cell r="T3954" t="str">
            <v>24577</v>
          </cell>
          <cell r="U3954">
            <v>10.6</v>
          </cell>
          <cell r="V3954">
            <v>0</v>
          </cell>
          <cell r="W3954">
            <v>34987</v>
          </cell>
          <cell r="X3954">
            <v>90</v>
          </cell>
          <cell r="Y3954">
            <v>4</v>
          </cell>
          <cell r="Z3954">
            <v>3.8153619999999999</v>
          </cell>
          <cell r="AA3954">
            <v>0</v>
          </cell>
          <cell r="AB3954">
            <v>1901450.67</v>
          </cell>
          <cell r="AC3954">
            <v>0</v>
          </cell>
          <cell r="AD3954">
            <v>48500.99</v>
          </cell>
          <cell r="AE3954">
            <v>48500.99</v>
          </cell>
          <cell r="AF3954">
            <v>48500.99</v>
          </cell>
          <cell r="AG3954">
            <v>1901450.67</v>
          </cell>
          <cell r="AH3954">
            <v>72394.790000000037</v>
          </cell>
        </row>
        <row r="3955">
          <cell r="R3955" t="str">
            <v>ITAU</v>
          </cell>
          <cell r="S3955" t="str">
            <v>FINAME TJLP</v>
          </cell>
          <cell r="T3955" t="str">
            <v>24577</v>
          </cell>
          <cell r="U3955">
            <v>10.6</v>
          </cell>
          <cell r="V3955">
            <v>0</v>
          </cell>
          <cell r="W3955">
            <v>35018</v>
          </cell>
          <cell r="X3955">
            <v>30</v>
          </cell>
          <cell r="Y3955">
            <v>5</v>
          </cell>
          <cell r="Z3955">
            <v>3.861666</v>
          </cell>
          <cell r="AA3955">
            <v>0</v>
          </cell>
          <cell r="AB3955">
            <v>1924527.06</v>
          </cell>
          <cell r="AC3955">
            <v>40094.31</v>
          </cell>
          <cell r="AD3955">
            <v>16226.01</v>
          </cell>
          <cell r="AE3955">
            <v>16226.01</v>
          </cell>
          <cell r="AF3955">
            <v>56320.33</v>
          </cell>
          <cell r="AG3955">
            <v>1884432.74</v>
          </cell>
          <cell r="AH3955">
            <v>23076.39000000013</v>
          </cell>
        </row>
        <row r="3956">
          <cell r="R3956" t="str">
            <v>ITAU</v>
          </cell>
          <cell r="S3956" t="str">
            <v>FINAME TJLP</v>
          </cell>
          <cell r="T3956" t="str">
            <v>24577</v>
          </cell>
          <cell r="U3956">
            <v>10.6</v>
          </cell>
          <cell r="V3956">
            <v>0</v>
          </cell>
          <cell r="W3956">
            <v>35048</v>
          </cell>
          <cell r="X3956">
            <v>30</v>
          </cell>
          <cell r="Y3956">
            <v>6</v>
          </cell>
          <cell r="Z3956">
            <v>3.9016639999999998</v>
          </cell>
          <cell r="AA3956">
            <v>0</v>
          </cell>
          <cell r="AB3956">
            <v>1903951.14</v>
          </cell>
          <cell r="AC3956">
            <v>40509.599999999999</v>
          </cell>
          <cell r="AD3956">
            <v>16052.53</v>
          </cell>
          <cell r="AE3956">
            <v>16052.53</v>
          </cell>
          <cell r="AF3956">
            <v>56562.13</v>
          </cell>
          <cell r="AG3956">
            <v>1863441.54</v>
          </cell>
          <cell r="AH3956">
            <v>19518.399999999907</v>
          </cell>
        </row>
        <row r="3957">
          <cell r="R3957" t="str">
            <v>ITAU</v>
          </cell>
          <cell r="S3957" t="str">
            <v>FINAME TJLP</v>
          </cell>
          <cell r="T3957" t="str">
            <v>24577</v>
          </cell>
          <cell r="U3957">
            <v>10.6</v>
          </cell>
          <cell r="V3957">
            <v>0</v>
          </cell>
          <cell r="W3957">
            <v>35064</v>
          </cell>
          <cell r="X3957">
            <v>16</v>
          </cell>
          <cell r="Y3957">
            <v>0</v>
          </cell>
          <cell r="Z3957">
            <v>3.9198919999999999</v>
          </cell>
          <cell r="AA3957">
            <v>0</v>
          </cell>
          <cell r="AB3957">
            <v>1872147.27</v>
          </cell>
          <cell r="AC3957">
            <v>0</v>
          </cell>
          <cell r="AD3957">
            <v>8401.85</v>
          </cell>
          <cell r="AE3957">
            <v>8401.85</v>
          </cell>
          <cell r="AF3957">
            <v>0</v>
          </cell>
          <cell r="AG3957">
            <v>1880549.12</v>
          </cell>
          <cell r="AH3957">
            <v>8705.7299999999814</v>
          </cell>
          <cell r="AI3957">
            <v>0</v>
          </cell>
          <cell r="AJ3957">
            <v>0</v>
          </cell>
          <cell r="AK3957">
            <v>0</v>
          </cell>
        </row>
        <row r="3958">
          <cell r="R3958" t="str">
            <v>ITAU</v>
          </cell>
          <cell r="S3958" t="str">
            <v>FINAME TJLP</v>
          </cell>
          <cell r="T3958" t="str">
            <v>24577</v>
          </cell>
          <cell r="U3958">
            <v>10.6</v>
          </cell>
          <cell r="V3958">
            <v>0</v>
          </cell>
          <cell r="W3958">
            <v>35079</v>
          </cell>
          <cell r="X3958">
            <v>14</v>
          </cell>
          <cell r="Y3958">
            <v>7</v>
          </cell>
          <cell r="Z3958">
            <v>3.9370579999999999</v>
          </cell>
          <cell r="AA3958">
            <v>0</v>
          </cell>
          <cell r="AB3958">
            <v>1880345.78</v>
          </cell>
          <cell r="AC3958">
            <v>40877.08</v>
          </cell>
          <cell r="AD3958">
            <v>7451.66</v>
          </cell>
          <cell r="AE3958">
            <v>15853.51</v>
          </cell>
          <cell r="AF3958">
            <v>56730.6</v>
          </cell>
          <cell r="AG3958">
            <v>1839468.7</v>
          </cell>
          <cell r="AH3958">
            <v>8198.5200000000186</v>
          </cell>
          <cell r="AI3958">
            <v>0</v>
          </cell>
          <cell r="AJ3958">
            <v>0</v>
          </cell>
          <cell r="AK3958">
            <v>0</v>
          </cell>
        </row>
        <row r="3959">
          <cell r="R3959" t="str">
            <v>ITAU</v>
          </cell>
          <cell r="S3959" t="str">
            <v>FINAME TJLP</v>
          </cell>
          <cell r="T3959" t="str">
            <v>24577</v>
          </cell>
          <cell r="U3959">
            <v>10.6</v>
          </cell>
          <cell r="V3959">
            <v>0</v>
          </cell>
          <cell r="W3959">
            <v>35095</v>
          </cell>
          <cell r="X3959">
            <v>16</v>
          </cell>
          <cell r="Y3959">
            <v>0</v>
          </cell>
          <cell r="Z3959">
            <v>3.9554510000000001</v>
          </cell>
          <cell r="AA3959">
            <v>0</v>
          </cell>
          <cell r="AB3959">
            <v>1848062.26</v>
          </cell>
          <cell r="AC3959">
            <v>0</v>
          </cell>
          <cell r="AD3959">
            <v>8293.76</v>
          </cell>
          <cell r="AE3959">
            <v>8293.76</v>
          </cell>
          <cell r="AF3959">
            <v>0</v>
          </cell>
          <cell r="AG3959">
            <v>1856356.02</v>
          </cell>
          <cell r="AH3959">
            <v>8593.5600000000559</v>
          </cell>
          <cell r="AI3959">
            <v>0</v>
          </cell>
          <cell r="AJ3959">
            <v>0</v>
          </cell>
          <cell r="AK3959">
            <v>0</v>
          </cell>
        </row>
        <row r="3960">
          <cell r="R3960" t="str">
            <v>ITAU</v>
          </cell>
          <cell r="S3960" t="str">
            <v>FINAME TJLP</v>
          </cell>
          <cell r="T3960" t="str">
            <v>24577</v>
          </cell>
          <cell r="U3960">
            <v>10.6</v>
          </cell>
          <cell r="V3960">
            <v>0</v>
          </cell>
          <cell r="W3960">
            <v>35110</v>
          </cell>
          <cell r="X3960">
            <v>14</v>
          </cell>
          <cell r="Y3960">
            <v>8</v>
          </cell>
          <cell r="Z3960">
            <v>3.972772</v>
          </cell>
          <cell r="AA3960">
            <v>0</v>
          </cell>
          <cell r="AB3960">
            <v>1856154.96</v>
          </cell>
          <cell r="AC3960">
            <v>41247.89</v>
          </cell>
          <cell r="AD3960">
            <v>7355.7999999999993</v>
          </cell>
          <cell r="AE3960">
            <v>15649.56</v>
          </cell>
          <cell r="AF3960">
            <v>56897.440000000002</v>
          </cell>
          <cell r="AG3960">
            <v>1814907.07</v>
          </cell>
          <cell r="AH3960">
            <v>8092.6899999999441</v>
          </cell>
          <cell r="AI3960">
            <v>0</v>
          </cell>
          <cell r="AJ3960">
            <v>0</v>
          </cell>
          <cell r="AK3960">
            <v>0</v>
          </cell>
        </row>
        <row r="3961">
          <cell r="R3961" t="str">
            <v>ITAU</v>
          </cell>
          <cell r="S3961" t="str">
            <v>FINAME TJLP</v>
          </cell>
          <cell r="T3961" t="str">
            <v>24577</v>
          </cell>
          <cell r="U3961">
            <v>10.6</v>
          </cell>
          <cell r="V3961">
            <v>0</v>
          </cell>
          <cell r="W3961">
            <v>35124</v>
          </cell>
          <cell r="X3961">
            <v>14</v>
          </cell>
          <cell r="Y3961">
            <v>0</v>
          </cell>
          <cell r="Z3961">
            <v>3.989007</v>
          </cell>
          <cell r="AA3961">
            <v>0</v>
          </cell>
          <cell r="AB3961">
            <v>1822323.81</v>
          </cell>
          <cell r="AC3961">
            <v>0</v>
          </cell>
          <cell r="AD3961">
            <v>7153.96</v>
          </cell>
          <cell r="AE3961">
            <v>7153.96</v>
          </cell>
          <cell r="AF3961">
            <v>0</v>
          </cell>
          <cell r="AG3961">
            <v>1829477.78</v>
          </cell>
          <cell r="AH3961">
            <v>7416.75</v>
          </cell>
          <cell r="AI3961">
            <v>0</v>
          </cell>
          <cell r="AJ3961">
            <v>0</v>
          </cell>
          <cell r="AK3961">
            <v>0</v>
          </cell>
        </row>
        <row r="3962">
          <cell r="R3962" t="str">
            <v>ITAU</v>
          </cell>
          <cell r="S3962" t="str">
            <v>FINAME TJLP</v>
          </cell>
          <cell r="T3962" t="str">
            <v>24577</v>
          </cell>
          <cell r="U3962">
            <v>10.6</v>
          </cell>
          <cell r="V3962">
            <v>0</v>
          </cell>
          <cell r="W3962">
            <v>35139</v>
          </cell>
          <cell r="X3962">
            <v>16</v>
          </cell>
          <cell r="Y3962">
            <v>9</v>
          </cell>
          <cell r="Z3962">
            <v>4.0072939999999999</v>
          </cell>
          <cell r="AA3962">
            <v>0</v>
          </cell>
          <cell r="AB3962">
            <v>1830677.98</v>
          </cell>
          <cell r="AC3962">
            <v>41606.32</v>
          </cell>
          <cell r="AD3962">
            <v>8280.7999999999993</v>
          </cell>
          <cell r="AE3962">
            <v>15434.76</v>
          </cell>
          <cell r="AF3962">
            <v>57041.07</v>
          </cell>
          <cell r="AG3962">
            <v>1789071.66</v>
          </cell>
          <cell r="AH3962">
            <v>8354.1499999999069</v>
          </cell>
          <cell r="AI3962">
            <v>0</v>
          </cell>
          <cell r="AJ3962">
            <v>0</v>
          </cell>
          <cell r="AK3962">
            <v>0</v>
          </cell>
        </row>
        <row r="3963">
          <cell r="R3963" t="str">
            <v>ITAU</v>
          </cell>
          <cell r="S3963" t="str">
            <v>FINAME TJLP</v>
          </cell>
          <cell r="T3963" t="str">
            <v>24577</v>
          </cell>
          <cell r="U3963">
            <v>10.6</v>
          </cell>
          <cell r="V3963">
            <v>0</v>
          </cell>
          <cell r="W3963">
            <v>35155</v>
          </cell>
          <cell r="X3963">
            <v>16</v>
          </cell>
          <cell r="Y3963">
            <v>0</v>
          </cell>
          <cell r="Z3963">
            <v>4.0269560000000002</v>
          </cell>
          <cell r="AA3963">
            <v>0</v>
          </cell>
          <cell r="AB3963">
            <v>1797849.84</v>
          </cell>
          <cell r="AC3963">
            <v>0</v>
          </cell>
          <cell r="AD3963">
            <v>8068.42</v>
          </cell>
          <cell r="AE3963">
            <v>8068.42</v>
          </cell>
          <cell r="AF3963">
            <v>0</v>
          </cell>
          <cell r="AG3963">
            <v>1805918.25</v>
          </cell>
          <cell r="AH3963">
            <v>8778.1700000001583</v>
          </cell>
          <cell r="AI3963">
            <v>0</v>
          </cell>
          <cell r="AJ3963">
            <v>0</v>
          </cell>
          <cell r="AK3963">
            <v>0</v>
          </cell>
        </row>
        <row r="3964">
          <cell r="R3964" t="str">
            <v>ITAU</v>
          </cell>
          <cell r="S3964" t="str">
            <v>FINAME TJLP</v>
          </cell>
          <cell r="T3964" t="str">
            <v>24577</v>
          </cell>
          <cell r="U3964">
            <v>10.6</v>
          </cell>
          <cell r="V3964">
            <v>0</v>
          </cell>
          <cell r="W3964">
            <v>35170</v>
          </cell>
          <cell r="X3964">
            <v>14</v>
          </cell>
          <cell r="Y3964">
            <v>10</v>
          </cell>
          <cell r="Z3964">
            <v>4.0454749999999997</v>
          </cell>
          <cell r="AA3964">
            <v>0</v>
          </cell>
          <cell r="AB3964">
            <v>1806117.71</v>
          </cell>
          <cell r="AC3964">
            <v>42002.74</v>
          </cell>
          <cell r="AD3964">
            <v>7159.26</v>
          </cell>
          <cell r="AE3964">
            <v>15227.68</v>
          </cell>
          <cell r="AF3964">
            <v>57230.42</v>
          </cell>
          <cell r="AG3964">
            <v>1764114.98</v>
          </cell>
          <cell r="AH3964">
            <v>8267.8899999998976</v>
          </cell>
          <cell r="AI3964">
            <v>0</v>
          </cell>
          <cell r="AJ3964">
            <v>0</v>
          </cell>
          <cell r="AK3964">
            <v>0</v>
          </cell>
        </row>
        <row r="3965">
          <cell r="R3965" t="str">
            <v>ITAU</v>
          </cell>
          <cell r="S3965" t="str">
            <v>FINAME TJLP</v>
          </cell>
          <cell r="T3965" t="str">
            <v>24577</v>
          </cell>
          <cell r="U3965">
            <v>10.6</v>
          </cell>
          <cell r="V3965">
            <v>0</v>
          </cell>
          <cell r="W3965">
            <v>35185</v>
          </cell>
          <cell r="X3965">
            <v>15</v>
          </cell>
          <cell r="Y3965">
            <v>0</v>
          </cell>
          <cell r="Z3965">
            <v>4.0640809999999998</v>
          </cell>
          <cell r="AA3965">
            <v>0</v>
          </cell>
          <cell r="AB3965">
            <v>1772228.52</v>
          </cell>
          <cell r="AC3965">
            <v>0</v>
          </cell>
          <cell r="AD3965">
            <v>7455.3</v>
          </cell>
          <cell r="AE3965">
            <v>7455.3</v>
          </cell>
          <cell r="AF3965">
            <v>0</v>
          </cell>
          <cell r="AG3965">
            <v>1779683.81</v>
          </cell>
          <cell r="AH3965">
            <v>8113.5300000000279</v>
          </cell>
          <cell r="AI3965">
            <v>0</v>
          </cell>
          <cell r="AJ3965">
            <v>0</v>
          </cell>
          <cell r="AK3965">
            <v>0</v>
          </cell>
        </row>
        <row r="3966">
          <cell r="R3966" t="str">
            <v>ITAU</v>
          </cell>
          <cell r="S3966" t="str">
            <v>FINAME TJLP</v>
          </cell>
          <cell r="T3966" t="str">
            <v>24577</v>
          </cell>
          <cell r="U3966">
            <v>10.6</v>
          </cell>
          <cell r="V3966">
            <v>0</v>
          </cell>
          <cell r="W3966">
            <v>35200</v>
          </cell>
          <cell r="X3966">
            <v>15</v>
          </cell>
          <cell r="Y3966">
            <v>11</v>
          </cell>
          <cell r="Z3966">
            <v>4.0827710000000002</v>
          </cell>
          <cell r="AA3966">
            <v>0</v>
          </cell>
          <cell r="AB3966">
            <v>1780378.69</v>
          </cell>
          <cell r="AC3966">
            <v>42389.97</v>
          </cell>
          <cell r="AD3966">
            <v>7555.37</v>
          </cell>
          <cell r="AE3966">
            <v>15010.67</v>
          </cell>
          <cell r="AF3966">
            <v>57400.639999999999</v>
          </cell>
          <cell r="AG3966">
            <v>1737988.72</v>
          </cell>
          <cell r="AH3966">
            <v>8150.179999999702</v>
          </cell>
          <cell r="AI3966">
            <v>0</v>
          </cell>
          <cell r="AJ3966">
            <v>0</v>
          </cell>
          <cell r="AK3966">
            <v>0</v>
          </cell>
        </row>
        <row r="3967">
          <cell r="R3967" t="str">
            <v>ITAU</v>
          </cell>
          <cell r="S3967" t="str">
            <v>FINAME TJLP</v>
          </cell>
          <cell r="T3967" t="str">
            <v>24577</v>
          </cell>
          <cell r="U3967">
            <v>10.6</v>
          </cell>
          <cell r="V3967">
            <v>0</v>
          </cell>
          <cell r="W3967">
            <v>35216</v>
          </cell>
          <cell r="X3967">
            <v>16</v>
          </cell>
          <cell r="Y3967">
            <v>0</v>
          </cell>
          <cell r="Z3967">
            <v>4.1028029999999998</v>
          </cell>
          <cell r="AA3967">
            <v>0</v>
          </cell>
          <cell r="AB3967">
            <v>1746516.11</v>
          </cell>
          <cell r="AC3967">
            <v>0</v>
          </cell>
          <cell r="AD3967">
            <v>7838.04</v>
          </cell>
          <cell r="AE3967">
            <v>7838.04</v>
          </cell>
          <cell r="AF3967">
            <v>0</v>
          </cell>
          <cell r="AG3967">
            <v>1754354.15</v>
          </cell>
          <cell r="AH3967">
            <v>8527.3899999998976</v>
          </cell>
          <cell r="AI3967">
            <v>0</v>
          </cell>
          <cell r="AJ3967">
            <v>0</v>
          </cell>
          <cell r="AK3967">
            <v>0</v>
          </cell>
        </row>
        <row r="3968">
          <cell r="R3968" t="str">
            <v>ITAU</v>
          </cell>
          <cell r="S3968" t="str">
            <v>FINAME TJLP</v>
          </cell>
          <cell r="T3968" t="str">
            <v>24577</v>
          </cell>
          <cell r="U3968">
            <v>10.6</v>
          </cell>
          <cell r="V3968">
            <v>0</v>
          </cell>
          <cell r="W3968">
            <v>35231</v>
          </cell>
          <cell r="X3968">
            <v>14</v>
          </cell>
          <cell r="Y3968">
            <v>12</v>
          </cell>
          <cell r="Z3968">
            <v>4.1176959999999996</v>
          </cell>
          <cell r="AA3968">
            <v>0</v>
          </cell>
          <cell r="AB3968">
            <v>1752855.89</v>
          </cell>
          <cell r="AC3968">
            <v>42752.58</v>
          </cell>
          <cell r="AD3968">
            <v>6940.5800000000008</v>
          </cell>
          <cell r="AE3968">
            <v>14778.62</v>
          </cell>
          <cell r="AF3968">
            <v>57531.21</v>
          </cell>
          <cell r="AG3968">
            <v>1710103.31</v>
          </cell>
          <cell r="AH3968">
            <v>6339.7900000000373</v>
          </cell>
          <cell r="AI3968">
            <v>0</v>
          </cell>
          <cell r="AJ3968">
            <v>0</v>
          </cell>
          <cell r="AK3968">
            <v>0</v>
          </cell>
        </row>
        <row r="3969">
          <cell r="R3969" t="str">
            <v>ITAU</v>
          </cell>
          <cell r="S3969" t="str">
            <v>FINAME TJLP</v>
          </cell>
          <cell r="T3969" t="str">
            <v>24577</v>
          </cell>
          <cell r="U3969">
            <v>10.6</v>
          </cell>
          <cell r="V3969">
            <v>0</v>
          </cell>
          <cell r="W3969">
            <v>35246</v>
          </cell>
          <cell r="X3969">
            <v>15</v>
          </cell>
          <cell r="Y3969">
            <v>0</v>
          </cell>
          <cell r="Z3969">
            <v>4.1323600000000003</v>
          </cell>
          <cell r="AA3969">
            <v>0</v>
          </cell>
          <cell r="AB3969">
            <v>1716193.35</v>
          </cell>
          <cell r="AC3969">
            <v>0</v>
          </cell>
          <cell r="AD3969">
            <v>7219.57</v>
          </cell>
          <cell r="AE3969">
            <v>7219.57</v>
          </cell>
          <cell r="AF3969">
            <v>0</v>
          </cell>
          <cell r="AG3969">
            <v>1723412.92</v>
          </cell>
          <cell r="AH3969">
            <v>6090.0399999998044</v>
          </cell>
          <cell r="AI3969">
            <v>0</v>
          </cell>
          <cell r="AJ3969">
            <v>0</v>
          </cell>
          <cell r="AK3969">
            <v>0</v>
          </cell>
        </row>
        <row r="3970">
          <cell r="R3970" t="str">
            <v>ITAU</v>
          </cell>
          <cell r="S3970" t="str">
            <v>FINAME TJLP</v>
          </cell>
          <cell r="T3970" t="str">
            <v>24577</v>
          </cell>
          <cell r="U3970">
            <v>10.6</v>
          </cell>
          <cell r="V3970">
            <v>0</v>
          </cell>
          <cell r="W3970">
            <v>35261</v>
          </cell>
          <cell r="X3970">
            <v>15</v>
          </cell>
          <cell r="Y3970">
            <v>13</v>
          </cell>
          <cell r="Z3970">
            <v>4.1470750000000001</v>
          </cell>
          <cell r="AA3970">
            <v>0</v>
          </cell>
          <cell r="AB3970">
            <v>1722304.58</v>
          </cell>
          <cell r="AC3970">
            <v>43057.61</v>
          </cell>
          <cell r="AD3970">
            <v>7301.4700000000012</v>
          </cell>
          <cell r="AE3970">
            <v>14521.04</v>
          </cell>
          <cell r="AF3970">
            <v>57578.66</v>
          </cell>
          <cell r="AG3970">
            <v>1679246.96</v>
          </cell>
          <cell r="AH3970">
            <v>6111.2299999999814</v>
          </cell>
          <cell r="AI3970">
            <v>0</v>
          </cell>
          <cell r="AJ3970">
            <v>0</v>
          </cell>
          <cell r="AK3970">
            <v>0</v>
          </cell>
        </row>
        <row r="3971">
          <cell r="R3971" t="str">
            <v>ITAU</v>
          </cell>
          <cell r="S3971" t="str">
            <v>FINAME TJLP</v>
          </cell>
          <cell r="T3971" t="str">
            <v>24577</v>
          </cell>
          <cell r="U3971">
            <v>10.6</v>
          </cell>
          <cell r="V3971">
            <v>0</v>
          </cell>
          <cell r="W3971">
            <v>35277</v>
          </cell>
          <cell r="X3971">
            <v>16</v>
          </cell>
          <cell r="Y3971">
            <v>0</v>
          </cell>
          <cell r="Z3971">
            <v>4.1628290000000003</v>
          </cell>
          <cell r="AA3971">
            <v>0</v>
          </cell>
          <cell r="AB3971">
            <v>1685626.12</v>
          </cell>
          <cell r="AC3971">
            <v>0</v>
          </cell>
          <cell r="AD3971">
            <v>7564.78</v>
          </cell>
          <cell r="AE3971">
            <v>7564.78</v>
          </cell>
          <cell r="AF3971">
            <v>0</v>
          </cell>
          <cell r="AG3971">
            <v>1693190.9</v>
          </cell>
          <cell r="AH3971">
            <v>6379.1599999999162</v>
          </cell>
          <cell r="AI3971">
            <v>0</v>
          </cell>
          <cell r="AJ3971">
            <v>0</v>
          </cell>
          <cell r="AK3971">
            <v>0</v>
          </cell>
        </row>
        <row r="3972">
          <cell r="R3972" t="str">
            <v>ITAU</v>
          </cell>
          <cell r="S3972" t="str">
            <v>FINAME TJLP</v>
          </cell>
          <cell r="T3972" t="str">
            <v>24577</v>
          </cell>
          <cell r="U3972">
            <v>10.6</v>
          </cell>
          <cell r="V3972">
            <v>0</v>
          </cell>
          <cell r="W3972">
            <v>35292</v>
          </cell>
          <cell r="X3972">
            <v>14</v>
          </cell>
          <cell r="Y3972">
            <v>14</v>
          </cell>
          <cell r="Z3972">
            <v>4.1776530000000003</v>
          </cell>
          <cell r="AA3972">
            <v>0</v>
          </cell>
          <cell r="AB3972">
            <v>1691628.7</v>
          </cell>
          <cell r="AC3972">
            <v>43375.1</v>
          </cell>
          <cell r="AD3972">
            <v>6697.63</v>
          </cell>
          <cell r="AE3972">
            <v>14262.41</v>
          </cell>
          <cell r="AF3972">
            <v>57637.5</v>
          </cell>
          <cell r="AG3972">
            <v>1648253.61</v>
          </cell>
          <cell r="AH3972">
            <v>6002.5800000003073</v>
          </cell>
          <cell r="AI3972">
            <v>0</v>
          </cell>
          <cell r="AJ3972">
            <v>0</v>
          </cell>
          <cell r="AK3972">
            <v>0</v>
          </cell>
        </row>
        <row r="3973">
          <cell r="R3973" t="str">
            <v>ITAU</v>
          </cell>
          <cell r="S3973" t="str">
            <v>FINAME TJLP</v>
          </cell>
          <cell r="T3973" t="str">
            <v>24577</v>
          </cell>
          <cell r="U3973">
            <v>10.6</v>
          </cell>
          <cell r="V3973">
            <v>0</v>
          </cell>
          <cell r="W3973">
            <v>35308</v>
          </cell>
          <cell r="X3973">
            <v>16</v>
          </cell>
          <cell r="Y3973">
            <v>0</v>
          </cell>
          <cell r="Z3973">
            <v>4.1935229999999999</v>
          </cell>
          <cell r="AA3973">
            <v>0</v>
          </cell>
          <cell r="AB3973">
            <v>1654514.97</v>
          </cell>
          <cell r="AC3973">
            <v>0</v>
          </cell>
          <cell r="AD3973">
            <v>7425.15</v>
          </cell>
          <cell r="AE3973">
            <v>7425.15</v>
          </cell>
          <cell r="AF3973">
            <v>0</v>
          </cell>
          <cell r="AG3973">
            <v>1661940.12</v>
          </cell>
          <cell r="AH3973">
            <v>6261.3600000001024</v>
          </cell>
          <cell r="AI3973">
            <v>0</v>
          </cell>
          <cell r="AJ3973">
            <v>0</v>
          </cell>
          <cell r="AK3973">
            <v>0</v>
          </cell>
        </row>
        <row r="3974">
          <cell r="R3974" t="str">
            <v>ITAU</v>
          </cell>
          <cell r="S3974" t="str">
            <v>FINAME TJLP</v>
          </cell>
          <cell r="T3974" t="str">
            <v>24577</v>
          </cell>
          <cell r="U3974">
            <v>10.6</v>
          </cell>
          <cell r="V3974">
            <v>0</v>
          </cell>
          <cell r="W3974">
            <v>35323</v>
          </cell>
          <cell r="X3974">
            <v>14</v>
          </cell>
          <cell r="Y3974">
            <v>15</v>
          </cell>
          <cell r="Z3974">
            <v>4.2077879999999999</v>
          </cell>
          <cell r="AA3974">
            <v>0</v>
          </cell>
          <cell r="AB3974">
            <v>1660143.09</v>
          </cell>
          <cell r="AC3974">
            <v>43687.98</v>
          </cell>
          <cell r="AD3974">
            <v>6571.8000000000011</v>
          </cell>
          <cell r="AE3974">
            <v>13996.95</v>
          </cell>
          <cell r="AF3974">
            <v>57684.92</v>
          </cell>
          <cell r="AG3974">
            <v>1616455.11</v>
          </cell>
          <cell r="AH3974">
            <v>5628.1099999998696</v>
          </cell>
          <cell r="AI3974">
            <v>0</v>
          </cell>
          <cell r="AJ3974">
            <v>0</v>
          </cell>
          <cell r="AK3974">
            <v>0</v>
          </cell>
        </row>
        <row r="3975">
          <cell r="R3975" t="str">
            <v>ITAU</v>
          </cell>
          <cell r="S3975" t="str">
            <v>FINAME TJLP</v>
          </cell>
          <cell r="T3975" t="str">
            <v>24577</v>
          </cell>
          <cell r="U3975">
            <v>10.6</v>
          </cell>
          <cell r="V3975">
            <v>0</v>
          </cell>
          <cell r="W3975">
            <v>35338</v>
          </cell>
          <cell r="X3975">
            <v>15</v>
          </cell>
          <cell r="Y3975">
            <v>0</v>
          </cell>
          <cell r="Z3975">
            <v>4.222054</v>
          </cell>
          <cell r="AA3975">
            <v>0</v>
          </cell>
          <cell r="AB3975">
            <v>1621935.51</v>
          </cell>
          <cell r="AC3975">
            <v>0</v>
          </cell>
          <cell r="AD3975">
            <v>6823.06</v>
          </cell>
          <cell r="AE3975">
            <v>6823.06</v>
          </cell>
          <cell r="AF3975">
            <v>0</v>
          </cell>
          <cell r="AG3975">
            <v>1628758.57</v>
          </cell>
          <cell r="AH3975">
            <v>5480.3999999999069</v>
          </cell>
          <cell r="AI3975">
            <v>0</v>
          </cell>
          <cell r="AJ3975">
            <v>0</v>
          </cell>
          <cell r="AK3975">
            <v>0</v>
          </cell>
        </row>
        <row r="3976">
          <cell r="R3976" t="str">
            <v>ITAU</v>
          </cell>
          <cell r="S3976" t="str">
            <v>FINAME TJLP</v>
          </cell>
          <cell r="T3976" t="str">
            <v>24577</v>
          </cell>
          <cell r="U3976">
            <v>10.6</v>
          </cell>
          <cell r="V3976">
            <v>0</v>
          </cell>
          <cell r="W3976">
            <v>35353</v>
          </cell>
          <cell r="X3976">
            <v>15</v>
          </cell>
          <cell r="Y3976">
            <v>16</v>
          </cell>
          <cell r="Z3976">
            <v>4.2363689999999998</v>
          </cell>
          <cell r="AA3976">
            <v>0</v>
          </cell>
          <cell r="AB3976">
            <v>1627434.73</v>
          </cell>
          <cell r="AC3976">
            <v>43984.72</v>
          </cell>
          <cell r="AD3976">
            <v>6898.12</v>
          </cell>
          <cell r="AE3976">
            <v>13721.18</v>
          </cell>
          <cell r="AF3976">
            <v>57705.9</v>
          </cell>
          <cell r="AG3976">
            <v>1583450.01</v>
          </cell>
          <cell r="AH3976">
            <v>5499.2199999997392</v>
          </cell>
          <cell r="AI3976">
            <v>0</v>
          </cell>
          <cell r="AJ3976">
            <v>0</v>
          </cell>
          <cell r="AK3976">
            <v>0</v>
          </cell>
        </row>
        <row r="3977">
          <cell r="R3977" t="str">
            <v>ITAU</v>
          </cell>
          <cell r="S3977" t="str">
            <v>FINAME TJLP</v>
          </cell>
          <cell r="T3977" t="str">
            <v>24577</v>
          </cell>
          <cell r="U3977">
            <v>10.6</v>
          </cell>
          <cell r="V3977">
            <v>0</v>
          </cell>
          <cell r="W3977">
            <v>35369</v>
          </cell>
          <cell r="X3977">
            <v>16</v>
          </cell>
          <cell r="Y3977">
            <v>0</v>
          </cell>
          <cell r="Z3977">
            <v>4.2516910000000001</v>
          </cell>
          <cell r="AA3977">
            <v>0</v>
          </cell>
          <cell r="AB3977">
            <v>1589176.99</v>
          </cell>
          <cell r="AC3977">
            <v>0</v>
          </cell>
          <cell r="AD3977">
            <v>7131.93</v>
          </cell>
          <cell r="AE3977">
            <v>7131.93</v>
          </cell>
          <cell r="AF3977">
            <v>0</v>
          </cell>
          <cell r="AG3977">
            <v>1596308.92</v>
          </cell>
          <cell r="AH3977">
            <v>5726.9799999999814</v>
          </cell>
          <cell r="AI3977">
            <v>0</v>
          </cell>
          <cell r="AJ3977">
            <v>0</v>
          </cell>
          <cell r="AK3977">
            <v>0</v>
          </cell>
        </row>
        <row r="3978">
          <cell r="R3978" t="str">
            <v>ITAU</v>
          </cell>
          <cell r="S3978" t="str">
            <v>FINAME TJLP</v>
          </cell>
          <cell r="T3978" t="str">
            <v>24577</v>
          </cell>
          <cell r="U3978">
            <v>10.6</v>
          </cell>
          <cell r="V3978">
            <v>0</v>
          </cell>
          <cell r="W3978">
            <v>35384</v>
          </cell>
          <cell r="X3978">
            <v>14</v>
          </cell>
          <cell r="Y3978">
            <v>17</v>
          </cell>
          <cell r="Z3978">
            <v>4.2661059999999997</v>
          </cell>
          <cell r="AA3978">
            <v>0</v>
          </cell>
          <cell r="AB3978">
            <v>1594564.96</v>
          </cell>
          <cell r="AC3978">
            <v>44293.47</v>
          </cell>
          <cell r="AD3978">
            <v>6312.119999999999</v>
          </cell>
          <cell r="AE3978">
            <v>13444.05</v>
          </cell>
          <cell r="AF3978">
            <v>57737.52</v>
          </cell>
          <cell r="AG3978">
            <v>1550271.49</v>
          </cell>
          <cell r="AH3978">
            <v>5387.9699999999721</v>
          </cell>
          <cell r="AI3978">
            <v>0</v>
          </cell>
          <cell r="AJ3978">
            <v>0</v>
          </cell>
          <cell r="AK3978">
            <v>0</v>
          </cell>
        </row>
        <row r="3979">
          <cell r="R3979" t="str">
            <v>ITAU</v>
          </cell>
          <cell r="S3979" t="str">
            <v>FINAME TJLP</v>
          </cell>
          <cell r="T3979" t="str">
            <v>24577</v>
          </cell>
          <cell r="U3979">
            <v>10.6</v>
          </cell>
          <cell r="V3979">
            <v>0</v>
          </cell>
          <cell r="W3979">
            <v>35399</v>
          </cell>
          <cell r="X3979">
            <v>15</v>
          </cell>
          <cell r="Y3979">
            <v>0</v>
          </cell>
          <cell r="Z3979">
            <v>4.28057</v>
          </cell>
          <cell r="AA3979">
            <v>0</v>
          </cell>
          <cell r="AB3979">
            <v>1555527.6</v>
          </cell>
          <cell r="AC3979">
            <v>0</v>
          </cell>
          <cell r="AD3979">
            <v>6543.69</v>
          </cell>
          <cell r="AE3979">
            <v>6543.69</v>
          </cell>
          <cell r="AF3979">
            <v>0</v>
          </cell>
          <cell r="AG3979">
            <v>1562071.3</v>
          </cell>
          <cell r="AH3979">
            <v>5256.1200000001118</v>
          </cell>
          <cell r="AI3979">
            <v>0</v>
          </cell>
          <cell r="AJ3979">
            <v>0</v>
          </cell>
          <cell r="AK3979">
            <v>0</v>
          </cell>
        </row>
        <row r="3980">
          <cell r="R3980" t="str">
            <v>ITAU</v>
          </cell>
          <cell r="S3980" t="str">
            <v>FINAME TJLP</v>
          </cell>
          <cell r="T3980" t="str">
            <v>24577</v>
          </cell>
          <cell r="U3980">
            <v>10.6</v>
          </cell>
          <cell r="V3980">
            <v>0</v>
          </cell>
          <cell r="W3980">
            <v>35414</v>
          </cell>
          <cell r="X3980">
            <v>15</v>
          </cell>
          <cell r="Y3980">
            <v>18</v>
          </cell>
          <cell r="Z3980">
            <v>4.2892469999999996</v>
          </cell>
          <cell r="AA3980">
            <v>0</v>
          </cell>
          <cell r="AB3980">
            <v>1558680.76</v>
          </cell>
          <cell r="AC3980">
            <v>44533.74</v>
          </cell>
          <cell r="AD3980">
            <v>6597.81</v>
          </cell>
          <cell r="AE3980">
            <v>13141.5</v>
          </cell>
          <cell r="AF3980">
            <v>57675.24</v>
          </cell>
          <cell r="AG3980">
            <v>1514147.03</v>
          </cell>
          <cell r="AH3980">
            <v>3153.1599999999162</v>
          </cell>
          <cell r="AI3980">
            <v>0</v>
          </cell>
          <cell r="AJ3980">
            <v>0</v>
          </cell>
          <cell r="AK3980">
            <v>0</v>
          </cell>
        </row>
        <row r="3981">
          <cell r="R3981" t="str">
            <v>ITAU</v>
          </cell>
          <cell r="S3981" t="str">
            <v>FINAME TJLP</v>
          </cell>
          <cell r="T3981" t="str">
            <v>24577</v>
          </cell>
          <cell r="U3981">
            <v>10.6</v>
          </cell>
          <cell r="V3981">
            <v>0</v>
          </cell>
          <cell r="W3981">
            <v>35430</v>
          </cell>
          <cell r="X3981">
            <v>16</v>
          </cell>
          <cell r="Y3981">
            <v>0</v>
          </cell>
          <cell r="Z3981">
            <v>4.2980770000000001</v>
          </cell>
          <cell r="AA3981">
            <v>0</v>
          </cell>
          <cell r="AB3981">
            <v>1517264.1</v>
          </cell>
          <cell r="AC3981">
            <v>0</v>
          </cell>
          <cell r="AD3981">
            <v>6809.2</v>
          </cell>
          <cell r="AE3981">
            <v>6809.2</v>
          </cell>
          <cell r="AF3981">
            <v>0</v>
          </cell>
          <cell r="AG3981">
            <v>1524073.3</v>
          </cell>
          <cell r="AH3981">
            <v>3117.0700000000652</v>
          </cell>
          <cell r="AI3981">
            <v>0</v>
          </cell>
          <cell r="AJ3981">
            <v>0</v>
          </cell>
          <cell r="AK3981">
            <v>0</v>
          </cell>
        </row>
        <row r="3982">
          <cell r="R3982" t="str">
            <v>ITAU</v>
          </cell>
          <cell r="S3982" t="str">
            <v>FINAME TJLP</v>
          </cell>
          <cell r="T3982" t="str">
            <v>24577</v>
          </cell>
          <cell r="U3982">
            <v>10.6</v>
          </cell>
          <cell r="V3982">
            <v>0</v>
          </cell>
          <cell r="W3982">
            <v>35445</v>
          </cell>
          <cell r="X3982">
            <v>14</v>
          </cell>
          <cell r="Y3982">
            <v>19</v>
          </cell>
          <cell r="Z3982">
            <v>4.3063719999999996</v>
          </cell>
          <cell r="AA3982">
            <v>0</v>
          </cell>
          <cell r="AB3982">
            <v>1520192.32</v>
          </cell>
          <cell r="AC3982">
            <v>44711.54</v>
          </cell>
          <cell r="AD3982">
            <v>6007.8</v>
          </cell>
          <cell r="AE3982">
            <v>12817</v>
          </cell>
          <cell r="AF3982">
            <v>57528.54</v>
          </cell>
          <cell r="AG3982">
            <v>1475480.78</v>
          </cell>
          <cell r="AH3982">
            <v>2928.2199999999721</v>
          </cell>
          <cell r="AI3982">
            <v>0</v>
          </cell>
          <cell r="AJ3982">
            <v>0</v>
          </cell>
          <cell r="AK3982">
            <v>0</v>
          </cell>
        </row>
        <row r="3983">
          <cell r="R3983" t="str">
            <v>ITAU</v>
          </cell>
          <cell r="S3983" t="str">
            <v>FINAME TJLP</v>
          </cell>
          <cell r="T3983" t="str">
            <v>24577</v>
          </cell>
          <cell r="U3983">
            <v>10.6</v>
          </cell>
          <cell r="V3983">
            <v>0</v>
          </cell>
          <cell r="W3983">
            <v>35461</v>
          </cell>
          <cell r="X3983">
            <v>16</v>
          </cell>
          <cell r="Y3983">
            <v>0</v>
          </cell>
          <cell r="Z3983">
            <v>4.3152369999999998</v>
          </cell>
          <cell r="AA3983">
            <v>0</v>
          </cell>
          <cell r="AB3983">
            <v>1478518.17</v>
          </cell>
          <cell r="AC3983">
            <v>0</v>
          </cell>
          <cell r="AD3983">
            <v>6635.31</v>
          </cell>
          <cell r="AE3983">
            <v>6635.31</v>
          </cell>
          <cell r="AF3983">
            <v>0</v>
          </cell>
          <cell r="AG3983">
            <v>1485153.49</v>
          </cell>
          <cell r="AH3983">
            <v>3037.3999999999069</v>
          </cell>
          <cell r="AI3983">
            <v>0</v>
          </cell>
          <cell r="AJ3983">
            <v>0</v>
          </cell>
          <cell r="AK3983">
            <v>0</v>
          </cell>
        </row>
        <row r="3984">
          <cell r="R3984" t="str">
            <v>ITAU</v>
          </cell>
          <cell r="S3984" t="str">
            <v>FINAME TJLP</v>
          </cell>
          <cell r="T3984" t="str">
            <v>24577</v>
          </cell>
          <cell r="U3984">
            <v>10.6</v>
          </cell>
          <cell r="V3984">
            <v>0</v>
          </cell>
          <cell r="W3984">
            <v>35476</v>
          </cell>
          <cell r="X3984">
            <v>14</v>
          </cell>
          <cell r="Y3984">
            <v>20</v>
          </cell>
          <cell r="Z3984">
            <v>4.3235650000000003</v>
          </cell>
          <cell r="AA3984">
            <v>0</v>
          </cell>
          <cell r="AB3984">
            <v>1481371.57</v>
          </cell>
          <cell r="AC3984">
            <v>44890.05</v>
          </cell>
          <cell r="AD3984">
            <v>5854.38</v>
          </cell>
          <cell r="AE3984">
            <v>12489.69</v>
          </cell>
          <cell r="AF3984">
            <v>57379.74</v>
          </cell>
          <cell r="AG3984">
            <v>1436481.53</v>
          </cell>
          <cell r="AH3984">
            <v>2853.4000000001397</v>
          </cell>
          <cell r="AI3984">
            <v>0</v>
          </cell>
          <cell r="AJ3984">
            <v>0</v>
          </cell>
          <cell r="AK3984">
            <v>0</v>
          </cell>
        </row>
        <row r="3985">
          <cell r="R3985" t="str">
            <v>ITAU</v>
          </cell>
          <cell r="S3985" t="str">
            <v>FINAME TJLP</v>
          </cell>
          <cell r="T3985" t="str">
            <v>24577</v>
          </cell>
          <cell r="U3985">
            <v>10.6</v>
          </cell>
          <cell r="V3985">
            <v>0</v>
          </cell>
          <cell r="W3985">
            <v>35489</v>
          </cell>
          <cell r="X3985">
            <v>13</v>
          </cell>
          <cell r="Y3985">
            <v>0</v>
          </cell>
          <cell r="Z3985">
            <v>4.3307950000000002</v>
          </cell>
          <cell r="AA3985">
            <v>0</v>
          </cell>
          <cell r="AB3985">
            <v>1438883.66</v>
          </cell>
          <cell r="AC3985">
            <v>0</v>
          </cell>
          <cell r="AD3985">
            <v>5244.47</v>
          </cell>
          <cell r="AE3985">
            <v>5244.47</v>
          </cell>
          <cell r="AF3985">
            <v>0</v>
          </cell>
          <cell r="AG3985">
            <v>1444128.12</v>
          </cell>
          <cell r="AH3985">
            <v>2402.1200000001118</v>
          </cell>
          <cell r="AI3985">
            <v>0</v>
          </cell>
          <cell r="AJ3985">
            <v>0</v>
          </cell>
          <cell r="AK3985">
            <v>0</v>
          </cell>
        </row>
        <row r="3986">
          <cell r="R3986" t="str">
            <v>ITAU</v>
          </cell>
          <cell r="S3986" t="str">
            <v>FINAME TJLP</v>
          </cell>
          <cell r="T3986" t="str">
            <v>24577</v>
          </cell>
          <cell r="U3986">
            <v>10.6</v>
          </cell>
          <cell r="V3986">
            <v>0</v>
          </cell>
          <cell r="W3986">
            <v>35504</v>
          </cell>
          <cell r="X3986">
            <v>17</v>
          </cell>
          <cell r="Y3986">
            <v>21</v>
          </cell>
          <cell r="Z3986">
            <v>4.338101</v>
          </cell>
          <cell r="AA3986">
            <v>0</v>
          </cell>
          <cell r="AB3986">
            <v>1441311.04</v>
          </cell>
          <cell r="AC3986">
            <v>45040.97</v>
          </cell>
          <cell r="AD3986">
            <v>6907.47</v>
          </cell>
          <cell r="AE3986">
            <v>12151.94</v>
          </cell>
          <cell r="AF3986">
            <v>57192.91</v>
          </cell>
          <cell r="AG3986">
            <v>1396270.07</v>
          </cell>
          <cell r="AH3986">
            <v>2427.3899999998976</v>
          </cell>
          <cell r="AI3986">
            <v>0</v>
          </cell>
          <cell r="AJ3986">
            <v>0</v>
          </cell>
          <cell r="AK3986">
            <v>0</v>
          </cell>
        </row>
        <row r="3987">
          <cell r="R3987" t="str">
            <v>ITAU</v>
          </cell>
          <cell r="S3987" t="str">
            <v>FINAME TJLP</v>
          </cell>
          <cell r="T3987" t="str">
            <v>24577</v>
          </cell>
          <cell r="U3987">
            <v>10.6</v>
          </cell>
          <cell r="V3987">
            <v>0</v>
          </cell>
          <cell r="W3987">
            <v>35520</v>
          </cell>
          <cell r="X3987">
            <v>16</v>
          </cell>
          <cell r="Y3987">
            <v>0</v>
          </cell>
          <cell r="Z3987">
            <v>4.3458269999999999</v>
          </cell>
          <cell r="AA3987">
            <v>0</v>
          </cell>
          <cell r="AB3987">
            <v>1398756.77</v>
          </cell>
          <cell r="AC3987">
            <v>0</v>
          </cell>
          <cell r="AD3987">
            <v>6277.36</v>
          </cell>
          <cell r="AE3987">
            <v>6277.36</v>
          </cell>
          <cell r="AF3987">
            <v>0</v>
          </cell>
          <cell r="AG3987">
            <v>1405034.13</v>
          </cell>
          <cell r="AH3987">
            <v>2486.6999999997206</v>
          </cell>
          <cell r="AI3987">
            <v>0</v>
          </cell>
          <cell r="AJ3987">
            <v>0</v>
          </cell>
          <cell r="AK3987">
            <v>0</v>
          </cell>
        </row>
        <row r="3988">
          <cell r="R3988" t="str">
            <v>ITAU</v>
          </cell>
          <cell r="S3988" t="str">
            <v>FINAME TJLP</v>
          </cell>
          <cell r="T3988" t="str">
            <v>24577</v>
          </cell>
          <cell r="U3988">
            <v>10.6</v>
          </cell>
          <cell r="V3988">
            <v>0</v>
          </cell>
          <cell r="W3988">
            <v>35535</v>
          </cell>
          <cell r="X3988">
            <v>14</v>
          </cell>
          <cell r="Y3988">
            <v>22</v>
          </cell>
          <cell r="Z3988">
            <v>4.3530829999999998</v>
          </cell>
          <cell r="AA3988">
            <v>0</v>
          </cell>
          <cell r="AB3988">
            <v>1401092.2</v>
          </cell>
          <cell r="AC3988">
            <v>45196.52</v>
          </cell>
          <cell r="AD3988">
            <v>5535.4900000000007</v>
          </cell>
          <cell r="AE3988">
            <v>11812.85</v>
          </cell>
          <cell r="AF3988">
            <v>57009.37</v>
          </cell>
          <cell r="AG3988">
            <v>1355895.68</v>
          </cell>
          <cell r="AH3988">
            <v>2335.4300000001676</v>
          </cell>
          <cell r="AI3988">
            <v>0</v>
          </cell>
          <cell r="AJ3988">
            <v>0</v>
          </cell>
          <cell r="AK3988">
            <v>0</v>
          </cell>
        </row>
        <row r="3989">
          <cell r="R3989" t="str">
            <v>ITAU</v>
          </cell>
          <cell r="S3989" t="str">
            <v>FINAME TJLP</v>
          </cell>
          <cell r="T3989" t="str">
            <v>24577</v>
          </cell>
          <cell r="U3989">
            <v>10.6</v>
          </cell>
          <cell r="V3989">
            <v>0</v>
          </cell>
          <cell r="W3989">
            <v>35550</v>
          </cell>
          <cell r="X3989">
            <v>15</v>
          </cell>
          <cell r="Y3989">
            <v>0</v>
          </cell>
          <cell r="Z3989">
            <v>4.3603500000000004</v>
          </cell>
          <cell r="AA3989">
            <v>0</v>
          </cell>
          <cell r="AB3989">
            <v>1358159.2</v>
          </cell>
          <cell r="AC3989">
            <v>0</v>
          </cell>
          <cell r="AD3989">
            <v>5713.42</v>
          </cell>
          <cell r="AE3989">
            <v>5713.42</v>
          </cell>
          <cell r="AF3989">
            <v>0</v>
          </cell>
          <cell r="AG3989">
            <v>1363872.62</v>
          </cell>
          <cell r="AH3989">
            <v>2263.5200000002515</v>
          </cell>
          <cell r="AI3989">
            <v>0</v>
          </cell>
          <cell r="AJ3989">
            <v>0</v>
          </cell>
          <cell r="AK3989">
            <v>0</v>
          </cell>
        </row>
        <row r="3990">
          <cell r="R3990" t="str">
            <v>ITAU</v>
          </cell>
          <cell r="S3990" t="str">
            <v>FINAME TJLP</v>
          </cell>
          <cell r="T3990" t="str">
            <v>24577</v>
          </cell>
          <cell r="U3990">
            <v>10.6</v>
          </cell>
          <cell r="V3990">
            <v>0</v>
          </cell>
          <cell r="W3990">
            <v>35565</v>
          </cell>
          <cell r="X3990">
            <v>15</v>
          </cell>
          <cell r="Y3990">
            <v>23</v>
          </cell>
          <cell r="Z3990">
            <v>4.3676300000000001</v>
          </cell>
          <cell r="AA3990">
            <v>0</v>
          </cell>
          <cell r="AB3990">
            <v>1360426.77</v>
          </cell>
          <cell r="AC3990">
            <v>45347.56</v>
          </cell>
          <cell r="AD3990">
            <v>5756.57</v>
          </cell>
          <cell r="AE3990">
            <v>11469.99</v>
          </cell>
          <cell r="AF3990">
            <v>56817.55</v>
          </cell>
          <cell r="AG3990">
            <v>1315079.21</v>
          </cell>
          <cell r="AH3990">
            <v>2267.5699999998324</v>
          </cell>
          <cell r="AI3990">
            <v>0</v>
          </cell>
          <cell r="AJ3990">
            <v>0</v>
          </cell>
          <cell r="AK3990">
            <v>0</v>
          </cell>
        </row>
        <row r="3991">
          <cell r="R3991" t="str">
            <v>ITAU</v>
          </cell>
          <cell r="S3991" t="str">
            <v>FINAME TJLP</v>
          </cell>
          <cell r="T3991" t="str">
            <v>24577</v>
          </cell>
          <cell r="U3991">
            <v>10.6</v>
          </cell>
          <cell r="V3991">
            <v>0</v>
          </cell>
          <cell r="W3991">
            <v>35581</v>
          </cell>
          <cell r="X3991">
            <v>16</v>
          </cell>
          <cell r="Y3991">
            <v>0</v>
          </cell>
          <cell r="Z3991">
            <v>4.3754090000000003</v>
          </cell>
          <cell r="AA3991">
            <v>0</v>
          </cell>
          <cell r="AB3991">
            <v>1317421.44</v>
          </cell>
          <cell r="AC3991">
            <v>0</v>
          </cell>
          <cell r="AD3991">
            <v>5912.34</v>
          </cell>
          <cell r="AE3991">
            <v>5912.34</v>
          </cell>
          <cell r="AF3991">
            <v>0</v>
          </cell>
          <cell r="AG3991">
            <v>1323333.78</v>
          </cell>
          <cell r="AH3991">
            <v>2342.2299999999814</v>
          </cell>
          <cell r="AI3991">
            <v>0</v>
          </cell>
          <cell r="AJ3991">
            <v>0</v>
          </cell>
          <cell r="AK3991">
            <v>0</v>
          </cell>
        </row>
        <row r="3992">
          <cell r="R3992" t="str">
            <v>ITAU</v>
          </cell>
          <cell r="S3992" t="str">
            <v>FINAME TJLP</v>
          </cell>
          <cell r="T3992" t="str">
            <v>24577</v>
          </cell>
          <cell r="U3992">
            <v>10.6</v>
          </cell>
          <cell r="V3992">
            <v>0</v>
          </cell>
          <cell r="W3992">
            <v>35596</v>
          </cell>
          <cell r="X3992">
            <v>14</v>
          </cell>
          <cell r="Y3992">
            <v>24</v>
          </cell>
          <cell r="Z3992">
            <v>4.3824360000000002</v>
          </cell>
          <cell r="AA3992">
            <v>0</v>
          </cell>
          <cell r="AB3992">
            <v>1319537.25</v>
          </cell>
          <cell r="AC3992">
            <v>45501.279999999999</v>
          </cell>
          <cell r="AD3992">
            <v>5212.8999999999996</v>
          </cell>
          <cell r="AE3992">
            <v>11125.24</v>
          </cell>
          <cell r="AF3992">
            <v>56626.53</v>
          </cell>
          <cell r="AG3992">
            <v>1274035.97</v>
          </cell>
          <cell r="AH3992">
            <v>2115.8200000000652</v>
          </cell>
          <cell r="AI3992">
            <v>0</v>
          </cell>
          <cell r="AJ3992">
            <v>0</v>
          </cell>
          <cell r="AK3992">
            <v>0</v>
          </cell>
        </row>
        <row r="3993">
          <cell r="R3993" t="str">
            <v>ITAU</v>
          </cell>
          <cell r="S3993" t="str">
            <v>FINAME TJLP</v>
          </cell>
          <cell r="T3993" t="str">
            <v>24577</v>
          </cell>
          <cell r="U3993">
            <v>10.6</v>
          </cell>
          <cell r="V3993">
            <v>0</v>
          </cell>
          <cell r="W3993">
            <v>35611</v>
          </cell>
          <cell r="X3993">
            <v>15</v>
          </cell>
          <cell r="Y3993">
            <v>0</v>
          </cell>
          <cell r="Z3993">
            <v>4.3894539999999997</v>
          </cell>
          <cell r="AA3993">
            <v>0</v>
          </cell>
          <cell r="AB3993">
            <v>1276076.2</v>
          </cell>
          <cell r="AC3993">
            <v>0</v>
          </cell>
          <cell r="AD3993">
            <v>5368.12</v>
          </cell>
          <cell r="AE3993">
            <v>5368.12</v>
          </cell>
          <cell r="AF3993">
            <v>0</v>
          </cell>
          <cell r="AG3993">
            <v>1281444.31</v>
          </cell>
          <cell r="AH3993">
            <v>2040.2199999999721</v>
          </cell>
          <cell r="AI3993">
            <v>0</v>
          </cell>
          <cell r="AJ3993">
            <v>0</v>
          </cell>
          <cell r="AK3993">
            <v>0</v>
          </cell>
        </row>
        <row r="3994">
          <cell r="R3994" t="str">
            <v>ITAU</v>
          </cell>
          <cell r="S3994" t="str">
            <v>FINAME TJLP</v>
          </cell>
          <cell r="T3994" t="str">
            <v>24577</v>
          </cell>
          <cell r="U3994">
            <v>10.6</v>
          </cell>
          <cell r="V3994">
            <v>0</v>
          </cell>
          <cell r="W3994">
            <v>35626</v>
          </cell>
          <cell r="X3994">
            <v>15</v>
          </cell>
          <cell r="Y3994">
            <v>25</v>
          </cell>
          <cell r="Z3994">
            <v>4.3964840000000001</v>
          </cell>
          <cell r="AA3994">
            <v>0</v>
          </cell>
          <cell r="AB3994">
            <v>1278119.92</v>
          </cell>
          <cell r="AC3994">
            <v>45647.14</v>
          </cell>
          <cell r="AD3994">
            <v>5407.9299999999994</v>
          </cell>
          <cell r="AE3994">
            <v>10776.05</v>
          </cell>
          <cell r="AF3994">
            <v>56423.19</v>
          </cell>
          <cell r="AG3994">
            <v>1232472.78</v>
          </cell>
          <cell r="AH3994">
            <v>2043.7299999999814</v>
          </cell>
          <cell r="AI3994">
            <v>0</v>
          </cell>
          <cell r="AJ3994">
            <v>0</v>
          </cell>
          <cell r="AK3994">
            <v>0</v>
          </cell>
        </row>
        <row r="3995">
          <cell r="R3995" t="str">
            <v>ITAU</v>
          </cell>
          <cell r="S3995" t="str">
            <v>FINAME TJLP</v>
          </cell>
          <cell r="T3995" t="str">
            <v>24577</v>
          </cell>
          <cell r="U3995">
            <v>10.6</v>
          </cell>
          <cell r="V3995">
            <v>0</v>
          </cell>
          <cell r="W3995">
            <v>35642</v>
          </cell>
          <cell r="X3995">
            <v>16</v>
          </cell>
          <cell r="Y3995">
            <v>0</v>
          </cell>
          <cell r="Z3995">
            <v>4.403994</v>
          </cell>
          <cell r="AA3995">
            <v>0</v>
          </cell>
          <cell r="AB3995">
            <v>1234578.07</v>
          </cell>
          <cell r="AC3995">
            <v>0</v>
          </cell>
          <cell r="AD3995">
            <v>5540.56</v>
          </cell>
          <cell r="AE3995">
            <v>5540.56</v>
          </cell>
          <cell r="AF3995">
            <v>0</v>
          </cell>
          <cell r="AG3995">
            <v>1240118.6200000001</v>
          </cell>
          <cell r="AH3995">
            <v>2105.2800000000279</v>
          </cell>
          <cell r="AI3995">
            <v>0</v>
          </cell>
          <cell r="AJ3995">
            <v>0</v>
          </cell>
          <cell r="AK3995">
            <v>0</v>
          </cell>
        </row>
        <row r="3996">
          <cell r="R3996" t="str">
            <v>ITAU</v>
          </cell>
          <cell r="S3996" t="str">
            <v>FINAME TJLP</v>
          </cell>
          <cell r="T3996" t="str">
            <v>24577</v>
          </cell>
          <cell r="U3996">
            <v>10.6</v>
          </cell>
          <cell r="V3996">
            <v>0</v>
          </cell>
          <cell r="W3996">
            <v>35657</v>
          </cell>
          <cell r="X3996">
            <v>14</v>
          </cell>
          <cell r="Y3996">
            <v>26</v>
          </cell>
          <cell r="Z3996">
            <v>4.4110469999999999</v>
          </cell>
          <cell r="AA3996">
            <v>0</v>
          </cell>
          <cell r="AB3996">
            <v>1236555.24</v>
          </cell>
          <cell r="AC3996">
            <v>45798.34</v>
          </cell>
          <cell r="AD3996">
            <v>4885.05</v>
          </cell>
          <cell r="AE3996">
            <v>10425.61</v>
          </cell>
          <cell r="AF3996">
            <v>56223.95</v>
          </cell>
          <cell r="AG3996">
            <v>1190756.8999999999</v>
          </cell>
          <cell r="AH3996">
            <v>1977.179999999702</v>
          </cell>
          <cell r="AI3996">
            <v>0</v>
          </cell>
          <cell r="AJ3996">
            <v>0</v>
          </cell>
          <cell r="AK3996">
            <v>0</v>
          </cell>
        </row>
        <row r="3997">
          <cell r="R3997" t="str">
            <v>ITAU</v>
          </cell>
          <cell r="S3997" t="str">
            <v>FINAME TJLP</v>
          </cell>
          <cell r="T3997" t="str">
            <v>24577</v>
          </cell>
          <cell r="U3997">
            <v>10.6</v>
          </cell>
          <cell r="V3997">
            <v>0</v>
          </cell>
          <cell r="W3997">
            <v>35673</v>
          </cell>
          <cell r="X3997">
            <v>16</v>
          </cell>
          <cell r="Y3997">
            <v>0</v>
          </cell>
          <cell r="Z3997">
            <v>4.4185819999999998</v>
          </cell>
          <cell r="AA3997">
            <v>0</v>
          </cell>
          <cell r="AB3997">
            <v>1192790.97</v>
          </cell>
          <cell r="AC3997">
            <v>0</v>
          </cell>
          <cell r="AD3997">
            <v>5353.02</v>
          </cell>
          <cell r="AE3997">
            <v>5353.02</v>
          </cell>
          <cell r="AF3997">
            <v>0</v>
          </cell>
          <cell r="AG3997">
            <v>1198143.99</v>
          </cell>
          <cell r="AH3997">
            <v>2034.0700000000652</v>
          </cell>
          <cell r="AI3997">
            <v>0</v>
          </cell>
          <cell r="AJ3997">
            <v>0</v>
          </cell>
          <cell r="AK3997">
            <v>0</v>
          </cell>
        </row>
        <row r="3998">
          <cell r="R3998" t="str">
            <v>ITAU</v>
          </cell>
          <cell r="S3998" t="str">
            <v>FINAME TJLP</v>
          </cell>
          <cell r="T3998" t="str">
            <v>24577</v>
          </cell>
          <cell r="U3998">
            <v>10.6</v>
          </cell>
          <cell r="V3998">
            <v>0</v>
          </cell>
          <cell r="W3998">
            <v>35688</v>
          </cell>
          <cell r="X3998">
            <v>14</v>
          </cell>
          <cell r="Y3998">
            <v>27</v>
          </cell>
          <cell r="Z3998">
            <v>4.4244830000000004</v>
          </cell>
          <cell r="AA3998">
            <v>0</v>
          </cell>
          <cell r="AB3998">
            <v>1194383.93</v>
          </cell>
          <cell r="AC3998">
            <v>45937.84</v>
          </cell>
          <cell r="AD3998">
            <v>4717.0299999999988</v>
          </cell>
          <cell r="AE3998">
            <v>10070.049999999999</v>
          </cell>
          <cell r="AF3998">
            <v>56007.9</v>
          </cell>
          <cell r="AG3998">
            <v>1148446.0900000001</v>
          </cell>
          <cell r="AH3998">
            <v>1592.9699999999721</v>
          </cell>
          <cell r="AI3998">
            <v>0</v>
          </cell>
          <cell r="AJ3998">
            <v>0</v>
          </cell>
          <cell r="AK3998">
            <v>0</v>
          </cell>
        </row>
        <row r="3999">
          <cell r="R3999" t="str">
            <v>ITAU</v>
          </cell>
          <cell r="S3999" t="str">
            <v>FINAME TJLP</v>
          </cell>
          <cell r="T3999" t="str">
            <v>24577</v>
          </cell>
          <cell r="U3999">
            <v>10.6</v>
          </cell>
          <cell r="V3999">
            <v>0</v>
          </cell>
          <cell r="W3999">
            <v>35703</v>
          </cell>
          <cell r="X3999">
            <v>15</v>
          </cell>
          <cell r="Y3999">
            <v>0</v>
          </cell>
          <cell r="Z3999">
            <v>4.430307</v>
          </cell>
          <cell r="AA3999">
            <v>0</v>
          </cell>
          <cell r="AB3999">
            <v>1149957.8</v>
          </cell>
          <cell r="AC3999">
            <v>0</v>
          </cell>
          <cell r="AD3999">
            <v>4837.57</v>
          </cell>
          <cell r="AE3999">
            <v>4837.57</v>
          </cell>
          <cell r="AF3999">
            <v>0</v>
          </cell>
          <cell r="AG3999">
            <v>1154795.3700000001</v>
          </cell>
          <cell r="AH3999">
            <v>1511.7099999999627</v>
          </cell>
          <cell r="AI3999">
            <v>0</v>
          </cell>
          <cell r="AJ3999">
            <v>0</v>
          </cell>
          <cell r="AK3999">
            <v>0</v>
          </cell>
        </row>
        <row r="4000">
          <cell r="R4000" t="str">
            <v>ITAU</v>
          </cell>
          <cell r="S4000" t="str">
            <v>FINAME TJLP</v>
          </cell>
          <cell r="T4000" t="str">
            <v>24577</v>
          </cell>
          <cell r="U4000">
            <v>10.6</v>
          </cell>
          <cell r="V4000">
            <v>0</v>
          </cell>
          <cell r="W4000">
            <v>35718</v>
          </cell>
          <cell r="X4000">
            <v>15</v>
          </cell>
          <cell r="Y4000">
            <v>28</v>
          </cell>
          <cell r="Z4000">
            <v>4.4361389999999998</v>
          </cell>
          <cell r="AA4000">
            <v>0</v>
          </cell>
          <cell r="AB4000">
            <v>1151471.5900000001</v>
          </cell>
          <cell r="AC4000">
            <v>46058.86</v>
          </cell>
          <cell r="AD4000">
            <v>4870.68</v>
          </cell>
          <cell r="AE4000">
            <v>9708.25</v>
          </cell>
          <cell r="AF4000">
            <v>55767.12</v>
          </cell>
          <cell r="AG4000">
            <v>1105412.73</v>
          </cell>
          <cell r="AH4000">
            <v>1513.8000000000466</v>
          </cell>
          <cell r="AI4000">
            <v>0</v>
          </cell>
          <cell r="AJ4000">
            <v>0</v>
          </cell>
          <cell r="AK4000">
            <v>0</v>
          </cell>
        </row>
        <row r="4001">
          <cell r="R4001" t="str">
            <v>ITAU</v>
          </cell>
          <cell r="S4001" t="str">
            <v>FINAME TJLP</v>
          </cell>
          <cell r="T4001" t="str">
            <v>24577</v>
          </cell>
          <cell r="U4001">
            <v>10.6</v>
          </cell>
          <cell r="V4001">
            <v>0</v>
          </cell>
          <cell r="W4001">
            <v>35734</v>
          </cell>
          <cell r="X4001">
            <v>16</v>
          </cell>
          <cell r="Y4001">
            <v>0</v>
          </cell>
          <cell r="Z4001">
            <v>4.4423680000000001</v>
          </cell>
          <cell r="AA4001">
            <v>0</v>
          </cell>
          <cell r="AB4001">
            <v>1106964.8899999999</v>
          </cell>
          <cell r="AC4001">
            <v>0</v>
          </cell>
          <cell r="AD4001">
            <v>4967.8500000000004</v>
          </cell>
          <cell r="AE4001">
            <v>4967.8500000000004</v>
          </cell>
          <cell r="AF4001">
            <v>0</v>
          </cell>
          <cell r="AG4001">
            <v>1111932.75</v>
          </cell>
          <cell r="AH4001">
            <v>1552.1699999999255</v>
          </cell>
          <cell r="AI4001">
            <v>0</v>
          </cell>
          <cell r="AJ4001">
            <v>0</v>
          </cell>
          <cell r="AK4001">
            <v>0</v>
          </cell>
        </row>
        <row r="4002">
          <cell r="R4002" t="str">
            <v>ITAU</v>
          </cell>
          <cell r="S4002" t="str">
            <v>FINAME TJLP</v>
          </cell>
          <cell r="T4002" t="str">
            <v>24577</v>
          </cell>
          <cell r="U4002">
            <v>10.6</v>
          </cell>
          <cell r="V4002">
            <v>0</v>
          </cell>
          <cell r="W4002">
            <v>35749</v>
          </cell>
          <cell r="X4002">
            <v>14</v>
          </cell>
          <cell r="Y4002">
            <v>29</v>
          </cell>
          <cell r="Z4002">
            <v>4.4482160000000004</v>
          </cell>
          <cell r="AA4002">
            <v>0</v>
          </cell>
          <cell r="AB4002">
            <v>1108422.1200000001</v>
          </cell>
          <cell r="AC4002">
            <v>46184.26</v>
          </cell>
          <cell r="AD4002">
            <v>4377.4400000000005</v>
          </cell>
          <cell r="AE4002">
            <v>9345.2900000000009</v>
          </cell>
          <cell r="AF4002">
            <v>55529.55</v>
          </cell>
          <cell r="AG4002">
            <v>1062237.8600000001</v>
          </cell>
          <cell r="AH4002">
            <v>1457.2200000002049</v>
          </cell>
          <cell r="AI4002">
            <v>0</v>
          </cell>
          <cell r="AJ4002">
            <v>0</v>
          </cell>
          <cell r="AK4002">
            <v>0</v>
          </cell>
        </row>
        <row r="4003">
          <cell r="R4003" t="str">
            <v>ITAU</v>
          </cell>
          <cell r="S4003" t="str">
            <v>FINAME TJLP</v>
          </cell>
          <cell r="T4003" t="str">
            <v>24577</v>
          </cell>
          <cell r="U4003">
            <v>10.6</v>
          </cell>
          <cell r="V4003">
            <v>0</v>
          </cell>
          <cell r="W4003">
            <v>35764</v>
          </cell>
          <cell r="X4003">
            <v>15</v>
          </cell>
          <cell r="Y4003">
            <v>0</v>
          </cell>
          <cell r="Z4003">
            <v>4.4540709999999999</v>
          </cell>
          <cell r="AA4003">
            <v>0</v>
          </cell>
          <cell r="AB4003">
            <v>1063636.04</v>
          </cell>
          <cell r="AC4003">
            <v>0</v>
          </cell>
          <cell r="AD4003">
            <v>4474.4399999999996</v>
          </cell>
          <cell r="AE4003">
            <v>4474.4399999999996</v>
          </cell>
          <cell r="AF4003">
            <v>0</v>
          </cell>
          <cell r="AG4003">
            <v>1068110.48</v>
          </cell>
          <cell r="AH4003">
            <v>1398.1799999999348</v>
          </cell>
          <cell r="AI4003">
            <v>0</v>
          </cell>
          <cell r="AJ4003">
            <v>0</v>
          </cell>
          <cell r="AK4003">
            <v>0</v>
          </cell>
        </row>
        <row r="4004">
          <cell r="R4004" t="str">
            <v>ITAU</v>
          </cell>
          <cell r="S4004" t="str">
            <v>FINAME TJLP</v>
          </cell>
          <cell r="T4004" t="str">
            <v>24577</v>
          </cell>
          <cell r="U4004">
            <v>10.6</v>
          </cell>
          <cell r="V4004">
            <v>0</v>
          </cell>
          <cell r="W4004">
            <v>35779</v>
          </cell>
          <cell r="X4004">
            <v>15</v>
          </cell>
          <cell r="Y4004">
            <v>30</v>
          </cell>
          <cell r="Z4004">
            <v>4.4607089999999996</v>
          </cell>
          <cell r="AA4004">
            <v>0</v>
          </cell>
          <cell r="AB4004">
            <v>1065221.2</v>
          </cell>
          <cell r="AC4004">
            <v>46313.97</v>
          </cell>
          <cell r="AD4004">
            <v>4506.62</v>
          </cell>
          <cell r="AE4004">
            <v>8981.06</v>
          </cell>
          <cell r="AF4004">
            <v>55295.03</v>
          </cell>
          <cell r="AG4004">
            <v>1018907.24</v>
          </cell>
          <cell r="AH4004">
            <v>1585.1699999999255</v>
          </cell>
          <cell r="AI4004">
            <v>0</v>
          </cell>
          <cell r="AJ4004">
            <v>0</v>
          </cell>
          <cell r="AK4004">
            <v>0</v>
          </cell>
        </row>
        <row r="4005">
          <cell r="R4005" t="str">
            <v>ITAU</v>
          </cell>
          <cell r="S4005" t="str">
            <v>FINAME TJLP</v>
          </cell>
          <cell r="T4005" t="str">
            <v>24577</v>
          </cell>
          <cell r="U4005">
            <v>10.6</v>
          </cell>
          <cell r="V4005">
            <v>0</v>
          </cell>
          <cell r="W4005">
            <v>35795</v>
          </cell>
          <cell r="X4005">
            <v>16</v>
          </cell>
          <cell r="Y4005">
            <v>0</v>
          </cell>
          <cell r="Z4005">
            <v>4.4678599999999999</v>
          </cell>
          <cell r="AA4005">
            <v>0</v>
          </cell>
          <cell r="AB4005">
            <v>1020540.66</v>
          </cell>
          <cell r="AC4005">
            <v>0</v>
          </cell>
          <cell r="AD4005">
            <v>4580</v>
          </cell>
          <cell r="AE4005">
            <v>4580</v>
          </cell>
          <cell r="AF4005">
            <v>0</v>
          </cell>
          <cell r="AG4005">
            <v>1025120.65</v>
          </cell>
          <cell r="AH4005">
            <v>1633.4100000000326</v>
          </cell>
          <cell r="AI4005">
            <v>0</v>
          </cell>
          <cell r="AJ4005">
            <v>0</v>
          </cell>
          <cell r="AK4005">
            <v>0</v>
          </cell>
        </row>
        <row r="4006">
          <cell r="R4006" t="str">
            <v>ITAU</v>
          </cell>
          <cell r="S4006" t="str">
            <v>FINAME TJLP</v>
          </cell>
          <cell r="T4006" t="str">
            <v>24577</v>
          </cell>
          <cell r="U4006">
            <v>10.6</v>
          </cell>
          <cell r="V4006">
            <v>0</v>
          </cell>
          <cell r="W4006">
            <v>35810</v>
          </cell>
          <cell r="X4006">
            <v>14</v>
          </cell>
          <cell r="Y4006">
            <v>31</v>
          </cell>
          <cell r="Z4006">
            <v>4.4745749999999997</v>
          </cell>
          <cell r="AA4006">
            <v>0</v>
          </cell>
          <cell r="AB4006">
            <v>1022074.48</v>
          </cell>
          <cell r="AC4006">
            <v>46457.93</v>
          </cell>
          <cell r="AD4006">
            <v>4037.2800000000007</v>
          </cell>
          <cell r="AE4006">
            <v>8617.2800000000007</v>
          </cell>
          <cell r="AF4006">
            <v>55075.21</v>
          </cell>
          <cell r="AG4006">
            <v>975616.55</v>
          </cell>
          <cell r="AH4006">
            <v>1533.8299999999581</v>
          </cell>
          <cell r="AI4006">
            <v>0</v>
          </cell>
          <cell r="AJ4006">
            <v>0</v>
          </cell>
          <cell r="AK4006">
            <v>0</v>
          </cell>
        </row>
        <row r="4007">
          <cell r="R4007" t="str">
            <v>ITAU</v>
          </cell>
          <cell r="S4007" t="str">
            <v>FINAME TJLP</v>
          </cell>
          <cell r="T4007" t="str">
            <v>24577</v>
          </cell>
          <cell r="U4007">
            <v>10.6</v>
          </cell>
          <cell r="V4007">
            <v>0</v>
          </cell>
          <cell r="W4007">
            <v>35826</v>
          </cell>
          <cell r="X4007">
            <v>16</v>
          </cell>
          <cell r="Y4007">
            <v>0</v>
          </cell>
          <cell r="Z4007">
            <v>4.4817479999999996</v>
          </cell>
          <cell r="AA4007">
            <v>0</v>
          </cell>
          <cell r="AB4007">
            <v>977180.52</v>
          </cell>
          <cell r="AC4007">
            <v>0</v>
          </cell>
          <cell r="AD4007">
            <v>4385.3999999999996</v>
          </cell>
          <cell r="AE4007">
            <v>4385.3999999999996</v>
          </cell>
          <cell r="AF4007">
            <v>0</v>
          </cell>
          <cell r="AG4007">
            <v>981565.93</v>
          </cell>
          <cell r="AH4007">
            <v>1563.9799999999814</v>
          </cell>
          <cell r="AI4007">
            <v>0</v>
          </cell>
          <cell r="AJ4007">
            <v>0</v>
          </cell>
          <cell r="AK4007">
            <v>0</v>
          </cell>
        </row>
        <row r="4008">
          <cell r="R4008" t="str">
            <v>ITAU</v>
          </cell>
          <cell r="S4008" t="str">
            <v>FINAME TJLP</v>
          </cell>
          <cell r="T4008" t="str">
            <v>24577</v>
          </cell>
          <cell r="U4008">
            <v>10.6</v>
          </cell>
          <cell r="V4008">
            <v>0</v>
          </cell>
          <cell r="W4008">
            <v>35841</v>
          </cell>
          <cell r="X4008">
            <v>14</v>
          </cell>
          <cell r="Y4008">
            <v>32</v>
          </cell>
          <cell r="Z4008">
            <v>4.4884829999999996</v>
          </cell>
          <cell r="AA4008">
            <v>0</v>
          </cell>
          <cell r="AB4008">
            <v>978648.99</v>
          </cell>
          <cell r="AC4008">
            <v>46602.33</v>
          </cell>
          <cell r="AD4008">
            <v>3865.76</v>
          </cell>
          <cell r="AE4008">
            <v>8251.16</v>
          </cell>
          <cell r="AF4008">
            <v>54853.49</v>
          </cell>
          <cell r="AG4008">
            <v>932046.66</v>
          </cell>
          <cell r="AH4008">
            <v>1468.4599999999627</v>
          </cell>
          <cell r="AI4008">
            <v>0</v>
          </cell>
          <cell r="AJ4008">
            <v>0</v>
          </cell>
          <cell r="AK4008">
            <v>0</v>
          </cell>
        </row>
        <row r="4009">
          <cell r="R4009" t="str">
            <v>ITAU</v>
          </cell>
          <cell r="S4009" t="str">
            <v>FINAME TJLP</v>
          </cell>
          <cell r="T4009" t="str">
            <v>24577</v>
          </cell>
          <cell r="U4009">
            <v>10.6</v>
          </cell>
          <cell r="V4009">
            <v>0</v>
          </cell>
          <cell r="W4009">
            <v>35854</v>
          </cell>
          <cell r="X4009">
            <v>13</v>
          </cell>
          <cell r="Y4009">
            <v>0</v>
          </cell>
          <cell r="Z4009">
            <v>4.4943289999999996</v>
          </cell>
          <cell r="AA4009">
            <v>0</v>
          </cell>
          <cell r="AB4009">
            <v>933260.6</v>
          </cell>
          <cell r="AC4009">
            <v>0</v>
          </cell>
          <cell r="AD4009">
            <v>3401.56</v>
          </cell>
          <cell r="AE4009">
            <v>3401.56</v>
          </cell>
          <cell r="AF4009">
            <v>0</v>
          </cell>
          <cell r="AG4009">
            <v>936662.16</v>
          </cell>
          <cell r="AH4009">
            <v>1213.9399999999441</v>
          </cell>
          <cell r="AI4009">
            <v>0</v>
          </cell>
          <cell r="AJ4009">
            <v>0</v>
          </cell>
          <cell r="AK4009">
            <v>0</v>
          </cell>
        </row>
        <row r="4010">
          <cell r="R4010" t="str">
            <v>ITAU</v>
          </cell>
          <cell r="S4010" t="str">
            <v>FINAME TJLP</v>
          </cell>
          <cell r="T4010" t="str">
            <v>24577</v>
          </cell>
          <cell r="U4010">
            <v>10.6</v>
          </cell>
          <cell r="V4010">
            <v>0</v>
          </cell>
          <cell r="W4010">
            <v>35869</v>
          </cell>
          <cell r="X4010">
            <v>17</v>
          </cell>
          <cell r="Y4010">
            <v>33</v>
          </cell>
          <cell r="Z4010">
            <v>4.5040529999999999</v>
          </cell>
          <cell r="AA4010">
            <v>0</v>
          </cell>
          <cell r="AB4010">
            <v>935279.81</v>
          </cell>
          <cell r="AC4010">
            <v>46763.99</v>
          </cell>
          <cell r="AD4010">
            <v>4483.9400000000005</v>
          </cell>
          <cell r="AE4010">
            <v>7885.5</v>
          </cell>
          <cell r="AF4010">
            <v>54649.49</v>
          </cell>
          <cell r="AG4010">
            <v>888515.82</v>
          </cell>
          <cell r="AH4010">
            <v>2019.2099999999627</v>
          </cell>
          <cell r="AI4010">
            <v>0</v>
          </cell>
          <cell r="AJ4010">
            <v>0</v>
          </cell>
          <cell r="AK4010">
            <v>0</v>
          </cell>
        </row>
        <row r="4011">
          <cell r="R4011" t="str">
            <v>ITAU</v>
          </cell>
          <cell r="S4011" t="str">
            <v>FINAME TJLP</v>
          </cell>
          <cell r="T4011" t="str">
            <v>24577</v>
          </cell>
          <cell r="U4011">
            <v>10.6</v>
          </cell>
          <cell r="V4011">
            <v>0</v>
          </cell>
          <cell r="W4011">
            <v>35885</v>
          </cell>
          <cell r="X4011">
            <v>16</v>
          </cell>
          <cell r="Y4011">
            <v>0</v>
          </cell>
          <cell r="Z4011">
            <v>4.5146759999999997</v>
          </cell>
          <cell r="AA4011">
            <v>0</v>
          </cell>
          <cell r="AB4011">
            <v>890611.43</v>
          </cell>
          <cell r="AC4011">
            <v>0</v>
          </cell>
          <cell r="AD4011">
            <v>3996.9</v>
          </cell>
          <cell r="AE4011">
            <v>3996.9</v>
          </cell>
          <cell r="AF4011">
            <v>0</v>
          </cell>
          <cell r="AG4011">
            <v>894608.32</v>
          </cell>
          <cell r="AH4011">
            <v>2095.5999999999767</v>
          </cell>
          <cell r="AI4011">
            <v>0</v>
          </cell>
          <cell r="AJ4011">
            <v>0</v>
          </cell>
          <cell r="AK4011">
            <v>0</v>
          </cell>
        </row>
        <row r="4012">
          <cell r="R4012" t="str">
            <v>ITAU</v>
          </cell>
          <cell r="S4012" t="str">
            <v>FINAME TJLP</v>
          </cell>
          <cell r="T4012" t="str">
            <v>24577</v>
          </cell>
          <cell r="U4012">
            <v>10.6</v>
          </cell>
          <cell r="V4012">
            <v>0</v>
          </cell>
          <cell r="W4012">
            <v>35900</v>
          </cell>
          <cell r="X4012">
            <v>14</v>
          </cell>
          <cell r="Y4012">
            <v>34</v>
          </cell>
          <cell r="Z4012">
            <v>4.5246579999999996</v>
          </cell>
          <cell r="AA4012">
            <v>0</v>
          </cell>
          <cell r="AB4012">
            <v>892580.58</v>
          </cell>
          <cell r="AC4012">
            <v>46977.93</v>
          </cell>
          <cell r="AD4012">
            <v>3528.6</v>
          </cell>
          <cell r="AE4012">
            <v>7525.5</v>
          </cell>
          <cell r="AF4012">
            <v>54503.42</v>
          </cell>
          <cell r="AG4012">
            <v>845602.65</v>
          </cell>
          <cell r="AH4012">
            <v>1969.1500000001397</v>
          </cell>
          <cell r="AI4012">
            <v>0</v>
          </cell>
          <cell r="AJ4012">
            <v>0</v>
          </cell>
          <cell r="AK4012">
            <v>0</v>
          </cell>
        </row>
        <row r="4013">
          <cell r="R4013" t="str">
            <v>ITAU</v>
          </cell>
          <cell r="S4013" t="str">
            <v>FINAME TJLP</v>
          </cell>
          <cell r="T4013" t="str">
            <v>24577</v>
          </cell>
          <cell r="U4013">
            <v>10.6</v>
          </cell>
          <cell r="V4013">
            <v>0</v>
          </cell>
          <cell r="W4013">
            <v>35915</v>
          </cell>
          <cell r="X4013">
            <v>15</v>
          </cell>
          <cell r="Y4013">
            <v>0</v>
          </cell>
          <cell r="Z4013">
            <v>4.534662</v>
          </cell>
          <cell r="AA4013">
            <v>0</v>
          </cell>
          <cell r="AB4013">
            <v>847472.28</v>
          </cell>
          <cell r="AC4013">
            <v>0</v>
          </cell>
          <cell r="AD4013">
            <v>3565.09</v>
          </cell>
          <cell r="AE4013">
            <v>3565.09</v>
          </cell>
          <cell r="AF4013">
            <v>0</v>
          </cell>
          <cell r="AG4013">
            <v>851037.37</v>
          </cell>
          <cell r="AH4013">
            <v>1869.6300000000047</v>
          </cell>
          <cell r="AI4013">
            <v>0</v>
          </cell>
          <cell r="AJ4013">
            <v>0</v>
          </cell>
          <cell r="AK4013">
            <v>0</v>
          </cell>
        </row>
        <row r="4014">
          <cell r="R4014" t="str">
            <v>ITAU</v>
          </cell>
          <cell r="S4014" t="str">
            <v>FINAME TJLP</v>
          </cell>
          <cell r="T4014" t="str">
            <v>24577</v>
          </cell>
          <cell r="U4014">
            <v>10.6</v>
          </cell>
          <cell r="V4014">
            <v>0</v>
          </cell>
          <cell r="W4014">
            <v>35930</v>
          </cell>
          <cell r="X4014">
            <v>15</v>
          </cell>
          <cell r="Y4014">
            <v>35</v>
          </cell>
          <cell r="Z4014">
            <v>4.5446869999999997</v>
          </cell>
          <cell r="AA4014">
            <v>0</v>
          </cell>
          <cell r="AB4014">
            <v>849345.82</v>
          </cell>
          <cell r="AC4014">
            <v>47185.88</v>
          </cell>
          <cell r="AD4014">
            <v>3595.8899999999994</v>
          </cell>
          <cell r="AE4014">
            <v>7160.98</v>
          </cell>
          <cell r="AF4014">
            <v>54346.86</v>
          </cell>
          <cell r="AG4014">
            <v>802159.95</v>
          </cell>
          <cell r="AH4014">
            <v>1873.5499999999302</v>
          </cell>
          <cell r="AI4014">
            <v>0</v>
          </cell>
          <cell r="AJ4014">
            <v>0</v>
          </cell>
          <cell r="AK4014">
            <v>0</v>
          </cell>
        </row>
        <row r="4015">
          <cell r="R4015" t="str">
            <v>ITAU</v>
          </cell>
          <cell r="S4015" t="str">
            <v>FINAME TJLP</v>
          </cell>
          <cell r="T4015" t="str">
            <v>24577</v>
          </cell>
          <cell r="U4015">
            <v>10.6</v>
          </cell>
          <cell r="V4015">
            <v>0</v>
          </cell>
          <cell r="W4015">
            <v>35946</v>
          </cell>
          <cell r="X4015">
            <v>16</v>
          </cell>
          <cell r="Y4015">
            <v>0</v>
          </cell>
          <cell r="Z4015">
            <v>4.5554059999999996</v>
          </cell>
          <cell r="AA4015">
            <v>0</v>
          </cell>
          <cell r="AB4015">
            <v>804051.9</v>
          </cell>
          <cell r="AC4015">
            <v>0</v>
          </cell>
          <cell r="AD4015">
            <v>3608.44</v>
          </cell>
          <cell r="AE4015">
            <v>3608.44</v>
          </cell>
          <cell r="AF4015">
            <v>0</v>
          </cell>
          <cell r="AG4015">
            <v>807660.34</v>
          </cell>
          <cell r="AH4015">
            <v>1891.9500000000698</v>
          </cell>
          <cell r="AI4015">
            <v>0</v>
          </cell>
          <cell r="AJ4015">
            <v>0</v>
          </cell>
          <cell r="AK4015">
            <v>0</v>
          </cell>
        </row>
        <row r="4016">
          <cell r="R4016" t="str">
            <v>ITAU</v>
          </cell>
          <cell r="S4016" t="str">
            <v>FINAME TJLP</v>
          </cell>
          <cell r="T4016" t="str">
            <v>24577</v>
          </cell>
          <cell r="U4016">
            <v>10.6</v>
          </cell>
          <cell r="V4016">
            <v>0</v>
          </cell>
          <cell r="W4016">
            <v>35961</v>
          </cell>
          <cell r="X4016">
            <v>14</v>
          </cell>
          <cell r="Y4016">
            <v>36</v>
          </cell>
          <cell r="Z4016">
            <v>4.5636580000000002</v>
          </cell>
          <cell r="AA4016">
            <v>0</v>
          </cell>
          <cell r="AB4016">
            <v>805508.42</v>
          </cell>
          <cell r="AC4016">
            <v>47382.85</v>
          </cell>
          <cell r="AD4016">
            <v>3182.94</v>
          </cell>
          <cell r="AE4016">
            <v>6791.38</v>
          </cell>
          <cell r="AF4016">
            <v>54174.23</v>
          </cell>
          <cell r="AG4016">
            <v>758125.57</v>
          </cell>
          <cell r="AH4016">
            <v>1456.5200000000186</v>
          </cell>
          <cell r="AI4016">
            <v>0</v>
          </cell>
          <cell r="AJ4016">
            <v>0</v>
          </cell>
          <cell r="AK4016">
            <v>0</v>
          </cell>
        </row>
        <row r="4017">
          <cell r="R4017" t="str">
            <v>ITAU</v>
          </cell>
          <cell r="S4017" t="str">
            <v>FINAME TJLP</v>
          </cell>
          <cell r="T4017" t="str">
            <v>24577</v>
          </cell>
          <cell r="U4017">
            <v>10.6</v>
          </cell>
          <cell r="V4017">
            <v>0</v>
          </cell>
          <cell r="W4017">
            <v>35976</v>
          </cell>
          <cell r="X4017">
            <v>15</v>
          </cell>
          <cell r="Y4017">
            <v>0</v>
          </cell>
          <cell r="Z4017">
            <v>4.5717949999999998</v>
          </cell>
          <cell r="AA4017">
            <v>0</v>
          </cell>
          <cell r="AB4017">
            <v>759477.31</v>
          </cell>
          <cell r="AC4017">
            <v>0</v>
          </cell>
          <cell r="AD4017">
            <v>3194.92</v>
          </cell>
          <cell r="AE4017">
            <v>3194.92</v>
          </cell>
          <cell r="AF4017">
            <v>0</v>
          </cell>
          <cell r="AG4017">
            <v>762672.23</v>
          </cell>
          <cell r="AH4017">
            <v>1351.7399999999907</v>
          </cell>
          <cell r="AI4017">
            <v>0</v>
          </cell>
          <cell r="AJ4017">
            <v>0</v>
          </cell>
          <cell r="AK4017">
            <v>0</v>
          </cell>
        </row>
        <row r="4018">
          <cell r="R4018" t="str">
            <v>ITAU</v>
          </cell>
          <cell r="S4018" t="str">
            <v>FINAME TJLP</v>
          </cell>
          <cell r="T4018" t="str">
            <v>24577</v>
          </cell>
          <cell r="U4018">
            <v>10.6</v>
          </cell>
          <cell r="V4018">
            <v>0</v>
          </cell>
          <cell r="W4018">
            <v>35991</v>
          </cell>
          <cell r="X4018">
            <v>15</v>
          </cell>
          <cell r="Y4018">
            <v>37</v>
          </cell>
          <cell r="Z4018">
            <v>4.5799459999999996</v>
          </cell>
          <cell r="AA4018">
            <v>0</v>
          </cell>
          <cell r="AB4018">
            <v>760831.37</v>
          </cell>
          <cell r="AC4018">
            <v>47551.96</v>
          </cell>
          <cell r="AD4018">
            <v>3219.7799999999997</v>
          </cell>
          <cell r="AE4018">
            <v>6414.7</v>
          </cell>
          <cell r="AF4018">
            <v>53966.66</v>
          </cell>
          <cell r="AG4018">
            <v>713279.41</v>
          </cell>
          <cell r="AH4018">
            <v>1354.0600000000559</v>
          </cell>
          <cell r="AI4018">
            <v>0</v>
          </cell>
          <cell r="AJ4018">
            <v>0</v>
          </cell>
          <cell r="AK4018">
            <v>0</v>
          </cell>
        </row>
        <row r="4019">
          <cell r="R4019" t="str">
            <v>ITAU</v>
          </cell>
          <cell r="S4019" t="str">
            <v>FINAME TJLP</v>
          </cell>
          <cell r="T4019" t="str">
            <v>24577</v>
          </cell>
          <cell r="U4019">
            <v>10.6</v>
          </cell>
          <cell r="V4019">
            <v>0</v>
          </cell>
          <cell r="W4019">
            <v>36007</v>
          </cell>
          <cell r="X4019">
            <v>16</v>
          </cell>
          <cell r="Y4019">
            <v>0</v>
          </cell>
          <cell r="Z4019">
            <v>4.5886570000000004</v>
          </cell>
          <cell r="AA4019">
            <v>0</v>
          </cell>
          <cell r="AB4019">
            <v>714636.06</v>
          </cell>
          <cell r="AC4019">
            <v>0</v>
          </cell>
          <cell r="AD4019">
            <v>3207.15</v>
          </cell>
          <cell r="AE4019">
            <v>3207.15</v>
          </cell>
          <cell r="AF4019">
            <v>0</v>
          </cell>
          <cell r="AG4019">
            <v>717843.21</v>
          </cell>
          <cell r="AH4019">
            <v>1356.6499999999069</v>
          </cell>
          <cell r="AI4019">
            <v>0</v>
          </cell>
          <cell r="AJ4019">
            <v>0</v>
          </cell>
          <cell r="AK4019">
            <v>0</v>
          </cell>
        </row>
        <row r="4020">
          <cell r="R4020" t="str">
            <v>ITAU</v>
          </cell>
          <cell r="S4020" t="str">
            <v>FINAME TJLP</v>
          </cell>
          <cell r="T4020" t="str">
            <v>24577</v>
          </cell>
          <cell r="U4020">
            <v>10.6</v>
          </cell>
          <cell r="V4020">
            <v>0</v>
          </cell>
          <cell r="W4020">
            <v>36022</v>
          </cell>
          <cell r="X4020">
            <v>14</v>
          </cell>
          <cell r="Y4020">
            <v>38</v>
          </cell>
          <cell r="Z4020">
            <v>4.596838</v>
          </cell>
          <cell r="AA4020">
            <v>0</v>
          </cell>
          <cell r="AB4020">
            <v>715910.17</v>
          </cell>
          <cell r="AC4020">
            <v>47727.34</v>
          </cell>
          <cell r="AD4020">
            <v>2828.81</v>
          </cell>
          <cell r="AE4020">
            <v>6035.96</v>
          </cell>
          <cell r="AF4020">
            <v>53763.3</v>
          </cell>
          <cell r="AG4020">
            <v>668182.81999999995</v>
          </cell>
          <cell r="AH4020">
            <v>1274.0999999999767</v>
          </cell>
          <cell r="AI4020">
            <v>0</v>
          </cell>
          <cell r="AJ4020">
            <v>0</v>
          </cell>
          <cell r="AK4020">
            <v>0</v>
          </cell>
        </row>
        <row r="4021">
          <cell r="R4021" t="str">
            <v>ITAU</v>
          </cell>
          <cell r="S4021" t="str">
            <v>FINAME TJLP</v>
          </cell>
          <cell r="T4021" t="str">
            <v>24577</v>
          </cell>
          <cell r="U4021">
            <v>10.6</v>
          </cell>
          <cell r="V4021">
            <v>0</v>
          </cell>
          <cell r="W4021">
            <v>36038</v>
          </cell>
          <cell r="X4021">
            <v>16</v>
          </cell>
          <cell r="Y4021">
            <v>0</v>
          </cell>
          <cell r="Z4021">
            <v>4.6055809999999999</v>
          </cell>
          <cell r="AA4021">
            <v>0</v>
          </cell>
          <cell r="AB4021">
            <v>669453.68000000005</v>
          </cell>
          <cell r="AC4021">
            <v>0</v>
          </cell>
          <cell r="AD4021">
            <v>3004.38</v>
          </cell>
          <cell r="AE4021">
            <v>3004.38</v>
          </cell>
          <cell r="AF4021">
            <v>0</v>
          </cell>
          <cell r="AG4021">
            <v>672458.06</v>
          </cell>
          <cell r="AH4021">
            <v>1270.8600000001024</v>
          </cell>
          <cell r="AI4021">
            <v>0</v>
          </cell>
          <cell r="AJ4021">
            <v>0</v>
          </cell>
          <cell r="AK4021">
            <v>0</v>
          </cell>
        </row>
        <row r="4022">
          <cell r="R4022" t="str">
            <v>ITAU</v>
          </cell>
          <cell r="S4022" t="str">
            <v>FINAME TJLP</v>
          </cell>
          <cell r="T4022" t="str">
            <v>24577</v>
          </cell>
          <cell r="U4022">
            <v>10.6</v>
          </cell>
          <cell r="V4022">
            <v>0</v>
          </cell>
          <cell r="W4022">
            <v>36053</v>
          </cell>
          <cell r="X4022">
            <v>14</v>
          </cell>
          <cell r="Y4022">
            <v>39</v>
          </cell>
          <cell r="Z4022">
            <v>4.6154869999999999</v>
          </cell>
          <cell r="AA4022">
            <v>0</v>
          </cell>
          <cell r="AB4022">
            <v>670893.59</v>
          </cell>
          <cell r="AC4022">
            <v>47920.97</v>
          </cell>
          <cell r="AD4022">
            <v>2652.04</v>
          </cell>
          <cell r="AE4022">
            <v>5656.42</v>
          </cell>
          <cell r="AF4022">
            <v>53577.39</v>
          </cell>
          <cell r="AG4022">
            <v>622972.62</v>
          </cell>
          <cell r="AH4022">
            <v>1439.9099999999162</v>
          </cell>
          <cell r="AI4022">
            <v>0</v>
          </cell>
          <cell r="AJ4022">
            <v>0</v>
          </cell>
          <cell r="AK4022">
            <v>0</v>
          </cell>
        </row>
        <row r="4023">
          <cell r="R4023" t="str">
            <v>ITAU</v>
          </cell>
          <cell r="S4023" t="str">
            <v>FINAME TJLP</v>
          </cell>
          <cell r="T4023" t="str">
            <v>24577</v>
          </cell>
          <cell r="U4023">
            <v>10.6</v>
          </cell>
          <cell r="V4023">
            <v>0</v>
          </cell>
          <cell r="W4023">
            <v>36068</v>
          </cell>
          <cell r="X4023">
            <v>15</v>
          </cell>
          <cell r="Y4023">
            <v>0</v>
          </cell>
          <cell r="Z4023">
            <v>4.6255369999999996</v>
          </cell>
          <cell r="AA4023">
            <v>0</v>
          </cell>
          <cell r="AB4023">
            <v>624329.11</v>
          </cell>
          <cell r="AC4023">
            <v>0</v>
          </cell>
          <cell r="AD4023">
            <v>2626.39</v>
          </cell>
          <cell r="AE4023">
            <v>2626.39</v>
          </cell>
          <cell r="AF4023">
            <v>0</v>
          </cell>
          <cell r="AG4023">
            <v>626955.5</v>
          </cell>
          <cell r="AH4023">
            <v>1356.4899999999907</v>
          </cell>
          <cell r="AI4023">
            <v>0</v>
          </cell>
          <cell r="AJ4023">
            <v>0</v>
          </cell>
          <cell r="AK4023">
            <v>0</v>
          </cell>
        </row>
        <row r="4024">
          <cell r="R4024" t="str">
            <v>ITAU</v>
          </cell>
          <cell r="S4024" t="str">
            <v>FINAME TJLP</v>
          </cell>
          <cell r="T4024" t="str">
            <v>24577</v>
          </cell>
          <cell r="U4024">
            <v>10.6</v>
          </cell>
          <cell r="V4024">
            <v>0</v>
          </cell>
          <cell r="W4024">
            <v>36083</v>
          </cell>
          <cell r="X4024">
            <v>15</v>
          </cell>
          <cell r="Y4024">
            <v>40</v>
          </cell>
          <cell r="Z4024">
            <v>4.6356080000000004</v>
          </cell>
          <cell r="AA4024">
            <v>0</v>
          </cell>
          <cell r="AB4024">
            <v>625688.43999999994</v>
          </cell>
          <cell r="AC4024">
            <v>48129.88</v>
          </cell>
          <cell r="AD4024">
            <v>2648.89</v>
          </cell>
          <cell r="AE4024">
            <v>5275.28</v>
          </cell>
          <cell r="AF4024">
            <v>53405.16</v>
          </cell>
          <cell r="AG4024">
            <v>577558.56000000006</v>
          </cell>
          <cell r="AH4024">
            <v>1359.3300000000745</v>
          </cell>
          <cell r="AI4024">
            <v>0</v>
          </cell>
          <cell r="AJ4024">
            <v>0</v>
          </cell>
          <cell r="AK4024">
            <v>0</v>
          </cell>
        </row>
        <row r="4025">
          <cell r="R4025" t="str">
            <v>ITAU</v>
          </cell>
          <cell r="S4025" t="str">
            <v>FINAME TJLP</v>
          </cell>
          <cell r="T4025" t="str">
            <v>24577</v>
          </cell>
          <cell r="U4025">
            <v>10.6</v>
          </cell>
          <cell r="V4025">
            <v>0</v>
          </cell>
          <cell r="W4025">
            <v>36099</v>
          </cell>
          <cell r="X4025">
            <v>16</v>
          </cell>
          <cell r="Y4025">
            <v>0</v>
          </cell>
          <cell r="Z4025">
            <v>4.6463749999999999</v>
          </cell>
          <cell r="AA4025">
            <v>0</v>
          </cell>
          <cell r="AB4025">
            <v>578900.03</v>
          </cell>
          <cell r="AC4025">
            <v>0</v>
          </cell>
          <cell r="AD4025">
            <v>2598</v>
          </cell>
          <cell r="AE4025">
            <v>2598</v>
          </cell>
          <cell r="AF4025">
            <v>0</v>
          </cell>
          <cell r="AG4025">
            <v>581498.03</v>
          </cell>
          <cell r="AH4025">
            <v>1341.4699999999721</v>
          </cell>
          <cell r="AI4025">
            <v>0</v>
          </cell>
          <cell r="AJ4025">
            <v>0</v>
          </cell>
          <cell r="AK4025">
            <v>0</v>
          </cell>
        </row>
        <row r="4026">
          <cell r="R4026" t="str">
            <v>ITAU</v>
          </cell>
          <cell r="S4026" t="str">
            <v>FINAME TJLP</v>
          </cell>
          <cell r="T4026" t="str">
            <v>24577</v>
          </cell>
          <cell r="U4026">
            <v>10.6</v>
          </cell>
          <cell r="V4026">
            <v>0</v>
          </cell>
          <cell r="W4026">
            <v>36114</v>
          </cell>
          <cell r="X4026">
            <v>14</v>
          </cell>
          <cell r="Y4026">
            <v>41</v>
          </cell>
          <cell r="Z4026">
            <v>4.6564909999999999</v>
          </cell>
          <cell r="AA4026">
            <v>0</v>
          </cell>
          <cell r="AB4026">
            <v>580160.4</v>
          </cell>
          <cell r="AC4026">
            <v>48346.7</v>
          </cell>
          <cell r="AD4026">
            <v>2293.4300000000003</v>
          </cell>
          <cell r="AE4026">
            <v>4891.43</v>
          </cell>
          <cell r="AF4026">
            <v>53238.13</v>
          </cell>
          <cell r="AG4026">
            <v>531813.69999999995</v>
          </cell>
          <cell r="AH4026">
            <v>1260.3699999998789</v>
          </cell>
          <cell r="AI4026">
            <v>0</v>
          </cell>
          <cell r="AJ4026">
            <v>0</v>
          </cell>
          <cell r="AK4026">
            <v>0</v>
          </cell>
        </row>
        <row r="4027">
          <cell r="R4027" t="str">
            <v>ITAU</v>
          </cell>
          <cell r="S4027" t="str">
            <v>FINAME TJLP</v>
          </cell>
          <cell r="T4027" t="str">
            <v>24577</v>
          </cell>
          <cell r="U4027">
            <v>10.6</v>
          </cell>
          <cell r="V4027">
            <v>0</v>
          </cell>
          <cell r="W4027">
            <v>36129</v>
          </cell>
          <cell r="X4027">
            <v>15</v>
          </cell>
          <cell r="Y4027">
            <v>0</v>
          </cell>
          <cell r="Z4027">
            <v>4.6666299999999996</v>
          </cell>
          <cell r="AA4027">
            <v>0</v>
          </cell>
          <cell r="AB4027">
            <v>532971.67000000004</v>
          </cell>
          <cell r="AC4027">
            <v>0</v>
          </cell>
          <cell r="AD4027">
            <v>2242.0700000000002</v>
          </cell>
          <cell r="AE4027">
            <v>2242.0700000000002</v>
          </cell>
          <cell r="AF4027">
            <v>0</v>
          </cell>
          <cell r="AG4027">
            <v>535213.74</v>
          </cell>
          <cell r="AH4027">
            <v>1157.9700000000885</v>
          </cell>
          <cell r="AI4027">
            <v>0</v>
          </cell>
          <cell r="AJ4027">
            <v>0</v>
          </cell>
          <cell r="AK4027">
            <v>0</v>
          </cell>
        </row>
        <row r="4028">
          <cell r="R4028" t="str">
            <v>ITAU</v>
          </cell>
          <cell r="S4028" t="str">
            <v>FINAME TJLP</v>
          </cell>
          <cell r="T4028" t="str">
            <v>24577</v>
          </cell>
          <cell r="U4028">
            <v>10.6</v>
          </cell>
          <cell r="V4028">
            <v>0</v>
          </cell>
          <cell r="W4028">
            <v>36144</v>
          </cell>
          <cell r="X4028">
            <v>15</v>
          </cell>
          <cell r="Y4028">
            <v>42</v>
          </cell>
          <cell r="Z4028">
            <v>4.6869050000000003</v>
          </cell>
          <cell r="AA4028">
            <v>0</v>
          </cell>
          <cell r="AB4028">
            <v>535287.26</v>
          </cell>
          <cell r="AC4028">
            <v>48662.48</v>
          </cell>
          <cell r="AD4028">
            <v>2271.0300000000002</v>
          </cell>
          <cell r="AE4028">
            <v>4513.1000000000004</v>
          </cell>
          <cell r="AF4028">
            <v>53175.58</v>
          </cell>
          <cell r="AG4028">
            <v>486624.78</v>
          </cell>
          <cell r="AH4028">
            <v>2315.5899999999674</v>
          </cell>
          <cell r="AI4028">
            <v>0</v>
          </cell>
          <cell r="AJ4028">
            <v>0</v>
          </cell>
          <cell r="AK4028">
            <v>0</v>
          </cell>
        </row>
        <row r="4029">
          <cell r="R4029" t="str">
            <v>ITAU</v>
          </cell>
          <cell r="S4029" t="str">
            <v>FINAME TJLP</v>
          </cell>
          <cell r="T4029" t="str">
            <v>24577</v>
          </cell>
          <cell r="U4029">
            <v>10.6</v>
          </cell>
          <cell r="V4029">
            <v>0</v>
          </cell>
          <cell r="W4029">
            <v>36160</v>
          </cell>
          <cell r="X4029">
            <v>16</v>
          </cell>
          <cell r="Y4029">
            <v>0</v>
          </cell>
          <cell r="Z4029">
            <v>4.7094050000000003</v>
          </cell>
          <cell r="AA4029">
            <v>0</v>
          </cell>
          <cell r="AB4029">
            <v>488960.88</v>
          </cell>
          <cell r="AC4029">
            <v>0</v>
          </cell>
          <cell r="AD4029">
            <v>2194.37</v>
          </cell>
          <cell r="AE4029">
            <v>2194.37</v>
          </cell>
          <cell r="AF4029">
            <v>0</v>
          </cell>
          <cell r="AG4029">
            <v>491155.24</v>
          </cell>
          <cell r="AH4029">
            <v>2336.0899999999674</v>
          </cell>
          <cell r="AI4029">
            <v>0</v>
          </cell>
          <cell r="AJ4029">
            <v>0</v>
          </cell>
          <cell r="AK4029">
            <v>0</v>
          </cell>
        </row>
        <row r="4030">
          <cell r="R4030" t="str">
            <v>ITAU</v>
          </cell>
          <cell r="S4030" t="str">
            <v>FINAME TJLP</v>
          </cell>
          <cell r="T4030" t="str">
            <v>24577</v>
          </cell>
          <cell r="U4030">
            <v>10.6</v>
          </cell>
          <cell r="V4030">
            <v>0</v>
          </cell>
          <cell r="W4030">
            <v>36175</v>
          </cell>
          <cell r="X4030">
            <v>14</v>
          </cell>
          <cell r="Y4030">
            <v>43</v>
          </cell>
          <cell r="Z4030">
            <v>4.7222850000000003</v>
          </cell>
          <cell r="AA4030">
            <v>0</v>
          </cell>
          <cell r="AB4030">
            <v>490298.16</v>
          </cell>
          <cell r="AC4030">
            <v>49029.82</v>
          </cell>
          <cell r="AD4030">
            <v>1939.42</v>
          </cell>
          <cell r="AE4030">
            <v>4133.79</v>
          </cell>
          <cell r="AF4030">
            <v>53163.6</v>
          </cell>
          <cell r="AG4030">
            <v>441268.34</v>
          </cell>
          <cell r="AH4030">
            <v>1337.2800000000279</v>
          </cell>
          <cell r="AI4030">
            <v>0</v>
          </cell>
          <cell r="AJ4030">
            <v>0</v>
          </cell>
          <cell r="AK4030">
            <v>0</v>
          </cell>
        </row>
        <row r="4031">
          <cell r="R4031" t="str">
            <v>ITAU</v>
          </cell>
          <cell r="S4031" t="str">
            <v>FINAME TJLP</v>
          </cell>
          <cell r="T4031" t="str">
            <v>24577</v>
          </cell>
          <cell r="U4031">
            <v>10.6</v>
          </cell>
          <cell r="V4031">
            <v>0</v>
          </cell>
          <cell r="W4031">
            <v>36191</v>
          </cell>
          <cell r="X4031">
            <v>16</v>
          </cell>
          <cell r="Y4031">
            <v>0</v>
          </cell>
          <cell r="Z4031">
            <v>4.7354269999999996</v>
          </cell>
          <cell r="AA4031">
            <v>0</v>
          </cell>
          <cell r="AB4031">
            <v>442496.38</v>
          </cell>
          <cell r="AC4031">
            <v>0</v>
          </cell>
          <cell r="AD4031">
            <v>1985.84</v>
          </cell>
          <cell r="AE4031">
            <v>1985.84</v>
          </cell>
          <cell r="AF4031">
            <v>0</v>
          </cell>
          <cell r="AG4031">
            <v>444482.22</v>
          </cell>
          <cell r="AH4031">
            <v>1228.0399999999208</v>
          </cell>
          <cell r="AI4031">
            <v>0</v>
          </cell>
          <cell r="AJ4031">
            <v>0</v>
          </cell>
          <cell r="AK4031">
            <v>0</v>
          </cell>
        </row>
        <row r="4032">
          <cell r="R4032" t="str">
            <v>ITAU</v>
          </cell>
          <cell r="S4032" t="str">
            <v>FINAME TJLP</v>
          </cell>
          <cell r="T4032" t="str">
            <v>24577</v>
          </cell>
          <cell r="U4032">
            <v>10.6</v>
          </cell>
          <cell r="V4032">
            <v>0</v>
          </cell>
          <cell r="W4032">
            <v>36206</v>
          </cell>
          <cell r="X4032">
            <v>14</v>
          </cell>
          <cell r="Y4032">
            <v>44</v>
          </cell>
          <cell r="Z4032">
            <v>4.7477809999999998</v>
          </cell>
          <cell r="AA4032">
            <v>0</v>
          </cell>
          <cell r="AB4032">
            <v>443650.79</v>
          </cell>
          <cell r="AC4032">
            <v>49294.53</v>
          </cell>
          <cell r="AD4032">
            <v>1754.6499999999999</v>
          </cell>
          <cell r="AE4032">
            <v>3740.49</v>
          </cell>
          <cell r="AF4032">
            <v>53035.03</v>
          </cell>
          <cell r="AG4032">
            <v>394356.26</v>
          </cell>
          <cell r="AH4032">
            <v>1154.4200000000419</v>
          </cell>
          <cell r="AI4032">
            <v>0</v>
          </cell>
          <cell r="AJ4032">
            <v>0</v>
          </cell>
          <cell r="AK4032">
            <v>0</v>
          </cell>
        </row>
        <row r="4033">
          <cell r="R4033" t="str">
            <v>ITAU</v>
          </cell>
          <cell r="S4033" t="str">
            <v>FINAME TJLP</v>
          </cell>
          <cell r="T4033" t="str">
            <v>24577</v>
          </cell>
          <cell r="U4033">
            <v>10.6</v>
          </cell>
          <cell r="V4033">
            <v>0</v>
          </cell>
          <cell r="W4033">
            <v>36219</v>
          </cell>
          <cell r="X4033">
            <v>13</v>
          </cell>
          <cell r="Y4033">
            <v>0</v>
          </cell>
          <cell r="Z4033">
            <v>4.7585139999999999</v>
          </cell>
          <cell r="AA4033">
            <v>0</v>
          </cell>
          <cell r="AB4033">
            <v>395247.75</v>
          </cell>
          <cell r="AC4033">
            <v>0</v>
          </cell>
          <cell r="AD4033">
            <v>1440.61</v>
          </cell>
          <cell r="AE4033">
            <v>1440.61</v>
          </cell>
          <cell r="AF4033">
            <v>0</v>
          </cell>
          <cell r="AG4033">
            <v>396688.36</v>
          </cell>
          <cell r="AH4033">
            <v>891.48999999999069</v>
          </cell>
          <cell r="AI4033">
            <v>0</v>
          </cell>
          <cell r="AJ4033">
            <v>0</v>
          </cell>
          <cell r="AK4033">
            <v>0</v>
          </cell>
        </row>
        <row r="4034">
          <cell r="R4034" t="str">
            <v>ITAU</v>
          </cell>
          <cell r="S4034" t="str">
            <v>FINAME TJLP</v>
          </cell>
          <cell r="T4034" t="str">
            <v>24577</v>
          </cell>
          <cell r="U4034">
            <v>10.6</v>
          </cell>
          <cell r="V4034">
            <v>0</v>
          </cell>
          <cell r="W4034">
            <v>36234</v>
          </cell>
          <cell r="X4034">
            <v>17</v>
          </cell>
          <cell r="Y4034">
            <v>45</v>
          </cell>
          <cell r="Z4034">
            <v>4.7709289999999998</v>
          </cell>
          <cell r="AA4034">
            <v>0</v>
          </cell>
          <cell r="AB4034">
            <v>396278.96</v>
          </cell>
          <cell r="AC4034">
            <v>49534.87</v>
          </cell>
          <cell r="AD4034">
            <v>1900.4800000000002</v>
          </cell>
          <cell r="AE4034">
            <v>3341.09</v>
          </cell>
          <cell r="AF4034">
            <v>52875.97</v>
          </cell>
          <cell r="AG4034">
            <v>346744.09</v>
          </cell>
          <cell r="AH4034">
            <v>1031.2200000000885</v>
          </cell>
          <cell r="AI4034">
            <v>0</v>
          </cell>
          <cell r="AJ4034">
            <v>0</v>
          </cell>
          <cell r="AK4034">
            <v>0</v>
          </cell>
        </row>
        <row r="4035">
          <cell r="R4035" t="str">
            <v>ITAU</v>
          </cell>
          <cell r="S4035" t="str">
            <v>FINAME TJLP</v>
          </cell>
          <cell r="T4035" t="str">
            <v>24577</v>
          </cell>
          <cell r="U4035">
            <v>10.6</v>
          </cell>
          <cell r="V4035">
            <v>0</v>
          </cell>
          <cell r="W4035">
            <v>36250</v>
          </cell>
          <cell r="X4035">
            <v>16</v>
          </cell>
          <cell r="Y4035">
            <v>0</v>
          </cell>
          <cell r="Z4035">
            <v>4.7842060000000002</v>
          </cell>
          <cell r="AA4035">
            <v>0</v>
          </cell>
          <cell r="AB4035">
            <v>347709.04</v>
          </cell>
          <cell r="AC4035">
            <v>0</v>
          </cell>
          <cell r="AD4035">
            <v>1560.45</v>
          </cell>
          <cell r="AE4035">
            <v>1560.45</v>
          </cell>
          <cell r="AF4035">
            <v>0</v>
          </cell>
          <cell r="AG4035">
            <v>349269.49</v>
          </cell>
          <cell r="AH4035">
            <v>964.94999999995343</v>
          </cell>
          <cell r="AI4035">
            <v>0</v>
          </cell>
          <cell r="AJ4035">
            <v>0</v>
          </cell>
          <cell r="AK4035">
            <v>0</v>
          </cell>
        </row>
        <row r="4036">
          <cell r="R4036" t="str">
            <v>ITAU</v>
          </cell>
          <cell r="S4036" t="str">
            <v>FINAME TJLP</v>
          </cell>
          <cell r="T4036" t="str">
            <v>24577</v>
          </cell>
          <cell r="U4036">
            <v>10.6</v>
          </cell>
          <cell r="V4036">
            <v>0</v>
          </cell>
          <cell r="W4036">
            <v>36265</v>
          </cell>
          <cell r="X4036">
            <v>14</v>
          </cell>
          <cell r="Y4036">
            <v>46</v>
          </cell>
          <cell r="Z4036">
            <v>4.7977429999999996</v>
          </cell>
          <cell r="AA4036">
            <v>0</v>
          </cell>
          <cell r="AB4036">
            <v>348692.89</v>
          </cell>
          <cell r="AC4036">
            <v>49813.27</v>
          </cell>
          <cell r="AD4036">
            <v>1379.4399999999998</v>
          </cell>
          <cell r="AE4036">
            <v>2939.89</v>
          </cell>
          <cell r="AF4036">
            <v>52753.16</v>
          </cell>
          <cell r="AG4036">
            <v>298879.62</v>
          </cell>
          <cell r="AH4036">
            <v>983.85000000003492</v>
          </cell>
          <cell r="AI4036">
            <v>0</v>
          </cell>
          <cell r="AJ4036">
            <v>0</v>
          </cell>
          <cell r="AK4036">
            <v>0</v>
          </cell>
        </row>
        <row r="4037">
          <cell r="R4037" t="str">
            <v>ITAU</v>
          </cell>
          <cell r="S4037" t="str">
            <v>FINAME TJLP</v>
          </cell>
          <cell r="T4037" t="str">
            <v>24577</v>
          </cell>
          <cell r="U4037">
            <v>10.6</v>
          </cell>
          <cell r="V4037">
            <v>0</v>
          </cell>
          <cell r="W4037">
            <v>36280</v>
          </cell>
          <cell r="X4037">
            <v>15</v>
          </cell>
          <cell r="Y4037">
            <v>0</v>
          </cell>
          <cell r="Z4037">
            <v>4.8113939999999999</v>
          </cell>
          <cell r="AA4037">
            <v>0</v>
          </cell>
          <cell r="AB4037">
            <v>299730.02</v>
          </cell>
          <cell r="AC4037">
            <v>0</v>
          </cell>
          <cell r="AD4037">
            <v>1260.8800000000001</v>
          </cell>
          <cell r="AE4037">
            <v>1260.8800000000001</v>
          </cell>
          <cell r="AF4037">
            <v>0</v>
          </cell>
          <cell r="AG4037">
            <v>300990.90000000002</v>
          </cell>
          <cell r="AH4037">
            <v>850.40000000002328</v>
          </cell>
          <cell r="AI4037">
            <v>0</v>
          </cell>
          <cell r="AJ4037">
            <v>0</v>
          </cell>
          <cell r="AK4037">
            <v>0</v>
          </cell>
        </row>
        <row r="4038">
          <cell r="R4038" t="str">
            <v>ITAU</v>
          </cell>
          <cell r="S4038" t="str">
            <v>FINAME TJLP</v>
          </cell>
          <cell r="T4038" t="str">
            <v>24577</v>
          </cell>
          <cell r="U4038">
            <v>10.6</v>
          </cell>
          <cell r="V4038">
            <v>0</v>
          </cell>
          <cell r="W4038">
            <v>36295</v>
          </cell>
          <cell r="X4038">
            <v>15</v>
          </cell>
          <cell r="Y4038">
            <v>47</v>
          </cell>
          <cell r="Z4038">
            <v>4.8250830000000002</v>
          </cell>
          <cell r="AA4038">
            <v>0</v>
          </cell>
          <cell r="AB4038">
            <v>300582.78999999998</v>
          </cell>
          <cell r="AC4038">
            <v>50097.13</v>
          </cell>
          <cell r="AD4038">
            <v>1273.3800000000001</v>
          </cell>
          <cell r="AE4038">
            <v>2534.2600000000002</v>
          </cell>
          <cell r="AF4038">
            <v>52631.4</v>
          </cell>
          <cell r="AG4038">
            <v>250485.65</v>
          </cell>
          <cell r="AH4038">
            <v>852.76999999996042</v>
          </cell>
          <cell r="AI4038">
            <v>0</v>
          </cell>
          <cell r="AJ4038">
            <v>0</v>
          </cell>
          <cell r="AK4038">
            <v>0</v>
          </cell>
        </row>
        <row r="4039">
          <cell r="R4039" t="str">
            <v>ITAU</v>
          </cell>
          <cell r="S4039" t="str">
            <v>FINAME TJLP</v>
          </cell>
          <cell r="T4039" t="str">
            <v>24577</v>
          </cell>
          <cell r="U4039">
            <v>10.6</v>
          </cell>
          <cell r="V4039">
            <v>0</v>
          </cell>
          <cell r="W4039">
            <v>36311</v>
          </cell>
          <cell r="X4039">
            <v>16</v>
          </cell>
          <cell r="Y4039">
            <v>0</v>
          </cell>
          <cell r="Z4039">
            <v>4.839728</v>
          </cell>
          <cell r="AA4039">
            <v>0</v>
          </cell>
          <cell r="AB4039">
            <v>251245.92</v>
          </cell>
          <cell r="AC4039">
            <v>0</v>
          </cell>
          <cell r="AD4039">
            <v>1127.54</v>
          </cell>
          <cell r="AE4039">
            <v>1127.54</v>
          </cell>
          <cell r="AF4039">
            <v>0</v>
          </cell>
          <cell r="AG4039">
            <v>252373.47</v>
          </cell>
          <cell r="AH4039">
            <v>760.27999999999884</v>
          </cell>
          <cell r="AI4039">
            <v>0</v>
          </cell>
          <cell r="AJ4039">
            <v>0</v>
          </cell>
          <cell r="AK4039">
            <v>0</v>
          </cell>
        </row>
        <row r="4040">
          <cell r="R4040" t="str">
            <v>ITAU</v>
          </cell>
          <cell r="S4040" t="str">
            <v>FINAME TJLP</v>
          </cell>
          <cell r="T4040" t="str">
            <v>24577</v>
          </cell>
          <cell r="U4040">
            <v>10.6</v>
          </cell>
          <cell r="V4040">
            <v>0</v>
          </cell>
          <cell r="W4040">
            <v>36326</v>
          </cell>
          <cell r="X4040">
            <v>14</v>
          </cell>
          <cell r="Y4040">
            <v>48</v>
          </cell>
          <cell r="Z4040">
            <v>4.8534980000000001</v>
          </cell>
          <cell r="AA4040">
            <v>0</v>
          </cell>
          <cell r="AB4040">
            <v>251960.77</v>
          </cell>
          <cell r="AC4040">
            <v>50392.15</v>
          </cell>
          <cell r="AD4040">
            <v>996.7800000000002</v>
          </cell>
          <cell r="AE4040">
            <v>2124.3200000000002</v>
          </cell>
          <cell r="AF4040">
            <v>52516.480000000003</v>
          </cell>
          <cell r="AG4040">
            <v>201568.61</v>
          </cell>
          <cell r="AH4040">
            <v>714.83999999999651</v>
          </cell>
          <cell r="AI4040">
            <v>0</v>
          </cell>
          <cell r="AJ4040">
            <v>0</v>
          </cell>
          <cell r="AK4040">
            <v>0</v>
          </cell>
        </row>
        <row r="4041">
          <cell r="R4041" t="str">
            <v>ITAU</v>
          </cell>
          <cell r="S4041" t="str">
            <v>FINAME TJLP</v>
          </cell>
          <cell r="T4041" t="str">
            <v>24577</v>
          </cell>
          <cell r="U4041">
            <v>10.6</v>
          </cell>
          <cell r="V4041">
            <v>0</v>
          </cell>
          <cell r="W4041">
            <v>36341</v>
          </cell>
          <cell r="X4041">
            <v>15</v>
          </cell>
          <cell r="Y4041">
            <v>0</v>
          </cell>
          <cell r="Z4041">
            <v>4.8673070000000003</v>
          </cell>
          <cell r="AA4041">
            <v>0</v>
          </cell>
          <cell r="AB4041">
            <v>202142.11</v>
          </cell>
          <cell r="AC4041">
            <v>0</v>
          </cell>
          <cell r="AD4041">
            <v>850.36</v>
          </cell>
          <cell r="AE4041">
            <v>850.36</v>
          </cell>
          <cell r="AF4041">
            <v>0</v>
          </cell>
          <cell r="AG4041">
            <v>202992.47</v>
          </cell>
          <cell r="AH4041">
            <v>573.5000000000291</v>
          </cell>
          <cell r="AI4041">
            <v>0</v>
          </cell>
          <cell r="AJ4041">
            <v>0</v>
          </cell>
          <cell r="AK4041">
            <v>0</v>
          </cell>
        </row>
        <row r="4042">
          <cell r="R4042" t="str">
            <v>ITAU</v>
          </cell>
          <cell r="S4042" t="str">
            <v>FINAME TJLP</v>
          </cell>
          <cell r="T4042" t="str">
            <v>24577</v>
          </cell>
          <cell r="U4042">
            <v>10.6</v>
          </cell>
          <cell r="V4042">
            <v>0</v>
          </cell>
          <cell r="W4042">
            <v>36356</v>
          </cell>
          <cell r="X4042">
            <v>15</v>
          </cell>
          <cell r="Y4042">
            <v>49</v>
          </cell>
          <cell r="Z4042">
            <v>4.8821060000000003</v>
          </cell>
          <cell r="AA4042">
            <v>0</v>
          </cell>
          <cell r="AB4042">
            <v>202756.72</v>
          </cell>
          <cell r="AC4042">
            <v>50689.18</v>
          </cell>
          <cell r="AD4042">
            <v>859.12</v>
          </cell>
          <cell r="AE4042">
            <v>1709.48</v>
          </cell>
          <cell r="AF4042">
            <v>52398.66</v>
          </cell>
          <cell r="AG4042">
            <v>152067.54</v>
          </cell>
          <cell r="AH4042">
            <v>614.61000000001513</v>
          </cell>
          <cell r="AI4042">
            <v>0</v>
          </cell>
          <cell r="AJ4042">
            <v>0</v>
          </cell>
          <cell r="AK4042">
            <v>0</v>
          </cell>
        </row>
        <row r="4043">
          <cell r="R4043" t="str">
            <v>ITAU</v>
          </cell>
          <cell r="S4043" t="str">
            <v>FINAME TJLP</v>
          </cell>
          <cell r="T4043" t="str">
            <v>24577</v>
          </cell>
          <cell r="U4043">
            <v>10.6</v>
          </cell>
          <cell r="V4043">
            <v>0</v>
          </cell>
          <cell r="W4043">
            <v>36372</v>
          </cell>
          <cell r="X4043">
            <v>16</v>
          </cell>
          <cell r="Y4043">
            <v>0</v>
          </cell>
          <cell r="Z4043">
            <v>4.898015</v>
          </cell>
          <cell r="AA4043">
            <v>0</v>
          </cell>
          <cell r="AB4043">
            <v>152563.07</v>
          </cell>
          <cell r="AC4043">
            <v>0</v>
          </cell>
          <cell r="AD4043">
            <v>684.67</v>
          </cell>
          <cell r="AE4043">
            <v>684.67</v>
          </cell>
          <cell r="AF4043">
            <v>0</v>
          </cell>
          <cell r="AG4043">
            <v>153247.75</v>
          </cell>
          <cell r="AH4043">
            <v>495.53999999997905</v>
          </cell>
          <cell r="AI4043">
            <v>0</v>
          </cell>
          <cell r="AJ4043">
            <v>0</v>
          </cell>
          <cell r="AK4043">
            <v>0</v>
          </cell>
        </row>
        <row r="4044">
          <cell r="R4044" t="str">
            <v>ITAU</v>
          </cell>
          <cell r="S4044" t="str">
            <v>FINAME TJLP</v>
          </cell>
          <cell r="T4044" t="str">
            <v>24577</v>
          </cell>
          <cell r="U4044">
            <v>10.6</v>
          </cell>
          <cell r="V4044">
            <v>0</v>
          </cell>
          <cell r="W4044">
            <v>36387</v>
          </cell>
          <cell r="X4044">
            <v>14</v>
          </cell>
          <cell r="Y4044">
            <v>50</v>
          </cell>
          <cell r="Z4044">
            <v>4.9129759999999996</v>
          </cell>
          <cell r="AA4044">
            <v>0</v>
          </cell>
          <cell r="AB4044">
            <v>153029.07999999999</v>
          </cell>
          <cell r="AC4044">
            <v>51009.69</v>
          </cell>
          <cell r="AD4044">
            <v>605.54000000000008</v>
          </cell>
          <cell r="AE4044">
            <v>1290.21</v>
          </cell>
          <cell r="AF4044">
            <v>52299.91</v>
          </cell>
          <cell r="AG4044">
            <v>102019.38</v>
          </cell>
          <cell r="AH4044">
            <v>466</v>
          </cell>
          <cell r="AI4044">
            <v>0</v>
          </cell>
          <cell r="AJ4044">
            <v>0</v>
          </cell>
          <cell r="AK4044">
            <v>0</v>
          </cell>
        </row>
        <row r="4045">
          <cell r="R4045" t="str">
            <v>ITAU</v>
          </cell>
          <cell r="S4045" t="str">
            <v>FINAME TJLP</v>
          </cell>
          <cell r="T4045" t="str">
            <v>24577</v>
          </cell>
          <cell r="U4045">
            <v>10.6</v>
          </cell>
          <cell r="V4045">
            <v>0</v>
          </cell>
          <cell r="W4045">
            <v>36403</v>
          </cell>
          <cell r="X4045">
            <v>16</v>
          </cell>
          <cell r="Y4045">
            <v>0</v>
          </cell>
          <cell r="Z4045">
            <v>4.9289849999999999</v>
          </cell>
          <cell r="AA4045">
            <v>0</v>
          </cell>
          <cell r="AB4045">
            <v>102351.81</v>
          </cell>
          <cell r="AC4045">
            <v>0</v>
          </cell>
          <cell r="AD4045">
            <v>459.34</v>
          </cell>
          <cell r="AE4045">
            <v>459.34</v>
          </cell>
          <cell r="AF4045">
            <v>0</v>
          </cell>
          <cell r="AG4045">
            <v>102811.15</v>
          </cell>
          <cell r="AH4045">
            <v>332.42999999999302</v>
          </cell>
          <cell r="AI4045">
            <v>0</v>
          </cell>
          <cell r="AJ4045">
            <v>0</v>
          </cell>
          <cell r="AK4045">
            <v>0</v>
          </cell>
        </row>
        <row r="4046">
          <cell r="R4046" t="str">
            <v>ITAU</v>
          </cell>
          <cell r="S4046" t="str">
            <v>FINAME TJLP</v>
          </cell>
          <cell r="T4046" t="str">
            <v>24577</v>
          </cell>
          <cell r="U4046">
            <v>10.6</v>
          </cell>
          <cell r="V4046">
            <v>0</v>
          </cell>
          <cell r="W4046">
            <v>36418</v>
          </cell>
          <cell r="X4046">
            <v>14</v>
          </cell>
          <cell r="Y4046">
            <v>51</v>
          </cell>
          <cell r="Z4046">
            <v>4.9440410000000004</v>
          </cell>
          <cell r="AA4046">
            <v>0</v>
          </cell>
          <cell r="AB4046">
            <v>102664.46</v>
          </cell>
          <cell r="AC4046">
            <v>51332.23</v>
          </cell>
          <cell r="AD4046">
            <v>406.24000000000007</v>
          </cell>
          <cell r="AE4046">
            <v>865.58</v>
          </cell>
          <cell r="AF4046">
            <v>52197.81</v>
          </cell>
          <cell r="AG4046">
            <v>51332.22</v>
          </cell>
          <cell r="AH4046">
            <v>312.63999999999942</v>
          </cell>
          <cell r="AI4046">
            <v>0</v>
          </cell>
          <cell r="AJ4046">
            <v>0</v>
          </cell>
          <cell r="AK4046">
            <v>0</v>
          </cell>
        </row>
        <row r="4047">
          <cell r="R4047" t="str">
            <v>ITAU</v>
          </cell>
          <cell r="S4047" t="str">
            <v>FINAME TJLP</v>
          </cell>
          <cell r="T4047" t="str">
            <v>24577</v>
          </cell>
          <cell r="U4047">
            <v>10.6</v>
          </cell>
          <cell r="V4047">
            <v>0</v>
          </cell>
          <cell r="W4047">
            <v>36433</v>
          </cell>
          <cell r="X4047">
            <v>15</v>
          </cell>
          <cell r="Y4047">
            <v>0</v>
          </cell>
          <cell r="Z4047">
            <v>4.9591430000000001</v>
          </cell>
          <cell r="AA4047">
            <v>0</v>
          </cell>
          <cell r="AB4047">
            <v>51489.02</v>
          </cell>
          <cell r="AC4047">
            <v>0</v>
          </cell>
          <cell r="AD4047">
            <v>216.6</v>
          </cell>
          <cell r="AE4047">
            <v>216.6</v>
          </cell>
          <cell r="AF4047">
            <v>0</v>
          </cell>
          <cell r="AG4047">
            <v>51705.62</v>
          </cell>
          <cell r="AH4047">
            <v>156.80000000000291</v>
          </cell>
          <cell r="AI4047">
            <v>0</v>
          </cell>
          <cell r="AJ4047">
            <v>0</v>
          </cell>
          <cell r="AK4047">
            <v>0</v>
          </cell>
        </row>
        <row r="4048">
          <cell r="R4048" t="str">
            <v>ITAU</v>
          </cell>
          <cell r="S4048" t="str">
            <v>FINAME TJLP</v>
          </cell>
          <cell r="T4048" t="str">
            <v>24577</v>
          </cell>
          <cell r="U4048">
            <v>10.6</v>
          </cell>
          <cell r="V4048">
            <v>0</v>
          </cell>
          <cell r="W4048">
            <v>36448</v>
          </cell>
          <cell r="X4048">
            <v>15</v>
          </cell>
          <cell r="Y4048">
            <v>52</v>
          </cell>
          <cell r="Z4048">
            <v>4.9716449999999996</v>
          </cell>
          <cell r="AA4048">
            <v>0</v>
          </cell>
          <cell r="AB4048">
            <v>51618.83</v>
          </cell>
          <cell r="AC4048">
            <v>51618.83</v>
          </cell>
          <cell r="AD4048">
            <v>218.60999999999999</v>
          </cell>
          <cell r="AE4048">
            <v>435.21</v>
          </cell>
          <cell r="AF4048">
            <v>52054.03</v>
          </cell>
          <cell r="AG4048">
            <v>0</v>
          </cell>
          <cell r="AH4048">
            <v>129.79999999999563</v>
          </cell>
          <cell r="AI4048">
            <v>0</v>
          </cell>
          <cell r="AJ4048">
            <v>0</v>
          </cell>
          <cell r="AK4048">
            <v>0</v>
          </cell>
        </row>
        <row r="4049">
          <cell r="S4049" t="str">
            <v>T O T A I S  EM  R$</v>
          </cell>
          <cell r="AC4049">
            <v>2213563.38</v>
          </cell>
          <cell r="AD4049">
            <v>535074.24</v>
          </cell>
          <cell r="AF4049">
            <v>2748637.6700000004</v>
          </cell>
          <cell r="AH4049">
            <v>384507.549999999</v>
          </cell>
        </row>
        <row r="4051">
          <cell r="R4051" t="str">
            <v>CELPAV</v>
          </cell>
          <cell r="S4051" t="str">
            <v>JAC</v>
          </cell>
          <cell r="T4051" t="str">
            <v>FINANCIAMENTO INTERNO</v>
          </cell>
          <cell r="AB4051" t="str">
            <v>FINAME</v>
          </cell>
        </row>
        <row r="4052">
          <cell r="R4052" t="str">
            <v>EMPRESA:</v>
          </cell>
          <cell r="S4052">
            <v>300</v>
          </cell>
          <cell r="T4052" t="str">
            <v>UNIDADE:</v>
          </cell>
          <cell r="U4052">
            <v>310</v>
          </cell>
          <cell r="V4052" t="str">
            <v>TIPO REG:</v>
          </cell>
          <cell r="W4052">
            <v>1</v>
          </cell>
          <cell r="Z4052" t="str">
            <v>MOEDA :</v>
          </cell>
          <cell r="AA4052" t="str">
            <v>BRL</v>
          </cell>
          <cell r="AC4052" t="str">
            <v>COD. CLIENTE/FORNECEDOR:</v>
          </cell>
          <cell r="AD4052">
            <v>0</v>
          </cell>
          <cell r="AE4052" t="str">
            <v>DATA INICIAL:</v>
          </cell>
          <cell r="AF4052">
            <v>34626</v>
          </cell>
          <cell r="AG4052" t="str">
            <v>VENCIMENTO:</v>
          </cell>
          <cell r="AH4052">
            <v>36479</v>
          </cell>
        </row>
        <row r="4053">
          <cell r="R4053" t="str">
            <v>INSTITUIÇÃO</v>
          </cell>
          <cell r="S4053" t="str">
            <v>TIPO FINANC.</v>
          </cell>
          <cell r="T4053" t="str">
            <v>Nº P.A.C.</v>
          </cell>
          <cell r="U4053" t="str">
            <v>Juros (%) a.a.</v>
          </cell>
          <cell r="V4053" t="str">
            <v>Spread (%) a.a.</v>
          </cell>
          <cell r="W4053" t="str">
            <v>Data Movimento</v>
          </cell>
          <cell r="X4053" t="str">
            <v>Nº Dias</v>
          </cell>
          <cell r="Y4053" t="str">
            <v>Parc</v>
          </cell>
          <cell r="Z4053" t="str">
            <v>Cotação da URTJ15</v>
          </cell>
          <cell r="AA4053" t="str">
            <v>Liberações         R$</v>
          </cell>
          <cell r="AB4053" t="str">
            <v>Saldo Principal    R$</v>
          </cell>
          <cell r="AC4053" t="str">
            <v>Amortização      R$</v>
          </cell>
          <cell r="AD4053" t="str">
            <v>Juros no Periodo  R$</v>
          </cell>
          <cell r="AE4053" t="str">
            <v>Juros Acumulados R$</v>
          </cell>
          <cell r="AF4053" t="str">
            <v>Pagto. Parcela          R$</v>
          </cell>
          <cell r="AG4053" t="str">
            <v>Saldo Devedor      R$</v>
          </cell>
          <cell r="AH4053" t="str">
            <v>Correc. Monet. R$</v>
          </cell>
          <cell r="AI4053" t="str">
            <v>CP</v>
          </cell>
          <cell r="AJ4053" t="str">
            <v>LP</v>
          </cell>
          <cell r="AK4053" t="str">
            <v>Transf. LP/CP</v>
          </cell>
        </row>
        <row r="4054">
          <cell r="R4054" t="str">
            <v>ITAU</v>
          </cell>
          <cell r="S4054" t="str">
            <v>FINAME TJLP</v>
          </cell>
          <cell r="T4054" t="str">
            <v>29711</v>
          </cell>
          <cell r="U4054">
            <v>10.6</v>
          </cell>
          <cell r="V4054">
            <v>0</v>
          </cell>
          <cell r="W4054">
            <v>34745</v>
          </cell>
          <cell r="X4054">
            <v>0</v>
          </cell>
          <cell r="Y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</row>
        <row r="4055">
          <cell r="R4055" t="str">
            <v>ITAU</v>
          </cell>
          <cell r="S4055" t="str">
            <v>FINAME TJLP</v>
          </cell>
          <cell r="T4055" t="str">
            <v>29711</v>
          </cell>
          <cell r="U4055">
            <v>10.6</v>
          </cell>
          <cell r="V4055">
            <v>0</v>
          </cell>
          <cell r="W4055">
            <v>34745</v>
          </cell>
          <cell r="X4055">
            <v>0</v>
          </cell>
          <cell r="Y4055">
            <v>1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</row>
        <row r="4056">
          <cell r="R4056" t="str">
            <v>ITAU</v>
          </cell>
          <cell r="S4056" t="str">
            <v>FINAME TJLP</v>
          </cell>
          <cell r="T4056" t="str">
            <v>29711</v>
          </cell>
          <cell r="U4056">
            <v>10.6</v>
          </cell>
          <cell r="V4056">
            <v>0</v>
          </cell>
          <cell r="W4056">
            <v>34834</v>
          </cell>
          <cell r="X4056">
            <v>90</v>
          </cell>
          <cell r="Y4056">
            <v>2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</row>
        <row r="4057">
          <cell r="R4057" t="str">
            <v>ITAU</v>
          </cell>
          <cell r="S4057" t="str">
            <v>FINAME TJLP</v>
          </cell>
          <cell r="T4057" t="str">
            <v>29711</v>
          </cell>
          <cell r="U4057">
            <v>10.6</v>
          </cell>
          <cell r="V4057">
            <v>0</v>
          </cell>
          <cell r="W4057">
            <v>34926</v>
          </cell>
          <cell r="X4057">
            <v>90</v>
          </cell>
          <cell r="Y4057">
            <v>3</v>
          </cell>
          <cell r="Z4057">
            <v>3.7218830000000001</v>
          </cell>
          <cell r="AA4057">
            <v>0</v>
          </cell>
          <cell r="AB4057">
            <v>434710.4</v>
          </cell>
          <cell r="AC4057">
            <v>0</v>
          </cell>
          <cell r="AD4057">
            <v>11088.31</v>
          </cell>
          <cell r="AE4057">
            <v>11088.31</v>
          </cell>
          <cell r="AF4057">
            <v>11088.31</v>
          </cell>
          <cell r="AG4057">
            <v>434710.4</v>
          </cell>
          <cell r="AH4057">
            <v>0</v>
          </cell>
        </row>
        <row r="4058">
          <cell r="R4058" t="str">
            <v>ITAU</v>
          </cell>
          <cell r="S4058" t="str">
            <v>FINAME TJLP</v>
          </cell>
          <cell r="T4058" t="str">
            <v>29711</v>
          </cell>
          <cell r="U4058">
            <v>10.6</v>
          </cell>
          <cell r="V4058">
            <v>0</v>
          </cell>
          <cell r="W4058">
            <v>35018</v>
          </cell>
          <cell r="X4058">
            <v>90</v>
          </cell>
          <cell r="Y4058">
            <v>4</v>
          </cell>
          <cell r="Z4058">
            <v>3.861666</v>
          </cell>
          <cell r="AA4058">
            <v>0</v>
          </cell>
          <cell r="AB4058">
            <v>451036.85</v>
          </cell>
          <cell r="AC4058">
            <v>0</v>
          </cell>
          <cell r="AD4058">
            <v>11504.76</v>
          </cell>
          <cell r="AE4058">
            <v>11504.76</v>
          </cell>
          <cell r="AF4058">
            <v>11504.76</v>
          </cell>
          <cell r="AG4058">
            <v>451036.85</v>
          </cell>
          <cell r="AH4058">
            <v>16326.449999999953</v>
          </cell>
        </row>
        <row r="4059">
          <cell r="R4059" t="str">
            <v>ITAU</v>
          </cell>
          <cell r="S4059" t="str">
            <v>FINAME TJLP</v>
          </cell>
          <cell r="T4059" t="str">
            <v>29711</v>
          </cell>
          <cell r="U4059">
            <v>10.6</v>
          </cell>
          <cell r="V4059">
            <v>0</v>
          </cell>
          <cell r="W4059">
            <v>35048</v>
          </cell>
          <cell r="X4059">
            <v>30</v>
          </cell>
          <cell r="Y4059">
            <v>5</v>
          </cell>
          <cell r="Z4059">
            <v>3.9016639999999998</v>
          </cell>
          <cell r="AA4059">
            <v>0</v>
          </cell>
          <cell r="AB4059">
            <v>455708.55</v>
          </cell>
          <cell r="AC4059">
            <v>9493.93</v>
          </cell>
          <cell r="AD4059">
            <v>3842.16</v>
          </cell>
          <cell r="AE4059">
            <v>3842.16</v>
          </cell>
          <cell r="AF4059">
            <v>13336.08</v>
          </cell>
          <cell r="AG4059">
            <v>446214.63</v>
          </cell>
          <cell r="AH4059">
            <v>4671.7000000000698</v>
          </cell>
        </row>
        <row r="4060">
          <cell r="R4060" t="str">
            <v>ITAU</v>
          </cell>
          <cell r="S4060" t="str">
            <v>FINAME TJLP</v>
          </cell>
          <cell r="T4060" t="str">
            <v>29711</v>
          </cell>
          <cell r="U4060">
            <v>10.6</v>
          </cell>
          <cell r="V4060">
            <v>0</v>
          </cell>
          <cell r="W4060">
            <v>35064</v>
          </cell>
          <cell r="X4060">
            <v>16</v>
          </cell>
          <cell r="Y4060">
            <v>0</v>
          </cell>
          <cell r="Z4060">
            <v>3.9198919999999999</v>
          </cell>
          <cell r="AA4060">
            <v>0</v>
          </cell>
          <cell r="AB4060">
            <v>448299.27</v>
          </cell>
          <cell r="AC4060">
            <v>0</v>
          </cell>
          <cell r="AD4060">
            <v>2011.88</v>
          </cell>
          <cell r="AE4060">
            <v>2011.88</v>
          </cell>
          <cell r="AF4060">
            <v>0</v>
          </cell>
          <cell r="AG4060">
            <v>450311.16</v>
          </cell>
          <cell r="AH4060">
            <v>2084.6499999999651</v>
          </cell>
          <cell r="AI4060">
            <v>0</v>
          </cell>
          <cell r="AJ4060">
            <v>0</v>
          </cell>
          <cell r="AK4060">
            <v>0</v>
          </cell>
        </row>
        <row r="4061">
          <cell r="R4061" t="str">
            <v>ITAU</v>
          </cell>
          <cell r="S4061" t="str">
            <v>FINAME TJLP</v>
          </cell>
          <cell r="T4061" t="str">
            <v>29711</v>
          </cell>
          <cell r="U4061">
            <v>10.6</v>
          </cell>
          <cell r="V4061">
            <v>0</v>
          </cell>
          <cell r="W4061">
            <v>35079</v>
          </cell>
          <cell r="X4061">
            <v>14</v>
          </cell>
          <cell r="Y4061">
            <v>6</v>
          </cell>
          <cell r="Z4061">
            <v>3.9370579999999999</v>
          </cell>
          <cell r="AA4061">
            <v>0</v>
          </cell>
          <cell r="AB4061">
            <v>450262.47</v>
          </cell>
          <cell r="AC4061">
            <v>9580.0499999999993</v>
          </cell>
          <cell r="AD4061">
            <v>1784.3599999999997</v>
          </cell>
          <cell r="AE4061">
            <v>3796.24</v>
          </cell>
          <cell r="AF4061">
            <v>13376.29</v>
          </cell>
          <cell r="AG4061">
            <v>440682.41</v>
          </cell>
          <cell r="AH4061">
            <v>1963.179999999993</v>
          </cell>
          <cell r="AI4061">
            <v>0</v>
          </cell>
          <cell r="AJ4061">
            <v>0</v>
          </cell>
          <cell r="AK4061">
            <v>0</v>
          </cell>
        </row>
        <row r="4062">
          <cell r="R4062" t="str">
            <v>ITAU</v>
          </cell>
          <cell r="S4062" t="str">
            <v>FINAME TJLP</v>
          </cell>
          <cell r="T4062" t="str">
            <v>29711</v>
          </cell>
          <cell r="U4062">
            <v>10.6</v>
          </cell>
          <cell r="V4062">
            <v>0</v>
          </cell>
          <cell r="W4062">
            <v>35095</v>
          </cell>
          <cell r="X4062">
            <v>16</v>
          </cell>
          <cell r="Y4062">
            <v>0</v>
          </cell>
          <cell r="Z4062">
            <v>3.9554510000000001</v>
          </cell>
          <cell r="AA4062">
            <v>0</v>
          </cell>
          <cell r="AB4062">
            <v>442741.18</v>
          </cell>
          <cell r="AC4062">
            <v>0</v>
          </cell>
          <cell r="AD4062">
            <v>1986.94</v>
          </cell>
          <cell r="AE4062">
            <v>1986.94</v>
          </cell>
          <cell r="AF4062">
            <v>0</v>
          </cell>
          <cell r="AG4062">
            <v>444728.12</v>
          </cell>
          <cell r="AH4062">
            <v>2058.7700000000186</v>
          </cell>
          <cell r="AI4062">
            <v>0</v>
          </cell>
          <cell r="AJ4062">
            <v>0</v>
          </cell>
          <cell r="AK4062">
            <v>0</v>
          </cell>
        </row>
        <row r="4063">
          <cell r="R4063" t="str">
            <v>ITAU</v>
          </cell>
          <cell r="S4063" t="str">
            <v>FINAME TJLP</v>
          </cell>
          <cell r="T4063" t="str">
            <v>29711</v>
          </cell>
          <cell r="U4063">
            <v>10.6</v>
          </cell>
          <cell r="V4063">
            <v>0</v>
          </cell>
          <cell r="W4063">
            <v>35110</v>
          </cell>
          <cell r="X4063">
            <v>14</v>
          </cell>
          <cell r="Y4063">
            <v>7</v>
          </cell>
          <cell r="Z4063">
            <v>3.972772</v>
          </cell>
          <cell r="AA4063">
            <v>0</v>
          </cell>
          <cell r="AB4063">
            <v>444679.95</v>
          </cell>
          <cell r="AC4063">
            <v>9666.9599999999991</v>
          </cell>
          <cell r="AD4063">
            <v>1762.23</v>
          </cell>
          <cell r="AE4063">
            <v>3749.17</v>
          </cell>
          <cell r="AF4063">
            <v>13416.13</v>
          </cell>
          <cell r="AG4063">
            <v>435013</v>
          </cell>
          <cell r="AH4063">
            <v>1938.7800000000279</v>
          </cell>
          <cell r="AI4063">
            <v>0</v>
          </cell>
          <cell r="AJ4063">
            <v>0</v>
          </cell>
          <cell r="AK4063">
            <v>0</v>
          </cell>
        </row>
        <row r="4064">
          <cell r="R4064" t="str">
            <v>ITAU</v>
          </cell>
          <cell r="S4064" t="str">
            <v>FINAME TJLP</v>
          </cell>
          <cell r="T4064" t="str">
            <v>29711</v>
          </cell>
          <cell r="U4064">
            <v>10.6</v>
          </cell>
          <cell r="V4064">
            <v>0</v>
          </cell>
          <cell r="W4064">
            <v>35124</v>
          </cell>
          <cell r="X4064">
            <v>14</v>
          </cell>
          <cell r="Y4064">
            <v>0</v>
          </cell>
          <cell r="Z4064">
            <v>3.989007</v>
          </cell>
          <cell r="AA4064">
            <v>0</v>
          </cell>
          <cell r="AB4064">
            <v>436790.71</v>
          </cell>
          <cell r="AC4064">
            <v>0</v>
          </cell>
          <cell r="AD4064">
            <v>1714.73</v>
          </cell>
          <cell r="AE4064">
            <v>1714.73</v>
          </cell>
          <cell r="AF4064">
            <v>0</v>
          </cell>
          <cell r="AG4064">
            <v>438505.43</v>
          </cell>
          <cell r="AH4064">
            <v>1777.7000000000116</v>
          </cell>
          <cell r="AI4064">
            <v>0</v>
          </cell>
          <cell r="AJ4064">
            <v>0</v>
          </cell>
          <cell r="AK4064">
            <v>0</v>
          </cell>
        </row>
        <row r="4065">
          <cell r="R4065" t="str">
            <v>ITAU</v>
          </cell>
          <cell r="S4065" t="str">
            <v>FINAME TJLP</v>
          </cell>
          <cell r="T4065" t="str">
            <v>29711</v>
          </cell>
          <cell r="U4065">
            <v>10.6</v>
          </cell>
          <cell r="V4065">
            <v>0</v>
          </cell>
          <cell r="W4065">
            <v>35139</v>
          </cell>
          <cell r="X4065">
            <v>16</v>
          </cell>
          <cell r="Y4065">
            <v>8</v>
          </cell>
          <cell r="Z4065">
            <v>4.0072939999999999</v>
          </cell>
          <cell r="AA4065">
            <v>0</v>
          </cell>
          <cell r="AB4065">
            <v>438793.11</v>
          </cell>
          <cell r="AC4065">
            <v>9750.9599999999991</v>
          </cell>
          <cell r="AD4065">
            <v>1984.81</v>
          </cell>
          <cell r="AE4065">
            <v>3699.54</v>
          </cell>
          <cell r="AF4065">
            <v>13450.5</v>
          </cell>
          <cell r="AG4065">
            <v>429042.15</v>
          </cell>
          <cell r="AH4065">
            <v>2002.4100000000326</v>
          </cell>
          <cell r="AI4065">
            <v>0</v>
          </cell>
          <cell r="AJ4065">
            <v>0</v>
          </cell>
          <cell r="AK4065">
            <v>0</v>
          </cell>
        </row>
        <row r="4066">
          <cell r="R4066" t="str">
            <v>ITAU</v>
          </cell>
          <cell r="S4066" t="str">
            <v>FINAME TJLP</v>
          </cell>
          <cell r="T4066" t="str">
            <v>29711</v>
          </cell>
          <cell r="U4066">
            <v>10.6</v>
          </cell>
          <cell r="V4066">
            <v>0</v>
          </cell>
          <cell r="W4066">
            <v>35155</v>
          </cell>
          <cell r="X4066">
            <v>16</v>
          </cell>
          <cell r="Y4066">
            <v>0</v>
          </cell>
          <cell r="Z4066">
            <v>4.0269560000000002</v>
          </cell>
          <cell r="AA4066">
            <v>0</v>
          </cell>
          <cell r="AB4066">
            <v>431147.27</v>
          </cell>
          <cell r="AC4066">
            <v>0</v>
          </cell>
          <cell r="AD4066">
            <v>1934.91</v>
          </cell>
          <cell r="AE4066">
            <v>1934.91</v>
          </cell>
          <cell r="AF4066">
            <v>0</v>
          </cell>
          <cell r="AG4066">
            <v>433082.17</v>
          </cell>
          <cell r="AH4066">
            <v>2105.109999999986</v>
          </cell>
          <cell r="AI4066">
            <v>0</v>
          </cell>
          <cell r="AJ4066">
            <v>0</v>
          </cell>
          <cell r="AK4066">
            <v>0</v>
          </cell>
        </row>
        <row r="4067">
          <cell r="R4067" t="str">
            <v>ITAU</v>
          </cell>
          <cell r="S4067" t="str">
            <v>FINAME TJLP</v>
          </cell>
          <cell r="T4067" t="str">
            <v>29711</v>
          </cell>
          <cell r="U4067">
            <v>10.6</v>
          </cell>
          <cell r="V4067">
            <v>0</v>
          </cell>
          <cell r="W4067">
            <v>35170</v>
          </cell>
          <cell r="X4067">
            <v>14</v>
          </cell>
          <cell r="Y4067">
            <v>9</v>
          </cell>
          <cell r="Z4067">
            <v>4.0454749999999997</v>
          </cell>
          <cell r="AA4067">
            <v>0</v>
          </cell>
          <cell r="AB4067">
            <v>433130.01</v>
          </cell>
          <cell r="AC4067">
            <v>9843.86</v>
          </cell>
          <cell r="AD4067">
            <v>1716.8799999999999</v>
          </cell>
          <cell r="AE4067">
            <v>3651.79</v>
          </cell>
          <cell r="AF4067">
            <v>13495.66</v>
          </cell>
          <cell r="AG4067">
            <v>423286.14</v>
          </cell>
          <cell r="AH4067">
            <v>1982.75</v>
          </cell>
          <cell r="AI4067">
            <v>0</v>
          </cell>
          <cell r="AJ4067">
            <v>0</v>
          </cell>
          <cell r="AK4067">
            <v>0</v>
          </cell>
        </row>
        <row r="4068">
          <cell r="R4068" t="str">
            <v>ITAU</v>
          </cell>
          <cell r="S4068" t="str">
            <v>FINAME TJLP</v>
          </cell>
          <cell r="T4068" t="str">
            <v>29711</v>
          </cell>
          <cell r="U4068">
            <v>10.6</v>
          </cell>
          <cell r="V4068">
            <v>0</v>
          </cell>
          <cell r="W4068">
            <v>35185</v>
          </cell>
          <cell r="X4068">
            <v>15</v>
          </cell>
          <cell r="Y4068">
            <v>0</v>
          </cell>
          <cell r="Z4068">
            <v>4.0640809999999998</v>
          </cell>
          <cell r="AA4068">
            <v>0</v>
          </cell>
          <cell r="AB4068">
            <v>425232.93</v>
          </cell>
          <cell r="AC4068">
            <v>0</v>
          </cell>
          <cell r="AD4068">
            <v>1788.84</v>
          </cell>
          <cell r="AE4068">
            <v>1788.84</v>
          </cell>
          <cell r="AF4068">
            <v>0</v>
          </cell>
          <cell r="AG4068">
            <v>427021.77</v>
          </cell>
          <cell r="AH4068">
            <v>1946.789999999979</v>
          </cell>
          <cell r="AI4068">
            <v>0</v>
          </cell>
          <cell r="AJ4068">
            <v>0</v>
          </cell>
          <cell r="AK4068">
            <v>0</v>
          </cell>
        </row>
        <row r="4069">
          <cell r="R4069" t="str">
            <v>ITAU</v>
          </cell>
          <cell r="S4069" t="str">
            <v>FINAME TJLP</v>
          </cell>
          <cell r="T4069" t="str">
            <v>29711</v>
          </cell>
          <cell r="U4069">
            <v>10.6</v>
          </cell>
          <cell r="V4069">
            <v>0</v>
          </cell>
          <cell r="W4069">
            <v>35200</v>
          </cell>
          <cell r="X4069">
            <v>15</v>
          </cell>
          <cell r="Y4069">
            <v>10</v>
          </cell>
          <cell r="Z4069">
            <v>4.0827710000000002</v>
          </cell>
          <cell r="AA4069">
            <v>0</v>
          </cell>
          <cell r="AB4069">
            <v>427188.5</v>
          </cell>
          <cell r="AC4069">
            <v>9934.6200000000008</v>
          </cell>
          <cell r="AD4069">
            <v>1812.86</v>
          </cell>
          <cell r="AE4069">
            <v>3601.7</v>
          </cell>
          <cell r="AF4069">
            <v>13536.31</v>
          </cell>
          <cell r="AG4069">
            <v>417253.88</v>
          </cell>
          <cell r="AH4069">
            <v>1955.5599999999977</v>
          </cell>
          <cell r="AI4069">
            <v>0</v>
          </cell>
          <cell r="AJ4069">
            <v>0</v>
          </cell>
          <cell r="AK4069">
            <v>0</v>
          </cell>
        </row>
        <row r="4070">
          <cell r="R4070" t="str">
            <v>ITAU</v>
          </cell>
          <cell r="S4070" t="str">
            <v>FINAME TJLP</v>
          </cell>
          <cell r="T4070" t="str">
            <v>29711</v>
          </cell>
          <cell r="U4070">
            <v>10.6</v>
          </cell>
          <cell r="V4070">
            <v>0</v>
          </cell>
          <cell r="W4070">
            <v>35216</v>
          </cell>
          <cell r="X4070">
            <v>16</v>
          </cell>
          <cell r="Y4070">
            <v>0</v>
          </cell>
          <cell r="Z4070">
            <v>4.1028029999999998</v>
          </cell>
          <cell r="AA4070">
            <v>0</v>
          </cell>
          <cell r="AB4070">
            <v>419301.13</v>
          </cell>
          <cell r="AC4070">
            <v>0</v>
          </cell>
          <cell r="AD4070">
            <v>1881.75</v>
          </cell>
          <cell r="AE4070">
            <v>1881.75</v>
          </cell>
          <cell r="AF4070">
            <v>0</v>
          </cell>
          <cell r="AG4070">
            <v>421182.87</v>
          </cell>
          <cell r="AH4070">
            <v>2047.2399999999907</v>
          </cell>
          <cell r="AI4070">
            <v>0</v>
          </cell>
          <cell r="AJ4070">
            <v>0</v>
          </cell>
          <cell r="AK4070">
            <v>0</v>
          </cell>
        </row>
        <row r="4071">
          <cell r="R4071" t="str">
            <v>ITAU</v>
          </cell>
          <cell r="S4071" t="str">
            <v>FINAME TJLP</v>
          </cell>
          <cell r="T4071" t="str">
            <v>29711</v>
          </cell>
          <cell r="U4071">
            <v>10.6</v>
          </cell>
          <cell r="V4071">
            <v>0</v>
          </cell>
          <cell r="W4071">
            <v>35231</v>
          </cell>
          <cell r="X4071">
            <v>14</v>
          </cell>
          <cell r="Y4071">
            <v>11</v>
          </cell>
          <cell r="Z4071">
            <v>4.1176959999999996</v>
          </cell>
          <cell r="AA4071">
            <v>0</v>
          </cell>
          <cell r="AB4071">
            <v>420823.17</v>
          </cell>
          <cell r="AC4071">
            <v>10019.6</v>
          </cell>
          <cell r="AD4071">
            <v>1666.2800000000002</v>
          </cell>
          <cell r="AE4071">
            <v>3548.03</v>
          </cell>
          <cell r="AF4071">
            <v>13567.63</v>
          </cell>
          <cell r="AG4071">
            <v>410803.57</v>
          </cell>
          <cell r="AH4071">
            <v>1522.0499999999884</v>
          </cell>
          <cell r="AI4071">
            <v>0</v>
          </cell>
          <cell r="AJ4071">
            <v>0</v>
          </cell>
          <cell r="AK4071">
            <v>0</v>
          </cell>
        </row>
        <row r="4072">
          <cell r="R4072" t="str">
            <v>ITAU</v>
          </cell>
          <cell r="S4072" t="str">
            <v>FINAME TJLP</v>
          </cell>
          <cell r="T4072" t="str">
            <v>29711</v>
          </cell>
          <cell r="U4072">
            <v>10.6</v>
          </cell>
          <cell r="V4072">
            <v>0</v>
          </cell>
          <cell r="W4072">
            <v>35246</v>
          </cell>
          <cell r="X4072">
            <v>15</v>
          </cell>
          <cell r="Y4072">
            <v>0</v>
          </cell>
          <cell r="Z4072">
            <v>4.1323600000000003</v>
          </cell>
          <cell r="AA4072">
            <v>0</v>
          </cell>
          <cell r="AB4072">
            <v>412266.53</v>
          </cell>
          <cell r="AC4072">
            <v>0</v>
          </cell>
          <cell r="AD4072">
            <v>1734.3</v>
          </cell>
          <cell r="AE4072">
            <v>1734.3</v>
          </cell>
          <cell r="AF4072">
            <v>0</v>
          </cell>
          <cell r="AG4072">
            <v>414000.83</v>
          </cell>
          <cell r="AH4072">
            <v>1462.960000000021</v>
          </cell>
          <cell r="AI4072">
            <v>0</v>
          </cell>
          <cell r="AJ4072">
            <v>0</v>
          </cell>
          <cell r="AK4072">
            <v>0</v>
          </cell>
        </row>
        <row r="4073">
          <cell r="R4073" t="str">
            <v>ITAU</v>
          </cell>
          <cell r="S4073" t="str">
            <v>FINAME TJLP</v>
          </cell>
          <cell r="T4073" t="str">
            <v>29711</v>
          </cell>
          <cell r="U4073">
            <v>10.6</v>
          </cell>
          <cell r="V4073">
            <v>0</v>
          </cell>
          <cell r="W4073">
            <v>35261</v>
          </cell>
          <cell r="X4073">
            <v>15</v>
          </cell>
          <cell r="Y4073">
            <v>12</v>
          </cell>
          <cell r="Z4073">
            <v>4.1470750000000001</v>
          </cell>
          <cell r="AA4073">
            <v>0</v>
          </cell>
          <cell r="AB4073">
            <v>413734.58</v>
          </cell>
          <cell r="AC4073">
            <v>10091.09</v>
          </cell>
          <cell r="AD4073">
            <v>1753.97</v>
          </cell>
          <cell r="AE4073">
            <v>3488.27</v>
          </cell>
          <cell r="AF4073">
            <v>13579.35</v>
          </cell>
          <cell r="AG4073">
            <v>403643.49</v>
          </cell>
          <cell r="AH4073">
            <v>1468.039999999979</v>
          </cell>
          <cell r="AI4073">
            <v>0</v>
          </cell>
          <cell r="AJ4073">
            <v>0</v>
          </cell>
          <cell r="AK4073">
            <v>0</v>
          </cell>
        </row>
        <row r="4074">
          <cell r="R4074" t="str">
            <v>ITAU</v>
          </cell>
          <cell r="S4074" t="str">
            <v>FINAME TJLP</v>
          </cell>
          <cell r="T4074" t="str">
            <v>29711</v>
          </cell>
          <cell r="U4074">
            <v>10.6</v>
          </cell>
          <cell r="V4074">
            <v>0</v>
          </cell>
          <cell r="W4074">
            <v>35277</v>
          </cell>
          <cell r="X4074">
            <v>16</v>
          </cell>
          <cell r="Y4074">
            <v>0</v>
          </cell>
          <cell r="Z4074">
            <v>4.1628290000000003</v>
          </cell>
          <cell r="AA4074">
            <v>0</v>
          </cell>
          <cell r="AB4074">
            <v>405176.86</v>
          </cell>
          <cell r="AC4074">
            <v>0</v>
          </cell>
          <cell r="AD4074">
            <v>1818.36</v>
          </cell>
          <cell r="AE4074">
            <v>1818.36</v>
          </cell>
          <cell r="AF4074">
            <v>0</v>
          </cell>
          <cell r="AG4074">
            <v>406995.22</v>
          </cell>
          <cell r="AH4074">
            <v>1533.3699999999953</v>
          </cell>
          <cell r="AI4074">
            <v>0</v>
          </cell>
          <cell r="AJ4074">
            <v>0</v>
          </cell>
          <cell r="AK4074">
            <v>0</v>
          </cell>
        </row>
        <row r="4075">
          <cell r="R4075" t="str">
            <v>ITAU</v>
          </cell>
          <cell r="S4075" t="str">
            <v>FINAME TJLP</v>
          </cell>
          <cell r="T4075" t="str">
            <v>29711</v>
          </cell>
          <cell r="U4075">
            <v>10.6</v>
          </cell>
          <cell r="V4075">
            <v>0</v>
          </cell>
          <cell r="W4075">
            <v>35292</v>
          </cell>
          <cell r="X4075">
            <v>14</v>
          </cell>
          <cell r="Y4075">
            <v>13</v>
          </cell>
          <cell r="Z4075">
            <v>4.1776530000000003</v>
          </cell>
          <cell r="AA4075">
            <v>0</v>
          </cell>
          <cell r="AB4075">
            <v>406619.71</v>
          </cell>
          <cell r="AC4075">
            <v>10165.49</v>
          </cell>
          <cell r="AD4075">
            <v>1609.9200000000003</v>
          </cell>
          <cell r="AE4075">
            <v>3428.28</v>
          </cell>
          <cell r="AF4075">
            <v>13593.77</v>
          </cell>
          <cell r="AG4075">
            <v>396454.22</v>
          </cell>
          <cell r="AH4075">
            <v>1442.8500000000349</v>
          </cell>
          <cell r="AI4075">
            <v>0</v>
          </cell>
          <cell r="AJ4075">
            <v>0</v>
          </cell>
          <cell r="AK4075">
            <v>0</v>
          </cell>
        </row>
        <row r="4076">
          <cell r="R4076" t="str">
            <v>ITAU</v>
          </cell>
          <cell r="S4076" t="str">
            <v>FINAME TJLP</v>
          </cell>
          <cell r="T4076" t="str">
            <v>29711</v>
          </cell>
          <cell r="U4076">
            <v>10.6</v>
          </cell>
          <cell r="V4076">
            <v>0</v>
          </cell>
          <cell r="W4076">
            <v>35308</v>
          </cell>
          <cell r="X4076">
            <v>16</v>
          </cell>
          <cell r="Y4076">
            <v>0</v>
          </cell>
          <cell r="Z4076">
            <v>4.1935229999999999</v>
          </cell>
          <cell r="AA4076">
            <v>0</v>
          </cell>
          <cell r="AB4076">
            <v>397960.26</v>
          </cell>
          <cell r="AC4076">
            <v>0</v>
          </cell>
          <cell r="AD4076">
            <v>1785.97</v>
          </cell>
          <cell r="AE4076">
            <v>1785.97</v>
          </cell>
          <cell r="AF4076">
            <v>0</v>
          </cell>
          <cell r="AG4076">
            <v>399746.24</v>
          </cell>
          <cell r="AH4076">
            <v>1506.0500000000466</v>
          </cell>
          <cell r="AI4076">
            <v>0</v>
          </cell>
          <cell r="AJ4076">
            <v>0</v>
          </cell>
          <cell r="AK4076">
            <v>0</v>
          </cell>
        </row>
        <row r="4077">
          <cell r="R4077" t="str">
            <v>ITAU</v>
          </cell>
          <cell r="S4077" t="str">
            <v>FINAME TJLP</v>
          </cell>
          <cell r="T4077" t="str">
            <v>29711</v>
          </cell>
          <cell r="U4077">
            <v>10.6</v>
          </cell>
          <cell r="V4077">
            <v>0</v>
          </cell>
          <cell r="W4077">
            <v>35323</v>
          </cell>
          <cell r="X4077">
            <v>14</v>
          </cell>
          <cell r="Y4077">
            <v>14</v>
          </cell>
          <cell r="Z4077">
            <v>4.2077879999999999</v>
          </cell>
          <cell r="AA4077">
            <v>0</v>
          </cell>
          <cell r="AB4077">
            <v>399314</v>
          </cell>
          <cell r="AC4077">
            <v>10238.82</v>
          </cell>
          <cell r="AD4077">
            <v>1580.7099999999998</v>
          </cell>
          <cell r="AE4077">
            <v>3366.68</v>
          </cell>
          <cell r="AF4077">
            <v>13605.5</v>
          </cell>
          <cell r="AG4077">
            <v>389075.18</v>
          </cell>
          <cell r="AH4077">
            <v>1353.7299999999814</v>
          </cell>
          <cell r="AI4077">
            <v>0</v>
          </cell>
          <cell r="AJ4077">
            <v>0</v>
          </cell>
          <cell r="AK4077">
            <v>0</v>
          </cell>
        </row>
        <row r="4078">
          <cell r="R4078" t="str">
            <v>ITAU</v>
          </cell>
          <cell r="S4078" t="str">
            <v>FINAME TJLP</v>
          </cell>
          <cell r="T4078" t="str">
            <v>29711</v>
          </cell>
          <cell r="U4078">
            <v>10.6</v>
          </cell>
          <cell r="V4078">
            <v>0</v>
          </cell>
          <cell r="W4078">
            <v>35338</v>
          </cell>
          <cell r="X4078">
            <v>15</v>
          </cell>
          <cell r="Y4078">
            <v>0</v>
          </cell>
          <cell r="Z4078">
            <v>4.222054</v>
          </cell>
          <cell r="AA4078">
            <v>0</v>
          </cell>
          <cell r="AB4078">
            <v>390394.29</v>
          </cell>
          <cell r="AC4078">
            <v>0</v>
          </cell>
          <cell r="AD4078">
            <v>1642.29</v>
          </cell>
          <cell r="AE4078">
            <v>1642.29</v>
          </cell>
          <cell r="AF4078">
            <v>0</v>
          </cell>
          <cell r="AG4078">
            <v>392036.57</v>
          </cell>
          <cell r="AH4078">
            <v>1319.1000000000349</v>
          </cell>
          <cell r="AI4078">
            <v>0</v>
          </cell>
          <cell r="AJ4078">
            <v>0</v>
          </cell>
          <cell r="AK4078">
            <v>0</v>
          </cell>
        </row>
        <row r="4079">
          <cell r="R4079" t="str">
            <v>ITAU</v>
          </cell>
          <cell r="S4079" t="str">
            <v>FINAME TJLP</v>
          </cell>
          <cell r="T4079" t="str">
            <v>29711</v>
          </cell>
          <cell r="U4079">
            <v>10.6</v>
          </cell>
          <cell r="V4079">
            <v>0</v>
          </cell>
          <cell r="W4079">
            <v>35353</v>
          </cell>
          <cell r="X4079">
            <v>15</v>
          </cell>
          <cell r="Y4079">
            <v>15</v>
          </cell>
          <cell r="Z4079">
            <v>4.2363689999999998</v>
          </cell>
          <cell r="AA4079">
            <v>0</v>
          </cell>
          <cell r="AB4079">
            <v>391717.93</v>
          </cell>
          <cell r="AC4079">
            <v>10308.370000000001</v>
          </cell>
          <cell r="AD4079">
            <v>1660.35</v>
          </cell>
          <cell r="AE4079">
            <v>3302.64</v>
          </cell>
          <cell r="AF4079">
            <v>13611.01</v>
          </cell>
          <cell r="AG4079">
            <v>381409.56</v>
          </cell>
          <cell r="AH4079">
            <v>1323.6500000000233</v>
          </cell>
          <cell r="AI4079">
            <v>0</v>
          </cell>
          <cell r="AJ4079">
            <v>0</v>
          </cell>
          <cell r="AK4079">
            <v>0</v>
          </cell>
        </row>
        <row r="4080">
          <cell r="R4080" t="str">
            <v>ITAU</v>
          </cell>
          <cell r="S4080" t="str">
            <v>FINAME TJLP</v>
          </cell>
          <cell r="T4080" t="str">
            <v>29711</v>
          </cell>
          <cell r="U4080">
            <v>10.6</v>
          </cell>
          <cell r="V4080">
            <v>0</v>
          </cell>
          <cell r="W4080">
            <v>35369</v>
          </cell>
          <cell r="X4080">
            <v>16</v>
          </cell>
          <cell r="Y4080">
            <v>0</v>
          </cell>
          <cell r="Z4080">
            <v>4.2516910000000001</v>
          </cell>
          <cell r="AA4080">
            <v>0</v>
          </cell>
          <cell r="AB4080">
            <v>382789.04</v>
          </cell>
          <cell r="AC4080">
            <v>0</v>
          </cell>
          <cell r="AD4080">
            <v>1717.89</v>
          </cell>
          <cell r="AE4080">
            <v>1717.89</v>
          </cell>
          <cell r="AF4080">
            <v>0</v>
          </cell>
          <cell r="AG4080">
            <v>384506.92</v>
          </cell>
          <cell r="AH4080">
            <v>1379.4699999999721</v>
          </cell>
          <cell r="AI4080">
            <v>0</v>
          </cell>
          <cell r="AJ4080">
            <v>0</v>
          </cell>
          <cell r="AK4080">
            <v>0</v>
          </cell>
        </row>
        <row r="4081">
          <cell r="R4081" t="str">
            <v>ITAU</v>
          </cell>
          <cell r="S4081" t="str">
            <v>FINAME TJLP</v>
          </cell>
          <cell r="T4081" t="str">
            <v>29711</v>
          </cell>
          <cell r="U4081">
            <v>10.6</v>
          </cell>
          <cell r="V4081">
            <v>0</v>
          </cell>
          <cell r="W4081">
            <v>35384</v>
          </cell>
          <cell r="X4081">
            <v>14</v>
          </cell>
          <cell r="Y4081">
            <v>16</v>
          </cell>
          <cell r="Z4081">
            <v>4.2661059999999997</v>
          </cell>
          <cell r="AA4081">
            <v>0</v>
          </cell>
          <cell r="AB4081">
            <v>384086.85</v>
          </cell>
          <cell r="AC4081">
            <v>10380.73</v>
          </cell>
          <cell r="AD4081">
            <v>1520.41</v>
          </cell>
          <cell r="AE4081">
            <v>3238.3</v>
          </cell>
          <cell r="AF4081">
            <v>13619.03</v>
          </cell>
          <cell r="AG4081">
            <v>373706.13</v>
          </cell>
          <cell r="AH4081">
            <v>1297.8300000000745</v>
          </cell>
          <cell r="AI4081">
            <v>0</v>
          </cell>
          <cell r="AJ4081">
            <v>0</v>
          </cell>
          <cell r="AK4081">
            <v>0</v>
          </cell>
        </row>
        <row r="4082">
          <cell r="R4082" t="str">
            <v>ITAU</v>
          </cell>
          <cell r="S4082" t="str">
            <v>FINAME TJLP</v>
          </cell>
          <cell r="T4082" t="str">
            <v>29711</v>
          </cell>
          <cell r="U4082">
            <v>10.6</v>
          </cell>
          <cell r="V4082">
            <v>0</v>
          </cell>
          <cell r="W4082">
            <v>35399</v>
          </cell>
          <cell r="X4082">
            <v>15</v>
          </cell>
          <cell r="Y4082">
            <v>0</v>
          </cell>
          <cell r="Z4082">
            <v>4.28057</v>
          </cell>
          <cell r="AA4082">
            <v>0</v>
          </cell>
          <cell r="AB4082">
            <v>374973.16</v>
          </cell>
          <cell r="AC4082">
            <v>0</v>
          </cell>
          <cell r="AD4082">
            <v>1577.41</v>
          </cell>
          <cell r="AE4082">
            <v>1577.41</v>
          </cell>
          <cell r="AF4082">
            <v>0</v>
          </cell>
          <cell r="AG4082">
            <v>376550.57</v>
          </cell>
          <cell r="AH4082">
            <v>1267.0300000000279</v>
          </cell>
          <cell r="AI4082">
            <v>0</v>
          </cell>
          <cell r="AJ4082">
            <v>0</v>
          </cell>
          <cell r="AK4082">
            <v>0</v>
          </cell>
        </row>
        <row r="4083">
          <cell r="R4083" t="str">
            <v>ITAU</v>
          </cell>
          <cell r="S4083" t="str">
            <v>FINAME TJLP</v>
          </cell>
          <cell r="T4083" t="str">
            <v>29711</v>
          </cell>
          <cell r="U4083">
            <v>10.6</v>
          </cell>
          <cell r="V4083">
            <v>0</v>
          </cell>
          <cell r="W4083">
            <v>35414</v>
          </cell>
          <cell r="X4083">
            <v>15</v>
          </cell>
          <cell r="Y4083">
            <v>17</v>
          </cell>
          <cell r="Z4083">
            <v>4.2892469999999996</v>
          </cell>
          <cell r="AA4083">
            <v>0</v>
          </cell>
          <cell r="AB4083">
            <v>375733.25</v>
          </cell>
          <cell r="AC4083">
            <v>10437.040000000001</v>
          </cell>
          <cell r="AD4083">
            <v>1590.4599999999998</v>
          </cell>
          <cell r="AE4083">
            <v>3167.87</v>
          </cell>
          <cell r="AF4083">
            <v>13604.91</v>
          </cell>
          <cell r="AG4083">
            <v>365296.22</v>
          </cell>
          <cell r="AH4083">
            <v>760.09999999991851</v>
          </cell>
          <cell r="AI4083">
            <v>0</v>
          </cell>
          <cell r="AJ4083">
            <v>0</v>
          </cell>
          <cell r="AK4083">
            <v>0</v>
          </cell>
        </row>
        <row r="4084">
          <cell r="R4084" t="str">
            <v>ITAU</v>
          </cell>
          <cell r="S4084" t="str">
            <v>FINAME TJLP</v>
          </cell>
          <cell r="T4084" t="str">
            <v>29711</v>
          </cell>
          <cell r="U4084">
            <v>10.6</v>
          </cell>
          <cell r="V4084">
            <v>0</v>
          </cell>
          <cell r="W4084">
            <v>35430</v>
          </cell>
          <cell r="X4084">
            <v>16</v>
          </cell>
          <cell r="Y4084">
            <v>0</v>
          </cell>
          <cell r="Z4084">
            <v>4.2980770000000001</v>
          </cell>
          <cell r="AA4084">
            <v>0</v>
          </cell>
          <cell r="AB4084">
            <v>366048.23</v>
          </cell>
          <cell r="AC4084">
            <v>0</v>
          </cell>
          <cell r="AD4084">
            <v>1642.76</v>
          </cell>
          <cell r="AE4084">
            <v>1642.76</v>
          </cell>
          <cell r="AF4084">
            <v>0</v>
          </cell>
          <cell r="AG4084">
            <v>367690.98</v>
          </cell>
          <cell r="AH4084">
            <v>752</v>
          </cell>
          <cell r="AI4084">
            <v>0</v>
          </cell>
          <cell r="AJ4084">
            <v>0</v>
          </cell>
          <cell r="AK4084">
            <v>0</v>
          </cell>
        </row>
        <row r="4085">
          <cell r="R4085" t="str">
            <v>ITAU</v>
          </cell>
          <cell r="S4085" t="str">
            <v>FINAME TJLP</v>
          </cell>
          <cell r="T4085" t="str">
            <v>29711</v>
          </cell>
          <cell r="U4085">
            <v>10.6</v>
          </cell>
          <cell r="V4085">
            <v>0</v>
          </cell>
          <cell r="W4085">
            <v>35445</v>
          </cell>
          <cell r="X4085">
            <v>14</v>
          </cell>
          <cell r="Y4085">
            <v>18</v>
          </cell>
          <cell r="Z4085">
            <v>4.3063719999999996</v>
          </cell>
          <cell r="AA4085">
            <v>0</v>
          </cell>
          <cell r="AB4085">
            <v>366754.68</v>
          </cell>
          <cell r="AC4085">
            <v>10478.709999999999</v>
          </cell>
          <cell r="AD4085">
            <v>1449.41</v>
          </cell>
          <cell r="AE4085">
            <v>3092.17</v>
          </cell>
          <cell r="AF4085">
            <v>13570.88</v>
          </cell>
          <cell r="AG4085">
            <v>356275.97</v>
          </cell>
          <cell r="AH4085">
            <v>706.46000000002095</v>
          </cell>
          <cell r="AI4085">
            <v>0</v>
          </cell>
          <cell r="AJ4085">
            <v>0</v>
          </cell>
          <cell r="AK4085">
            <v>0</v>
          </cell>
        </row>
        <row r="4086">
          <cell r="R4086" t="str">
            <v>ITAU</v>
          </cell>
          <cell r="S4086" t="str">
            <v>FINAME TJLP</v>
          </cell>
          <cell r="T4086" t="str">
            <v>29711</v>
          </cell>
          <cell r="U4086">
            <v>10.6</v>
          </cell>
          <cell r="V4086">
            <v>0</v>
          </cell>
          <cell r="W4086">
            <v>35461</v>
          </cell>
          <cell r="X4086">
            <v>16</v>
          </cell>
          <cell r="Y4086">
            <v>0</v>
          </cell>
          <cell r="Z4086">
            <v>4.3152369999999998</v>
          </cell>
          <cell r="AA4086">
            <v>0</v>
          </cell>
          <cell r="AB4086">
            <v>357009.39</v>
          </cell>
          <cell r="AC4086">
            <v>0</v>
          </cell>
          <cell r="AD4086">
            <v>1602.19</v>
          </cell>
          <cell r="AE4086">
            <v>1602.19</v>
          </cell>
          <cell r="AF4086">
            <v>0</v>
          </cell>
          <cell r="AG4086">
            <v>358611.58</v>
          </cell>
          <cell r="AH4086">
            <v>733.42000000004191</v>
          </cell>
          <cell r="AI4086">
            <v>0</v>
          </cell>
          <cell r="AJ4086">
            <v>0</v>
          </cell>
          <cell r="AK4086">
            <v>0</v>
          </cell>
        </row>
        <row r="4087">
          <cell r="R4087" t="str">
            <v>ITAU</v>
          </cell>
          <cell r="S4087" t="str">
            <v>FINAME TJLP</v>
          </cell>
          <cell r="T4087" t="str">
            <v>29711</v>
          </cell>
          <cell r="U4087">
            <v>10.6</v>
          </cell>
          <cell r="V4087">
            <v>0</v>
          </cell>
          <cell r="W4087">
            <v>35476</v>
          </cell>
          <cell r="X4087">
            <v>14</v>
          </cell>
          <cell r="Y4087">
            <v>19</v>
          </cell>
          <cell r="Z4087">
            <v>4.3235650000000003</v>
          </cell>
          <cell r="AA4087">
            <v>0</v>
          </cell>
          <cell r="AB4087">
            <v>357698.39</v>
          </cell>
          <cell r="AC4087">
            <v>10520.54</v>
          </cell>
          <cell r="AD4087">
            <v>1413.63</v>
          </cell>
          <cell r="AE4087">
            <v>3015.82</v>
          </cell>
          <cell r="AF4087">
            <v>13536.36</v>
          </cell>
          <cell r="AG4087">
            <v>347177.85</v>
          </cell>
          <cell r="AH4087">
            <v>688.99999999994179</v>
          </cell>
          <cell r="AI4087">
            <v>0</v>
          </cell>
          <cell r="AJ4087">
            <v>0</v>
          </cell>
          <cell r="AK4087">
            <v>0</v>
          </cell>
        </row>
        <row r="4088">
          <cell r="R4088" t="str">
            <v>ITAU</v>
          </cell>
          <cell r="S4088" t="str">
            <v>FINAME TJLP</v>
          </cell>
          <cell r="T4088" t="str">
            <v>29711</v>
          </cell>
          <cell r="U4088">
            <v>10.6</v>
          </cell>
          <cell r="V4088">
            <v>0</v>
          </cell>
          <cell r="W4088">
            <v>35489</v>
          </cell>
          <cell r="X4088">
            <v>13</v>
          </cell>
          <cell r="Y4088">
            <v>0</v>
          </cell>
          <cell r="Z4088">
            <v>4.3307950000000002</v>
          </cell>
          <cell r="AA4088">
            <v>0</v>
          </cell>
          <cell r="AB4088">
            <v>347758.41</v>
          </cell>
          <cell r="AC4088">
            <v>0</v>
          </cell>
          <cell r="AD4088">
            <v>1267.52</v>
          </cell>
          <cell r="AE4088">
            <v>1267.52</v>
          </cell>
          <cell r="AF4088">
            <v>0</v>
          </cell>
          <cell r="AG4088">
            <v>349025.92</v>
          </cell>
          <cell r="AH4088">
            <v>580.54999999998836</v>
          </cell>
          <cell r="AI4088">
            <v>0</v>
          </cell>
          <cell r="AJ4088">
            <v>0</v>
          </cell>
          <cell r="AK4088">
            <v>0</v>
          </cell>
        </row>
        <row r="4089">
          <cell r="R4089" t="str">
            <v>ITAU</v>
          </cell>
          <cell r="S4089" t="str">
            <v>FINAME TJLP</v>
          </cell>
          <cell r="T4089" t="str">
            <v>29711</v>
          </cell>
          <cell r="U4089">
            <v>10.6</v>
          </cell>
          <cell r="V4089">
            <v>0</v>
          </cell>
          <cell r="W4089">
            <v>35504</v>
          </cell>
          <cell r="X4089">
            <v>17</v>
          </cell>
          <cell r="Y4089">
            <v>20</v>
          </cell>
          <cell r="Z4089">
            <v>4.338101</v>
          </cell>
          <cell r="AA4089">
            <v>0</v>
          </cell>
          <cell r="AB4089">
            <v>348345.07</v>
          </cell>
          <cell r="AC4089">
            <v>10555.91</v>
          </cell>
          <cell r="AD4089">
            <v>1669.44</v>
          </cell>
          <cell r="AE4089">
            <v>2936.96</v>
          </cell>
          <cell r="AF4089">
            <v>13492.87</v>
          </cell>
          <cell r="AG4089">
            <v>337789.16</v>
          </cell>
          <cell r="AH4089">
            <v>586.6699999999837</v>
          </cell>
          <cell r="AI4089">
            <v>0</v>
          </cell>
          <cell r="AJ4089">
            <v>0</v>
          </cell>
          <cell r="AK4089">
            <v>0</v>
          </cell>
        </row>
        <row r="4090">
          <cell r="R4090" t="str">
            <v>ITAU</v>
          </cell>
          <cell r="S4090" t="str">
            <v>FINAME TJLP</v>
          </cell>
          <cell r="T4090" t="str">
            <v>29711</v>
          </cell>
          <cell r="U4090">
            <v>10.6</v>
          </cell>
          <cell r="V4090">
            <v>0</v>
          </cell>
          <cell r="W4090">
            <v>35520</v>
          </cell>
          <cell r="X4090">
            <v>16</v>
          </cell>
          <cell r="Y4090">
            <v>0</v>
          </cell>
          <cell r="Z4090">
            <v>4.3458269999999999</v>
          </cell>
          <cell r="AA4090">
            <v>0</v>
          </cell>
          <cell r="AB4090">
            <v>338390.75</v>
          </cell>
          <cell r="AC4090">
            <v>0</v>
          </cell>
          <cell r="AD4090">
            <v>1518.63</v>
          </cell>
          <cell r="AE4090">
            <v>1518.63</v>
          </cell>
          <cell r="AF4090">
            <v>0</v>
          </cell>
          <cell r="AG4090">
            <v>339909.39</v>
          </cell>
          <cell r="AH4090">
            <v>601.60000000003492</v>
          </cell>
          <cell r="AI4090">
            <v>0</v>
          </cell>
          <cell r="AJ4090">
            <v>0</v>
          </cell>
          <cell r="AK4090">
            <v>0</v>
          </cell>
        </row>
        <row r="4091">
          <cell r="R4091" t="str">
            <v>ITAU</v>
          </cell>
          <cell r="S4091" t="str">
            <v>FINAME TJLP</v>
          </cell>
          <cell r="T4091" t="str">
            <v>29711</v>
          </cell>
          <cell r="U4091">
            <v>10.6</v>
          </cell>
          <cell r="V4091">
            <v>0</v>
          </cell>
          <cell r="W4091">
            <v>35535</v>
          </cell>
          <cell r="X4091">
            <v>14</v>
          </cell>
          <cell r="Y4091">
            <v>21</v>
          </cell>
          <cell r="Z4091">
            <v>4.3530829999999998</v>
          </cell>
          <cell r="AA4091">
            <v>0</v>
          </cell>
          <cell r="AB4091">
            <v>338955.74</v>
          </cell>
          <cell r="AC4091">
            <v>10592.37</v>
          </cell>
          <cell r="AD4091">
            <v>1339.1599999999999</v>
          </cell>
          <cell r="AE4091">
            <v>2857.79</v>
          </cell>
          <cell r="AF4091">
            <v>13450.16</v>
          </cell>
          <cell r="AG4091">
            <v>328363.38</v>
          </cell>
          <cell r="AH4091">
            <v>564.98999999999069</v>
          </cell>
          <cell r="AI4091">
            <v>0</v>
          </cell>
          <cell r="AJ4091">
            <v>0</v>
          </cell>
          <cell r="AK4091">
            <v>0</v>
          </cell>
        </row>
        <row r="4092">
          <cell r="R4092" t="str">
            <v>ITAU</v>
          </cell>
          <cell r="S4092" t="str">
            <v>FINAME TJLP</v>
          </cell>
          <cell r="T4092" t="str">
            <v>29711</v>
          </cell>
          <cell r="U4092">
            <v>10.6</v>
          </cell>
          <cell r="V4092">
            <v>0</v>
          </cell>
          <cell r="W4092">
            <v>35550</v>
          </cell>
          <cell r="X4092">
            <v>15</v>
          </cell>
          <cell r="Y4092">
            <v>0</v>
          </cell>
          <cell r="Z4092">
            <v>4.3603500000000004</v>
          </cell>
          <cell r="AA4092">
            <v>0</v>
          </cell>
          <cell r="AB4092">
            <v>328911.53999999998</v>
          </cell>
          <cell r="AC4092">
            <v>0</v>
          </cell>
          <cell r="AD4092">
            <v>1383.64</v>
          </cell>
          <cell r="AE4092">
            <v>1383.64</v>
          </cell>
          <cell r="AF4092">
            <v>0</v>
          </cell>
          <cell r="AG4092">
            <v>330295.19</v>
          </cell>
          <cell r="AH4092">
            <v>548.1699999999837</v>
          </cell>
          <cell r="AI4092">
            <v>0</v>
          </cell>
          <cell r="AJ4092">
            <v>0</v>
          </cell>
          <cell r="AK4092">
            <v>0</v>
          </cell>
        </row>
        <row r="4093">
          <cell r="R4093" t="str">
            <v>ITAU</v>
          </cell>
          <cell r="S4093" t="str">
            <v>FINAME TJLP</v>
          </cell>
          <cell r="T4093" t="str">
            <v>29711</v>
          </cell>
          <cell r="U4093">
            <v>10.6</v>
          </cell>
          <cell r="V4093">
            <v>0</v>
          </cell>
          <cell r="W4093">
            <v>35565</v>
          </cell>
          <cell r="X4093">
            <v>15</v>
          </cell>
          <cell r="Y4093">
            <v>22</v>
          </cell>
          <cell r="Z4093">
            <v>4.3676300000000001</v>
          </cell>
          <cell r="AA4093">
            <v>0</v>
          </cell>
          <cell r="AB4093">
            <v>329460.69</v>
          </cell>
          <cell r="AC4093">
            <v>10627.76</v>
          </cell>
          <cell r="AD4093">
            <v>1394.0999999999997</v>
          </cell>
          <cell r="AE4093">
            <v>2777.74</v>
          </cell>
          <cell r="AF4093">
            <v>13405.5</v>
          </cell>
          <cell r="AG4093">
            <v>318832.93</v>
          </cell>
          <cell r="AH4093">
            <v>549.14000000001397</v>
          </cell>
          <cell r="AI4093">
            <v>0</v>
          </cell>
          <cell r="AJ4093">
            <v>0</v>
          </cell>
          <cell r="AK4093">
            <v>0</v>
          </cell>
        </row>
        <row r="4094">
          <cell r="R4094" t="str">
            <v>ITAU</v>
          </cell>
          <cell r="S4094" t="str">
            <v>FINAME TJLP</v>
          </cell>
          <cell r="T4094" t="str">
            <v>29711</v>
          </cell>
          <cell r="U4094">
            <v>10.6</v>
          </cell>
          <cell r="V4094">
            <v>0</v>
          </cell>
          <cell r="W4094">
            <v>35581</v>
          </cell>
          <cell r="X4094">
            <v>16</v>
          </cell>
          <cell r="Y4094">
            <v>0</v>
          </cell>
          <cell r="Z4094">
            <v>4.3754090000000003</v>
          </cell>
          <cell r="AA4094">
            <v>0</v>
          </cell>
          <cell r="AB4094">
            <v>319400.78999999998</v>
          </cell>
          <cell r="AC4094">
            <v>0</v>
          </cell>
          <cell r="AD4094">
            <v>1433.41</v>
          </cell>
          <cell r="AE4094">
            <v>1433.41</v>
          </cell>
          <cell r="AF4094">
            <v>0</v>
          </cell>
          <cell r="AG4094">
            <v>320834.2</v>
          </cell>
          <cell r="AH4094">
            <v>567.86000000004424</v>
          </cell>
          <cell r="AI4094">
            <v>0</v>
          </cell>
          <cell r="AJ4094">
            <v>0</v>
          </cell>
          <cell r="AK4094">
            <v>0</v>
          </cell>
        </row>
        <row r="4095">
          <cell r="R4095" t="str">
            <v>ITAU</v>
          </cell>
          <cell r="S4095" t="str">
            <v>FINAME TJLP</v>
          </cell>
          <cell r="T4095" t="str">
            <v>29711</v>
          </cell>
          <cell r="U4095">
            <v>10.6</v>
          </cell>
          <cell r="V4095">
            <v>0</v>
          </cell>
          <cell r="W4095">
            <v>35596</v>
          </cell>
          <cell r="X4095">
            <v>14</v>
          </cell>
          <cell r="Y4095">
            <v>23</v>
          </cell>
          <cell r="Z4095">
            <v>4.3824360000000002</v>
          </cell>
          <cell r="AA4095">
            <v>0</v>
          </cell>
          <cell r="AB4095">
            <v>319913.75</v>
          </cell>
          <cell r="AC4095">
            <v>10663.79</v>
          </cell>
          <cell r="AD4095">
            <v>1263.8399999999999</v>
          </cell>
          <cell r="AE4095">
            <v>2697.25</v>
          </cell>
          <cell r="AF4095">
            <v>13361.04</v>
          </cell>
          <cell r="AG4095">
            <v>309249.96000000002</v>
          </cell>
          <cell r="AH4095">
            <v>512.95999999996275</v>
          </cell>
          <cell r="AI4095">
            <v>0</v>
          </cell>
          <cell r="AJ4095">
            <v>0</v>
          </cell>
          <cell r="AK4095">
            <v>0</v>
          </cell>
        </row>
        <row r="4096">
          <cell r="R4096" t="str">
            <v>ITAU</v>
          </cell>
          <cell r="S4096" t="str">
            <v>FINAME TJLP</v>
          </cell>
          <cell r="T4096" t="str">
            <v>29711</v>
          </cell>
          <cell r="U4096">
            <v>10.6</v>
          </cell>
          <cell r="V4096">
            <v>0</v>
          </cell>
          <cell r="W4096">
            <v>35611</v>
          </cell>
          <cell r="X4096">
            <v>15</v>
          </cell>
          <cell r="Y4096">
            <v>0</v>
          </cell>
          <cell r="Z4096">
            <v>4.3894539999999997</v>
          </cell>
          <cell r="AA4096">
            <v>0</v>
          </cell>
          <cell r="AB4096">
            <v>309745.19</v>
          </cell>
          <cell r="AC4096">
            <v>0</v>
          </cell>
          <cell r="AD4096">
            <v>1303.02</v>
          </cell>
          <cell r="AE4096">
            <v>1303.02</v>
          </cell>
          <cell r="AF4096">
            <v>0</v>
          </cell>
          <cell r="AG4096">
            <v>311048.21000000002</v>
          </cell>
          <cell r="AH4096">
            <v>495.22999999998137</v>
          </cell>
          <cell r="AI4096">
            <v>0</v>
          </cell>
          <cell r="AJ4096">
            <v>0</v>
          </cell>
          <cell r="AK4096">
            <v>0</v>
          </cell>
        </row>
        <row r="4097">
          <cell r="R4097" t="str">
            <v>ITAU</v>
          </cell>
          <cell r="S4097" t="str">
            <v>FINAME TJLP</v>
          </cell>
          <cell r="T4097" t="str">
            <v>29711</v>
          </cell>
          <cell r="U4097">
            <v>10.6</v>
          </cell>
          <cell r="V4097">
            <v>0</v>
          </cell>
          <cell r="W4097">
            <v>35626</v>
          </cell>
          <cell r="X4097">
            <v>15</v>
          </cell>
          <cell r="Y4097">
            <v>24</v>
          </cell>
          <cell r="Z4097">
            <v>4.3964840000000001</v>
          </cell>
          <cell r="AA4097">
            <v>0</v>
          </cell>
          <cell r="AB4097">
            <v>310241.27</v>
          </cell>
          <cell r="AC4097">
            <v>10697.98</v>
          </cell>
          <cell r="AD4097">
            <v>1312.6799999999998</v>
          </cell>
          <cell r="AE4097">
            <v>2615.6999999999998</v>
          </cell>
          <cell r="AF4097">
            <v>13313.67</v>
          </cell>
          <cell r="AG4097">
            <v>299543.28999999998</v>
          </cell>
          <cell r="AH4097">
            <v>496.06999999994878</v>
          </cell>
          <cell r="AI4097">
            <v>0</v>
          </cell>
          <cell r="AJ4097">
            <v>0</v>
          </cell>
          <cell r="AK4097">
            <v>0</v>
          </cell>
        </row>
        <row r="4098">
          <cell r="R4098" t="str">
            <v>ITAU</v>
          </cell>
          <cell r="S4098" t="str">
            <v>FINAME TJLP</v>
          </cell>
          <cell r="T4098" t="str">
            <v>29711</v>
          </cell>
          <cell r="U4098">
            <v>10.6</v>
          </cell>
          <cell r="V4098">
            <v>0</v>
          </cell>
          <cell r="W4098">
            <v>35642</v>
          </cell>
          <cell r="X4098">
            <v>16</v>
          </cell>
          <cell r="Y4098">
            <v>0</v>
          </cell>
          <cell r="Z4098">
            <v>4.403994</v>
          </cell>
          <cell r="AA4098">
            <v>0</v>
          </cell>
          <cell r="AB4098">
            <v>300054.96999999997</v>
          </cell>
          <cell r="AC4098">
            <v>0</v>
          </cell>
          <cell r="AD4098">
            <v>1346.59</v>
          </cell>
          <cell r="AE4098">
            <v>1346.59</v>
          </cell>
          <cell r="AF4098">
            <v>0</v>
          </cell>
          <cell r="AG4098">
            <v>301401.56</v>
          </cell>
          <cell r="AH4098">
            <v>511.67999999999302</v>
          </cell>
          <cell r="AI4098">
            <v>0</v>
          </cell>
          <cell r="AJ4098">
            <v>0</v>
          </cell>
          <cell r="AK4098">
            <v>0</v>
          </cell>
        </row>
        <row r="4099">
          <cell r="R4099" t="str">
            <v>ITAU</v>
          </cell>
          <cell r="S4099" t="str">
            <v>FINAME TJLP</v>
          </cell>
          <cell r="T4099" t="str">
            <v>29711</v>
          </cell>
          <cell r="U4099">
            <v>10.6</v>
          </cell>
          <cell r="V4099">
            <v>0</v>
          </cell>
          <cell r="W4099">
            <v>35657</v>
          </cell>
          <cell r="X4099">
            <v>14</v>
          </cell>
          <cell r="Y4099">
            <v>25</v>
          </cell>
          <cell r="Z4099">
            <v>4.4110469999999999</v>
          </cell>
          <cell r="AA4099">
            <v>0</v>
          </cell>
          <cell r="AB4099">
            <v>300535.51</v>
          </cell>
          <cell r="AC4099">
            <v>10733.41</v>
          </cell>
          <cell r="AD4099">
            <v>1187.28</v>
          </cell>
          <cell r="AE4099">
            <v>2533.87</v>
          </cell>
          <cell r="AF4099">
            <v>13267.28</v>
          </cell>
          <cell r="AG4099">
            <v>289802.09000000003</v>
          </cell>
          <cell r="AH4099">
            <v>480.53000000002794</v>
          </cell>
          <cell r="AI4099">
            <v>0</v>
          </cell>
          <cell r="AJ4099">
            <v>0</v>
          </cell>
          <cell r="AK4099">
            <v>0</v>
          </cell>
        </row>
        <row r="4100">
          <cell r="R4100" t="str">
            <v>ITAU</v>
          </cell>
          <cell r="S4100" t="str">
            <v>FINAME TJLP</v>
          </cell>
          <cell r="T4100" t="str">
            <v>29711</v>
          </cell>
          <cell r="U4100">
            <v>10.6</v>
          </cell>
          <cell r="V4100">
            <v>0</v>
          </cell>
          <cell r="W4100">
            <v>35673</v>
          </cell>
          <cell r="X4100">
            <v>16</v>
          </cell>
          <cell r="Y4100">
            <v>0</v>
          </cell>
          <cell r="Z4100">
            <v>4.4185819999999998</v>
          </cell>
          <cell r="AA4100">
            <v>0</v>
          </cell>
          <cell r="AB4100">
            <v>290297.14</v>
          </cell>
          <cell r="AC4100">
            <v>0</v>
          </cell>
          <cell r="AD4100">
            <v>1302.8</v>
          </cell>
          <cell r="AE4100">
            <v>1302.8</v>
          </cell>
          <cell r="AF4100">
            <v>0</v>
          </cell>
          <cell r="AG4100">
            <v>291599.94</v>
          </cell>
          <cell r="AH4100">
            <v>495.04999999998836</v>
          </cell>
          <cell r="AI4100">
            <v>0</v>
          </cell>
          <cell r="AJ4100">
            <v>0</v>
          </cell>
          <cell r="AK4100">
            <v>0</v>
          </cell>
        </row>
        <row r="4101">
          <cell r="R4101" t="str">
            <v>ITAU</v>
          </cell>
          <cell r="S4101" t="str">
            <v>FINAME TJLP</v>
          </cell>
          <cell r="T4101" t="str">
            <v>29711</v>
          </cell>
          <cell r="U4101">
            <v>10.6</v>
          </cell>
          <cell r="V4101">
            <v>0</v>
          </cell>
          <cell r="W4101">
            <v>35688</v>
          </cell>
          <cell r="X4101">
            <v>14</v>
          </cell>
          <cell r="Y4101">
            <v>26</v>
          </cell>
          <cell r="Z4101">
            <v>4.4244830000000004</v>
          </cell>
          <cell r="AA4101">
            <v>0</v>
          </cell>
          <cell r="AB4101">
            <v>290684.83</v>
          </cell>
          <cell r="AC4101">
            <v>10766.11</v>
          </cell>
          <cell r="AD4101">
            <v>1148.01</v>
          </cell>
          <cell r="AE4101">
            <v>2450.81</v>
          </cell>
          <cell r="AF4101">
            <v>13216.92</v>
          </cell>
          <cell r="AG4101">
            <v>279918.71999999997</v>
          </cell>
          <cell r="AH4101">
            <v>387.68999999994412</v>
          </cell>
          <cell r="AI4101">
            <v>0</v>
          </cell>
          <cell r="AJ4101">
            <v>0</v>
          </cell>
          <cell r="AK4101">
            <v>0</v>
          </cell>
        </row>
        <row r="4102">
          <cell r="R4102" t="str">
            <v>ITAU</v>
          </cell>
          <cell r="S4102" t="str">
            <v>FINAME TJLP</v>
          </cell>
          <cell r="T4102" t="str">
            <v>29711</v>
          </cell>
          <cell r="U4102">
            <v>10.6</v>
          </cell>
          <cell r="V4102">
            <v>0</v>
          </cell>
          <cell r="W4102">
            <v>35703</v>
          </cell>
          <cell r="X4102">
            <v>15</v>
          </cell>
          <cell r="Y4102">
            <v>0</v>
          </cell>
          <cell r="Z4102">
            <v>4.430307</v>
          </cell>
          <cell r="AA4102">
            <v>0</v>
          </cell>
          <cell r="AB4102">
            <v>280287.18</v>
          </cell>
          <cell r="AC4102">
            <v>0</v>
          </cell>
          <cell r="AD4102">
            <v>1179.0899999999999</v>
          </cell>
          <cell r="AE4102">
            <v>1179.0899999999999</v>
          </cell>
          <cell r="AF4102">
            <v>0</v>
          </cell>
          <cell r="AG4102">
            <v>281466.28000000003</v>
          </cell>
          <cell r="AH4102">
            <v>368.47000000003027</v>
          </cell>
          <cell r="AI4102">
            <v>0</v>
          </cell>
          <cell r="AJ4102">
            <v>0</v>
          </cell>
          <cell r="AK4102">
            <v>0</v>
          </cell>
        </row>
        <row r="4103">
          <cell r="R4103" t="str">
            <v>ITAU</v>
          </cell>
          <cell r="S4103" t="str">
            <v>FINAME TJLP</v>
          </cell>
          <cell r="T4103" t="str">
            <v>29711</v>
          </cell>
          <cell r="U4103">
            <v>10.6</v>
          </cell>
          <cell r="V4103">
            <v>0</v>
          </cell>
          <cell r="W4103">
            <v>35718</v>
          </cell>
          <cell r="X4103">
            <v>15</v>
          </cell>
          <cell r="Y4103">
            <v>27</v>
          </cell>
          <cell r="Z4103">
            <v>4.4361389999999998</v>
          </cell>
          <cell r="AA4103">
            <v>0</v>
          </cell>
          <cell r="AB4103">
            <v>280656.15000000002</v>
          </cell>
          <cell r="AC4103">
            <v>10794.47</v>
          </cell>
          <cell r="AD4103">
            <v>1187.1700000000003</v>
          </cell>
          <cell r="AE4103">
            <v>2366.2600000000002</v>
          </cell>
          <cell r="AF4103">
            <v>13160.73</v>
          </cell>
          <cell r="AG4103">
            <v>269861.68</v>
          </cell>
          <cell r="AH4103">
            <v>368.95999999996275</v>
          </cell>
          <cell r="AI4103">
            <v>0</v>
          </cell>
          <cell r="AJ4103">
            <v>0</v>
          </cell>
          <cell r="AK4103">
            <v>0</v>
          </cell>
        </row>
        <row r="4104">
          <cell r="R4104" t="str">
            <v>ITAU</v>
          </cell>
          <cell r="S4104" t="str">
            <v>FINAME TJLP</v>
          </cell>
          <cell r="T4104" t="str">
            <v>29711</v>
          </cell>
          <cell r="U4104">
            <v>10.6</v>
          </cell>
          <cell r="V4104">
            <v>0</v>
          </cell>
          <cell r="W4104">
            <v>35734</v>
          </cell>
          <cell r="X4104">
            <v>16</v>
          </cell>
          <cell r="Y4104">
            <v>0</v>
          </cell>
          <cell r="Z4104">
            <v>4.4423680000000001</v>
          </cell>
          <cell r="AA4104">
            <v>0</v>
          </cell>
          <cell r="AB4104">
            <v>270240.61</v>
          </cell>
          <cell r="AC4104">
            <v>0</v>
          </cell>
          <cell r="AD4104">
            <v>1212.79</v>
          </cell>
          <cell r="AE4104">
            <v>1212.79</v>
          </cell>
          <cell r="AF4104">
            <v>0</v>
          </cell>
          <cell r="AG4104">
            <v>271453.40000000002</v>
          </cell>
          <cell r="AH4104">
            <v>378.93000000005122</v>
          </cell>
          <cell r="AI4104">
            <v>0</v>
          </cell>
          <cell r="AJ4104">
            <v>0</v>
          </cell>
          <cell r="AK4104">
            <v>0</v>
          </cell>
        </row>
        <row r="4105">
          <cell r="R4105" t="str">
            <v>ITAU</v>
          </cell>
          <cell r="S4105" t="str">
            <v>FINAME TJLP</v>
          </cell>
          <cell r="T4105" t="str">
            <v>29711</v>
          </cell>
          <cell r="U4105">
            <v>10.6</v>
          </cell>
          <cell r="V4105">
            <v>0</v>
          </cell>
          <cell r="W4105">
            <v>35749</v>
          </cell>
          <cell r="X4105">
            <v>14</v>
          </cell>
          <cell r="Y4105">
            <v>28</v>
          </cell>
          <cell r="Z4105">
            <v>4.4482160000000004</v>
          </cell>
          <cell r="AA4105">
            <v>0</v>
          </cell>
          <cell r="AB4105">
            <v>270596.36</v>
          </cell>
          <cell r="AC4105">
            <v>10823.85</v>
          </cell>
          <cell r="AD4105">
            <v>1068.6500000000001</v>
          </cell>
          <cell r="AE4105">
            <v>2281.44</v>
          </cell>
          <cell r="AF4105">
            <v>13105.3</v>
          </cell>
          <cell r="AG4105">
            <v>259772.5</v>
          </cell>
          <cell r="AH4105">
            <v>355.74999999994179</v>
          </cell>
          <cell r="AI4105">
            <v>0</v>
          </cell>
          <cell r="AJ4105">
            <v>0</v>
          </cell>
          <cell r="AK4105">
            <v>0</v>
          </cell>
        </row>
        <row r="4106">
          <cell r="R4106" t="str">
            <v>ITAU</v>
          </cell>
          <cell r="S4106" t="str">
            <v>FINAME TJLP</v>
          </cell>
          <cell r="T4106" t="str">
            <v>29711</v>
          </cell>
          <cell r="U4106">
            <v>10.6</v>
          </cell>
          <cell r="V4106">
            <v>0</v>
          </cell>
          <cell r="W4106">
            <v>35764</v>
          </cell>
          <cell r="X4106">
            <v>15</v>
          </cell>
          <cell r="Y4106">
            <v>0</v>
          </cell>
          <cell r="Z4106">
            <v>4.4540709999999999</v>
          </cell>
          <cell r="AA4106">
            <v>0</v>
          </cell>
          <cell r="AB4106">
            <v>260114.43</v>
          </cell>
          <cell r="AC4106">
            <v>0</v>
          </cell>
          <cell r="AD4106">
            <v>1094.23</v>
          </cell>
          <cell r="AE4106">
            <v>1094.23</v>
          </cell>
          <cell r="AF4106">
            <v>0</v>
          </cell>
          <cell r="AG4106">
            <v>261208.66</v>
          </cell>
          <cell r="AH4106">
            <v>341.92999999999302</v>
          </cell>
          <cell r="AI4106">
            <v>0</v>
          </cell>
          <cell r="AJ4106">
            <v>0</v>
          </cell>
          <cell r="AK4106">
            <v>0</v>
          </cell>
        </row>
        <row r="4107">
          <cell r="R4107" t="str">
            <v>ITAU</v>
          </cell>
          <cell r="S4107" t="str">
            <v>FINAME TJLP</v>
          </cell>
          <cell r="T4107" t="str">
            <v>29711</v>
          </cell>
          <cell r="U4107">
            <v>10.6</v>
          </cell>
          <cell r="V4107">
            <v>0</v>
          </cell>
          <cell r="W4107">
            <v>35779</v>
          </cell>
          <cell r="X4107">
            <v>15</v>
          </cell>
          <cell r="Y4107">
            <v>29</v>
          </cell>
          <cell r="Z4107">
            <v>4.4607089999999996</v>
          </cell>
          <cell r="AA4107">
            <v>0</v>
          </cell>
          <cell r="AB4107">
            <v>260502.08</v>
          </cell>
          <cell r="AC4107">
            <v>10854.25</v>
          </cell>
          <cell r="AD4107">
            <v>1102.1100000000001</v>
          </cell>
          <cell r="AE4107">
            <v>2196.34</v>
          </cell>
          <cell r="AF4107">
            <v>13050.59</v>
          </cell>
          <cell r="AG4107">
            <v>249647.83</v>
          </cell>
          <cell r="AH4107">
            <v>387.64999999996508</v>
          </cell>
          <cell r="AI4107">
            <v>0</v>
          </cell>
          <cell r="AJ4107">
            <v>0</v>
          </cell>
          <cell r="AK4107">
            <v>0</v>
          </cell>
        </row>
        <row r="4108">
          <cell r="R4108" t="str">
            <v>ITAU</v>
          </cell>
          <cell r="S4108" t="str">
            <v>FINAME TJLP</v>
          </cell>
          <cell r="T4108" t="str">
            <v>29711</v>
          </cell>
          <cell r="U4108">
            <v>10.6</v>
          </cell>
          <cell r="V4108">
            <v>0</v>
          </cell>
          <cell r="W4108">
            <v>35795</v>
          </cell>
          <cell r="X4108">
            <v>16</v>
          </cell>
          <cell r="Y4108">
            <v>0</v>
          </cell>
          <cell r="Z4108">
            <v>4.4678599999999999</v>
          </cell>
          <cell r="AA4108">
            <v>0</v>
          </cell>
          <cell r="AB4108">
            <v>250048.04</v>
          </cell>
          <cell r="AC4108">
            <v>0</v>
          </cell>
          <cell r="AD4108">
            <v>1122.17</v>
          </cell>
          <cell r="AE4108">
            <v>1122.17</v>
          </cell>
          <cell r="AF4108">
            <v>0</v>
          </cell>
          <cell r="AG4108">
            <v>251170.21</v>
          </cell>
          <cell r="AH4108">
            <v>400.20999999999185</v>
          </cell>
          <cell r="AI4108">
            <v>0</v>
          </cell>
          <cell r="AJ4108">
            <v>0</v>
          </cell>
          <cell r="AK4108">
            <v>0</v>
          </cell>
        </row>
        <row r="4109">
          <cell r="R4109" t="str">
            <v>ITAU</v>
          </cell>
          <cell r="S4109" t="str">
            <v>FINAME TJLP</v>
          </cell>
          <cell r="T4109" t="str">
            <v>29711</v>
          </cell>
          <cell r="U4109">
            <v>10.6</v>
          </cell>
          <cell r="V4109">
            <v>0</v>
          </cell>
          <cell r="W4109">
            <v>35810</v>
          </cell>
          <cell r="X4109">
            <v>14</v>
          </cell>
          <cell r="Y4109">
            <v>30</v>
          </cell>
          <cell r="Z4109">
            <v>4.4745749999999997</v>
          </cell>
          <cell r="AA4109">
            <v>0</v>
          </cell>
          <cell r="AB4109">
            <v>250423.85</v>
          </cell>
          <cell r="AC4109">
            <v>10887.99</v>
          </cell>
          <cell r="AD4109">
            <v>989.19999999999982</v>
          </cell>
          <cell r="AE4109">
            <v>2111.37</v>
          </cell>
          <cell r="AF4109">
            <v>12999.36</v>
          </cell>
          <cell r="AG4109">
            <v>239535.86</v>
          </cell>
          <cell r="AH4109">
            <v>375.80999999996857</v>
          </cell>
          <cell r="AI4109">
            <v>0</v>
          </cell>
          <cell r="AJ4109">
            <v>0</v>
          </cell>
          <cell r="AK4109">
            <v>0</v>
          </cell>
        </row>
        <row r="4110">
          <cell r="R4110" t="str">
            <v>ITAU</v>
          </cell>
          <cell r="S4110" t="str">
            <v>FINAME TJLP</v>
          </cell>
          <cell r="T4110" t="str">
            <v>29711</v>
          </cell>
          <cell r="U4110">
            <v>10.6</v>
          </cell>
          <cell r="V4110">
            <v>0</v>
          </cell>
          <cell r="W4110">
            <v>35826</v>
          </cell>
          <cell r="X4110">
            <v>16</v>
          </cell>
          <cell r="Y4110">
            <v>0</v>
          </cell>
          <cell r="Z4110">
            <v>4.4817479999999996</v>
          </cell>
          <cell r="AA4110">
            <v>0</v>
          </cell>
          <cell r="AB4110">
            <v>239919.85</v>
          </cell>
          <cell r="AC4110">
            <v>0</v>
          </cell>
          <cell r="AD4110">
            <v>1076.72</v>
          </cell>
          <cell r="AE4110">
            <v>1076.72</v>
          </cell>
          <cell r="AF4110">
            <v>0</v>
          </cell>
          <cell r="AG4110">
            <v>240996.57</v>
          </cell>
          <cell r="AH4110">
            <v>383.99000000001979</v>
          </cell>
          <cell r="AI4110">
            <v>0</v>
          </cell>
          <cell r="AJ4110">
            <v>0</v>
          </cell>
          <cell r="AK4110">
            <v>0</v>
          </cell>
        </row>
        <row r="4111">
          <cell r="R4111" t="str">
            <v>ITAU</v>
          </cell>
          <cell r="S4111" t="str">
            <v>FINAME TJLP</v>
          </cell>
          <cell r="T4111" t="str">
            <v>29711</v>
          </cell>
          <cell r="U4111">
            <v>10.6</v>
          </cell>
          <cell r="V4111">
            <v>0</v>
          </cell>
          <cell r="W4111">
            <v>35841</v>
          </cell>
          <cell r="X4111">
            <v>14</v>
          </cell>
          <cell r="Y4111">
            <v>31</v>
          </cell>
          <cell r="Z4111">
            <v>4.4884829999999996</v>
          </cell>
          <cell r="AA4111">
            <v>0</v>
          </cell>
          <cell r="AB4111">
            <v>240280.39</v>
          </cell>
          <cell r="AC4111">
            <v>10921.84</v>
          </cell>
          <cell r="AD4111">
            <v>949.11999999999989</v>
          </cell>
          <cell r="AE4111">
            <v>2025.84</v>
          </cell>
          <cell r="AF4111">
            <v>12947.68</v>
          </cell>
          <cell r="AG4111">
            <v>229358.56</v>
          </cell>
          <cell r="AH4111">
            <v>360.54999999998836</v>
          </cell>
          <cell r="AI4111">
            <v>0</v>
          </cell>
          <cell r="AJ4111">
            <v>0</v>
          </cell>
          <cell r="AK4111">
            <v>0</v>
          </cell>
        </row>
        <row r="4112">
          <cell r="R4112" t="str">
            <v>ITAU</v>
          </cell>
          <cell r="S4112" t="str">
            <v>FINAME TJLP</v>
          </cell>
          <cell r="T4112" t="str">
            <v>29711</v>
          </cell>
          <cell r="U4112">
            <v>10.6</v>
          </cell>
          <cell r="V4112">
            <v>0</v>
          </cell>
          <cell r="W4112">
            <v>35854</v>
          </cell>
          <cell r="X4112">
            <v>13</v>
          </cell>
          <cell r="Y4112">
            <v>0</v>
          </cell>
          <cell r="Z4112">
            <v>4.4943289999999996</v>
          </cell>
          <cell r="AA4112">
            <v>0</v>
          </cell>
          <cell r="AB4112">
            <v>229657.28</v>
          </cell>
          <cell r="AC4112">
            <v>0</v>
          </cell>
          <cell r="AD4112">
            <v>837.06</v>
          </cell>
          <cell r="AE4112">
            <v>837.06</v>
          </cell>
          <cell r="AF4112">
            <v>0</v>
          </cell>
          <cell r="AG4112">
            <v>230494.34</v>
          </cell>
          <cell r="AH4112">
            <v>298.72000000000116</v>
          </cell>
          <cell r="AI4112">
            <v>0</v>
          </cell>
          <cell r="AJ4112">
            <v>0</v>
          </cell>
          <cell r="AK4112">
            <v>0</v>
          </cell>
        </row>
        <row r="4113">
          <cell r="R4113" t="str">
            <v>ITAU</v>
          </cell>
          <cell r="S4113" t="str">
            <v>FINAME TJLP</v>
          </cell>
          <cell r="T4113" t="str">
            <v>29711</v>
          </cell>
          <cell r="U4113">
            <v>10.6</v>
          </cell>
          <cell r="V4113">
            <v>0</v>
          </cell>
          <cell r="W4113">
            <v>35869</v>
          </cell>
          <cell r="X4113">
            <v>17</v>
          </cell>
          <cell r="Y4113">
            <v>32</v>
          </cell>
          <cell r="Z4113">
            <v>4.5040529999999999</v>
          </cell>
          <cell r="AA4113">
            <v>0</v>
          </cell>
          <cell r="AB4113">
            <v>230154.17</v>
          </cell>
          <cell r="AC4113">
            <v>10959.72</v>
          </cell>
          <cell r="AD4113">
            <v>1103.4100000000001</v>
          </cell>
          <cell r="AE4113">
            <v>1940.47</v>
          </cell>
          <cell r="AF4113">
            <v>12900.19</v>
          </cell>
          <cell r="AG4113">
            <v>219194.45</v>
          </cell>
          <cell r="AH4113">
            <v>496.89000000001397</v>
          </cell>
          <cell r="AI4113">
            <v>0</v>
          </cell>
          <cell r="AJ4113">
            <v>0</v>
          </cell>
          <cell r="AK4113">
            <v>0</v>
          </cell>
        </row>
        <row r="4114">
          <cell r="R4114" t="str">
            <v>ITAU</v>
          </cell>
          <cell r="S4114" t="str">
            <v>FINAME TJLP</v>
          </cell>
          <cell r="T4114" t="str">
            <v>29711</v>
          </cell>
          <cell r="U4114">
            <v>10.6</v>
          </cell>
          <cell r="V4114">
            <v>0</v>
          </cell>
          <cell r="W4114">
            <v>35885</v>
          </cell>
          <cell r="X4114">
            <v>16</v>
          </cell>
          <cell r="Y4114">
            <v>0</v>
          </cell>
          <cell r="Z4114">
            <v>4.5146759999999997</v>
          </cell>
          <cell r="AA4114">
            <v>0</v>
          </cell>
          <cell r="AB4114">
            <v>219711.43</v>
          </cell>
          <cell r="AC4114">
            <v>0</v>
          </cell>
          <cell r="AD4114">
            <v>986.02</v>
          </cell>
          <cell r="AE4114">
            <v>986.02</v>
          </cell>
          <cell r="AF4114">
            <v>0</v>
          </cell>
          <cell r="AG4114">
            <v>220697.45</v>
          </cell>
          <cell r="AH4114">
            <v>516.98000000001048</v>
          </cell>
          <cell r="AI4114">
            <v>0</v>
          </cell>
          <cell r="AJ4114">
            <v>0</v>
          </cell>
          <cell r="AK4114">
            <v>0</v>
          </cell>
        </row>
        <row r="4115">
          <cell r="R4115" t="str">
            <v>ITAU</v>
          </cell>
          <cell r="S4115" t="str">
            <v>FINAME TJLP</v>
          </cell>
          <cell r="T4115" t="str">
            <v>29711</v>
          </cell>
          <cell r="U4115">
            <v>10.6</v>
          </cell>
          <cell r="V4115">
            <v>0</v>
          </cell>
          <cell r="W4115">
            <v>35900</v>
          </cell>
          <cell r="X4115">
            <v>14</v>
          </cell>
          <cell r="Y4115">
            <v>33</v>
          </cell>
          <cell r="Z4115">
            <v>4.5246579999999996</v>
          </cell>
          <cell r="AA4115">
            <v>0</v>
          </cell>
          <cell r="AB4115">
            <v>220197.21</v>
          </cell>
          <cell r="AC4115">
            <v>11009.86</v>
          </cell>
          <cell r="AD4115">
            <v>870.5</v>
          </cell>
          <cell r="AE4115">
            <v>1856.52</v>
          </cell>
          <cell r="AF4115">
            <v>12866.38</v>
          </cell>
          <cell r="AG4115">
            <v>209187.35</v>
          </cell>
          <cell r="AH4115">
            <v>485.77999999999884</v>
          </cell>
          <cell r="AI4115">
            <v>0</v>
          </cell>
          <cell r="AJ4115">
            <v>0</v>
          </cell>
          <cell r="AK4115">
            <v>0</v>
          </cell>
        </row>
        <row r="4116">
          <cell r="R4116" t="str">
            <v>ITAU</v>
          </cell>
          <cell r="S4116" t="str">
            <v>FINAME TJLP</v>
          </cell>
          <cell r="T4116" t="str">
            <v>29711</v>
          </cell>
          <cell r="U4116">
            <v>10.6</v>
          </cell>
          <cell r="V4116">
            <v>0</v>
          </cell>
          <cell r="W4116">
            <v>35915</v>
          </cell>
          <cell r="X4116">
            <v>15</v>
          </cell>
          <cell r="Y4116">
            <v>0</v>
          </cell>
          <cell r="Z4116">
            <v>4.534662</v>
          </cell>
          <cell r="AA4116">
            <v>0</v>
          </cell>
          <cell r="AB4116">
            <v>209649.86</v>
          </cell>
          <cell r="AC4116">
            <v>0</v>
          </cell>
          <cell r="AD4116">
            <v>881.94</v>
          </cell>
          <cell r="AE4116">
            <v>881.94</v>
          </cell>
          <cell r="AF4116">
            <v>0</v>
          </cell>
          <cell r="AG4116">
            <v>210531.81</v>
          </cell>
          <cell r="AH4116">
            <v>462.51999999998952</v>
          </cell>
          <cell r="AI4116">
            <v>0</v>
          </cell>
          <cell r="AJ4116">
            <v>0</v>
          </cell>
          <cell r="AK4116">
            <v>0</v>
          </cell>
        </row>
        <row r="4117">
          <cell r="R4117" t="str">
            <v>ITAU</v>
          </cell>
          <cell r="S4117" t="str">
            <v>FINAME TJLP</v>
          </cell>
          <cell r="T4117" t="str">
            <v>29711</v>
          </cell>
          <cell r="U4117">
            <v>10.6</v>
          </cell>
          <cell r="V4117">
            <v>0</v>
          </cell>
          <cell r="W4117">
            <v>35930</v>
          </cell>
          <cell r="X4117">
            <v>15</v>
          </cell>
          <cell r="Y4117">
            <v>34</v>
          </cell>
          <cell r="Z4117">
            <v>4.5446869999999997</v>
          </cell>
          <cell r="AA4117">
            <v>0</v>
          </cell>
          <cell r="AB4117">
            <v>210113.35</v>
          </cell>
          <cell r="AC4117">
            <v>11058.6</v>
          </cell>
          <cell r="AD4117">
            <v>889.56</v>
          </cell>
          <cell r="AE4117">
            <v>1771.5</v>
          </cell>
          <cell r="AF4117">
            <v>12830.1</v>
          </cell>
          <cell r="AG4117">
            <v>199054.75</v>
          </cell>
          <cell r="AH4117">
            <v>463.48000000001048</v>
          </cell>
          <cell r="AI4117">
            <v>0</v>
          </cell>
          <cell r="AJ4117">
            <v>0</v>
          </cell>
          <cell r="AK4117">
            <v>0</v>
          </cell>
        </row>
        <row r="4118">
          <cell r="R4118" t="str">
            <v>ITAU</v>
          </cell>
          <cell r="S4118" t="str">
            <v>FINAME TJLP</v>
          </cell>
          <cell r="T4118" t="str">
            <v>29711</v>
          </cell>
          <cell r="U4118">
            <v>10.6</v>
          </cell>
          <cell r="V4118">
            <v>0</v>
          </cell>
          <cell r="W4118">
            <v>35946</v>
          </cell>
          <cell r="X4118">
            <v>16</v>
          </cell>
          <cell r="Y4118">
            <v>0</v>
          </cell>
          <cell r="Z4118">
            <v>4.5554059999999996</v>
          </cell>
          <cell r="AA4118">
            <v>0</v>
          </cell>
          <cell r="AB4118">
            <v>199524.24</v>
          </cell>
          <cell r="AC4118">
            <v>0</v>
          </cell>
          <cell r="AD4118">
            <v>895.43</v>
          </cell>
          <cell r="AE4118">
            <v>895.43</v>
          </cell>
          <cell r="AF4118">
            <v>0</v>
          </cell>
          <cell r="AG4118">
            <v>200419.66</v>
          </cell>
          <cell r="AH4118">
            <v>469.48000000001048</v>
          </cell>
          <cell r="AI4118">
            <v>0</v>
          </cell>
          <cell r="AJ4118">
            <v>0</v>
          </cell>
          <cell r="AK4118">
            <v>0</v>
          </cell>
        </row>
        <row r="4119">
          <cell r="R4119" t="str">
            <v>ITAU</v>
          </cell>
          <cell r="S4119" t="str">
            <v>FINAME TJLP</v>
          </cell>
          <cell r="T4119" t="str">
            <v>29711</v>
          </cell>
          <cell r="U4119">
            <v>10.6</v>
          </cell>
          <cell r="V4119">
            <v>0</v>
          </cell>
          <cell r="W4119">
            <v>35961</v>
          </cell>
          <cell r="X4119">
            <v>14</v>
          </cell>
          <cell r="Y4119">
            <v>35</v>
          </cell>
          <cell r="Z4119">
            <v>4.5636580000000002</v>
          </cell>
          <cell r="AA4119">
            <v>0</v>
          </cell>
          <cell r="AB4119">
            <v>199885.67</v>
          </cell>
          <cell r="AC4119">
            <v>11104.76</v>
          </cell>
          <cell r="AD4119">
            <v>789.84</v>
          </cell>
          <cell r="AE4119">
            <v>1685.27</v>
          </cell>
          <cell r="AF4119">
            <v>12790.03</v>
          </cell>
          <cell r="AG4119">
            <v>188780.91</v>
          </cell>
          <cell r="AH4119">
            <v>361.44000000000233</v>
          </cell>
          <cell r="AI4119">
            <v>0</v>
          </cell>
          <cell r="AJ4119">
            <v>0</v>
          </cell>
          <cell r="AK4119">
            <v>0</v>
          </cell>
        </row>
        <row r="4120">
          <cell r="R4120" t="str">
            <v>ITAU</v>
          </cell>
          <cell r="S4120" t="str">
            <v>FINAME TJLP</v>
          </cell>
          <cell r="T4120" t="str">
            <v>29711</v>
          </cell>
          <cell r="U4120">
            <v>10.6</v>
          </cell>
          <cell r="V4120">
            <v>0</v>
          </cell>
          <cell r="W4120">
            <v>35976</v>
          </cell>
          <cell r="X4120">
            <v>15</v>
          </cell>
          <cell r="Y4120">
            <v>0</v>
          </cell>
          <cell r="Z4120">
            <v>4.5717949999999998</v>
          </cell>
          <cell r="AA4120">
            <v>0</v>
          </cell>
          <cell r="AB4120">
            <v>189117.51</v>
          </cell>
          <cell r="AC4120">
            <v>0</v>
          </cell>
          <cell r="AD4120">
            <v>795.57</v>
          </cell>
          <cell r="AE4120">
            <v>795.57</v>
          </cell>
          <cell r="AF4120">
            <v>0</v>
          </cell>
          <cell r="AG4120">
            <v>189913.07</v>
          </cell>
          <cell r="AH4120">
            <v>336.58999999999651</v>
          </cell>
          <cell r="AI4120">
            <v>0</v>
          </cell>
          <cell r="AJ4120">
            <v>0</v>
          </cell>
          <cell r="AK4120">
            <v>0</v>
          </cell>
        </row>
        <row r="4121">
          <cell r="R4121" t="str">
            <v>ITAU</v>
          </cell>
          <cell r="S4121" t="str">
            <v>FINAME TJLP</v>
          </cell>
          <cell r="T4121" t="str">
            <v>29711</v>
          </cell>
          <cell r="U4121">
            <v>10.6</v>
          </cell>
          <cell r="V4121">
            <v>0</v>
          </cell>
          <cell r="W4121">
            <v>35991</v>
          </cell>
          <cell r="X4121">
            <v>15</v>
          </cell>
          <cell r="Y4121">
            <v>36</v>
          </cell>
          <cell r="Z4121">
            <v>4.5799459999999996</v>
          </cell>
          <cell r="AA4121">
            <v>0</v>
          </cell>
          <cell r="AB4121">
            <v>189454.68</v>
          </cell>
          <cell r="AC4121">
            <v>11144.39</v>
          </cell>
          <cell r="AD4121">
            <v>801.74999999999989</v>
          </cell>
          <cell r="AE4121">
            <v>1597.32</v>
          </cell>
          <cell r="AF4121">
            <v>12741.72</v>
          </cell>
          <cell r="AG4121">
            <v>178310.29</v>
          </cell>
          <cell r="AH4121">
            <v>337.19000000000233</v>
          </cell>
          <cell r="AI4121">
            <v>0</v>
          </cell>
          <cell r="AJ4121">
            <v>0</v>
          </cell>
          <cell r="AK4121">
            <v>0</v>
          </cell>
        </row>
        <row r="4122">
          <cell r="R4122" t="str">
            <v>ITAU</v>
          </cell>
          <cell r="S4122" t="str">
            <v>FINAME TJLP</v>
          </cell>
          <cell r="T4122" t="str">
            <v>29711</v>
          </cell>
          <cell r="U4122">
            <v>10.6</v>
          </cell>
          <cell r="V4122">
            <v>0</v>
          </cell>
          <cell r="W4122">
            <v>36007</v>
          </cell>
          <cell r="X4122">
            <v>16</v>
          </cell>
          <cell r="Y4122">
            <v>0</v>
          </cell>
          <cell r="Z4122">
            <v>4.5886570000000004</v>
          </cell>
          <cell r="AA4122">
            <v>0</v>
          </cell>
          <cell r="AB4122">
            <v>178649.43</v>
          </cell>
          <cell r="AC4122">
            <v>0</v>
          </cell>
          <cell r="AD4122">
            <v>801.75</v>
          </cell>
          <cell r="AE4122">
            <v>801.75</v>
          </cell>
          <cell r="AF4122">
            <v>0</v>
          </cell>
          <cell r="AG4122">
            <v>179451.18</v>
          </cell>
          <cell r="AH4122">
            <v>339.13999999998487</v>
          </cell>
          <cell r="AI4122">
            <v>0</v>
          </cell>
          <cell r="AJ4122">
            <v>0</v>
          </cell>
          <cell r="AK4122">
            <v>0</v>
          </cell>
        </row>
        <row r="4123">
          <cell r="R4123" t="str">
            <v>ITAU</v>
          </cell>
          <cell r="S4123" t="str">
            <v>FINAME TJLP</v>
          </cell>
          <cell r="T4123" t="str">
            <v>29711</v>
          </cell>
          <cell r="U4123">
            <v>10.6</v>
          </cell>
          <cell r="V4123">
            <v>0</v>
          </cell>
          <cell r="W4123">
            <v>36022</v>
          </cell>
          <cell r="X4123">
            <v>14</v>
          </cell>
          <cell r="Y4123">
            <v>37</v>
          </cell>
          <cell r="Z4123">
            <v>4.596838</v>
          </cell>
          <cell r="AA4123">
            <v>0</v>
          </cell>
          <cell r="AB4123">
            <v>178967.94</v>
          </cell>
          <cell r="AC4123">
            <v>11185.5</v>
          </cell>
          <cell r="AD4123">
            <v>707.16000000000008</v>
          </cell>
          <cell r="AE4123">
            <v>1508.91</v>
          </cell>
          <cell r="AF4123">
            <v>12694.41</v>
          </cell>
          <cell r="AG4123">
            <v>167782.44</v>
          </cell>
          <cell r="AH4123">
            <v>318.51000000000931</v>
          </cell>
          <cell r="AI4123">
            <v>0</v>
          </cell>
          <cell r="AJ4123">
            <v>0</v>
          </cell>
          <cell r="AK4123">
            <v>0</v>
          </cell>
        </row>
        <row r="4124">
          <cell r="R4124" t="str">
            <v>ITAU</v>
          </cell>
          <cell r="S4124" t="str">
            <v>FINAME TJLP</v>
          </cell>
          <cell r="T4124" t="str">
            <v>29711</v>
          </cell>
          <cell r="U4124">
            <v>10.6</v>
          </cell>
          <cell r="V4124">
            <v>0</v>
          </cell>
          <cell r="W4124">
            <v>36038</v>
          </cell>
          <cell r="X4124">
            <v>16</v>
          </cell>
          <cell r="Y4124">
            <v>0</v>
          </cell>
          <cell r="Z4124">
            <v>4.6055809999999999</v>
          </cell>
          <cell r="AA4124">
            <v>0</v>
          </cell>
          <cell r="AB4124">
            <v>168101.56</v>
          </cell>
          <cell r="AC4124">
            <v>0</v>
          </cell>
          <cell r="AD4124">
            <v>754.41</v>
          </cell>
          <cell r="AE4124">
            <v>754.41</v>
          </cell>
          <cell r="AF4124">
            <v>0</v>
          </cell>
          <cell r="AG4124">
            <v>168855.97</v>
          </cell>
          <cell r="AH4124">
            <v>319.11999999999534</v>
          </cell>
          <cell r="AI4124">
            <v>0</v>
          </cell>
          <cell r="AJ4124">
            <v>0</v>
          </cell>
          <cell r="AK4124">
            <v>0</v>
          </cell>
        </row>
        <row r="4125">
          <cell r="R4125" t="str">
            <v>ITAU</v>
          </cell>
          <cell r="S4125" t="str">
            <v>FINAME TJLP</v>
          </cell>
          <cell r="T4125" t="str">
            <v>29711</v>
          </cell>
          <cell r="U4125">
            <v>10.6</v>
          </cell>
          <cell r="V4125">
            <v>0</v>
          </cell>
          <cell r="W4125">
            <v>36053</v>
          </cell>
          <cell r="X4125">
            <v>14</v>
          </cell>
          <cell r="Y4125">
            <v>38</v>
          </cell>
          <cell r="Z4125">
            <v>4.6154869999999999</v>
          </cell>
          <cell r="AA4125">
            <v>0</v>
          </cell>
          <cell r="AB4125">
            <v>168463.12</v>
          </cell>
          <cell r="AC4125">
            <v>11230.88</v>
          </cell>
          <cell r="AD4125">
            <v>665.93</v>
          </cell>
          <cell r="AE4125">
            <v>1420.34</v>
          </cell>
          <cell r="AF4125">
            <v>12651.22</v>
          </cell>
          <cell r="AG4125">
            <v>157232.25</v>
          </cell>
          <cell r="AH4125">
            <v>361.57000000000698</v>
          </cell>
          <cell r="AI4125">
            <v>0</v>
          </cell>
          <cell r="AJ4125">
            <v>0</v>
          </cell>
          <cell r="AK4125">
            <v>0</v>
          </cell>
        </row>
        <row r="4126">
          <cell r="R4126" t="str">
            <v>ITAU</v>
          </cell>
          <cell r="S4126" t="str">
            <v>FINAME TJLP</v>
          </cell>
          <cell r="T4126" t="str">
            <v>29711</v>
          </cell>
          <cell r="U4126">
            <v>10.6</v>
          </cell>
          <cell r="V4126">
            <v>0</v>
          </cell>
          <cell r="W4126">
            <v>36068</v>
          </cell>
          <cell r="X4126">
            <v>15</v>
          </cell>
          <cell r="Y4126">
            <v>0</v>
          </cell>
          <cell r="Z4126">
            <v>4.6255369999999996</v>
          </cell>
          <cell r="AA4126">
            <v>0</v>
          </cell>
          <cell r="AB4126">
            <v>157574.60999999999</v>
          </cell>
          <cell r="AC4126">
            <v>0</v>
          </cell>
          <cell r="AD4126">
            <v>662.87</v>
          </cell>
          <cell r="AE4126">
            <v>662.87</v>
          </cell>
          <cell r="AF4126">
            <v>0</v>
          </cell>
          <cell r="AG4126">
            <v>158237.49</v>
          </cell>
          <cell r="AH4126">
            <v>342.36999999999534</v>
          </cell>
          <cell r="AI4126">
            <v>0</v>
          </cell>
          <cell r="AJ4126">
            <v>0</v>
          </cell>
          <cell r="AK4126">
            <v>0</v>
          </cell>
        </row>
        <row r="4127">
          <cell r="R4127" t="str">
            <v>ITAU</v>
          </cell>
          <cell r="S4127" t="str">
            <v>FINAME TJLP</v>
          </cell>
          <cell r="T4127" t="str">
            <v>29711</v>
          </cell>
          <cell r="U4127">
            <v>10.6</v>
          </cell>
          <cell r="V4127">
            <v>0</v>
          </cell>
          <cell r="W4127">
            <v>36083</v>
          </cell>
          <cell r="X4127">
            <v>15</v>
          </cell>
          <cell r="Y4127">
            <v>39</v>
          </cell>
          <cell r="Z4127">
            <v>4.6356080000000004</v>
          </cell>
          <cell r="AA4127">
            <v>0</v>
          </cell>
          <cell r="AB4127">
            <v>157917.69</v>
          </cell>
          <cell r="AC4127">
            <v>11279.84</v>
          </cell>
          <cell r="AD4127">
            <v>668.56000000000006</v>
          </cell>
          <cell r="AE4127">
            <v>1331.43</v>
          </cell>
          <cell r="AF4127">
            <v>12611.27</v>
          </cell>
          <cell r="AG4127">
            <v>146637.85999999999</v>
          </cell>
          <cell r="AH4127">
            <v>343.07999999998719</v>
          </cell>
          <cell r="AI4127">
            <v>0</v>
          </cell>
          <cell r="AJ4127">
            <v>0</v>
          </cell>
          <cell r="AK4127">
            <v>0</v>
          </cell>
        </row>
        <row r="4128">
          <cell r="R4128" t="str">
            <v>ITAU</v>
          </cell>
          <cell r="S4128" t="str">
            <v>FINAME TJLP</v>
          </cell>
          <cell r="T4128" t="str">
            <v>29711</v>
          </cell>
          <cell r="U4128">
            <v>10.6</v>
          </cell>
          <cell r="V4128">
            <v>0</v>
          </cell>
          <cell r="W4128">
            <v>36099</v>
          </cell>
          <cell r="X4128">
            <v>16</v>
          </cell>
          <cell r="Y4128">
            <v>0</v>
          </cell>
          <cell r="Z4128">
            <v>4.6463749999999999</v>
          </cell>
          <cell r="AA4128">
            <v>0</v>
          </cell>
          <cell r="AB4128">
            <v>146978.45000000001</v>
          </cell>
          <cell r="AC4128">
            <v>0</v>
          </cell>
          <cell r="AD4128">
            <v>659.61</v>
          </cell>
          <cell r="AE4128">
            <v>659.61</v>
          </cell>
          <cell r="AF4128">
            <v>0</v>
          </cell>
          <cell r="AG4128">
            <v>147638.06</v>
          </cell>
          <cell r="AH4128">
            <v>340.59000000002561</v>
          </cell>
          <cell r="AI4128">
            <v>0</v>
          </cell>
          <cell r="AJ4128">
            <v>0</v>
          </cell>
          <cell r="AK4128">
            <v>0</v>
          </cell>
        </row>
        <row r="4129">
          <cell r="R4129" t="str">
            <v>ITAU</v>
          </cell>
          <cell r="S4129" t="str">
            <v>FINAME TJLP</v>
          </cell>
          <cell r="T4129" t="str">
            <v>29711</v>
          </cell>
          <cell r="U4129">
            <v>10.6</v>
          </cell>
          <cell r="V4129">
            <v>0</v>
          </cell>
          <cell r="W4129">
            <v>36114</v>
          </cell>
          <cell r="X4129">
            <v>14</v>
          </cell>
          <cell r="Y4129">
            <v>40</v>
          </cell>
          <cell r="Z4129">
            <v>4.6564909999999999</v>
          </cell>
          <cell r="AA4129">
            <v>0</v>
          </cell>
          <cell r="AB4129">
            <v>147298.45000000001</v>
          </cell>
          <cell r="AC4129">
            <v>11330.65</v>
          </cell>
          <cell r="AD4129">
            <v>582.29000000000008</v>
          </cell>
          <cell r="AE4129">
            <v>1241.9000000000001</v>
          </cell>
          <cell r="AF4129">
            <v>12572.55</v>
          </cell>
          <cell r="AG4129">
            <v>135967.79999999999</v>
          </cell>
          <cell r="AH4129">
            <v>319.9999999999709</v>
          </cell>
          <cell r="AI4129">
            <v>0</v>
          </cell>
          <cell r="AJ4129">
            <v>0</v>
          </cell>
          <cell r="AK4129">
            <v>0</v>
          </cell>
        </row>
        <row r="4130">
          <cell r="R4130" t="str">
            <v>ITAU</v>
          </cell>
          <cell r="S4130" t="str">
            <v>FINAME TJLP</v>
          </cell>
          <cell r="T4130" t="str">
            <v>29711</v>
          </cell>
          <cell r="U4130">
            <v>10.6</v>
          </cell>
          <cell r="V4130">
            <v>0</v>
          </cell>
          <cell r="W4130">
            <v>36129</v>
          </cell>
          <cell r="X4130">
            <v>15</v>
          </cell>
          <cell r="Y4130">
            <v>0</v>
          </cell>
          <cell r="Z4130">
            <v>4.6666299999999996</v>
          </cell>
          <cell r="AA4130">
            <v>0</v>
          </cell>
          <cell r="AB4130">
            <v>136263.85</v>
          </cell>
          <cell r="AC4130">
            <v>0</v>
          </cell>
          <cell r="AD4130">
            <v>573.23</v>
          </cell>
          <cell r="AE4130">
            <v>573.23</v>
          </cell>
          <cell r="AF4130">
            <v>0</v>
          </cell>
          <cell r="AG4130">
            <v>136837.07999999999</v>
          </cell>
          <cell r="AH4130">
            <v>296.04999999998836</v>
          </cell>
          <cell r="AI4130">
            <v>0</v>
          </cell>
          <cell r="AJ4130">
            <v>0</v>
          </cell>
          <cell r="AK4130">
            <v>0</v>
          </cell>
        </row>
        <row r="4131">
          <cell r="R4131" t="str">
            <v>ITAU</v>
          </cell>
          <cell r="S4131" t="str">
            <v>FINAME TJLP</v>
          </cell>
          <cell r="T4131" t="str">
            <v>29711</v>
          </cell>
          <cell r="U4131">
            <v>10.6</v>
          </cell>
          <cell r="V4131">
            <v>0</v>
          </cell>
          <cell r="W4131">
            <v>36144</v>
          </cell>
          <cell r="X4131">
            <v>15</v>
          </cell>
          <cell r="Y4131">
            <v>41</v>
          </cell>
          <cell r="Z4131">
            <v>4.6869050000000003</v>
          </cell>
          <cell r="AA4131">
            <v>0</v>
          </cell>
          <cell r="AB4131">
            <v>136855.88</v>
          </cell>
          <cell r="AC4131">
            <v>11404.66</v>
          </cell>
          <cell r="AD4131">
            <v>580.62999999999988</v>
          </cell>
          <cell r="AE4131">
            <v>1153.8599999999999</v>
          </cell>
          <cell r="AF4131">
            <v>12558.51</v>
          </cell>
          <cell r="AG4131">
            <v>125451.22</v>
          </cell>
          <cell r="AH4131">
            <v>592.02000000001863</v>
          </cell>
          <cell r="AI4131">
            <v>0</v>
          </cell>
          <cell r="AJ4131">
            <v>0</v>
          </cell>
          <cell r="AK4131">
            <v>0</v>
          </cell>
        </row>
        <row r="4132">
          <cell r="R4132" t="str">
            <v>ITAU</v>
          </cell>
          <cell r="S4132" t="str">
            <v>FINAME TJLP</v>
          </cell>
          <cell r="T4132" t="str">
            <v>29711</v>
          </cell>
          <cell r="U4132">
            <v>10.6</v>
          </cell>
          <cell r="V4132">
            <v>0</v>
          </cell>
          <cell r="W4132">
            <v>36160</v>
          </cell>
          <cell r="X4132">
            <v>16</v>
          </cell>
          <cell r="Y4132">
            <v>0</v>
          </cell>
          <cell r="Z4132">
            <v>4.7094050000000003</v>
          </cell>
          <cell r="AA4132">
            <v>0</v>
          </cell>
          <cell r="AB4132">
            <v>126053.46</v>
          </cell>
          <cell r="AC4132">
            <v>0</v>
          </cell>
          <cell r="AD4132">
            <v>565.70000000000005</v>
          </cell>
          <cell r="AE4132">
            <v>565.70000000000005</v>
          </cell>
          <cell r="AF4132">
            <v>0</v>
          </cell>
          <cell r="AG4132">
            <v>126619.17</v>
          </cell>
          <cell r="AH4132">
            <v>602.25</v>
          </cell>
          <cell r="AI4132">
            <v>0</v>
          </cell>
          <cell r="AJ4132">
            <v>0</v>
          </cell>
          <cell r="AK4132">
            <v>0</v>
          </cell>
        </row>
        <row r="4133">
          <cell r="R4133" t="str">
            <v>ITAU</v>
          </cell>
          <cell r="S4133" t="str">
            <v>FINAME TJLP</v>
          </cell>
          <cell r="T4133" t="str">
            <v>29711</v>
          </cell>
          <cell r="U4133">
            <v>10.6</v>
          </cell>
          <cell r="V4133">
            <v>0</v>
          </cell>
          <cell r="W4133">
            <v>36175</v>
          </cell>
          <cell r="X4133">
            <v>14</v>
          </cell>
          <cell r="Y4133">
            <v>42</v>
          </cell>
          <cell r="Z4133">
            <v>4.7222850000000003</v>
          </cell>
          <cell r="AA4133">
            <v>0</v>
          </cell>
          <cell r="AB4133">
            <v>126398.21</v>
          </cell>
          <cell r="AC4133">
            <v>11490.75</v>
          </cell>
          <cell r="AD4133">
            <v>499.98</v>
          </cell>
          <cell r="AE4133">
            <v>1065.68</v>
          </cell>
          <cell r="AF4133">
            <v>12556.43</v>
          </cell>
          <cell r="AG4133">
            <v>114907.46</v>
          </cell>
          <cell r="AH4133">
            <v>344.74000000001979</v>
          </cell>
          <cell r="AI4133">
            <v>0</v>
          </cell>
          <cell r="AJ4133">
            <v>0</v>
          </cell>
          <cell r="AK4133">
            <v>0</v>
          </cell>
        </row>
        <row r="4134">
          <cell r="R4134" t="str">
            <v>ITAU</v>
          </cell>
          <cell r="S4134" t="str">
            <v>FINAME TJLP</v>
          </cell>
          <cell r="T4134" t="str">
            <v>29711</v>
          </cell>
          <cell r="U4134">
            <v>10.6</v>
          </cell>
          <cell r="V4134">
            <v>0</v>
          </cell>
          <cell r="W4134">
            <v>36191</v>
          </cell>
          <cell r="X4134">
            <v>16</v>
          </cell>
          <cell r="Y4134">
            <v>0</v>
          </cell>
          <cell r="Z4134">
            <v>4.7354269999999996</v>
          </cell>
          <cell r="AA4134">
            <v>0</v>
          </cell>
          <cell r="AB4134">
            <v>115227.25</v>
          </cell>
          <cell r="AC4134">
            <v>0</v>
          </cell>
          <cell r="AD4134">
            <v>517.12</v>
          </cell>
          <cell r="AE4134">
            <v>517.12</v>
          </cell>
          <cell r="AF4134">
            <v>0</v>
          </cell>
          <cell r="AG4134">
            <v>115744.37</v>
          </cell>
          <cell r="AH4134">
            <v>319.7899999999936</v>
          </cell>
          <cell r="AI4134">
            <v>0</v>
          </cell>
          <cell r="AJ4134">
            <v>0</v>
          </cell>
          <cell r="AK4134">
            <v>0</v>
          </cell>
        </row>
        <row r="4135">
          <cell r="R4135" t="str">
            <v>ITAU</v>
          </cell>
          <cell r="S4135" t="str">
            <v>FINAME TJLP</v>
          </cell>
          <cell r="T4135" t="str">
            <v>29711</v>
          </cell>
          <cell r="U4135">
            <v>10.6</v>
          </cell>
          <cell r="V4135">
            <v>0</v>
          </cell>
          <cell r="W4135">
            <v>36206</v>
          </cell>
          <cell r="X4135">
            <v>14</v>
          </cell>
          <cell r="Y4135">
            <v>43</v>
          </cell>
          <cell r="Z4135">
            <v>4.7477809999999998</v>
          </cell>
          <cell r="AA4135">
            <v>0</v>
          </cell>
          <cell r="AB4135">
            <v>115527.86</v>
          </cell>
          <cell r="AC4135">
            <v>11552.79</v>
          </cell>
          <cell r="AD4135">
            <v>456.91999999999996</v>
          </cell>
          <cell r="AE4135">
            <v>974.04</v>
          </cell>
          <cell r="AF4135">
            <v>12526.82</v>
          </cell>
          <cell r="AG4135">
            <v>103975.07</v>
          </cell>
          <cell r="AH4135">
            <v>300.60000000002037</v>
          </cell>
          <cell r="AI4135">
            <v>0</v>
          </cell>
          <cell r="AJ4135">
            <v>0</v>
          </cell>
          <cell r="AK4135">
            <v>0</v>
          </cell>
        </row>
        <row r="4136">
          <cell r="R4136" t="str">
            <v>ITAU</v>
          </cell>
          <cell r="S4136" t="str">
            <v>FINAME TJLP</v>
          </cell>
          <cell r="T4136" t="str">
            <v>29711</v>
          </cell>
          <cell r="U4136">
            <v>10.6</v>
          </cell>
          <cell r="V4136">
            <v>0</v>
          </cell>
          <cell r="W4136">
            <v>36219</v>
          </cell>
          <cell r="X4136">
            <v>13</v>
          </cell>
          <cell r="Y4136">
            <v>0</v>
          </cell>
          <cell r="Z4136">
            <v>4.7585139999999999</v>
          </cell>
          <cell r="AA4136">
            <v>0</v>
          </cell>
          <cell r="AB4136">
            <v>104210.12</v>
          </cell>
          <cell r="AC4136">
            <v>0</v>
          </cell>
          <cell r="AD4136">
            <v>379.83</v>
          </cell>
          <cell r="AE4136">
            <v>379.83</v>
          </cell>
          <cell r="AF4136">
            <v>0</v>
          </cell>
          <cell r="AG4136">
            <v>104589.95</v>
          </cell>
          <cell r="AH4136">
            <v>235.04999999998836</v>
          </cell>
          <cell r="AI4136">
            <v>0</v>
          </cell>
          <cell r="AJ4136">
            <v>0</v>
          </cell>
          <cell r="AK4136">
            <v>0</v>
          </cell>
        </row>
        <row r="4137">
          <cell r="R4137" t="str">
            <v>ITAU</v>
          </cell>
          <cell r="S4137" t="str">
            <v>FINAME TJLP</v>
          </cell>
          <cell r="T4137" t="str">
            <v>29711</v>
          </cell>
          <cell r="U4137">
            <v>10.6</v>
          </cell>
          <cell r="V4137">
            <v>0</v>
          </cell>
          <cell r="W4137">
            <v>36234</v>
          </cell>
          <cell r="X4137">
            <v>17</v>
          </cell>
          <cell r="Y4137">
            <v>44</v>
          </cell>
          <cell r="Z4137">
            <v>4.7709289999999998</v>
          </cell>
          <cell r="AA4137">
            <v>0</v>
          </cell>
          <cell r="AB4137">
            <v>104482.01</v>
          </cell>
          <cell r="AC4137">
            <v>11609.11</v>
          </cell>
          <cell r="AD4137">
            <v>501.08</v>
          </cell>
          <cell r="AE4137">
            <v>880.91</v>
          </cell>
          <cell r="AF4137">
            <v>12490.02</v>
          </cell>
          <cell r="AG4137">
            <v>92872.89</v>
          </cell>
          <cell r="AH4137">
            <v>271.88000000000466</v>
          </cell>
          <cell r="AI4137">
            <v>0</v>
          </cell>
          <cell r="AJ4137">
            <v>0</v>
          </cell>
          <cell r="AK4137">
            <v>0</v>
          </cell>
        </row>
        <row r="4138">
          <cell r="R4138" t="str">
            <v>ITAU</v>
          </cell>
          <cell r="S4138" t="str">
            <v>FINAME TJLP</v>
          </cell>
          <cell r="T4138" t="str">
            <v>29711</v>
          </cell>
          <cell r="U4138">
            <v>10.6</v>
          </cell>
          <cell r="V4138">
            <v>0</v>
          </cell>
          <cell r="W4138">
            <v>36250</v>
          </cell>
          <cell r="X4138">
            <v>16</v>
          </cell>
          <cell r="Y4138">
            <v>0</v>
          </cell>
          <cell r="Z4138">
            <v>4.7842060000000002</v>
          </cell>
          <cell r="AA4138">
            <v>0</v>
          </cell>
          <cell r="AB4138">
            <v>93131.35</v>
          </cell>
          <cell r="AC4138">
            <v>0</v>
          </cell>
          <cell r="AD4138">
            <v>417.96</v>
          </cell>
          <cell r="AE4138">
            <v>417.96</v>
          </cell>
          <cell r="AF4138">
            <v>0</v>
          </cell>
          <cell r="AG4138">
            <v>93549.31</v>
          </cell>
          <cell r="AH4138">
            <v>258.45999999999185</v>
          </cell>
          <cell r="AI4138">
            <v>0</v>
          </cell>
          <cell r="AJ4138">
            <v>0</v>
          </cell>
          <cell r="AK4138">
            <v>0</v>
          </cell>
        </row>
        <row r="4139">
          <cell r="R4139" t="str">
            <v>ITAU</v>
          </cell>
          <cell r="S4139" t="str">
            <v>FINAME TJLP</v>
          </cell>
          <cell r="T4139" t="str">
            <v>29711</v>
          </cell>
          <cell r="U4139">
            <v>10.6</v>
          </cell>
          <cell r="V4139">
            <v>0</v>
          </cell>
          <cell r="W4139">
            <v>36265</v>
          </cell>
          <cell r="X4139">
            <v>14</v>
          </cell>
          <cell r="Y4139">
            <v>45</v>
          </cell>
          <cell r="Z4139">
            <v>4.7977429999999996</v>
          </cell>
          <cell r="AA4139">
            <v>0</v>
          </cell>
          <cell r="AB4139">
            <v>93394.87</v>
          </cell>
          <cell r="AC4139">
            <v>11674.36</v>
          </cell>
          <cell r="AD4139">
            <v>369.46999999999997</v>
          </cell>
          <cell r="AE4139">
            <v>787.43</v>
          </cell>
          <cell r="AF4139">
            <v>12461.79</v>
          </cell>
          <cell r="AG4139">
            <v>81720.509999999995</v>
          </cell>
          <cell r="AH4139">
            <v>263.51999999998952</v>
          </cell>
          <cell r="AI4139">
            <v>0</v>
          </cell>
          <cell r="AJ4139">
            <v>0</v>
          </cell>
          <cell r="AK4139">
            <v>0</v>
          </cell>
        </row>
        <row r="4140">
          <cell r="R4140" t="str">
            <v>ITAU</v>
          </cell>
          <cell r="S4140" t="str">
            <v>FINAME TJLP</v>
          </cell>
          <cell r="T4140" t="str">
            <v>29711</v>
          </cell>
          <cell r="U4140">
            <v>10.6</v>
          </cell>
          <cell r="V4140">
            <v>0</v>
          </cell>
          <cell r="W4140">
            <v>36280</v>
          </cell>
          <cell r="X4140">
            <v>15</v>
          </cell>
          <cell r="Y4140">
            <v>0</v>
          </cell>
          <cell r="Z4140">
            <v>4.8113939999999999</v>
          </cell>
          <cell r="AA4140">
            <v>0</v>
          </cell>
          <cell r="AB4140">
            <v>81953.03</v>
          </cell>
          <cell r="AC4140">
            <v>0</v>
          </cell>
          <cell r="AD4140">
            <v>344.75</v>
          </cell>
          <cell r="AE4140">
            <v>344.75</v>
          </cell>
          <cell r="AF4140">
            <v>0</v>
          </cell>
          <cell r="AG4140">
            <v>82297.78</v>
          </cell>
          <cell r="AH4140">
            <v>232.52000000000407</v>
          </cell>
          <cell r="AI4140">
            <v>0</v>
          </cell>
          <cell r="AJ4140">
            <v>0</v>
          </cell>
          <cell r="AK4140">
            <v>0</v>
          </cell>
        </row>
        <row r="4141">
          <cell r="R4141" t="str">
            <v>ITAU</v>
          </cell>
          <cell r="S4141" t="str">
            <v>FINAME TJLP</v>
          </cell>
          <cell r="T4141" t="str">
            <v>29711</v>
          </cell>
          <cell r="U4141">
            <v>10.6</v>
          </cell>
          <cell r="V4141">
            <v>0</v>
          </cell>
          <cell r="W4141">
            <v>36295</v>
          </cell>
          <cell r="X4141">
            <v>15</v>
          </cell>
          <cell r="Y4141">
            <v>46</v>
          </cell>
          <cell r="Z4141">
            <v>4.8250830000000002</v>
          </cell>
          <cell r="AA4141">
            <v>0</v>
          </cell>
          <cell r="AB4141">
            <v>82186.19</v>
          </cell>
          <cell r="AC4141">
            <v>11740.89</v>
          </cell>
          <cell r="AD4141">
            <v>348.17999999999995</v>
          </cell>
          <cell r="AE4141">
            <v>692.93</v>
          </cell>
          <cell r="AF4141">
            <v>12433.81</v>
          </cell>
          <cell r="AG4141">
            <v>70445.31</v>
          </cell>
          <cell r="AH4141">
            <v>233.16000000000349</v>
          </cell>
          <cell r="AI4141">
            <v>0</v>
          </cell>
          <cell r="AJ4141">
            <v>0</v>
          </cell>
          <cell r="AK4141">
            <v>0</v>
          </cell>
        </row>
        <row r="4142">
          <cell r="R4142" t="str">
            <v>ITAU</v>
          </cell>
          <cell r="S4142" t="str">
            <v>FINAME TJLP</v>
          </cell>
          <cell r="T4142" t="str">
            <v>29711</v>
          </cell>
          <cell r="U4142">
            <v>10.6</v>
          </cell>
          <cell r="V4142">
            <v>0</v>
          </cell>
          <cell r="W4142">
            <v>36311</v>
          </cell>
          <cell r="X4142">
            <v>16</v>
          </cell>
          <cell r="Y4142">
            <v>0</v>
          </cell>
          <cell r="Z4142">
            <v>4.839728</v>
          </cell>
          <cell r="AA4142">
            <v>0</v>
          </cell>
          <cell r="AB4142">
            <v>70659.12</v>
          </cell>
          <cell r="AC4142">
            <v>0</v>
          </cell>
          <cell r="AD4142">
            <v>317.10000000000002</v>
          </cell>
          <cell r="AE4142">
            <v>317.10000000000002</v>
          </cell>
          <cell r="AF4142">
            <v>0</v>
          </cell>
          <cell r="AG4142">
            <v>70976.22</v>
          </cell>
          <cell r="AH4142">
            <v>213.80999999999767</v>
          </cell>
          <cell r="AI4142">
            <v>0</v>
          </cell>
          <cell r="AJ4142">
            <v>0</v>
          </cell>
          <cell r="AK4142">
            <v>0</v>
          </cell>
        </row>
        <row r="4143">
          <cell r="R4143" t="str">
            <v>ITAU</v>
          </cell>
          <cell r="S4143" t="str">
            <v>FINAME TJLP</v>
          </cell>
          <cell r="T4143" t="str">
            <v>29711</v>
          </cell>
          <cell r="U4143">
            <v>10.6</v>
          </cell>
          <cell r="V4143">
            <v>0</v>
          </cell>
          <cell r="W4143">
            <v>36326</v>
          </cell>
          <cell r="X4143">
            <v>14</v>
          </cell>
          <cell r="Y4143">
            <v>47</v>
          </cell>
          <cell r="Z4143">
            <v>4.8534980000000001</v>
          </cell>
          <cell r="AA4143">
            <v>0</v>
          </cell>
          <cell r="AB4143">
            <v>70860.160000000003</v>
          </cell>
          <cell r="AC4143">
            <v>11810.03</v>
          </cell>
          <cell r="AD4143">
            <v>280.32999999999993</v>
          </cell>
          <cell r="AE4143">
            <v>597.42999999999995</v>
          </cell>
          <cell r="AF4143">
            <v>12407.46</v>
          </cell>
          <cell r="AG4143">
            <v>59050.13</v>
          </cell>
          <cell r="AH4143">
            <v>201.0399999999936</v>
          </cell>
          <cell r="AI4143">
            <v>0</v>
          </cell>
          <cell r="AJ4143">
            <v>0</v>
          </cell>
          <cell r="AK4143">
            <v>0</v>
          </cell>
        </row>
        <row r="4144">
          <cell r="R4144" t="str">
            <v>ITAU</v>
          </cell>
          <cell r="S4144" t="str">
            <v>FINAME TJLP</v>
          </cell>
          <cell r="T4144" t="str">
            <v>29711</v>
          </cell>
          <cell r="U4144">
            <v>10.6</v>
          </cell>
          <cell r="V4144">
            <v>0</v>
          </cell>
          <cell r="W4144">
            <v>36341</v>
          </cell>
          <cell r="X4144">
            <v>15</v>
          </cell>
          <cell r="Y4144">
            <v>0</v>
          </cell>
          <cell r="Z4144">
            <v>4.8673070000000003</v>
          </cell>
          <cell r="AA4144">
            <v>0</v>
          </cell>
          <cell r="AB4144">
            <v>59218.14</v>
          </cell>
          <cell r="AC4144">
            <v>0</v>
          </cell>
          <cell r="AD4144">
            <v>249.12</v>
          </cell>
          <cell r="AE4144">
            <v>249.12</v>
          </cell>
          <cell r="AF4144">
            <v>0</v>
          </cell>
          <cell r="AG4144">
            <v>59467.25</v>
          </cell>
          <cell r="AH4144">
            <v>168</v>
          </cell>
          <cell r="AI4144">
            <v>0</v>
          </cell>
          <cell r="AJ4144">
            <v>0</v>
          </cell>
          <cell r="AK4144">
            <v>0</v>
          </cell>
        </row>
        <row r="4145">
          <cell r="R4145" t="str">
            <v>ITAU</v>
          </cell>
          <cell r="S4145" t="str">
            <v>FINAME TJLP</v>
          </cell>
          <cell r="T4145" t="str">
            <v>29711</v>
          </cell>
          <cell r="U4145">
            <v>10.6</v>
          </cell>
          <cell r="V4145">
            <v>0</v>
          </cell>
          <cell r="W4145">
            <v>36356</v>
          </cell>
          <cell r="X4145">
            <v>15</v>
          </cell>
          <cell r="Y4145">
            <v>48</v>
          </cell>
          <cell r="Z4145">
            <v>4.8821060000000003</v>
          </cell>
          <cell r="AA4145">
            <v>0</v>
          </cell>
          <cell r="AB4145">
            <v>59398.19</v>
          </cell>
          <cell r="AC4145">
            <v>11879.64</v>
          </cell>
          <cell r="AD4145">
            <v>251.68</v>
          </cell>
          <cell r="AE4145">
            <v>500.8</v>
          </cell>
          <cell r="AF4145">
            <v>12380.44</v>
          </cell>
          <cell r="AG4145">
            <v>47518.55</v>
          </cell>
          <cell r="AH4145">
            <v>180.06000000000495</v>
          </cell>
          <cell r="AI4145">
            <v>0</v>
          </cell>
          <cell r="AJ4145">
            <v>0</v>
          </cell>
          <cell r="AK4145">
            <v>0</v>
          </cell>
        </row>
        <row r="4146">
          <cell r="R4146" t="str">
            <v>ITAU</v>
          </cell>
          <cell r="S4146" t="str">
            <v>FINAME TJLP</v>
          </cell>
          <cell r="T4146" t="str">
            <v>29711</v>
          </cell>
          <cell r="U4146">
            <v>10.6</v>
          </cell>
          <cell r="V4146">
            <v>0</v>
          </cell>
          <cell r="W4146">
            <v>36372</v>
          </cell>
          <cell r="X4146">
            <v>16</v>
          </cell>
          <cell r="Y4146">
            <v>0</v>
          </cell>
          <cell r="Z4146">
            <v>4.898015</v>
          </cell>
          <cell r="AA4146">
            <v>0</v>
          </cell>
          <cell r="AB4146">
            <v>47673.4</v>
          </cell>
          <cell r="AC4146">
            <v>0</v>
          </cell>
          <cell r="AD4146">
            <v>213.95</v>
          </cell>
          <cell r="AE4146">
            <v>213.95</v>
          </cell>
          <cell r="AF4146">
            <v>0</v>
          </cell>
          <cell r="AG4146">
            <v>47887.35</v>
          </cell>
          <cell r="AH4146">
            <v>154.84999999999854</v>
          </cell>
          <cell r="AI4146">
            <v>0</v>
          </cell>
          <cell r="AJ4146">
            <v>0</v>
          </cell>
          <cell r="AK4146">
            <v>0</v>
          </cell>
        </row>
        <row r="4147">
          <cell r="R4147" t="str">
            <v>ITAU</v>
          </cell>
          <cell r="S4147" t="str">
            <v>FINAME TJLP</v>
          </cell>
          <cell r="T4147" t="str">
            <v>29711</v>
          </cell>
          <cell r="U4147">
            <v>10.6</v>
          </cell>
          <cell r="V4147">
            <v>0</v>
          </cell>
          <cell r="W4147">
            <v>36387</v>
          </cell>
          <cell r="X4147">
            <v>14</v>
          </cell>
          <cell r="Y4147">
            <v>49</v>
          </cell>
          <cell r="Z4147">
            <v>4.9129759999999996</v>
          </cell>
          <cell r="AA4147">
            <v>0</v>
          </cell>
          <cell r="AB4147">
            <v>47819.01</v>
          </cell>
          <cell r="AC4147">
            <v>11954.76</v>
          </cell>
          <cell r="AD4147">
            <v>189.22000000000003</v>
          </cell>
          <cell r="AE4147">
            <v>403.17</v>
          </cell>
          <cell r="AF4147">
            <v>12357.93</v>
          </cell>
          <cell r="AG4147">
            <v>35864.26</v>
          </cell>
          <cell r="AH4147">
            <v>145.62000000000262</v>
          </cell>
          <cell r="AI4147">
            <v>0</v>
          </cell>
          <cell r="AJ4147">
            <v>0</v>
          </cell>
          <cell r="AK4147">
            <v>0</v>
          </cell>
        </row>
        <row r="4148">
          <cell r="R4148" t="str">
            <v>ITAU</v>
          </cell>
          <cell r="S4148" t="str">
            <v>FINAME TJLP</v>
          </cell>
          <cell r="T4148" t="str">
            <v>29711</v>
          </cell>
          <cell r="U4148">
            <v>10.6</v>
          </cell>
          <cell r="V4148">
            <v>0</v>
          </cell>
          <cell r="W4148">
            <v>36403</v>
          </cell>
          <cell r="X4148">
            <v>16</v>
          </cell>
          <cell r="Y4148">
            <v>0</v>
          </cell>
          <cell r="Z4148">
            <v>4.9289849999999999</v>
          </cell>
          <cell r="AA4148">
            <v>0</v>
          </cell>
          <cell r="AB4148">
            <v>35981.120000000003</v>
          </cell>
          <cell r="AC4148">
            <v>0</v>
          </cell>
          <cell r="AD4148">
            <v>161.47999999999999</v>
          </cell>
          <cell r="AE4148">
            <v>161.47999999999999</v>
          </cell>
          <cell r="AF4148">
            <v>0</v>
          </cell>
          <cell r="AG4148">
            <v>36142.6</v>
          </cell>
          <cell r="AH4148">
            <v>116.85999999999331</v>
          </cell>
          <cell r="AI4148">
            <v>0</v>
          </cell>
          <cell r="AJ4148">
            <v>0</v>
          </cell>
          <cell r="AK4148">
            <v>0</v>
          </cell>
        </row>
        <row r="4149">
          <cell r="R4149" t="str">
            <v>ITAU</v>
          </cell>
          <cell r="S4149" t="str">
            <v>FINAME TJLP</v>
          </cell>
          <cell r="T4149" t="str">
            <v>29711</v>
          </cell>
          <cell r="U4149">
            <v>10.6</v>
          </cell>
          <cell r="V4149">
            <v>0</v>
          </cell>
          <cell r="W4149">
            <v>36418</v>
          </cell>
          <cell r="X4149">
            <v>14</v>
          </cell>
          <cell r="Y4149">
            <v>50</v>
          </cell>
          <cell r="Z4149">
            <v>4.9440410000000004</v>
          </cell>
          <cell r="AA4149">
            <v>0</v>
          </cell>
          <cell r="AB4149">
            <v>36091.03</v>
          </cell>
          <cell r="AC4149">
            <v>12030.35</v>
          </cell>
          <cell r="AD4149">
            <v>142.81000000000003</v>
          </cell>
          <cell r="AE4149">
            <v>304.29000000000002</v>
          </cell>
          <cell r="AF4149">
            <v>12334.64</v>
          </cell>
          <cell r="AG4149">
            <v>24060.68</v>
          </cell>
          <cell r="AH4149">
            <v>109.91000000000349</v>
          </cell>
          <cell r="AI4149">
            <v>0</v>
          </cell>
          <cell r="AJ4149">
            <v>0</v>
          </cell>
          <cell r="AK4149">
            <v>0</v>
          </cell>
        </row>
        <row r="4150">
          <cell r="R4150" t="str">
            <v>ITAU</v>
          </cell>
          <cell r="S4150" t="str">
            <v>FINAME TJLP</v>
          </cell>
          <cell r="T4150" t="str">
            <v>29711</v>
          </cell>
          <cell r="U4150">
            <v>10.6</v>
          </cell>
          <cell r="V4150">
            <v>0</v>
          </cell>
          <cell r="W4150">
            <v>36433</v>
          </cell>
          <cell r="X4150">
            <v>15</v>
          </cell>
          <cell r="Y4150">
            <v>0</v>
          </cell>
          <cell r="Z4150">
            <v>4.9591430000000001</v>
          </cell>
          <cell r="AA4150">
            <v>0</v>
          </cell>
          <cell r="AB4150">
            <v>24134.18</v>
          </cell>
          <cell r="AC4150">
            <v>0</v>
          </cell>
          <cell r="AD4150">
            <v>101.53</v>
          </cell>
          <cell r="AE4150">
            <v>101.53</v>
          </cell>
          <cell r="AF4150">
            <v>0</v>
          </cell>
          <cell r="AG4150">
            <v>24235.7</v>
          </cell>
          <cell r="AH4150">
            <v>73.490000000001601</v>
          </cell>
          <cell r="AI4150">
            <v>0</v>
          </cell>
          <cell r="AJ4150">
            <v>0</v>
          </cell>
          <cell r="AK4150">
            <v>0</v>
          </cell>
        </row>
        <row r="4151">
          <cell r="R4151" t="str">
            <v>ITAU</v>
          </cell>
          <cell r="S4151" t="str">
            <v>FINAME TJLP</v>
          </cell>
          <cell r="T4151" t="str">
            <v>29711</v>
          </cell>
          <cell r="U4151">
            <v>10.6</v>
          </cell>
          <cell r="V4151">
            <v>0</v>
          </cell>
          <cell r="W4151">
            <v>36448</v>
          </cell>
          <cell r="X4151">
            <v>15</v>
          </cell>
          <cell r="Y4151">
            <v>51</v>
          </cell>
          <cell r="Z4151">
            <v>4.9716449999999996</v>
          </cell>
          <cell r="AA4151">
            <v>0</v>
          </cell>
          <cell r="AB4151">
            <v>24195.02</v>
          </cell>
          <cell r="AC4151">
            <v>12097.52</v>
          </cell>
          <cell r="AD4151">
            <v>102.46000000000001</v>
          </cell>
          <cell r="AE4151">
            <v>203.99</v>
          </cell>
          <cell r="AF4151">
            <v>12301.51</v>
          </cell>
          <cell r="AG4151">
            <v>12097.5</v>
          </cell>
          <cell r="AH4151">
            <v>60.850000000002183</v>
          </cell>
          <cell r="AI4151">
            <v>0</v>
          </cell>
          <cell r="AJ4151">
            <v>0</v>
          </cell>
          <cell r="AK4151">
            <v>0</v>
          </cell>
        </row>
        <row r="4152">
          <cell r="R4152" t="str">
            <v>ITAU</v>
          </cell>
          <cell r="S4152" t="str">
            <v>FINAME TJLP</v>
          </cell>
          <cell r="T4152" t="str">
            <v>29711</v>
          </cell>
          <cell r="U4152">
            <v>10.6</v>
          </cell>
          <cell r="V4152">
            <v>0</v>
          </cell>
          <cell r="W4152">
            <v>36464</v>
          </cell>
          <cell r="X4152">
            <v>16</v>
          </cell>
          <cell r="Y4152">
            <v>0</v>
          </cell>
          <cell r="Z4152">
            <v>4.9848129999999999</v>
          </cell>
          <cell r="AA4152">
            <v>0</v>
          </cell>
          <cell r="AB4152">
            <v>12129.55</v>
          </cell>
          <cell r="AC4152">
            <v>0</v>
          </cell>
          <cell r="AD4152">
            <v>54.44</v>
          </cell>
          <cell r="AE4152">
            <v>54.44</v>
          </cell>
          <cell r="AF4152">
            <v>0</v>
          </cell>
          <cell r="AG4152">
            <v>12183.98</v>
          </cell>
          <cell r="AH4152">
            <v>32.039999999999054</v>
          </cell>
          <cell r="AI4152">
            <v>0</v>
          </cell>
          <cell r="AJ4152">
            <v>0</v>
          </cell>
          <cell r="AK4152">
            <v>0</v>
          </cell>
        </row>
        <row r="4153">
          <cell r="R4153" t="str">
            <v>ITAU</v>
          </cell>
          <cell r="S4153" t="str">
            <v>FINAME TJLP</v>
          </cell>
          <cell r="T4153" t="str">
            <v>29711</v>
          </cell>
          <cell r="U4153">
            <v>10.6</v>
          </cell>
          <cell r="V4153">
            <v>0</v>
          </cell>
          <cell r="W4153">
            <v>36479</v>
          </cell>
          <cell r="X4153">
            <v>14</v>
          </cell>
          <cell r="Y4153">
            <v>52</v>
          </cell>
          <cell r="Z4153">
            <v>4.9971889999999997</v>
          </cell>
          <cell r="AA4153">
            <v>0</v>
          </cell>
          <cell r="AB4153">
            <v>12159.66</v>
          </cell>
          <cell r="AC4153">
            <v>12159.66</v>
          </cell>
          <cell r="AD4153">
            <v>48.08</v>
          </cell>
          <cell r="AE4153">
            <v>102.52</v>
          </cell>
          <cell r="AF4153">
            <v>12262.18</v>
          </cell>
          <cell r="AG4153">
            <v>0</v>
          </cell>
          <cell r="AH4153">
            <v>30.1200000000008</v>
          </cell>
          <cell r="AI4153">
            <v>0</v>
          </cell>
          <cell r="AJ4153">
            <v>0</v>
          </cell>
          <cell r="AK4153">
            <v>0</v>
          </cell>
        </row>
        <row r="4154">
          <cell r="S4154" t="str">
            <v>T O T A I S  EM  R$</v>
          </cell>
          <cell r="AC4154">
            <v>521539.22000000003</v>
          </cell>
          <cell r="AD4154">
            <v>126453.80999999997</v>
          </cell>
          <cell r="AF4154">
            <v>647992.99</v>
          </cell>
          <cell r="AH4154">
            <v>86828.779999999941</v>
          </cell>
        </row>
        <row r="4156">
          <cell r="R4156" t="str">
            <v>CELPAV</v>
          </cell>
          <cell r="S4156" t="str">
            <v>JAC</v>
          </cell>
          <cell r="T4156" t="str">
            <v>FINANCIAMENTO INTERNO</v>
          </cell>
          <cell r="AB4156" t="str">
            <v>FINAME</v>
          </cell>
        </row>
        <row r="4157">
          <cell r="R4157" t="str">
            <v>EMPRESA:</v>
          </cell>
          <cell r="S4157">
            <v>300</v>
          </cell>
          <cell r="T4157" t="str">
            <v>UNIDADE:</v>
          </cell>
          <cell r="U4157">
            <v>310</v>
          </cell>
          <cell r="V4157" t="str">
            <v>TIPO REG:</v>
          </cell>
          <cell r="W4157">
            <v>1</v>
          </cell>
          <cell r="Z4157" t="str">
            <v>MOEDA :</v>
          </cell>
          <cell r="AA4157" t="str">
            <v>BRL</v>
          </cell>
          <cell r="AC4157" t="str">
            <v>COD. CLIENTE/FORNECEDOR:</v>
          </cell>
          <cell r="AD4157">
            <v>0</v>
          </cell>
          <cell r="AE4157" t="str">
            <v>DATA INICIAL:</v>
          </cell>
          <cell r="AF4157">
            <v>34626</v>
          </cell>
          <cell r="AG4157" t="str">
            <v>VENCIMENTO:</v>
          </cell>
          <cell r="AH4157">
            <v>36479</v>
          </cell>
        </row>
        <row r="4158">
          <cell r="R4158" t="str">
            <v>INSTITUIÇÃO</v>
          </cell>
          <cell r="S4158" t="str">
            <v>TIPO FINANC.</v>
          </cell>
          <cell r="T4158" t="str">
            <v>Nº P.A.C.</v>
          </cell>
          <cell r="U4158" t="str">
            <v>Juros (%) a.a.</v>
          </cell>
          <cell r="V4158" t="str">
            <v>Spread (%) a.a.</v>
          </cell>
          <cell r="W4158" t="str">
            <v>Data Movimento</v>
          </cell>
          <cell r="X4158" t="str">
            <v>Nº Dias</v>
          </cell>
          <cell r="Y4158" t="str">
            <v>Parc</v>
          </cell>
          <cell r="Z4158" t="str">
            <v>Cotação da URTJ15</v>
          </cell>
          <cell r="AA4158" t="str">
            <v>Liberações         R$</v>
          </cell>
          <cell r="AB4158" t="str">
            <v>Saldo Principal    R$</v>
          </cell>
          <cell r="AC4158" t="str">
            <v>Amortização      R$</v>
          </cell>
          <cell r="AD4158" t="str">
            <v>Juros no Periodo  R$</v>
          </cell>
          <cell r="AE4158" t="str">
            <v>Juros Acumulados R$</v>
          </cell>
          <cell r="AF4158" t="str">
            <v>Pagto. Parcela          R$</v>
          </cell>
          <cell r="AG4158" t="str">
            <v>Saldo Devedor      R$</v>
          </cell>
          <cell r="AH4158" t="str">
            <v>Correc. Monet. R$</v>
          </cell>
          <cell r="AI4158" t="str">
            <v>CP</v>
          </cell>
          <cell r="AJ4158" t="str">
            <v>LP</v>
          </cell>
          <cell r="AK4158" t="str">
            <v>Transf. LP/CP</v>
          </cell>
        </row>
        <row r="4159">
          <cell r="R4159" t="str">
            <v>ITAU</v>
          </cell>
          <cell r="S4159" t="str">
            <v>FINAME TJLP</v>
          </cell>
          <cell r="T4159" t="str">
            <v>29715</v>
          </cell>
          <cell r="U4159">
            <v>10.6</v>
          </cell>
          <cell r="V4159">
            <v>0</v>
          </cell>
          <cell r="W4159">
            <v>34745</v>
          </cell>
          <cell r="X4159">
            <v>0</v>
          </cell>
          <cell r="Y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</row>
        <row r="4160">
          <cell r="R4160" t="str">
            <v>ITAU</v>
          </cell>
          <cell r="S4160" t="str">
            <v>FINAME TJLP</v>
          </cell>
          <cell r="T4160" t="str">
            <v>29715</v>
          </cell>
          <cell r="U4160">
            <v>10.6</v>
          </cell>
          <cell r="V4160">
            <v>0</v>
          </cell>
          <cell r="W4160">
            <v>34745</v>
          </cell>
          <cell r="X4160">
            <v>0</v>
          </cell>
          <cell r="Y4160">
            <v>1</v>
          </cell>
          <cell r="AA4160">
            <v>0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</row>
        <row r="4161">
          <cell r="R4161" t="str">
            <v>ITAU</v>
          </cell>
          <cell r="S4161" t="str">
            <v>FINAME TJLP</v>
          </cell>
          <cell r="T4161" t="str">
            <v>29715</v>
          </cell>
          <cell r="U4161">
            <v>10.6</v>
          </cell>
          <cell r="V4161">
            <v>0</v>
          </cell>
          <cell r="W4161">
            <v>34834</v>
          </cell>
          <cell r="X4161">
            <v>90</v>
          </cell>
          <cell r="Y4161">
            <v>2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</row>
        <row r="4162">
          <cell r="R4162" t="str">
            <v>ITAU</v>
          </cell>
          <cell r="S4162" t="str">
            <v>FINAME TJLP</v>
          </cell>
          <cell r="T4162" t="str">
            <v>29715</v>
          </cell>
          <cell r="U4162">
            <v>10.6</v>
          </cell>
          <cell r="V4162">
            <v>0</v>
          </cell>
          <cell r="W4162">
            <v>34926</v>
          </cell>
          <cell r="X4162">
            <v>90</v>
          </cell>
          <cell r="Y4162">
            <v>3</v>
          </cell>
          <cell r="Z4162">
            <v>3.7218830000000001</v>
          </cell>
          <cell r="AA4162">
            <v>0</v>
          </cell>
          <cell r="AB4162">
            <v>693498.82</v>
          </cell>
          <cell r="AC4162">
            <v>0</v>
          </cell>
          <cell r="AD4162">
            <v>17689.32</v>
          </cell>
          <cell r="AE4162">
            <v>17689.32</v>
          </cell>
          <cell r="AF4162">
            <v>17689.32</v>
          </cell>
          <cell r="AG4162">
            <v>693498.82</v>
          </cell>
          <cell r="AH4162">
            <v>0</v>
          </cell>
        </row>
        <row r="4163">
          <cell r="R4163" t="str">
            <v>ITAU</v>
          </cell>
          <cell r="S4163" t="str">
            <v>FINAME TJLP</v>
          </cell>
          <cell r="T4163" t="str">
            <v>29715</v>
          </cell>
          <cell r="U4163">
            <v>10.6</v>
          </cell>
          <cell r="V4163">
            <v>0</v>
          </cell>
          <cell r="W4163">
            <v>35018</v>
          </cell>
          <cell r="X4163">
            <v>90</v>
          </cell>
          <cell r="Y4163">
            <v>4</v>
          </cell>
          <cell r="Z4163">
            <v>3.861666</v>
          </cell>
          <cell r="AA4163">
            <v>0</v>
          </cell>
          <cell r="AB4163">
            <v>719544.6</v>
          </cell>
          <cell r="AC4163">
            <v>0</v>
          </cell>
          <cell r="AD4163">
            <v>18353.68</v>
          </cell>
          <cell r="AE4163">
            <v>18353.68</v>
          </cell>
          <cell r="AF4163">
            <v>18353.68</v>
          </cell>
          <cell r="AG4163">
            <v>719544.6</v>
          </cell>
          <cell r="AH4163">
            <v>26045.780000000028</v>
          </cell>
        </row>
        <row r="4164">
          <cell r="R4164" t="str">
            <v>ITAU</v>
          </cell>
          <cell r="S4164" t="str">
            <v>FINAME TJLP</v>
          </cell>
          <cell r="T4164" t="str">
            <v>29715</v>
          </cell>
          <cell r="U4164">
            <v>10.6</v>
          </cell>
          <cell r="V4164">
            <v>0</v>
          </cell>
          <cell r="W4164">
            <v>35048</v>
          </cell>
          <cell r="X4164">
            <v>30</v>
          </cell>
          <cell r="Y4164">
            <v>5</v>
          </cell>
          <cell r="Z4164">
            <v>3.9016639999999998</v>
          </cell>
          <cell r="AA4164">
            <v>0</v>
          </cell>
          <cell r="AB4164">
            <v>726997.43</v>
          </cell>
          <cell r="AC4164">
            <v>15145.78</v>
          </cell>
          <cell r="AD4164">
            <v>6129.44</v>
          </cell>
          <cell r="AE4164">
            <v>6129.44</v>
          </cell>
          <cell r="AF4164">
            <v>21275.22</v>
          </cell>
          <cell r="AG4164">
            <v>711851.65</v>
          </cell>
          <cell r="AH4164">
            <v>7452.8300000000745</v>
          </cell>
        </row>
        <row r="4165">
          <cell r="R4165" t="str">
            <v>ITAU</v>
          </cell>
          <cell r="S4165" t="str">
            <v>FINAME TJLP</v>
          </cell>
          <cell r="T4165" t="str">
            <v>29715</v>
          </cell>
          <cell r="U4165">
            <v>10.6</v>
          </cell>
          <cell r="V4165">
            <v>0</v>
          </cell>
          <cell r="W4165">
            <v>35064</v>
          </cell>
          <cell r="X4165">
            <v>16</v>
          </cell>
          <cell r="Y4165">
            <v>0</v>
          </cell>
          <cell r="Z4165">
            <v>3.9198919999999999</v>
          </cell>
          <cell r="AA4165">
            <v>0</v>
          </cell>
          <cell r="AB4165">
            <v>715177.31</v>
          </cell>
          <cell r="AC4165">
            <v>0</v>
          </cell>
          <cell r="AD4165">
            <v>3209.58</v>
          </cell>
          <cell r="AE4165">
            <v>3209.58</v>
          </cell>
          <cell r="AF4165">
            <v>0</v>
          </cell>
          <cell r="AG4165">
            <v>718386.9</v>
          </cell>
          <cell r="AH4165">
            <v>3325.6700000000419</v>
          </cell>
          <cell r="AI4165">
            <v>0</v>
          </cell>
          <cell r="AJ4165">
            <v>0</v>
          </cell>
          <cell r="AK4165">
            <v>0</v>
          </cell>
        </row>
        <row r="4166">
          <cell r="R4166" t="str">
            <v>ITAU</v>
          </cell>
          <cell r="S4166" t="str">
            <v>FINAME TJLP</v>
          </cell>
          <cell r="T4166" t="str">
            <v>29715</v>
          </cell>
          <cell r="U4166">
            <v>10.6</v>
          </cell>
          <cell r="V4166">
            <v>0</v>
          </cell>
          <cell r="W4166">
            <v>35079</v>
          </cell>
          <cell r="X4166">
            <v>14</v>
          </cell>
          <cell r="Y4166">
            <v>6</v>
          </cell>
          <cell r="Z4166">
            <v>3.9370579999999999</v>
          </cell>
          <cell r="AA4166">
            <v>0</v>
          </cell>
          <cell r="AB4166">
            <v>718309.22</v>
          </cell>
          <cell r="AC4166">
            <v>15283.17</v>
          </cell>
          <cell r="AD4166">
            <v>2846.6099999999997</v>
          </cell>
          <cell r="AE4166">
            <v>6056.19</v>
          </cell>
          <cell r="AF4166">
            <v>21339.360000000001</v>
          </cell>
          <cell r="AG4166">
            <v>703026.05</v>
          </cell>
          <cell r="AH4166">
            <v>3131.9000000000233</v>
          </cell>
          <cell r="AI4166">
            <v>0</v>
          </cell>
          <cell r="AJ4166">
            <v>0</v>
          </cell>
          <cell r="AK4166">
            <v>0</v>
          </cell>
        </row>
        <row r="4167">
          <cell r="R4167" t="str">
            <v>ITAU</v>
          </cell>
          <cell r="S4167" t="str">
            <v>FINAME TJLP</v>
          </cell>
          <cell r="T4167" t="str">
            <v>29715</v>
          </cell>
          <cell r="U4167">
            <v>10.6</v>
          </cell>
          <cell r="V4167">
            <v>0</v>
          </cell>
          <cell r="W4167">
            <v>35095</v>
          </cell>
          <cell r="X4167">
            <v>16</v>
          </cell>
          <cell r="Y4167">
            <v>0</v>
          </cell>
          <cell r="Z4167">
            <v>3.9554510000000001</v>
          </cell>
          <cell r="AA4167">
            <v>0</v>
          </cell>
          <cell r="AB4167">
            <v>706310.42</v>
          </cell>
          <cell r="AC4167">
            <v>0</v>
          </cell>
          <cell r="AD4167">
            <v>3169.79</v>
          </cell>
          <cell r="AE4167">
            <v>3169.79</v>
          </cell>
          <cell r="AF4167">
            <v>0</v>
          </cell>
          <cell r="AG4167">
            <v>709480.21</v>
          </cell>
          <cell r="AH4167">
            <v>3284.3699999998789</v>
          </cell>
          <cell r="AI4167">
            <v>0</v>
          </cell>
          <cell r="AJ4167">
            <v>0</v>
          </cell>
          <cell r="AK4167">
            <v>0</v>
          </cell>
        </row>
        <row r="4168">
          <cell r="R4168" t="str">
            <v>ITAU</v>
          </cell>
          <cell r="S4168" t="str">
            <v>FINAME TJLP</v>
          </cell>
          <cell r="T4168" t="str">
            <v>29715</v>
          </cell>
          <cell r="U4168">
            <v>10.6</v>
          </cell>
          <cell r="V4168">
            <v>0</v>
          </cell>
          <cell r="W4168">
            <v>35110</v>
          </cell>
          <cell r="X4168">
            <v>14</v>
          </cell>
          <cell r="Y4168">
            <v>7</v>
          </cell>
          <cell r="Z4168">
            <v>3.972772</v>
          </cell>
          <cell r="AA4168">
            <v>0</v>
          </cell>
          <cell r="AB4168">
            <v>709403.36</v>
          </cell>
          <cell r="AC4168">
            <v>15421.81</v>
          </cell>
          <cell r="AD4168">
            <v>2811.3100000000004</v>
          </cell>
          <cell r="AE4168">
            <v>5981.1</v>
          </cell>
          <cell r="AF4168">
            <v>21402.91</v>
          </cell>
          <cell r="AG4168">
            <v>693981.55</v>
          </cell>
          <cell r="AH4168">
            <v>3092.9400000000605</v>
          </cell>
          <cell r="AI4168">
            <v>0</v>
          </cell>
          <cell r="AJ4168">
            <v>0</v>
          </cell>
          <cell r="AK4168">
            <v>0</v>
          </cell>
        </row>
        <row r="4169">
          <cell r="R4169" t="str">
            <v>ITAU</v>
          </cell>
          <cell r="S4169" t="str">
            <v>FINAME TJLP</v>
          </cell>
          <cell r="T4169" t="str">
            <v>29715</v>
          </cell>
          <cell r="U4169">
            <v>10.6</v>
          </cell>
          <cell r="V4169">
            <v>0</v>
          </cell>
          <cell r="W4169">
            <v>35124</v>
          </cell>
          <cell r="X4169">
            <v>14</v>
          </cell>
          <cell r="Y4169">
            <v>0</v>
          </cell>
          <cell r="Z4169">
            <v>3.989007</v>
          </cell>
          <cell r="AA4169">
            <v>0</v>
          </cell>
          <cell r="AB4169">
            <v>696817.55</v>
          </cell>
          <cell r="AC4169">
            <v>0</v>
          </cell>
          <cell r="AD4169">
            <v>2735.52</v>
          </cell>
          <cell r="AE4169">
            <v>2735.52</v>
          </cell>
          <cell r="AF4169">
            <v>0</v>
          </cell>
          <cell r="AG4169">
            <v>699553.08</v>
          </cell>
          <cell r="AH4169">
            <v>2836.0099999998929</v>
          </cell>
          <cell r="AI4169">
            <v>0</v>
          </cell>
          <cell r="AJ4169">
            <v>0</v>
          </cell>
          <cell r="AK4169">
            <v>0</v>
          </cell>
        </row>
        <row r="4170">
          <cell r="R4170" t="str">
            <v>ITAU</v>
          </cell>
          <cell r="S4170" t="str">
            <v>FINAME TJLP</v>
          </cell>
          <cell r="T4170" t="str">
            <v>29715</v>
          </cell>
          <cell r="U4170">
            <v>10.6</v>
          </cell>
          <cell r="V4170">
            <v>0</v>
          </cell>
          <cell r="W4170">
            <v>35139</v>
          </cell>
          <cell r="X4170">
            <v>16</v>
          </cell>
          <cell r="Y4170">
            <v>8</v>
          </cell>
          <cell r="Z4170">
            <v>4.0072939999999999</v>
          </cell>
          <cell r="AA4170">
            <v>0</v>
          </cell>
          <cell r="AB4170">
            <v>700012.01</v>
          </cell>
          <cell r="AC4170">
            <v>15555.82</v>
          </cell>
          <cell r="AD4170">
            <v>3166.4</v>
          </cell>
          <cell r="AE4170">
            <v>5901.92</v>
          </cell>
          <cell r="AF4170">
            <v>21457.74</v>
          </cell>
          <cell r="AG4170">
            <v>684456.19</v>
          </cell>
          <cell r="AH4170">
            <v>3194.4499999999534</v>
          </cell>
          <cell r="AI4170">
            <v>0</v>
          </cell>
          <cell r="AJ4170">
            <v>0</v>
          </cell>
          <cell r="AK4170">
            <v>0</v>
          </cell>
        </row>
        <row r="4171">
          <cell r="R4171" t="str">
            <v>ITAU</v>
          </cell>
          <cell r="S4171" t="str">
            <v>FINAME TJLP</v>
          </cell>
          <cell r="T4171" t="str">
            <v>29715</v>
          </cell>
          <cell r="U4171">
            <v>10.6</v>
          </cell>
          <cell r="V4171">
            <v>0</v>
          </cell>
          <cell r="W4171">
            <v>35155</v>
          </cell>
          <cell r="X4171">
            <v>16</v>
          </cell>
          <cell r="Y4171">
            <v>0</v>
          </cell>
          <cell r="Z4171">
            <v>4.0269560000000002</v>
          </cell>
          <cell r="AA4171">
            <v>0</v>
          </cell>
          <cell r="AB4171">
            <v>687814.51</v>
          </cell>
          <cell r="AC4171">
            <v>0</v>
          </cell>
          <cell r="AD4171">
            <v>3086.78</v>
          </cell>
          <cell r="AE4171">
            <v>3086.78</v>
          </cell>
          <cell r="AF4171">
            <v>0</v>
          </cell>
          <cell r="AG4171">
            <v>690901.29</v>
          </cell>
          <cell r="AH4171">
            <v>3358.3200000000652</v>
          </cell>
          <cell r="AI4171">
            <v>0</v>
          </cell>
          <cell r="AJ4171">
            <v>0</v>
          </cell>
          <cell r="AK4171">
            <v>0</v>
          </cell>
        </row>
        <row r="4172">
          <cell r="R4172" t="str">
            <v>ITAU</v>
          </cell>
          <cell r="S4172" t="str">
            <v>FINAME TJLP</v>
          </cell>
          <cell r="T4172" t="str">
            <v>29715</v>
          </cell>
          <cell r="U4172">
            <v>10.6</v>
          </cell>
          <cell r="V4172">
            <v>0</v>
          </cell>
          <cell r="W4172">
            <v>35170</v>
          </cell>
          <cell r="X4172">
            <v>14</v>
          </cell>
          <cell r="Y4172">
            <v>9</v>
          </cell>
          <cell r="Z4172">
            <v>4.0454749999999997</v>
          </cell>
          <cell r="AA4172">
            <v>0</v>
          </cell>
          <cell r="AB4172">
            <v>690977.6</v>
          </cell>
          <cell r="AC4172">
            <v>15704.04</v>
          </cell>
          <cell r="AD4172">
            <v>2738.97</v>
          </cell>
          <cell r="AE4172">
            <v>5825.75</v>
          </cell>
          <cell r="AF4172">
            <v>21529.79</v>
          </cell>
          <cell r="AG4172">
            <v>675273.56</v>
          </cell>
          <cell r="AH4172">
            <v>3163.0900000000838</v>
          </cell>
          <cell r="AI4172">
            <v>0</v>
          </cell>
          <cell r="AJ4172">
            <v>0</v>
          </cell>
          <cell r="AK4172">
            <v>0</v>
          </cell>
        </row>
        <row r="4173">
          <cell r="R4173" t="str">
            <v>ITAU</v>
          </cell>
          <cell r="S4173" t="str">
            <v>FINAME TJLP</v>
          </cell>
          <cell r="T4173" t="str">
            <v>29715</v>
          </cell>
          <cell r="U4173">
            <v>10.6</v>
          </cell>
          <cell r="V4173">
            <v>0</v>
          </cell>
          <cell r="W4173">
            <v>35185</v>
          </cell>
          <cell r="X4173">
            <v>15</v>
          </cell>
          <cell r="Y4173">
            <v>0</v>
          </cell>
          <cell r="Z4173">
            <v>4.0640809999999998</v>
          </cell>
          <cell r="AA4173">
            <v>0</v>
          </cell>
          <cell r="AB4173">
            <v>678379.29</v>
          </cell>
          <cell r="AC4173">
            <v>0</v>
          </cell>
          <cell r="AD4173">
            <v>2853.76</v>
          </cell>
          <cell r="AE4173">
            <v>2853.76</v>
          </cell>
          <cell r="AF4173">
            <v>0</v>
          </cell>
          <cell r="AG4173">
            <v>681233.05</v>
          </cell>
          <cell r="AH4173">
            <v>3105.7299999999814</v>
          </cell>
          <cell r="AI4173">
            <v>0</v>
          </cell>
          <cell r="AJ4173">
            <v>0</v>
          </cell>
          <cell r="AK4173">
            <v>0</v>
          </cell>
        </row>
        <row r="4174">
          <cell r="R4174" t="str">
            <v>ITAU</v>
          </cell>
          <cell r="S4174" t="str">
            <v>FINAME TJLP</v>
          </cell>
          <cell r="T4174" t="str">
            <v>29715</v>
          </cell>
          <cell r="U4174">
            <v>10.6</v>
          </cell>
          <cell r="V4174">
            <v>0</v>
          </cell>
          <cell r="W4174">
            <v>35200</v>
          </cell>
          <cell r="X4174">
            <v>15</v>
          </cell>
          <cell r="Y4174">
            <v>10</v>
          </cell>
          <cell r="Z4174">
            <v>4.0827710000000002</v>
          </cell>
          <cell r="AA4174">
            <v>0</v>
          </cell>
          <cell r="AB4174">
            <v>681499.04</v>
          </cell>
          <cell r="AC4174">
            <v>15848.81</v>
          </cell>
          <cell r="AD4174">
            <v>2892.0699999999997</v>
          </cell>
          <cell r="AE4174">
            <v>5745.83</v>
          </cell>
          <cell r="AF4174">
            <v>21594.65</v>
          </cell>
          <cell r="AG4174">
            <v>665650.22</v>
          </cell>
          <cell r="AH4174">
            <v>3119.75</v>
          </cell>
          <cell r="AI4174">
            <v>0</v>
          </cell>
          <cell r="AJ4174">
            <v>0</v>
          </cell>
          <cell r="AK4174">
            <v>0</v>
          </cell>
        </row>
        <row r="4175">
          <cell r="R4175" t="str">
            <v>ITAU</v>
          </cell>
          <cell r="S4175" t="str">
            <v>FINAME TJLP</v>
          </cell>
          <cell r="T4175" t="str">
            <v>29715</v>
          </cell>
          <cell r="U4175">
            <v>10.6</v>
          </cell>
          <cell r="V4175">
            <v>0</v>
          </cell>
          <cell r="W4175">
            <v>35216</v>
          </cell>
          <cell r="X4175">
            <v>16</v>
          </cell>
          <cell r="Y4175">
            <v>0</v>
          </cell>
          <cell r="Z4175">
            <v>4.1028029999999998</v>
          </cell>
          <cell r="AA4175">
            <v>0</v>
          </cell>
          <cell r="AB4175">
            <v>668916.22</v>
          </cell>
          <cell r="AC4175">
            <v>0</v>
          </cell>
          <cell r="AD4175">
            <v>3001.97</v>
          </cell>
          <cell r="AE4175">
            <v>3001.97</v>
          </cell>
          <cell r="AF4175">
            <v>0</v>
          </cell>
          <cell r="AG4175">
            <v>671918.19</v>
          </cell>
          <cell r="AH4175">
            <v>3266</v>
          </cell>
          <cell r="AI4175">
            <v>0</v>
          </cell>
          <cell r="AJ4175">
            <v>0</v>
          </cell>
          <cell r="AK4175">
            <v>0</v>
          </cell>
        </row>
        <row r="4176">
          <cell r="R4176" t="str">
            <v>ITAU</v>
          </cell>
          <cell r="S4176" t="str">
            <v>FINAME TJLP</v>
          </cell>
          <cell r="T4176" t="str">
            <v>29715</v>
          </cell>
          <cell r="U4176">
            <v>10.6</v>
          </cell>
          <cell r="V4176">
            <v>0</v>
          </cell>
          <cell r="W4176">
            <v>35231</v>
          </cell>
          <cell r="X4176">
            <v>14</v>
          </cell>
          <cell r="Y4176">
            <v>11</v>
          </cell>
          <cell r="Z4176">
            <v>4.1176959999999996</v>
          </cell>
          <cell r="AA4176">
            <v>0</v>
          </cell>
          <cell r="AB4176">
            <v>671344.36</v>
          </cell>
          <cell r="AC4176">
            <v>15984.39</v>
          </cell>
          <cell r="AD4176">
            <v>2658.2500000000005</v>
          </cell>
          <cell r="AE4176">
            <v>5660.22</v>
          </cell>
          <cell r="AF4176">
            <v>21644.61</v>
          </cell>
          <cell r="AG4176">
            <v>655359.97</v>
          </cell>
          <cell r="AH4176">
            <v>2428.140000000014</v>
          </cell>
          <cell r="AI4176">
            <v>0</v>
          </cell>
          <cell r="AJ4176">
            <v>0</v>
          </cell>
          <cell r="AK4176">
            <v>0</v>
          </cell>
        </row>
        <row r="4177">
          <cell r="R4177" t="str">
            <v>ITAU</v>
          </cell>
          <cell r="S4177" t="str">
            <v>FINAME TJLP</v>
          </cell>
          <cell r="T4177" t="str">
            <v>29715</v>
          </cell>
          <cell r="U4177">
            <v>10.6</v>
          </cell>
          <cell r="V4177">
            <v>0</v>
          </cell>
          <cell r="W4177">
            <v>35246</v>
          </cell>
          <cell r="X4177">
            <v>15</v>
          </cell>
          <cell r="Y4177">
            <v>0</v>
          </cell>
          <cell r="Z4177">
            <v>4.1323600000000003</v>
          </cell>
          <cell r="AA4177">
            <v>0</v>
          </cell>
          <cell r="AB4177">
            <v>657693.84</v>
          </cell>
          <cell r="AC4177">
            <v>0</v>
          </cell>
          <cell r="AD4177">
            <v>2766.74</v>
          </cell>
          <cell r="AE4177">
            <v>2766.74</v>
          </cell>
          <cell r="AF4177">
            <v>0</v>
          </cell>
          <cell r="AG4177">
            <v>660460.59</v>
          </cell>
          <cell r="AH4177">
            <v>2333.8800000000047</v>
          </cell>
          <cell r="AI4177">
            <v>0</v>
          </cell>
          <cell r="AJ4177">
            <v>0</v>
          </cell>
          <cell r="AK4177">
            <v>0</v>
          </cell>
        </row>
        <row r="4178">
          <cell r="R4178" t="str">
            <v>ITAU</v>
          </cell>
          <cell r="S4178" t="str">
            <v>FINAME TJLP</v>
          </cell>
          <cell r="T4178" t="str">
            <v>29715</v>
          </cell>
          <cell r="U4178">
            <v>10.6</v>
          </cell>
          <cell r="V4178">
            <v>0</v>
          </cell>
          <cell r="W4178">
            <v>35261</v>
          </cell>
          <cell r="X4178">
            <v>15</v>
          </cell>
          <cell r="Y4178">
            <v>12</v>
          </cell>
          <cell r="Z4178">
            <v>4.1470750000000001</v>
          </cell>
          <cell r="AA4178">
            <v>0</v>
          </cell>
          <cell r="AB4178">
            <v>660035.83999999997</v>
          </cell>
          <cell r="AC4178">
            <v>16098.44</v>
          </cell>
          <cell r="AD4178">
            <v>2798.13</v>
          </cell>
          <cell r="AE4178">
            <v>5564.87</v>
          </cell>
          <cell r="AF4178">
            <v>21663.31</v>
          </cell>
          <cell r="AG4178">
            <v>643937.4</v>
          </cell>
          <cell r="AH4178">
            <v>2341.9900000001071</v>
          </cell>
          <cell r="AI4178">
            <v>0</v>
          </cell>
          <cell r="AJ4178">
            <v>0</v>
          </cell>
          <cell r="AK4178">
            <v>0</v>
          </cell>
        </row>
        <row r="4179">
          <cell r="R4179" t="str">
            <v>ITAU</v>
          </cell>
          <cell r="S4179" t="str">
            <v>FINAME TJLP</v>
          </cell>
          <cell r="T4179" t="str">
            <v>29715</v>
          </cell>
          <cell r="U4179">
            <v>10.6</v>
          </cell>
          <cell r="V4179">
            <v>0</v>
          </cell>
          <cell r="W4179">
            <v>35277</v>
          </cell>
          <cell r="X4179">
            <v>16</v>
          </cell>
          <cell r="Y4179">
            <v>0</v>
          </cell>
          <cell r="Z4179">
            <v>4.1628290000000003</v>
          </cell>
          <cell r="AA4179">
            <v>0</v>
          </cell>
          <cell r="AB4179">
            <v>646383.61</v>
          </cell>
          <cell r="AC4179">
            <v>0</v>
          </cell>
          <cell r="AD4179">
            <v>2900.85</v>
          </cell>
          <cell r="AE4179">
            <v>2900.85</v>
          </cell>
          <cell r="AF4179">
            <v>0</v>
          </cell>
          <cell r="AG4179">
            <v>649284.46</v>
          </cell>
          <cell r="AH4179">
            <v>2446.2099999999627</v>
          </cell>
          <cell r="AI4179">
            <v>0</v>
          </cell>
          <cell r="AJ4179">
            <v>0</v>
          </cell>
          <cell r="AK4179">
            <v>0</v>
          </cell>
        </row>
        <row r="4180">
          <cell r="R4180" t="str">
            <v>ITAU</v>
          </cell>
          <cell r="S4180" t="str">
            <v>FINAME TJLP</v>
          </cell>
          <cell r="T4180" t="str">
            <v>29715</v>
          </cell>
          <cell r="U4180">
            <v>10.6</v>
          </cell>
          <cell r="V4180">
            <v>0</v>
          </cell>
          <cell r="W4180">
            <v>35292</v>
          </cell>
          <cell r="X4180">
            <v>14</v>
          </cell>
          <cell r="Y4180">
            <v>13</v>
          </cell>
          <cell r="Z4180">
            <v>4.1776530000000003</v>
          </cell>
          <cell r="AA4180">
            <v>0</v>
          </cell>
          <cell r="AB4180">
            <v>648685.4</v>
          </cell>
          <cell r="AC4180">
            <v>16217.14</v>
          </cell>
          <cell r="AD4180">
            <v>2568.3300000000004</v>
          </cell>
          <cell r="AE4180">
            <v>5469.18</v>
          </cell>
          <cell r="AF4180">
            <v>21686.31</v>
          </cell>
          <cell r="AG4180">
            <v>632468.27</v>
          </cell>
          <cell r="AH4180">
            <v>2301.7900000001537</v>
          </cell>
          <cell r="AI4180">
            <v>0</v>
          </cell>
          <cell r="AJ4180">
            <v>0</v>
          </cell>
          <cell r="AK4180">
            <v>0</v>
          </cell>
        </row>
        <row r="4181">
          <cell r="R4181" t="str">
            <v>ITAU</v>
          </cell>
          <cell r="S4181" t="str">
            <v>FINAME TJLP</v>
          </cell>
          <cell r="T4181" t="str">
            <v>29715</v>
          </cell>
          <cell r="U4181">
            <v>10.6</v>
          </cell>
          <cell r="V4181">
            <v>0</v>
          </cell>
          <cell r="W4181">
            <v>35308</v>
          </cell>
          <cell r="X4181">
            <v>16</v>
          </cell>
          <cell r="Y4181">
            <v>0</v>
          </cell>
          <cell r="Z4181">
            <v>4.1935229999999999</v>
          </cell>
          <cell r="AA4181">
            <v>0</v>
          </cell>
          <cell r="AB4181">
            <v>634870.88</v>
          </cell>
          <cell r="AC4181">
            <v>0</v>
          </cell>
          <cell r="AD4181">
            <v>2849.18</v>
          </cell>
          <cell r="AE4181">
            <v>2849.18</v>
          </cell>
          <cell r="AF4181">
            <v>0</v>
          </cell>
          <cell r="AG4181">
            <v>637720.06000000006</v>
          </cell>
          <cell r="AH4181">
            <v>2402.609999999986</v>
          </cell>
          <cell r="AI4181">
            <v>0</v>
          </cell>
          <cell r="AJ4181">
            <v>0</v>
          </cell>
          <cell r="AK4181">
            <v>0</v>
          </cell>
        </row>
        <row r="4182">
          <cell r="R4182" t="str">
            <v>ITAU</v>
          </cell>
          <cell r="S4182" t="str">
            <v>FINAME TJLP</v>
          </cell>
          <cell r="T4182" t="str">
            <v>29715</v>
          </cell>
          <cell r="U4182">
            <v>10.6</v>
          </cell>
          <cell r="V4182">
            <v>0</v>
          </cell>
          <cell r="W4182">
            <v>35323</v>
          </cell>
          <cell r="X4182">
            <v>14</v>
          </cell>
          <cell r="Y4182">
            <v>14</v>
          </cell>
          <cell r="Z4182">
            <v>4.2077879999999999</v>
          </cell>
          <cell r="AA4182">
            <v>0</v>
          </cell>
          <cell r="AB4182">
            <v>637030.5</v>
          </cell>
          <cell r="AC4182">
            <v>16334.12</v>
          </cell>
          <cell r="AD4182">
            <v>2521.73</v>
          </cell>
          <cell r="AE4182">
            <v>5370.91</v>
          </cell>
          <cell r="AF4182">
            <v>21705.03</v>
          </cell>
          <cell r="AG4182">
            <v>620696.39</v>
          </cell>
          <cell r="AH4182">
            <v>2159.6300000000047</v>
          </cell>
          <cell r="AI4182">
            <v>0</v>
          </cell>
          <cell r="AJ4182">
            <v>0</v>
          </cell>
          <cell r="AK4182">
            <v>0</v>
          </cell>
        </row>
        <row r="4183">
          <cell r="R4183" t="str">
            <v>ITAU</v>
          </cell>
          <cell r="S4183" t="str">
            <v>FINAME TJLP</v>
          </cell>
          <cell r="T4183" t="str">
            <v>29715</v>
          </cell>
          <cell r="U4183">
            <v>10.6</v>
          </cell>
          <cell r="V4183">
            <v>0</v>
          </cell>
          <cell r="W4183">
            <v>35338</v>
          </cell>
          <cell r="X4183">
            <v>15</v>
          </cell>
          <cell r="Y4183">
            <v>0</v>
          </cell>
          <cell r="Z4183">
            <v>4.222054</v>
          </cell>
          <cell r="AA4183">
            <v>0</v>
          </cell>
          <cell r="AB4183">
            <v>622800.78</v>
          </cell>
          <cell r="AC4183">
            <v>0</v>
          </cell>
          <cell r="AD4183">
            <v>2619.96</v>
          </cell>
          <cell r="AE4183">
            <v>2619.96</v>
          </cell>
          <cell r="AF4183">
            <v>0</v>
          </cell>
          <cell r="AG4183">
            <v>625420.74</v>
          </cell>
          <cell r="AH4183">
            <v>2104.390000000014</v>
          </cell>
          <cell r="AI4183">
            <v>0</v>
          </cell>
          <cell r="AJ4183">
            <v>0</v>
          </cell>
          <cell r="AK4183">
            <v>0</v>
          </cell>
        </row>
        <row r="4184">
          <cell r="R4184" t="str">
            <v>ITAU</v>
          </cell>
          <cell r="S4184" t="str">
            <v>FINAME TJLP</v>
          </cell>
          <cell r="T4184" t="str">
            <v>29715</v>
          </cell>
          <cell r="U4184">
            <v>10.6</v>
          </cell>
          <cell r="V4184">
            <v>0</v>
          </cell>
          <cell r="W4184">
            <v>35353</v>
          </cell>
          <cell r="X4184">
            <v>15</v>
          </cell>
          <cell r="Y4184">
            <v>15</v>
          </cell>
          <cell r="Z4184">
            <v>4.2363689999999998</v>
          </cell>
          <cell r="AA4184">
            <v>0</v>
          </cell>
          <cell r="AB4184">
            <v>624912.41</v>
          </cell>
          <cell r="AC4184">
            <v>16445.060000000001</v>
          </cell>
          <cell r="AD4184">
            <v>2648.7799999999997</v>
          </cell>
          <cell r="AE4184">
            <v>5268.74</v>
          </cell>
          <cell r="AF4184">
            <v>21713.81</v>
          </cell>
          <cell r="AG4184">
            <v>608467.35</v>
          </cell>
          <cell r="AH4184">
            <v>2111.640000000014</v>
          </cell>
          <cell r="AI4184">
            <v>0</v>
          </cell>
          <cell r="AJ4184">
            <v>0</v>
          </cell>
          <cell r="AK4184">
            <v>0</v>
          </cell>
        </row>
        <row r="4185">
          <cell r="R4185" t="str">
            <v>ITAU</v>
          </cell>
          <cell r="S4185" t="str">
            <v>FINAME TJLP</v>
          </cell>
          <cell r="T4185" t="str">
            <v>29715</v>
          </cell>
          <cell r="U4185">
            <v>10.6</v>
          </cell>
          <cell r="V4185">
            <v>0</v>
          </cell>
          <cell r="W4185">
            <v>35369</v>
          </cell>
          <cell r="X4185">
            <v>16</v>
          </cell>
          <cell r="Y4185">
            <v>0</v>
          </cell>
          <cell r="Z4185">
            <v>4.2516910000000001</v>
          </cell>
          <cell r="AA4185">
            <v>0</v>
          </cell>
          <cell r="AB4185">
            <v>610668.04</v>
          </cell>
          <cell r="AC4185">
            <v>0</v>
          </cell>
          <cell r="AD4185">
            <v>2740.56</v>
          </cell>
          <cell r="AE4185">
            <v>2740.56</v>
          </cell>
          <cell r="AF4185">
            <v>0</v>
          </cell>
          <cell r="AG4185">
            <v>613408.6</v>
          </cell>
          <cell r="AH4185">
            <v>2200.6899999999441</v>
          </cell>
          <cell r="AI4185">
            <v>0</v>
          </cell>
          <cell r="AJ4185">
            <v>0</v>
          </cell>
          <cell r="AK4185">
            <v>0</v>
          </cell>
        </row>
        <row r="4186">
          <cell r="R4186" t="str">
            <v>ITAU</v>
          </cell>
          <cell r="S4186" t="str">
            <v>FINAME TJLP</v>
          </cell>
          <cell r="T4186" t="str">
            <v>29715</v>
          </cell>
          <cell r="U4186">
            <v>10.6</v>
          </cell>
          <cell r="V4186">
            <v>0</v>
          </cell>
          <cell r="W4186">
            <v>35384</v>
          </cell>
          <cell r="X4186">
            <v>14</v>
          </cell>
          <cell r="Y4186">
            <v>16</v>
          </cell>
          <cell r="Z4186">
            <v>4.2661059999999997</v>
          </cell>
          <cell r="AA4186">
            <v>0</v>
          </cell>
          <cell r="AB4186">
            <v>612738.46</v>
          </cell>
          <cell r="AC4186">
            <v>16560.5</v>
          </cell>
          <cell r="AD4186">
            <v>2425.5400000000004</v>
          </cell>
          <cell r="AE4186">
            <v>5166.1000000000004</v>
          </cell>
          <cell r="AF4186">
            <v>21726.6</v>
          </cell>
          <cell r="AG4186">
            <v>596177.96</v>
          </cell>
          <cell r="AH4186">
            <v>2070.4199999999255</v>
          </cell>
          <cell r="AI4186">
            <v>0</v>
          </cell>
          <cell r="AJ4186">
            <v>0</v>
          </cell>
          <cell r="AK4186">
            <v>0</v>
          </cell>
        </row>
        <row r="4187">
          <cell r="R4187" t="str">
            <v>ITAU</v>
          </cell>
          <cell r="S4187" t="str">
            <v>FINAME TJLP</v>
          </cell>
          <cell r="T4187" t="str">
            <v>29715</v>
          </cell>
          <cell r="U4187">
            <v>10.6</v>
          </cell>
          <cell r="V4187">
            <v>0</v>
          </cell>
          <cell r="W4187">
            <v>35399</v>
          </cell>
          <cell r="X4187">
            <v>15</v>
          </cell>
          <cell r="Y4187">
            <v>0</v>
          </cell>
          <cell r="Z4187">
            <v>4.28057</v>
          </cell>
          <cell r="AA4187">
            <v>0</v>
          </cell>
          <cell r="AB4187">
            <v>598199.27</v>
          </cell>
          <cell r="AC4187">
            <v>0</v>
          </cell>
          <cell r="AD4187">
            <v>2516.4699999999998</v>
          </cell>
          <cell r="AE4187">
            <v>2516.4699999999998</v>
          </cell>
          <cell r="AF4187">
            <v>0</v>
          </cell>
          <cell r="AG4187">
            <v>600715.73</v>
          </cell>
          <cell r="AH4187">
            <v>2021.3000000000466</v>
          </cell>
          <cell r="AI4187">
            <v>0</v>
          </cell>
          <cell r="AJ4187">
            <v>0</v>
          </cell>
          <cell r="AK4187">
            <v>0</v>
          </cell>
        </row>
        <row r="4188">
          <cell r="R4188" t="str">
            <v>ITAU</v>
          </cell>
          <cell r="S4188" t="str">
            <v>FINAME TJLP</v>
          </cell>
          <cell r="T4188" t="str">
            <v>29715</v>
          </cell>
          <cell r="U4188">
            <v>10.6</v>
          </cell>
          <cell r="V4188">
            <v>0</v>
          </cell>
          <cell r="W4188">
            <v>35414</v>
          </cell>
          <cell r="X4188">
            <v>15</v>
          </cell>
          <cell r="Y4188">
            <v>17</v>
          </cell>
          <cell r="Z4188">
            <v>4.2892469999999996</v>
          </cell>
          <cell r="AA4188">
            <v>0</v>
          </cell>
          <cell r="AB4188">
            <v>599411.85</v>
          </cell>
          <cell r="AC4188">
            <v>16650.330000000002</v>
          </cell>
          <cell r="AD4188">
            <v>2537.27</v>
          </cell>
          <cell r="AE4188">
            <v>5053.74</v>
          </cell>
          <cell r="AF4188">
            <v>21704.07</v>
          </cell>
          <cell r="AG4188">
            <v>582761.53</v>
          </cell>
          <cell r="AH4188">
            <v>1212.5999999999767</v>
          </cell>
          <cell r="AI4188">
            <v>0</v>
          </cell>
          <cell r="AJ4188">
            <v>0</v>
          </cell>
          <cell r="AK4188">
            <v>0</v>
          </cell>
        </row>
        <row r="4189">
          <cell r="R4189" t="str">
            <v>ITAU</v>
          </cell>
          <cell r="S4189" t="str">
            <v>FINAME TJLP</v>
          </cell>
          <cell r="T4189" t="str">
            <v>29715</v>
          </cell>
          <cell r="U4189">
            <v>10.6</v>
          </cell>
          <cell r="V4189">
            <v>0</v>
          </cell>
          <cell r="W4189">
            <v>35430</v>
          </cell>
          <cell r="X4189">
            <v>16</v>
          </cell>
          <cell r="Y4189">
            <v>0</v>
          </cell>
          <cell r="Z4189">
            <v>4.2980770000000001</v>
          </cell>
          <cell r="AA4189">
            <v>0</v>
          </cell>
          <cell r="AB4189">
            <v>583961.22</v>
          </cell>
          <cell r="AC4189">
            <v>0</v>
          </cell>
          <cell r="AD4189">
            <v>2620.71</v>
          </cell>
          <cell r="AE4189">
            <v>2620.71</v>
          </cell>
          <cell r="AF4189">
            <v>0</v>
          </cell>
          <cell r="AG4189">
            <v>586581.93000000005</v>
          </cell>
          <cell r="AH4189">
            <v>1199.6900000000605</v>
          </cell>
          <cell r="AI4189">
            <v>0</v>
          </cell>
          <cell r="AJ4189">
            <v>0</v>
          </cell>
          <cell r="AK4189">
            <v>0</v>
          </cell>
        </row>
        <row r="4190">
          <cell r="R4190" t="str">
            <v>ITAU</v>
          </cell>
          <cell r="S4190" t="str">
            <v>FINAME TJLP</v>
          </cell>
          <cell r="T4190" t="str">
            <v>29715</v>
          </cell>
          <cell r="U4190">
            <v>10.6</v>
          </cell>
          <cell r="V4190">
            <v>0</v>
          </cell>
          <cell r="W4190">
            <v>35445</v>
          </cell>
          <cell r="X4190">
            <v>14</v>
          </cell>
          <cell r="Y4190">
            <v>18</v>
          </cell>
          <cell r="Z4190">
            <v>4.3063719999999996</v>
          </cell>
          <cell r="AA4190">
            <v>0</v>
          </cell>
          <cell r="AB4190">
            <v>585088.23</v>
          </cell>
          <cell r="AC4190">
            <v>16716.810000000001</v>
          </cell>
          <cell r="AD4190">
            <v>2312.2699999999995</v>
          </cell>
          <cell r="AE4190">
            <v>4932.9799999999996</v>
          </cell>
          <cell r="AF4190">
            <v>21649.78</v>
          </cell>
          <cell r="AG4190">
            <v>568371.42000000004</v>
          </cell>
          <cell r="AH4190">
            <v>1127</v>
          </cell>
          <cell r="AI4190">
            <v>0</v>
          </cell>
          <cell r="AJ4190">
            <v>0</v>
          </cell>
          <cell r="AK4190">
            <v>0</v>
          </cell>
        </row>
        <row r="4191">
          <cell r="R4191" t="str">
            <v>ITAU</v>
          </cell>
          <cell r="S4191" t="str">
            <v>FINAME TJLP</v>
          </cell>
          <cell r="T4191" t="str">
            <v>29715</v>
          </cell>
          <cell r="U4191">
            <v>10.6</v>
          </cell>
          <cell r="V4191">
            <v>0</v>
          </cell>
          <cell r="W4191">
            <v>35461</v>
          </cell>
          <cell r="X4191">
            <v>16</v>
          </cell>
          <cell r="Y4191">
            <v>0</v>
          </cell>
          <cell r="Z4191">
            <v>4.3152369999999998</v>
          </cell>
          <cell r="AA4191">
            <v>0</v>
          </cell>
          <cell r="AB4191">
            <v>569541.46</v>
          </cell>
          <cell r="AC4191">
            <v>0</v>
          </cell>
          <cell r="AD4191">
            <v>2556</v>
          </cell>
          <cell r="AE4191">
            <v>2556</v>
          </cell>
          <cell r="AF4191">
            <v>0</v>
          </cell>
          <cell r="AG4191">
            <v>572097.44999999995</v>
          </cell>
          <cell r="AH4191">
            <v>1170.0299999999115</v>
          </cell>
          <cell r="AI4191">
            <v>0</v>
          </cell>
          <cell r="AJ4191">
            <v>0</v>
          </cell>
          <cell r="AK4191">
            <v>0</v>
          </cell>
        </row>
        <row r="4192">
          <cell r="R4192" t="str">
            <v>ITAU</v>
          </cell>
          <cell r="S4192" t="str">
            <v>FINAME TJLP</v>
          </cell>
          <cell r="T4192" t="str">
            <v>29715</v>
          </cell>
          <cell r="U4192">
            <v>10.6</v>
          </cell>
          <cell r="V4192">
            <v>0</v>
          </cell>
          <cell r="W4192">
            <v>35476</v>
          </cell>
          <cell r="X4192">
            <v>14</v>
          </cell>
          <cell r="Y4192">
            <v>19</v>
          </cell>
          <cell r="Z4192">
            <v>4.3235650000000003</v>
          </cell>
          <cell r="AA4192">
            <v>0</v>
          </cell>
          <cell r="AB4192">
            <v>570640.62</v>
          </cell>
          <cell r="AC4192">
            <v>16783.55</v>
          </cell>
          <cell r="AD4192">
            <v>2255.17</v>
          </cell>
          <cell r="AE4192">
            <v>4811.17</v>
          </cell>
          <cell r="AF4192">
            <v>21594.720000000001</v>
          </cell>
          <cell r="AG4192">
            <v>553857.06999999995</v>
          </cell>
          <cell r="AH4192">
            <v>1099.1699999999255</v>
          </cell>
          <cell r="AI4192">
            <v>0</v>
          </cell>
          <cell r="AJ4192">
            <v>0</v>
          </cell>
          <cell r="AK4192">
            <v>0</v>
          </cell>
        </row>
        <row r="4193">
          <cell r="R4193" t="str">
            <v>ITAU</v>
          </cell>
          <cell r="S4193" t="str">
            <v>FINAME TJLP</v>
          </cell>
          <cell r="T4193" t="str">
            <v>29715</v>
          </cell>
          <cell r="U4193">
            <v>10.6</v>
          </cell>
          <cell r="V4193">
            <v>0</v>
          </cell>
          <cell r="W4193">
            <v>35489</v>
          </cell>
          <cell r="X4193">
            <v>13</v>
          </cell>
          <cell r="Y4193">
            <v>0</v>
          </cell>
          <cell r="Z4193">
            <v>4.3307950000000002</v>
          </cell>
          <cell r="AA4193">
            <v>0</v>
          </cell>
          <cell r="AB4193">
            <v>554783.25</v>
          </cell>
          <cell r="AC4193">
            <v>0</v>
          </cell>
          <cell r="AD4193">
            <v>2022.08</v>
          </cell>
          <cell r="AE4193">
            <v>2022.08</v>
          </cell>
          <cell r="AF4193">
            <v>0</v>
          </cell>
          <cell r="AG4193">
            <v>556805.32999999996</v>
          </cell>
          <cell r="AH4193">
            <v>926.18000000005122</v>
          </cell>
          <cell r="AI4193">
            <v>0</v>
          </cell>
          <cell r="AJ4193">
            <v>0</v>
          </cell>
          <cell r="AK4193">
            <v>0</v>
          </cell>
        </row>
        <row r="4194">
          <cell r="R4194" t="str">
            <v>ITAU</v>
          </cell>
          <cell r="S4194" t="str">
            <v>FINAME TJLP</v>
          </cell>
          <cell r="T4194" t="str">
            <v>29715</v>
          </cell>
          <cell r="U4194">
            <v>10.6</v>
          </cell>
          <cell r="V4194">
            <v>0</v>
          </cell>
          <cell r="W4194">
            <v>35504</v>
          </cell>
          <cell r="X4194">
            <v>17</v>
          </cell>
          <cell r="Y4194">
            <v>20</v>
          </cell>
          <cell r="Z4194">
            <v>4.338101</v>
          </cell>
          <cell r="AA4194">
            <v>0</v>
          </cell>
          <cell r="AB4194">
            <v>555719.16</v>
          </cell>
          <cell r="AC4194">
            <v>16839.97</v>
          </cell>
          <cell r="AD4194">
            <v>2663.2799999999997</v>
          </cell>
          <cell r="AE4194">
            <v>4685.3599999999997</v>
          </cell>
          <cell r="AF4194">
            <v>21525.34</v>
          </cell>
          <cell r="AG4194">
            <v>538879.18000000005</v>
          </cell>
          <cell r="AH4194">
            <v>935.9100000000326</v>
          </cell>
          <cell r="AI4194">
            <v>0</v>
          </cell>
          <cell r="AJ4194">
            <v>0</v>
          </cell>
          <cell r="AK4194">
            <v>0</v>
          </cell>
        </row>
        <row r="4195">
          <cell r="R4195" t="str">
            <v>ITAU</v>
          </cell>
          <cell r="S4195" t="str">
            <v>FINAME TJLP</v>
          </cell>
          <cell r="T4195" t="str">
            <v>29715</v>
          </cell>
          <cell r="U4195">
            <v>10.6</v>
          </cell>
          <cell r="V4195">
            <v>0</v>
          </cell>
          <cell r="W4195">
            <v>35520</v>
          </cell>
          <cell r="X4195">
            <v>16</v>
          </cell>
          <cell r="Y4195">
            <v>0</v>
          </cell>
          <cell r="Z4195">
            <v>4.3458269999999999</v>
          </cell>
          <cell r="AA4195">
            <v>0</v>
          </cell>
          <cell r="AB4195">
            <v>539838.91</v>
          </cell>
          <cell r="AC4195">
            <v>0</v>
          </cell>
          <cell r="AD4195">
            <v>2422.6999999999998</v>
          </cell>
          <cell r="AE4195">
            <v>2422.6999999999998</v>
          </cell>
          <cell r="AF4195">
            <v>0</v>
          </cell>
          <cell r="AG4195">
            <v>542261.61</v>
          </cell>
          <cell r="AH4195">
            <v>959.72999999998137</v>
          </cell>
          <cell r="AI4195">
            <v>0</v>
          </cell>
          <cell r="AJ4195">
            <v>0</v>
          </cell>
          <cell r="AK4195">
            <v>0</v>
          </cell>
        </row>
        <row r="4196">
          <cell r="R4196" t="str">
            <v>ITAU</v>
          </cell>
          <cell r="S4196" t="str">
            <v>FINAME TJLP</v>
          </cell>
          <cell r="T4196" t="str">
            <v>29715</v>
          </cell>
          <cell r="U4196">
            <v>10.6</v>
          </cell>
          <cell r="V4196">
            <v>0</v>
          </cell>
          <cell r="W4196">
            <v>35535</v>
          </cell>
          <cell r="X4196">
            <v>14</v>
          </cell>
          <cell r="Y4196">
            <v>21</v>
          </cell>
          <cell r="Z4196">
            <v>4.3530829999999998</v>
          </cell>
          <cell r="AA4196">
            <v>0</v>
          </cell>
          <cell r="AB4196">
            <v>540740.25</v>
          </cell>
          <cell r="AC4196">
            <v>16898.13</v>
          </cell>
          <cell r="AD4196">
            <v>2136.37</v>
          </cell>
          <cell r="AE4196">
            <v>4559.07</v>
          </cell>
          <cell r="AF4196">
            <v>21457.21</v>
          </cell>
          <cell r="AG4196">
            <v>523842.12</v>
          </cell>
          <cell r="AH4196">
            <v>901.34999999997672</v>
          </cell>
          <cell r="AI4196">
            <v>0</v>
          </cell>
          <cell r="AJ4196">
            <v>0</v>
          </cell>
          <cell r="AK4196">
            <v>0</v>
          </cell>
        </row>
        <row r="4197">
          <cell r="R4197" t="str">
            <v>ITAU</v>
          </cell>
          <cell r="S4197" t="str">
            <v>FINAME TJLP</v>
          </cell>
          <cell r="T4197" t="str">
            <v>29715</v>
          </cell>
          <cell r="U4197">
            <v>10.6</v>
          </cell>
          <cell r="V4197">
            <v>0</v>
          </cell>
          <cell r="W4197">
            <v>35550</v>
          </cell>
          <cell r="X4197">
            <v>15</v>
          </cell>
          <cell r="Y4197">
            <v>0</v>
          </cell>
          <cell r="Z4197">
            <v>4.3603500000000004</v>
          </cell>
          <cell r="AA4197">
            <v>0</v>
          </cell>
          <cell r="AB4197">
            <v>524716.61</v>
          </cell>
          <cell r="AC4197">
            <v>0</v>
          </cell>
          <cell r="AD4197">
            <v>2207.34</v>
          </cell>
          <cell r="AE4197">
            <v>2207.34</v>
          </cell>
          <cell r="AF4197">
            <v>0</v>
          </cell>
          <cell r="AG4197">
            <v>526923.96</v>
          </cell>
          <cell r="AH4197">
            <v>874.5</v>
          </cell>
          <cell r="AI4197">
            <v>0</v>
          </cell>
          <cell r="AJ4197">
            <v>0</v>
          </cell>
          <cell r="AK4197">
            <v>0</v>
          </cell>
        </row>
        <row r="4198">
          <cell r="R4198" t="str">
            <v>ITAU</v>
          </cell>
          <cell r="S4198" t="str">
            <v>FINAME TJLP</v>
          </cell>
          <cell r="T4198" t="str">
            <v>29715</v>
          </cell>
          <cell r="U4198">
            <v>10.6</v>
          </cell>
          <cell r="V4198">
            <v>0</v>
          </cell>
          <cell r="W4198">
            <v>35565</v>
          </cell>
          <cell r="X4198">
            <v>15</v>
          </cell>
          <cell r="Y4198">
            <v>22</v>
          </cell>
          <cell r="Z4198">
            <v>4.3676300000000001</v>
          </cell>
          <cell r="AA4198">
            <v>0</v>
          </cell>
          <cell r="AB4198">
            <v>525592.68000000005</v>
          </cell>
          <cell r="AC4198">
            <v>16954.599999999999</v>
          </cell>
          <cell r="AD4198">
            <v>2224.0199999999995</v>
          </cell>
          <cell r="AE4198">
            <v>4431.3599999999997</v>
          </cell>
          <cell r="AF4198">
            <v>21385.96</v>
          </cell>
          <cell r="AG4198">
            <v>508638.07</v>
          </cell>
          <cell r="AH4198">
            <v>876.05000000004657</v>
          </cell>
          <cell r="AI4198">
            <v>0</v>
          </cell>
          <cell r="AJ4198">
            <v>0</v>
          </cell>
          <cell r="AK4198">
            <v>0</v>
          </cell>
        </row>
        <row r="4199">
          <cell r="R4199" t="str">
            <v>ITAU</v>
          </cell>
          <cell r="S4199" t="str">
            <v>FINAME TJLP</v>
          </cell>
          <cell r="T4199" t="str">
            <v>29715</v>
          </cell>
          <cell r="U4199">
            <v>10.6</v>
          </cell>
          <cell r="V4199">
            <v>0</v>
          </cell>
          <cell r="W4199">
            <v>35581</v>
          </cell>
          <cell r="X4199">
            <v>16</v>
          </cell>
          <cell r="Y4199">
            <v>0</v>
          </cell>
          <cell r="Z4199">
            <v>4.3754090000000003</v>
          </cell>
          <cell r="AA4199">
            <v>0</v>
          </cell>
          <cell r="AB4199">
            <v>509543.99</v>
          </cell>
          <cell r="AC4199">
            <v>0</v>
          </cell>
          <cell r="AD4199">
            <v>2286.7399999999998</v>
          </cell>
          <cell r="AE4199">
            <v>2286.7399999999998</v>
          </cell>
          <cell r="AF4199">
            <v>0</v>
          </cell>
          <cell r="AG4199">
            <v>511830.73</v>
          </cell>
          <cell r="AH4199">
            <v>905.9199999999837</v>
          </cell>
          <cell r="AI4199">
            <v>0</v>
          </cell>
          <cell r="AJ4199">
            <v>0</v>
          </cell>
          <cell r="AK4199">
            <v>0</v>
          </cell>
        </row>
        <row r="4200">
          <cell r="R4200" t="str">
            <v>ITAU</v>
          </cell>
          <cell r="S4200" t="str">
            <v>FINAME TJLP</v>
          </cell>
          <cell r="T4200" t="str">
            <v>29715</v>
          </cell>
          <cell r="U4200">
            <v>10.6</v>
          </cell>
          <cell r="V4200">
            <v>0</v>
          </cell>
          <cell r="W4200">
            <v>35596</v>
          </cell>
          <cell r="X4200">
            <v>14</v>
          </cell>
          <cell r="Y4200">
            <v>23</v>
          </cell>
          <cell r="Z4200">
            <v>4.3824360000000002</v>
          </cell>
          <cell r="AA4200">
            <v>0</v>
          </cell>
          <cell r="AB4200">
            <v>510362.33</v>
          </cell>
          <cell r="AC4200">
            <v>17012.080000000002</v>
          </cell>
          <cell r="AD4200">
            <v>2016.21</v>
          </cell>
          <cell r="AE4200">
            <v>4302.95</v>
          </cell>
          <cell r="AF4200">
            <v>21315.03</v>
          </cell>
          <cell r="AG4200">
            <v>493350.25</v>
          </cell>
          <cell r="AH4200">
            <v>818.34000000002561</v>
          </cell>
          <cell r="AI4200">
            <v>0</v>
          </cell>
          <cell r="AJ4200">
            <v>0</v>
          </cell>
          <cell r="AK4200">
            <v>0</v>
          </cell>
        </row>
        <row r="4201">
          <cell r="R4201" t="str">
            <v>ITAU</v>
          </cell>
          <cell r="S4201" t="str">
            <v>FINAME TJLP</v>
          </cell>
          <cell r="T4201" t="str">
            <v>29715</v>
          </cell>
          <cell r="U4201">
            <v>10.6</v>
          </cell>
          <cell r="V4201">
            <v>0</v>
          </cell>
          <cell r="W4201">
            <v>35611</v>
          </cell>
          <cell r="X4201">
            <v>15</v>
          </cell>
          <cell r="Y4201">
            <v>0</v>
          </cell>
          <cell r="Z4201">
            <v>4.3894539999999997</v>
          </cell>
          <cell r="AA4201">
            <v>0</v>
          </cell>
          <cell r="AB4201">
            <v>494140.3</v>
          </cell>
          <cell r="AC4201">
            <v>0</v>
          </cell>
          <cell r="AD4201">
            <v>2078.7199999999998</v>
          </cell>
          <cell r="AE4201">
            <v>2078.7199999999998</v>
          </cell>
          <cell r="AF4201">
            <v>0</v>
          </cell>
          <cell r="AG4201">
            <v>496219.01</v>
          </cell>
          <cell r="AH4201">
            <v>790.04000000003725</v>
          </cell>
          <cell r="AI4201">
            <v>0</v>
          </cell>
          <cell r="AJ4201">
            <v>0</v>
          </cell>
          <cell r="AK4201">
            <v>0</v>
          </cell>
        </row>
        <row r="4202">
          <cell r="R4202" t="str">
            <v>ITAU</v>
          </cell>
          <cell r="S4202" t="str">
            <v>FINAME TJLP</v>
          </cell>
          <cell r="T4202" t="str">
            <v>29715</v>
          </cell>
          <cell r="U4202">
            <v>10.6</v>
          </cell>
          <cell r="V4202">
            <v>0</v>
          </cell>
          <cell r="W4202">
            <v>35626</v>
          </cell>
          <cell r="X4202">
            <v>15</v>
          </cell>
          <cell r="Y4202">
            <v>24</v>
          </cell>
          <cell r="Z4202">
            <v>4.3964840000000001</v>
          </cell>
          <cell r="AA4202">
            <v>0</v>
          </cell>
          <cell r="AB4202">
            <v>494931.69</v>
          </cell>
          <cell r="AC4202">
            <v>17066.61</v>
          </cell>
          <cell r="AD4202">
            <v>2094.1300000000006</v>
          </cell>
          <cell r="AE4202">
            <v>4172.8500000000004</v>
          </cell>
          <cell r="AF4202">
            <v>21239.46</v>
          </cell>
          <cell r="AG4202">
            <v>477865.08</v>
          </cell>
          <cell r="AH4202">
            <v>791.40000000002328</v>
          </cell>
          <cell r="AI4202">
            <v>0</v>
          </cell>
          <cell r="AJ4202">
            <v>0</v>
          </cell>
          <cell r="AK4202">
            <v>0</v>
          </cell>
        </row>
        <row r="4203">
          <cell r="R4203" t="str">
            <v>ITAU</v>
          </cell>
          <cell r="S4203" t="str">
            <v>FINAME TJLP</v>
          </cell>
          <cell r="T4203" t="str">
            <v>29715</v>
          </cell>
          <cell r="U4203">
            <v>10.6</v>
          </cell>
          <cell r="V4203">
            <v>0</v>
          </cell>
          <cell r="W4203">
            <v>35642</v>
          </cell>
          <cell r="X4203">
            <v>16</v>
          </cell>
          <cell r="Y4203">
            <v>0</v>
          </cell>
          <cell r="Z4203">
            <v>4.403994</v>
          </cell>
          <cell r="AA4203">
            <v>0</v>
          </cell>
          <cell r="AB4203">
            <v>478681.37</v>
          </cell>
          <cell r="AC4203">
            <v>0</v>
          </cell>
          <cell r="AD4203">
            <v>2148.23</v>
          </cell>
          <cell r="AE4203">
            <v>2148.23</v>
          </cell>
          <cell r="AF4203">
            <v>0</v>
          </cell>
          <cell r="AG4203">
            <v>480829.6</v>
          </cell>
          <cell r="AH4203">
            <v>816.28999999997905</v>
          </cell>
          <cell r="AI4203">
            <v>0</v>
          </cell>
          <cell r="AJ4203">
            <v>0</v>
          </cell>
          <cell r="AK4203">
            <v>0</v>
          </cell>
        </row>
        <row r="4204">
          <cell r="R4204" t="str">
            <v>ITAU</v>
          </cell>
          <cell r="S4204" t="str">
            <v>FINAME TJLP</v>
          </cell>
          <cell r="T4204" t="str">
            <v>29715</v>
          </cell>
          <cell r="U4204">
            <v>10.6</v>
          </cell>
          <cell r="V4204">
            <v>0</v>
          </cell>
          <cell r="W4204">
            <v>35657</v>
          </cell>
          <cell r="X4204">
            <v>14</v>
          </cell>
          <cell r="Y4204">
            <v>25</v>
          </cell>
          <cell r="Z4204">
            <v>4.4110469999999999</v>
          </cell>
          <cell r="AA4204">
            <v>0</v>
          </cell>
          <cell r="AB4204">
            <v>479447.97</v>
          </cell>
          <cell r="AC4204">
            <v>17123.14</v>
          </cell>
          <cell r="AD4204">
            <v>1894.08</v>
          </cell>
          <cell r="AE4204">
            <v>4042.31</v>
          </cell>
          <cell r="AF4204">
            <v>21165.45</v>
          </cell>
          <cell r="AG4204">
            <v>462324.83</v>
          </cell>
          <cell r="AH4204">
            <v>766.60000000003492</v>
          </cell>
          <cell r="AI4204">
            <v>0</v>
          </cell>
          <cell r="AJ4204">
            <v>0</v>
          </cell>
          <cell r="AK4204">
            <v>0</v>
          </cell>
        </row>
        <row r="4205">
          <cell r="R4205" t="str">
            <v>ITAU</v>
          </cell>
          <cell r="S4205" t="str">
            <v>FINAME TJLP</v>
          </cell>
          <cell r="T4205" t="str">
            <v>29715</v>
          </cell>
          <cell r="U4205">
            <v>10.6</v>
          </cell>
          <cell r="V4205">
            <v>0</v>
          </cell>
          <cell r="W4205">
            <v>35673</v>
          </cell>
          <cell r="X4205">
            <v>16</v>
          </cell>
          <cell r="Y4205">
            <v>0</v>
          </cell>
          <cell r="Z4205">
            <v>4.4185819999999998</v>
          </cell>
          <cell r="AA4205">
            <v>0</v>
          </cell>
          <cell r="AB4205">
            <v>463114.58</v>
          </cell>
          <cell r="AC4205">
            <v>0</v>
          </cell>
          <cell r="AD4205">
            <v>2078.37</v>
          </cell>
          <cell r="AE4205">
            <v>2078.37</v>
          </cell>
          <cell r="AF4205">
            <v>0</v>
          </cell>
          <cell r="AG4205">
            <v>465192.95</v>
          </cell>
          <cell r="AH4205">
            <v>789.75</v>
          </cell>
          <cell r="AI4205">
            <v>0</v>
          </cell>
          <cell r="AJ4205">
            <v>0</v>
          </cell>
          <cell r="AK4205">
            <v>0</v>
          </cell>
        </row>
        <row r="4206">
          <cell r="R4206" t="str">
            <v>ITAU</v>
          </cell>
          <cell r="S4206" t="str">
            <v>FINAME TJLP</v>
          </cell>
          <cell r="T4206" t="str">
            <v>29715</v>
          </cell>
          <cell r="U4206">
            <v>10.6</v>
          </cell>
          <cell r="V4206">
            <v>0</v>
          </cell>
          <cell r="W4206">
            <v>35688</v>
          </cell>
          <cell r="X4206">
            <v>14</v>
          </cell>
          <cell r="Y4206">
            <v>26</v>
          </cell>
          <cell r="Z4206">
            <v>4.4244830000000004</v>
          </cell>
          <cell r="AA4206">
            <v>0</v>
          </cell>
          <cell r="AB4206">
            <v>463733.07</v>
          </cell>
          <cell r="AC4206">
            <v>17175.3</v>
          </cell>
          <cell r="AD4206">
            <v>1831.44</v>
          </cell>
          <cell r="AE4206">
            <v>3909.81</v>
          </cell>
          <cell r="AF4206">
            <v>21085.11</v>
          </cell>
          <cell r="AG4206">
            <v>446557.77</v>
          </cell>
          <cell r="AH4206">
            <v>618.48999999999069</v>
          </cell>
          <cell r="AI4206">
            <v>0</v>
          </cell>
          <cell r="AJ4206">
            <v>0</v>
          </cell>
          <cell r="AK4206">
            <v>0</v>
          </cell>
        </row>
        <row r="4207">
          <cell r="R4207" t="str">
            <v>ITAU</v>
          </cell>
          <cell r="S4207" t="str">
            <v>FINAME TJLP</v>
          </cell>
          <cell r="T4207" t="str">
            <v>29715</v>
          </cell>
          <cell r="U4207">
            <v>10.6</v>
          </cell>
          <cell r="V4207">
            <v>0</v>
          </cell>
          <cell r="W4207">
            <v>35703</v>
          </cell>
          <cell r="X4207">
            <v>15</v>
          </cell>
          <cell r="Y4207">
            <v>0</v>
          </cell>
          <cell r="Z4207">
            <v>4.430307</v>
          </cell>
          <cell r="AA4207">
            <v>0</v>
          </cell>
          <cell r="AB4207">
            <v>447145.58</v>
          </cell>
          <cell r="AC4207">
            <v>0</v>
          </cell>
          <cell r="AD4207">
            <v>1881.02</v>
          </cell>
          <cell r="AE4207">
            <v>1881.02</v>
          </cell>
          <cell r="AF4207">
            <v>0</v>
          </cell>
          <cell r="AG4207">
            <v>449026.6</v>
          </cell>
          <cell r="AH4207">
            <v>587.80999999993946</v>
          </cell>
          <cell r="AI4207">
            <v>0</v>
          </cell>
          <cell r="AJ4207">
            <v>0</v>
          </cell>
          <cell r="AK4207">
            <v>0</v>
          </cell>
        </row>
        <row r="4208">
          <cell r="R4208" t="str">
            <v>ITAU</v>
          </cell>
          <cell r="S4208" t="str">
            <v>FINAME TJLP</v>
          </cell>
          <cell r="T4208" t="str">
            <v>29715</v>
          </cell>
          <cell r="U4208">
            <v>10.6</v>
          </cell>
          <cell r="V4208">
            <v>0</v>
          </cell>
          <cell r="W4208">
            <v>35718</v>
          </cell>
          <cell r="X4208">
            <v>15</v>
          </cell>
          <cell r="Y4208">
            <v>27</v>
          </cell>
          <cell r="Z4208">
            <v>4.4361389999999998</v>
          </cell>
          <cell r="AA4208">
            <v>0</v>
          </cell>
          <cell r="AB4208">
            <v>447734.2</v>
          </cell>
          <cell r="AC4208">
            <v>17220.55</v>
          </cell>
          <cell r="AD4208">
            <v>1893.9</v>
          </cell>
          <cell r="AE4208">
            <v>3774.92</v>
          </cell>
          <cell r="AF4208">
            <v>20995.47</v>
          </cell>
          <cell r="AG4208">
            <v>430513.65</v>
          </cell>
          <cell r="AH4208">
            <v>588.61999999999534</v>
          </cell>
          <cell r="AI4208">
            <v>0</v>
          </cell>
          <cell r="AJ4208">
            <v>0</v>
          </cell>
          <cell r="AK4208">
            <v>0</v>
          </cell>
        </row>
        <row r="4209">
          <cell r="R4209" t="str">
            <v>ITAU</v>
          </cell>
          <cell r="S4209" t="str">
            <v>FINAME TJLP</v>
          </cell>
          <cell r="T4209" t="str">
            <v>29715</v>
          </cell>
          <cell r="U4209">
            <v>10.6</v>
          </cell>
          <cell r="V4209">
            <v>0</v>
          </cell>
          <cell r="W4209">
            <v>35734</v>
          </cell>
          <cell r="X4209">
            <v>16</v>
          </cell>
          <cell r="Y4209">
            <v>0</v>
          </cell>
          <cell r="Z4209">
            <v>4.4423680000000001</v>
          </cell>
          <cell r="AA4209">
            <v>0</v>
          </cell>
          <cell r="AB4209">
            <v>431118.16</v>
          </cell>
          <cell r="AC4209">
            <v>0</v>
          </cell>
          <cell r="AD4209">
            <v>1934.78</v>
          </cell>
          <cell r="AE4209">
            <v>1934.78</v>
          </cell>
          <cell r="AF4209">
            <v>0</v>
          </cell>
          <cell r="AG4209">
            <v>433052.93</v>
          </cell>
          <cell r="AH4209">
            <v>604.49999999994179</v>
          </cell>
          <cell r="AI4209">
            <v>0</v>
          </cell>
          <cell r="AJ4209">
            <v>0</v>
          </cell>
          <cell r="AK4209">
            <v>0</v>
          </cell>
        </row>
        <row r="4210">
          <cell r="R4210" t="str">
            <v>ITAU</v>
          </cell>
          <cell r="S4210" t="str">
            <v>FINAME TJLP</v>
          </cell>
          <cell r="T4210" t="str">
            <v>29715</v>
          </cell>
          <cell r="U4210">
            <v>10.6</v>
          </cell>
          <cell r="V4210">
            <v>0</v>
          </cell>
          <cell r="W4210">
            <v>35749</v>
          </cell>
          <cell r="X4210">
            <v>14</v>
          </cell>
          <cell r="Y4210">
            <v>28</v>
          </cell>
          <cell r="Z4210">
            <v>4.4482160000000004</v>
          </cell>
          <cell r="AA4210">
            <v>0</v>
          </cell>
          <cell r="AB4210">
            <v>431685.69</v>
          </cell>
          <cell r="AC4210">
            <v>17267.43</v>
          </cell>
          <cell r="AD4210">
            <v>1704.8300000000002</v>
          </cell>
          <cell r="AE4210">
            <v>3639.61</v>
          </cell>
          <cell r="AF4210">
            <v>20907.04</v>
          </cell>
          <cell r="AG4210">
            <v>414418.26</v>
          </cell>
          <cell r="AH4210">
            <v>567.53999999997905</v>
          </cell>
          <cell r="AI4210">
            <v>0</v>
          </cell>
          <cell r="AJ4210">
            <v>0</v>
          </cell>
          <cell r="AK4210">
            <v>0</v>
          </cell>
        </row>
        <row r="4211">
          <cell r="R4211" t="str">
            <v>ITAU</v>
          </cell>
          <cell r="S4211" t="str">
            <v>FINAME TJLP</v>
          </cell>
          <cell r="T4211" t="str">
            <v>29715</v>
          </cell>
          <cell r="U4211">
            <v>10.6</v>
          </cell>
          <cell r="V4211">
            <v>0</v>
          </cell>
          <cell r="W4211">
            <v>35764</v>
          </cell>
          <cell r="X4211">
            <v>15</v>
          </cell>
          <cell r="Y4211">
            <v>0</v>
          </cell>
          <cell r="Z4211">
            <v>4.4540709999999999</v>
          </cell>
          <cell r="AA4211">
            <v>0</v>
          </cell>
          <cell r="AB4211">
            <v>414963.74</v>
          </cell>
          <cell r="AC4211">
            <v>0</v>
          </cell>
          <cell r="AD4211">
            <v>1745.64</v>
          </cell>
          <cell r="AE4211">
            <v>1745.64</v>
          </cell>
          <cell r="AF4211">
            <v>0</v>
          </cell>
          <cell r="AG4211">
            <v>416709.38</v>
          </cell>
          <cell r="AH4211">
            <v>545.47999999998137</v>
          </cell>
          <cell r="AI4211">
            <v>0</v>
          </cell>
          <cell r="AJ4211">
            <v>0</v>
          </cell>
          <cell r="AK4211">
            <v>0</v>
          </cell>
        </row>
        <row r="4212">
          <cell r="R4212" t="str">
            <v>ITAU</v>
          </cell>
          <cell r="S4212" t="str">
            <v>FINAME TJLP</v>
          </cell>
          <cell r="T4212" t="str">
            <v>29715</v>
          </cell>
          <cell r="U4212">
            <v>10.6</v>
          </cell>
          <cell r="V4212">
            <v>0</v>
          </cell>
          <cell r="W4212">
            <v>35779</v>
          </cell>
          <cell r="X4212">
            <v>15</v>
          </cell>
          <cell r="Y4212">
            <v>29</v>
          </cell>
          <cell r="Z4212">
            <v>4.4607089999999996</v>
          </cell>
          <cell r="AA4212">
            <v>0</v>
          </cell>
          <cell r="AB4212">
            <v>415582.17</v>
          </cell>
          <cell r="AC4212">
            <v>17315.919999999998</v>
          </cell>
          <cell r="AD4212">
            <v>1758.2</v>
          </cell>
          <cell r="AE4212">
            <v>3503.84</v>
          </cell>
          <cell r="AF4212">
            <v>20819.77</v>
          </cell>
          <cell r="AG4212">
            <v>398266.25</v>
          </cell>
          <cell r="AH4212">
            <v>618.44000000000233</v>
          </cell>
          <cell r="AI4212">
            <v>0</v>
          </cell>
          <cell r="AJ4212">
            <v>0</v>
          </cell>
          <cell r="AK4212">
            <v>0</v>
          </cell>
        </row>
        <row r="4213">
          <cell r="R4213" t="str">
            <v>ITAU</v>
          </cell>
          <cell r="S4213" t="str">
            <v>FINAME TJLP</v>
          </cell>
          <cell r="T4213" t="str">
            <v>29715</v>
          </cell>
          <cell r="U4213">
            <v>10.6</v>
          </cell>
          <cell r="V4213">
            <v>0</v>
          </cell>
          <cell r="W4213">
            <v>35795</v>
          </cell>
          <cell r="X4213">
            <v>16</v>
          </cell>
          <cell r="Y4213">
            <v>0</v>
          </cell>
          <cell r="Z4213">
            <v>4.4678599999999999</v>
          </cell>
          <cell r="AA4213">
            <v>0</v>
          </cell>
          <cell r="AB4213">
            <v>398904.71</v>
          </cell>
          <cell r="AC4213">
            <v>0</v>
          </cell>
          <cell r="AD4213">
            <v>1790.21</v>
          </cell>
          <cell r="AE4213">
            <v>1790.21</v>
          </cell>
          <cell r="AF4213">
            <v>0</v>
          </cell>
          <cell r="AG4213">
            <v>400694.92</v>
          </cell>
          <cell r="AH4213">
            <v>638.45999999996275</v>
          </cell>
          <cell r="AI4213">
            <v>0</v>
          </cell>
          <cell r="AJ4213">
            <v>0</v>
          </cell>
          <cell r="AK4213">
            <v>0</v>
          </cell>
        </row>
        <row r="4214">
          <cell r="R4214" t="str">
            <v>ITAU</v>
          </cell>
          <cell r="S4214" t="str">
            <v>FINAME TJLP</v>
          </cell>
          <cell r="T4214" t="str">
            <v>29715</v>
          </cell>
          <cell r="U4214">
            <v>10.6</v>
          </cell>
          <cell r="V4214">
            <v>0</v>
          </cell>
          <cell r="W4214">
            <v>35810</v>
          </cell>
          <cell r="X4214">
            <v>14</v>
          </cell>
          <cell r="Y4214">
            <v>30</v>
          </cell>
          <cell r="Z4214">
            <v>4.4745749999999997</v>
          </cell>
          <cell r="AA4214">
            <v>0</v>
          </cell>
          <cell r="AB4214">
            <v>399504.25</v>
          </cell>
          <cell r="AC4214">
            <v>17369.75</v>
          </cell>
          <cell r="AD4214">
            <v>1578.08</v>
          </cell>
          <cell r="AE4214">
            <v>3368.29</v>
          </cell>
          <cell r="AF4214">
            <v>20738.04</v>
          </cell>
          <cell r="AG4214">
            <v>382134.5</v>
          </cell>
          <cell r="AH4214">
            <v>599.53999999997905</v>
          </cell>
          <cell r="AI4214">
            <v>0</v>
          </cell>
          <cell r="AJ4214">
            <v>0</v>
          </cell>
          <cell r="AK4214">
            <v>0</v>
          </cell>
        </row>
        <row r="4215">
          <cell r="R4215" t="str">
            <v>ITAU</v>
          </cell>
          <cell r="S4215" t="str">
            <v>FINAME TJLP</v>
          </cell>
          <cell r="T4215" t="str">
            <v>29715</v>
          </cell>
          <cell r="U4215">
            <v>10.6</v>
          </cell>
          <cell r="V4215">
            <v>0</v>
          </cell>
          <cell r="W4215">
            <v>35826</v>
          </cell>
          <cell r="X4215">
            <v>16</v>
          </cell>
          <cell r="Y4215">
            <v>0</v>
          </cell>
          <cell r="Z4215">
            <v>4.4817479999999996</v>
          </cell>
          <cell r="AA4215">
            <v>0</v>
          </cell>
          <cell r="AB4215">
            <v>382747.08</v>
          </cell>
          <cell r="AC4215">
            <v>0</v>
          </cell>
          <cell r="AD4215">
            <v>1717.7</v>
          </cell>
          <cell r="AE4215">
            <v>1717.7</v>
          </cell>
          <cell r="AF4215">
            <v>0</v>
          </cell>
          <cell r="AG4215">
            <v>384464.78</v>
          </cell>
          <cell r="AH4215">
            <v>612.5800000000163</v>
          </cell>
          <cell r="AI4215">
            <v>0</v>
          </cell>
          <cell r="AJ4215">
            <v>0</v>
          </cell>
          <cell r="AK4215">
            <v>0</v>
          </cell>
        </row>
        <row r="4216">
          <cell r="R4216" t="str">
            <v>ITAU</v>
          </cell>
          <cell r="S4216" t="str">
            <v>FINAME TJLP</v>
          </cell>
          <cell r="T4216" t="str">
            <v>29715</v>
          </cell>
          <cell r="U4216">
            <v>10.6</v>
          </cell>
          <cell r="V4216">
            <v>0</v>
          </cell>
          <cell r="W4216">
            <v>35841</v>
          </cell>
          <cell r="X4216">
            <v>14</v>
          </cell>
          <cell r="Y4216">
            <v>31</v>
          </cell>
          <cell r="Z4216">
            <v>4.4884829999999996</v>
          </cell>
          <cell r="AA4216">
            <v>0</v>
          </cell>
          <cell r="AB4216">
            <v>383322.26</v>
          </cell>
          <cell r="AC4216">
            <v>17423.740000000002</v>
          </cell>
          <cell r="AD4216">
            <v>1514.1499999999999</v>
          </cell>
          <cell r="AE4216">
            <v>3231.85</v>
          </cell>
          <cell r="AF4216">
            <v>20655.59</v>
          </cell>
          <cell r="AG4216">
            <v>365898.52</v>
          </cell>
          <cell r="AH4216">
            <v>575.17999999999302</v>
          </cell>
          <cell r="AI4216">
            <v>0</v>
          </cell>
          <cell r="AJ4216">
            <v>0</v>
          </cell>
          <cell r="AK4216">
            <v>0</v>
          </cell>
        </row>
        <row r="4217">
          <cell r="R4217" t="str">
            <v>ITAU</v>
          </cell>
          <cell r="S4217" t="str">
            <v>FINAME TJLP</v>
          </cell>
          <cell r="T4217" t="str">
            <v>29715</v>
          </cell>
          <cell r="U4217">
            <v>10.6</v>
          </cell>
          <cell r="V4217">
            <v>0</v>
          </cell>
          <cell r="W4217">
            <v>35854</v>
          </cell>
          <cell r="X4217">
            <v>13</v>
          </cell>
          <cell r="Y4217">
            <v>0</v>
          </cell>
          <cell r="Z4217">
            <v>4.4943289999999996</v>
          </cell>
          <cell r="AA4217">
            <v>0</v>
          </cell>
          <cell r="AB4217">
            <v>366375.08</v>
          </cell>
          <cell r="AC4217">
            <v>0</v>
          </cell>
          <cell r="AD4217">
            <v>1335.37</v>
          </cell>
          <cell r="AE4217">
            <v>1335.37</v>
          </cell>
          <cell r="AF4217">
            <v>0</v>
          </cell>
          <cell r="AG4217">
            <v>367710.45</v>
          </cell>
          <cell r="AH4217">
            <v>476.55999999999767</v>
          </cell>
          <cell r="AI4217">
            <v>0</v>
          </cell>
          <cell r="AJ4217">
            <v>0</v>
          </cell>
          <cell r="AK4217">
            <v>0</v>
          </cell>
        </row>
        <row r="4218">
          <cell r="R4218" t="str">
            <v>ITAU</v>
          </cell>
          <cell r="S4218" t="str">
            <v>FINAME TJLP</v>
          </cell>
          <cell r="T4218" t="str">
            <v>29715</v>
          </cell>
          <cell r="U4218">
            <v>10.6</v>
          </cell>
          <cell r="V4218">
            <v>0</v>
          </cell>
          <cell r="W4218">
            <v>35869</v>
          </cell>
          <cell r="X4218">
            <v>17</v>
          </cell>
          <cell r="Y4218">
            <v>32</v>
          </cell>
          <cell r="Z4218">
            <v>4.5040529999999999</v>
          </cell>
          <cell r="AA4218">
            <v>0</v>
          </cell>
          <cell r="AB4218">
            <v>367167.78</v>
          </cell>
          <cell r="AC4218">
            <v>17484.18</v>
          </cell>
          <cell r="AD4218">
            <v>1760.2800000000002</v>
          </cell>
          <cell r="AE4218">
            <v>3095.65</v>
          </cell>
          <cell r="AF4218">
            <v>20579.830000000002</v>
          </cell>
          <cell r="AG4218">
            <v>349683.6</v>
          </cell>
          <cell r="AH4218">
            <v>792.69999999995343</v>
          </cell>
          <cell r="AI4218">
            <v>0</v>
          </cell>
          <cell r="AJ4218">
            <v>0</v>
          </cell>
          <cell r="AK4218">
            <v>0</v>
          </cell>
        </row>
        <row r="4219">
          <cell r="R4219" t="str">
            <v>ITAU</v>
          </cell>
          <cell r="S4219" t="str">
            <v>FINAME TJLP</v>
          </cell>
          <cell r="T4219" t="str">
            <v>29715</v>
          </cell>
          <cell r="U4219">
            <v>10.6</v>
          </cell>
          <cell r="V4219">
            <v>0</v>
          </cell>
          <cell r="W4219">
            <v>35885</v>
          </cell>
          <cell r="X4219">
            <v>16</v>
          </cell>
          <cell r="Y4219">
            <v>0</v>
          </cell>
          <cell r="Z4219">
            <v>4.5146759999999997</v>
          </cell>
          <cell r="AA4219">
            <v>0</v>
          </cell>
          <cell r="AB4219">
            <v>350508.34</v>
          </cell>
          <cell r="AC4219">
            <v>0</v>
          </cell>
          <cell r="AD4219">
            <v>1573.02</v>
          </cell>
          <cell r="AE4219">
            <v>1573.02</v>
          </cell>
          <cell r="AF4219">
            <v>0</v>
          </cell>
          <cell r="AG4219">
            <v>352081.36</v>
          </cell>
          <cell r="AH4219">
            <v>824.73999999999069</v>
          </cell>
          <cell r="AI4219">
            <v>0</v>
          </cell>
          <cell r="AJ4219">
            <v>0</v>
          </cell>
          <cell r="AK4219">
            <v>0</v>
          </cell>
        </row>
        <row r="4220">
          <cell r="R4220" t="str">
            <v>ITAU</v>
          </cell>
          <cell r="S4220" t="str">
            <v>FINAME TJLP</v>
          </cell>
          <cell r="T4220" t="str">
            <v>29715</v>
          </cell>
          <cell r="U4220">
            <v>10.6</v>
          </cell>
          <cell r="V4220">
            <v>0</v>
          </cell>
          <cell r="W4220">
            <v>35900</v>
          </cell>
          <cell r="X4220">
            <v>14</v>
          </cell>
          <cell r="Y4220">
            <v>33</v>
          </cell>
          <cell r="Z4220">
            <v>4.5246579999999996</v>
          </cell>
          <cell r="AA4220">
            <v>0</v>
          </cell>
          <cell r="AB4220">
            <v>351283.32</v>
          </cell>
          <cell r="AC4220">
            <v>17564.169999999998</v>
          </cell>
          <cell r="AD4220">
            <v>1388.71</v>
          </cell>
          <cell r="AE4220">
            <v>2961.73</v>
          </cell>
          <cell r="AF4220">
            <v>20525.89</v>
          </cell>
          <cell r="AG4220">
            <v>333719.15000000002</v>
          </cell>
          <cell r="AH4220">
            <v>774.97000000003027</v>
          </cell>
          <cell r="AI4220">
            <v>0</v>
          </cell>
          <cell r="AJ4220">
            <v>0</v>
          </cell>
          <cell r="AK4220">
            <v>0</v>
          </cell>
        </row>
        <row r="4221">
          <cell r="R4221" t="str">
            <v>ITAU</v>
          </cell>
          <cell r="S4221" t="str">
            <v>FINAME TJLP</v>
          </cell>
          <cell r="T4221" t="str">
            <v>29715</v>
          </cell>
          <cell r="U4221">
            <v>10.6</v>
          </cell>
          <cell r="V4221">
            <v>0</v>
          </cell>
          <cell r="W4221">
            <v>35915</v>
          </cell>
          <cell r="X4221">
            <v>15</v>
          </cell>
          <cell r="Y4221">
            <v>0</v>
          </cell>
          <cell r="Z4221">
            <v>4.534662</v>
          </cell>
          <cell r="AA4221">
            <v>0</v>
          </cell>
          <cell r="AB4221">
            <v>334457</v>
          </cell>
          <cell r="AC4221">
            <v>0</v>
          </cell>
          <cell r="AD4221">
            <v>1406.97</v>
          </cell>
          <cell r="AE4221">
            <v>1406.97</v>
          </cell>
          <cell r="AF4221">
            <v>0</v>
          </cell>
          <cell r="AG4221">
            <v>335863.98</v>
          </cell>
          <cell r="AH4221">
            <v>737.85999999998603</v>
          </cell>
          <cell r="AI4221">
            <v>0</v>
          </cell>
          <cell r="AJ4221">
            <v>0</v>
          </cell>
          <cell r="AK4221">
            <v>0</v>
          </cell>
        </row>
        <row r="4222">
          <cell r="R4222" t="str">
            <v>ITAU</v>
          </cell>
          <cell r="S4222" t="str">
            <v>FINAME TJLP</v>
          </cell>
          <cell r="T4222" t="str">
            <v>29715</v>
          </cell>
          <cell r="U4222">
            <v>10.6</v>
          </cell>
          <cell r="V4222">
            <v>0</v>
          </cell>
          <cell r="W4222">
            <v>35930</v>
          </cell>
          <cell r="X4222">
            <v>15</v>
          </cell>
          <cell r="Y4222">
            <v>34</v>
          </cell>
          <cell r="Z4222">
            <v>4.5446869999999997</v>
          </cell>
          <cell r="AA4222">
            <v>0</v>
          </cell>
          <cell r="AB4222">
            <v>335196.40000000002</v>
          </cell>
          <cell r="AC4222">
            <v>17641.919999999998</v>
          </cell>
          <cell r="AD4222">
            <v>1419.1299999999999</v>
          </cell>
          <cell r="AE4222">
            <v>2826.1</v>
          </cell>
          <cell r="AF4222">
            <v>20468.009999999998</v>
          </cell>
          <cell r="AG4222">
            <v>317554.49</v>
          </cell>
          <cell r="AH4222">
            <v>739.39000000001397</v>
          </cell>
          <cell r="AI4222">
            <v>0</v>
          </cell>
          <cell r="AJ4222">
            <v>0</v>
          </cell>
          <cell r="AK4222">
            <v>0</v>
          </cell>
        </row>
        <row r="4223">
          <cell r="R4223" t="str">
            <v>ITAU</v>
          </cell>
          <cell r="S4223" t="str">
            <v>FINAME TJLP</v>
          </cell>
          <cell r="T4223" t="str">
            <v>29715</v>
          </cell>
          <cell r="U4223">
            <v>10.6</v>
          </cell>
          <cell r="V4223">
            <v>0</v>
          </cell>
          <cell r="W4223">
            <v>35946</v>
          </cell>
          <cell r="X4223">
            <v>16</v>
          </cell>
          <cell r="Y4223">
            <v>0</v>
          </cell>
          <cell r="Z4223">
            <v>4.5554059999999996</v>
          </cell>
          <cell r="AA4223">
            <v>0</v>
          </cell>
          <cell r="AB4223">
            <v>318303.46000000002</v>
          </cell>
          <cell r="AC4223">
            <v>0</v>
          </cell>
          <cell r="AD4223">
            <v>1428.49</v>
          </cell>
          <cell r="AE4223">
            <v>1428.49</v>
          </cell>
          <cell r="AF4223">
            <v>0</v>
          </cell>
          <cell r="AG4223">
            <v>319731.95</v>
          </cell>
          <cell r="AH4223">
            <v>748.97000000003027</v>
          </cell>
          <cell r="AI4223">
            <v>0</v>
          </cell>
          <cell r="AJ4223">
            <v>0</v>
          </cell>
          <cell r="AK4223">
            <v>0</v>
          </cell>
        </row>
        <row r="4224">
          <cell r="R4224" t="str">
            <v>ITAU</v>
          </cell>
          <cell r="S4224" t="str">
            <v>FINAME TJLP</v>
          </cell>
          <cell r="T4224" t="str">
            <v>29715</v>
          </cell>
          <cell r="U4224">
            <v>10.6</v>
          </cell>
          <cell r="V4224">
            <v>0</v>
          </cell>
          <cell r="W4224">
            <v>35961</v>
          </cell>
          <cell r="X4224">
            <v>14</v>
          </cell>
          <cell r="Y4224">
            <v>35</v>
          </cell>
          <cell r="Z4224">
            <v>4.5636580000000002</v>
          </cell>
          <cell r="AA4224">
            <v>0</v>
          </cell>
          <cell r="AB4224">
            <v>318880.06</v>
          </cell>
          <cell r="AC4224">
            <v>17715.560000000001</v>
          </cell>
          <cell r="AD4224">
            <v>1260.0400000000002</v>
          </cell>
          <cell r="AE4224">
            <v>2688.53</v>
          </cell>
          <cell r="AF4224">
            <v>20404.09</v>
          </cell>
          <cell r="AG4224">
            <v>301164.5</v>
          </cell>
          <cell r="AH4224">
            <v>576.60000000003492</v>
          </cell>
          <cell r="AI4224">
            <v>0</v>
          </cell>
          <cell r="AJ4224">
            <v>0</v>
          </cell>
          <cell r="AK4224">
            <v>0</v>
          </cell>
        </row>
        <row r="4225">
          <cell r="R4225" t="str">
            <v>ITAU</v>
          </cell>
          <cell r="S4225" t="str">
            <v>FINAME TJLP</v>
          </cell>
          <cell r="T4225" t="str">
            <v>29715</v>
          </cell>
          <cell r="U4225">
            <v>10.6</v>
          </cell>
          <cell r="V4225">
            <v>0</v>
          </cell>
          <cell r="W4225">
            <v>35976</v>
          </cell>
          <cell r="X4225">
            <v>15</v>
          </cell>
          <cell r="Y4225">
            <v>0</v>
          </cell>
          <cell r="Z4225">
            <v>4.5717949999999998</v>
          </cell>
          <cell r="AA4225">
            <v>0</v>
          </cell>
          <cell r="AB4225">
            <v>301701.48</v>
          </cell>
          <cell r="AC4225">
            <v>0</v>
          </cell>
          <cell r="AD4225">
            <v>1269.18</v>
          </cell>
          <cell r="AE4225">
            <v>1269.18</v>
          </cell>
          <cell r="AF4225">
            <v>0</v>
          </cell>
          <cell r="AG4225">
            <v>302970.65999999997</v>
          </cell>
          <cell r="AH4225">
            <v>536.97999999998137</v>
          </cell>
          <cell r="AI4225">
            <v>0</v>
          </cell>
          <cell r="AJ4225">
            <v>0</v>
          </cell>
          <cell r="AK4225">
            <v>0</v>
          </cell>
        </row>
        <row r="4226">
          <cell r="R4226" t="str">
            <v>ITAU</v>
          </cell>
          <cell r="S4226" t="str">
            <v>FINAME TJLP</v>
          </cell>
          <cell r="T4226" t="str">
            <v>29715</v>
          </cell>
          <cell r="U4226">
            <v>10.6</v>
          </cell>
          <cell r="V4226">
            <v>0</v>
          </cell>
          <cell r="W4226">
            <v>35991</v>
          </cell>
          <cell r="X4226">
            <v>15</v>
          </cell>
          <cell r="Y4226">
            <v>36</v>
          </cell>
          <cell r="Z4226">
            <v>4.5799459999999996</v>
          </cell>
          <cell r="AA4226">
            <v>0</v>
          </cell>
          <cell r="AB4226">
            <v>302239.38</v>
          </cell>
          <cell r="AC4226">
            <v>17778.79</v>
          </cell>
          <cell r="AD4226">
            <v>1279.05</v>
          </cell>
          <cell r="AE4226">
            <v>2548.23</v>
          </cell>
          <cell r="AF4226">
            <v>20327.02</v>
          </cell>
          <cell r="AG4226">
            <v>284460.59000000003</v>
          </cell>
          <cell r="AH4226">
            <v>537.90000000008149</v>
          </cell>
          <cell r="AI4226">
            <v>0</v>
          </cell>
          <cell r="AJ4226">
            <v>0</v>
          </cell>
          <cell r="AK4226">
            <v>0</v>
          </cell>
        </row>
        <row r="4227">
          <cell r="R4227" t="str">
            <v>ITAU</v>
          </cell>
          <cell r="S4227" t="str">
            <v>FINAME TJLP</v>
          </cell>
          <cell r="T4227" t="str">
            <v>29715</v>
          </cell>
          <cell r="U4227">
            <v>10.6</v>
          </cell>
          <cell r="V4227">
            <v>0</v>
          </cell>
          <cell r="W4227">
            <v>36007</v>
          </cell>
          <cell r="X4227">
            <v>16</v>
          </cell>
          <cell r="Y4227">
            <v>0</v>
          </cell>
          <cell r="Z4227">
            <v>4.5886570000000004</v>
          </cell>
          <cell r="AA4227">
            <v>0</v>
          </cell>
          <cell r="AB4227">
            <v>285001.63</v>
          </cell>
          <cell r="AC4227">
            <v>0</v>
          </cell>
          <cell r="AD4227">
            <v>1279.03</v>
          </cell>
          <cell r="AE4227">
            <v>1279.03</v>
          </cell>
          <cell r="AF4227">
            <v>0</v>
          </cell>
          <cell r="AG4227">
            <v>286280.67</v>
          </cell>
          <cell r="AH4227">
            <v>541.04999999993015</v>
          </cell>
          <cell r="AI4227">
            <v>0</v>
          </cell>
          <cell r="AJ4227">
            <v>0</v>
          </cell>
          <cell r="AK4227">
            <v>0</v>
          </cell>
        </row>
        <row r="4228">
          <cell r="R4228" t="str">
            <v>ITAU</v>
          </cell>
          <cell r="S4228" t="str">
            <v>FINAME TJLP</v>
          </cell>
          <cell r="T4228" t="str">
            <v>29715</v>
          </cell>
          <cell r="U4228">
            <v>10.6</v>
          </cell>
          <cell r="V4228">
            <v>0</v>
          </cell>
          <cell r="W4228">
            <v>36022</v>
          </cell>
          <cell r="X4228">
            <v>14</v>
          </cell>
          <cell r="Y4228">
            <v>37</v>
          </cell>
          <cell r="Z4228">
            <v>4.596838</v>
          </cell>
          <cell r="AA4228">
            <v>0</v>
          </cell>
          <cell r="AB4228">
            <v>285509.76000000001</v>
          </cell>
          <cell r="AC4228">
            <v>17844.36</v>
          </cell>
          <cell r="AD4228">
            <v>1128.1499999999999</v>
          </cell>
          <cell r="AE4228">
            <v>2407.1799999999998</v>
          </cell>
          <cell r="AF4228">
            <v>20251.54</v>
          </cell>
          <cell r="AG4228">
            <v>267665.40000000002</v>
          </cell>
          <cell r="AH4228">
            <v>508.11999999999534</v>
          </cell>
          <cell r="AI4228">
            <v>0</v>
          </cell>
          <cell r="AJ4228">
            <v>0</v>
          </cell>
          <cell r="AK4228">
            <v>0</v>
          </cell>
        </row>
        <row r="4229">
          <cell r="R4229" t="str">
            <v>ITAU</v>
          </cell>
          <cell r="S4229" t="str">
            <v>FINAME TJLP</v>
          </cell>
          <cell r="T4229" t="str">
            <v>29715</v>
          </cell>
          <cell r="U4229">
            <v>10.6</v>
          </cell>
          <cell r="V4229">
            <v>0</v>
          </cell>
          <cell r="W4229">
            <v>36038</v>
          </cell>
          <cell r="X4229">
            <v>16</v>
          </cell>
          <cell r="Y4229">
            <v>0</v>
          </cell>
          <cell r="Z4229">
            <v>4.6055809999999999</v>
          </cell>
          <cell r="AA4229">
            <v>0</v>
          </cell>
          <cell r="AB4229">
            <v>268174.49</v>
          </cell>
          <cell r="AC4229">
            <v>0</v>
          </cell>
          <cell r="AD4229">
            <v>1203.52</v>
          </cell>
          <cell r="AE4229">
            <v>1203.52</v>
          </cell>
          <cell r="AF4229">
            <v>0</v>
          </cell>
          <cell r="AG4229">
            <v>269378</v>
          </cell>
          <cell r="AH4229">
            <v>509.07999999995809</v>
          </cell>
          <cell r="AI4229">
            <v>0</v>
          </cell>
          <cell r="AJ4229">
            <v>0</v>
          </cell>
          <cell r="AK4229">
            <v>0</v>
          </cell>
        </row>
        <row r="4230">
          <cell r="R4230" t="str">
            <v>ITAU</v>
          </cell>
          <cell r="S4230" t="str">
            <v>FINAME TJLP</v>
          </cell>
          <cell r="T4230" t="str">
            <v>29715</v>
          </cell>
          <cell r="U4230">
            <v>10.6</v>
          </cell>
          <cell r="V4230">
            <v>0</v>
          </cell>
          <cell r="W4230">
            <v>36053</v>
          </cell>
          <cell r="X4230">
            <v>14</v>
          </cell>
          <cell r="Y4230">
            <v>38</v>
          </cell>
          <cell r="Z4230">
            <v>4.6154869999999999</v>
          </cell>
          <cell r="AA4230">
            <v>0</v>
          </cell>
          <cell r="AB4230">
            <v>268751.28999999998</v>
          </cell>
          <cell r="AC4230">
            <v>17916.75</v>
          </cell>
          <cell r="AD4230">
            <v>1062.3699999999999</v>
          </cell>
          <cell r="AE4230">
            <v>2265.89</v>
          </cell>
          <cell r="AF4230">
            <v>20182.64</v>
          </cell>
          <cell r="AG4230">
            <v>250834.54</v>
          </cell>
          <cell r="AH4230">
            <v>576.80999999999767</v>
          </cell>
          <cell r="AI4230">
            <v>0</v>
          </cell>
          <cell r="AJ4230">
            <v>0</v>
          </cell>
          <cell r="AK4230">
            <v>0</v>
          </cell>
        </row>
        <row r="4231">
          <cell r="R4231" t="str">
            <v>ITAU</v>
          </cell>
          <cell r="S4231" t="str">
            <v>FINAME TJLP</v>
          </cell>
          <cell r="T4231" t="str">
            <v>29715</v>
          </cell>
          <cell r="U4231">
            <v>10.6</v>
          </cell>
          <cell r="V4231">
            <v>0</v>
          </cell>
          <cell r="W4231">
            <v>36068</v>
          </cell>
          <cell r="X4231">
            <v>15</v>
          </cell>
          <cell r="Y4231">
            <v>0</v>
          </cell>
          <cell r="Z4231">
            <v>4.6255369999999996</v>
          </cell>
          <cell r="AA4231">
            <v>0</v>
          </cell>
          <cell r="AB4231">
            <v>251380.72</v>
          </cell>
          <cell r="AC4231">
            <v>0</v>
          </cell>
          <cell r="AD4231">
            <v>1057.49</v>
          </cell>
          <cell r="AE4231">
            <v>1057.49</v>
          </cell>
          <cell r="AF4231">
            <v>0</v>
          </cell>
          <cell r="AG4231">
            <v>252438.21</v>
          </cell>
          <cell r="AH4231">
            <v>546.17999999999302</v>
          </cell>
          <cell r="AI4231">
            <v>0</v>
          </cell>
          <cell r="AJ4231">
            <v>0</v>
          </cell>
          <cell r="AK4231">
            <v>0</v>
          </cell>
        </row>
        <row r="4232">
          <cell r="R4232" t="str">
            <v>ITAU</v>
          </cell>
          <cell r="S4232" t="str">
            <v>FINAME TJLP</v>
          </cell>
          <cell r="T4232" t="str">
            <v>29715</v>
          </cell>
          <cell r="U4232">
            <v>10.6</v>
          </cell>
          <cell r="V4232">
            <v>0</v>
          </cell>
          <cell r="W4232">
            <v>36083</v>
          </cell>
          <cell r="X4232">
            <v>15</v>
          </cell>
          <cell r="Y4232">
            <v>39</v>
          </cell>
          <cell r="Z4232">
            <v>4.6356080000000004</v>
          </cell>
          <cell r="AA4232">
            <v>0</v>
          </cell>
          <cell r="AB4232">
            <v>251928.04</v>
          </cell>
          <cell r="AC4232">
            <v>17994.86</v>
          </cell>
          <cell r="AD4232">
            <v>1066.5600000000002</v>
          </cell>
          <cell r="AE4232">
            <v>2124.0500000000002</v>
          </cell>
          <cell r="AF4232">
            <v>20118.91</v>
          </cell>
          <cell r="AG4232">
            <v>233933.18</v>
          </cell>
          <cell r="AH4232">
            <v>547.32000000000698</v>
          </cell>
          <cell r="AI4232">
            <v>0</v>
          </cell>
          <cell r="AJ4232">
            <v>0</v>
          </cell>
          <cell r="AK4232">
            <v>0</v>
          </cell>
        </row>
        <row r="4233">
          <cell r="R4233" t="str">
            <v>ITAU</v>
          </cell>
          <cell r="S4233" t="str">
            <v>FINAME TJLP</v>
          </cell>
          <cell r="T4233" t="str">
            <v>29715</v>
          </cell>
          <cell r="U4233">
            <v>10.6</v>
          </cell>
          <cell r="V4233">
            <v>0</v>
          </cell>
          <cell r="W4233">
            <v>36099</v>
          </cell>
          <cell r="X4233">
            <v>16</v>
          </cell>
          <cell r="Y4233">
            <v>0</v>
          </cell>
          <cell r="Z4233">
            <v>4.6463749999999999</v>
          </cell>
          <cell r="AA4233">
            <v>0</v>
          </cell>
          <cell r="AB4233">
            <v>234476.53</v>
          </cell>
          <cell r="AC4233">
            <v>0</v>
          </cell>
          <cell r="AD4233">
            <v>1052.29</v>
          </cell>
          <cell r="AE4233">
            <v>1052.29</v>
          </cell>
          <cell r="AF4233">
            <v>0</v>
          </cell>
          <cell r="AG4233">
            <v>235528.82</v>
          </cell>
          <cell r="AH4233">
            <v>543.35000000000582</v>
          </cell>
          <cell r="AI4233">
            <v>0</v>
          </cell>
          <cell r="AJ4233">
            <v>0</v>
          </cell>
          <cell r="AK4233">
            <v>0</v>
          </cell>
        </row>
        <row r="4234">
          <cell r="R4234" t="str">
            <v>ITAU</v>
          </cell>
          <cell r="S4234" t="str">
            <v>FINAME TJLP</v>
          </cell>
          <cell r="T4234" t="str">
            <v>29715</v>
          </cell>
          <cell r="U4234">
            <v>10.6</v>
          </cell>
          <cell r="V4234">
            <v>0</v>
          </cell>
          <cell r="W4234">
            <v>36114</v>
          </cell>
          <cell r="X4234">
            <v>14</v>
          </cell>
          <cell r="Y4234">
            <v>40</v>
          </cell>
          <cell r="Z4234">
            <v>4.6564909999999999</v>
          </cell>
          <cell r="AA4234">
            <v>0</v>
          </cell>
          <cell r="AB4234">
            <v>234987.03</v>
          </cell>
          <cell r="AC4234">
            <v>18075.93</v>
          </cell>
          <cell r="AD4234">
            <v>928.93000000000006</v>
          </cell>
          <cell r="AE4234">
            <v>1981.22</v>
          </cell>
          <cell r="AF4234">
            <v>20057.14</v>
          </cell>
          <cell r="AG4234">
            <v>216911.1</v>
          </cell>
          <cell r="AH4234">
            <v>510.48999999999069</v>
          </cell>
          <cell r="AI4234">
            <v>0</v>
          </cell>
          <cell r="AJ4234">
            <v>0</v>
          </cell>
          <cell r="AK4234">
            <v>0</v>
          </cell>
        </row>
        <row r="4235">
          <cell r="R4235" t="str">
            <v>ITAU</v>
          </cell>
          <cell r="S4235" t="str">
            <v>FINAME TJLP</v>
          </cell>
          <cell r="T4235" t="str">
            <v>29715</v>
          </cell>
          <cell r="U4235">
            <v>10.6</v>
          </cell>
          <cell r="V4235">
            <v>0</v>
          </cell>
          <cell r="W4235">
            <v>36129</v>
          </cell>
          <cell r="X4235">
            <v>15</v>
          </cell>
          <cell r="Y4235">
            <v>0</v>
          </cell>
          <cell r="Z4235">
            <v>4.6666299999999996</v>
          </cell>
          <cell r="AA4235">
            <v>0</v>
          </cell>
          <cell r="AB4235">
            <v>217383.4</v>
          </cell>
          <cell r="AC4235">
            <v>0</v>
          </cell>
          <cell r="AD4235">
            <v>914.47</v>
          </cell>
          <cell r="AE4235">
            <v>914.47</v>
          </cell>
          <cell r="AF4235">
            <v>0</v>
          </cell>
          <cell r="AG4235">
            <v>218297.88</v>
          </cell>
          <cell r="AH4235">
            <v>472.30999999999767</v>
          </cell>
          <cell r="AI4235">
            <v>0</v>
          </cell>
          <cell r="AJ4235">
            <v>0</v>
          </cell>
          <cell r="AK4235">
            <v>0</v>
          </cell>
        </row>
        <row r="4236">
          <cell r="R4236" t="str">
            <v>ITAU</v>
          </cell>
          <cell r="S4236" t="str">
            <v>FINAME TJLP</v>
          </cell>
          <cell r="T4236" t="str">
            <v>29715</v>
          </cell>
          <cell r="U4236">
            <v>10.6</v>
          </cell>
          <cell r="V4236">
            <v>0</v>
          </cell>
          <cell r="W4236">
            <v>36144</v>
          </cell>
          <cell r="X4236">
            <v>15</v>
          </cell>
          <cell r="Y4236">
            <v>41</v>
          </cell>
          <cell r="Z4236">
            <v>4.6869050000000003</v>
          </cell>
          <cell r="AA4236">
            <v>0</v>
          </cell>
          <cell r="AB4236">
            <v>218327.87</v>
          </cell>
          <cell r="AC4236">
            <v>18193.990000000002</v>
          </cell>
          <cell r="AD4236">
            <v>926.29</v>
          </cell>
          <cell r="AE4236">
            <v>1840.76</v>
          </cell>
          <cell r="AF4236">
            <v>20034.75</v>
          </cell>
          <cell r="AG4236">
            <v>200133.88</v>
          </cell>
          <cell r="AH4236">
            <v>944.45999999999185</v>
          </cell>
          <cell r="AI4236">
            <v>0</v>
          </cell>
          <cell r="AJ4236">
            <v>0</v>
          </cell>
          <cell r="AK4236">
            <v>0</v>
          </cell>
        </row>
        <row r="4237">
          <cell r="R4237" t="str">
            <v>ITAU</v>
          </cell>
          <cell r="S4237" t="str">
            <v>FINAME TJLP</v>
          </cell>
          <cell r="T4237" t="str">
            <v>29715</v>
          </cell>
          <cell r="U4237">
            <v>10.6</v>
          </cell>
          <cell r="V4237">
            <v>0</v>
          </cell>
          <cell r="W4237">
            <v>36160</v>
          </cell>
          <cell r="X4237">
            <v>16</v>
          </cell>
          <cell r="Y4237">
            <v>0</v>
          </cell>
          <cell r="Z4237">
            <v>4.7094050000000003</v>
          </cell>
          <cell r="AA4237">
            <v>0</v>
          </cell>
          <cell r="AB4237">
            <v>201094.64</v>
          </cell>
          <cell r="AC4237">
            <v>0</v>
          </cell>
          <cell r="AD4237">
            <v>902.48</v>
          </cell>
          <cell r="AE4237">
            <v>902.48</v>
          </cell>
          <cell r="AF4237">
            <v>0</v>
          </cell>
          <cell r="AG4237">
            <v>201997.12</v>
          </cell>
          <cell r="AH4237">
            <v>960.75999999998021</v>
          </cell>
          <cell r="AI4237">
            <v>0</v>
          </cell>
          <cell r="AJ4237">
            <v>0</v>
          </cell>
          <cell r="AK4237">
            <v>0</v>
          </cell>
        </row>
        <row r="4238">
          <cell r="R4238" t="str">
            <v>ITAU</v>
          </cell>
          <cell r="S4238" t="str">
            <v>FINAME TJLP</v>
          </cell>
          <cell r="T4238" t="str">
            <v>29715</v>
          </cell>
          <cell r="U4238">
            <v>10.6</v>
          </cell>
          <cell r="V4238">
            <v>0</v>
          </cell>
          <cell r="W4238">
            <v>36175</v>
          </cell>
          <cell r="X4238">
            <v>14</v>
          </cell>
          <cell r="Y4238">
            <v>42</v>
          </cell>
          <cell r="Z4238">
            <v>4.7222850000000003</v>
          </cell>
          <cell r="AA4238">
            <v>0</v>
          </cell>
          <cell r="AB4238">
            <v>201644.63</v>
          </cell>
          <cell r="AC4238">
            <v>18331.330000000002</v>
          </cell>
          <cell r="AD4238">
            <v>797.61999999999989</v>
          </cell>
          <cell r="AE4238">
            <v>1700.1</v>
          </cell>
          <cell r="AF4238">
            <v>20031.43</v>
          </cell>
          <cell r="AG4238">
            <v>183313.3</v>
          </cell>
          <cell r="AH4238">
            <v>549.98999999999069</v>
          </cell>
          <cell r="AI4238">
            <v>0</v>
          </cell>
          <cell r="AJ4238">
            <v>0</v>
          </cell>
          <cell r="AK4238">
            <v>0</v>
          </cell>
        </row>
        <row r="4239">
          <cell r="R4239" t="str">
            <v>ITAU</v>
          </cell>
          <cell r="S4239" t="str">
            <v>FINAME TJLP</v>
          </cell>
          <cell r="T4239" t="str">
            <v>29715</v>
          </cell>
          <cell r="U4239">
            <v>10.6</v>
          </cell>
          <cell r="V4239">
            <v>0</v>
          </cell>
          <cell r="W4239">
            <v>36191</v>
          </cell>
          <cell r="X4239">
            <v>16</v>
          </cell>
          <cell r="Y4239">
            <v>0</v>
          </cell>
          <cell r="Z4239">
            <v>4.7354269999999996</v>
          </cell>
          <cell r="AA4239">
            <v>0</v>
          </cell>
          <cell r="AB4239">
            <v>183823.45</v>
          </cell>
          <cell r="AC4239">
            <v>0</v>
          </cell>
          <cell r="AD4239">
            <v>824.97</v>
          </cell>
          <cell r="AE4239">
            <v>824.97</v>
          </cell>
          <cell r="AF4239">
            <v>0</v>
          </cell>
          <cell r="AG4239">
            <v>184648.42</v>
          </cell>
          <cell r="AH4239">
            <v>510.15000000002328</v>
          </cell>
          <cell r="AI4239">
            <v>0</v>
          </cell>
          <cell r="AJ4239">
            <v>0</v>
          </cell>
          <cell r="AK4239">
            <v>0</v>
          </cell>
        </row>
        <row r="4240">
          <cell r="R4240" t="str">
            <v>ITAU</v>
          </cell>
          <cell r="S4240" t="str">
            <v>FINAME TJLP</v>
          </cell>
          <cell r="T4240" t="str">
            <v>29715</v>
          </cell>
          <cell r="U4240">
            <v>10.6</v>
          </cell>
          <cell r="V4240">
            <v>0</v>
          </cell>
          <cell r="W4240">
            <v>36206</v>
          </cell>
          <cell r="X4240">
            <v>14</v>
          </cell>
          <cell r="Y4240">
            <v>43</v>
          </cell>
          <cell r="Z4240">
            <v>4.7477809999999998</v>
          </cell>
          <cell r="AA4240">
            <v>0</v>
          </cell>
          <cell r="AB4240">
            <v>184303.02</v>
          </cell>
          <cell r="AC4240">
            <v>18430.3</v>
          </cell>
          <cell r="AD4240">
            <v>728.92000000000007</v>
          </cell>
          <cell r="AE4240">
            <v>1553.89</v>
          </cell>
          <cell r="AF4240">
            <v>19984.189999999999</v>
          </cell>
          <cell r="AG4240">
            <v>165872.72</v>
          </cell>
          <cell r="AH4240">
            <v>479.56999999997788</v>
          </cell>
          <cell r="AI4240">
            <v>0</v>
          </cell>
          <cell r="AJ4240">
            <v>0</v>
          </cell>
          <cell r="AK4240">
            <v>0</v>
          </cell>
        </row>
        <row r="4241">
          <cell r="R4241" t="str">
            <v>ITAU</v>
          </cell>
          <cell r="S4241" t="str">
            <v>FINAME TJLP</v>
          </cell>
          <cell r="T4241" t="str">
            <v>29715</v>
          </cell>
          <cell r="U4241">
            <v>10.6</v>
          </cell>
          <cell r="V4241">
            <v>0</v>
          </cell>
          <cell r="W4241">
            <v>36219</v>
          </cell>
          <cell r="X4241">
            <v>13</v>
          </cell>
          <cell r="Y4241">
            <v>0</v>
          </cell>
          <cell r="Z4241">
            <v>4.7585139999999999</v>
          </cell>
          <cell r="AA4241">
            <v>0</v>
          </cell>
          <cell r="AB4241">
            <v>166247.70000000001</v>
          </cell>
          <cell r="AC4241">
            <v>0</v>
          </cell>
          <cell r="AD4241">
            <v>605.94000000000005</v>
          </cell>
          <cell r="AE4241">
            <v>605.94000000000005</v>
          </cell>
          <cell r="AF4241">
            <v>0</v>
          </cell>
          <cell r="AG4241">
            <v>166853.64000000001</v>
          </cell>
          <cell r="AH4241">
            <v>374.98000000001048</v>
          </cell>
          <cell r="AI4241">
            <v>0</v>
          </cell>
          <cell r="AJ4241">
            <v>0</v>
          </cell>
          <cell r="AK4241">
            <v>0</v>
          </cell>
        </row>
        <row r="4242">
          <cell r="R4242" t="str">
            <v>ITAU</v>
          </cell>
          <cell r="S4242" t="str">
            <v>FINAME TJLP</v>
          </cell>
          <cell r="T4242" t="str">
            <v>29715</v>
          </cell>
          <cell r="U4242">
            <v>10.6</v>
          </cell>
          <cell r="V4242">
            <v>0</v>
          </cell>
          <cell r="W4242">
            <v>36234</v>
          </cell>
          <cell r="X4242">
            <v>17</v>
          </cell>
          <cell r="Y4242">
            <v>44</v>
          </cell>
          <cell r="Z4242">
            <v>4.7709289999999998</v>
          </cell>
          <cell r="AA4242">
            <v>0</v>
          </cell>
          <cell r="AB4242">
            <v>166681.44</v>
          </cell>
          <cell r="AC4242">
            <v>18520.16</v>
          </cell>
          <cell r="AD4242">
            <v>799.37999999999988</v>
          </cell>
          <cell r="AE4242">
            <v>1405.32</v>
          </cell>
          <cell r="AF4242">
            <v>19925.48</v>
          </cell>
          <cell r="AG4242">
            <v>148161.28</v>
          </cell>
          <cell r="AH4242">
            <v>433.73999999999069</v>
          </cell>
          <cell r="AI4242">
            <v>0</v>
          </cell>
          <cell r="AJ4242">
            <v>0</v>
          </cell>
          <cell r="AK4242">
            <v>0</v>
          </cell>
        </row>
        <row r="4243">
          <cell r="R4243" t="str">
            <v>ITAU</v>
          </cell>
          <cell r="S4243" t="str">
            <v>FINAME TJLP</v>
          </cell>
          <cell r="T4243" t="str">
            <v>29715</v>
          </cell>
          <cell r="U4243">
            <v>10.6</v>
          </cell>
          <cell r="V4243">
            <v>0</v>
          </cell>
          <cell r="W4243">
            <v>36250</v>
          </cell>
          <cell r="X4243">
            <v>16</v>
          </cell>
          <cell r="Y4243">
            <v>0</v>
          </cell>
          <cell r="Z4243">
            <v>4.7842060000000002</v>
          </cell>
          <cell r="AA4243">
            <v>0</v>
          </cell>
          <cell r="AB4243">
            <v>148573.59</v>
          </cell>
          <cell r="AC4243">
            <v>0</v>
          </cell>
          <cell r="AD4243">
            <v>666.77</v>
          </cell>
          <cell r="AE4243">
            <v>666.77</v>
          </cell>
          <cell r="AF4243">
            <v>0</v>
          </cell>
          <cell r="AG4243">
            <v>149240.37</v>
          </cell>
          <cell r="AH4243">
            <v>412.32000000000698</v>
          </cell>
          <cell r="AI4243">
            <v>0</v>
          </cell>
          <cell r="AJ4243">
            <v>0</v>
          </cell>
          <cell r="AK4243">
            <v>0</v>
          </cell>
        </row>
        <row r="4244">
          <cell r="R4244" t="str">
            <v>ITAU</v>
          </cell>
          <cell r="S4244" t="str">
            <v>FINAME TJLP</v>
          </cell>
          <cell r="T4244" t="str">
            <v>29715</v>
          </cell>
          <cell r="U4244">
            <v>10.6</v>
          </cell>
          <cell r="V4244">
            <v>0</v>
          </cell>
          <cell r="W4244">
            <v>36265</v>
          </cell>
          <cell r="X4244">
            <v>14</v>
          </cell>
          <cell r="Y4244">
            <v>45</v>
          </cell>
          <cell r="Z4244">
            <v>4.7977429999999996</v>
          </cell>
          <cell r="AA4244">
            <v>0</v>
          </cell>
          <cell r="AB4244">
            <v>148993.99</v>
          </cell>
          <cell r="AC4244">
            <v>18624.25</v>
          </cell>
          <cell r="AD4244">
            <v>589.42000000000007</v>
          </cell>
          <cell r="AE4244">
            <v>1256.19</v>
          </cell>
          <cell r="AF4244">
            <v>19880.439999999999</v>
          </cell>
          <cell r="AG4244">
            <v>130369.74</v>
          </cell>
          <cell r="AH4244">
            <v>420.38999999998487</v>
          </cell>
          <cell r="AI4244">
            <v>0</v>
          </cell>
          <cell r="AJ4244">
            <v>0</v>
          </cell>
          <cell r="AK4244">
            <v>0</v>
          </cell>
        </row>
        <row r="4245">
          <cell r="R4245" t="str">
            <v>ITAU</v>
          </cell>
          <cell r="S4245" t="str">
            <v>FINAME TJLP</v>
          </cell>
          <cell r="T4245" t="str">
            <v>29715</v>
          </cell>
          <cell r="U4245">
            <v>10.6</v>
          </cell>
          <cell r="V4245">
            <v>0</v>
          </cell>
          <cell r="W4245">
            <v>36280</v>
          </cell>
          <cell r="X4245">
            <v>15</v>
          </cell>
          <cell r="Y4245">
            <v>0</v>
          </cell>
          <cell r="Z4245">
            <v>4.8113939999999999</v>
          </cell>
          <cell r="AA4245">
            <v>0</v>
          </cell>
          <cell r="AB4245">
            <v>130740.68</v>
          </cell>
          <cell r="AC4245">
            <v>0</v>
          </cell>
          <cell r="AD4245">
            <v>549.99</v>
          </cell>
          <cell r="AE4245">
            <v>549.99</v>
          </cell>
          <cell r="AF4245">
            <v>0</v>
          </cell>
          <cell r="AG4245">
            <v>131290.67000000001</v>
          </cell>
          <cell r="AH4245">
            <v>370.94000000000233</v>
          </cell>
          <cell r="AI4245">
            <v>0</v>
          </cell>
          <cell r="AJ4245">
            <v>0</v>
          </cell>
          <cell r="AK4245">
            <v>0</v>
          </cell>
        </row>
        <row r="4246">
          <cell r="R4246" t="str">
            <v>ITAU</v>
          </cell>
          <cell r="S4246" t="str">
            <v>FINAME TJLP</v>
          </cell>
          <cell r="T4246" t="str">
            <v>29715</v>
          </cell>
          <cell r="U4246">
            <v>10.6</v>
          </cell>
          <cell r="V4246">
            <v>0</v>
          </cell>
          <cell r="W4246">
            <v>36295</v>
          </cell>
          <cell r="X4246">
            <v>15</v>
          </cell>
          <cell r="Y4246">
            <v>46</v>
          </cell>
          <cell r="Z4246">
            <v>4.8250830000000002</v>
          </cell>
          <cell r="AA4246">
            <v>0</v>
          </cell>
          <cell r="AB4246">
            <v>131112.65</v>
          </cell>
          <cell r="AC4246">
            <v>18730.38</v>
          </cell>
          <cell r="AD4246">
            <v>555.44000000000005</v>
          </cell>
          <cell r="AE4246">
            <v>1105.43</v>
          </cell>
          <cell r="AF4246">
            <v>19835.810000000001</v>
          </cell>
          <cell r="AG4246">
            <v>112382.27</v>
          </cell>
          <cell r="AH4246">
            <v>371.97000000000116</v>
          </cell>
          <cell r="AI4246">
            <v>0</v>
          </cell>
          <cell r="AJ4246">
            <v>0</v>
          </cell>
          <cell r="AK4246">
            <v>0</v>
          </cell>
        </row>
        <row r="4247">
          <cell r="R4247" t="str">
            <v>ITAU</v>
          </cell>
          <cell r="S4247" t="str">
            <v>FINAME TJLP</v>
          </cell>
          <cell r="T4247" t="str">
            <v>29715</v>
          </cell>
          <cell r="U4247">
            <v>10.6</v>
          </cell>
          <cell r="V4247">
            <v>0</v>
          </cell>
          <cell r="W4247">
            <v>36311</v>
          </cell>
          <cell r="X4247">
            <v>16</v>
          </cell>
          <cell r="Y4247">
            <v>0</v>
          </cell>
          <cell r="Z4247">
            <v>4.839728</v>
          </cell>
          <cell r="AA4247">
            <v>0</v>
          </cell>
          <cell r="AB4247">
            <v>112723.37</v>
          </cell>
          <cell r="AC4247">
            <v>0</v>
          </cell>
          <cell r="AD4247">
            <v>505.88</v>
          </cell>
          <cell r="AE4247">
            <v>505.88</v>
          </cell>
          <cell r="AF4247">
            <v>0</v>
          </cell>
          <cell r="AG4247">
            <v>113229.26</v>
          </cell>
          <cell r="AH4247">
            <v>341.10999999998603</v>
          </cell>
          <cell r="AI4247">
            <v>0</v>
          </cell>
          <cell r="AJ4247">
            <v>0</v>
          </cell>
          <cell r="AK4247">
            <v>0</v>
          </cell>
        </row>
        <row r="4248">
          <cell r="R4248" t="str">
            <v>ITAU</v>
          </cell>
          <cell r="S4248" t="str">
            <v>FINAME TJLP</v>
          </cell>
          <cell r="T4248" t="str">
            <v>29715</v>
          </cell>
          <cell r="U4248">
            <v>10.6</v>
          </cell>
          <cell r="V4248">
            <v>0</v>
          </cell>
          <cell r="W4248">
            <v>36326</v>
          </cell>
          <cell r="X4248">
            <v>14</v>
          </cell>
          <cell r="Y4248">
            <v>47</v>
          </cell>
          <cell r="Z4248">
            <v>4.8534980000000001</v>
          </cell>
          <cell r="AA4248">
            <v>0</v>
          </cell>
          <cell r="AB4248">
            <v>113044.09</v>
          </cell>
          <cell r="AC4248">
            <v>18840.68</v>
          </cell>
          <cell r="AD4248">
            <v>447.21000000000004</v>
          </cell>
          <cell r="AE4248">
            <v>953.09</v>
          </cell>
          <cell r="AF4248">
            <v>19793.78</v>
          </cell>
          <cell r="AG4248">
            <v>94203.41</v>
          </cell>
          <cell r="AH4248">
            <v>320.72000000000116</v>
          </cell>
          <cell r="AI4248">
            <v>0</v>
          </cell>
          <cell r="AJ4248">
            <v>0</v>
          </cell>
          <cell r="AK4248">
            <v>0</v>
          </cell>
        </row>
        <row r="4249">
          <cell r="R4249" t="str">
            <v>ITAU</v>
          </cell>
          <cell r="S4249" t="str">
            <v>FINAME TJLP</v>
          </cell>
          <cell r="T4249" t="str">
            <v>29715</v>
          </cell>
          <cell r="U4249">
            <v>10.6</v>
          </cell>
          <cell r="V4249">
            <v>0</v>
          </cell>
          <cell r="W4249">
            <v>36341</v>
          </cell>
          <cell r="X4249">
            <v>15</v>
          </cell>
          <cell r="Y4249">
            <v>0</v>
          </cell>
          <cell r="Z4249">
            <v>4.8673070000000003</v>
          </cell>
          <cell r="AA4249">
            <v>0</v>
          </cell>
          <cell r="AB4249">
            <v>94471.44</v>
          </cell>
          <cell r="AC4249">
            <v>0</v>
          </cell>
          <cell r="AD4249">
            <v>397.42</v>
          </cell>
          <cell r="AE4249">
            <v>397.42</v>
          </cell>
          <cell r="AF4249">
            <v>0</v>
          </cell>
          <cell r="AG4249">
            <v>94868.85</v>
          </cell>
          <cell r="AH4249">
            <v>268.02000000000407</v>
          </cell>
          <cell r="AI4249">
            <v>0</v>
          </cell>
          <cell r="AJ4249">
            <v>0</v>
          </cell>
          <cell r="AK4249">
            <v>0</v>
          </cell>
        </row>
        <row r="4250">
          <cell r="R4250" t="str">
            <v>ITAU</v>
          </cell>
          <cell r="S4250" t="str">
            <v>FINAME TJLP</v>
          </cell>
          <cell r="T4250" t="str">
            <v>29715</v>
          </cell>
          <cell r="U4250">
            <v>10.6</v>
          </cell>
          <cell r="V4250">
            <v>0</v>
          </cell>
          <cell r="W4250">
            <v>36356</v>
          </cell>
          <cell r="X4250">
            <v>15</v>
          </cell>
          <cell r="Y4250">
            <v>48</v>
          </cell>
          <cell r="Z4250">
            <v>4.8821060000000003</v>
          </cell>
          <cell r="AA4250">
            <v>0</v>
          </cell>
          <cell r="AB4250">
            <v>94758.68</v>
          </cell>
          <cell r="AC4250">
            <v>18951.73</v>
          </cell>
          <cell r="AD4250">
            <v>401.50999999999993</v>
          </cell>
          <cell r="AE4250">
            <v>798.93</v>
          </cell>
          <cell r="AF4250">
            <v>19750.66</v>
          </cell>
          <cell r="AG4250">
            <v>75806.94</v>
          </cell>
          <cell r="AH4250">
            <v>287.24000000000524</v>
          </cell>
          <cell r="AI4250">
            <v>0</v>
          </cell>
          <cell r="AJ4250">
            <v>0</v>
          </cell>
          <cell r="AK4250">
            <v>0</v>
          </cell>
        </row>
        <row r="4251">
          <cell r="R4251" t="str">
            <v>ITAU</v>
          </cell>
          <cell r="S4251" t="str">
            <v>FINAME TJLP</v>
          </cell>
          <cell r="T4251" t="str">
            <v>29715</v>
          </cell>
          <cell r="U4251">
            <v>10.6</v>
          </cell>
          <cell r="V4251">
            <v>0</v>
          </cell>
          <cell r="W4251">
            <v>36372</v>
          </cell>
          <cell r="X4251">
            <v>16</v>
          </cell>
          <cell r="Y4251">
            <v>0</v>
          </cell>
          <cell r="Z4251">
            <v>4.898015</v>
          </cell>
          <cell r="AA4251">
            <v>0</v>
          </cell>
          <cell r="AB4251">
            <v>76053.97</v>
          </cell>
          <cell r="AC4251">
            <v>0</v>
          </cell>
          <cell r="AD4251">
            <v>341.32</v>
          </cell>
          <cell r="AE4251">
            <v>341.32</v>
          </cell>
          <cell r="AF4251">
            <v>0</v>
          </cell>
          <cell r="AG4251">
            <v>76395.28</v>
          </cell>
          <cell r="AH4251">
            <v>247.01999999998952</v>
          </cell>
          <cell r="AI4251">
            <v>0</v>
          </cell>
          <cell r="AJ4251">
            <v>0</v>
          </cell>
          <cell r="AK4251">
            <v>0</v>
          </cell>
        </row>
        <row r="4252">
          <cell r="R4252" t="str">
            <v>ITAU</v>
          </cell>
          <cell r="S4252" t="str">
            <v>FINAME TJLP</v>
          </cell>
          <cell r="T4252" t="str">
            <v>29715</v>
          </cell>
          <cell r="U4252">
            <v>10.6</v>
          </cell>
          <cell r="V4252">
            <v>0</v>
          </cell>
          <cell r="W4252">
            <v>36387</v>
          </cell>
          <cell r="X4252">
            <v>14</v>
          </cell>
          <cell r="Y4252">
            <v>49</v>
          </cell>
          <cell r="Z4252">
            <v>4.9129759999999996</v>
          </cell>
          <cell r="AA4252">
            <v>0</v>
          </cell>
          <cell r="AB4252">
            <v>76286.28</v>
          </cell>
          <cell r="AC4252">
            <v>19071.57</v>
          </cell>
          <cell r="AD4252">
            <v>301.85999999999996</v>
          </cell>
          <cell r="AE4252">
            <v>643.17999999999995</v>
          </cell>
          <cell r="AF4252">
            <v>19714.75</v>
          </cell>
          <cell r="AG4252">
            <v>57214.71</v>
          </cell>
          <cell r="AH4252">
            <v>232.31999999999243</v>
          </cell>
          <cell r="AI4252">
            <v>0</v>
          </cell>
          <cell r="AJ4252">
            <v>0</v>
          </cell>
          <cell r="AK4252">
            <v>0</v>
          </cell>
        </row>
        <row r="4253">
          <cell r="R4253" t="str">
            <v>ITAU</v>
          </cell>
          <cell r="S4253" t="str">
            <v>FINAME TJLP</v>
          </cell>
          <cell r="T4253" t="str">
            <v>29715</v>
          </cell>
          <cell r="U4253">
            <v>10.6</v>
          </cell>
          <cell r="V4253">
            <v>0</v>
          </cell>
          <cell r="W4253">
            <v>36403</v>
          </cell>
          <cell r="X4253">
            <v>16</v>
          </cell>
          <cell r="Y4253">
            <v>0</v>
          </cell>
          <cell r="Z4253">
            <v>4.9289849999999999</v>
          </cell>
          <cell r="AA4253">
            <v>0</v>
          </cell>
          <cell r="AB4253">
            <v>57401.14</v>
          </cell>
          <cell r="AC4253">
            <v>0</v>
          </cell>
          <cell r="AD4253">
            <v>257.61</v>
          </cell>
          <cell r="AE4253">
            <v>257.61</v>
          </cell>
          <cell r="AF4253">
            <v>0</v>
          </cell>
          <cell r="AG4253">
            <v>57658.75</v>
          </cell>
          <cell r="AH4253">
            <v>186.43000000000029</v>
          </cell>
          <cell r="AI4253">
            <v>0</v>
          </cell>
          <cell r="AJ4253">
            <v>0</v>
          </cell>
          <cell r="AK4253">
            <v>0</v>
          </cell>
        </row>
        <row r="4254">
          <cell r="R4254" t="str">
            <v>ITAU</v>
          </cell>
          <cell r="S4254" t="str">
            <v>FINAME TJLP</v>
          </cell>
          <cell r="T4254" t="str">
            <v>29715</v>
          </cell>
          <cell r="U4254">
            <v>10.6</v>
          </cell>
          <cell r="V4254">
            <v>0</v>
          </cell>
          <cell r="W4254">
            <v>36418</v>
          </cell>
          <cell r="X4254">
            <v>14</v>
          </cell>
          <cell r="Y4254">
            <v>50</v>
          </cell>
          <cell r="Z4254">
            <v>4.9440410000000004</v>
          </cell>
          <cell r="AA4254">
            <v>0</v>
          </cell>
          <cell r="AB4254">
            <v>57576.480000000003</v>
          </cell>
          <cell r="AC4254">
            <v>19192.16</v>
          </cell>
          <cell r="AD4254">
            <v>227.82999999999998</v>
          </cell>
          <cell r="AE4254">
            <v>485.44</v>
          </cell>
          <cell r="AF4254">
            <v>19677.599999999999</v>
          </cell>
          <cell r="AG4254">
            <v>38384.32</v>
          </cell>
          <cell r="AH4254">
            <v>175.33999999999651</v>
          </cell>
          <cell r="AI4254">
            <v>0</v>
          </cell>
          <cell r="AJ4254">
            <v>0</v>
          </cell>
          <cell r="AK4254">
            <v>0</v>
          </cell>
        </row>
        <row r="4255">
          <cell r="R4255" t="str">
            <v>ITAU</v>
          </cell>
          <cell r="S4255" t="str">
            <v>FINAME TJLP</v>
          </cell>
          <cell r="T4255" t="str">
            <v>29715</v>
          </cell>
          <cell r="U4255">
            <v>10.6</v>
          </cell>
          <cell r="V4255">
            <v>0</v>
          </cell>
          <cell r="W4255">
            <v>36433</v>
          </cell>
          <cell r="X4255">
            <v>15</v>
          </cell>
          <cell r="Y4255">
            <v>0</v>
          </cell>
          <cell r="Z4255">
            <v>4.9591430000000001</v>
          </cell>
          <cell r="AA4255">
            <v>0</v>
          </cell>
          <cell r="AB4255">
            <v>38501.57</v>
          </cell>
          <cell r="AC4255">
            <v>0</v>
          </cell>
          <cell r="AD4255">
            <v>161.97</v>
          </cell>
          <cell r="AE4255">
            <v>161.97</v>
          </cell>
          <cell r="AF4255">
            <v>0</v>
          </cell>
          <cell r="AG4255">
            <v>38663.53</v>
          </cell>
          <cell r="AH4255">
            <v>117.23999999999796</v>
          </cell>
          <cell r="AI4255">
            <v>0</v>
          </cell>
          <cell r="AJ4255">
            <v>0</v>
          </cell>
          <cell r="AK4255">
            <v>0</v>
          </cell>
        </row>
        <row r="4256">
          <cell r="R4256" t="str">
            <v>ITAU</v>
          </cell>
          <cell r="S4256" t="str">
            <v>FINAME TJLP</v>
          </cell>
          <cell r="T4256" t="str">
            <v>29715</v>
          </cell>
          <cell r="U4256">
            <v>10.6</v>
          </cell>
          <cell r="V4256">
            <v>0</v>
          </cell>
          <cell r="W4256">
            <v>36448</v>
          </cell>
          <cell r="X4256">
            <v>15</v>
          </cell>
          <cell r="Y4256">
            <v>51</v>
          </cell>
          <cell r="Z4256">
            <v>4.9716449999999996</v>
          </cell>
          <cell r="AA4256">
            <v>0</v>
          </cell>
          <cell r="AB4256">
            <v>38598.629999999997</v>
          </cell>
          <cell r="AC4256">
            <v>19299.310000000001</v>
          </cell>
          <cell r="AD4256">
            <v>163.46</v>
          </cell>
          <cell r="AE4256">
            <v>325.43</v>
          </cell>
          <cell r="AF4256">
            <v>19624.75</v>
          </cell>
          <cell r="AG4256">
            <v>19299.32</v>
          </cell>
          <cell r="AH4256">
            <v>97.080000000001746</v>
          </cell>
          <cell r="AI4256">
            <v>0</v>
          </cell>
          <cell r="AJ4256">
            <v>0</v>
          </cell>
          <cell r="AK4256">
            <v>0</v>
          </cell>
        </row>
        <row r="4257">
          <cell r="R4257" t="str">
            <v>ITAU</v>
          </cell>
          <cell r="S4257" t="str">
            <v>FINAME TJLP</v>
          </cell>
          <cell r="T4257" t="str">
            <v>29715</v>
          </cell>
          <cell r="U4257">
            <v>10.6</v>
          </cell>
          <cell r="V4257">
            <v>0</v>
          </cell>
          <cell r="W4257">
            <v>36464</v>
          </cell>
          <cell r="X4257">
            <v>16</v>
          </cell>
          <cell r="Y4257">
            <v>0</v>
          </cell>
          <cell r="Z4257">
            <v>4.9848129999999999</v>
          </cell>
          <cell r="AA4257">
            <v>0</v>
          </cell>
          <cell r="AB4257">
            <v>19350.43</v>
          </cell>
          <cell r="AC4257">
            <v>0</v>
          </cell>
          <cell r="AD4257">
            <v>86.84</v>
          </cell>
          <cell r="AE4257">
            <v>86.84</v>
          </cell>
          <cell r="AF4257">
            <v>0</v>
          </cell>
          <cell r="AG4257">
            <v>19437.27</v>
          </cell>
          <cell r="AH4257">
            <v>51.110000000000582</v>
          </cell>
          <cell r="AI4257">
            <v>0</v>
          </cell>
          <cell r="AJ4257">
            <v>0</v>
          </cell>
          <cell r="AK4257">
            <v>0</v>
          </cell>
        </row>
        <row r="4258">
          <cell r="R4258" t="str">
            <v>ITAU</v>
          </cell>
          <cell r="S4258" t="str">
            <v>FINAME TJLP</v>
          </cell>
          <cell r="T4258" t="str">
            <v>29715</v>
          </cell>
          <cell r="U4258">
            <v>10.6</v>
          </cell>
          <cell r="V4258">
            <v>0</v>
          </cell>
          <cell r="W4258">
            <v>36479</v>
          </cell>
          <cell r="X4258">
            <v>14</v>
          </cell>
          <cell r="Y4258">
            <v>52</v>
          </cell>
          <cell r="Z4258">
            <v>4.9971889999999997</v>
          </cell>
          <cell r="AA4258">
            <v>0</v>
          </cell>
          <cell r="AB4258">
            <v>19398.47</v>
          </cell>
          <cell r="AC4258">
            <v>19398.47</v>
          </cell>
          <cell r="AD4258">
            <v>76.710000000000008</v>
          </cell>
          <cell r="AE4258">
            <v>163.55000000000001</v>
          </cell>
          <cell r="AF4258">
            <v>19562.03</v>
          </cell>
          <cell r="AG4258">
            <v>0</v>
          </cell>
          <cell r="AH4258">
            <v>48.049999999999272</v>
          </cell>
          <cell r="AI4258">
            <v>0</v>
          </cell>
          <cell r="AJ4258">
            <v>0</v>
          </cell>
          <cell r="AK4258">
            <v>0</v>
          </cell>
        </row>
        <row r="4259">
          <cell r="S4259" t="str">
            <v>T O T A I S  EM  R$</v>
          </cell>
          <cell r="AC4259">
            <v>832017.84</v>
          </cell>
          <cell r="AD4259">
            <v>201733.24999999988</v>
          </cell>
          <cell r="AF4259">
            <v>1033751.1200000002</v>
          </cell>
          <cell r="AH4259">
            <v>138519.04999999993</v>
          </cell>
        </row>
        <row r="4261">
          <cell r="R4261" t="str">
            <v>CELPAV</v>
          </cell>
          <cell r="S4261" t="str">
            <v>JAC</v>
          </cell>
          <cell r="T4261" t="str">
            <v>FINANCIAMENTO INTERNO</v>
          </cell>
          <cell r="AB4261" t="str">
            <v>FINAME</v>
          </cell>
        </row>
        <row r="4262">
          <cell r="R4262" t="str">
            <v>EMPRESA:</v>
          </cell>
          <cell r="S4262">
            <v>300</v>
          </cell>
          <cell r="T4262" t="str">
            <v>UNIDADE:</v>
          </cell>
          <cell r="U4262">
            <v>310</v>
          </cell>
          <cell r="V4262" t="str">
            <v>TIPO REG:</v>
          </cell>
          <cell r="W4262">
            <v>1</v>
          </cell>
          <cell r="Z4262" t="str">
            <v>MOEDA :</v>
          </cell>
          <cell r="AA4262" t="str">
            <v>BRL</v>
          </cell>
          <cell r="AC4262" t="str">
            <v>COD. CLIENTE/FORNECEDOR:</v>
          </cell>
          <cell r="AD4262">
            <v>0</v>
          </cell>
          <cell r="AE4262" t="str">
            <v>DATA INICIAL:</v>
          </cell>
          <cell r="AF4262">
            <v>33956</v>
          </cell>
          <cell r="AG4262" t="str">
            <v>VENCIMENTO:</v>
          </cell>
          <cell r="AH4262">
            <v>36747</v>
          </cell>
        </row>
        <row r="4263">
          <cell r="R4263" t="str">
            <v>INSTITUIÇÃO</v>
          </cell>
          <cell r="S4263" t="str">
            <v>TIPO FINANC.</v>
          </cell>
          <cell r="T4263" t="str">
            <v>Nº P.A.C.</v>
          </cell>
          <cell r="U4263" t="str">
            <v>Juros (%) a.a.</v>
          </cell>
          <cell r="V4263" t="str">
            <v>Spread (%) a.a.</v>
          </cell>
          <cell r="W4263" t="str">
            <v>Data Movimento</v>
          </cell>
          <cell r="X4263" t="str">
            <v>Nº Dias</v>
          </cell>
          <cell r="Y4263" t="str">
            <v>Parc</v>
          </cell>
          <cell r="Z4263" t="str">
            <v>Cotação da URIP09</v>
          </cell>
          <cell r="AA4263" t="str">
            <v>Liberações         R$</v>
          </cell>
          <cell r="AB4263" t="str">
            <v>Saldo Principal    R$</v>
          </cell>
          <cell r="AC4263" t="str">
            <v>Amortização      R$</v>
          </cell>
          <cell r="AD4263" t="str">
            <v>Juros no Periodo  R$</v>
          </cell>
          <cell r="AE4263" t="str">
            <v>Juros Acumulados R$</v>
          </cell>
          <cell r="AF4263" t="str">
            <v>Pagto. Parcela          R$</v>
          </cell>
          <cell r="AG4263" t="str">
            <v>Saldo Devedor      R$</v>
          </cell>
          <cell r="AH4263" t="str">
            <v>Correc. Monet. R$</v>
          </cell>
          <cell r="AI4263" t="str">
            <v>CP</v>
          </cell>
          <cell r="AJ4263" t="str">
            <v>LP</v>
          </cell>
          <cell r="AK4263" t="str">
            <v>Transf. LP/CP</v>
          </cell>
        </row>
        <row r="4264">
          <cell r="R4264" t="str">
            <v>UNIBANCO</v>
          </cell>
          <cell r="S4264" t="str">
            <v>FINAME TJLP</v>
          </cell>
          <cell r="T4264" t="str">
            <v>19366</v>
          </cell>
          <cell r="U4264">
            <v>11.1</v>
          </cell>
          <cell r="V4264">
            <v>0</v>
          </cell>
          <cell r="W4264">
            <v>34190</v>
          </cell>
          <cell r="X4264">
            <v>0</v>
          </cell>
          <cell r="Y4264">
            <v>0</v>
          </cell>
          <cell r="AA4264">
            <v>0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  <cell r="AG4264">
            <v>0</v>
          </cell>
          <cell r="AH4264">
            <v>0</v>
          </cell>
        </row>
        <row r="4265">
          <cell r="R4265" t="str">
            <v>UNIBANCO</v>
          </cell>
          <cell r="S4265" t="str">
            <v>FINAME TJLP</v>
          </cell>
          <cell r="T4265" t="str">
            <v>19366</v>
          </cell>
          <cell r="U4265">
            <v>11.1</v>
          </cell>
          <cell r="V4265">
            <v>0</v>
          </cell>
          <cell r="W4265">
            <v>34190</v>
          </cell>
          <cell r="X4265">
            <v>0</v>
          </cell>
          <cell r="Y4265">
            <v>1</v>
          </cell>
          <cell r="AA4265">
            <v>0</v>
          </cell>
          <cell r="AB4265">
            <v>0</v>
          </cell>
          <cell r="AC4265">
            <v>0</v>
          </cell>
          <cell r="AD4265">
            <v>0</v>
          </cell>
          <cell r="AE4265">
            <v>0</v>
          </cell>
          <cell r="AF4265">
            <v>0</v>
          </cell>
          <cell r="AG4265">
            <v>0</v>
          </cell>
          <cell r="AH4265">
            <v>0</v>
          </cell>
        </row>
        <row r="4266">
          <cell r="R4266" t="str">
            <v>UNIBANCO</v>
          </cell>
          <cell r="S4266" t="str">
            <v>FINAME TJLP</v>
          </cell>
          <cell r="T4266" t="str">
            <v>19366</v>
          </cell>
          <cell r="U4266">
            <v>11.1</v>
          </cell>
          <cell r="V4266">
            <v>0</v>
          </cell>
          <cell r="W4266">
            <v>34282</v>
          </cell>
          <cell r="X4266">
            <v>90</v>
          </cell>
          <cell r="Y4266">
            <v>2</v>
          </cell>
          <cell r="AA4266">
            <v>0</v>
          </cell>
          <cell r="AB4266">
            <v>0</v>
          </cell>
          <cell r="AC4266">
            <v>0</v>
          </cell>
          <cell r="AD4266">
            <v>0</v>
          </cell>
          <cell r="AE4266">
            <v>0</v>
          </cell>
          <cell r="AF4266">
            <v>0</v>
          </cell>
          <cell r="AG4266">
            <v>0</v>
          </cell>
          <cell r="AH4266">
            <v>0</v>
          </cell>
        </row>
        <row r="4267">
          <cell r="R4267" t="str">
            <v>UNIBANCO</v>
          </cell>
          <cell r="S4267" t="str">
            <v>FINAME TJLP</v>
          </cell>
          <cell r="T4267" t="str">
            <v>19366</v>
          </cell>
          <cell r="U4267">
            <v>11.1</v>
          </cell>
          <cell r="V4267">
            <v>0</v>
          </cell>
          <cell r="W4267">
            <v>34374</v>
          </cell>
          <cell r="X4267">
            <v>90</v>
          </cell>
          <cell r="Y4267">
            <v>3</v>
          </cell>
          <cell r="AA4267">
            <v>0</v>
          </cell>
          <cell r="AB4267">
            <v>0</v>
          </cell>
          <cell r="AC4267">
            <v>0</v>
          </cell>
          <cell r="AD4267">
            <v>0</v>
          </cell>
          <cell r="AE4267">
            <v>0</v>
          </cell>
          <cell r="AF4267">
            <v>0</v>
          </cell>
          <cell r="AG4267">
            <v>0</v>
          </cell>
          <cell r="AH4267">
            <v>0</v>
          </cell>
        </row>
        <row r="4268">
          <cell r="R4268" t="str">
            <v>UNIBANCO</v>
          </cell>
          <cell r="S4268" t="str">
            <v>FINAME TJLP</v>
          </cell>
          <cell r="T4268" t="str">
            <v>19366</v>
          </cell>
          <cell r="U4268">
            <v>11.1</v>
          </cell>
          <cell r="V4268">
            <v>0</v>
          </cell>
          <cell r="W4268">
            <v>34463</v>
          </cell>
          <cell r="X4268">
            <v>90</v>
          </cell>
          <cell r="Y4268">
            <v>4</v>
          </cell>
          <cell r="AA4268">
            <v>0</v>
          </cell>
          <cell r="AB4268">
            <v>0</v>
          </cell>
          <cell r="AC4268">
            <v>0</v>
          </cell>
          <cell r="AD4268">
            <v>0</v>
          </cell>
          <cell r="AE4268">
            <v>0</v>
          </cell>
          <cell r="AF4268">
            <v>0</v>
          </cell>
          <cell r="AG4268">
            <v>0</v>
          </cell>
          <cell r="AH4268">
            <v>0</v>
          </cell>
        </row>
        <row r="4269">
          <cell r="R4269" t="str">
            <v>UNIBANCO</v>
          </cell>
          <cell r="S4269" t="str">
            <v>FINAME TJLP</v>
          </cell>
          <cell r="T4269" t="str">
            <v>19366</v>
          </cell>
          <cell r="U4269">
            <v>11.1</v>
          </cell>
          <cell r="V4269">
            <v>0</v>
          </cell>
          <cell r="W4269">
            <v>34555</v>
          </cell>
          <cell r="X4269">
            <v>90</v>
          </cell>
          <cell r="Y4269">
            <v>5</v>
          </cell>
          <cell r="AA4269">
            <v>0</v>
          </cell>
          <cell r="AB4269">
            <v>0</v>
          </cell>
          <cell r="AC4269">
            <v>0</v>
          </cell>
          <cell r="AD4269">
            <v>0</v>
          </cell>
          <cell r="AE4269">
            <v>0</v>
          </cell>
          <cell r="AF4269">
            <v>0</v>
          </cell>
          <cell r="AG4269">
            <v>0</v>
          </cell>
          <cell r="AH4269">
            <v>0</v>
          </cell>
        </row>
        <row r="4270">
          <cell r="R4270" t="str">
            <v>UNIBANCO</v>
          </cell>
          <cell r="S4270" t="str">
            <v>FINAME TJLP</v>
          </cell>
          <cell r="T4270" t="str">
            <v>19366</v>
          </cell>
          <cell r="U4270">
            <v>11.1</v>
          </cell>
          <cell r="V4270">
            <v>0</v>
          </cell>
          <cell r="W4270">
            <v>34647</v>
          </cell>
          <cell r="X4270">
            <v>90</v>
          </cell>
          <cell r="Y4270">
            <v>6</v>
          </cell>
          <cell r="AA4270">
            <v>0</v>
          </cell>
          <cell r="AB4270">
            <v>0</v>
          </cell>
          <cell r="AC4270">
            <v>0</v>
          </cell>
          <cell r="AD4270">
            <v>0</v>
          </cell>
          <cell r="AE4270">
            <v>0</v>
          </cell>
          <cell r="AF4270">
            <v>0</v>
          </cell>
          <cell r="AG4270">
            <v>0</v>
          </cell>
          <cell r="AH4270">
            <v>0</v>
          </cell>
        </row>
        <row r="4271">
          <cell r="R4271" t="str">
            <v>UNIBANCO</v>
          </cell>
          <cell r="S4271" t="str">
            <v>FINAME TJLP</v>
          </cell>
          <cell r="T4271" t="str">
            <v>19366</v>
          </cell>
          <cell r="U4271">
            <v>11.1</v>
          </cell>
          <cell r="V4271">
            <v>0</v>
          </cell>
          <cell r="W4271">
            <v>34739</v>
          </cell>
          <cell r="X4271">
            <v>90</v>
          </cell>
          <cell r="Y4271">
            <v>7</v>
          </cell>
          <cell r="AA4271">
            <v>0</v>
          </cell>
          <cell r="AB4271">
            <v>0</v>
          </cell>
          <cell r="AC4271">
            <v>0</v>
          </cell>
          <cell r="AD4271">
            <v>0</v>
          </cell>
          <cell r="AE4271">
            <v>0</v>
          </cell>
          <cell r="AF4271">
            <v>0</v>
          </cell>
          <cell r="AG4271">
            <v>0</v>
          </cell>
          <cell r="AH4271">
            <v>0</v>
          </cell>
        </row>
        <row r="4272">
          <cell r="R4272" t="str">
            <v>UNIBANCO</v>
          </cell>
          <cell r="S4272" t="str">
            <v>FINAME TJLP</v>
          </cell>
          <cell r="T4272" t="str">
            <v>19366</v>
          </cell>
          <cell r="U4272">
            <v>11.1</v>
          </cell>
          <cell r="V4272">
            <v>0</v>
          </cell>
          <cell r="W4272">
            <v>34767</v>
          </cell>
          <cell r="X4272">
            <v>30</v>
          </cell>
          <cell r="Y4272">
            <v>8</v>
          </cell>
          <cell r="AA4272">
            <v>0</v>
          </cell>
          <cell r="AB4272">
            <v>0</v>
          </cell>
          <cell r="AC4272">
            <v>0</v>
          </cell>
          <cell r="AD4272">
            <v>0</v>
          </cell>
          <cell r="AE4272">
            <v>0</v>
          </cell>
          <cell r="AF4272">
            <v>0</v>
          </cell>
          <cell r="AG4272">
            <v>0</v>
          </cell>
          <cell r="AH4272">
            <v>0</v>
          </cell>
        </row>
        <row r="4273">
          <cell r="R4273" t="str">
            <v>UNIBANCO</v>
          </cell>
          <cell r="S4273" t="str">
            <v>FINAME TJLP</v>
          </cell>
          <cell r="T4273" t="str">
            <v>19366</v>
          </cell>
          <cell r="U4273">
            <v>11.1</v>
          </cell>
          <cell r="V4273">
            <v>0</v>
          </cell>
          <cell r="W4273">
            <v>34798</v>
          </cell>
          <cell r="X4273">
            <v>30</v>
          </cell>
          <cell r="Y4273">
            <v>9</v>
          </cell>
          <cell r="AA4273">
            <v>0</v>
          </cell>
          <cell r="AB4273">
            <v>0</v>
          </cell>
          <cell r="AC4273">
            <v>0</v>
          </cell>
          <cell r="AD4273">
            <v>0</v>
          </cell>
          <cell r="AE4273">
            <v>0</v>
          </cell>
          <cell r="AF4273">
            <v>0</v>
          </cell>
          <cell r="AG4273">
            <v>0</v>
          </cell>
          <cell r="AH4273">
            <v>0</v>
          </cell>
        </row>
        <row r="4274">
          <cell r="R4274" t="str">
            <v>UNIBANCO</v>
          </cell>
          <cell r="S4274" t="str">
            <v>FINAME TJLP</v>
          </cell>
          <cell r="T4274" t="str">
            <v>19366</v>
          </cell>
          <cell r="U4274">
            <v>11.1</v>
          </cell>
          <cell r="V4274">
            <v>0</v>
          </cell>
          <cell r="W4274">
            <v>34828</v>
          </cell>
          <cell r="X4274">
            <v>30</v>
          </cell>
          <cell r="Y4274">
            <v>10</v>
          </cell>
          <cell r="AA4274">
            <v>0</v>
          </cell>
          <cell r="AB4274">
            <v>0</v>
          </cell>
          <cell r="AC4274">
            <v>0</v>
          </cell>
          <cell r="AD4274">
            <v>0</v>
          </cell>
          <cell r="AE4274">
            <v>0</v>
          </cell>
          <cell r="AF4274">
            <v>0</v>
          </cell>
          <cell r="AG4274">
            <v>0</v>
          </cell>
          <cell r="AH4274">
            <v>0</v>
          </cell>
        </row>
        <row r="4275">
          <cell r="R4275" t="str">
            <v>UNIBANCO</v>
          </cell>
          <cell r="S4275" t="str">
            <v>FINAME TJLP</v>
          </cell>
          <cell r="T4275" t="str">
            <v>19366</v>
          </cell>
          <cell r="U4275">
            <v>11.1</v>
          </cell>
          <cell r="V4275">
            <v>0</v>
          </cell>
          <cell r="W4275">
            <v>34859</v>
          </cell>
          <cell r="X4275">
            <v>30</v>
          </cell>
          <cell r="Y4275">
            <v>11</v>
          </cell>
          <cell r="Z4275">
            <v>10.569131</v>
          </cell>
          <cell r="AA4275">
            <v>0</v>
          </cell>
          <cell r="AB4275">
            <v>314168.84000000003</v>
          </cell>
          <cell r="AC4275">
            <v>4986.8100000000004</v>
          </cell>
          <cell r="AD4275">
            <v>2767.92</v>
          </cell>
          <cell r="AE4275">
            <v>2767.92</v>
          </cell>
          <cell r="AF4275">
            <v>7754.73</v>
          </cell>
          <cell r="AG4275">
            <v>309182.03999999998</v>
          </cell>
          <cell r="AH4275">
            <v>0</v>
          </cell>
        </row>
        <row r="4276">
          <cell r="R4276" t="str">
            <v>UNIBANCO</v>
          </cell>
          <cell r="S4276" t="str">
            <v>FINAME TJLP</v>
          </cell>
          <cell r="T4276" t="str">
            <v>19366</v>
          </cell>
          <cell r="U4276">
            <v>11.1</v>
          </cell>
          <cell r="V4276">
            <v>0</v>
          </cell>
          <cell r="W4276">
            <v>34889</v>
          </cell>
          <cell r="X4276">
            <v>30</v>
          </cell>
          <cell r="Y4276">
            <v>12</v>
          </cell>
          <cell r="Z4276">
            <v>10.713418000000001</v>
          </cell>
          <cell r="AA4276">
            <v>0</v>
          </cell>
          <cell r="AB4276">
            <v>313402.90999999997</v>
          </cell>
          <cell r="AC4276">
            <v>5054.8900000000003</v>
          </cell>
          <cell r="AD4276">
            <v>2761.17</v>
          </cell>
          <cell r="AE4276">
            <v>2761.17</v>
          </cell>
          <cell r="AF4276">
            <v>7816.06</v>
          </cell>
          <cell r="AG4276">
            <v>308348.02</v>
          </cell>
          <cell r="AH4276">
            <v>4220.8700000000536</v>
          </cell>
        </row>
        <row r="4277">
          <cell r="R4277" t="str">
            <v>UNIBANCO</v>
          </cell>
          <cell r="S4277" t="str">
            <v>FINAME TJLP</v>
          </cell>
          <cell r="T4277" t="str">
            <v>19366</v>
          </cell>
          <cell r="U4277">
            <v>11.1</v>
          </cell>
          <cell r="V4277">
            <v>0</v>
          </cell>
          <cell r="W4277">
            <v>34920</v>
          </cell>
          <cell r="X4277">
            <v>30</v>
          </cell>
          <cell r="Y4277">
            <v>13</v>
          </cell>
          <cell r="Z4277">
            <v>10.864584000000001</v>
          </cell>
          <cell r="AA4277">
            <v>0</v>
          </cell>
          <cell r="AB4277">
            <v>312698.81</v>
          </cell>
          <cell r="AC4277">
            <v>5126.21</v>
          </cell>
          <cell r="AD4277">
            <v>2754.97</v>
          </cell>
          <cell r="AE4277">
            <v>2754.97</v>
          </cell>
          <cell r="AF4277">
            <v>7881.18</v>
          </cell>
          <cell r="AG4277">
            <v>307572.59999999998</v>
          </cell>
          <cell r="AH4277">
            <v>4350.789999999979</v>
          </cell>
        </row>
        <row r="4278">
          <cell r="R4278" t="str">
            <v>UNIBANCO</v>
          </cell>
          <cell r="S4278" t="str">
            <v>FINAME TJLP</v>
          </cell>
          <cell r="T4278" t="str">
            <v>19366</v>
          </cell>
          <cell r="U4278">
            <v>11.1</v>
          </cell>
          <cell r="V4278">
            <v>0</v>
          </cell>
          <cell r="W4278">
            <v>34951</v>
          </cell>
          <cell r="X4278">
            <v>30</v>
          </cell>
          <cell r="Y4278">
            <v>14</v>
          </cell>
          <cell r="Z4278">
            <v>11.012345</v>
          </cell>
          <cell r="AA4278">
            <v>0</v>
          </cell>
          <cell r="AB4278">
            <v>311755.65999999997</v>
          </cell>
          <cell r="AC4278">
            <v>5195.93</v>
          </cell>
          <cell r="AD4278">
            <v>2746.66</v>
          </cell>
          <cell r="AE4278">
            <v>2746.66</v>
          </cell>
          <cell r="AF4278">
            <v>7942.59</v>
          </cell>
          <cell r="AG4278">
            <v>306559.73</v>
          </cell>
          <cell r="AH4278">
            <v>4183.0600000000559</v>
          </cell>
        </row>
        <row r="4279">
          <cell r="R4279" t="str">
            <v>UNIBANCO</v>
          </cell>
          <cell r="S4279" t="str">
            <v>FINAME TJLP</v>
          </cell>
          <cell r="T4279" t="str">
            <v>19366</v>
          </cell>
          <cell r="U4279">
            <v>11.1</v>
          </cell>
          <cell r="V4279">
            <v>0</v>
          </cell>
          <cell r="W4279">
            <v>34981</v>
          </cell>
          <cell r="X4279">
            <v>30</v>
          </cell>
          <cell r="Y4279">
            <v>15</v>
          </cell>
          <cell r="Z4279">
            <v>11.141658</v>
          </cell>
          <cell r="AA4279">
            <v>0</v>
          </cell>
          <cell r="AB4279">
            <v>310159.52</v>
          </cell>
          <cell r="AC4279">
            <v>5256.94</v>
          </cell>
          <cell r="AD4279">
            <v>2732.6</v>
          </cell>
          <cell r="AE4279">
            <v>2732.6</v>
          </cell>
          <cell r="AF4279">
            <v>7989.54</v>
          </cell>
          <cell r="AG4279">
            <v>304902.58</v>
          </cell>
          <cell r="AH4279">
            <v>3599.7900000000373</v>
          </cell>
        </row>
        <row r="4280">
          <cell r="R4280" t="str">
            <v>UNIBANCO</v>
          </cell>
          <cell r="S4280" t="str">
            <v>FINAME TJLP</v>
          </cell>
          <cell r="T4280" t="str">
            <v>19366</v>
          </cell>
          <cell r="U4280">
            <v>11.1</v>
          </cell>
          <cell r="V4280">
            <v>0</v>
          </cell>
          <cell r="W4280">
            <v>35012</v>
          </cell>
          <cell r="X4280">
            <v>30</v>
          </cell>
          <cell r="Y4280">
            <v>16</v>
          </cell>
          <cell r="Z4280">
            <v>11.276878</v>
          </cell>
          <cell r="AA4280">
            <v>0</v>
          </cell>
          <cell r="AB4280">
            <v>308603.01</v>
          </cell>
          <cell r="AC4280">
            <v>5320.74</v>
          </cell>
          <cell r="AD4280">
            <v>2718.88</v>
          </cell>
          <cell r="AE4280">
            <v>2718.88</v>
          </cell>
          <cell r="AF4280">
            <v>8039.62</v>
          </cell>
          <cell r="AG4280">
            <v>303282.27</v>
          </cell>
          <cell r="AH4280">
            <v>3700.429999999993</v>
          </cell>
        </row>
        <row r="4281">
          <cell r="R4281" t="str">
            <v>UNIBANCO</v>
          </cell>
          <cell r="S4281" t="str">
            <v>FINAME TJLP</v>
          </cell>
          <cell r="T4281" t="str">
            <v>19366</v>
          </cell>
          <cell r="U4281">
            <v>11.1</v>
          </cell>
          <cell r="V4281">
            <v>0</v>
          </cell>
          <cell r="W4281">
            <v>35042</v>
          </cell>
          <cell r="X4281">
            <v>30</v>
          </cell>
          <cell r="Y4281">
            <v>17</v>
          </cell>
          <cell r="Z4281">
            <v>11.400371</v>
          </cell>
          <cell r="AA4281">
            <v>0</v>
          </cell>
          <cell r="AB4281">
            <v>306603.51</v>
          </cell>
          <cell r="AC4281">
            <v>5379.01</v>
          </cell>
          <cell r="AD4281">
            <v>2701.27</v>
          </cell>
          <cell r="AE4281">
            <v>2701.27</v>
          </cell>
          <cell r="AF4281">
            <v>8080.28</v>
          </cell>
          <cell r="AG4281">
            <v>301224.51</v>
          </cell>
          <cell r="AH4281">
            <v>3321.25</v>
          </cell>
        </row>
        <row r="4282">
          <cell r="R4282" t="str">
            <v>UNIBANCO</v>
          </cell>
          <cell r="S4282" t="str">
            <v>FINAME TJLP</v>
          </cell>
          <cell r="T4282" t="str">
            <v>19366</v>
          </cell>
          <cell r="U4282">
            <v>11.1</v>
          </cell>
          <cell r="V4282">
            <v>0</v>
          </cell>
          <cell r="W4282">
            <v>35064</v>
          </cell>
          <cell r="X4282">
            <v>22</v>
          </cell>
          <cell r="Y4282">
            <v>0</v>
          </cell>
          <cell r="Z4282">
            <v>11.473667000000001</v>
          </cell>
          <cell r="AA4282">
            <v>0</v>
          </cell>
          <cell r="AB4282">
            <v>303161.15999999997</v>
          </cell>
          <cell r="AC4282">
            <v>0</v>
          </cell>
          <cell r="AD4282">
            <v>1956.4</v>
          </cell>
          <cell r="AE4282">
            <v>1956.4</v>
          </cell>
          <cell r="AF4282">
            <v>0</v>
          </cell>
          <cell r="AG4282">
            <v>305117.55</v>
          </cell>
          <cell r="AH4282">
            <v>1936.6399999999558</v>
          </cell>
          <cell r="AI4282">
            <v>0</v>
          </cell>
          <cell r="AJ4282">
            <v>0</v>
          </cell>
          <cell r="AK4282">
            <v>0</v>
          </cell>
        </row>
        <row r="4283">
          <cell r="R4283" t="str">
            <v>UNIBANCO</v>
          </cell>
          <cell r="S4283" t="str">
            <v>FINAME TJLP</v>
          </cell>
          <cell r="T4283" t="str">
            <v>19366</v>
          </cell>
          <cell r="U4283">
            <v>11.1</v>
          </cell>
          <cell r="V4283">
            <v>0</v>
          </cell>
          <cell r="W4283">
            <v>35073</v>
          </cell>
          <cell r="X4283">
            <v>8</v>
          </cell>
          <cell r="Y4283">
            <v>18</v>
          </cell>
          <cell r="Z4283">
            <v>11.503788</v>
          </cell>
          <cell r="AA4283">
            <v>0</v>
          </cell>
          <cell r="AB4283">
            <v>303957.03000000003</v>
          </cell>
          <cell r="AC4283">
            <v>5427.8</v>
          </cell>
          <cell r="AD4283">
            <v>721.54999999999973</v>
          </cell>
          <cell r="AE4283">
            <v>2677.95</v>
          </cell>
          <cell r="AF4283">
            <v>8105.75</v>
          </cell>
          <cell r="AG4283">
            <v>298529.21999999997</v>
          </cell>
          <cell r="AH4283">
            <v>795.86999999999534</v>
          </cell>
          <cell r="AI4283">
            <v>0</v>
          </cell>
          <cell r="AJ4283">
            <v>0</v>
          </cell>
          <cell r="AK4283">
            <v>0</v>
          </cell>
        </row>
        <row r="4284">
          <cell r="R4284" t="str">
            <v>UNIBANCO</v>
          </cell>
          <cell r="S4284" t="str">
            <v>FINAME TJLP</v>
          </cell>
          <cell r="T4284" t="str">
            <v>19366</v>
          </cell>
          <cell r="U4284">
            <v>11.1</v>
          </cell>
          <cell r="V4284">
            <v>0</v>
          </cell>
          <cell r="W4284">
            <v>35095</v>
          </cell>
          <cell r="X4284">
            <v>22</v>
          </cell>
          <cell r="Y4284">
            <v>0</v>
          </cell>
          <cell r="Z4284">
            <v>11.577749000000001</v>
          </cell>
          <cell r="AA4284">
            <v>0</v>
          </cell>
          <cell r="AB4284">
            <v>300448.55</v>
          </cell>
          <cell r="AC4284">
            <v>0</v>
          </cell>
          <cell r="AD4284">
            <v>1938.89</v>
          </cell>
          <cell r="AE4284">
            <v>1938.89</v>
          </cell>
          <cell r="AF4284">
            <v>0</v>
          </cell>
          <cell r="AG4284">
            <v>302387.44</v>
          </cell>
          <cell r="AH4284">
            <v>1919.3300000000163</v>
          </cell>
          <cell r="AI4284">
            <v>0</v>
          </cell>
          <cell r="AJ4284">
            <v>0</v>
          </cell>
          <cell r="AK4284">
            <v>0</v>
          </cell>
        </row>
        <row r="4285">
          <cell r="R4285" t="str">
            <v>UNIBANCO</v>
          </cell>
          <cell r="S4285" t="str">
            <v>FINAME TJLP</v>
          </cell>
          <cell r="T4285" t="str">
            <v>19366</v>
          </cell>
          <cell r="U4285">
            <v>11.1</v>
          </cell>
          <cell r="V4285">
            <v>0</v>
          </cell>
          <cell r="W4285">
            <v>35104</v>
          </cell>
          <cell r="X4285">
            <v>8</v>
          </cell>
          <cell r="Y4285">
            <v>19</v>
          </cell>
          <cell r="Z4285">
            <v>11.608143</v>
          </cell>
          <cell r="AA4285">
            <v>0</v>
          </cell>
          <cell r="AB4285">
            <v>301237.28999999998</v>
          </cell>
          <cell r="AC4285">
            <v>5477.04</v>
          </cell>
          <cell r="AD4285">
            <v>715.09999999999968</v>
          </cell>
          <cell r="AE4285">
            <v>2653.99</v>
          </cell>
          <cell r="AF4285">
            <v>8131.03</v>
          </cell>
          <cell r="AG4285">
            <v>295760.25</v>
          </cell>
          <cell r="AH4285">
            <v>788.74000000004889</v>
          </cell>
          <cell r="AI4285">
            <v>0</v>
          </cell>
          <cell r="AJ4285">
            <v>0</v>
          </cell>
          <cell r="AK4285">
            <v>0</v>
          </cell>
        </row>
        <row r="4286">
          <cell r="R4286" t="str">
            <v>UNIBANCO</v>
          </cell>
          <cell r="S4286" t="str">
            <v>FINAME TJLP</v>
          </cell>
          <cell r="T4286" t="str">
            <v>19366</v>
          </cell>
          <cell r="U4286">
            <v>11.1</v>
          </cell>
          <cell r="V4286">
            <v>0</v>
          </cell>
          <cell r="W4286">
            <v>35124</v>
          </cell>
          <cell r="X4286">
            <v>20</v>
          </cell>
          <cell r="Y4286">
            <v>0</v>
          </cell>
          <cell r="Z4286">
            <v>11.67597</v>
          </cell>
          <cell r="AA4286">
            <v>0</v>
          </cell>
          <cell r="AB4286">
            <v>297488.39</v>
          </cell>
          <cell r="AC4286">
            <v>0</v>
          </cell>
          <cell r="AD4286">
            <v>1744.75</v>
          </cell>
          <cell r="AE4286">
            <v>1744.75</v>
          </cell>
          <cell r="AF4286">
            <v>0</v>
          </cell>
          <cell r="AG4286">
            <v>299233.14</v>
          </cell>
          <cell r="AH4286">
            <v>1728.140000000014</v>
          </cell>
          <cell r="AI4286">
            <v>0</v>
          </cell>
          <cell r="AJ4286">
            <v>0</v>
          </cell>
          <cell r="AK4286">
            <v>0</v>
          </cell>
        </row>
        <row r="4287">
          <cell r="R4287" t="str">
            <v>UNIBANCO</v>
          </cell>
          <cell r="S4287" t="str">
            <v>FINAME TJLP</v>
          </cell>
          <cell r="T4287" t="str">
            <v>19366</v>
          </cell>
          <cell r="U4287">
            <v>11.1</v>
          </cell>
          <cell r="V4287">
            <v>0</v>
          </cell>
          <cell r="W4287">
            <v>35133</v>
          </cell>
          <cell r="X4287">
            <v>10</v>
          </cell>
          <cell r="Y4287">
            <v>20</v>
          </cell>
          <cell r="Z4287">
            <v>11.707989</v>
          </cell>
          <cell r="AA4287">
            <v>0</v>
          </cell>
          <cell r="AB4287">
            <v>298304.19</v>
          </cell>
          <cell r="AC4287">
            <v>5524.15</v>
          </cell>
          <cell r="AD4287">
            <v>883.40000000000009</v>
          </cell>
          <cell r="AE4287">
            <v>2628.15</v>
          </cell>
          <cell r="AF4287">
            <v>8152.3</v>
          </cell>
          <cell r="AG4287">
            <v>292780.03999999998</v>
          </cell>
          <cell r="AH4287">
            <v>815.79999999993015</v>
          </cell>
          <cell r="AI4287">
            <v>0</v>
          </cell>
          <cell r="AJ4287">
            <v>0</v>
          </cell>
          <cell r="AK4287">
            <v>0</v>
          </cell>
        </row>
        <row r="4288">
          <cell r="R4288" t="str">
            <v>UNIBANCO</v>
          </cell>
          <cell r="S4288" t="str">
            <v>FINAME TJLP</v>
          </cell>
          <cell r="T4288" t="str">
            <v>19366</v>
          </cell>
          <cell r="U4288">
            <v>11.1</v>
          </cell>
          <cell r="V4288">
            <v>0</v>
          </cell>
          <cell r="W4288">
            <v>35155</v>
          </cell>
          <cell r="X4288">
            <v>22</v>
          </cell>
          <cell r="Y4288">
            <v>0</v>
          </cell>
          <cell r="Z4288">
            <v>11.787046</v>
          </cell>
          <cell r="AA4288">
            <v>0</v>
          </cell>
          <cell r="AB4288">
            <v>294757.01</v>
          </cell>
          <cell r="AC4288">
            <v>0</v>
          </cell>
          <cell r="AD4288">
            <v>1902.16</v>
          </cell>
          <cell r="AE4288">
            <v>1902.16</v>
          </cell>
          <cell r="AF4288">
            <v>0</v>
          </cell>
          <cell r="AG4288">
            <v>296659.17</v>
          </cell>
          <cell r="AH4288">
            <v>1976.9700000000303</v>
          </cell>
          <cell r="AI4288">
            <v>0</v>
          </cell>
          <cell r="AJ4288">
            <v>0</v>
          </cell>
          <cell r="AK4288">
            <v>0</v>
          </cell>
        </row>
        <row r="4289">
          <cell r="R4289" t="str">
            <v>UNIBANCO</v>
          </cell>
          <cell r="S4289" t="str">
            <v>FINAME TJLP</v>
          </cell>
          <cell r="T4289" t="str">
            <v>19366</v>
          </cell>
          <cell r="U4289">
            <v>11.1</v>
          </cell>
          <cell r="V4289">
            <v>0</v>
          </cell>
          <cell r="W4289">
            <v>35164</v>
          </cell>
          <cell r="X4289">
            <v>8</v>
          </cell>
          <cell r="Y4289">
            <v>21</v>
          </cell>
          <cell r="Z4289">
            <v>11.819540999999999</v>
          </cell>
          <cell r="AA4289">
            <v>0</v>
          </cell>
          <cell r="AB4289">
            <v>295569.61</v>
          </cell>
          <cell r="AC4289">
            <v>5576.78</v>
          </cell>
          <cell r="AD4289">
            <v>701.8900000000001</v>
          </cell>
          <cell r="AE4289">
            <v>2604.0500000000002</v>
          </cell>
          <cell r="AF4289">
            <v>8180.84</v>
          </cell>
          <cell r="AG4289">
            <v>289992.82</v>
          </cell>
          <cell r="AH4289">
            <v>812.60000000003492</v>
          </cell>
          <cell r="AI4289">
            <v>0</v>
          </cell>
          <cell r="AJ4289">
            <v>0</v>
          </cell>
          <cell r="AK4289">
            <v>0</v>
          </cell>
        </row>
        <row r="4290">
          <cell r="R4290" t="str">
            <v>UNIBANCO</v>
          </cell>
          <cell r="S4290" t="str">
            <v>FINAME TJLP</v>
          </cell>
          <cell r="T4290" t="str">
            <v>19366</v>
          </cell>
          <cell r="U4290">
            <v>11.1</v>
          </cell>
          <cell r="V4290">
            <v>0</v>
          </cell>
          <cell r="W4290">
            <v>35185</v>
          </cell>
          <cell r="X4290">
            <v>21</v>
          </cell>
          <cell r="Y4290">
            <v>0</v>
          </cell>
          <cell r="Z4290">
            <v>11.895712</v>
          </cell>
          <cell r="AA4290">
            <v>0</v>
          </cell>
          <cell r="AB4290">
            <v>291861.68</v>
          </cell>
          <cell r="AC4290">
            <v>0</v>
          </cell>
          <cell r="AD4290">
            <v>1797.6</v>
          </cell>
          <cell r="AE4290">
            <v>1797.6</v>
          </cell>
          <cell r="AF4290">
            <v>0</v>
          </cell>
          <cell r="AG4290">
            <v>293659.28000000003</v>
          </cell>
          <cell r="AH4290">
            <v>1868.8600000000442</v>
          </cell>
          <cell r="AI4290">
            <v>0</v>
          </cell>
          <cell r="AJ4290">
            <v>0</v>
          </cell>
          <cell r="AK4290">
            <v>0</v>
          </cell>
        </row>
        <row r="4291">
          <cell r="R4291" t="str">
            <v>UNIBANCO</v>
          </cell>
          <cell r="S4291" t="str">
            <v>FINAME TJLP</v>
          </cell>
          <cell r="T4291" t="str">
            <v>19366</v>
          </cell>
          <cell r="U4291">
            <v>11.1</v>
          </cell>
          <cell r="V4291">
            <v>0</v>
          </cell>
          <cell r="W4291">
            <v>35194</v>
          </cell>
          <cell r="X4291">
            <v>9</v>
          </cell>
          <cell r="Y4291">
            <v>22</v>
          </cell>
          <cell r="Z4291">
            <v>11.928507</v>
          </cell>
          <cell r="AA4291">
            <v>0</v>
          </cell>
          <cell r="AB4291">
            <v>292666.31</v>
          </cell>
          <cell r="AC4291">
            <v>5628.2</v>
          </cell>
          <cell r="AD4291">
            <v>780.86999999999989</v>
          </cell>
          <cell r="AE4291">
            <v>2578.4699999999998</v>
          </cell>
          <cell r="AF4291">
            <v>8206.67</v>
          </cell>
          <cell r="AG4291">
            <v>287038.11</v>
          </cell>
          <cell r="AH4291">
            <v>804.62999999994645</v>
          </cell>
          <cell r="AI4291">
            <v>0</v>
          </cell>
          <cell r="AJ4291">
            <v>0</v>
          </cell>
          <cell r="AK4291">
            <v>0</v>
          </cell>
        </row>
        <row r="4292">
          <cell r="R4292" t="str">
            <v>UNIBANCO</v>
          </cell>
          <cell r="S4292" t="str">
            <v>FINAME TJLP</v>
          </cell>
          <cell r="T4292" t="str">
            <v>19366</v>
          </cell>
          <cell r="U4292">
            <v>11.1</v>
          </cell>
          <cell r="V4292">
            <v>0</v>
          </cell>
          <cell r="W4292">
            <v>35216</v>
          </cell>
          <cell r="X4292">
            <v>22</v>
          </cell>
          <cell r="Y4292">
            <v>0</v>
          </cell>
          <cell r="Z4292">
            <v>12.009053</v>
          </cell>
          <cell r="AA4292">
            <v>0</v>
          </cell>
          <cell r="AB4292">
            <v>288976.3</v>
          </cell>
          <cell r="AC4292">
            <v>0</v>
          </cell>
          <cell r="AD4292">
            <v>1864.86</v>
          </cell>
          <cell r="AE4292">
            <v>1864.86</v>
          </cell>
          <cell r="AF4292">
            <v>0</v>
          </cell>
          <cell r="AG4292">
            <v>290841.15999999997</v>
          </cell>
          <cell r="AH4292">
            <v>1938.1900000000023</v>
          </cell>
          <cell r="AI4292">
            <v>0</v>
          </cell>
          <cell r="AJ4292">
            <v>0</v>
          </cell>
          <cell r="AK4292">
            <v>0</v>
          </cell>
        </row>
        <row r="4293">
          <cell r="R4293" t="str">
            <v>UNIBANCO</v>
          </cell>
          <cell r="S4293" t="str">
            <v>FINAME TJLP</v>
          </cell>
          <cell r="T4293" t="str">
            <v>19366</v>
          </cell>
          <cell r="U4293">
            <v>11.1</v>
          </cell>
          <cell r="V4293">
            <v>0</v>
          </cell>
          <cell r="W4293">
            <v>35225</v>
          </cell>
          <cell r="X4293">
            <v>8</v>
          </cell>
          <cell r="Y4293">
            <v>23</v>
          </cell>
          <cell r="Z4293">
            <v>12.035523</v>
          </cell>
          <cell r="AA4293">
            <v>0</v>
          </cell>
          <cell r="AB4293">
            <v>289613.26</v>
          </cell>
          <cell r="AC4293">
            <v>5678.69</v>
          </cell>
          <cell r="AD4293">
            <v>686.72</v>
          </cell>
          <cell r="AE4293">
            <v>2551.58</v>
          </cell>
          <cell r="AF4293">
            <v>8230.27</v>
          </cell>
          <cell r="AG4293">
            <v>283934.57</v>
          </cell>
          <cell r="AH4293">
            <v>636.96000000007916</v>
          </cell>
          <cell r="AI4293">
            <v>0</v>
          </cell>
          <cell r="AJ4293">
            <v>0</v>
          </cell>
          <cell r="AK4293">
            <v>0</v>
          </cell>
        </row>
        <row r="4294">
          <cell r="R4294" t="str">
            <v>UNIBANCO</v>
          </cell>
          <cell r="S4294" t="str">
            <v>FINAME TJLP</v>
          </cell>
          <cell r="T4294" t="str">
            <v>19366</v>
          </cell>
          <cell r="U4294">
            <v>11.1</v>
          </cell>
          <cell r="V4294">
            <v>0</v>
          </cell>
          <cell r="W4294">
            <v>35246</v>
          </cell>
          <cell r="X4294">
            <v>21</v>
          </cell>
          <cell r="Y4294">
            <v>0</v>
          </cell>
          <cell r="Z4294">
            <v>12.095567000000001</v>
          </cell>
          <cell r="AA4294">
            <v>0</v>
          </cell>
          <cell r="AB4294">
            <v>285351.09000000003</v>
          </cell>
          <cell r="AC4294">
            <v>0</v>
          </cell>
          <cell r="AD4294">
            <v>1757.5</v>
          </cell>
          <cell r="AE4294">
            <v>1757.5</v>
          </cell>
          <cell r="AF4294">
            <v>0</v>
          </cell>
          <cell r="AG4294">
            <v>287108.59000000003</v>
          </cell>
          <cell r="AH4294">
            <v>1416.5200000000186</v>
          </cell>
          <cell r="AI4294">
            <v>0</v>
          </cell>
          <cell r="AJ4294">
            <v>0</v>
          </cell>
          <cell r="AK4294">
            <v>0</v>
          </cell>
        </row>
        <row r="4295">
          <cell r="R4295" t="str">
            <v>UNIBANCO</v>
          </cell>
          <cell r="S4295" t="str">
            <v>FINAME TJLP</v>
          </cell>
          <cell r="T4295" t="str">
            <v>19366</v>
          </cell>
          <cell r="U4295">
            <v>11.1</v>
          </cell>
          <cell r="V4295">
            <v>0</v>
          </cell>
          <cell r="W4295">
            <v>35255</v>
          </cell>
          <cell r="X4295">
            <v>9</v>
          </cell>
          <cell r="Y4295">
            <v>24</v>
          </cell>
          <cell r="Z4295">
            <v>12.121392</v>
          </cell>
          <cell r="AA4295">
            <v>0</v>
          </cell>
          <cell r="AB4295">
            <v>285960.33</v>
          </cell>
          <cell r="AC4295">
            <v>5719.21</v>
          </cell>
          <cell r="AD4295">
            <v>761.88999999999987</v>
          </cell>
          <cell r="AE4295">
            <v>2519.39</v>
          </cell>
          <cell r="AF4295">
            <v>8238.6</v>
          </cell>
          <cell r="AG4295">
            <v>280241.13</v>
          </cell>
          <cell r="AH4295">
            <v>609.24999999994179</v>
          </cell>
          <cell r="AI4295">
            <v>0</v>
          </cell>
          <cell r="AJ4295">
            <v>0</v>
          </cell>
          <cell r="AK4295">
            <v>0</v>
          </cell>
        </row>
        <row r="4296">
          <cell r="R4296" t="str">
            <v>UNIBANCO</v>
          </cell>
          <cell r="S4296" t="str">
            <v>FINAME TJLP</v>
          </cell>
          <cell r="T4296" t="str">
            <v>19366</v>
          </cell>
          <cell r="U4296">
            <v>11.1</v>
          </cell>
          <cell r="V4296">
            <v>0</v>
          </cell>
          <cell r="W4296">
            <v>35277</v>
          </cell>
          <cell r="X4296">
            <v>22</v>
          </cell>
          <cell r="Y4296">
            <v>0</v>
          </cell>
          <cell r="Z4296">
            <v>12.184752</v>
          </cell>
          <cell r="AA4296">
            <v>0</v>
          </cell>
          <cell r="AB4296">
            <v>281705.98</v>
          </cell>
          <cell r="AC4296">
            <v>0</v>
          </cell>
          <cell r="AD4296">
            <v>1817.94</v>
          </cell>
          <cell r="AE4296">
            <v>1817.94</v>
          </cell>
          <cell r="AF4296">
            <v>0</v>
          </cell>
          <cell r="AG4296">
            <v>283523.92</v>
          </cell>
          <cell r="AH4296">
            <v>1464.8499999999767</v>
          </cell>
          <cell r="AI4296">
            <v>0</v>
          </cell>
          <cell r="AJ4296">
            <v>0</v>
          </cell>
          <cell r="AK4296">
            <v>0</v>
          </cell>
        </row>
        <row r="4297">
          <cell r="R4297" t="str">
            <v>UNIBANCO</v>
          </cell>
          <cell r="S4297" t="str">
            <v>FINAME TJLP</v>
          </cell>
          <cell r="T4297" t="str">
            <v>19366</v>
          </cell>
          <cell r="U4297">
            <v>11.1</v>
          </cell>
          <cell r="V4297">
            <v>0</v>
          </cell>
          <cell r="W4297">
            <v>35286</v>
          </cell>
          <cell r="X4297">
            <v>8</v>
          </cell>
          <cell r="Y4297">
            <v>25</v>
          </cell>
          <cell r="Z4297">
            <v>12.210767000000001</v>
          </cell>
          <cell r="AA4297">
            <v>0</v>
          </cell>
          <cell r="AB4297">
            <v>282307.44</v>
          </cell>
          <cell r="AC4297">
            <v>5761.38</v>
          </cell>
          <cell r="AD4297">
            <v>669.27</v>
          </cell>
          <cell r="AE4297">
            <v>2487.21</v>
          </cell>
          <cell r="AF4297">
            <v>8248.59</v>
          </cell>
          <cell r="AG4297">
            <v>276546.06</v>
          </cell>
          <cell r="AH4297">
            <v>601.46000000002095</v>
          </cell>
          <cell r="AI4297">
            <v>0</v>
          </cell>
          <cell r="AJ4297">
            <v>0</v>
          </cell>
          <cell r="AK4297">
            <v>0</v>
          </cell>
        </row>
        <row r="4298">
          <cell r="R4298" t="str">
            <v>UNIBANCO</v>
          </cell>
          <cell r="S4298" t="str">
            <v>FINAME TJLP</v>
          </cell>
          <cell r="T4298" t="str">
            <v>19366</v>
          </cell>
          <cell r="U4298">
            <v>11.1</v>
          </cell>
          <cell r="V4298">
            <v>0</v>
          </cell>
          <cell r="W4298">
            <v>35308</v>
          </cell>
          <cell r="X4298">
            <v>22</v>
          </cell>
          <cell r="Y4298">
            <v>0</v>
          </cell>
          <cell r="Z4298">
            <v>12.274594</v>
          </cell>
          <cell r="AA4298">
            <v>0</v>
          </cell>
          <cell r="AB4298">
            <v>277991.59999999998</v>
          </cell>
          <cell r="AC4298">
            <v>0</v>
          </cell>
          <cell r="AD4298">
            <v>1793.97</v>
          </cell>
          <cell r="AE4298">
            <v>1793.97</v>
          </cell>
          <cell r="AF4298">
            <v>0</v>
          </cell>
          <cell r="AG4298">
            <v>279785.57</v>
          </cell>
          <cell r="AH4298">
            <v>1445.5400000000373</v>
          </cell>
          <cell r="AI4298">
            <v>0</v>
          </cell>
          <cell r="AJ4298">
            <v>0</v>
          </cell>
          <cell r="AK4298">
            <v>0</v>
          </cell>
        </row>
        <row r="4299">
          <cell r="R4299" t="str">
            <v>UNIBANCO</v>
          </cell>
          <cell r="S4299" t="str">
            <v>FINAME TJLP</v>
          </cell>
          <cell r="T4299" t="str">
            <v>19366</v>
          </cell>
          <cell r="U4299">
            <v>11.1</v>
          </cell>
          <cell r="V4299">
            <v>0</v>
          </cell>
          <cell r="W4299">
            <v>35317</v>
          </cell>
          <cell r="X4299">
            <v>8</v>
          </cell>
          <cell r="Y4299">
            <v>26</v>
          </cell>
          <cell r="Z4299">
            <v>12.299685999999999</v>
          </cell>
          <cell r="AA4299">
            <v>0</v>
          </cell>
          <cell r="AB4299">
            <v>278559.87</v>
          </cell>
          <cell r="AC4299">
            <v>5803.33</v>
          </cell>
          <cell r="AD4299">
            <v>660.22</v>
          </cell>
          <cell r="AE4299">
            <v>2454.19</v>
          </cell>
          <cell r="AF4299">
            <v>8257.52</v>
          </cell>
          <cell r="AG4299">
            <v>272756.53999999998</v>
          </cell>
          <cell r="AH4299">
            <v>568.27000000001863</v>
          </cell>
          <cell r="AI4299">
            <v>0</v>
          </cell>
          <cell r="AJ4299">
            <v>0</v>
          </cell>
          <cell r="AK4299">
            <v>0</v>
          </cell>
        </row>
        <row r="4300">
          <cell r="R4300" t="str">
            <v>UNIBANCO</v>
          </cell>
          <cell r="S4300" t="str">
            <v>FINAME TJLP</v>
          </cell>
          <cell r="T4300" t="str">
            <v>19366</v>
          </cell>
          <cell r="U4300">
            <v>11.1</v>
          </cell>
          <cell r="V4300">
            <v>0</v>
          </cell>
          <cell r="W4300">
            <v>35338</v>
          </cell>
          <cell r="X4300">
            <v>21</v>
          </cell>
          <cell r="Y4300">
            <v>0</v>
          </cell>
          <cell r="Z4300">
            <v>12.358107</v>
          </cell>
          <cell r="AA4300">
            <v>0</v>
          </cell>
          <cell r="AB4300">
            <v>274052.08</v>
          </cell>
          <cell r="AC4300">
            <v>0</v>
          </cell>
          <cell r="AD4300">
            <v>1687.91</v>
          </cell>
          <cell r="AE4300">
            <v>1687.91</v>
          </cell>
          <cell r="AF4300">
            <v>0</v>
          </cell>
          <cell r="AG4300">
            <v>275739.99</v>
          </cell>
          <cell r="AH4300">
            <v>1295.5400000000373</v>
          </cell>
          <cell r="AI4300">
            <v>0</v>
          </cell>
          <cell r="AJ4300">
            <v>0</v>
          </cell>
          <cell r="AK4300">
            <v>0</v>
          </cell>
        </row>
        <row r="4301">
          <cell r="R4301" t="str">
            <v>UNIBANCO</v>
          </cell>
          <cell r="S4301" t="str">
            <v>FINAME TJLP</v>
          </cell>
          <cell r="T4301" t="str">
            <v>19366</v>
          </cell>
          <cell r="U4301">
            <v>11.1</v>
          </cell>
          <cell r="V4301">
            <v>0</v>
          </cell>
          <cell r="W4301">
            <v>35347</v>
          </cell>
          <cell r="X4301">
            <v>9</v>
          </cell>
          <cell r="Y4301">
            <v>27</v>
          </cell>
          <cell r="Z4301">
            <v>12.383229999999999</v>
          </cell>
          <cell r="AA4301">
            <v>0</v>
          </cell>
          <cell r="AB4301">
            <v>274609.21000000002</v>
          </cell>
          <cell r="AC4301">
            <v>5842.75</v>
          </cell>
          <cell r="AD4301">
            <v>731.47999999999979</v>
          </cell>
          <cell r="AE4301">
            <v>2419.39</v>
          </cell>
          <cell r="AF4301">
            <v>8262.1299999999992</v>
          </cell>
          <cell r="AG4301">
            <v>268766.46000000002</v>
          </cell>
          <cell r="AH4301">
            <v>557.12000000005355</v>
          </cell>
          <cell r="AI4301">
            <v>0</v>
          </cell>
          <cell r="AJ4301">
            <v>0</v>
          </cell>
          <cell r="AK4301">
            <v>0</v>
          </cell>
        </row>
        <row r="4302">
          <cell r="R4302" t="str">
            <v>UNIBANCO</v>
          </cell>
          <cell r="S4302" t="str">
            <v>FINAME TJLP</v>
          </cell>
          <cell r="T4302" t="str">
            <v>19366</v>
          </cell>
          <cell r="U4302">
            <v>11.1</v>
          </cell>
          <cell r="V4302">
            <v>0</v>
          </cell>
          <cell r="W4302">
            <v>35369</v>
          </cell>
          <cell r="X4302">
            <v>22</v>
          </cell>
          <cell r="Y4302">
            <v>0</v>
          </cell>
          <cell r="Z4302">
            <v>12.444855</v>
          </cell>
          <cell r="AA4302">
            <v>0</v>
          </cell>
          <cell r="AB4302">
            <v>270103.96999999997</v>
          </cell>
          <cell r="AC4302">
            <v>0</v>
          </cell>
          <cell r="AD4302">
            <v>1743.07</v>
          </cell>
          <cell r="AE4302">
            <v>1743.07</v>
          </cell>
          <cell r="AF4302">
            <v>0</v>
          </cell>
          <cell r="AG4302">
            <v>271847.03999999998</v>
          </cell>
          <cell r="AH4302">
            <v>1337.5099999999511</v>
          </cell>
          <cell r="AI4302">
            <v>0</v>
          </cell>
          <cell r="AJ4302">
            <v>0</v>
          </cell>
          <cell r="AK4302">
            <v>0</v>
          </cell>
        </row>
        <row r="4303">
          <cell r="R4303" t="str">
            <v>UNIBANCO</v>
          </cell>
          <cell r="S4303" t="str">
            <v>FINAME TJLP</v>
          </cell>
          <cell r="T4303" t="str">
            <v>19366</v>
          </cell>
          <cell r="U4303">
            <v>11.1</v>
          </cell>
          <cell r="V4303">
            <v>0</v>
          </cell>
          <cell r="W4303">
            <v>35378</v>
          </cell>
          <cell r="X4303">
            <v>8</v>
          </cell>
          <cell r="Y4303">
            <v>28</v>
          </cell>
          <cell r="Z4303">
            <v>12.470154000000001</v>
          </cell>
          <cell r="AA4303">
            <v>0</v>
          </cell>
          <cell r="AB4303">
            <v>270653.06</v>
          </cell>
          <cell r="AC4303">
            <v>5883.76</v>
          </cell>
          <cell r="AD4303">
            <v>641.46000000000026</v>
          </cell>
          <cell r="AE4303">
            <v>2384.5300000000002</v>
          </cell>
          <cell r="AF4303">
            <v>8268.2900000000009</v>
          </cell>
          <cell r="AG4303">
            <v>264769.3</v>
          </cell>
          <cell r="AH4303">
            <v>549.0899999999674</v>
          </cell>
          <cell r="AI4303">
            <v>0</v>
          </cell>
          <cell r="AJ4303">
            <v>0</v>
          </cell>
          <cell r="AK4303">
            <v>0</v>
          </cell>
        </row>
        <row r="4304">
          <cell r="R4304" t="str">
            <v>UNIBANCO</v>
          </cell>
          <cell r="S4304" t="str">
            <v>FINAME TJLP</v>
          </cell>
          <cell r="T4304" t="str">
            <v>19366</v>
          </cell>
          <cell r="U4304">
            <v>11.1</v>
          </cell>
          <cell r="V4304">
            <v>0</v>
          </cell>
          <cell r="W4304">
            <v>35399</v>
          </cell>
          <cell r="X4304">
            <v>21</v>
          </cell>
          <cell r="Y4304">
            <v>0</v>
          </cell>
          <cell r="Z4304">
            <v>12.529384</v>
          </cell>
          <cell r="AA4304">
            <v>0</v>
          </cell>
          <cell r="AB4304">
            <v>266026.89</v>
          </cell>
          <cell r="AC4304">
            <v>0</v>
          </cell>
          <cell r="AD4304">
            <v>1638.48</v>
          </cell>
          <cell r="AE4304">
            <v>1638.48</v>
          </cell>
          <cell r="AF4304">
            <v>0</v>
          </cell>
          <cell r="AG4304">
            <v>267665.37</v>
          </cell>
          <cell r="AH4304">
            <v>1257.5900000000256</v>
          </cell>
          <cell r="AI4304">
            <v>0</v>
          </cell>
          <cell r="AJ4304">
            <v>0</v>
          </cell>
          <cell r="AK4304">
            <v>0</v>
          </cell>
        </row>
        <row r="4305">
          <cell r="R4305" t="str">
            <v>UNIBANCO</v>
          </cell>
          <cell r="S4305" t="str">
            <v>FINAME TJLP</v>
          </cell>
          <cell r="T4305" t="str">
            <v>19366</v>
          </cell>
          <cell r="U4305">
            <v>11.1</v>
          </cell>
          <cell r="V4305">
            <v>0</v>
          </cell>
          <cell r="W4305">
            <v>35408</v>
          </cell>
          <cell r="X4305">
            <v>9</v>
          </cell>
          <cell r="Y4305">
            <v>29</v>
          </cell>
          <cell r="Z4305">
            <v>12.545105</v>
          </cell>
          <cell r="AA4305">
            <v>0</v>
          </cell>
          <cell r="AB4305">
            <v>266360.68</v>
          </cell>
          <cell r="AC4305">
            <v>5919.13</v>
          </cell>
          <cell r="AD4305">
            <v>708.23</v>
          </cell>
          <cell r="AE4305">
            <v>2346.71</v>
          </cell>
          <cell r="AF4305">
            <v>8265.84</v>
          </cell>
          <cell r="AG4305">
            <v>260441.55</v>
          </cell>
          <cell r="AH4305">
            <v>333.79000000003725</v>
          </cell>
          <cell r="AI4305">
            <v>0</v>
          </cell>
          <cell r="AJ4305">
            <v>0</v>
          </cell>
          <cell r="AK4305">
            <v>0</v>
          </cell>
        </row>
        <row r="4306">
          <cell r="R4306" t="str">
            <v>UNIBANCO</v>
          </cell>
          <cell r="S4306" t="str">
            <v>FINAME TJLP</v>
          </cell>
          <cell r="T4306" t="str">
            <v>19366</v>
          </cell>
          <cell r="U4306">
            <v>11.1</v>
          </cell>
          <cell r="V4306">
            <v>0</v>
          </cell>
          <cell r="W4306">
            <v>35430</v>
          </cell>
          <cell r="X4306">
            <v>22</v>
          </cell>
          <cell r="Y4306">
            <v>0</v>
          </cell>
          <cell r="Z4306">
            <v>12.580629</v>
          </cell>
          <cell r="AA4306">
            <v>0</v>
          </cell>
          <cell r="AB4306">
            <v>261179.05</v>
          </cell>
          <cell r="AC4306">
            <v>0</v>
          </cell>
          <cell r="AD4306">
            <v>1685.47</v>
          </cell>
          <cell r="AE4306">
            <v>1685.47</v>
          </cell>
          <cell r="AF4306">
            <v>0</v>
          </cell>
          <cell r="AG4306">
            <v>262864.52</v>
          </cell>
          <cell r="AH4306">
            <v>737.5000000000291</v>
          </cell>
          <cell r="AI4306">
            <v>0</v>
          </cell>
          <cell r="AJ4306">
            <v>0</v>
          </cell>
          <cell r="AK4306">
            <v>0</v>
          </cell>
        </row>
        <row r="4307">
          <cell r="R4307" t="str">
            <v>UNIBANCO</v>
          </cell>
          <cell r="S4307" t="str">
            <v>FINAME TJLP</v>
          </cell>
          <cell r="T4307" t="str">
            <v>19366</v>
          </cell>
          <cell r="U4307">
            <v>11.1</v>
          </cell>
          <cell r="V4307">
            <v>0</v>
          </cell>
          <cell r="W4307">
            <v>35439</v>
          </cell>
          <cell r="X4307">
            <v>8</v>
          </cell>
          <cell r="Y4307">
            <v>30</v>
          </cell>
          <cell r="Z4307">
            <v>12.595190000000001</v>
          </cell>
          <cell r="AA4307">
            <v>0</v>
          </cell>
          <cell r="AB4307">
            <v>261481.34</v>
          </cell>
          <cell r="AC4307">
            <v>5942.76</v>
          </cell>
          <cell r="AD4307">
            <v>618.26</v>
          </cell>
          <cell r="AE4307">
            <v>2303.73</v>
          </cell>
          <cell r="AF4307">
            <v>8246.48</v>
          </cell>
          <cell r="AG4307">
            <v>255538.58</v>
          </cell>
          <cell r="AH4307">
            <v>302.27999999996973</v>
          </cell>
          <cell r="AI4307">
            <v>0</v>
          </cell>
          <cell r="AJ4307">
            <v>0</v>
          </cell>
          <cell r="AK4307">
            <v>0</v>
          </cell>
        </row>
        <row r="4308">
          <cell r="R4308" t="str">
            <v>UNIBANCO</v>
          </cell>
          <cell r="S4308" t="str">
            <v>FINAME TJLP</v>
          </cell>
          <cell r="T4308" t="str">
            <v>19366</v>
          </cell>
          <cell r="U4308">
            <v>11.1</v>
          </cell>
          <cell r="V4308">
            <v>0</v>
          </cell>
          <cell r="W4308">
            <v>35461</v>
          </cell>
          <cell r="X4308">
            <v>22</v>
          </cell>
          <cell r="Y4308">
            <v>0</v>
          </cell>
          <cell r="Z4308">
            <v>12.630856</v>
          </cell>
          <cell r="AA4308">
            <v>0</v>
          </cell>
          <cell r="AB4308">
            <v>256262.19</v>
          </cell>
          <cell r="AC4308">
            <v>0</v>
          </cell>
          <cell r="AD4308">
            <v>1653.74</v>
          </cell>
          <cell r="AE4308">
            <v>1653.74</v>
          </cell>
          <cell r="AF4308">
            <v>0</v>
          </cell>
          <cell r="AG4308">
            <v>257915.94</v>
          </cell>
          <cell r="AH4308">
            <v>723.62000000002445</v>
          </cell>
          <cell r="AI4308">
            <v>0</v>
          </cell>
          <cell r="AJ4308">
            <v>0</v>
          </cell>
          <cell r="AK4308">
            <v>0</v>
          </cell>
        </row>
        <row r="4309">
          <cell r="R4309" t="str">
            <v>UNIBANCO</v>
          </cell>
          <cell r="S4309" t="str">
            <v>FINAME TJLP</v>
          </cell>
          <cell r="T4309" t="str">
            <v>19366</v>
          </cell>
          <cell r="U4309">
            <v>11.1</v>
          </cell>
          <cell r="V4309">
            <v>0</v>
          </cell>
          <cell r="W4309">
            <v>35470</v>
          </cell>
          <cell r="X4309">
            <v>8</v>
          </cell>
          <cell r="Y4309">
            <v>31</v>
          </cell>
          <cell r="Z4309">
            <v>12.645474999999999</v>
          </cell>
          <cell r="AA4309">
            <v>0</v>
          </cell>
          <cell r="AB4309">
            <v>256558.79</v>
          </cell>
          <cell r="AC4309">
            <v>5966.48</v>
          </cell>
          <cell r="AD4309">
            <v>606.62000000000012</v>
          </cell>
          <cell r="AE4309">
            <v>2260.36</v>
          </cell>
          <cell r="AF4309">
            <v>8226.84</v>
          </cell>
          <cell r="AG4309">
            <v>250592.31</v>
          </cell>
          <cell r="AH4309">
            <v>296.58999999999651</v>
          </cell>
          <cell r="AI4309">
            <v>0</v>
          </cell>
          <cell r="AJ4309">
            <v>0</v>
          </cell>
          <cell r="AK4309">
            <v>0</v>
          </cell>
        </row>
        <row r="4310">
          <cell r="R4310" t="str">
            <v>UNIBANCO</v>
          </cell>
          <cell r="S4310" t="str">
            <v>FINAME TJLP</v>
          </cell>
          <cell r="T4310" t="str">
            <v>19366</v>
          </cell>
          <cell r="U4310">
            <v>11.1</v>
          </cell>
          <cell r="V4310">
            <v>0</v>
          </cell>
          <cell r="W4310">
            <v>35489</v>
          </cell>
          <cell r="X4310">
            <v>19</v>
          </cell>
          <cell r="Y4310">
            <v>0</v>
          </cell>
          <cell r="Z4310">
            <v>12.676394999999999</v>
          </cell>
          <cell r="AA4310">
            <v>0</v>
          </cell>
          <cell r="AB4310">
            <v>251205.04</v>
          </cell>
          <cell r="AC4310">
            <v>0</v>
          </cell>
          <cell r="AD4310">
            <v>1399.43</v>
          </cell>
          <cell r="AE4310">
            <v>1399.43</v>
          </cell>
          <cell r="AF4310">
            <v>0</v>
          </cell>
          <cell r="AG4310">
            <v>252604.48</v>
          </cell>
          <cell r="AH4310">
            <v>612.74000000001979</v>
          </cell>
          <cell r="AI4310">
            <v>0</v>
          </cell>
          <cell r="AJ4310">
            <v>0</v>
          </cell>
          <cell r="AK4310">
            <v>0</v>
          </cell>
        </row>
        <row r="4311">
          <cell r="R4311" t="str">
            <v>UNIBANCO</v>
          </cell>
          <cell r="S4311" t="str">
            <v>FINAME TJLP</v>
          </cell>
          <cell r="T4311" t="str">
            <v>19366</v>
          </cell>
          <cell r="U4311">
            <v>11.1</v>
          </cell>
          <cell r="V4311">
            <v>0</v>
          </cell>
          <cell r="W4311">
            <v>35498</v>
          </cell>
          <cell r="X4311">
            <v>11</v>
          </cell>
          <cell r="Y4311">
            <v>32</v>
          </cell>
          <cell r="Z4311">
            <v>12.689309</v>
          </cell>
          <cell r="AA4311">
            <v>0</v>
          </cell>
          <cell r="AB4311">
            <v>251460.96</v>
          </cell>
          <cell r="AC4311">
            <v>5987.16</v>
          </cell>
          <cell r="AD4311">
            <v>816.01</v>
          </cell>
          <cell r="AE4311">
            <v>2215.44</v>
          </cell>
          <cell r="AF4311">
            <v>8202.61</v>
          </cell>
          <cell r="AG4311">
            <v>245473.79</v>
          </cell>
          <cell r="AH4311">
            <v>255.91000000000349</v>
          </cell>
          <cell r="AI4311">
            <v>0</v>
          </cell>
          <cell r="AJ4311">
            <v>0</v>
          </cell>
          <cell r="AK4311">
            <v>0</v>
          </cell>
        </row>
        <row r="4312">
          <cell r="R4312" t="str">
            <v>UNIBANCO</v>
          </cell>
          <cell r="S4312" t="str">
            <v>FINAME TJLP</v>
          </cell>
          <cell r="T4312" t="str">
            <v>19366</v>
          </cell>
          <cell r="U4312">
            <v>11.1</v>
          </cell>
          <cell r="V4312">
            <v>0</v>
          </cell>
          <cell r="W4312">
            <v>35520</v>
          </cell>
          <cell r="X4312">
            <v>22</v>
          </cell>
          <cell r="Y4312">
            <v>0</v>
          </cell>
          <cell r="Z4312">
            <v>12.720394000000001</v>
          </cell>
          <cell r="AA4312">
            <v>0</v>
          </cell>
          <cell r="AB4312">
            <v>246075.13</v>
          </cell>
          <cell r="AC4312">
            <v>0</v>
          </cell>
          <cell r="AD4312">
            <v>1588</v>
          </cell>
          <cell r="AE4312">
            <v>1588</v>
          </cell>
          <cell r="AF4312">
            <v>0</v>
          </cell>
          <cell r="AG4312">
            <v>247663.13</v>
          </cell>
          <cell r="AH4312">
            <v>601.33999999999651</v>
          </cell>
          <cell r="AI4312">
            <v>0</v>
          </cell>
          <cell r="AJ4312">
            <v>0</v>
          </cell>
          <cell r="AK4312">
            <v>0</v>
          </cell>
        </row>
        <row r="4313">
          <cell r="R4313" t="str">
            <v>UNIBANCO</v>
          </cell>
          <cell r="S4313" t="str">
            <v>FINAME TJLP</v>
          </cell>
          <cell r="T4313" t="str">
            <v>19366</v>
          </cell>
          <cell r="U4313">
            <v>11.1</v>
          </cell>
          <cell r="V4313">
            <v>0</v>
          </cell>
          <cell r="W4313">
            <v>35529</v>
          </cell>
          <cell r="X4313">
            <v>8</v>
          </cell>
          <cell r="Y4313">
            <v>33</v>
          </cell>
          <cell r="Z4313">
            <v>12.733131999999999</v>
          </cell>
          <cell r="AA4313">
            <v>0</v>
          </cell>
          <cell r="AB4313">
            <v>246321.55</v>
          </cell>
          <cell r="AC4313">
            <v>6007.84</v>
          </cell>
          <cell r="AD4313">
            <v>582.15999999999985</v>
          </cell>
          <cell r="AE4313">
            <v>2170.16</v>
          </cell>
          <cell r="AF4313">
            <v>8178.01</v>
          </cell>
          <cell r="AG4313">
            <v>240313.7</v>
          </cell>
          <cell r="AH4313">
            <v>246.42000000001281</v>
          </cell>
          <cell r="AI4313">
            <v>0</v>
          </cell>
          <cell r="AJ4313">
            <v>0</v>
          </cell>
          <cell r="AK4313">
            <v>0</v>
          </cell>
        </row>
        <row r="4314">
          <cell r="R4314" t="str">
            <v>UNIBANCO</v>
          </cell>
          <cell r="S4314" t="str">
            <v>FINAME TJLP</v>
          </cell>
          <cell r="T4314" t="str">
            <v>19366</v>
          </cell>
          <cell r="U4314">
            <v>11.1</v>
          </cell>
          <cell r="V4314">
            <v>0</v>
          </cell>
          <cell r="W4314">
            <v>35550</v>
          </cell>
          <cell r="X4314">
            <v>21</v>
          </cell>
          <cell r="Y4314">
            <v>0</v>
          </cell>
          <cell r="Z4314">
            <v>12.762905</v>
          </cell>
          <cell r="AA4314">
            <v>0</v>
          </cell>
          <cell r="AB4314">
            <v>240875.61</v>
          </cell>
          <cell r="AC4314">
            <v>0</v>
          </cell>
          <cell r="AD4314">
            <v>1483.57</v>
          </cell>
          <cell r="AE4314">
            <v>1483.57</v>
          </cell>
          <cell r="AF4314">
            <v>0</v>
          </cell>
          <cell r="AG4314">
            <v>242359.19</v>
          </cell>
          <cell r="AH4314">
            <v>561.9199999999837</v>
          </cell>
          <cell r="AI4314">
            <v>0</v>
          </cell>
          <cell r="AJ4314">
            <v>0</v>
          </cell>
          <cell r="AK4314">
            <v>0</v>
          </cell>
        </row>
        <row r="4315">
          <cell r="R4315" t="str">
            <v>UNIBANCO</v>
          </cell>
          <cell r="S4315" t="str">
            <v>FINAME TJLP</v>
          </cell>
          <cell r="T4315" t="str">
            <v>19366</v>
          </cell>
          <cell r="U4315">
            <v>11.1</v>
          </cell>
          <cell r="V4315">
            <v>0</v>
          </cell>
          <cell r="W4315">
            <v>35559</v>
          </cell>
          <cell r="X4315">
            <v>9</v>
          </cell>
          <cell r="Y4315">
            <v>34</v>
          </cell>
          <cell r="Z4315">
            <v>12.775686</v>
          </cell>
          <cell r="AA4315">
            <v>0</v>
          </cell>
          <cell r="AB4315">
            <v>241116.83</v>
          </cell>
          <cell r="AC4315">
            <v>6027.92</v>
          </cell>
          <cell r="AD4315">
            <v>640.74</v>
          </cell>
          <cell r="AE4315">
            <v>2124.31</v>
          </cell>
          <cell r="AF4315">
            <v>8152.23</v>
          </cell>
          <cell r="AG4315">
            <v>235088.91</v>
          </cell>
          <cell r="AH4315">
            <v>241.21000000002095</v>
          </cell>
          <cell r="AI4315">
            <v>0</v>
          </cell>
          <cell r="AJ4315">
            <v>0</v>
          </cell>
          <cell r="AK4315">
            <v>0</v>
          </cell>
        </row>
        <row r="4316">
          <cell r="R4316" t="str">
            <v>UNIBANCO</v>
          </cell>
          <cell r="S4316" t="str">
            <v>FINAME TJLP</v>
          </cell>
          <cell r="T4316" t="str">
            <v>19366</v>
          </cell>
          <cell r="U4316">
            <v>11.1</v>
          </cell>
          <cell r="V4316">
            <v>0</v>
          </cell>
          <cell r="W4316">
            <v>35581</v>
          </cell>
          <cell r="X4316">
            <v>22</v>
          </cell>
          <cell r="Y4316">
            <v>0</v>
          </cell>
          <cell r="Z4316">
            <v>12.806982</v>
          </cell>
          <cell r="AA4316">
            <v>0</v>
          </cell>
          <cell r="AB4316">
            <v>235664.8</v>
          </cell>
          <cell r="AC4316">
            <v>0</v>
          </cell>
          <cell r="AD4316">
            <v>1520.82</v>
          </cell>
          <cell r="AE4316">
            <v>1520.82</v>
          </cell>
          <cell r="AF4316">
            <v>0</v>
          </cell>
          <cell r="AG4316">
            <v>237185.62</v>
          </cell>
          <cell r="AH4316">
            <v>575.88999999998487</v>
          </cell>
          <cell r="AI4316">
            <v>0</v>
          </cell>
          <cell r="AJ4316">
            <v>0</v>
          </cell>
          <cell r="AK4316">
            <v>0</v>
          </cell>
        </row>
        <row r="4317">
          <cell r="R4317" t="str">
            <v>UNIBANCO</v>
          </cell>
          <cell r="S4317" t="str">
            <v>FINAME TJLP</v>
          </cell>
          <cell r="T4317" t="str">
            <v>19366</v>
          </cell>
          <cell r="U4317">
            <v>11.1</v>
          </cell>
          <cell r="V4317">
            <v>0</v>
          </cell>
          <cell r="W4317">
            <v>35590</v>
          </cell>
          <cell r="X4317">
            <v>8</v>
          </cell>
          <cell r="Y4317">
            <v>35</v>
          </cell>
          <cell r="Z4317">
            <v>12.819342000000001</v>
          </cell>
          <cell r="AA4317">
            <v>0</v>
          </cell>
          <cell r="AB4317">
            <v>235892.24</v>
          </cell>
          <cell r="AC4317">
            <v>6048.52</v>
          </cell>
          <cell r="AD4317">
            <v>557.46000000000026</v>
          </cell>
          <cell r="AE4317">
            <v>2078.2800000000002</v>
          </cell>
          <cell r="AF4317">
            <v>8126.8</v>
          </cell>
          <cell r="AG4317">
            <v>229843.72</v>
          </cell>
          <cell r="AH4317">
            <v>227.44000000000233</v>
          </cell>
          <cell r="AI4317">
            <v>0</v>
          </cell>
          <cell r="AJ4317">
            <v>0</v>
          </cell>
          <cell r="AK4317">
            <v>0</v>
          </cell>
        </row>
        <row r="4318">
          <cell r="R4318" t="str">
            <v>UNIBANCO</v>
          </cell>
          <cell r="S4318" t="str">
            <v>FINAME TJLP</v>
          </cell>
          <cell r="T4318" t="str">
            <v>19366</v>
          </cell>
          <cell r="U4318">
            <v>11.1</v>
          </cell>
          <cell r="V4318">
            <v>0</v>
          </cell>
          <cell r="W4318">
            <v>35611</v>
          </cell>
          <cell r="X4318">
            <v>21</v>
          </cell>
          <cell r="Y4318">
            <v>0</v>
          </cell>
          <cell r="Z4318">
            <v>12.848093</v>
          </cell>
          <cell r="AA4318">
            <v>0</v>
          </cell>
          <cell r="AB4318">
            <v>230359.21</v>
          </cell>
          <cell r="AC4318">
            <v>0</v>
          </cell>
          <cell r="AD4318">
            <v>1418.8</v>
          </cell>
          <cell r="AE4318">
            <v>1418.8</v>
          </cell>
          <cell r="AF4318">
            <v>0</v>
          </cell>
          <cell r="AG4318">
            <v>231778.01</v>
          </cell>
          <cell r="AH4318">
            <v>515.49000000001979</v>
          </cell>
          <cell r="AI4318">
            <v>0</v>
          </cell>
          <cell r="AJ4318">
            <v>0</v>
          </cell>
          <cell r="AK4318">
            <v>0</v>
          </cell>
        </row>
        <row r="4319">
          <cell r="R4319" t="str">
            <v>UNIBANCO</v>
          </cell>
          <cell r="S4319" t="str">
            <v>FINAME TJLP</v>
          </cell>
          <cell r="T4319" t="str">
            <v>19366</v>
          </cell>
          <cell r="U4319">
            <v>11.1</v>
          </cell>
          <cell r="V4319">
            <v>0</v>
          </cell>
          <cell r="W4319">
            <v>35620</v>
          </cell>
          <cell r="X4319">
            <v>9</v>
          </cell>
          <cell r="Y4319">
            <v>36</v>
          </cell>
          <cell r="Z4319">
            <v>12.860434</v>
          </cell>
          <cell r="AA4319">
            <v>0</v>
          </cell>
          <cell r="AB4319">
            <v>230580.47</v>
          </cell>
          <cell r="AC4319">
            <v>6067.91</v>
          </cell>
          <cell r="AD4319">
            <v>612.68000000000006</v>
          </cell>
          <cell r="AE4319">
            <v>2031.48</v>
          </cell>
          <cell r="AF4319">
            <v>8099.39</v>
          </cell>
          <cell r="AG4319">
            <v>224512.57</v>
          </cell>
          <cell r="AH4319">
            <v>221.27000000001863</v>
          </cell>
          <cell r="AI4319">
            <v>0</v>
          </cell>
          <cell r="AJ4319">
            <v>0</v>
          </cell>
          <cell r="AK4319">
            <v>0</v>
          </cell>
        </row>
        <row r="4320">
          <cell r="R4320" t="str">
            <v>UNIBANCO</v>
          </cell>
          <cell r="S4320" t="str">
            <v>FINAME TJLP</v>
          </cell>
          <cell r="T4320" t="str">
            <v>19366</v>
          </cell>
          <cell r="U4320">
            <v>11.1</v>
          </cell>
          <cell r="V4320">
            <v>0</v>
          </cell>
          <cell r="W4320">
            <v>35642</v>
          </cell>
          <cell r="X4320">
            <v>22</v>
          </cell>
          <cell r="Y4320">
            <v>0</v>
          </cell>
          <cell r="Z4320">
            <v>12.890651999999999</v>
          </cell>
          <cell r="AA4320">
            <v>0</v>
          </cell>
          <cell r="AB4320">
            <v>225040.1</v>
          </cell>
          <cell r="AC4320">
            <v>0</v>
          </cell>
          <cell r="AD4320">
            <v>1452.26</v>
          </cell>
          <cell r="AE4320">
            <v>1452.26</v>
          </cell>
          <cell r="AF4320">
            <v>0</v>
          </cell>
          <cell r="AG4320">
            <v>226492.36</v>
          </cell>
          <cell r="AH4320">
            <v>527.52999999996973</v>
          </cell>
          <cell r="AI4320">
            <v>0</v>
          </cell>
          <cell r="AJ4320">
            <v>0</v>
          </cell>
          <cell r="AK4320">
            <v>0</v>
          </cell>
        </row>
        <row r="4321">
          <cell r="R4321" t="str">
            <v>UNIBANCO</v>
          </cell>
          <cell r="S4321" t="str">
            <v>FINAME TJLP</v>
          </cell>
          <cell r="T4321" t="str">
            <v>19366</v>
          </cell>
          <cell r="U4321">
            <v>11.1</v>
          </cell>
          <cell r="V4321">
            <v>0</v>
          </cell>
          <cell r="W4321">
            <v>35651</v>
          </cell>
          <cell r="X4321">
            <v>8</v>
          </cell>
          <cell r="Y4321">
            <v>37</v>
          </cell>
          <cell r="Z4321">
            <v>12.903034</v>
          </cell>
          <cell r="AA4321">
            <v>0</v>
          </cell>
          <cell r="AB4321">
            <v>225256.26</v>
          </cell>
          <cell r="AC4321">
            <v>6088.01</v>
          </cell>
          <cell r="AD4321">
            <v>532.30999999999995</v>
          </cell>
          <cell r="AE4321">
            <v>1984.57</v>
          </cell>
          <cell r="AF4321">
            <v>8072.58</v>
          </cell>
          <cell r="AG4321">
            <v>219168.26</v>
          </cell>
          <cell r="AH4321">
            <v>216.17000000001281</v>
          </cell>
          <cell r="AI4321">
            <v>0</v>
          </cell>
          <cell r="AJ4321">
            <v>0</v>
          </cell>
          <cell r="AK4321">
            <v>0</v>
          </cell>
        </row>
        <row r="4322">
          <cell r="R4322" t="str">
            <v>UNIBANCO</v>
          </cell>
          <cell r="S4322" t="str">
            <v>FINAME TJLP</v>
          </cell>
          <cell r="T4322" t="str">
            <v>19366</v>
          </cell>
          <cell r="U4322">
            <v>11.1</v>
          </cell>
          <cell r="V4322">
            <v>0</v>
          </cell>
          <cell r="W4322">
            <v>35673</v>
          </cell>
          <cell r="X4322">
            <v>22</v>
          </cell>
          <cell r="Y4322">
            <v>0</v>
          </cell>
          <cell r="Z4322">
            <v>12.933351999999999</v>
          </cell>
          <cell r="AA4322">
            <v>0</v>
          </cell>
          <cell r="AB4322">
            <v>219683.23</v>
          </cell>
          <cell r="AC4322">
            <v>0</v>
          </cell>
          <cell r="AD4322">
            <v>1417.69</v>
          </cell>
          <cell r="AE4322">
            <v>1417.69</v>
          </cell>
          <cell r="AF4322">
            <v>0</v>
          </cell>
          <cell r="AG4322">
            <v>221100.92</v>
          </cell>
          <cell r="AH4322">
            <v>514.97000000000116</v>
          </cell>
          <cell r="AI4322">
            <v>0</v>
          </cell>
          <cell r="AJ4322">
            <v>0</v>
          </cell>
          <cell r="AK4322">
            <v>0</v>
          </cell>
        </row>
        <row r="4323">
          <cell r="R4323" t="str">
            <v>UNIBANCO</v>
          </cell>
          <cell r="S4323" t="str">
            <v>FINAME TJLP</v>
          </cell>
          <cell r="T4323" t="str">
            <v>19366</v>
          </cell>
          <cell r="U4323">
            <v>11.1</v>
          </cell>
          <cell r="V4323">
            <v>0</v>
          </cell>
          <cell r="W4323">
            <v>35682</v>
          </cell>
          <cell r="X4323">
            <v>8</v>
          </cell>
          <cell r="Y4323">
            <v>38</v>
          </cell>
          <cell r="Z4323">
            <v>12.943809999999999</v>
          </cell>
          <cell r="AA4323">
            <v>0</v>
          </cell>
          <cell r="AB4323">
            <v>219860.87</v>
          </cell>
          <cell r="AC4323">
            <v>6107.25</v>
          </cell>
          <cell r="AD4323">
            <v>519.34999999999991</v>
          </cell>
          <cell r="AE4323">
            <v>1937.04</v>
          </cell>
          <cell r="AF4323">
            <v>8044.28</v>
          </cell>
          <cell r="AG4323">
            <v>213753.62</v>
          </cell>
          <cell r="AH4323">
            <v>177.62999999997555</v>
          </cell>
          <cell r="AI4323">
            <v>0</v>
          </cell>
          <cell r="AJ4323">
            <v>0</v>
          </cell>
          <cell r="AK4323">
            <v>0</v>
          </cell>
        </row>
        <row r="4324">
          <cell r="R4324" t="str">
            <v>UNIBANCO</v>
          </cell>
          <cell r="S4324" t="str">
            <v>FINAME TJLP</v>
          </cell>
          <cell r="T4324" t="str">
            <v>19366</v>
          </cell>
          <cell r="U4324">
            <v>11.1</v>
          </cell>
          <cell r="V4324">
            <v>0</v>
          </cell>
          <cell r="W4324">
            <v>35703</v>
          </cell>
          <cell r="X4324">
            <v>21</v>
          </cell>
          <cell r="Y4324">
            <v>0</v>
          </cell>
          <cell r="Z4324">
            <v>12.96767</v>
          </cell>
          <cell r="AA4324">
            <v>0</v>
          </cell>
          <cell r="AB4324">
            <v>214147.65</v>
          </cell>
          <cell r="AC4324">
            <v>0</v>
          </cell>
          <cell r="AD4324">
            <v>1318.95</v>
          </cell>
          <cell r="AE4324">
            <v>1318.95</v>
          </cell>
          <cell r="AF4324">
            <v>0</v>
          </cell>
          <cell r="AG4324">
            <v>215466.6</v>
          </cell>
          <cell r="AH4324">
            <v>394.02999999999884</v>
          </cell>
          <cell r="AI4324">
            <v>0</v>
          </cell>
          <cell r="AJ4324">
            <v>0</v>
          </cell>
          <cell r="AK4324">
            <v>0</v>
          </cell>
        </row>
        <row r="4325">
          <cell r="R4325" t="str">
            <v>UNIBANCO</v>
          </cell>
          <cell r="S4325" t="str">
            <v>FINAME TJLP</v>
          </cell>
          <cell r="T4325" t="str">
            <v>19366</v>
          </cell>
          <cell r="U4325">
            <v>11.1</v>
          </cell>
          <cell r="V4325">
            <v>0</v>
          </cell>
          <cell r="W4325">
            <v>35712</v>
          </cell>
          <cell r="X4325">
            <v>9</v>
          </cell>
          <cell r="Y4325">
            <v>39</v>
          </cell>
          <cell r="Z4325">
            <v>12.97791</v>
          </cell>
          <cell r="AA4325">
            <v>0</v>
          </cell>
          <cell r="AB4325">
            <v>214316.75</v>
          </cell>
          <cell r="AC4325">
            <v>6123.33</v>
          </cell>
          <cell r="AD4325">
            <v>569.24</v>
          </cell>
          <cell r="AE4325">
            <v>1888.19</v>
          </cell>
          <cell r="AF4325">
            <v>8011.53</v>
          </cell>
          <cell r="AG4325">
            <v>208193.42</v>
          </cell>
          <cell r="AH4325">
            <v>169.11000000001513</v>
          </cell>
          <cell r="AI4325">
            <v>0</v>
          </cell>
          <cell r="AJ4325">
            <v>0</v>
          </cell>
          <cell r="AK4325">
            <v>0</v>
          </cell>
        </row>
        <row r="4326">
          <cell r="R4326" t="str">
            <v>UNIBANCO</v>
          </cell>
          <cell r="S4326" t="str">
            <v>FINAME TJLP</v>
          </cell>
          <cell r="T4326" t="str">
            <v>19366</v>
          </cell>
          <cell r="U4326">
            <v>11.1</v>
          </cell>
          <cell r="V4326">
            <v>0</v>
          </cell>
          <cell r="W4326">
            <v>35734</v>
          </cell>
          <cell r="X4326">
            <v>22</v>
          </cell>
          <cell r="Y4326">
            <v>0</v>
          </cell>
          <cell r="Z4326">
            <v>13.002973000000001</v>
          </cell>
          <cell r="AA4326">
            <v>0</v>
          </cell>
          <cell r="AB4326">
            <v>208595.48</v>
          </cell>
          <cell r="AC4326">
            <v>0</v>
          </cell>
          <cell r="AD4326">
            <v>1346.13</v>
          </cell>
          <cell r="AE4326">
            <v>1346.13</v>
          </cell>
          <cell r="AF4326">
            <v>0</v>
          </cell>
          <cell r="AG4326">
            <v>209941.61</v>
          </cell>
          <cell r="AH4326">
            <v>402.05999999996857</v>
          </cell>
          <cell r="AI4326">
            <v>0</v>
          </cell>
          <cell r="AJ4326">
            <v>0</v>
          </cell>
          <cell r="AK4326">
            <v>0</v>
          </cell>
        </row>
        <row r="4327">
          <cell r="R4327" t="str">
            <v>UNIBANCO</v>
          </cell>
          <cell r="S4327" t="str">
            <v>FINAME TJLP</v>
          </cell>
          <cell r="T4327" t="str">
            <v>19366</v>
          </cell>
          <cell r="U4327">
            <v>11.1</v>
          </cell>
          <cell r="V4327">
            <v>0</v>
          </cell>
          <cell r="W4327">
            <v>35743</v>
          </cell>
          <cell r="X4327">
            <v>8</v>
          </cell>
          <cell r="Y4327">
            <v>40</v>
          </cell>
          <cell r="Z4327">
            <v>13.013241000000001</v>
          </cell>
          <cell r="AA4327">
            <v>0</v>
          </cell>
          <cell r="AB4327">
            <v>208760.2</v>
          </cell>
          <cell r="AC4327">
            <v>6140</v>
          </cell>
          <cell r="AD4327">
            <v>493.1099999999999</v>
          </cell>
          <cell r="AE4327">
            <v>1839.24</v>
          </cell>
          <cell r="AF4327">
            <v>7979.24</v>
          </cell>
          <cell r="AG4327">
            <v>202620.2</v>
          </cell>
          <cell r="AH4327">
            <v>164.72000000003027</v>
          </cell>
          <cell r="AI4327">
            <v>0</v>
          </cell>
          <cell r="AJ4327">
            <v>0</v>
          </cell>
          <cell r="AK4327">
            <v>0</v>
          </cell>
        </row>
        <row r="4328">
          <cell r="R4328" t="str">
            <v>UNIBANCO</v>
          </cell>
          <cell r="S4328" t="str">
            <v>FINAME TJLP</v>
          </cell>
          <cell r="T4328" t="str">
            <v>19366</v>
          </cell>
          <cell r="U4328">
            <v>11.1</v>
          </cell>
          <cell r="V4328">
            <v>0</v>
          </cell>
          <cell r="W4328">
            <v>35764</v>
          </cell>
          <cell r="X4328">
            <v>21</v>
          </cell>
          <cell r="Y4328">
            <v>0</v>
          </cell>
          <cell r="Z4328">
            <v>13.037229</v>
          </cell>
          <cell r="AA4328">
            <v>0</v>
          </cell>
          <cell r="AB4328">
            <v>202993.7</v>
          </cell>
          <cell r="AC4328">
            <v>0</v>
          </cell>
          <cell r="AD4328">
            <v>1250.25</v>
          </cell>
          <cell r="AE4328">
            <v>1250.25</v>
          </cell>
          <cell r="AF4328">
            <v>0</v>
          </cell>
          <cell r="AG4328">
            <v>204243.95</v>
          </cell>
          <cell r="AH4328">
            <v>373.5</v>
          </cell>
          <cell r="AI4328">
            <v>0</v>
          </cell>
          <cell r="AJ4328">
            <v>0</v>
          </cell>
          <cell r="AK4328">
            <v>0</v>
          </cell>
        </row>
        <row r="4329">
          <cell r="R4329" t="str">
            <v>UNIBANCO</v>
          </cell>
          <cell r="S4329" t="str">
            <v>FINAME TJLP</v>
          </cell>
          <cell r="T4329" t="str">
            <v>19366</v>
          </cell>
          <cell r="U4329">
            <v>11.1</v>
          </cell>
          <cell r="V4329">
            <v>0</v>
          </cell>
          <cell r="W4329">
            <v>35773</v>
          </cell>
          <cell r="X4329">
            <v>9</v>
          </cell>
          <cell r="Y4329">
            <v>41</v>
          </cell>
          <cell r="Z4329">
            <v>13.048819</v>
          </cell>
          <cell r="AA4329">
            <v>0</v>
          </cell>
          <cell r="AB4329">
            <v>203174.16</v>
          </cell>
          <cell r="AC4329">
            <v>6156.79</v>
          </cell>
          <cell r="AD4329">
            <v>539.77</v>
          </cell>
          <cell r="AE4329">
            <v>1790.02</v>
          </cell>
          <cell r="AF4329">
            <v>7946.81</v>
          </cell>
          <cell r="AG4329">
            <v>197017.36</v>
          </cell>
          <cell r="AH4329">
            <v>180.44999999998254</v>
          </cell>
          <cell r="AI4329">
            <v>0</v>
          </cell>
          <cell r="AJ4329">
            <v>0</v>
          </cell>
          <cell r="AK4329">
            <v>0</v>
          </cell>
        </row>
        <row r="4330">
          <cell r="R4330" t="str">
            <v>UNIBANCO</v>
          </cell>
          <cell r="S4330" t="str">
            <v>FINAME TJLP</v>
          </cell>
          <cell r="T4330" t="str">
            <v>19366</v>
          </cell>
          <cell r="U4330">
            <v>11.1</v>
          </cell>
          <cell r="V4330">
            <v>0</v>
          </cell>
          <cell r="W4330">
            <v>35795</v>
          </cell>
          <cell r="X4330">
            <v>22</v>
          </cell>
          <cell r="Y4330">
            <v>0</v>
          </cell>
          <cell r="Z4330">
            <v>13.077591</v>
          </cell>
          <cell r="AA4330">
            <v>0</v>
          </cell>
          <cell r="AB4330">
            <v>197451.78</v>
          </cell>
          <cell r="AC4330">
            <v>0</v>
          </cell>
          <cell r="AD4330">
            <v>1274.22</v>
          </cell>
          <cell r="AE4330">
            <v>1274.22</v>
          </cell>
          <cell r="AF4330">
            <v>0</v>
          </cell>
          <cell r="AG4330">
            <v>198726</v>
          </cell>
          <cell r="AH4330">
            <v>434.42000000001281</v>
          </cell>
          <cell r="AI4330">
            <v>0</v>
          </cell>
          <cell r="AJ4330">
            <v>0</v>
          </cell>
          <cell r="AK4330">
            <v>0</v>
          </cell>
        </row>
        <row r="4331">
          <cell r="R4331" t="str">
            <v>UNIBANCO</v>
          </cell>
          <cell r="S4331" t="str">
            <v>FINAME TJLP</v>
          </cell>
          <cell r="T4331" t="str">
            <v>19366</v>
          </cell>
          <cell r="U4331">
            <v>11.1</v>
          </cell>
          <cell r="V4331">
            <v>0</v>
          </cell>
          <cell r="W4331">
            <v>35804</v>
          </cell>
          <cell r="X4331">
            <v>8</v>
          </cell>
          <cell r="Y4331">
            <v>42</v>
          </cell>
          <cell r="Z4331">
            <v>13.089378999999999</v>
          </cell>
          <cell r="AA4331">
            <v>0</v>
          </cell>
          <cell r="AB4331">
            <v>197629.76</v>
          </cell>
          <cell r="AC4331">
            <v>6175.93</v>
          </cell>
          <cell r="AD4331">
            <v>466.96000000000004</v>
          </cell>
          <cell r="AE4331">
            <v>1741.18</v>
          </cell>
          <cell r="AF4331">
            <v>7917.1</v>
          </cell>
          <cell r="AG4331">
            <v>191453.83</v>
          </cell>
          <cell r="AH4331">
            <v>177.97000000000116</v>
          </cell>
          <cell r="AI4331">
            <v>0</v>
          </cell>
          <cell r="AJ4331">
            <v>0</v>
          </cell>
          <cell r="AK4331">
            <v>0</v>
          </cell>
        </row>
        <row r="4332">
          <cell r="R4332" t="str">
            <v>UNIBANCO</v>
          </cell>
          <cell r="S4332" t="str">
            <v>FINAME TJLP</v>
          </cell>
          <cell r="T4332" t="str">
            <v>19366</v>
          </cell>
          <cell r="U4332">
            <v>11.1</v>
          </cell>
          <cell r="V4332">
            <v>0</v>
          </cell>
          <cell r="W4332">
            <v>35826</v>
          </cell>
          <cell r="X4332">
            <v>22</v>
          </cell>
          <cell r="Y4332">
            <v>0</v>
          </cell>
          <cell r="Z4332">
            <v>13.11824</v>
          </cell>
          <cell r="AA4332">
            <v>0</v>
          </cell>
          <cell r="AB4332">
            <v>191875.97</v>
          </cell>
          <cell r="AC4332">
            <v>0</v>
          </cell>
          <cell r="AD4332">
            <v>1238.24</v>
          </cell>
          <cell r="AE4332">
            <v>1238.24</v>
          </cell>
          <cell r="AF4332">
            <v>0</v>
          </cell>
          <cell r="AG4332">
            <v>193114.21</v>
          </cell>
          <cell r="AH4332">
            <v>422.14000000001397</v>
          </cell>
          <cell r="AI4332">
            <v>0</v>
          </cell>
          <cell r="AJ4332">
            <v>0</v>
          </cell>
          <cell r="AK4332">
            <v>0</v>
          </cell>
        </row>
        <row r="4333">
          <cell r="R4333" t="str">
            <v>UNIBANCO</v>
          </cell>
          <cell r="S4333" t="str">
            <v>FINAME TJLP</v>
          </cell>
          <cell r="T4333" t="str">
            <v>19366</v>
          </cell>
          <cell r="U4333">
            <v>11.1</v>
          </cell>
          <cell r="V4333">
            <v>0</v>
          </cell>
          <cell r="W4333">
            <v>35835</v>
          </cell>
          <cell r="X4333">
            <v>8</v>
          </cell>
          <cell r="Y4333">
            <v>43</v>
          </cell>
          <cell r="Z4333">
            <v>13.130065</v>
          </cell>
          <cell r="AA4333">
            <v>0</v>
          </cell>
          <cell r="AB4333">
            <v>192048.93</v>
          </cell>
          <cell r="AC4333">
            <v>6195.13</v>
          </cell>
          <cell r="AD4333">
            <v>453.77</v>
          </cell>
          <cell r="AE4333">
            <v>1692.01</v>
          </cell>
          <cell r="AF4333">
            <v>7887.13</v>
          </cell>
          <cell r="AG4333">
            <v>185853.8</v>
          </cell>
          <cell r="AH4333">
            <v>172.95000000001164</v>
          </cell>
          <cell r="AI4333">
            <v>0</v>
          </cell>
          <cell r="AJ4333">
            <v>0</v>
          </cell>
          <cell r="AK4333">
            <v>0</v>
          </cell>
        </row>
        <row r="4334">
          <cell r="R4334" t="str">
            <v>UNIBANCO</v>
          </cell>
          <cell r="S4334" t="str">
            <v>FINAME TJLP</v>
          </cell>
          <cell r="T4334" t="str">
            <v>19366</v>
          </cell>
          <cell r="U4334">
            <v>11.1</v>
          </cell>
          <cell r="V4334">
            <v>0</v>
          </cell>
          <cell r="W4334">
            <v>35854</v>
          </cell>
          <cell r="X4334">
            <v>19</v>
          </cell>
          <cell r="Y4334">
            <v>0</v>
          </cell>
          <cell r="Z4334">
            <v>13.155063999999999</v>
          </cell>
          <cell r="AA4334">
            <v>0</v>
          </cell>
          <cell r="AB4334">
            <v>186207.66</v>
          </cell>
          <cell r="AC4334">
            <v>0</v>
          </cell>
          <cell r="AD4334">
            <v>1037.3399999999999</v>
          </cell>
          <cell r="AE4334">
            <v>1037.3399999999999</v>
          </cell>
          <cell r="AF4334">
            <v>0</v>
          </cell>
          <cell r="AG4334">
            <v>187245</v>
          </cell>
          <cell r="AH4334">
            <v>353.86000000001513</v>
          </cell>
          <cell r="AI4334">
            <v>0</v>
          </cell>
          <cell r="AJ4334">
            <v>0</v>
          </cell>
          <cell r="AK4334">
            <v>0</v>
          </cell>
        </row>
        <row r="4335">
          <cell r="R4335" t="str">
            <v>UNIBANCO</v>
          </cell>
          <cell r="S4335" t="str">
            <v>FINAME TJLP</v>
          </cell>
          <cell r="T4335" t="str">
            <v>19366</v>
          </cell>
          <cell r="U4335">
            <v>11.1</v>
          </cell>
          <cell r="V4335">
            <v>0</v>
          </cell>
          <cell r="W4335">
            <v>35863</v>
          </cell>
          <cell r="X4335">
            <v>11</v>
          </cell>
          <cell r="Y4335">
            <v>44</v>
          </cell>
          <cell r="Z4335">
            <v>13.171887</v>
          </cell>
          <cell r="AA4335">
            <v>0</v>
          </cell>
          <cell r="AB4335">
            <v>186445.79</v>
          </cell>
          <cell r="AC4335">
            <v>6214.86</v>
          </cell>
          <cell r="AD4335">
            <v>605.30000000000018</v>
          </cell>
          <cell r="AE4335">
            <v>1642.64</v>
          </cell>
          <cell r="AF4335">
            <v>7857.5</v>
          </cell>
          <cell r="AG4335">
            <v>180230.93</v>
          </cell>
          <cell r="AH4335">
            <v>238.13000000000466</v>
          </cell>
          <cell r="AI4335">
            <v>0</v>
          </cell>
          <cell r="AJ4335">
            <v>0</v>
          </cell>
          <cell r="AK4335">
            <v>0</v>
          </cell>
        </row>
        <row r="4336">
          <cell r="R4336" t="str">
            <v>UNIBANCO</v>
          </cell>
          <cell r="S4336" t="str">
            <v>FINAME TJLP</v>
          </cell>
          <cell r="T4336" t="str">
            <v>19366</v>
          </cell>
          <cell r="U4336">
            <v>11.1</v>
          </cell>
          <cell r="V4336">
            <v>0</v>
          </cell>
          <cell r="W4336">
            <v>35885</v>
          </cell>
          <cell r="X4336">
            <v>22</v>
          </cell>
          <cell r="Y4336">
            <v>0</v>
          </cell>
          <cell r="Z4336">
            <v>13.214622</v>
          </cell>
          <cell r="AA4336">
            <v>0</v>
          </cell>
          <cell r="AB4336">
            <v>180815.67</v>
          </cell>
          <cell r="AC4336">
            <v>0</v>
          </cell>
          <cell r="AD4336">
            <v>1166.8599999999999</v>
          </cell>
          <cell r="AE4336">
            <v>1166.8599999999999</v>
          </cell>
          <cell r="AF4336">
            <v>0</v>
          </cell>
          <cell r="AG4336">
            <v>181982.53</v>
          </cell>
          <cell r="AH4336">
            <v>584.74000000001979</v>
          </cell>
          <cell r="AI4336">
            <v>0</v>
          </cell>
          <cell r="AJ4336">
            <v>0</v>
          </cell>
          <cell r="AK4336">
            <v>0</v>
          </cell>
        </row>
        <row r="4337">
          <cell r="R4337" t="str">
            <v>UNIBANCO</v>
          </cell>
          <cell r="S4337" t="str">
            <v>FINAME TJLP</v>
          </cell>
          <cell r="T4337" t="str">
            <v>19366</v>
          </cell>
          <cell r="U4337">
            <v>11.1</v>
          </cell>
          <cell r="V4337">
            <v>0</v>
          </cell>
          <cell r="W4337">
            <v>35894</v>
          </cell>
          <cell r="X4337">
            <v>8</v>
          </cell>
          <cell r="Y4337">
            <v>45</v>
          </cell>
          <cell r="Z4337">
            <v>13.232144</v>
          </cell>
          <cell r="AA4337">
            <v>0</v>
          </cell>
          <cell r="AB4337">
            <v>181055.43</v>
          </cell>
          <cell r="AC4337">
            <v>6243.29</v>
          </cell>
          <cell r="AD4337">
            <v>428.29000000000019</v>
          </cell>
          <cell r="AE4337">
            <v>1595.15</v>
          </cell>
          <cell r="AF4337">
            <v>7838.44</v>
          </cell>
          <cell r="AG4337">
            <v>174812.14</v>
          </cell>
          <cell r="AH4337">
            <v>239.76000000000931</v>
          </cell>
          <cell r="AI4337">
            <v>0</v>
          </cell>
          <cell r="AJ4337">
            <v>0</v>
          </cell>
          <cell r="AK4337">
            <v>0</v>
          </cell>
        </row>
        <row r="4338">
          <cell r="R4338" t="str">
            <v>UNIBANCO</v>
          </cell>
          <cell r="S4338" t="str">
            <v>FINAME TJLP</v>
          </cell>
          <cell r="T4338" t="str">
            <v>19366</v>
          </cell>
          <cell r="U4338">
            <v>11.1</v>
          </cell>
          <cell r="V4338">
            <v>0</v>
          </cell>
          <cell r="W4338">
            <v>35915</v>
          </cell>
          <cell r="X4338">
            <v>21</v>
          </cell>
          <cell r="Y4338">
            <v>0</v>
          </cell>
          <cell r="Z4338">
            <v>13.27312</v>
          </cell>
          <cell r="AA4338">
            <v>0</v>
          </cell>
          <cell r="AB4338">
            <v>175353.48</v>
          </cell>
          <cell r="AC4338">
            <v>0</v>
          </cell>
          <cell r="AD4338">
            <v>1080.02</v>
          </cell>
          <cell r="AE4338">
            <v>1080.02</v>
          </cell>
          <cell r="AF4338">
            <v>0</v>
          </cell>
          <cell r="AG4338">
            <v>176433.49</v>
          </cell>
          <cell r="AH4338">
            <v>541.32999999998719</v>
          </cell>
          <cell r="AI4338">
            <v>0</v>
          </cell>
          <cell r="AJ4338">
            <v>0</v>
          </cell>
          <cell r="AK4338">
            <v>0</v>
          </cell>
        </row>
        <row r="4339">
          <cell r="R4339" t="str">
            <v>UNIBANCO</v>
          </cell>
          <cell r="S4339" t="str">
            <v>FINAME TJLP</v>
          </cell>
          <cell r="T4339" t="str">
            <v>19366</v>
          </cell>
          <cell r="U4339">
            <v>11.1</v>
          </cell>
          <cell r="V4339">
            <v>0</v>
          </cell>
          <cell r="W4339">
            <v>35924</v>
          </cell>
          <cell r="X4339">
            <v>9</v>
          </cell>
          <cell r="Y4339">
            <v>46</v>
          </cell>
          <cell r="Z4339">
            <v>13.29072</v>
          </cell>
          <cell r="AA4339">
            <v>0</v>
          </cell>
          <cell r="AB4339">
            <v>175585.99</v>
          </cell>
          <cell r="AC4339">
            <v>6270.93</v>
          </cell>
          <cell r="AD4339">
            <v>466.94000000000005</v>
          </cell>
          <cell r="AE4339">
            <v>1546.96</v>
          </cell>
          <cell r="AF4339">
            <v>7817.89</v>
          </cell>
          <cell r="AG4339">
            <v>169315.07</v>
          </cell>
          <cell r="AH4339">
            <v>232.53000000002794</v>
          </cell>
          <cell r="AI4339">
            <v>0</v>
          </cell>
          <cell r="AJ4339">
            <v>0</v>
          </cell>
          <cell r="AK4339">
            <v>0</v>
          </cell>
        </row>
        <row r="4340">
          <cell r="R4340" t="str">
            <v>UNIBANCO</v>
          </cell>
          <cell r="S4340" t="str">
            <v>FINAME TJLP</v>
          </cell>
          <cell r="T4340" t="str">
            <v>19366</v>
          </cell>
          <cell r="U4340">
            <v>11.1</v>
          </cell>
          <cell r="V4340">
            <v>0</v>
          </cell>
          <cell r="W4340">
            <v>35946</v>
          </cell>
          <cell r="X4340">
            <v>22</v>
          </cell>
          <cell r="Y4340">
            <v>0</v>
          </cell>
          <cell r="Z4340">
            <v>13.33384</v>
          </cell>
          <cell r="AA4340">
            <v>0</v>
          </cell>
          <cell r="AB4340">
            <v>169864.39</v>
          </cell>
          <cell r="AC4340">
            <v>0</v>
          </cell>
          <cell r="AD4340">
            <v>1096.19</v>
          </cell>
          <cell r="AE4340">
            <v>1096.19</v>
          </cell>
          <cell r="AF4340">
            <v>0</v>
          </cell>
          <cell r="AG4340">
            <v>170960.57</v>
          </cell>
          <cell r="AH4340">
            <v>549.30999999999767</v>
          </cell>
          <cell r="AI4340">
            <v>0</v>
          </cell>
          <cell r="AJ4340">
            <v>0</v>
          </cell>
          <cell r="AK4340">
            <v>0</v>
          </cell>
        </row>
        <row r="4341">
          <cell r="R4341" t="str">
            <v>UNIBANCO</v>
          </cell>
          <cell r="S4341" t="str">
            <v>FINAME TJLP</v>
          </cell>
          <cell r="T4341" t="str">
            <v>19366</v>
          </cell>
          <cell r="U4341">
            <v>11.1</v>
          </cell>
          <cell r="V4341">
            <v>0</v>
          </cell>
          <cell r="W4341">
            <v>35955</v>
          </cell>
          <cell r="X4341">
            <v>8</v>
          </cell>
          <cell r="Y4341">
            <v>47</v>
          </cell>
          <cell r="Z4341">
            <v>13.348478999999999</v>
          </cell>
          <cell r="AA4341">
            <v>0</v>
          </cell>
          <cell r="AB4341">
            <v>170050.88</v>
          </cell>
          <cell r="AC4341">
            <v>6298.18</v>
          </cell>
          <cell r="AD4341">
            <v>402.01</v>
          </cell>
          <cell r="AE4341">
            <v>1498.2</v>
          </cell>
          <cell r="AF4341">
            <v>7796.38</v>
          </cell>
          <cell r="AG4341">
            <v>163752.70000000001</v>
          </cell>
          <cell r="AH4341">
            <v>186.5</v>
          </cell>
          <cell r="AI4341">
            <v>0</v>
          </cell>
          <cell r="AJ4341">
            <v>0</v>
          </cell>
          <cell r="AK4341">
            <v>0</v>
          </cell>
        </row>
        <row r="4342">
          <cell r="R4342" t="str">
            <v>UNIBANCO</v>
          </cell>
          <cell r="S4342" t="str">
            <v>FINAME TJLP</v>
          </cell>
          <cell r="T4342" t="str">
            <v>19366</v>
          </cell>
          <cell r="U4342">
            <v>11.1</v>
          </cell>
          <cell r="V4342">
            <v>0</v>
          </cell>
          <cell r="W4342">
            <v>35976</v>
          </cell>
          <cell r="X4342">
            <v>21</v>
          </cell>
          <cell r="Y4342">
            <v>0</v>
          </cell>
          <cell r="Z4342">
            <v>13.38181</v>
          </cell>
          <cell r="AA4342">
            <v>0</v>
          </cell>
          <cell r="AB4342">
            <v>164161.59</v>
          </cell>
          <cell r="AC4342">
            <v>0</v>
          </cell>
          <cell r="AD4342">
            <v>1011.08</v>
          </cell>
          <cell r="AE4342">
            <v>1011.08</v>
          </cell>
          <cell r="AF4342">
            <v>0</v>
          </cell>
          <cell r="AG4342">
            <v>165172.67000000001</v>
          </cell>
          <cell r="AH4342">
            <v>408.89000000001397</v>
          </cell>
          <cell r="AI4342">
            <v>0</v>
          </cell>
          <cell r="AJ4342">
            <v>0</v>
          </cell>
          <cell r="AK4342">
            <v>0</v>
          </cell>
        </row>
        <row r="4343">
          <cell r="R4343" t="str">
            <v>UNIBANCO</v>
          </cell>
          <cell r="S4343" t="str">
            <v>FINAME TJLP</v>
          </cell>
          <cell r="T4343" t="str">
            <v>19366</v>
          </cell>
          <cell r="U4343">
            <v>11.1</v>
          </cell>
          <cell r="V4343">
            <v>0</v>
          </cell>
          <cell r="W4343">
            <v>35985</v>
          </cell>
          <cell r="X4343">
            <v>9</v>
          </cell>
          <cell r="Y4343">
            <v>48</v>
          </cell>
          <cell r="Z4343">
            <v>13.39612</v>
          </cell>
          <cell r="AA4343">
            <v>0</v>
          </cell>
          <cell r="AB4343">
            <v>164337.14000000001</v>
          </cell>
          <cell r="AC4343">
            <v>6320.66</v>
          </cell>
          <cell r="AD4343">
            <v>436.77999999999986</v>
          </cell>
          <cell r="AE4343">
            <v>1447.86</v>
          </cell>
          <cell r="AF4343">
            <v>7768.51</v>
          </cell>
          <cell r="AG4343">
            <v>158016.48000000001</v>
          </cell>
          <cell r="AH4343">
            <v>175.54000000000815</v>
          </cell>
          <cell r="AI4343">
            <v>0</v>
          </cell>
          <cell r="AJ4343">
            <v>0</v>
          </cell>
          <cell r="AK4343">
            <v>0</v>
          </cell>
        </row>
        <row r="4344">
          <cell r="R4344" t="str">
            <v>UNIBANCO</v>
          </cell>
          <cell r="S4344" t="str">
            <v>FINAME TJLP</v>
          </cell>
          <cell r="T4344" t="str">
            <v>19366</v>
          </cell>
          <cell r="U4344">
            <v>11.1</v>
          </cell>
          <cell r="V4344">
            <v>0</v>
          </cell>
          <cell r="W4344">
            <v>36007</v>
          </cell>
          <cell r="X4344">
            <v>22</v>
          </cell>
          <cell r="Y4344">
            <v>0</v>
          </cell>
          <cell r="Z4344">
            <v>13.431165</v>
          </cell>
          <cell r="AA4344">
            <v>0</v>
          </cell>
          <cell r="AB4344">
            <v>158429.85999999999</v>
          </cell>
          <cell r="AC4344">
            <v>0</v>
          </cell>
          <cell r="AD4344">
            <v>1022.4</v>
          </cell>
          <cell r="AE4344">
            <v>1022.4</v>
          </cell>
          <cell r="AF4344">
            <v>0</v>
          </cell>
          <cell r="AG4344">
            <v>159452.26</v>
          </cell>
          <cell r="AH4344">
            <v>413.38000000000466</v>
          </cell>
          <cell r="AI4344">
            <v>0</v>
          </cell>
          <cell r="AJ4344">
            <v>0</v>
          </cell>
          <cell r="AK4344">
            <v>0</v>
          </cell>
        </row>
        <row r="4345">
          <cell r="R4345" t="str">
            <v>UNIBANCO</v>
          </cell>
          <cell r="S4345" t="str">
            <v>FINAME TJLP</v>
          </cell>
          <cell r="T4345" t="str">
            <v>19366</v>
          </cell>
          <cell r="U4345">
            <v>11.1</v>
          </cell>
          <cell r="V4345">
            <v>0</v>
          </cell>
          <cell r="W4345">
            <v>36016</v>
          </cell>
          <cell r="X4345">
            <v>8</v>
          </cell>
          <cell r="Y4345">
            <v>49</v>
          </cell>
          <cell r="Z4345">
            <v>13.445527999999999</v>
          </cell>
          <cell r="AA4345">
            <v>0</v>
          </cell>
          <cell r="AB4345">
            <v>158599.28</v>
          </cell>
          <cell r="AC4345">
            <v>6343.97</v>
          </cell>
          <cell r="AD4345">
            <v>374.9</v>
          </cell>
          <cell r="AE4345">
            <v>1397.3</v>
          </cell>
          <cell r="AF4345">
            <v>7741.27</v>
          </cell>
          <cell r="AG4345">
            <v>152255.31</v>
          </cell>
          <cell r="AH4345">
            <v>169.4199999999837</v>
          </cell>
          <cell r="AI4345">
            <v>0</v>
          </cell>
          <cell r="AJ4345">
            <v>0</v>
          </cell>
          <cell r="AK4345">
            <v>0</v>
          </cell>
        </row>
        <row r="4346">
          <cell r="R4346" t="str">
            <v>UNIBANCO</v>
          </cell>
          <cell r="S4346" t="str">
            <v>FINAME TJLP</v>
          </cell>
          <cell r="T4346" t="str">
            <v>19366</v>
          </cell>
          <cell r="U4346">
            <v>11.1</v>
          </cell>
          <cell r="V4346">
            <v>0</v>
          </cell>
          <cell r="W4346">
            <v>36038</v>
          </cell>
          <cell r="X4346">
            <v>22</v>
          </cell>
          <cell r="Y4346">
            <v>0</v>
          </cell>
          <cell r="Z4346">
            <v>13.480702000000001</v>
          </cell>
          <cell r="AA4346">
            <v>0</v>
          </cell>
          <cell r="AB4346">
            <v>152653.60999999999</v>
          </cell>
          <cell r="AC4346">
            <v>0</v>
          </cell>
          <cell r="AD4346">
            <v>985.12</v>
          </cell>
          <cell r="AE4346">
            <v>985.12</v>
          </cell>
          <cell r="AF4346">
            <v>0</v>
          </cell>
          <cell r="AG4346">
            <v>153638.74</v>
          </cell>
          <cell r="AH4346">
            <v>398.30999999999767</v>
          </cell>
          <cell r="AI4346">
            <v>0</v>
          </cell>
          <cell r="AJ4346">
            <v>0</v>
          </cell>
          <cell r="AK4346">
            <v>0</v>
          </cell>
        </row>
        <row r="4347">
          <cell r="R4347" t="str">
            <v>UNIBANCO</v>
          </cell>
          <cell r="S4347" t="str">
            <v>FINAME TJLP</v>
          </cell>
          <cell r="T4347" t="str">
            <v>19366</v>
          </cell>
          <cell r="U4347">
            <v>11.1</v>
          </cell>
          <cell r="V4347">
            <v>0</v>
          </cell>
          <cell r="W4347">
            <v>36047</v>
          </cell>
          <cell r="X4347">
            <v>8</v>
          </cell>
          <cell r="Y4347">
            <v>50</v>
          </cell>
          <cell r="Z4347">
            <v>13.497952</v>
          </cell>
          <cell r="AA4347">
            <v>0</v>
          </cell>
          <cell r="AB4347">
            <v>152848.95000000001</v>
          </cell>
          <cell r="AC4347">
            <v>6368.7</v>
          </cell>
          <cell r="AD4347">
            <v>361.5200000000001</v>
          </cell>
          <cell r="AE4347">
            <v>1346.64</v>
          </cell>
          <cell r="AF4347">
            <v>7715.35</v>
          </cell>
          <cell r="AG4347">
            <v>146480.25</v>
          </cell>
          <cell r="AH4347">
            <v>195.34000000002561</v>
          </cell>
          <cell r="AI4347">
            <v>0</v>
          </cell>
          <cell r="AJ4347">
            <v>0</v>
          </cell>
          <cell r="AK4347">
            <v>0</v>
          </cell>
        </row>
        <row r="4348">
          <cell r="R4348" t="str">
            <v>UNIBANCO</v>
          </cell>
          <cell r="S4348" t="str">
            <v>FINAME TJLP</v>
          </cell>
          <cell r="T4348" t="str">
            <v>19366</v>
          </cell>
          <cell r="U4348">
            <v>11.1</v>
          </cell>
          <cell r="V4348">
            <v>0</v>
          </cell>
          <cell r="W4348">
            <v>36068</v>
          </cell>
          <cell r="X4348">
            <v>21</v>
          </cell>
          <cell r="Y4348">
            <v>0</v>
          </cell>
          <cell r="Z4348">
            <v>13.539114</v>
          </cell>
          <cell r="AA4348">
            <v>0</v>
          </cell>
          <cell r="AB4348">
            <v>146926.94</v>
          </cell>
          <cell r="AC4348">
            <v>0</v>
          </cell>
          <cell r="AD4348">
            <v>904.94</v>
          </cell>
          <cell r="AE4348">
            <v>904.94</v>
          </cell>
          <cell r="AF4348">
            <v>0</v>
          </cell>
          <cell r="AG4348">
            <v>147831.87</v>
          </cell>
          <cell r="AH4348">
            <v>446.67999999999302</v>
          </cell>
          <cell r="AI4348">
            <v>0</v>
          </cell>
          <cell r="AJ4348">
            <v>0</v>
          </cell>
          <cell r="AK4348">
            <v>0</v>
          </cell>
        </row>
        <row r="4349">
          <cell r="R4349" t="str">
            <v>UNIBANCO</v>
          </cell>
          <cell r="S4349" t="str">
            <v>FINAME TJLP</v>
          </cell>
          <cell r="T4349" t="str">
            <v>19366</v>
          </cell>
          <cell r="U4349">
            <v>11.1</v>
          </cell>
          <cell r="V4349">
            <v>0</v>
          </cell>
          <cell r="W4349">
            <v>36077</v>
          </cell>
          <cell r="X4349">
            <v>9</v>
          </cell>
          <cell r="Y4349">
            <v>51</v>
          </cell>
          <cell r="Z4349">
            <v>13.556794</v>
          </cell>
          <cell r="AA4349">
            <v>0</v>
          </cell>
          <cell r="AB4349">
            <v>147118.79999999999</v>
          </cell>
          <cell r="AC4349">
            <v>6396.47</v>
          </cell>
          <cell r="AD4349">
            <v>391.22</v>
          </cell>
          <cell r="AE4349">
            <v>1296.1600000000001</v>
          </cell>
          <cell r="AF4349">
            <v>7692.63</v>
          </cell>
          <cell r="AG4349">
            <v>140722.32999999999</v>
          </cell>
          <cell r="AH4349">
            <v>191.86999999999534</v>
          </cell>
          <cell r="AI4349">
            <v>0</v>
          </cell>
          <cell r="AJ4349">
            <v>0</v>
          </cell>
          <cell r="AK4349">
            <v>0</v>
          </cell>
        </row>
        <row r="4350">
          <cell r="R4350" t="str">
            <v>UNIBANCO</v>
          </cell>
          <cell r="S4350" t="str">
            <v>FINAME TJLP</v>
          </cell>
          <cell r="T4350" t="str">
            <v>19366</v>
          </cell>
          <cell r="U4350">
            <v>11.1</v>
          </cell>
          <cell r="V4350">
            <v>0</v>
          </cell>
          <cell r="W4350">
            <v>36099</v>
          </cell>
          <cell r="X4350">
            <v>22</v>
          </cell>
          <cell r="Y4350">
            <v>0</v>
          </cell>
          <cell r="Z4350">
            <v>13.600108000000001</v>
          </cell>
          <cell r="AA4350">
            <v>0</v>
          </cell>
          <cell r="AB4350">
            <v>141171.94</v>
          </cell>
          <cell r="AC4350">
            <v>0</v>
          </cell>
          <cell r="AD4350">
            <v>911.03</v>
          </cell>
          <cell r="AE4350">
            <v>911.03</v>
          </cell>
          <cell r="AF4350">
            <v>0</v>
          </cell>
          <cell r="AG4350">
            <v>142082.97</v>
          </cell>
          <cell r="AH4350">
            <v>449.61000000001513</v>
          </cell>
          <cell r="AI4350">
            <v>0</v>
          </cell>
          <cell r="AJ4350">
            <v>0</v>
          </cell>
          <cell r="AK4350">
            <v>0</v>
          </cell>
        </row>
        <row r="4351">
          <cell r="R4351" t="str">
            <v>UNIBANCO</v>
          </cell>
          <cell r="S4351" t="str">
            <v>FINAME TJLP</v>
          </cell>
          <cell r="T4351" t="str">
            <v>19366</v>
          </cell>
          <cell r="U4351">
            <v>11.1</v>
          </cell>
          <cell r="V4351">
            <v>0</v>
          </cell>
          <cell r="W4351">
            <v>36108</v>
          </cell>
          <cell r="X4351">
            <v>8</v>
          </cell>
          <cell r="Y4351">
            <v>52</v>
          </cell>
          <cell r="Z4351">
            <v>13.617867</v>
          </cell>
          <cell r="AA4351">
            <v>0</v>
          </cell>
          <cell r="AB4351">
            <v>141356.28</v>
          </cell>
          <cell r="AC4351">
            <v>6425.28</v>
          </cell>
          <cell r="AD4351">
            <v>334.36000000000013</v>
          </cell>
          <cell r="AE4351">
            <v>1245.3900000000001</v>
          </cell>
          <cell r="AF4351">
            <v>7670.67</v>
          </cell>
          <cell r="AG4351">
            <v>134931</v>
          </cell>
          <cell r="AH4351">
            <v>184.34000000002561</v>
          </cell>
          <cell r="AI4351">
            <v>0</v>
          </cell>
          <cell r="AJ4351">
            <v>0</v>
          </cell>
          <cell r="AK4351">
            <v>0</v>
          </cell>
        </row>
        <row r="4352">
          <cell r="R4352" t="str">
            <v>UNIBANCO</v>
          </cell>
          <cell r="S4352" t="str">
            <v>FINAME TJLP</v>
          </cell>
          <cell r="T4352" t="str">
            <v>19366</v>
          </cell>
          <cell r="U4352">
            <v>11.1</v>
          </cell>
          <cell r="V4352">
            <v>0</v>
          </cell>
          <cell r="W4352">
            <v>36129</v>
          </cell>
          <cell r="X4352">
            <v>21</v>
          </cell>
          <cell r="Y4352">
            <v>0</v>
          </cell>
          <cell r="Z4352">
            <v>13.659395999999999</v>
          </cell>
          <cell r="AA4352">
            <v>0</v>
          </cell>
          <cell r="AB4352">
            <v>135342.48000000001</v>
          </cell>
          <cell r="AC4352">
            <v>0</v>
          </cell>
          <cell r="AD4352">
            <v>833.59</v>
          </cell>
          <cell r="AE4352">
            <v>833.59</v>
          </cell>
          <cell r="AF4352">
            <v>0</v>
          </cell>
          <cell r="AG4352">
            <v>136176.07</v>
          </cell>
          <cell r="AH4352">
            <v>411.48000000001048</v>
          </cell>
          <cell r="AI4352">
            <v>0</v>
          </cell>
          <cell r="AJ4352">
            <v>0</v>
          </cell>
          <cell r="AK4352">
            <v>0</v>
          </cell>
        </row>
        <row r="4353">
          <cell r="R4353" t="str">
            <v>UNIBANCO</v>
          </cell>
          <cell r="S4353" t="str">
            <v>FINAME TJLP</v>
          </cell>
          <cell r="T4353" t="str">
            <v>19366</v>
          </cell>
          <cell r="U4353">
            <v>11.1</v>
          </cell>
          <cell r="V4353">
            <v>0</v>
          </cell>
          <cell r="W4353">
            <v>36138</v>
          </cell>
          <cell r="X4353">
            <v>9</v>
          </cell>
          <cell r="Y4353">
            <v>53</v>
          </cell>
          <cell r="Z4353">
            <v>13.694127999999999</v>
          </cell>
          <cell r="AA4353">
            <v>0</v>
          </cell>
          <cell r="AB4353">
            <v>135686.62</v>
          </cell>
          <cell r="AC4353">
            <v>6461.27</v>
          </cell>
          <cell r="AD4353">
            <v>361.85</v>
          </cell>
          <cell r="AE4353">
            <v>1195.44</v>
          </cell>
          <cell r="AF4353">
            <v>7656.7</v>
          </cell>
          <cell r="AG4353">
            <v>129225.36</v>
          </cell>
          <cell r="AH4353">
            <v>344.13999999998487</v>
          </cell>
          <cell r="AI4353">
            <v>0</v>
          </cell>
          <cell r="AJ4353">
            <v>0</v>
          </cell>
          <cell r="AK4353">
            <v>0</v>
          </cell>
        </row>
        <row r="4354">
          <cell r="R4354" t="str">
            <v>UNIBANCO</v>
          </cell>
          <cell r="S4354" t="str">
            <v>FINAME TJLP</v>
          </cell>
          <cell r="T4354" t="str">
            <v>19366</v>
          </cell>
          <cell r="U4354">
            <v>11.1</v>
          </cell>
          <cell r="V4354">
            <v>0</v>
          </cell>
          <cell r="W4354">
            <v>36160</v>
          </cell>
          <cell r="X4354">
            <v>22</v>
          </cell>
          <cell r="Y4354">
            <v>0</v>
          </cell>
          <cell r="Z4354">
            <v>13.784601</v>
          </cell>
          <cell r="AA4354">
            <v>0</v>
          </cell>
          <cell r="AB4354">
            <v>130079.11</v>
          </cell>
          <cell r="AC4354">
            <v>0</v>
          </cell>
          <cell r="AD4354">
            <v>839.44</v>
          </cell>
          <cell r="AE4354">
            <v>839.44</v>
          </cell>
          <cell r="AF4354">
            <v>0</v>
          </cell>
          <cell r="AG4354">
            <v>130918.55</v>
          </cell>
          <cell r="AH4354">
            <v>853.75</v>
          </cell>
          <cell r="AI4354">
            <v>0</v>
          </cell>
          <cell r="AJ4354">
            <v>0</v>
          </cell>
          <cell r="AK4354">
            <v>0</v>
          </cell>
        </row>
        <row r="4355">
          <cell r="R4355" t="str">
            <v>UNIBANCO</v>
          </cell>
          <cell r="S4355" t="str">
            <v>FINAME TJLP</v>
          </cell>
          <cell r="T4355" t="str">
            <v>19366</v>
          </cell>
          <cell r="U4355">
            <v>11.1</v>
          </cell>
          <cell r="V4355">
            <v>0</v>
          </cell>
          <cell r="W4355">
            <v>36169</v>
          </cell>
          <cell r="X4355">
            <v>8</v>
          </cell>
          <cell r="Y4355">
            <v>54</v>
          </cell>
          <cell r="Z4355">
            <v>13.807902</v>
          </cell>
          <cell r="AA4355">
            <v>0</v>
          </cell>
          <cell r="AB4355">
            <v>130298.99</v>
          </cell>
          <cell r="AC4355">
            <v>6514.95</v>
          </cell>
          <cell r="AD4355">
            <v>308.52999999999997</v>
          </cell>
          <cell r="AE4355">
            <v>1147.97</v>
          </cell>
          <cell r="AF4355">
            <v>7662.92</v>
          </cell>
          <cell r="AG4355">
            <v>123784.04</v>
          </cell>
          <cell r="AH4355">
            <v>219.87999999997555</v>
          </cell>
          <cell r="AI4355">
            <v>0</v>
          </cell>
          <cell r="AJ4355">
            <v>0</v>
          </cell>
          <cell r="AK4355">
            <v>0</v>
          </cell>
        </row>
        <row r="4356">
          <cell r="R4356" t="str">
            <v>UNIBANCO</v>
          </cell>
          <cell r="S4356" t="str">
            <v>FINAME TJLP</v>
          </cell>
          <cell r="T4356" t="str">
            <v>19366</v>
          </cell>
          <cell r="U4356">
            <v>11.1</v>
          </cell>
          <cell r="V4356">
            <v>0</v>
          </cell>
          <cell r="W4356">
            <v>36191</v>
          </cell>
          <cell r="X4356">
            <v>22</v>
          </cell>
          <cell r="Y4356">
            <v>0</v>
          </cell>
          <cell r="Z4356">
            <v>13.860768</v>
          </cell>
          <cell r="AA4356">
            <v>0</v>
          </cell>
          <cell r="AB4356">
            <v>124257.97</v>
          </cell>
          <cell r="AC4356">
            <v>0</v>
          </cell>
          <cell r="AD4356">
            <v>801.88</v>
          </cell>
          <cell r="AE4356">
            <v>801.88</v>
          </cell>
          <cell r="AF4356">
            <v>0</v>
          </cell>
          <cell r="AG4356">
            <v>125059.85</v>
          </cell>
          <cell r="AH4356">
            <v>473.93000000000757</v>
          </cell>
          <cell r="AI4356">
            <v>0</v>
          </cell>
          <cell r="AJ4356">
            <v>0</v>
          </cell>
          <cell r="AK4356">
            <v>0</v>
          </cell>
        </row>
        <row r="4357">
          <cell r="R4357" t="str">
            <v>UNIBANCO</v>
          </cell>
          <cell r="S4357" t="str">
            <v>FINAME TJLP</v>
          </cell>
          <cell r="T4357" t="str">
            <v>19366</v>
          </cell>
          <cell r="U4357">
            <v>11.1</v>
          </cell>
          <cell r="V4357">
            <v>0</v>
          </cell>
          <cell r="W4357">
            <v>36200</v>
          </cell>
          <cell r="X4357">
            <v>8</v>
          </cell>
          <cell r="Y4357">
            <v>55</v>
          </cell>
          <cell r="Z4357">
            <v>13.882453</v>
          </cell>
          <cell r="AA4357">
            <v>0</v>
          </cell>
          <cell r="AB4357">
            <v>124452.37</v>
          </cell>
          <cell r="AC4357">
            <v>6550.12</v>
          </cell>
          <cell r="AD4357">
            <v>294.58000000000004</v>
          </cell>
          <cell r="AE4357">
            <v>1096.46</v>
          </cell>
          <cell r="AF4357">
            <v>7646.58</v>
          </cell>
          <cell r="AG4357">
            <v>117902.25</v>
          </cell>
          <cell r="AH4357">
            <v>194.39999999999418</v>
          </cell>
          <cell r="AI4357">
            <v>0</v>
          </cell>
          <cell r="AJ4357">
            <v>0</v>
          </cell>
          <cell r="AK4357">
            <v>0</v>
          </cell>
        </row>
        <row r="4358">
          <cell r="R4358" t="str">
            <v>UNIBANCO</v>
          </cell>
          <cell r="S4358" t="str">
            <v>FINAME TJLP</v>
          </cell>
          <cell r="T4358" t="str">
            <v>19366</v>
          </cell>
          <cell r="U4358">
            <v>11.1</v>
          </cell>
          <cell r="V4358">
            <v>0</v>
          </cell>
          <cell r="W4358">
            <v>36219</v>
          </cell>
          <cell r="X4358">
            <v>19</v>
          </cell>
          <cell r="Y4358">
            <v>0</v>
          </cell>
          <cell r="Z4358">
            <v>13.928345</v>
          </cell>
          <cell r="AA4358">
            <v>0</v>
          </cell>
          <cell r="AB4358">
            <v>118292.01</v>
          </cell>
          <cell r="AC4358">
            <v>0</v>
          </cell>
          <cell r="AD4358">
            <v>658.99</v>
          </cell>
          <cell r="AE4358">
            <v>658.99</v>
          </cell>
          <cell r="AF4358">
            <v>0</v>
          </cell>
          <cell r="AG4358">
            <v>118950.99</v>
          </cell>
          <cell r="AH4358">
            <v>389.75</v>
          </cell>
          <cell r="AI4358">
            <v>0</v>
          </cell>
          <cell r="AJ4358">
            <v>0</v>
          </cell>
          <cell r="AK4358">
            <v>0</v>
          </cell>
        </row>
        <row r="4359">
          <cell r="R4359" t="str">
            <v>UNIBANCO</v>
          </cell>
          <cell r="S4359" t="str">
            <v>FINAME TJLP</v>
          </cell>
          <cell r="T4359" t="str">
            <v>19366</v>
          </cell>
          <cell r="U4359">
            <v>11.1</v>
          </cell>
          <cell r="V4359">
            <v>0</v>
          </cell>
          <cell r="W4359">
            <v>36228</v>
          </cell>
          <cell r="X4359">
            <v>11</v>
          </cell>
          <cell r="Y4359">
            <v>56</v>
          </cell>
          <cell r="Z4359">
            <v>13.950136000000001</v>
          </cell>
          <cell r="AA4359">
            <v>0</v>
          </cell>
          <cell r="AB4359">
            <v>118477.07</v>
          </cell>
          <cell r="AC4359">
            <v>6582.06</v>
          </cell>
          <cell r="AD4359">
            <v>384.82999999999993</v>
          </cell>
          <cell r="AE4359">
            <v>1043.82</v>
          </cell>
          <cell r="AF4359">
            <v>7625.87</v>
          </cell>
          <cell r="AG4359">
            <v>111895.02</v>
          </cell>
          <cell r="AH4359">
            <v>185.06999999999243</v>
          </cell>
          <cell r="AI4359">
            <v>0</v>
          </cell>
          <cell r="AJ4359">
            <v>0</v>
          </cell>
          <cell r="AK4359">
            <v>0</v>
          </cell>
        </row>
        <row r="4360">
          <cell r="R4360" t="str">
            <v>UNIBANCO</v>
          </cell>
          <cell r="S4360" t="str">
            <v>FINAME TJLP</v>
          </cell>
          <cell r="T4360" t="str">
            <v>19366</v>
          </cell>
          <cell r="U4360">
            <v>11.1</v>
          </cell>
          <cell r="V4360">
            <v>0</v>
          </cell>
          <cell r="W4360">
            <v>36250</v>
          </cell>
          <cell r="X4360">
            <v>22</v>
          </cell>
          <cell r="Y4360">
            <v>0</v>
          </cell>
          <cell r="Z4360">
            <v>14.003546999999999</v>
          </cell>
          <cell r="AA4360">
            <v>0</v>
          </cell>
          <cell r="AB4360">
            <v>112323.43</v>
          </cell>
          <cell r="AC4360">
            <v>0</v>
          </cell>
          <cell r="AD4360">
            <v>724.86</v>
          </cell>
          <cell r="AE4360">
            <v>724.86</v>
          </cell>
          <cell r="AF4360">
            <v>0</v>
          </cell>
          <cell r="AG4360">
            <v>113048.29</v>
          </cell>
          <cell r="AH4360">
            <v>428.40999999998894</v>
          </cell>
          <cell r="AI4360">
            <v>0</v>
          </cell>
          <cell r="AJ4360">
            <v>0</v>
          </cell>
          <cell r="AK4360">
            <v>0</v>
          </cell>
        </row>
        <row r="4361">
          <cell r="R4361" t="str">
            <v>UNIBANCO</v>
          </cell>
          <cell r="S4361" t="str">
            <v>FINAME TJLP</v>
          </cell>
          <cell r="T4361" t="str">
            <v>19366</v>
          </cell>
          <cell r="U4361">
            <v>11.1</v>
          </cell>
          <cell r="V4361">
            <v>0</v>
          </cell>
          <cell r="W4361">
            <v>36259</v>
          </cell>
          <cell r="X4361">
            <v>8</v>
          </cell>
          <cell r="Y4361">
            <v>57</v>
          </cell>
          <cell r="Z4361">
            <v>14.027219000000001</v>
          </cell>
          <cell r="AA4361">
            <v>0</v>
          </cell>
          <cell r="AB4361">
            <v>112513.3</v>
          </cell>
          <cell r="AC4361">
            <v>6618.43</v>
          </cell>
          <cell r="AD4361">
            <v>266.40999999999997</v>
          </cell>
          <cell r="AE4361">
            <v>991.27</v>
          </cell>
          <cell r="AF4361">
            <v>7609.7</v>
          </cell>
          <cell r="AG4361">
            <v>105894.88</v>
          </cell>
          <cell r="AH4361">
            <v>189.88000000000466</v>
          </cell>
          <cell r="AI4361">
            <v>0</v>
          </cell>
          <cell r="AJ4361">
            <v>0</v>
          </cell>
          <cell r="AK4361">
            <v>0</v>
          </cell>
        </row>
        <row r="4362">
          <cell r="R4362" t="str">
            <v>UNIBANCO</v>
          </cell>
          <cell r="S4362" t="str">
            <v>FINAME TJLP</v>
          </cell>
          <cell r="T4362" t="str">
            <v>19366</v>
          </cell>
          <cell r="U4362">
            <v>11.1</v>
          </cell>
          <cell r="V4362">
            <v>0</v>
          </cell>
          <cell r="W4362">
            <v>36280</v>
          </cell>
          <cell r="X4362">
            <v>21</v>
          </cell>
          <cell r="Y4362">
            <v>0</v>
          </cell>
          <cell r="Z4362">
            <v>14.083125000000001</v>
          </cell>
          <cell r="AA4362">
            <v>0</v>
          </cell>
          <cell r="AB4362">
            <v>106316.92</v>
          </cell>
          <cell r="AC4362">
            <v>0</v>
          </cell>
          <cell r="AD4362">
            <v>654.80999999999995</v>
          </cell>
          <cell r="AE4362">
            <v>654.80999999999995</v>
          </cell>
          <cell r="AF4362">
            <v>0</v>
          </cell>
          <cell r="AG4362">
            <v>106971.74</v>
          </cell>
          <cell r="AH4362">
            <v>422.05000000000291</v>
          </cell>
          <cell r="AI4362">
            <v>0</v>
          </cell>
          <cell r="AJ4362">
            <v>0</v>
          </cell>
          <cell r="AK4362">
            <v>0</v>
          </cell>
        </row>
        <row r="4363">
          <cell r="R4363" t="str">
            <v>UNIBANCO</v>
          </cell>
          <cell r="S4363" t="str">
            <v>FINAME TJLP</v>
          </cell>
          <cell r="T4363" t="str">
            <v>19366</v>
          </cell>
          <cell r="U4363">
            <v>11.1</v>
          </cell>
          <cell r="V4363">
            <v>0</v>
          </cell>
          <cell r="W4363">
            <v>36289</v>
          </cell>
          <cell r="X4363">
            <v>9</v>
          </cell>
          <cell r="Y4363">
            <v>58</v>
          </cell>
          <cell r="Z4363">
            <v>14.107151999999999</v>
          </cell>
          <cell r="AA4363">
            <v>0</v>
          </cell>
          <cell r="AB4363">
            <v>106498.31</v>
          </cell>
          <cell r="AC4363">
            <v>6656.14</v>
          </cell>
          <cell r="AD4363">
            <v>283.47000000000003</v>
          </cell>
          <cell r="AE4363">
            <v>938.28</v>
          </cell>
          <cell r="AF4363">
            <v>7594.42</v>
          </cell>
          <cell r="AG4363">
            <v>99842.17</v>
          </cell>
          <cell r="AH4363">
            <v>181.3799999999901</v>
          </cell>
          <cell r="AI4363">
            <v>0</v>
          </cell>
          <cell r="AJ4363">
            <v>0</v>
          </cell>
          <cell r="AK4363">
            <v>0</v>
          </cell>
        </row>
        <row r="4364">
          <cell r="R4364" t="str">
            <v>UNIBANCO</v>
          </cell>
          <cell r="S4364" t="str">
            <v>FINAME TJLP</v>
          </cell>
          <cell r="T4364" t="str">
            <v>19366</v>
          </cell>
          <cell r="U4364">
            <v>11.1</v>
          </cell>
          <cell r="V4364">
            <v>0</v>
          </cell>
          <cell r="W4364">
            <v>36311</v>
          </cell>
          <cell r="X4364">
            <v>22</v>
          </cell>
          <cell r="Y4364">
            <v>0</v>
          </cell>
          <cell r="Z4364">
            <v>14.16606</v>
          </cell>
          <cell r="AA4364">
            <v>0</v>
          </cell>
          <cell r="AB4364">
            <v>100259.08</v>
          </cell>
          <cell r="AC4364">
            <v>0</v>
          </cell>
          <cell r="AD4364">
            <v>647</v>
          </cell>
          <cell r="AE4364">
            <v>647</v>
          </cell>
          <cell r="AF4364">
            <v>0</v>
          </cell>
          <cell r="AG4364">
            <v>100906.09</v>
          </cell>
          <cell r="AH4364">
            <v>416.91999999999825</v>
          </cell>
          <cell r="AI4364">
            <v>0</v>
          </cell>
          <cell r="AJ4364">
            <v>0</v>
          </cell>
          <cell r="AK4364">
            <v>0</v>
          </cell>
        </row>
        <row r="4365">
          <cell r="R4365" t="str">
            <v>UNIBANCO</v>
          </cell>
          <cell r="S4365" t="str">
            <v>FINAME TJLP</v>
          </cell>
          <cell r="T4365" t="str">
            <v>19366</v>
          </cell>
          <cell r="U4365">
            <v>11.1</v>
          </cell>
          <cell r="V4365">
            <v>0</v>
          </cell>
          <cell r="W4365">
            <v>36320</v>
          </cell>
          <cell r="X4365">
            <v>8</v>
          </cell>
          <cell r="Y4365">
            <v>59</v>
          </cell>
          <cell r="Z4365">
            <v>14.190229</v>
          </cell>
          <cell r="AA4365">
            <v>0</v>
          </cell>
          <cell r="AB4365">
            <v>100430.14</v>
          </cell>
          <cell r="AC4365">
            <v>6695.34</v>
          </cell>
          <cell r="AD4365">
            <v>237.82000000000005</v>
          </cell>
          <cell r="AE4365">
            <v>884.82</v>
          </cell>
          <cell r="AF4365">
            <v>7580.16</v>
          </cell>
          <cell r="AG4365">
            <v>93734.8</v>
          </cell>
          <cell r="AH4365">
            <v>171.05000000000291</v>
          </cell>
          <cell r="AI4365">
            <v>0</v>
          </cell>
          <cell r="AJ4365">
            <v>0</v>
          </cell>
          <cell r="AK4365">
            <v>0</v>
          </cell>
        </row>
        <row r="4366">
          <cell r="R4366" t="str">
            <v>UNIBANCO</v>
          </cell>
          <cell r="S4366" t="str">
            <v>FINAME TJLP</v>
          </cell>
          <cell r="T4366" t="str">
            <v>19366</v>
          </cell>
          <cell r="U4366">
            <v>11.1</v>
          </cell>
          <cell r="V4366">
            <v>0</v>
          </cell>
          <cell r="W4366">
            <v>36341</v>
          </cell>
          <cell r="X4366">
            <v>21</v>
          </cell>
          <cell r="Y4366">
            <v>0</v>
          </cell>
          <cell r="Z4366">
            <v>14.246784999999999</v>
          </cell>
          <cell r="AA4366">
            <v>0</v>
          </cell>
          <cell r="AB4366">
            <v>94108.38</v>
          </cell>
          <cell r="AC4366">
            <v>0</v>
          </cell>
          <cell r="AD4366">
            <v>579.62</v>
          </cell>
          <cell r="AE4366">
            <v>579.62</v>
          </cell>
          <cell r="AF4366">
            <v>0</v>
          </cell>
          <cell r="AG4366">
            <v>94688</v>
          </cell>
          <cell r="AH4366">
            <v>373.58000000000175</v>
          </cell>
          <cell r="AI4366">
            <v>0</v>
          </cell>
          <cell r="AJ4366">
            <v>0</v>
          </cell>
          <cell r="AK4366">
            <v>0</v>
          </cell>
        </row>
        <row r="4367">
          <cell r="R4367" t="str">
            <v>UNIBANCO</v>
          </cell>
          <cell r="S4367" t="str">
            <v>FINAME TJLP</v>
          </cell>
          <cell r="T4367" t="str">
            <v>19366</v>
          </cell>
          <cell r="U4367">
            <v>11.1</v>
          </cell>
          <cell r="V4367">
            <v>0</v>
          </cell>
          <cell r="W4367">
            <v>36350</v>
          </cell>
          <cell r="X4367">
            <v>9</v>
          </cell>
          <cell r="Y4367">
            <v>60</v>
          </cell>
          <cell r="Z4367">
            <v>14.272681</v>
          </cell>
          <cell r="AA4367">
            <v>0</v>
          </cell>
          <cell r="AB4367">
            <v>94279.44</v>
          </cell>
          <cell r="AC4367">
            <v>6734.24</v>
          </cell>
          <cell r="AD4367">
            <v>251.01</v>
          </cell>
          <cell r="AE4367">
            <v>830.63</v>
          </cell>
          <cell r="AF4367">
            <v>7564.87</v>
          </cell>
          <cell r="AG4367">
            <v>87545.2</v>
          </cell>
          <cell r="AH4367">
            <v>171.05999999999767</v>
          </cell>
          <cell r="AI4367">
            <v>0</v>
          </cell>
          <cell r="AJ4367">
            <v>0</v>
          </cell>
          <cell r="AK4367">
            <v>0</v>
          </cell>
        </row>
        <row r="4368">
          <cell r="R4368" t="str">
            <v>UNIBANCO</v>
          </cell>
          <cell r="S4368" t="str">
            <v>FINAME TJLP</v>
          </cell>
          <cell r="T4368" t="str">
            <v>19366</v>
          </cell>
          <cell r="U4368">
            <v>11.1</v>
          </cell>
          <cell r="V4368">
            <v>0</v>
          </cell>
          <cell r="W4368">
            <v>36372</v>
          </cell>
          <cell r="X4368">
            <v>22</v>
          </cell>
          <cell r="Y4368">
            <v>0</v>
          </cell>
          <cell r="Z4368">
            <v>14.336668</v>
          </cell>
          <cell r="AA4368">
            <v>0</v>
          </cell>
          <cell r="AB4368">
            <v>87937.68</v>
          </cell>
          <cell r="AC4368">
            <v>0</v>
          </cell>
          <cell r="AD4368">
            <v>567.49</v>
          </cell>
          <cell r="AE4368">
            <v>567.49</v>
          </cell>
          <cell r="AF4368">
            <v>0</v>
          </cell>
          <cell r="AG4368">
            <v>88505.17</v>
          </cell>
          <cell r="AH4368">
            <v>392.47999999999593</v>
          </cell>
          <cell r="AI4368">
            <v>0</v>
          </cell>
          <cell r="AJ4368">
            <v>0</v>
          </cell>
          <cell r="AK4368">
            <v>0</v>
          </cell>
        </row>
        <row r="4369">
          <cell r="R4369" t="str">
            <v>UNIBANCO</v>
          </cell>
          <cell r="S4369" t="str">
            <v>FINAME TJLP</v>
          </cell>
          <cell r="T4369" t="str">
            <v>19366</v>
          </cell>
          <cell r="U4369">
            <v>11.1</v>
          </cell>
          <cell r="V4369">
            <v>0</v>
          </cell>
          <cell r="W4369">
            <v>36381</v>
          </cell>
          <cell r="X4369">
            <v>8</v>
          </cell>
          <cell r="Y4369">
            <v>61</v>
          </cell>
          <cell r="Z4369">
            <v>14.362928</v>
          </cell>
          <cell r="AA4369">
            <v>0</v>
          </cell>
          <cell r="AB4369">
            <v>88098.75</v>
          </cell>
          <cell r="AC4369">
            <v>6776.82</v>
          </cell>
          <cell r="AD4369">
            <v>208.68999999999994</v>
          </cell>
          <cell r="AE4369">
            <v>776.18</v>
          </cell>
          <cell r="AF4369">
            <v>7553</v>
          </cell>
          <cell r="AG4369">
            <v>81321.929999999993</v>
          </cell>
          <cell r="AH4369">
            <v>161.06999999999243</v>
          </cell>
          <cell r="AI4369">
            <v>0</v>
          </cell>
          <cell r="AJ4369">
            <v>0</v>
          </cell>
          <cell r="AK4369">
            <v>0</v>
          </cell>
        </row>
        <row r="4370">
          <cell r="R4370" t="str">
            <v>UNIBANCO</v>
          </cell>
          <cell r="S4370" t="str">
            <v>FINAME TJLP</v>
          </cell>
          <cell r="T4370" t="str">
            <v>19366</v>
          </cell>
          <cell r="U4370">
            <v>11.1</v>
          </cell>
          <cell r="V4370">
            <v>0</v>
          </cell>
          <cell r="W4370">
            <v>36403</v>
          </cell>
          <cell r="X4370">
            <v>22</v>
          </cell>
          <cell r="Y4370">
            <v>0</v>
          </cell>
          <cell r="Z4370">
            <v>14.42732</v>
          </cell>
          <cell r="AA4370">
            <v>0</v>
          </cell>
          <cell r="AB4370">
            <v>81686.509999999995</v>
          </cell>
          <cell r="AC4370">
            <v>0</v>
          </cell>
          <cell r="AD4370">
            <v>527.15</v>
          </cell>
          <cell r="AE4370">
            <v>527.15</v>
          </cell>
          <cell r="AF4370">
            <v>0</v>
          </cell>
          <cell r="AG4370">
            <v>82213.66</v>
          </cell>
          <cell r="AH4370">
            <v>364.5800000000163</v>
          </cell>
          <cell r="AI4370">
            <v>0</v>
          </cell>
          <cell r="AJ4370">
            <v>0</v>
          </cell>
          <cell r="AK4370">
            <v>0</v>
          </cell>
        </row>
        <row r="4371">
          <cell r="R4371" t="str">
            <v>UNIBANCO</v>
          </cell>
          <cell r="S4371" t="str">
            <v>FINAME TJLP</v>
          </cell>
          <cell r="T4371" t="str">
            <v>19366</v>
          </cell>
          <cell r="U4371">
            <v>11.1</v>
          </cell>
          <cell r="V4371">
            <v>0</v>
          </cell>
          <cell r="W4371">
            <v>36412</v>
          </cell>
          <cell r="X4371">
            <v>8</v>
          </cell>
          <cell r="Y4371">
            <v>62</v>
          </cell>
          <cell r="Z4371">
            <v>14.453745</v>
          </cell>
          <cell r="AA4371">
            <v>0</v>
          </cell>
          <cell r="AB4371">
            <v>81836.13</v>
          </cell>
          <cell r="AC4371">
            <v>6819.67</v>
          </cell>
          <cell r="AD4371">
            <v>193.85000000000002</v>
          </cell>
          <cell r="AE4371">
            <v>721</v>
          </cell>
          <cell r="AF4371">
            <v>7540.67</v>
          </cell>
          <cell r="AG4371">
            <v>75016.45</v>
          </cell>
          <cell r="AH4371">
            <v>149.60999999998603</v>
          </cell>
          <cell r="AI4371">
            <v>0</v>
          </cell>
          <cell r="AJ4371">
            <v>0</v>
          </cell>
          <cell r="AK4371">
            <v>0</v>
          </cell>
        </row>
        <row r="4372">
          <cell r="R4372" t="str">
            <v>UNIBANCO</v>
          </cell>
          <cell r="S4372" t="str">
            <v>FINAME TJLP</v>
          </cell>
          <cell r="T4372" t="str">
            <v>19366</v>
          </cell>
          <cell r="U4372">
            <v>11.1</v>
          </cell>
          <cell r="V4372">
            <v>0</v>
          </cell>
          <cell r="W4372">
            <v>36433</v>
          </cell>
          <cell r="X4372">
            <v>21</v>
          </cell>
          <cell r="Y4372">
            <v>0</v>
          </cell>
          <cell r="Z4372">
            <v>14.515593000000001</v>
          </cell>
          <cell r="AA4372">
            <v>0</v>
          </cell>
          <cell r="AB4372">
            <v>75337.45</v>
          </cell>
          <cell r="AC4372">
            <v>0</v>
          </cell>
          <cell r="AD4372">
            <v>464.01</v>
          </cell>
          <cell r="AE4372">
            <v>464.01</v>
          </cell>
          <cell r="AF4372">
            <v>0</v>
          </cell>
          <cell r="AG4372">
            <v>75801.460000000006</v>
          </cell>
          <cell r="AH4372">
            <v>321.00000000001455</v>
          </cell>
          <cell r="AI4372">
            <v>0</v>
          </cell>
          <cell r="AJ4372">
            <v>0</v>
          </cell>
          <cell r="AK4372">
            <v>0</v>
          </cell>
        </row>
        <row r="4373">
          <cell r="R4373" t="str">
            <v>UNIBANCO</v>
          </cell>
          <cell r="S4373" t="str">
            <v>FINAME TJLP</v>
          </cell>
          <cell r="T4373" t="str">
            <v>19366</v>
          </cell>
          <cell r="U4373">
            <v>11.1</v>
          </cell>
          <cell r="V4373">
            <v>0</v>
          </cell>
          <cell r="W4373">
            <v>36442</v>
          </cell>
          <cell r="X4373">
            <v>9</v>
          </cell>
          <cell r="Y4373">
            <v>63</v>
          </cell>
          <cell r="Z4373">
            <v>14.537758999999999</v>
          </cell>
          <cell r="AA4373">
            <v>0</v>
          </cell>
          <cell r="AB4373">
            <v>75452.490000000005</v>
          </cell>
          <cell r="AC4373">
            <v>6859.31</v>
          </cell>
          <cell r="AD4373">
            <v>200.75</v>
          </cell>
          <cell r="AE4373">
            <v>664.76</v>
          </cell>
          <cell r="AF4373">
            <v>7524.07</v>
          </cell>
          <cell r="AG4373">
            <v>68593.179999999993</v>
          </cell>
          <cell r="AH4373">
            <v>115.0399999999936</v>
          </cell>
          <cell r="AI4373">
            <v>0</v>
          </cell>
          <cell r="AJ4373">
            <v>0</v>
          </cell>
          <cell r="AK4373">
            <v>0</v>
          </cell>
        </row>
        <row r="4374">
          <cell r="R4374" t="str">
            <v>UNIBANCO</v>
          </cell>
          <cell r="S4374" t="str">
            <v>FINAME TJLP</v>
          </cell>
          <cell r="T4374" t="str">
            <v>19366</v>
          </cell>
          <cell r="U4374">
            <v>11.1</v>
          </cell>
          <cell r="V4374">
            <v>0</v>
          </cell>
          <cell r="W4374">
            <v>36464</v>
          </cell>
          <cell r="X4374">
            <v>22</v>
          </cell>
          <cell r="Y4374">
            <v>0</v>
          </cell>
          <cell r="Z4374">
            <v>14.590728</v>
          </cell>
          <cell r="AA4374">
            <v>0</v>
          </cell>
          <cell r="AB4374">
            <v>68843.100000000006</v>
          </cell>
          <cell r="AC4374">
            <v>0</v>
          </cell>
          <cell r="AD4374">
            <v>444.27</v>
          </cell>
          <cell r="AE4374">
            <v>444.27</v>
          </cell>
          <cell r="AF4374">
            <v>0</v>
          </cell>
          <cell r="AG4374">
            <v>69287.37</v>
          </cell>
          <cell r="AH4374">
            <v>249.91999999999825</v>
          </cell>
          <cell r="AI4374">
            <v>0</v>
          </cell>
          <cell r="AJ4374">
            <v>0</v>
          </cell>
          <cell r="AK4374">
            <v>0</v>
          </cell>
        </row>
        <row r="4375">
          <cell r="R4375" t="str">
            <v>UNIBANCO</v>
          </cell>
          <cell r="S4375" t="str">
            <v>FINAME TJLP</v>
          </cell>
          <cell r="T4375" t="str">
            <v>19366</v>
          </cell>
          <cell r="U4375">
            <v>11.1</v>
          </cell>
          <cell r="V4375">
            <v>0</v>
          </cell>
          <cell r="W4375">
            <v>36473</v>
          </cell>
          <cell r="X4375">
            <v>8</v>
          </cell>
          <cell r="Y4375">
            <v>64</v>
          </cell>
          <cell r="Z4375">
            <v>14.612453</v>
          </cell>
          <cell r="AA4375">
            <v>0</v>
          </cell>
          <cell r="AB4375">
            <v>68945.61</v>
          </cell>
          <cell r="AC4375">
            <v>6894.56</v>
          </cell>
          <cell r="AD4375">
            <v>163.15999999999997</v>
          </cell>
          <cell r="AE4375">
            <v>607.42999999999995</v>
          </cell>
          <cell r="AF4375">
            <v>7501.99</v>
          </cell>
          <cell r="AG4375">
            <v>62051.05</v>
          </cell>
          <cell r="AH4375">
            <v>102.51000000000931</v>
          </cell>
          <cell r="AI4375">
            <v>0</v>
          </cell>
          <cell r="AJ4375">
            <v>0</v>
          </cell>
          <cell r="AK4375">
            <v>0</v>
          </cell>
        </row>
        <row r="4376">
          <cell r="R4376" t="str">
            <v>UNIBANCO</v>
          </cell>
          <cell r="S4376" t="str">
            <v>FINAME TJLP</v>
          </cell>
          <cell r="T4376" t="str">
            <v>19366</v>
          </cell>
          <cell r="U4376">
            <v>11.1</v>
          </cell>
          <cell r="V4376">
            <v>0</v>
          </cell>
          <cell r="W4376">
            <v>36494</v>
          </cell>
          <cell r="X4376">
            <v>21</v>
          </cell>
          <cell r="Y4376">
            <v>0</v>
          </cell>
          <cell r="Z4376">
            <v>14.663271</v>
          </cell>
          <cell r="AA4376">
            <v>0</v>
          </cell>
          <cell r="AB4376">
            <v>62266.85</v>
          </cell>
          <cell r="AC4376">
            <v>0</v>
          </cell>
          <cell r="AD4376">
            <v>383.51</v>
          </cell>
          <cell r="AE4376">
            <v>383.51</v>
          </cell>
          <cell r="AF4376">
            <v>0</v>
          </cell>
          <cell r="AG4376">
            <v>62650.35</v>
          </cell>
          <cell r="AH4376">
            <v>215.7899999999936</v>
          </cell>
          <cell r="AI4376">
            <v>0</v>
          </cell>
          <cell r="AJ4376">
            <v>0</v>
          </cell>
          <cell r="AK4376">
            <v>0</v>
          </cell>
        </row>
        <row r="4377">
          <cell r="R4377" t="str">
            <v>UNIBANCO</v>
          </cell>
          <cell r="S4377" t="str">
            <v>FINAME TJLP</v>
          </cell>
          <cell r="T4377" t="str">
            <v>19366</v>
          </cell>
          <cell r="U4377">
            <v>11.1</v>
          </cell>
          <cell r="V4377">
            <v>0</v>
          </cell>
          <cell r="W4377">
            <v>36503</v>
          </cell>
          <cell r="X4377">
            <v>9</v>
          </cell>
          <cell r="Y4377">
            <v>65</v>
          </cell>
          <cell r="Z4377">
            <v>14.685104000000001</v>
          </cell>
          <cell r="AA4377">
            <v>0</v>
          </cell>
          <cell r="AB4377">
            <v>62359.56</v>
          </cell>
          <cell r="AC4377">
            <v>6928.84</v>
          </cell>
          <cell r="AD4377">
            <v>165.89</v>
          </cell>
          <cell r="AE4377">
            <v>549.4</v>
          </cell>
          <cell r="AF4377">
            <v>7478.24</v>
          </cell>
          <cell r="AG4377">
            <v>55430.720000000001</v>
          </cell>
          <cell r="AH4377">
            <v>92.720000000001164</v>
          </cell>
          <cell r="AI4377">
            <v>0</v>
          </cell>
          <cell r="AJ4377">
            <v>0</v>
          </cell>
          <cell r="AK4377">
            <v>0</v>
          </cell>
        </row>
        <row r="4378">
          <cell r="R4378" t="str">
            <v>UNIBANCO</v>
          </cell>
          <cell r="S4378" t="str">
            <v>FINAME TJLP</v>
          </cell>
          <cell r="T4378" t="str">
            <v>19366</v>
          </cell>
          <cell r="U4378">
            <v>11.1</v>
          </cell>
          <cell r="V4378">
            <v>0</v>
          </cell>
          <cell r="W4378">
            <v>36525</v>
          </cell>
          <cell r="X4378">
            <v>22</v>
          </cell>
          <cell r="Y4378">
            <v>0</v>
          </cell>
          <cell r="Z4378">
            <v>14.738611000000001</v>
          </cell>
          <cell r="AA4378">
            <v>0</v>
          </cell>
          <cell r="AB4378">
            <v>55632.69</v>
          </cell>
          <cell r="AC4378">
            <v>0</v>
          </cell>
          <cell r="AD4378">
            <v>359.01</v>
          </cell>
          <cell r="AE4378">
            <v>359.01</v>
          </cell>
          <cell r="AF4378">
            <v>0</v>
          </cell>
          <cell r="AG4378">
            <v>55991.71</v>
          </cell>
          <cell r="AH4378">
            <v>201.97999999999593</v>
          </cell>
          <cell r="AI4378">
            <v>0</v>
          </cell>
          <cell r="AJ4378">
            <v>0</v>
          </cell>
          <cell r="AK4378">
            <v>0</v>
          </cell>
        </row>
        <row r="4379">
          <cell r="R4379" t="str">
            <v>UNIBANCO</v>
          </cell>
          <cell r="S4379" t="str">
            <v>FINAME TJLP</v>
          </cell>
          <cell r="T4379" t="str">
            <v>19366</v>
          </cell>
          <cell r="U4379">
            <v>11.1</v>
          </cell>
          <cell r="V4379">
            <v>0</v>
          </cell>
          <cell r="W4379">
            <v>36534</v>
          </cell>
          <cell r="X4379">
            <v>8</v>
          </cell>
          <cell r="Y4379">
            <v>66</v>
          </cell>
          <cell r="Z4379">
            <v>14.759095</v>
          </cell>
          <cell r="AA4379">
            <v>0</v>
          </cell>
          <cell r="AB4379">
            <v>55710.01</v>
          </cell>
          <cell r="AC4379">
            <v>6963.75</v>
          </cell>
          <cell r="AD4379">
            <v>131.81</v>
          </cell>
          <cell r="AE4379">
            <v>490.82</v>
          </cell>
          <cell r="AF4379">
            <v>7454.57</v>
          </cell>
          <cell r="AG4379">
            <v>48746.26</v>
          </cell>
          <cell r="AH4379">
            <v>77.310000000004948</v>
          </cell>
          <cell r="AI4379">
            <v>0</v>
          </cell>
          <cell r="AJ4379">
            <v>0</v>
          </cell>
          <cell r="AK4379">
            <v>0</v>
          </cell>
        </row>
        <row r="4380">
          <cell r="R4380" t="str">
            <v>UNIBANCO</v>
          </cell>
          <cell r="S4380" t="str">
            <v>FINAME TJLP</v>
          </cell>
          <cell r="T4380" t="str">
            <v>19366</v>
          </cell>
          <cell r="U4380">
            <v>11.1</v>
          </cell>
          <cell r="V4380">
            <v>0</v>
          </cell>
          <cell r="W4380">
            <v>36556</v>
          </cell>
          <cell r="X4380">
            <v>22</v>
          </cell>
          <cell r="Y4380">
            <v>0</v>
          </cell>
          <cell r="Z4380">
            <v>14.808839000000001</v>
          </cell>
          <cell r="AA4380">
            <v>0</v>
          </cell>
          <cell r="AB4380">
            <v>48910.559999999998</v>
          </cell>
          <cell r="AC4380">
            <v>0</v>
          </cell>
          <cell r="AD4380">
            <v>315.63</v>
          </cell>
          <cell r="AE4380">
            <v>315.63</v>
          </cell>
          <cell r="AF4380">
            <v>0</v>
          </cell>
          <cell r="AG4380">
            <v>49226.19</v>
          </cell>
          <cell r="AH4380">
            <v>164.30000000000291</v>
          </cell>
          <cell r="AI4380">
            <v>0</v>
          </cell>
          <cell r="AJ4380">
            <v>0</v>
          </cell>
          <cell r="AK4380">
            <v>0</v>
          </cell>
        </row>
        <row r="4381">
          <cell r="R4381" t="str">
            <v>UNIBANCO</v>
          </cell>
          <cell r="S4381" t="str">
            <v>FINAME TJLP</v>
          </cell>
          <cell r="T4381" t="str">
            <v>19366</v>
          </cell>
          <cell r="U4381">
            <v>11.1</v>
          </cell>
          <cell r="V4381">
            <v>0</v>
          </cell>
          <cell r="W4381">
            <v>36565</v>
          </cell>
          <cell r="X4381">
            <v>8</v>
          </cell>
          <cell r="Y4381">
            <v>67</v>
          </cell>
          <cell r="Z4381">
            <v>14.829238</v>
          </cell>
          <cell r="AA4381">
            <v>0</v>
          </cell>
          <cell r="AB4381">
            <v>48977.93</v>
          </cell>
          <cell r="AC4381">
            <v>6996.84</v>
          </cell>
          <cell r="AD4381">
            <v>115.88</v>
          </cell>
          <cell r="AE4381">
            <v>431.51</v>
          </cell>
          <cell r="AF4381">
            <v>7428.35</v>
          </cell>
          <cell r="AG4381">
            <v>41981.09</v>
          </cell>
          <cell r="AH4381">
            <v>67.369999999995343</v>
          </cell>
          <cell r="AI4381">
            <v>0</v>
          </cell>
          <cell r="AJ4381">
            <v>0</v>
          </cell>
          <cell r="AK4381">
            <v>0</v>
          </cell>
        </row>
        <row r="4382">
          <cell r="R4382" t="str">
            <v>UNIBANCO</v>
          </cell>
          <cell r="S4382" t="str">
            <v>FINAME TJLP</v>
          </cell>
          <cell r="T4382" t="str">
            <v>19366</v>
          </cell>
          <cell r="U4382">
            <v>11.1</v>
          </cell>
          <cell r="V4382">
            <v>0</v>
          </cell>
          <cell r="W4382">
            <v>36585</v>
          </cell>
          <cell r="X4382">
            <v>20</v>
          </cell>
          <cell r="Y4382">
            <v>0</v>
          </cell>
          <cell r="Z4382">
            <v>14.874668</v>
          </cell>
          <cell r="AA4382">
            <v>0</v>
          </cell>
          <cell r="AB4382">
            <v>42109.7</v>
          </cell>
          <cell r="AC4382">
            <v>0</v>
          </cell>
          <cell r="AD4382">
            <v>246.97</v>
          </cell>
          <cell r="AE4382">
            <v>246.97</v>
          </cell>
          <cell r="AF4382">
            <v>0</v>
          </cell>
          <cell r="AG4382">
            <v>42356.67</v>
          </cell>
          <cell r="AH4382">
            <v>128.61000000000058</v>
          </cell>
          <cell r="AI4382">
            <v>0</v>
          </cell>
          <cell r="AJ4382">
            <v>0</v>
          </cell>
          <cell r="AK4382">
            <v>0</v>
          </cell>
        </row>
        <row r="4383">
          <cell r="R4383" t="str">
            <v>UNIBANCO</v>
          </cell>
          <cell r="S4383" t="str">
            <v>FINAME TJLP</v>
          </cell>
          <cell r="T4383" t="str">
            <v>19366</v>
          </cell>
          <cell r="U4383">
            <v>11.1</v>
          </cell>
          <cell r="V4383">
            <v>0</v>
          </cell>
          <cell r="W4383">
            <v>36594</v>
          </cell>
          <cell r="X4383">
            <v>10</v>
          </cell>
          <cell r="Y4383">
            <v>68</v>
          </cell>
          <cell r="Z4383">
            <v>14.895156999999999</v>
          </cell>
          <cell r="AA4383">
            <v>0</v>
          </cell>
          <cell r="AB4383">
            <v>42167.7</v>
          </cell>
          <cell r="AC4383">
            <v>7027.94</v>
          </cell>
          <cell r="AD4383">
            <v>124.53999999999999</v>
          </cell>
          <cell r="AE4383">
            <v>371.51</v>
          </cell>
          <cell r="AF4383">
            <v>7399.45</v>
          </cell>
          <cell r="AG4383">
            <v>35139.760000000002</v>
          </cell>
          <cell r="AH4383">
            <v>58</v>
          </cell>
          <cell r="AI4383">
            <v>0</v>
          </cell>
          <cell r="AJ4383">
            <v>0</v>
          </cell>
          <cell r="AK4383">
            <v>0</v>
          </cell>
        </row>
        <row r="4384">
          <cell r="R4384" t="str">
            <v>UNIBANCO</v>
          </cell>
          <cell r="S4384" t="str">
            <v>FINAME TJLP</v>
          </cell>
          <cell r="T4384" t="str">
            <v>19366</v>
          </cell>
          <cell r="U4384">
            <v>11.1</v>
          </cell>
          <cell r="V4384">
            <v>0</v>
          </cell>
          <cell r="W4384">
            <v>36616</v>
          </cell>
          <cell r="X4384">
            <v>22</v>
          </cell>
          <cell r="Y4384">
            <v>0</v>
          </cell>
          <cell r="Z4384">
            <v>14.945360000000001</v>
          </cell>
          <cell r="AA4384">
            <v>0</v>
          </cell>
          <cell r="AB4384">
            <v>35258.199999999997</v>
          </cell>
          <cell r="AC4384">
            <v>0</v>
          </cell>
          <cell r="AD4384">
            <v>227.53</v>
          </cell>
          <cell r="AE4384">
            <v>227.53</v>
          </cell>
          <cell r="AF4384">
            <v>0</v>
          </cell>
          <cell r="AG4384">
            <v>35485.730000000003</v>
          </cell>
          <cell r="AH4384">
            <v>118.44000000000233</v>
          </cell>
          <cell r="AI4384">
            <v>0</v>
          </cell>
          <cell r="AJ4384">
            <v>0</v>
          </cell>
          <cell r="AK4384">
            <v>0</v>
          </cell>
        </row>
        <row r="4385">
          <cell r="R4385" t="str">
            <v>UNIBANCO</v>
          </cell>
          <cell r="S4385" t="str">
            <v>FINAME TJLP</v>
          </cell>
          <cell r="T4385" t="str">
            <v>19366</v>
          </cell>
          <cell r="U4385">
            <v>11.1</v>
          </cell>
          <cell r="V4385">
            <v>0</v>
          </cell>
          <cell r="W4385">
            <v>36625</v>
          </cell>
          <cell r="X4385">
            <v>8</v>
          </cell>
          <cell r="Y4385">
            <v>69</v>
          </cell>
          <cell r="Z4385">
            <v>14.962963999999999</v>
          </cell>
          <cell r="AA4385">
            <v>0</v>
          </cell>
          <cell r="AB4385">
            <v>35299.730000000003</v>
          </cell>
          <cell r="AC4385">
            <v>7059.94</v>
          </cell>
          <cell r="AD4385">
            <v>83.47</v>
          </cell>
          <cell r="AE4385">
            <v>311</v>
          </cell>
          <cell r="AF4385">
            <v>7370.94</v>
          </cell>
          <cell r="AG4385">
            <v>28239.79</v>
          </cell>
          <cell r="AH4385">
            <v>41.529999999998836</v>
          </cell>
          <cell r="AI4385">
            <v>0</v>
          </cell>
          <cell r="AJ4385">
            <v>0</v>
          </cell>
          <cell r="AK4385">
            <v>0</v>
          </cell>
        </row>
        <row r="4386">
          <cell r="R4386" t="str">
            <v>UNIBANCO</v>
          </cell>
          <cell r="S4386" t="str">
            <v>FINAME TJLP</v>
          </cell>
          <cell r="T4386" t="str">
            <v>19366</v>
          </cell>
          <cell r="U4386">
            <v>11.1</v>
          </cell>
          <cell r="V4386">
            <v>0</v>
          </cell>
          <cell r="W4386">
            <v>36646</v>
          </cell>
          <cell r="X4386">
            <v>21</v>
          </cell>
          <cell r="Y4386">
            <v>0</v>
          </cell>
          <cell r="Z4386">
            <v>15.003247999999999</v>
          </cell>
          <cell r="AA4386">
            <v>0</v>
          </cell>
          <cell r="AB4386">
            <v>28315.82</v>
          </cell>
          <cell r="AC4386">
            <v>0</v>
          </cell>
          <cell r="AD4386">
            <v>174.4</v>
          </cell>
          <cell r="AE4386">
            <v>174.4</v>
          </cell>
          <cell r="AF4386">
            <v>0</v>
          </cell>
          <cell r="AG4386">
            <v>28490.22</v>
          </cell>
          <cell r="AH4386">
            <v>76.029999999998836</v>
          </cell>
          <cell r="AI4386">
            <v>0</v>
          </cell>
          <cell r="AJ4386">
            <v>0</v>
          </cell>
          <cell r="AK4386">
            <v>0</v>
          </cell>
        </row>
        <row r="4387">
          <cell r="R4387" t="str">
            <v>UNIBANCO</v>
          </cell>
          <cell r="S4387" t="str">
            <v>FINAME TJLP</v>
          </cell>
          <cell r="T4387" t="str">
            <v>19366</v>
          </cell>
          <cell r="U4387">
            <v>11.1</v>
          </cell>
          <cell r="V4387">
            <v>0</v>
          </cell>
          <cell r="W4387">
            <v>36655</v>
          </cell>
          <cell r="X4387">
            <v>9</v>
          </cell>
          <cell r="Y4387">
            <v>70</v>
          </cell>
          <cell r="Z4387">
            <v>15.020546</v>
          </cell>
          <cell r="AA4387">
            <v>0</v>
          </cell>
          <cell r="AB4387">
            <v>28348.46</v>
          </cell>
          <cell r="AC4387">
            <v>7087.11</v>
          </cell>
          <cell r="AD4387">
            <v>75.359999999999985</v>
          </cell>
          <cell r="AE4387">
            <v>249.76</v>
          </cell>
          <cell r="AF4387">
            <v>7336.86</v>
          </cell>
          <cell r="AG4387">
            <v>21261.360000000001</v>
          </cell>
          <cell r="AH4387">
            <v>32.639999999999418</v>
          </cell>
          <cell r="AI4387">
            <v>0</v>
          </cell>
          <cell r="AJ4387">
            <v>0</v>
          </cell>
          <cell r="AK4387">
            <v>0</v>
          </cell>
        </row>
        <row r="4388">
          <cell r="R4388" t="str">
            <v>UNIBANCO</v>
          </cell>
          <cell r="S4388" t="str">
            <v>FINAME TJLP</v>
          </cell>
          <cell r="T4388" t="str">
            <v>19366</v>
          </cell>
          <cell r="U4388">
            <v>11.1</v>
          </cell>
          <cell r="V4388">
            <v>0</v>
          </cell>
          <cell r="W4388">
            <v>36677</v>
          </cell>
          <cell r="X4388">
            <v>22</v>
          </cell>
          <cell r="Y4388">
            <v>0</v>
          </cell>
          <cell r="Z4388">
            <v>15.062913999999999</v>
          </cell>
          <cell r="AA4388">
            <v>0</v>
          </cell>
          <cell r="AB4388">
            <v>21321.33</v>
          </cell>
          <cell r="AC4388">
            <v>0</v>
          </cell>
          <cell r="AD4388">
            <v>137.59</v>
          </cell>
          <cell r="AE4388">
            <v>137.59</v>
          </cell>
          <cell r="AF4388">
            <v>0</v>
          </cell>
          <cell r="AG4388">
            <v>21458.92</v>
          </cell>
          <cell r="AH4388">
            <v>59.969999999997526</v>
          </cell>
          <cell r="AI4388">
            <v>0</v>
          </cell>
          <cell r="AJ4388">
            <v>0</v>
          </cell>
          <cell r="AK4388">
            <v>0</v>
          </cell>
        </row>
        <row r="4389">
          <cell r="R4389" t="str">
            <v>UNIBANCO</v>
          </cell>
          <cell r="S4389" t="str">
            <v>FINAME TJLP</v>
          </cell>
          <cell r="T4389" t="str">
            <v>19366</v>
          </cell>
          <cell r="U4389">
            <v>11.1</v>
          </cell>
          <cell r="V4389">
            <v>0</v>
          </cell>
          <cell r="W4389">
            <v>36686</v>
          </cell>
          <cell r="X4389">
            <v>8</v>
          </cell>
          <cell r="Y4389">
            <v>71</v>
          </cell>
          <cell r="Z4389">
            <v>15.08028</v>
          </cell>
          <cell r="AA4389">
            <v>0</v>
          </cell>
          <cell r="AB4389">
            <v>21345.91</v>
          </cell>
          <cell r="AC4389">
            <v>7115.29</v>
          </cell>
          <cell r="AD4389">
            <v>50.47</v>
          </cell>
          <cell r="AE4389">
            <v>188.06</v>
          </cell>
          <cell r="AF4389">
            <v>7303.35</v>
          </cell>
          <cell r="AG4389">
            <v>14230.62</v>
          </cell>
          <cell r="AH4389">
            <v>24.580000000001746</v>
          </cell>
          <cell r="AI4389">
            <v>0</v>
          </cell>
          <cell r="AJ4389">
            <v>0</v>
          </cell>
          <cell r="AK4389">
            <v>0</v>
          </cell>
        </row>
        <row r="4390">
          <cell r="R4390" t="str">
            <v>UNIBANCO</v>
          </cell>
          <cell r="S4390" t="str">
            <v>FINAME TJLP</v>
          </cell>
          <cell r="T4390" t="str">
            <v>19366</v>
          </cell>
          <cell r="U4390">
            <v>11.1</v>
          </cell>
          <cell r="V4390">
            <v>0</v>
          </cell>
          <cell r="W4390">
            <v>36707</v>
          </cell>
          <cell r="X4390">
            <v>21</v>
          </cell>
          <cell r="Y4390">
            <v>0</v>
          </cell>
          <cell r="Z4390">
            <v>15.12088</v>
          </cell>
          <cell r="AA4390">
            <v>0</v>
          </cell>
          <cell r="AB4390">
            <v>14268.93</v>
          </cell>
          <cell r="AC4390">
            <v>0</v>
          </cell>
          <cell r="AD4390">
            <v>87.88</v>
          </cell>
          <cell r="AE4390">
            <v>87.88</v>
          </cell>
          <cell r="AF4390">
            <v>0</v>
          </cell>
          <cell r="AG4390">
            <v>14356.81</v>
          </cell>
          <cell r="AH4390">
            <v>38.309999999999491</v>
          </cell>
          <cell r="AI4390">
            <v>0</v>
          </cell>
          <cell r="AJ4390">
            <v>0</v>
          </cell>
          <cell r="AK4390">
            <v>0</v>
          </cell>
        </row>
        <row r="4391">
          <cell r="R4391" t="str">
            <v>UNIBANCO</v>
          </cell>
          <cell r="S4391" t="str">
            <v>FINAME TJLP</v>
          </cell>
          <cell r="T4391" t="str">
            <v>19366</v>
          </cell>
          <cell r="U4391">
            <v>11.1</v>
          </cell>
          <cell r="V4391">
            <v>0</v>
          </cell>
          <cell r="W4391">
            <v>36716</v>
          </cell>
          <cell r="X4391">
            <v>9</v>
          </cell>
          <cell r="Y4391">
            <v>72</v>
          </cell>
          <cell r="Z4391">
            <v>15.136032999999999</v>
          </cell>
          <cell r="AA4391">
            <v>0</v>
          </cell>
          <cell r="AB4391">
            <v>14283.23</v>
          </cell>
          <cell r="AC4391">
            <v>7141.6</v>
          </cell>
          <cell r="AD4391">
            <v>37.960000000000008</v>
          </cell>
          <cell r="AE4391">
            <v>125.84</v>
          </cell>
          <cell r="AF4391">
            <v>7267.43</v>
          </cell>
          <cell r="AG4391">
            <v>7141.63</v>
          </cell>
          <cell r="AH4391">
            <v>14.290000000002692</v>
          </cell>
          <cell r="AI4391">
            <v>0</v>
          </cell>
          <cell r="AJ4391">
            <v>0</v>
          </cell>
          <cell r="AK4391">
            <v>0</v>
          </cell>
        </row>
        <row r="4392">
          <cell r="R4392" t="str">
            <v>UNIBANCO</v>
          </cell>
          <cell r="S4392" t="str">
            <v>FINAME TJLP</v>
          </cell>
          <cell r="T4392" t="str">
            <v>19366</v>
          </cell>
          <cell r="U4392">
            <v>11.1</v>
          </cell>
          <cell r="V4392">
            <v>0</v>
          </cell>
          <cell r="W4392">
            <v>36738</v>
          </cell>
          <cell r="X4392">
            <v>22</v>
          </cell>
          <cell r="Y4392">
            <v>0</v>
          </cell>
          <cell r="Z4392">
            <v>15.172439000000001</v>
          </cell>
          <cell r="AA4392">
            <v>0</v>
          </cell>
          <cell r="AB4392">
            <v>7158.81</v>
          </cell>
          <cell r="AC4392">
            <v>0</v>
          </cell>
          <cell r="AD4392">
            <v>46.2</v>
          </cell>
          <cell r="AE4392">
            <v>46.2</v>
          </cell>
          <cell r="AF4392">
            <v>0</v>
          </cell>
          <cell r="AG4392">
            <v>7205.01</v>
          </cell>
          <cell r="AH4392">
            <v>17.180000000000291</v>
          </cell>
          <cell r="AI4392">
            <v>0</v>
          </cell>
          <cell r="AJ4392">
            <v>0</v>
          </cell>
          <cell r="AK4392">
            <v>0</v>
          </cell>
        </row>
        <row r="4393">
          <cell r="R4393" t="str">
            <v>UNIBANCO</v>
          </cell>
          <cell r="S4393" t="str">
            <v>FINAME TJLP</v>
          </cell>
          <cell r="T4393" t="str">
            <v>19366</v>
          </cell>
          <cell r="U4393">
            <v>11.1</v>
          </cell>
          <cell r="V4393">
            <v>0</v>
          </cell>
          <cell r="W4393">
            <v>36747</v>
          </cell>
          <cell r="X4393">
            <v>8</v>
          </cell>
          <cell r="Y4393">
            <v>73</v>
          </cell>
          <cell r="Z4393">
            <v>15.187358</v>
          </cell>
          <cell r="AA4393">
            <v>0</v>
          </cell>
          <cell r="AB4393">
            <v>7165.85</v>
          </cell>
          <cell r="AC4393">
            <v>7165.85</v>
          </cell>
          <cell r="AD4393">
            <v>16.93</v>
          </cell>
          <cell r="AE4393">
            <v>63.13</v>
          </cell>
          <cell r="AF4393">
            <v>7228.98</v>
          </cell>
          <cell r="AG4393">
            <v>0</v>
          </cell>
          <cell r="AH4393">
            <v>7.0399999999990541</v>
          </cell>
          <cell r="AI4393">
            <v>0</v>
          </cell>
          <cell r="AJ4393">
            <v>0</v>
          </cell>
          <cell r="AK4393">
            <v>0</v>
          </cell>
        </row>
        <row r="4394">
          <cell r="S4394" t="str">
            <v>T O T A I S  EM  R$</v>
          </cell>
          <cell r="AC4394">
            <v>390130.19</v>
          </cell>
          <cell r="AD4394">
            <v>104240.48000000005</v>
          </cell>
          <cell r="AF4394">
            <v>494370.61999999988</v>
          </cell>
          <cell r="AH4394">
            <v>75961.290000000459</v>
          </cell>
        </row>
        <row r="4396">
          <cell r="R4396" t="str">
            <v>CELPAV</v>
          </cell>
          <cell r="S4396" t="str">
            <v>JAC</v>
          </cell>
          <cell r="T4396" t="str">
            <v>FINANCIAMENTO INTERNO</v>
          </cell>
          <cell r="AB4396" t="str">
            <v>FINAME</v>
          </cell>
        </row>
        <row r="4397">
          <cell r="R4397" t="str">
            <v>EMPRESA:</v>
          </cell>
          <cell r="S4397">
            <v>300</v>
          </cell>
          <cell r="T4397" t="str">
            <v>UNIDADE:</v>
          </cell>
          <cell r="U4397">
            <v>310</v>
          </cell>
          <cell r="V4397" t="str">
            <v>TIPO REG:</v>
          </cell>
          <cell r="W4397">
            <v>1</v>
          </cell>
          <cell r="Z4397" t="str">
            <v>MOEDA :</v>
          </cell>
          <cell r="AA4397" t="str">
            <v>BRL</v>
          </cell>
          <cell r="AC4397" t="str">
            <v>COD. CLIENTE/FORNECEDOR:</v>
          </cell>
          <cell r="AD4397">
            <v>0</v>
          </cell>
          <cell r="AE4397" t="str">
            <v>DATA INICIAL:</v>
          </cell>
          <cell r="AF4397">
            <v>33962</v>
          </cell>
          <cell r="AG4397" t="str">
            <v>VENCIMENTO:</v>
          </cell>
          <cell r="AH4397">
            <v>36747</v>
          </cell>
        </row>
        <row r="4398">
          <cell r="R4398" t="str">
            <v>INSTITUIÇÃO</v>
          </cell>
          <cell r="S4398" t="str">
            <v>TIPO FINANC.</v>
          </cell>
          <cell r="T4398" t="str">
            <v>Nº P.A.C.</v>
          </cell>
          <cell r="U4398" t="str">
            <v>Juros (%) a.a.</v>
          </cell>
          <cell r="V4398" t="str">
            <v>Spread (%) a.a.</v>
          </cell>
          <cell r="W4398" t="str">
            <v>Data Movimento</v>
          </cell>
          <cell r="X4398" t="str">
            <v>Nº Dias</v>
          </cell>
          <cell r="Y4398" t="str">
            <v>Parc</v>
          </cell>
          <cell r="Z4398" t="str">
            <v>Cotação da URIP09</v>
          </cell>
          <cell r="AA4398" t="str">
            <v>Liberações         R$</v>
          </cell>
          <cell r="AB4398" t="str">
            <v>Saldo Principal    R$</v>
          </cell>
          <cell r="AC4398" t="str">
            <v>Amortização      R$</v>
          </cell>
          <cell r="AD4398" t="str">
            <v>Juros no Periodo  R$</v>
          </cell>
          <cell r="AE4398" t="str">
            <v>Juros Acumulados R$</v>
          </cell>
          <cell r="AF4398" t="str">
            <v>Pagto. Parcela          R$</v>
          </cell>
          <cell r="AG4398" t="str">
            <v>Saldo Devedor      R$</v>
          </cell>
          <cell r="AH4398" t="str">
            <v>Correc. Monet. R$</v>
          </cell>
          <cell r="AI4398" t="str">
            <v>CP</v>
          </cell>
          <cell r="AJ4398" t="str">
            <v>LP</v>
          </cell>
          <cell r="AK4398" t="str">
            <v>Transf. LP/CP</v>
          </cell>
        </row>
        <row r="4399">
          <cell r="R4399" t="str">
            <v>UNIBANCO</v>
          </cell>
          <cell r="S4399" t="str">
            <v>FINAME TJLP</v>
          </cell>
          <cell r="T4399" t="str">
            <v>19368</v>
          </cell>
          <cell r="U4399">
            <v>11.1</v>
          </cell>
          <cell r="V4399">
            <v>0</v>
          </cell>
          <cell r="W4399">
            <v>34190</v>
          </cell>
          <cell r="X4399">
            <v>0</v>
          </cell>
          <cell r="Y4399">
            <v>0</v>
          </cell>
          <cell r="AA4399">
            <v>0</v>
          </cell>
          <cell r="AB4399">
            <v>0</v>
          </cell>
          <cell r="AC4399">
            <v>0</v>
          </cell>
          <cell r="AD4399">
            <v>0</v>
          </cell>
          <cell r="AE4399">
            <v>0</v>
          </cell>
          <cell r="AF4399">
            <v>0</v>
          </cell>
          <cell r="AG4399">
            <v>0</v>
          </cell>
          <cell r="AH4399">
            <v>0</v>
          </cell>
        </row>
        <row r="4400">
          <cell r="R4400" t="str">
            <v>UNIBANCO</v>
          </cell>
          <cell r="S4400" t="str">
            <v>FINAME TJLP</v>
          </cell>
          <cell r="T4400" t="str">
            <v>19368</v>
          </cell>
          <cell r="U4400">
            <v>11.1</v>
          </cell>
          <cell r="V4400">
            <v>0</v>
          </cell>
          <cell r="W4400">
            <v>34190</v>
          </cell>
          <cell r="X4400">
            <v>0</v>
          </cell>
          <cell r="Y4400">
            <v>1</v>
          </cell>
          <cell r="AA4400">
            <v>0</v>
          </cell>
          <cell r="AB4400">
            <v>0</v>
          </cell>
          <cell r="AC4400">
            <v>0</v>
          </cell>
          <cell r="AD4400">
            <v>0</v>
          </cell>
          <cell r="AE4400">
            <v>0</v>
          </cell>
          <cell r="AF4400">
            <v>0</v>
          </cell>
          <cell r="AG4400">
            <v>0</v>
          </cell>
          <cell r="AH4400">
            <v>0</v>
          </cell>
        </row>
        <row r="4401">
          <cell r="R4401" t="str">
            <v>UNIBANCO</v>
          </cell>
          <cell r="S4401" t="str">
            <v>FINAME TJLP</v>
          </cell>
          <cell r="T4401" t="str">
            <v>19368</v>
          </cell>
          <cell r="U4401">
            <v>11.1</v>
          </cell>
          <cell r="V4401">
            <v>0</v>
          </cell>
          <cell r="W4401">
            <v>34282</v>
          </cell>
          <cell r="X4401">
            <v>90</v>
          </cell>
          <cell r="Y4401">
            <v>2</v>
          </cell>
          <cell r="AA4401">
            <v>0</v>
          </cell>
          <cell r="AB4401">
            <v>0</v>
          </cell>
          <cell r="AC4401">
            <v>0</v>
          </cell>
          <cell r="AD4401">
            <v>0</v>
          </cell>
          <cell r="AE4401">
            <v>0</v>
          </cell>
          <cell r="AF4401">
            <v>0</v>
          </cell>
          <cell r="AG4401">
            <v>0</v>
          </cell>
          <cell r="AH4401">
            <v>0</v>
          </cell>
        </row>
        <row r="4402">
          <cell r="R4402" t="str">
            <v>UNIBANCO</v>
          </cell>
          <cell r="S4402" t="str">
            <v>FINAME TJLP</v>
          </cell>
          <cell r="T4402" t="str">
            <v>19368</v>
          </cell>
          <cell r="U4402">
            <v>11.1</v>
          </cell>
          <cell r="V4402">
            <v>0</v>
          </cell>
          <cell r="W4402">
            <v>34374</v>
          </cell>
          <cell r="X4402">
            <v>90</v>
          </cell>
          <cell r="Y4402">
            <v>3</v>
          </cell>
          <cell r="AA4402">
            <v>0</v>
          </cell>
          <cell r="AB4402">
            <v>0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  <cell r="AG4402">
            <v>0</v>
          </cell>
          <cell r="AH4402">
            <v>0</v>
          </cell>
        </row>
        <row r="4403">
          <cell r="R4403" t="str">
            <v>UNIBANCO</v>
          </cell>
          <cell r="S4403" t="str">
            <v>FINAME TJLP</v>
          </cell>
          <cell r="T4403" t="str">
            <v>19368</v>
          </cell>
          <cell r="U4403">
            <v>11.1</v>
          </cell>
          <cell r="V4403">
            <v>0</v>
          </cell>
          <cell r="W4403">
            <v>34463</v>
          </cell>
          <cell r="X4403">
            <v>90</v>
          </cell>
          <cell r="Y4403">
            <v>4</v>
          </cell>
          <cell r="AA4403">
            <v>0</v>
          </cell>
          <cell r="AB4403">
            <v>0</v>
          </cell>
          <cell r="AC4403">
            <v>0</v>
          </cell>
          <cell r="AD4403">
            <v>0</v>
          </cell>
          <cell r="AE4403">
            <v>0</v>
          </cell>
          <cell r="AF4403">
            <v>0</v>
          </cell>
          <cell r="AG4403">
            <v>0</v>
          </cell>
          <cell r="AH4403">
            <v>0</v>
          </cell>
        </row>
        <row r="4404">
          <cell r="R4404" t="str">
            <v>UNIBANCO</v>
          </cell>
          <cell r="S4404" t="str">
            <v>FINAME TJLP</v>
          </cell>
          <cell r="T4404" t="str">
            <v>19368</v>
          </cell>
          <cell r="U4404">
            <v>11.1</v>
          </cell>
          <cell r="V4404">
            <v>0</v>
          </cell>
          <cell r="W4404">
            <v>34555</v>
          </cell>
          <cell r="X4404">
            <v>90</v>
          </cell>
          <cell r="Y4404">
            <v>5</v>
          </cell>
          <cell r="AA4404">
            <v>0</v>
          </cell>
          <cell r="AB4404">
            <v>0</v>
          </cell>
          <cell r="AC4404">
            <v>0</v>
          </cell>
          <cell r="AD4404">
            <v>0</v>
          </cell>
          <cell r="AE4404">
            <v>0</v>
          </cell>
          <cell r="AF4404">
            <v>0</v>
          </cell>
          <cell r="AG4404">
            <v>0</v>
          </cell>
          <cell r="AH4404">
            <v>0</v>
          </cell>
        </row>
        <row r="4405">
          <cell r="R4405" t="str">
            <v>UNIBANCO</v>
          </cell>
          <cell r="S4405" t="str">
            <v>FINAME TJLP</v>
          </cell>
          <cell r="T4405" t="str">
            <v>19368</v>
          </cell>
          <cell r="U4405">
            <v>11.1</v>
          </cell>
          <cell r="V4405">
            <v>0</v>
          </cell>
          <cell r="W4405">
            <v>34647</v>
          </cell>
          <cell r="X4405">
            <v>90</v>
          </cell>
          <cell r="Y4405">
            <v>6</v>
          </cell>
          <cell r="AA4405">
            <v>0</v>
          </cell>
          <cell r="AB4405">
            <v>0</v>
          </cell>
          <cell r="AC4405">
            <v>0</v>
          </cell>
          <cell r="AD4405">
            <v>0</v>
          </cell>
          <cell r="AE4405">
            <v>0</v>
          </cell>
          <cell r="AF4405">
            <v>0</v>
          </cell>
          <cell r="AG4405">
            <v>0</v>
          </cell>
          <cell r="AH4405">
            <v>0</v>
          </cell>
        </row>
        <row r="4406">
          <cell r="R4406" t="str">
            <v>UNIBANCO</v>
          </cell>
          <cell r="S4406" t="str">
            <v>FINAME TJLP</v>
          </cell>
          <cell r="T4406" t="str">
            <v>19368</v>
          </cell>
          <cell r="U4406">
            <v>11.1</v>
          </cell>
          <cell r="V4406">
            <v>0</v>
          </cell>
          <cell r="W4406">
            <v>34739</v>
          </cell>
          <cell r="X4406">
            <v>90</v>
          </cell>
          <cell r="Y4406">
            <v>7</v>
          </cell>
          <cell r="AA4406">
            <v>0</v>
          </cell>
          <cell r="AB4406">
            <v>0</v>
          </cell>
          <cell r="AC4406">
            <v>0</v>
          </cell>
          <cell r="AD4406">
            <v>0</v>
          </cell>
          <cell r="AE4406">
            <v>0</v>
          </cell>
          <cell r="AF4406">
            <v>0</v>
          </cell>
          <cell r="AG4406">
            <v>0</v>
          </cell>
          <cell r="AH4406">
            <v>0</v>
          </cell>
        </row>
        <row r="4407">
          <cell r="R4407" t="str">
            <v>UNIBANCO</v>
          </cell>
          <cell r="S4407" t="str">
            <v>FINAME TJLP</v>
          </cell>
          <cell r="T4407" t="str">
            <v>19368</v>
          </cell>
          <cell r="U4407">
            <v>11.1</v>
          </cell>
          <cell r="V4407">
            <v>0</v>
          </cell>
          <cell r="W4407">
            <v>34767</v>
          </cell>
          <cell r="X4407">
            <v>30</v>
          </cell>
          <cell r="Y4407">
            <v>8</v>
          </cell>
          <cell r="AA4407">
            <v>0</v>
          </cell>
          <cell r="AB4407">
            <v>0</v>
          </cell>
          <cell r="AC4407">
            <v>0</v>
          </cell>
          <cell r="AD4407">
            <v>0</v>
          </cell>
          <cell r="AE4407">
            <v>0</v>
          </cell>
          <cell r="AF4407">
            <v>0</v>
          </cell>
          <cell r="AG4407">
            <v>0</v>
          </cell>
          <cell r="AH4407">
            <v>0</v>
          </cell>
        </row>
        <row r="4408">
          <cell r="R4408" t="str">
            <v>UNIBANCO</v>
          </cell>
          <cell r="S4408" t="str">
            <v>FINAME TJLP</v>
          </cell>
          <cell r="T4408" t="str">
            <v>19368</v>
          </cell>
          <cell r="U4408">
            <v>11.1</v>
          </cell>
          <cell r="V4408">
            <v>0</v>
          </cell>
          <cell r="W4408">
            <v>34798</v>
          </cell>
          <cell r="X4408">
            <v>30</v>
          </cell>
          <cell r="Y4408">
            <v>9</v>
          </cell>
          <cell r="AA4408">
            <v>0</v>
          </cell>
          <cell r="AB4408">
            <v>0</v>
          </cell>
          <cell r="AC4408">
            <v>0</v>
          </cell>
          <cell r="AD4408">
            <v>0</v>
          </cell>
          <cell r="AE4408">
            <v>0</v>
          </cell>
          <cell r="AF4408">
            <v>0</v>
          </cell>
          <cell r="AG4408">
            <v>0</v>
          </cell>
          <cell r="AH4408">
            <v>0</v>
          </cell>
        </row>
        <row r="4409">
          <cell r="R4409" t="str">
            <v>UNIBANCO</v>
          </cell>
          <cell r="S4409" t="str">
            <v>FINAME TJLP</v>
          </cell>
          <cell r="T4409" t="str">
            <v>19368</v>
          </cell>
          <cell r="U4409">
            <v>11.1</v>
          </cell>
          <cell r="V4409">
            <v>0</v>
          </cell>
          <cell r="W4409">
            <v>34828</v>
          </cell>
          <cell r="X4409">
            <v>30</v>
          </cell>
          <cell r="Y4409">
            <v>10</v>
          </cell>
          <cell r="AA4409">
            <v>0</v>
          </cell>
          <cell r="AB4409">
            <v>0</v>
          </cell>
          <cell r="AC4409">
            <v>0</v>
          </cell>
          <cell r="AD4409">
            <v>0</v>
          </cell>
          <cell r="AE4409">
            <v>0</v>
          </cell>
          <cell r="AF4409">
            <v>0</v>
          </cell>
          <cell r="AG4409">
            <v>0</v>
          </cell>
          <cell r="AH4409">
            <v>0</v>
          </cell>
        </row>
        <row r="4410">
          <cell r="R4410" t="str">
            <v>UNIBANCO</v>
          </cell>
          <cell r="S4410" t="str">
            <v>FINAME TJLP</v>
          </cell>
          <cell r="T4410" t="str">
            <v>19368</v>
          </cell>
          <cell r="U4410">
            <v>11.1</v>
          </cell>
          <cell r="V4410">
            <v>0</v>
          </cell>
          <cell r="W4410">
            <v>34859</v>
          </cell>
          <cell r="X4410">
            <v>30</v>
          </cell>
          <cell r="Y4410">
            <v>11</v>
          </cell>
          <cell r="Z4410">
            <v>10.569131</v>
          </cell>
          <cell r="AA4410">
            <v>0</v>
          </cell>
          <cell r="AB4410">
            <v>54459.46</v>
          </cell>
          <cell r="AC4410">
            <v>864.44</v>
          </cell>
          <cell r="AD4410">
            <v>479.8</v>
          </cell>
          <cell r="AE4410">
            <v>479.8</v>
          </cell>
          <cell r="AF4410">
            <v>1344.24</v>
          </cell>
          <cell r="AG4410">
            <v>53595.02</v>
          </cell>
          <cell r="AH4410">
            <v>0</v>
          </cell>
        </row>
        <row r="4411">
          <cell r="R4411" t="str">
            <v>UNIBANCO</v>
          </cell>
          <cell r="S4411" t="str">
            <v>FINAME TJLP</v>
          </cell>
          <cell r="T4411" t="str">
            <v>19368</v>
          </cell>
          <cell r="U4411">
            <v>11.1</v>
          </cell>
          <cell r="V4411">
            <v>0</v>
          </cell>
          <cell r="W4411">
            <v>34889</v>
          </cell>
          <cell r="X4411">
            <v>30</v>
          </cell>
          <cell r="Y4411">
            <v>12</v>
          </cell>
          <cell r="Z4411">
            <v>10.713418000000001</v>
          </cell>
          <cell r="AA4411">
            <v>0</v>
          </cell>
          <cell r="AB4411">
            <v>54326.69</v>
          </cell>
          <cell r="AC4411">
            <v>876.24</v>
          </cell>
          <cell r="AD4411">
            <v>478.63</v>
          </cell>
          <cell r="AE4411">
            <v>478.63</v>
          </cell>
          <cell r="AF4411">
            <v>1354.87</v>
          </cell>
          <cell r="AG4411">
            <v>53450.45</v>
          </cell>
          <cell r="AH4411">
            <v>731.67000000000553</v>
          </cell>
        </row>
        <row r="4412">
          <cell r="R4412" t="str">
            <v>UNIBANCO</v>
          </cell>
          <cell r="S4412" t="str">
            <v>FINAME TJLP</v>
          </cell>
          <cell r="T4412" t="str">
            <v>19368</v>
          </cell>
          <cell r="U4412">
            <v>11.1</v>
          </cell>
          <cell r="V4412">
            <v>0</v>
          </cell>
          <cell r="W4412">
            <v>34920</v>
          </cell>
          <cell r="X4412">
            <v>30</v>
          </cell>
          <cell r="Y4412">
            <v>13</v>
          </cell>
          <cell r="Z4412">
            <v>10.864584000000001</v>
          </cell>
          <cell r="AA4412">
            <v>0</v>
          </cell>
          <cell r="AB4412">
            <v>54204.639999999999</v>
          </cell>
          <cell r="AC4412">
            <v>888.6</v>
          </cell>
          <cell r="AD4412">
            <v>477.56</v>
          </cell>
          <cell r="AE4412">
            <v>477.56</v>
          </cell>
          <cell r="AF4412">
            <v>1366.16</v>
          </cell>
          <cell r="AG4412">
            <v>53316.04</v>
          </cell>
          <cell r="AH4412">
            <v>754.1900000000096</v>
          </cell>
        </row>
        <row r="4413">
          <cell r="R4413" t="str">
            <v>UNIBANCO</v>
          </cell>
          <cell r="S4413" t="str">
            <v>FINAME TJLP</v>
          </cell>
          <cell r="T4413" t="str">
            <v>19368</v>
          </cell>
          <cell r="U4413">
            <v>11.1</v>
          </cell>
          <cell r="V4413">
            <v>0</v>
          </cell>
          <cell r="W4413">
            <v>34951</v>
          </cell>
          <cell r="X4413">
            <v>30</v>
          </cell>
          <cell r="Y4413">
            <v>14</v>
          </cell>
          <cell r="Z4413">
            <v>11.012345</v>
          </cell>
          <cell r="AA4413">
            <v>0</v>
          </cell>
          <cell r="AB4413">
            <v>54041.15</v>
          </cell>
          <cell r="AC4413">
            <v>900.69</v>
          </cell>
          <cell r="AD4413">
            <v>476.12</v>
          </cell>
          <cell r="AE4413">
            <v>476.12</v>
          </cell>
          <cell r="AF4413">
            <v>1376.8</v>
          </cell>
          <cell r="AG4413">
            <v>53140.46</v>
          </cell>
          <cell r="AH4413">
            <v>725.09999999999854</v>
          </cell>
        </row>
        <row r="4414">
          <cell r="R4414" t="str">
            <v>UNIBANCO</v>
          </cell>
          <cell r="S4414" t="str">
            <v>FINAME TJLP</v>
          </cell>
          <cell r="T4414" t="str">
            <v>19368</v>
          </cell>
          <cell r="U4414">
            <v>11.1</v>
          </cell>
          <cell r="V4414">
            <v>0</v>
          </cell>
          <cell r="W4414">
            <v>34981</v>
          </cell>
          <cell r="X4414">
            <v>30</v>
          </cell>
          <cell r="Y4414">
            <v>15</v>
          </cell>
          <cell r="Z4414">
            <v>11.141658</v>
          </cell>
          <cell r="AA4414">
            <v>0</v>
          </cell>
          <cell r="AB4414">
            <v>53764.47</v>
          </cell>
          <cell r="AC4414">
            <v>911.26</v>
          </cell>
          <cell r="AD4414">
            <v>473.68</v>
          </cell>
          <cell r="AE4414">
            <v>473.68</v>
          </cell>
          <cell r="AF4414">
            <v>1384.94</v>
          </cell>
          <cell r="AG4414">
            <v>52853.21</v>
          </cell>
          <cell r="AH4414">
            <v>624.01000000000204</v>
          </cell>
        </row>
        <row r="4415">
          <cell r="R4415" t="str">
            <v>UNIBANCO</v>
          </cell>
          <cell r="S4415" t="str">
            <v>FINAME TJLP</v>
          </cell>
          <cell r="T4415" t="str">
            <v>19368</v>
          </cell>
          <cell r="U4415">
            <v>11.1</v>
          </cell>
          <cell r="V4415">
            <v>0</v>
          </cell>
          <cell r="W4415">
            <v>35012</v>
          </cell>
          <cell r="X4415">
            <v>30</v>
          </cell>
          <cell r="Y4415">
            <v>16</v>
          </cell>
          <cell r="Z4415">
            <v>11.276878</v>
          </cell>
          <cell r="AA4415">
            <v>0</v>
          </cell>
          <cell r="AB4415">
            <v>53494.66</v>
          </cell>
          <cell r="AC4415">
            <v>922.32</v>
          </cell>
          <cell r="AD4415">
            <v>471.3</v>
          </cell>
          <cell r="AE4415">
            <v>471.3</v>
          </cell>
          <cell r="AF4415">
            <v>1393.62</v>
          </cell>
          <cell r="AG4415">
            <v>52572.33</v>
          </cell>
          <cell r="AH4415">
            <v>641.44000000000233</v>
          </cell>
        </row>
        <row r="4416">
          <cell r="R4416" t="str">
            <v>UNIBANCO</v>
          </cell>
          <cell r="S4416" t="str">
            <v>FINAME TJLP</v>
          </cell>
          <cell r="T4416" t="str">
            <v>19368</v>
          </cell>
          <cell r="U4416">
            <v>11.1</v>
          </cell>
          <cell r="V4416">
            <v>0</v>
          </cell>
          <cell r="W4416">
            <v>35042</v>
          </cell>
          <cell r="X4416">
            <v>30</v>
          </cell>
          <cell r="Y4416">
            <v>17</v>
          </cell>
          <cell r="Z4416">
            <v>11.400371</v>
          </cell>
          <cell r="AA4416">
            <v>0</v>
          </cell>
          <cell r="AB4416">
            <v>53148.05</v>
          </cell>
          <cell r="AC4416">
            <v>932.42</v>
          </cell>
          <cell r="AD4416">
            <v>468.25</v>
          </cell>
          <cell r="AE4416">
            <v>468.25</v>
          </cell>
          <cell r="AF4416">
            <v>1400.67</v>
          </cell>
          <cell r="AG4416">
            <v>52215.63</v>
          </cell>
          <cell r="AH4416">
            <v>575.71999999999389</v>
          </cell>
        </row>
        <row r="4417">
          <cell r="R4417" t="str">
            <v>UNIBANCO</v>
          </cell>
          <cell r="S4417" t="str">
            <v>FINAME TJLP</v>
          </cell>
          <cell r="T4417" t="str">
            <v>19368</v>
          </cell>
          <cell r="U4417">
            <v>11.1</v>
          </cell>
          <cell r="V4417">
            <v>0</v>
          </cell>
          <cell r="W4417">
            <v>35064</v>
          </cell>
          <cell r="X4417">
            <v>22</v>
          </cell>
          <cell r="Y4417">
            <v>0</v>
          </cell>
          <cell r="Z4417">
            <v>11.473667000000001</v>
          </cell>
          <cell r="AA4417">
            <v>0</v>
          </cell>
          <cell r="AB4417">
            <v>52551.34</v>
          </cell>
          <cell r="AC4417">
            <v>0</v>
          </cell>
          <cell r="AD4417">
            <v>339.13</v>
          </cell>
          <cell r="AE4417">
            <v>339.13</v>
          </cell>
          <cell r="AF4417">
            <v>0</v>
          </cell>
          <cell r="AG4417">
            <v>52890.47</v>
          </cell>
          <cell r="AH4417">
            <v>335.7100000000064</v>
          </cell>
          <cell r="AI4417">
            <v>0</v>
          </cell>
          <cell r="AJ4417">
            <v>0</v>
          </cell>
          <cell r="AK4417">
            <v>0</v>
          </cell>
        </row>
        <row r="4418">
          <cell r="R4418" t="str">
            <v>UNIBANCO</v>
          </cell>
          <cell r="S4418" t="str">
            <v>FINAME TJLP</v>
          </cell>
          <cell r="T4418" t="str">
            <v>19368</v>
          </cell>
          <cell r="U4418">
            <v>11.1</v>
          </cell>
          <cell r="V4418">
            <v>0</v>
          </cell>
          <cell r="W4418">
            <v>35073</v>
          </cell>
          <cell r="X4418">
            <v>8</v>
          </cell>
          <cell r="Y4418">
            <v>18</v>
          </cell>
          <cell r="Z4418">
            <v>11.503788</v>
          </cell>
          <cell r="AA4418">
            <v>0</v>
          </cell>
          <cell r="AB4418">
            <v>52689.3</v>
          </cell>
          <cell r="AC4418">
            <v>940.88</v>
          </cell>
          <cell r="AD4418">
            <v>125.07999999999998</v>
          </cell>
          <cell r="AE4418">
            <v>464.21</v>
          </cell>
          <cell r="AF4418">
            <v>1405.09</v>
          </cell>
          <cell r="AG4418">
            <v>51748.42</v>
          </cell>
          <cell r="AH4418">
            <v>137.95999999999185</v>
          </cell>
          <cell r="AI4418">
            <v>0</v>
          </cell>
          <cell r="AJ4418">
            <v>0</v>
          </cell>
          <cell r="AK4418">
            <v>0</v>
          </cell>
        </row>
        <row r="4419">
          <cell r="R4419" t="str">
            <v>UNIBANCO</v>
          </cell>
          <cell r="S4419" t="str">
            <v>FINAME TJLP</v>
          </cell>
          <cell r="T4419" t="str">
            <v>19368</v>
          </cell>
          <cell r="U4419">
            <v>11.1</v>
          </cell>
          <cell r="V4419">
            <v>0</v>
          </cell>
          <cell r="W4419">
            <v>35095</v>
          </cell>
          <cell r="X4419">
            <v>22</v>
          </cell>
          <cell r="Y4419">
            <v>0</v>
          </cell>
          <cell r="Z4419">
            <v>11.577749000000001</v>
          </cell>
          <cell r="AA4419">
            <v>0</v>
          </cell>
          <cell r="AB4419">
            <v>52081.120000000003</v>
          </cell>
          <cell r="AC4419">
            <v>0</v>
          </cell>
          <cell r="AD4419">
            <v>336.1</v>
          </cell>
          <cell r="AE4419">
            <v>336.1</v>
          </cell>
          <cell r="AF4419">
            <v>0</v>
          </cell>
          <cell r="AG4419">
            <v>52417.22</v>
          </cell>
          <cell r="AH4419">
            <v>332.70000000000437</v>
          </cell>
          <cell r="AI4419">
            <v>0</v>
          </cell>
          <cell r="AJ4419">
            <v>0</v>
          </cell>
          <cell r="AK4419">
            <v>0</v>
          </cell>
        </row>
        <row r="4420">
          <cell r="R4420" t="str">
            <v>UNIBANCO</v>
          </cell>
          <cell r="S4420" t="str">
            <v>FINAME TJLP</v>
          </cell>
          <cell r="T4420" t="str">
            <v>19368</v>
          </cell>
          <cell r="U4420">
            <v>11.1</v>
          </cell>
          <cell r="V4420">
            <v>0</v>
          </cell>
          <cell r="W4420">
            <v>35104</v>
          </cell>
          <cell r="X4420">
            <v>8</v>
          </cell>
          <cell r="Y4420">
            <v>19</v>
          </cell>
          <cell r="Z4420">
            <v>11.608143</v>
          </cell>
          <cell r="AA4420">
            <v>0</v>
          </cell>
          <cell r="AB4420">
            <v>52217.85</v>
          </cell>
          <cell r="AC4420">
            <v>949.41</v>
          </cell>
          <cell r="AD4420">
            <v>123.94999999999999</v>
          </cell>
          <cell r="AE4420">
            <v>460.05</v>
          </cell>
          <cell r="AF4420">
            <v>1409.47</v>
          </cell>
          <cell r="AG4420">
            <v>51268.43</v>
          </cell>
          <cell r="AH4420">
            <v>136.7300000000032</v>
          </cell>
          <cell r="AI4420">
            <v>0</v>
          </cell>
          <cell r="AJ4420">
            <v>0</v>
          </cell>
          <cell r="AK4420">
            <v>0</v>
          </cell>
        </row>
        <row r="4421">
          <cell r="R4421" t="str">
            <v>UNIBANCO</v>
          </cell>
          <cell r="S4421" t="str">
            <v>FINAME TJLP</v>
          </cell>
          <cell r="T4421" t="str">
            <v>19368</v>
          </cell>
          <cell r="U4421">
            <v>11.1</v>
          </cell>
          <cell r="V4421">
            <v>0</v>
          </cell>
          <cell r="W4421">
            <v>35124</v>
          </cell>
          <cell r="X4421">
            <v>20</v>
          </cell>
          <cell r="Y4421">
            <v>0</v>
          </cell>
          <cell r="Z4421">
            <v>11.67597</v>
          </cell>
          <cell r="AA4421">
            <v>0</v>
          </cell>
          <cell r="AB4421">
            <v>51568</v>
          </cell>
          <cell r="AC4421">
            <v>0</v>
          </cell>
          <cell r="AD4421">
            <v>302.44</v>
          </cell>
          <cell r="AE4421">
            <v>302.44</v>
          </cell>
          <cell r="AF4421">
            <v>0</v>
          </cell>
          <cell r="AG4421">
            <v>51870.44</v>
          </cell>
          <cell r="AH4421">
            <v>299.56999999999971</v>
          </cell>
          <cell r="AI4421">
            <v>0</v>
          </cell>
          <cell r="AJ4421">
            <v>0</v>
          </cell>
          <cell r="AK4421">
            <v>0</v>
          </cell>
        </row>
        <row r="4422">
          <cell r="R4422" t="str">
            <v>UNIBANCO</v>
          </cell>
          <cell r="S4422" t="str">
            <v>FINAME TJLP</v>
          </cell>
          <cell r="T4422" t="str">
            <v>19368</v>
          </cell>
          <cell r="U4422">
            <v>11.1</v>
          </cell>
          <cell r="V4422">
            <v>0</v>
          </cell>
          <cell r="W4422">
            <v>35133</v>
          </cell>
          <cell r="X4422">
            <v>10</v>
          </cell>
          <cell r="Y4422">
            <v>20</v>
          </cell>
          <cell r="Z4422">
            <v>11.707989</v>
          </cell>
          <cell r="AA4422">
            <v>0</v>
          </cell>
          <cell r="AB4422">
            <v>51709.41</v>
          </cell>
          <cell r="AC4422">
            <v>957.58</v>
          </cell>
          <cell r="AD4422">
            <v>153.13</v>
          </cell>
          <cell r="AE4422">
            <v>455.57</v>
          </cell>
          <cell r="AF4422">
            <v>1413.16</v>
          </cell>
          <cell r="AG4422">
            <v>50751.83</v>
          </cell>
          <cell r="AH4422">
            <v>141.42000000000553</v>
          </cell>
          <cell r="AI4422">
            <v>0</v>
          </cell>
          <cell r="AJ4422">
            <v>0</v>
          </cell>
          <cell r="AK4422">
            <v>0</v>
          </cell>
        </row>
        <row r="4423">
          <cell r="R4423" t="str">
            <v>UNIBANCO</v>
          </cell>
          <cell r="S4423" t="str">
            <v>FINAME TJLP</v>
          </cell>
          <cell r="T4423" t="str">
            <v>19368</v>
          </cell>
          <cell r="U4423">
            <v>11.1</v>
          </cell>
          <cell r="V4423">
            <v>0</v>
          </cell>
          <cell r="W4423">
            <v>35155</v>
          </cell>
          <cell r="X4423">
            <v>22</v>
          </cell>
          <cell r="Y4423">
            <v>0</v>
          </cell>
          <cell r="Z4423">
            <v>11.787046</v>
          </cell>
          <cell r="AA4423">
            <v>0</v>
          </cell>
          <cell r="AB4423">
            <v>51094.53</v>
          </cell>
          <cell r="AC4423">
            <v>0</v>
          </cell>
          <cell r="AD4423">
            <v>329.73</v>
          </cell>
          <cell r="AE4423">
            <v>329.73</v>
          </cell>
          <cell r="AF4423">
            <v>0</v>
          </cell>
          <cell r="AG4423">
            <v>51424.26</v>
          </cell>
          <cell r="AH4423">
            <v>342.69999999999709</v>
          </cell>
          <cell r="AI4423">
            <v>0</v>
          </cell>
          <cell r="AJ4423">
            <v>0</v>
          </cell>
          <cell r="AK4423">
            <v>0</v>
          </cell>
        </row>
        <row r="4424">
          <cell r="R4424" t="str">
            <v>UNIBANCO</v>
          </cell>
          <cell r="S4424" t="str">
            <v>FINAME TJLP</v>
          </cell>
          <cell r="T4424" t="str">
            <v>19368</v>
          </cell>
          <cell r="U4424">
            <v>11.1</v>
          </cell>
          <cell r="V4424">
            <v>0</v>
          </cell>
          <cell r="W4424">
            <v>35164</v>
          </cell>
          <cell r="X4424">
            <v>8</v>
          </cell>
          <cell r="Y4424">
            <v>21</v>
          </cell>
          <cell r="Z4424">
            <v>11.819540999999999</v>
          </cell>
          <cell r="AA4424">
            <v>0</v>
          </cell>
          <cell r="AB4424">
            <v>51235.39</v>
          </cell>
          <cell r="AC4424">
            <v>966.7</v>
          </cell>
          <cell r="AD4424">
            <v>121.66999999999996</v>
          </cell>
          <cell r="AE4424">
            <v>451.4</v>
          </cell>
          <cell r="AF4424">
            <v>1418.1</v>
          </cell>
          <cell r="AG4424">
            <v>50268.68</v>
          </cell>
          <cell r="AH4424">
            <v>140.84999999999854</v>
          </cell>
          <cell r="AI4424">
            <v>0</v>
          </cell>
          <cell r="AJ4424">
            <v>0</v>
          </cell>
          <cell r="AK4424">
            <v>0</v>
          </cell>
        </row>
        <row r="4425">
          <cell r="R4425" t="str">
            <v>UNIBANCO</v>
          </cell>
          <cell r="S4425" t="str">
            <v>FINAME TJLP</v>
          </cell>
          <cell r="T4425" t="str">
            <v>19368</v>
          </cell>
          <cell r="U4425">
            <v>11.1</v>
          </cell>
          <cell r="V4425">
            <v>0</v>
          </cell>
          <cell r="W4425">
            <v>35185</v>
          </cell>
          <cell r="X4425">
            <v>21</v>
          </cell>
          <cell r="Y4425">
            <v>0</v>
          </cell>
          <cell r="Z4425">
            <v>11.895712</v>
          </cell>
          <cell r="AA4425">
            <v>0</v>
          </cell>
          <cell r="AB4425">
            <v>50592.639999999999</v>
          </cell>
          <cell r="AC4425">
            <v>0</v>
          </cell>
          <cell r="AD4425">
            <v>311.60000000000002</v>
          </cell>
          <cell r="AE4425">
            <v>311.60000000000002</v>
          </cell>
          <cell r="AF4425">
            <v>0</v>
          </cell>
          <cell r="AG4425">
            <v>50904.24</v>
          </cell>
          <cell r="AH4425">
            <v>323.95999999999913</v>
          </cell>
          <cell r="AI4425">
            <v>0</v>
          </cell>
          <cell r="AJ4425">
            <v>0</v>
          </cell>
          <cell r="AK4425">
            <v>0</v>
          </cell>
        </row>
        <row r="4426">
          <cell r="R4426" t="str">
            <v>UNIBANCO</v>
          </cell>
          <cell r="S4426" t="str">
            <v>FINAME TJLP</v>
          </cell>
          <cell r="T4426" t="str">
            <v>19368</v>
          </cell>
          <cell r="U4426">
            <v>11.1</v>
          </cell>
          <cell r="V4426">
            <v>0</v>
          </cell>
          <cell r="W4426">
            <v>35194</v>
          </cell>
          <cell r="X4426">
            <v>9</v>
          </cell>
          <cell r="Y4426">
            <v>22</v>
          </cell>
          <cell r="Z4426">
            <v>11.928507</v>
          </cell>
          <cell r="AA4426">
            <v>0</v>
          </cell>
          <cell r="AB4426">
            <v>50732.12</v>
          </cell>
          <cell r="AC4426">
            <v>975.62</v>
          </cell>
          <cell r="AD4426">
            <v>135.35999999999996</v>
          </cell>
          <cell r="AE4426">
            <v>446.96</v>
          </cell>
          <cell r="AF4426">
            <v>1422.58</v>
          </cell>
          <cell r="AG4426">
            <v>49756.5</v>
          </cell>
          <cell r="AH4426">
            <v>139.4800000000032</v>
          </cell>
          <cell r="AI4426">
            <v>0</v>
          </cell>
          <cell r="AJ4426">
            <v>0</v>
          </cell>
          <cell r="AK4426">
            <v>0</v>
          </cell>
        </row>
        <row r="4427">
          <cell r="R4427" t="str">
            <v>UNIBANCO</v>
          </cell>
          <cell r="S4427" t="str">
            <v>FINAME TJLP</v>
          </cell>
          <cell r="T4427" t="str">
            <v>19368</v>
          </cell>
          <cell r="U4427">
            <v>11.1</v>
          </cell>
          <cell r="V4427">
            <v>0</v>
          </cell>
          <cell r="W4427">
            <v>35216</v>
          </cell>
          <cell r="X4427">
            <v>22</v>
          </cell>
          <cell r="Y4427">
            <v>0</v>
          </cell>
          <cell r="Z4427">
            <v>12.009053</v>
          </cell>
          <cell r="AA4427">
            <v>0</v>
          </cell>
          <cell r="AB4427">
            <v>50092.47</v>
          </cell>
          <cell r="AC4427">
            <v>0</v>
          </cell>
          <cell r="AD4427">
            <v>323.26</v>
          </cell>
          <cell r="AE4427">
            <v>323.26</v>
          </cell>
          <cell r="AF4427">
            <v>0</v>
          </cell>
          <cell r="AG4427">
            <v>50415.74</v>
          </cell>
          <cell r="AH4427">
            <v>335.97999999999593</v>
          </cell>
          <cell r="AI4427">
            <v>0</v>
          </cell>
          <cell r="AJ4427">
            <v>0</v>
          </cell>
          <cell r="AK4427">
            <v>0</v>
          </cell>
        </row>
        <row r="4428">
          <cell r="R4428" t="str">
            <v>UNIBANCO</v>
          </cell>
          <cell r="S4428" t="str">
            <v>FINAME TJLP</v>
          </cell>
          <cell r="T4428" t="str">
            <v>19368</v>
          </cell>
          <cell r="U4428">
            <v>11.1</v>
          </cell>
          <cell r="V4428">
            <v>0</v>
          </cell>
          <cell r="W4428">
            <v>35225</v>
          </cell>
          <cell r="X4428">
            <v>8</v>
          </cell>
          <cell r="Y4428">
            <v>23</v>
          </cell>
          <cell r="Z4428">
            <v>12.035523</v>
          </cell>
          <cell r="AA4428">
            <v>0</v>
          </cell>
          <cell r="AB4428">
            <v>50202.89</v>
          </cell>
          <cell r="AC4428">
            <v>984.37</v>
          </cell>
          <cell r="AD4428">
            <v>119.04000000000002</v>
          </cell>
          <cell r="AE4428">
            <v>442.3</v>
          </cell>
          <cell r="AF4428">
            <v>1426.67</v>
          </cell>
          <cell r="AG4428">
            <v>49218.52</v>
          </cell>
          <cell r="AH4428">
            <v>110.40999999999622</v>
          </cell>
          <cell r="AI4428">
            <v>0</v>
          </cell>
          <cell r="AJ4428">
            <v>0</v>
          </cell>
          <cell r="AK4428">
            <v>0</v>
          </cell>
        </row>
        <row r="4429">
          <cell r="R4429" t="str">
            <v>UNIBANCO</v>
          </cell>
          <cell r="S4429" t="str">
            <v>FINAME TJLP</v>
          </cell>
          <cell r="T4429" t="str">
            <v>19368</v>
          </cell>
          <cell r="U4429">
            <v>11.1</v>
          </cell>
          <cell r="V4429">
            <v>0</v>
          </cell>
          <cell r="W4429">
            <v>35246</v>
          </cell>
          <cell r="X4429">
            <v>21</v>
          </cell>
          <cell r="Y4429">
            <v>0</v>
          </cell>
          <cell r="Z4429">
            <v>12.095567000000001</v>
          </cell>
          <cell r="AA4429">
            <v>0</v>
          </cell>
          <cell r="AB4429">
            <v>49464.06</v>
          </cell>
          <cell r="AC4429">
            <v>0</v>
          </cell>
          <cell r="AD4429">
            <v>304.64999999999998</v>
          </cell>
          <cell r="AE4429">
            <v>304.64999999999998</v>
          </cell>
          <cell r="AF4429">
            <v>0</v>
          </cell>
          <cell r="AG4429">
            <v>49768.72</v>
          </cell>
          <cell r="AH4429">
            <v>245.55000000000291</v>
          </cell>
          <cell r="AI4429">
            <v>0</v>
          </cell>
          <cell r="AJ4429">
            <v>0</v>
          </cell>
          <cell r="AK4429">
            <v>0</v>
          </cell>
        </row>
        <row r="4430">
          <cell r="R4430" t="str">
            <v>UNIBANCO</v>
          </cell>
          <cell r="S4430" t="str">
            <v>FINAME TJLP</v>
          </cell>
          <cell r="T4430" t="str">
            <v>19368</v>
          </cell>
          <cell r="U4430">
            <v>11.1</v>
          </cell>
          <cell r="V4430">
            <v>0</v>
          </cell>
          <cell r="W4430">
            <v>35255</v>
          </cell>
          <cell r="X4430">
            <v>9</v>
          </cell>
          <cell r="Y4430">
            <v>24</v>
          </cell>
          <cell r="Z4430">
            <v>12.121392</v>
          </cell>
          <cell r="AA4430">
            <v>0</v>
          </cell>
          <cell r="AB4430">
            <v>49569.67</v>
          </cell>
          <cell r="AC4430">
            <v>991.39</v>
          </cell>
          <cell r="AD4430">
            <v>132.07000000000005</v>
          </cell>
          <cell r="AE4430">
            <v>436.72</v>
          </cell>
          <cell r="AF4430">
            <v>1428.11</v>
          </cell>
          <cell r="AG4430">
            <v>48578.28</v>
          </cell>
          <cell r="AH4430">
            <v>105.59999999999854</v>
          </cell>
          <cell r="AI4430">
            <v>0</v>
          </cell>
          <cell r="AJ4430">
            <v>0</v>
          </cell>
          <cell r="AK4430">
            <v>0</v>
          </cell>
        </row>
        <row r="4431">
          <cell r="R4431" t="str">
            <v>UNIBANCO</v>
          </cell>
          <cell r="S4431" t="str">
            <v>FINAME TJLP</v>
          </cell>
          <cell r="T4431" t="str">
            <v>19368</v>
          </cell>
          <cell r="U4431">
            <v>11.1</v>
          </cell>
          <cell r="V4431">
            <v>0</v>
          </cell>
          <cell r="W4431">
            <v>35277</v>
          </cell>
          <cell r="X4431">
            <v>22</v>
          </cell>
          <cell r="Y4431">
            <v>0</v>
          </cell>
          <cell r="Z4431">
            <v>12.184752</v>
          </cell>
          <cell r="AA4431">
            <v>0</v>
          </cell>
          <cell r="AB4431">
            <v>48832.2</v>
          </cell>
          <cell r="AC4431">
            <v>0</v>
          </cell>
          <cell r="AD4431">
            <v>315.13</v>
          </cell>
          <cell r="AE4431">
            <v>315.13</v>
          </cell>
          <cell r="AF4431">
            <v>0</v>
          </cell>
          <cell r="AG4431">
            <v>49147.33</v>
          </cell>
          <cell r="AH4431">
            <v>253.92000000000553</v>
          </cell>
          <cell r="AI4431">
            <v>0</v>
          </cell>
          <cell r="AJ4431">
            <v>0</v>
          </cell>
          <cell r="AK4431">
            <v>0</v>
          </cell>
        </row>
        <row r="4432">
          <cell r="R4432" t="str">
            <v>UNIBANCO</v>
          </cell>
          <cell r="S4432" t="str">
            <v>FINAME TJLP</v>
          </cell>
          <cell r="T4432" t="str">
            <v>19368</v>
          </cell>
          <cell r="U4432">
            <v>11.1</v>
          </cell>
          <cell r="V4432">
            <v>0</v>
          </cell>
          <cell r="W4432">
            <v>35286</v>
          </cell>
          <cell r="X4432">
            <v>8</v>
          </cell>
          <cell r="Y4432">
            <v>25</v>
          </cell>
          <cell r="Z4432">
            <v>12.210767000000001</v>
          </cell>
          <cell r="AA4432">
            <v>0</v>
          </cell>
          <cell r="AB4432">
            <v>48936.46</v>
          </cell>
          <cell r="AC4432">
            <v>998.7</v>
          </cell>
          <cell r="AD4432">
            <v>116.00999999999999</v>
          </cell>
          <cell r="AE4432">
            <v>431.14</v>
          </cell>
          <cell r="AF4432">
            <v>1429.85</v>
          </cell>
          <cell r="AG4432">
            <v>47937.760000000002</v>
          </cell>
          <cell r="AH4432">
            <v>104.2699999999968</v>
          </cell>
          <cell r="AI4432">
            <v>0</v>
          </cell>
          <cell r="AJ4432">
            <v>0</v>
          </cell>
          <cell r="AK4432">
            <v>0</v>
          </cell>
        </row>
        <row r="4433">
          <cell r="R4433" t="str">
            <v>UNIBANCO</v>
          </cell>
          <cell r="S4433" t="str">
            <v>FINAME TJLP</v>
          </cell>
          <cell r="T4433" t="str">
            <v>19368</v>
          </cell>
          <cell r="U4433">
            <v>11.1</v>
          </cell>
          <cell r="V4433">
            <v>0</v>
          </cell>
          <cell r="W4433">
            <v>35308</v>
          </cell>
          <cell r="X4433">
            <v>22</v>
          </cell>
          <cell r="Y4433">
            <v>0</v>
          </cell>
          <cell r="Z4433">
            <v>12.274594</v>
          </cell>
          <cell r="AA4433">
            <v>0</v>
          </cell>
          <cell r="AB4433">
            <v>48188.34</v>
          </cell>
          <cell r="AC4433">
            <v>0</v>
          </cell>
          <cell r="AD4433">
            <v>310.97000000000003</v>
          </cell>
          <cell r="AE4433">
            <v>310.97000000000003</v>
          </cell>
          <cell r="AF4433">
            <v>0</v>
          </cell>
          <cell r="AG4433">
            <v>48499.31</v>
          </cell>
          <cell r="AH4433">
            <v>250.57999999999447</v>
          </cell>
          <cell r="AI4433">
            <v>0</v>
          </cell>
          <cell r="AJ4433">
            <v>0</v>
          </cell>
          <cell r="AK4433">
            <v>0</v>
          </cell>
        </row>
        <row r="4434">
          <cell r="R4434" t="str">
            <v>UNIBANCO</v>
          </cell>
          <cell r="S4434" t="str">
            <v>FINAME TJLP</v>
          </cell>
          <cell r="T4434" t="str">
            <v>19368</v>
          </cell>
          <cell r="U4434">
            <v>11.1</v>
          </cell>
          <cell r="V4434">
            <v>0</v>
          </cell>
          <cell r="W4434">
            <v>35317</v>
          </cell>
          <cell r="X4434">
            <v>8</v>
          </cell>
          <cell r="Y4434">
            <v>26</v>
          </cell>
          <cell r="Z4434">
            <v>12.299685999999999</v>
          </cell>
          <cell r="AA4434">
            <v>0</v>
          </cell>
          <cell r="AB4434">
            <v>48286.84</v>
          </cell>
          <cell r="AC4434">
            <v>1005.98</v>
          </cell>
          <cell r="AD4434">
            <v>114.44999999999999</v>
          </cell>
          <cell r="AE4434">
            <v>425.42</v>
          </cell>
          <cell r="AF4434">
            <v>1431.4</v>
          </cell>
          <cell r="AG4434">
            <v>47280.87</v>
          </cell>
          <cell r="AH4434">
            <v>98.510000000009313</v>
          </cell>
          <cell r="AI4434">
            <v>0</v>
          </cell>
          <cell r="AJ4434">
            <v>0</v>
          </cell>
          <cell r="AK4434">
            <v>0</v>
          </cell>
        </row>
        <row r="4435">
          <cell r="R4435" t="str">
            <v>UNIBANCO</v>
          </cell>
          <cell r="S4435" t="str">
            <v>FINAME TJLP</v>
          </cell>
          <cell r="T4435" t="str">
            <v>19368</v>
          </cell>
          <cell r="U4435">
            <v>11.1</v>
          </cell>
          <cell r="V4435">
            <v>0</v>
          </cell>
          <cell r="W4435">
            <v>35338</v>
          </cell>
          <cell r="X4435">
            <v>21</v>
          </cell>
          <cell r="Y4435">
            <v>0</v>
          </cell>
          <cell r="Z4435">
            <v>12.358107</v>
          </cell>
          <cell r="AA4435">
            <v>0</v>
          </cell>
          <cell r="AB4435">
            <v>47505.440000000002</v>
          </cell>
          <cell r="AC4435">
            <v>0</v>
          </cell>
          <cell r="AD4435">
            <v>292.58999999999997</v>
          </cell>
          <cell r="AE4435">
            <v>292.58999999999997</v>
          </cell>
          <cell r="AF4435">
            <v>0</v>
          </cell>
          <cell r="AG4435">
            <v>47798.03</v>
          </cell>
          <cell r="AH4435">
            <v>224.56999999999971</v>
          </cell>
          <cell r="AI4435">
            <v>0</v>
          </cell>
          <cell r="AJ4435">
            <v>0</v>
          </cell>
          <cell r="AK4435">
            <v>0</v>
          </cell>
        </row>
        <row r="4436">
          <cell r="R4436" t="str">
            <v>UNIBANCO</v>
          </cell>
          <cell r="S4436" t="str">
            <v>FINAME TJLP</v>
          </cell>
          <cell r="T4436" t="str">
            <v>19368</v>
          </cell>
          <cell r="U4436">
            <v>11.1</v>
          </cell>
          <cell r="V4436">
            <v>0</v>
          </cell>
          <cell r="W4436">
            <v>35347</v>
          </cell>
          <cell r="X4436">
            <v>9</v>
          </cell>
          <cell r="Y4436">
            <v>27</v>
          </cell>
          <cell r="Z4436">
            <v>12.383229999999999</v>
          </cell>
          <cell r="AA4436">
            <v>0</v>
          </cell>
          <cell r="AB4436">
            <v>47602.02</v>
          </cell>
          <cell r="AC4436">
            <v>1012.81</v>
          </cell>
          <cell r="AD4436">
            <v>126.80000000000001</v>
          </cell>
          <cell r="AE4436">
            <v>419.39</v>
          </cell>
          <cell r="AF4436">
            <v>1432.19</v>
          </cell>
          <cell r="AG4436">
            <v>46589.21</v>
          </cell>
          <cell r="AH4436">
            <v>96.569999999999709</v>
          </cell>
          <cell r="AI4436">
            <v>0</v>
          </cell>
          <cell r="AJ4436">
            <v>0</v>
          </cell>
          <cell r="AK4436">
            <v>0</v>
          </cell>
        </row>
        <row r="4437">
          <cell r="R4437" t="str">
            <v>UNIBANCO</v>
          </cell>
          <cell r="S4437" t="str">
            <v>FINAME TJLP</v>
          </cell>
          <cell r="T4437" t="str">
            <v>19368</v>
          </cell>
          <cell r="U4437">
            <v>11.1</v>
          </cell>
          <cell r="V4437">
            <v>0</v>
          </cell>
          <cell r="W4437">
            <v>35369</v>
          </cell>
          <cell r="X4437">
            <v>22</v>
          </cell>
          <cell r="Y4437">
            <v>0</v>
          </cell>
          <cell r="Z4437">
            <v>12.444855</v>
          </cell>
          <cell r="AA4437">
            <v>0</v>
          </cell>
          <cell r="AB4437">
            <v>46821.06</v>
          </cell>
          <cell r="AC4437">
            <v>0</v>
          </cell>
          <cell r="AD4437">
            <v>302.14999999999998</v>
          </cell>
          <cell r="AE4437">
            <v>302.14999999999998</v>
          </cell>
          <cell r="AF4437">
            <v>0</v>
          </cell>
          <cell r="AG4437">
            <v>47123.21</v>
          </cell>
          <cell r="AH4437">
            <v>231.84999999999854</v>
          </cell>
          <cell r="AI4437">
            <v>0</v>
          </cell>
          <cell r="AJ4437">
            <v>0</v>
          </cell>
          <cell r="AK4437">
            <v>0</v>
          </cell>
        </row>
        <row r="4438">
          <cell r="R4438" t="str">
            <v>UNIBANCO</v>
          </cell>
          <cell r="S4438" t="str">
            <v>FINAME TJLP</v>
          </cell>
          <cell r="T4438" t="str">
            <v>19368</v>
          </cell>
          <cell r="U4438">
            <v>11.1</v>
          </cell>
          <cell r="V4438">
            <v>0</v>
          </cell>
          <cell r="W4438">
            <v>35378</v>
          </cell>
          <cell r="X4438">
            <v>8</v>
          </cell>
          <cell r="Y4438">
            <v>28</v>
          </cell>
          <cell r="Z4438">
            <v>12.470154000000001</v>
          </cell>
          <cell r="AA4438">
            <v>0</v>
          </cell>
          <cell r="AB4438">
            <v>46916.24</v>
          </cell>
          <cell r="AC4438">
            <v>1019.92</v>
          </cell>
          <cell r="AD4438">
            <v>111.19</v>
          </cell>
          <cell r="AE4438">
            <v>413.34</v>
          </cell>
          <cell r="AF4438">
            <v>1433.26</v>
          </cell>
          <cell r="AG4438">
            <v>45896.32</v>
          </cell>
          <cell r="AH4438">
            <v>95.180000000000291</v>
          </cell>
          <cell r="AI4438">
            <v>0</v>
          </cell>
          <cell r="AJ4438">
            <v>0</v>
          </cell>
          <cell r="AK4438">
            <v>0</v>
          </cell>
        </row>
        <row r="4439">
          <cell r="R4439" t="str">
            <v>UNIBANCO</v>
          </cell>
          <cell r="S4439" t="str">
            <v>FINAME TJLP</v>
          </cell>
          <cell r="T4439" t="str">
            <v>19368</v>
          </cell>
          <cell r="U4439">
            <v>11.1</v>
          </cell>
          <cell r="V4439">
            <v>0</v>
          </cell>
          <cell r="W4439">
            <v>35399</v>
          </cell>
          <cell r="X4439">
            <v>21</v>
          </cell>
          <cell r="Y4439">
            <v>0</v>
          </cell>
          <cell r="Z4439">
            <v>12.529384</v>
          </cell>
          <cell r="AA4439">
            <v>0</v>
          </cell>
          <cell r="AB4439">
            <v>46114.32</v>
          </cell>
          <cell r="AC4439">
            <v>0</v>
          </cell>
          <cell r="AD4439">
            <v>284.02</v>
          </cell>
          <cell r="AE4439">
            <v>284.02</v>
          </cell>
          <cell r="AF4439">
            <v>0</v>
          </cell>
          <cell r="AG4439">
            <v>46398.34</v>
          </cell>
          <cell r="AH4439">
            <v>218</v>
          </cell>
          <cell r="AI4439">
            <v>0</v>
          </cell>
          <cell r="AJ4439">
            <v>0</v>
          </cell>
          <cell r="AK4439">
            <v>0</v>
          </cell>
        </row>
        <row r="4440">
          <cell r="R4440" t="str">
            <v>UNIBANCO</v>
          </cell>
          <cell r="S4440" t="str">
            <v>FINAME TJLP</v>
          </cell>
          <cell r="T4440" t="str">
            <v>19368</v>
          </cell>
          <cell r="U4440">
            <v>11.1</v>
          </cell>
          <cell r="V4440">
            <v>0</v>
          </cell>
          <cell r="W4440">
            <v>35408</v>
          </cell>
          <cell r="X4440">
            <v>9</v>
          </cell>
          <cell r="Y4440">
            <v>29</v>
          </cell>
          <cell r="Z4440">
            <v>12.545105</v>
          </cell>
          <cell r="AA4440">
            <v>0</v>
          </cell>
          <cell r="AB4440">
            <v>46172.18</v>
          </cell>
          <cell r="AC4440">
            <v>1026.05</v>
          </cell>
          <cell r="AD4440">
            <v>122.77000000000004</v>
          </cell>
          <cell r="AE4440">
            <v>406.79</v>
          </cell>
          <cell r="AF4440">
            <v>1432.84</v>
          </cell>
          <cell r="AG4440">
            <v>45146.13</v>
          </cell>
          <cell r="AH4440">
            <v>57.860000000000582</v>
          </cell>
          <cell r="AI4440">
            <v>0</v>
          </cell>
          <cell r="AJ4440">
            <v>0</v>
          </cell>
          <cell r="AK4440">
            <v>0</v>
          </cell>
        </row>
        <row r="4441">
          <cell r="R4441" t="str">
            <v>UNIBANCO</v>
          </cell>
          <cell r="S4441" t="str">
            <v>FINAME TJLP</v>
          </cell>
          <cell r="T4441" t="str">
            <v>19368</v>
          </cell>
          <cell r="U4441">
            <v>11.1</v>
          </cell>
          <cell r="V4441">
            <v>0</v>
          </cell>
          <cell r="W4441">
            <v>35430</v>
          </cell>
          <cell r="X4441">
            <v>22</v>
          </cell>
          <cell r="Y4441">
            <v>0</v>
          </cell>
          <cell r="Z4441">
            <v>12.580629</v>
          </cell>
          <cell r="AA4441">
            <v>0</v>
          </cell>
          <cell r="AB4441">
            <v>45273.97</v>
          </cell>
          <cell r="AC4441">
            <v>0</v>
          </cell>
          <cell r="AD4441">
            <v>292.17</v>
          </cell>
          <cell r="AE4441">
            <v>292.17</v>
          </cell>
          <cell r="AF4441">
            <v>0</v>
          </cell>
          <cell r="AG4441">
            <v>45566.14</v>
          </cell>
          <cell r="AH4441">
            <v>127.84000000000378</v>
          </cell>
          <cell r="AI4441">
            <v>0</v>
          </cell>
          <cell r="AJ4441">
            <v>0</v>
          </cell>
          <cell r="AK4441">
            <v>0</v>
          </cell>
        </row>
        <row r="4442">
          <cell r="R4442" t="str">
            <v>UNIBANCO</v>
          </cell>
          <cell r="S4442" t="str">
            <v>FINAME TJLP</v>
          </cell>
          <cell r="T4442" t="str">
            <v>19368</v>
          </cell>
          <cell r="U4442">
            <v>11.1</v>
          </cell>
          <cell r="V4442">
            <v>0</v>
          </cell>
          <cell r="W4442">
            <v>35439</v>
          </cell>
          <cell r="X4442">
            <v>8</v>
          </cell>
          <cell r="Y4442">
            <v>30</v>
          </cell>
          <cell r="Z4442">
            <v>12.595190000000001</v>
          </cell>
          <cell r="AA4442">
            <v>0</v>
          </cell>
          <cell r="AB4442">
            <v>45326.37</v>
          </cell>
          <cell r="AC4442">
            <v>1030.1400000000001</v>
          </cell>
          <cell r="AD4442">
            <v>107.16999999999996</v>
          </cell>
          <cell r="AE4442">
            <v>399.34</v>
          </cell>
          <cell r="AF4442">
            <v>1429.48</v>
          </cell>
          <cell r="AG4442">
            <v>44296.23</v>
          </cell>
          <cell r="AH4442">
            <v>52.400000000008731</v>
          </cell>
          <cell r="AI4442">
            <v>0</v>
          </cell>
          <cell r="AJ4442">
            <v>0</v>
          </cell>
          <cell r="AK4442">
            <v>0</v>
          </cell>
        </row>
        <row r="4443">
          <cell r="R4443" t="str">
            <v>UNIBANCO</v>
          </cell>
          <cell r="S4443" t="str">
            <v>FINAME TJLP</v>
          </cell>
          <cell r="T4443" t="str">
            <v>19368</v>
          </cell>
          <cell r="U4443">
            <v>11.1</v>
          </cell>
          <cell r="V4443">
            <v>0</v>
          </cell>
          <cell r="W4443">
            <v>35461</v>
          </cell>
          <cell r="X4443">
            <v>22</v>
          </cell>
          <cell r="Y4443">
            <v>0</v>
          </cell>
          <cell r="Z4443">
            <v>12.630856</v>
          </cell>
          <cell r="AA4443">
            <v>0</v>
          </cell>
          <cell r="AB4443">
            <v>44421.66</v>
          </cell>
          <cell r="AC4443">
            <v>0</v>
          </cell>
          <cell r="AD4443">
            <v>286.67</v>
          </cell>
          <cell r="AE4443">
            <v>286.67</v>
          </cell>
          <cell r="AF4443">
            <v>0</v>
          </cell>
          <cell r="AG4443">
            <v>44708.33</v>
          </cell>
          <cell r="AH4443">
            <v>125.43000000000029</v>
          </cell>
          <cell r="AI4443">
            <v>0</v>
          </cell>
          <cell r="AJ4443">
            <v>0</v>
          </cell>
          <cell r="AK4443">
            <v>0</v>
          </cell>
        </row>
        <row r="4444">
          <cell r="R4444" t="str">
            <v>UNIBANCO</v>
          </cell>
          <cell r="S4444" t="str">
            <v>FINAME TJLP</v>
          </cell>
          <cell r="T4444" t="str">
            <v>19368</v>
          </cell>
          <cell r="U4444">
            <v>11.1</v>
          </cell>
          <cell r="V4444">
            <v>0</v>
          </cell>
          <cell r="W4444">
            <v>35470</v>
          </cell>
          <cell r="X4444">
            <v>8</v>
          </cell>
          <cell r="Y4444">
            <v>31</v>
          </cell>
          <cell r="Z4444">
            <v>12.645474999999999</v>
          </cell>
          <cell r="AA4444">
            <v>0</v>
          </cell>
          <cell r="AB4444">
            <v>44473.08</v>
          </cell>
          <cell r="AC4444">
            <v>1034.26</v>
          </cell>
          <cell r="AD4444">
            <v>105.14999999999998</v>
          </cell>
          <cell r="AE4444">
            <v>391.82</v>
          </cell>
          <cell r="AF4444">
            <v>1426.08</v>
          </cell>
          <cell r="AG4444">
            <v>43438.82</v>
          </cell>
          <cell r="AH4444">
            <v>51.419999999998254</v>
          </cell>
          <cell r="AI4444">
            <v>0</v>
          </cell>
          <cell r="AJ4444">
            <v>0</v>
          </cell>
          <cell r="AK4444">
            <v>0</v>
          </cell>
        </row>
        <row r="4445">
          <cell r="R4445" t="str">
            <v>UNIBANCO</v>
          </cell>
          <cell r="S4445" t="str">
            <v>FINAME TJLP</v>
          </cell>
          <cell r="T4445" t="str">
            <v>19368</v>
          </cell>
          <cell r="U4445">
            <v>11.1</v>
          </cell>
          <cell r="V4445">
            <v>0</v>
          </cell>
          <cell r="W4445">
            <v>35489</v>
          </cell>
          <cell r="X4445">
            <v>19</v>
          </cell>
          <cell r="Y4445">
            <v>0</v>
          </cell>
          <cell r="Z4445">
            <v>12.676394999999999</v>
          </cell>
          <cell r="AA4445">
            <v>0</v>
          </cell>
          <cell r="AB4445">
            <v>43545.04</v>
          </cell>
          <cell r="AC4445">
            <v>0</v>
          </cell>
          <cell r="AD4445">
            <v>242.58</v>
          </cell>
          <cell r="AE4445">
            <v>242.58</v>
          </cell>
          <cell r="AF4445">
            <v>0</v>
          </cell>
          <cell r="AG4445">
            <v>43787.62</v>
          </cell>
          <cell r="AH4445">
            <v>106.22000000000116</v>
          </cell>
          <cell r="AI4445">
            <v>0</v>
          </cell>
          <cell r="AJ4445">
            <v>0</v>
          </cell>
          <cell r="AK4445">
            <v>0</v>
          </cell>
        </row>
        <row r="4446">
          <cell r="R4446" t="str">
            <v>UNIBANCO</v>
          </cell>
          <cell r="S4446" t="str">
            <v>FINAME TJLP</v>
          </cell>
          <cell r="T4446" t="str">
            <v>19368</v>
          </cell>
          <cell r="U4446">
            <v>11.1</v>
          </cell>
          <cell r="V4446">
            <v>0</v>
          </cell>
          <cell r="W4446">
            <v>35498</v>
          </cell>
          <cell r="X4446">
            <v>11</v>
          </cell>
          <cell r="Y4446">
            <v>32</v>
          </cell>
          <cell r="Z4446">
            <v>12.689309</v>
          </cell>
          <cell r="AA4446">
            <v>0</v>
          </cell>
          <cell r="AB4446">
            <v>43589.4</v>
          </cell>
          <cell r="AC4446">
            <v>1037.8399999999999</v>
          </cell>
          <cell r="AD4446">
            <v>141.44999999999996</v>
          </cell>
          <cell r="AE4446">
            <v>384.03</v>
          </cell>
          <cell r="AF4446">
            <v>1421.88</v>
          </cell>
          <cell r="AG4446">
            <v>42551.55</v>
          </cell>
          <cell r="AH4446">
            <v>44.360000000000582</v>
          </cell>
          <cell r="AI4446">
            <v>0</v>
          </cell>
          <cell r="AJ4446">
            <v>0</v>
          </cell>
          <cell r="AK4446">
            <v>0</v>
          </cell>
        </row>
        <row r="4447">
          <cell r="R4447" t="str">
            <v>UNIBANCO</v>
          </cell>
          <cell r="S4447" t="str">
            <v>FINAME TJLP</v>
          </cell>
          <cell r="T4447" t="str">
            <v>19368</v>
          </cell>
          <cell r="U4447">
            <v>11.1</v>
          </cell>
          <cell r="V4447">
            <v>0</v>
          </cell>
          <cell r="W4447">
            <v>35520</v>
          </cell>
          <cell r="X4447">
            <v>22</v>
          </cell>
          <cell r="Y4447">
            <v>0</v>
          </cell>
          <cell r="Z4447">
            <v>12.720394000000001</v>
          </cell>
          <cell r="AA4447">
            <v>0</v>
          </cell>
          <cell r="AB4447">
            <v>42655.79</v>
          </cell>
          <cell r="AC4447">
            <v>0</v>
          </cell>
          <cell r="AD4447">
            <v>275.27</v>
          </cell>
          <cell r="AE4447">
            <v>275.27</v>
          </cell>
          <cell r="AF4447">
            <v>0</v>
          </cell>
          <cell r="AG4447">
            <v>42931.06</v>
          </cell>
          <cell r="AH4447">
            <v>104.23999999999796</v>
          </cell>
          <cell r="AI4447">
            <v>0</v>
          </cell>
          <cell r="AJ4447">
            <v>0</v>
          </cell>
          <cell r="AK4447">
            <v>0</v>
          </cell>
        </row>
        <row r="4448">
          <cell r="R4448" t="str">
            <v>UNIBANCO</v>
          </cell>
          <cell r="S4448" t="str">
            <v>FINAME TJLP</v>
          </cell>
          <cell r="T4448" t="str">
            <v>19368</v>
          </cell>
          <cell r="U4448">
            <v>11.1</v>
          </cell>
          <cell r="V4448">
            <v>0</v>
          </cell>
          <cell r="W4448">
            <v>35529</v>
          </cell>
          <cell r="X4448">
            <v>8</v>
          </cell>
          <cell r="Y4448">
            <v>33</v>
          </cell>
          <cell r="Z4448">
            <v>12.733131999999999</v>
          </cell>
          <cell r="AA4448">
            <v>0</v>
          </cell>
          <cell r="AB4448">
            <v>42698.51</v>
          </cell>
          <cell r="AC4448">
            <v>1041.43</v>
          </cell>
          <cell r="AD4448">
            <v>100.92000000000002</v>
          </cell>
          <cell r="AE4448">
            <v>376.19</v>
          </cell>
          <cell r="AF4448">
            <v>1417.61</v>
          </cell>
          <cell r="AG4448">
            <v>41657.08</v>
          </cell>
          <cell r="AH4448">
            <v>42.710000000006403</v>
          </cell>
          <cell r="AI4448">
            <v>0</v>
          </cell>
          <cell r="AJ4448">
            <v>0</v>
          </cell>
          <cell r="AK4448">
            <v>0</v>
          </cell>
        </row>
        <row r="4449">
          <cell r="R4449" t="str">
            <v>UNIBANCO</v>
          </cell>
          <cell r="S4449" t="str">
            <v>FINAME TJLP</v>
          </cell>
          <cell r="T4449" t="str">
            <v>19368</v>
          </cell>
          <cell r="U4449">
            <v>11.1</v>
          </cell>
          <cell r="V4449">
            <v>0</v>
          </cell>
          <cell r="W4449">
            <v>35550</v>
          </cell>
          <cell r="X4449">
            <v>21</v>
          </cell>
          <cell r="Y4449">
            <v>0</v>
          </cell>
          <cell r="Z4449">
            <v>12.762905</v>
          </cell>
          <cell r="AA4449">
            <v>0</v>
          </cell>
          <cell r="AB4449">
            <v>41754.49</v>
          </cell>
          <cell r="AC4449">
            <v>0</v>
          </cell>
          <cell r="AD4449">
            <v>257.17</v>
          </cell>
          <cell r="AE4449">
            <v>257.17</v>
          </cell>
          <cell r="AF4449">
            <v>0</v>
          </cell>
          <cell r="AG4449">
            <v>42011.65</v>
          </cell>
          <cell r="AH4449">
            <v>97.400000000001455</v>
          </cell>
          <cell r="AI4449">
            <v>0</v>
          </cell>
          <cell r="AJ4449">
            <v>0</v>
          </cell>
          <cell r="AK4449">
            <v>0</v>
          </cell>
        </row>
        <row r="4450">
          <cell r="R4450" t="str">
            <v>UNIBANCO</v>
          </cell>
          <cell r="S4450" t="str">
            <v>FINAME TJLP</v>
          </cell>
          <cell r="T4450" t="str">
            <v>19368</v>
          </cell>
          <cell r="U4450">
            <v>11.1</v>
          </cell>
          <cell r="V4450">
            <v>0</v>
          </cell>
          <cell r="W4450">
            <v>35559</v>
          </cell>
          <cell r="X4450">
            <v>9</v>
          </cell>
          <cell r="Y4450">
            <v>34</v>
          </cell>
          <cell r="Z4450">
            <v>12.775686</v>
          </cell>
          <cell r="AA4450">
            <v>0</v>
          </cell>
          <cell r="AB4450">
            <v>41796.300000000003</v>
          </cell>
          <cell r="AC4450">
            <v>1044.9100000000001</v>
          </cell>
          <cell r="AD4450">
            <v>111.07</v>
          </cell>
          <cell r="AE4450">
            <v>368.24</v>
          </cell>
          <cell r="AF4450">
            <v>1413.14</v>
          </cell>
          <cell r="AG4450">
            <v>40751.39</v>
          </cell>
          <cell r="AH4450">
            <v>41.809999999997672</v>
          </cell>
          <cell r="AI4450">
            <v>0</v>
          </cell>
          <cell r="AJ4450">
            <v>0</v>
          </cell>
          <cell r="AK4450">
            <v>0</v>
          </cell>
        </row>
        <row r="4451">
          <cell r="R4451" t="str">
            <v>UNIBANCO</v>
          </cell>
          <cell r="S4451" t="str">
            <v>FINAME TJLP</v>
          </cell>
          <cell r="T4451" t="str">
            <v>19368</v>
          </cell>
          <cell r="U4451">
            <v>11.1</v>
          </cell>
          <cell r="V4451">
            <v>0</v>
          </cell>
          <cell r="W4451">
            <v>35581</v>
          </cell>
          <cell r="X4451">
            <v>22</v>
          </cell>
          <cell r="Y4451">
            <v>0</v>
          </cell>
          <cell r="Z4451">
            <v>12.806982</v>
          </cell>
          <cell r="AA4451">
            <v>0</v>
          </cell>
          <cell r="AB4451">
            <v>40851.22</v>
          </cell>
          <cell r="AC4451">
            <v>0</v>
          </cell>
          <cell r="AD4451">
            <v>263.63</v>
          </cell>
          <cell r="AE4451">
            <v>263.63</v>
          </cell>
          <cell r="AF4451">
            <v>0</v>
          </cell>
          <cell r="AG4451">
            <v>41114.839999999997</v>
          </cell>
          <cell r="AH4451">
            <v>99.819999999999709</v>
          </cell>
          <cell r="AI4451">
            <v>0</v>
          </cell>
          <cell r="AJ4451">
            <v>0</v>
          </cell>
          <cell r="AK4451">
            <v>0</v>
          </cell>
        </row>
        <row r="4452">
          <cell r="R4452" t="str">
            <v>UNIBANCO</v>
          </cell>
          <cell r="S4452" t="str">
            <v>FINAME TJLP</v>
          </cell>
          <cell r="T4452" t="str">
            <v>19368</v>
          </cell>
          <cell r="U4452">
            <v>11.1</v>
          </cell>
          <cell r="V4452">
            <v>0</v>
          </cell>
          <cell r="W4452">
            <v>35590</v>
          </cell>
          <cell r="X4452">
            <v>8</v>
          </cell>
          <cell r="Y4452">
            <v>35</v>
          </cell>
          <cell r="Z4452">
            <v>12.819342000000001</v>
          </cell>
          <cell r="AA4452">
            <v>0</v>
          </cell>
          <cell r="AB4452">
            <v>40890.639999999999</v>
          </cell>
          <cell r="AC4452">
            <v>1048.48</v>
          </cell>
          <cell r="AD4452">
            <v>96.63</v>
          </cell>
          <cell r="AE4452">
            <v>360.26</v>
          </cell>
          <cell r="AF4452">
            <v>1408.73</v>
          </cell>
          <cell r="AG4452">
            <v>39842.17</v>
          </cell>
          <cell r="AH4452">
            <v>39.430000000007567</v>
          </cell>
          <cell r="AI4452">
            <v>0</v>
          </cell>
          <cell r="AJ4452">
            <v>0</v>
          </cell>
          <cell r="AK4452">
            <v>0</v>
          </cell>
        </row>
        <row r="4453">
          <cell r="R4453" t="str">
            <v>UNIBANCO</v>
          </cell>
          <cell r="S4453" t="str">
            <v>FINAME TJLP</v>
          </cell>
          <cell r="T4453" t="str">
            <v>19368</v>
          </cell>
          <cell r="U4453">
            <v>11.1</v>
          </cell>
          <cell r="V4453">
            <v>0</v>
          </cell>
          <cell r="W4453">
            <v>35611</v>
          </cell>
          <cell r="X4453">
            <v>21</v>
          </cell>
          <cell r="Y4453">
            <v>0</v>
          </cell>
          <cell r="Z4453">
            <v>12.848093</v>
          </cell>
          <cell r="AA4453">
            <v>0</v>
          </cell>
          <cell r="AB4453">
            <v>39931.519999999997</v>
          </cell>
          <cell r="AC4453">
            <v>0</v>
          </cell>
          <cell r="AD4453">
            <v>245.94</v>
          </cell>
          <cell r="AE4453">
            <v>245.94</v>
          </cell>
          <cell r="AF4453">
            <v>0</v>
          </cell>
          <cell r="AG4453">
            <v>40177.47</v>
          </cell>
          <cell r="AH4453">
            <v>89.360000000000582</v>
          </cell>
          <cell r="AI4453">
            <v>0</v>
          </cell>
          <cell r="AJ4453">
            <v>0</v>
          </cell>
          <cell r="AK4453">
            <v>0</v>
          </cell>
        </row>
        <row r="4454">
          <cell r="R4454" t="str">
            <v>UNIBANCO</v>
          </cell>
          <cell r="S4454" t="str">
            <v>FINAME TJLP</v>
          </cell>
          <cell r="T4454" t="str">
            <v>19368</v>
          </cell>
          <cell r="U4454">
            <v>11.1</v>
          </cell>
          <cell r="V4454">
            <v>0</v>
          </cell>
          <cell r="W4454">
            <v>35620</v>
          </cell>
          <cell r="X4454">
            <v>9</v>
          </cell>
          <cell r="Y4454">
            <v>36</v>
          </cell>
          <cell r="Z4454">
            <v>12.860434</v>
          </cell>
          <cell r="AA4454">
            <v>0</v>
          </cell>
          <cell r="AB4454">
            <v>39969.879999999997</v>
          </cell>
          <cell r="AC4454">
            <v>1051.8399999999999</v>
          </cell>
          <cell r="AD4454">
            <v>106.19999999999999</v>
          </cell>
          <cell r="AE4454">
            <v>352.14</v>
          </cell>
          <cell r="AF4454">
            <v>1403.98</v>
          </cell>
          <cell r="AG4454">
            <v>38918.04</v>
          </cell>
          <cell r="AH4454">
            <v>38.350000000005821</v>
          </cell>
          <cell r="AI4454">
            <v>0</v>
          </cell>
          <cell r="AJ4454">
            <v>0</v>
          </cell>
          <cell r="AK4454">
            <v>0</v>
          </cell>
        </row>
        <row r="4455">
          <cell r="R4455" t="str">
            <v>UNIBANCO</v>
          </cell>
          <cell r="S4455" t="str">
            <v>FINAME TJLP</v>
          </cell>
          <cell r="T4455" t="str">
            <v>19368</v>
          </cell>
          <cell r="U4455">
            <v>11.1</v>
          </cell>
          <cell r="V4455">
            <v>0</v>
          </cell>
          <cell r="W4455">
            <v>35642</v>
          </cell>
          <cell r="X4455">
            <v>22</v>
          </cell>
          <cell r="Y4455">
            <v>0</v>
          </cell>
          <cell r="Z4455">
            <v>12.890651999999999</v>
          </cell>
          <cell r="AA4455">
            <v>0</v>
          </cell>
          <cell r="AB4455">
            <v>39009.49</v>
          </cell>
          <cell r="AC4455">
            <v>0</v>
          </cell>
          <cell r="AD4455">
            <v>251.74</v>
          </cell>
          <cell r="AE4455">
            <v>251.74</v>
          </cell>
          <cell r="AF4455">
            <v>0</v>
          </cell>
          <cell r="AG4455">
            <v>39261.230000000003</v>
          </cell>
          <cell r="AH4455">
            <v>91.450000000004366</v>
          </cell>
          <cell r="AI4455">
            <v>0</v>
          </cell>
          <cell r="AJ4455">
            <v>0</v>
          </cell>
          <cell r="AK4455">
            <v>0</v>
          </cell>
        </row>
        <row r="4456">
          <cell r="R4456" t="str">
            <v>UNIBANCO</v>
          </cell>
          <cell r="S4456" t="str">
            <v>FINAME TJLP</v>
          </cell>
          <cell r="T4456" t="str">
            <v>19368</v>
          </cell>
          <cell r="U4456">
            <v>11.1</v>
          </cell>
          <cell r="V4456">
            <v>0</v>
          </cell>
          <cell r="W4456">
            <v>35651</v>
          </cell>
          <cell r="X4456">
            <v>8</v>
          </cell>
          <cell r="Y4456">
            <v>37</v>
          </cell>
          <cell r="Z4456">
            <v>12.903034</v>
          </cell>
          <cell r="AA4456">
            <v>0</v>
          </cell>
          <cell r="AB4456">
            <v>39046.959999999999</v>
          </cell>
          <cell r="AC4456">
            <v>1055.32</v>
          </cell>
          <cell r="AD4456">
            <v>92.269999999999982</v>
          </cell>
          <cell r="AE4456">
            <v>344.01</v>
          </cell>
          <cell r="AF4456">
            <v>1399.34</v>
          </cell>
          <cell r="AG4456">
            <v>37991.64</v>
          </cell>
          <cell r="AH4456">
            <v>37.479999999995925</v>
          </cell>
          <cell r="AI4456">
            <v>0</v>
          </cell>
          <cell r="AJ4456">
            <v>0</v>
          </cell>
          <cell r="AK4456">
            <v>0</v>
          </cell>
        </row>
        <row r="4457">
          <cell r="R4457" t="str">
            <v>UNIBANCO</v>
          </cell>
          <cell r="S4457" t="str">
            <v>FINAME TJLP</v>
          </cell>
          <cell r="T4457" t="str">
            <v>19368</v>
          </cell>
          <cell r="U4457">
            <v>11.1</v>
          </cell>
          <cell r="V4457">
            <v>0</v>
          </cell>
          <cell r="W4457">
            <v>35673</v>
          </cell>
          <cell r="X4457">
            <v>22</v>
          </cell>
          <cell r="Y4457">
            <v>0</v>
          </cell>
          <cell r="Z4457">
            <v>12.933351999999999</v>
          </cell>
          <cell r="AA4457">
            <v>0</v>
          </cell>
          <cell r="AB4457">
            <v>38080.9</v>
          </cell>
          <cell r="AC4457">
            <v>0</v>
          </cell>
          <cell r="AD4457">
            <v>245.75</v>
          </cell>
          <cell r="AE4457">
            <v>245.75</v>
          </cell>
          <cell r="AF4457">
            <v>0</v>
          </cell>
          <cell r="AG4457">
            <v>38326.65</v>
          </cell>
          <cell r="AH4457">
            <v>89.260000000002037</v>
          </cell>
          <cell r="AI4457">
            <v>0</v>
          </cell>
          <cell r="AJ4457">
            <v>0</v>
          </cell>
          <cell r="AK4457">
            <v>0</v>
          </cell>
        </row>
        <row r="4458">
          <cell r="R4458" t="str">
            <v>UNIBANCO</v>
          </cell>
          <cell r="S4458" t="str">
            <v>FINAME TJLP</v>
          </cell>
          <cell r="T4458" t="str">
            <v>19368</v>
          </cell>
          <cell r="U4458">
            <v>11.1</v>
          </cell>
          <cell r="V4458">
            <v>0</v>
          </cell>
          <cell r="W4458">
            <v>35682</v>
          </cell>
          <cell r="X4458">
            <v>8</v>
          </cell>
          <cell r="Y4458">
            <v>38</v>
          </cell>
          <cell r="Z4458">
            <v>12.943809999999999</v>
          </cell>
          <cell r="AA4458">
            <v>0</v>
          </cell>
          <cell r="AB4458">
            <v>38111.699999999997</v>
          </cell>
          <cell r="AC4458">
            <v>1058.6600000000001</v>
          </cell>
          <cell r="AD4458">
            <v>90.019999999999982</v>
          </cell>
          <cell r="AE4458">
            <v>335.77</v>
          </cell>
          <cell r="AF4458">
            <v>1394.43</v>
          </cell>
          <cell r="AG4458">
            <v>37053.040000000001</v>
          </cell>
          <cell r="AH4458">
            <v>30.80000000000291</v>
          </cell>
          <cell r="AI4458">
            <v>0</v>
          </cell>
          <cell r="AJ4458">
            <v>0</v>
          </cell>
          <cell r="AK4458">
            <v>0</v>
          </cell>
        </row>
        <row r="4459">
          <cell r="R4459" t="str">
            <v>UNIBANCO</v>
          </cell>
          <cell r="S4459" t="str">
            <v>FINAME TJLP</v>
          </cell>
          <cell r="T4459" t="str">
            <v>19368</v>
          </cell>
          <cell r="U4459">
            <v>11.1</v>
          </cell>
          <cell r="V4459">
            <v>0</v>
          </cell>
          <cell r="W4459">
            <v>35703</v>
          </cell>
          <cell r="X4459">
            <v>21</v>
          </cell>
          <cell r="Y4459">
            <v>0</v>
          </cell>
          <cell r="Z4459">
            <v>12.96767</v>
          </cell>
          <cell r="AA4459">
            <v>0</v>
          </cell>
          <cell r="AB4459">
            <v>37121.339999999997</v>
          </cell>
          <cell r="AC4459">
            <v>0</v>
          </cell>
          <cell r="AD4459">
            <v>228.63</v>
          </cell>
          <cell r="AE4459">
            <v>228.63</v>
          </cell>
          <cell r="AF4459">
            <v>0</v>
          </cell>
          <cell r="AG4459">
            <v>37349.97</v>
          </cell>
          <cell r="AH4459">
            <v>68.30000000000291</v>
          </cell>
          <cell r="AI4459">
            <v>0</v>
          </cell>
          <cell r="AJ4459">
            <v>0</v>
          </cell>
          <cell r="AK4459">
            <v>0</v>
          </cell>
        </row>
        <row r="4460">
          <cell r="R4460" t="str">
            <v>UNIBANCO</v>
          </cell>
          <cell r="S4460" t="str">
            <v>FINAME TJLP</v>
          </cell>
          <cell r="T4460" t="str">
            <v>19368</v>
          </cell>
          <cell r="U4460">
            <v>11.1</v>
          </cell>
          <cell r="V4460">
            <v>0</v>
          </cell>
          <cell r="W4460">
            <v>35712</v>
          </cell>
          <cell r="X4460">
            <v>9</v>
          </cell>
          <cell r="Y4460">
            <v>39</v>
          </cell>
          <cell r="Z4460">
            <v>12.97791</v>
          </cell>
          <cell r="AA4460">
            <v>0</v>
          </cell>
          <cell r="AB4460">
            <v>37150.65</v>
          </cell>
          <cell r="AC4460">
            <v>1061.45</v>
          </cell>
          <cell r="AD4460">
            <v>98.68</v>
          </cell>
          <cell r="AE4460">
            <v>327.31</v>
          </cell>
          <cell r="AF4460">
            <v>1388.75</v>
          </cell>
          <cell r="AG4460">
            <v>36089.21</v>
          </cell>
          <cell r="AH4460">
            <v>29.309999999997672</v>
          </cell>
          <cell r="AI4460">
            <v>0</v>
          </cell>
          <cell r="AJ4460">
            <v>0</v>
          </cell>
          <cell r="AK4460">
            <v>0</v>
          </cell>
        </row>
        <row r="4461">
          <cell r="R4461" t="str">
            <v>UNIBANCO</v>
          </cell>
          <cell r="S4461" t="str">
            <v>FINAME TJLP</v>
          </cell>
          <cell r="T4461" t="str">
            <v>19368</v>
          </cell>
          <cell r="U4461">
            <v>11.1</v>
          </cell>
          <cell r="V4461">
            <v>0</v>
          </cell>
          <cell r="W4461">
            <v>35734</v>
          </cell>
          <cell r="X4461">
            <v>22</v>
          </cell>
          <cell r="Y4461">
            <v>0</v>
          </cell>
          <cell r="Z4461">
            <v>13.002973000000001</v>
          </cell>
          <cell r="AA4461">
            <v>0</v>
          </cell>
          <cell r="AB4461">
            <v>36158.9</v>
          </cell>
          <cell r="AC4461">
            <v>0</v>
          </cell>
          <cell r="AD4461">
            <v>233.34</v>
          </cell>
          <cell r="AE4461">
            <v>233.34</v>
          </cell>
          <cell r="AF4461">
            <v>0</v>
          </cell>
          <cell r="AG4461">
            <v>36392.25</v>
          </cell>
          <cell r="AH4461">
            <v>69.700000000004366</v>
          </cell>
          <cell r="AI4461">
            <v>0</v>
          </cell>
          <cell r="AJ4461">
            <v>0</v>
          </cell>
          <cell r="AK4461">
            <v>0</v>
          </cell>
        </row>
        <row r="4462">
          <cell r="R4462" t="str">
            <v>UNIBANCO</v>
          </cell>
          <cell r="S4462" t="str">
            <v>FINAME TJLP</v>
          </cell>
          <cell r="T4462" t="str">
            <v>19368</v>
          </cell>
          <cell r="U4462">
            <v>11.1</v>
          </cell>
          <cell r="V4462">
            <v>0</v>
          </cell>
          <cell r="W4462">
            <v>35743</v>
          </cell>
          <cell r="X4462">
            <v>8</v>
          </cell>
          <cell r="Y4462">
            <v>40</v>
          </cell>
          <cell r="Z4462">
            <v>13.013241000000001</v>
          </cell>
          <cell r="AA4462">
            <v>0</v>
          </cell>
          <cell r="AB4462">
            <v>36187.46</v>
          </cell>
          <cell r="AC4462">
            <v>1064.3399999999999</v>
          </cell>
          <cell r="AD4462">
            <v>85.47999999999999</v>
          </cell>
          <cell r="AE4462">
            <v>318.82</v>
          </cell>
          <cell r="AF4462">
            <v>1383.16</v>
          </cell>
          <cell r="AG4462">
            <v>35123.120000000003</v>
          </cell>
          <cell r="AH4462">
            <v>28.55000000000291</v>
          </cell>
          <cell r="AI4462">
            <v>0</v>
          </cell>
          <cell r="AJ4462">
            <v>0</v>
          </cell>
          <cell r="AK4462">
            <v>0</v>
          </cell>
        </row>
        <row r="4463">
          <cell r="R4463" t="str">
            <v>UNIBANCO</v>
          </cell>
          <cell r="S4463" t="str">
            <v>FINAME TJLP</v>
          </cell>
          <cell r="T4463" t="str">
            <v>19368</v>
          </cell>
          <cell r="U4463">
            <v>11.1</v>
          </cell>
          <cell r="V4463">
            <v>0</v>
          </cell>
          <cell r="W4463">
            <v>35764</v>
          </cell>
          <cell r="X4463">
            <v>21</v>
          </cell>
          <cell r="Y4463">
            <v>0</v>
          </cell>
          <cell r="Z4463">
            <v>13.037229</v>
          </cell>
          <cell r="AA4463">
            <v>0</v>
          </cell>
          <cell r="AB4463">
            <v>35187.86</v>
          </cell>
          <cell r="AC4463">
            <v>0</v>
          </cell>
          <cell r="AD4463">
            <v>216.72</v>
          </cell>
          <cell r="AE4463">
            <v>216.72</v>
          </cell>
          <cell r="AF4463">
            <v>0</v>
          </cell>
          <cell r="AG4463">
            <v>35404.589999999997</v>
          </cell>
          <cell r="AH4463">
            <v>64.749999999992724</v>
          </cell>
          <cell r="AI4463">
            <v>0</v>
          </cell>
          <cell r="AJ4463">
            <v>0</v>
          </cell>
          <cell r="AK4463">
            <v>0</v>
          </cell>
        </row>
        <row r="4464">
          <cell r="R4464" t="str">
            <v>UNIBANCO</v>
          </cell>
          <cell r="S4464" t="str">
            <v>FINAME TJLP</v>
          </cell>
          <cell r="T4464" t="str">
            <v>19368</v>
          </cell>
          <cell r="U4464">
            <v>11.1</v>
          </cell>
          <cell r="V4464">
            <v>0</v>
          </cell>
          <cell r="W4464">
            <v>35773</v>
          </cell>
          <cell r="X4464">
            <v>9</v>
          </cell>
          <cell r="Y4464">
            <v>41</v>
          </cell>
          <cell r="Z4464">
            <v>13.048819</v>
          </cell>
          <cell r="AA4464">
            <v>0</v>
          </cell>
          <cell r="AB4464">
            <v>35219.15</v>
          </cell>
          <cell r="AC4464">
            <v>1067.25</v>
          </cell>
          <cell r="AD4464">
            <v>93.570000000000022</v>
          </cell>
          <cell r="AE4464">
            <v>310.29000000000002</v>
          </cell>
          <cell r="AF4464">
            <v>1377.54</v>
          </cell>
          <cell r="AG4464">
            <v>34151.9</v>
          </cell>
          <cell r="AH4464">
            <v>31.280000000006112</v>
          </cell>
          <cell r="AI4464">
            <v>0</v>
          </cell>
          <cell r="AJ4464">
            <v>0</v>
          </cell>
          <cell r="AK4464">
            <v>0</v>
          </cell>
        </row>
        <row r="4465">
          <cell r="R4465" t="str">
            <v>UNIBANCO</v>
          </cell>
          <cell r="S4465" t="str">
            <v>FINAME TJLP</v>
          </cell>
          <cell r="T4465" t="str">
            <v>19368</v>
          </cell>
          <cell r="U4465">
            <v>11.1</v>
          </cell>
          <cell r="V4465">
            <v>0</v>
          </cell>
          <cell r="W4465">
            <v>35795</v>
          </cell>
          <cell r="X4465">
            <v>22</v>
          </cell>
          <cell r="Y4465">
            <v>0</v>
          </cell>
          <cell r="Z4465">
            <v>13.077591</v>
          </cell>
          <cell r="AA4465">
            <v>0</v>
          </cell>
          <cell r="AB4465">
            <v>34227.199999999997</v>
          </cell>
          <cell r="AC4465">
            <v>0</v>
          </cell>
          <cell r="AD4465">
            <v>220.88</v>
          </cell>
          <cell r="AE4465">
            <v>220.88</v>
          </cell>
          <cell r="AF4465">
            <v>0</v>
          </cell>
          <cell r="AG4465">
            <v>34448.080000000002</v>
          </cell>
          <cell r="AH4465">
            <v>75.30000000000291</v>
          </cell>
          <cell r="AI4465">
            <v>0</v>
          </cell>
          <cell r="AJ4465">
            <v>0</v>
          </cell>
          <cell r="AK4465">
            <v>0</v>
          </cell>
        </row>
        <row r="4466">
          <cell r="R4466" t="str">
            <v>UNIBANCO</v>
          </cell>
          <cell r="S4466" t="str">
            <v>FINAME TJLP</v>
          </cell>
          <cell r="T4466" t="str">
            <v>19368</v>
          </cell>
          <cell r="U4466">
            <v>11.1</v>
          </cell>
          <cell r="V4466">
            <v>0</v>
          </cell>
          <cell r="W4466">
            <v>35804</v>
          </cell>
          <cell r="X4466">
            <v>8</v>
          </cell>
          <cell r="Y4466">
            <v>42</v>
          </cell>
          <cell r="Z4466">
            <v>13.089378999999999</v>
          </cell>
          <cell r="AA4466">
            <v>0</v>
          </cell>
          <cell r="AB4466">
            <v>34258.06</v>
          </cell>
          <cell r="AC4466">
            <v>1070.56</v>
          </cell>
          <cell r="AD4466">
            <v>80.94</v>
          </cell>
          <cell r="AE4466">
            <v>301.82</v>
          </cell>
          <cell r="AF4466">
            <v>1372.38</v>
          </cell>
          <cell r="AG4466">
            <v>33187.49</v>
          </cell>
          <cell r="AH4466">
            <v>30.849999999991269</v>
          </cell>
          <cell r="AI4466">
            <v>0</v>
          </cell>
          <cell r="AJ4466">
            <v>0</v>
          </cell>
          <cell r="AK4466">
            <v>0</v>
          </cell>
        </row>
        <row r="4467">
          <cell r="R4467" t="str">
            <v>UNIBANCO</v>
          </cell>
          <cell r="S4467" t="str">
            <v>FINAME TJLP</v>
          </cell>
          <cell r="T4467" t="str">
            <v>19368</v>
          </cell>
          <cell r="U4467">
            <v>11.1</v>
          </cell>
          <cell r="V4467">
            <v>0</v>
          </cell>
          <cell r="W4467">
            <v>35826</v>
          </cell>
          <cell r="X4467">
            <v>22</v>
          </cell>
          <cell r="Y4467">
            <v>0</v>
          </cell>
          <cell r="Z4467">
            <v>13.11824</v>
          </cell>
          <cell r="AA4467">
            <v>0</v>
          </cell>
          <cell r="AB4467">
            <v>33260.67</v>
          </cell>
          <cell r="AC4467">
            <v>0</v>
          </cell>
          <cell r="AD4467">
            <v>214.64</v>
          </cell>
          <cell r="AE4467">
            <v>214.64</v>
          </cell>
          <cell r="AF4467">
            <v>0</v>
          </cell>
          <cell r="AG4467">
            <v>33475.31</v>
          </cell>
          <cell r="AH4467">
            <v>73.180000000000291</v>
          </cell>
          <cell r="AI4467">
            <v>0</v>
          </cell>
          <cell r="AJ4467">
            <v>0</v>
          </cell>
          <cell r="AK4467">
            <v>0</v>
          </cell>
        </row>
        <row r="4468">
          <cell r="R4468" t="str">
            <v>UNIBANCO</v>
          </cell>
          <cell r="S4468" t="str">
            <v>FINAME TJLP</v>
          </cell>
          <cell r="T4468" t="str">
            <v>19368</v>
          </cell>
          <cell r="U4468">
            <v>11.1</v>
          </cell>
          <cell r="V4468">
            <v>0</v>
          </cell>
          <cell r="W4468">
            <v>35835</v>
          </cell>
          <cell r="X4468">
            <v>8</v>
          </cell>
          <cell r="Y4468">
            <v>43</v>
          </cell>
          <cell r="Z4468">
            <v>13.130065</v>
          </cell>
          <cell r="AA4468">
            <v>0</v>
          </cell>
          <cell r="AB4468">
            <v>33290.65</v>
          </cell>
          <cell r="AC4468">
            <v>1073.8900000000001</v>
          </cell>
          <cell r="AD4468">
            <v>78.660000000000025</v>
          </cell>
          <cell r="AE4468">
            <v>293.3</v>
          </cell>
          <cell r="AF4468">
            <v>1367.19</v>
          </cell>
          <cell r="AG4468">
            <v>32216.76</v>
          </cell>
          <cell r="AH4468">
            <v>29.979999999995925</v>
          </cell>
          <cell r="AI4468">
            <v>0</v>
          </cell>
          <cell r="AJ4468">
            <v>0</v>
          </cell>
          <cell r="AK4468">
            <v>0</v>
          </cell>
        </row>
        <row r="4469">
          <cell r="R4469" t="str">
            <v>UNIBANCO</v>
          </cell>
          <cell r="S4469" t="str">
            <v>FINAME TJLP</v>
          </cell>
          <cell r="T4469" t="str">
            <v>19368</v>
          </cell>
          <cell r="U4469">
            <v>11.1</v>
          </cell>
          <cell r="V4469">
            <v>0</v>
          </cell>
          <cell r="W4469">
            <v>35854</v>
          </cell>
          <cell r="X4469">
            <v>19</v>
          </cell>
          <cell r="Y4469">
            <v>0</v>
          </cell>
          <cell r="Z4469">
            <v>13.155063999999999</v>
          </cell>
          <cell r="AA4469">
            <v>0</v>
          </cell>
          <cell r="AB4469">
            <v>32278.1</v>
          </cell>
          <cell r="AC4469">
            <v>0</v>
          </cell>
          <cell r="AD4469">
            <v>179.82</v>
          </cell>
          <cell r="AE4469">
            <v>179.82</v>
          </cell>
          <cell r="AF4469">
            <v>0</v>
          </cell>
          <cell r="AG4469">
            <v>32457.91</v>
          </cell>
          <cell r="AH4469">
            <v>61.330000000001746</v>
          </cell>
          <cell r="AI4469">
            <v>0</v>
          </cell>
          <cell r="AJ4469">
            <v>0</v>
          </cell>
          <cell r="AK4469">
            <v>0</v>
          </cell>
        </row>
        <row r="4470">
          <cell r="R4470" t="str">
            <v>UNIBANCO</v>
          </cell>
          <cell r="S4470" t="str">
            <v>FINAME TJLP</v>
          </cell>
          <cell r="T4470" t="str">
            <v>19368</v>
          </cell>
          <cell r="U4470">
            <v>11.1</v>
          </cell>
          <cell r="V4470">
            <v>0</v>
          </cell>
          <cell r="W4470">
            <v>35863</v>
          </cell>
          <cell r="X4470">
            <v>11</v>
          </cell>
          <cell r="Y4470">
            <v>44</v>
          </cell>
          <cell r="Z4470">
            <v>13.171887</v>
          </cell>
          <cell r="AA4470">
            <v>0</v>
          </cell>
          <cell r="AB4470">
            <v>32319.38</v>
          </cell>
          <cell r="AC4470">
            <v>1077.31</v>
          </cell>
          <cell r="AD4470">
            <v>104.92000000000002</v>
          </cell>
          <cell r="AE4470">
            <v>284.74</v>
          </cell>
          <cell r="AF4470">
            <v>1362.05</v>
          </cell>
          <cell r="AG4470">
            <v>31242.06</v>
          </cell>
          <cell r="AH4470">
            <v>41.280000000002474</v>
          </cell>
          <cell r="AI4470">
            <v>0</v>
          </cell>
          <cell r="AJ4470">
            <v>0</v>
          </cell>
          <cell r="AK4470">
            <v>0</v>
          </cell>
        </row>
        <row r="4471">
          <cell r="R4471" t="str">
            <v>UNIBANCO</v>
          </cell>
          <cell r="S4471" t="str">
            <v>FINAME TJLP</v>
          </cell>
          <cell r="T4471" t="str">
            <v>19368</v>
          </cell>
          <cell r="U4471">
            <v>11.1</v>
          </cell>
          <cell r="V4471">
            <v>0</v>
          </cell>
          <cell r="W4471">
            <v>35885</v>
          </cell>
          <cell r="X4471">
            <v>22</v>
          </cell>
          <cell r="Y4471">
            <v>0</v>
          </cell>
          <cell r="Z4471">
            <v>13.214622</v>
          </cell>
          <cell r="AA4471">
            <v>0</v>
          </cell>
          <cell r="AB4471">
            <v>31343.43</v>
          </cell>
          <cell r="AC4471">
            <v>0</v>
          </cell>
          <cell r="AD4471">
            <v>202.27</v>
          </cell>
          <cell r="AE4471">
            <v>202.27</v>
          </cell>
          <cell r="AF4471">
            <v>0</v>
          </cell>
          <cell r="AG4471">
            <v>31545.69</v>
          </cell>
          <cell r="AH4471">
            <v>101.35999999999694</v>
          </cell>
          <cell r="AI4471">
            <v>0</v>
          </cell>
          <cell r="AJ4471">
            <v>0</v>
          </cell>
          <cell r="AK4471">
            <v>0</v>
          </cell>
        </row>
        <row r="4472">
          <cell r="R4472" t="str">
            <v>UNIBANCO</v>
          </cell>
          <cell r="S4472" t="str">
            <v>FINAME TJLP</v>
          </cell>
          <cell r="T4472" t="str">
            <v>19368</v>
          </cell>
          <cell r="U4472">
            <v>11.1</v>
          </cell>
          <cell r="V4472">
            <v>0</v>
          </cell>
          <cell r="W4472">
            <v>35894</v>
          </cell>
          <cell r="X4472">
            <v>8</v>
          </cell>
          <cell r="Y4472">
            <v>45</v>
          </cell>
          <cell r="Z4472">
            <v>13.232144</v>
          </cell>
          <cell r="AA4472">
            <v>0</v>
          </cell>
          <cell r="AB4472">
            <v>31384.99</v>
          </cell>
          <cell r="AC4472">
            <v>1082.24</v>
          </cell>
          <cell r="AD4472">
            <v>74.239999999999981</v>
          </cell>
          <cell r="AE4472">
            <v>276.51</v>
          </cell>
          <cell r="AF4472">
            <v>1358.75</v>
          </cell>
          <cell r="AG4472">
            <v>30302.75</v>
          </cell>
          <cell r="AH4472">
            <v>41.569999999999709</v>
          </cell>
          <cell r="AI4472">
            <v>0</v>
          </cell>
          <cell r="AJ4472">
            <v>0</v>
          </cell>
          <cell r="AK4472">
            <v>0</v>
          </cell>
        </row>
        <row r="4473">
          <cell r="R4473" t="str">
            <v>UNIBANCO</v>
          </cell>
          <cell r="S4473" t="str">
            <v>FINAME TJLP</v>
          </cell>
          <cell r="T4473" t="str">
            <v>19368</v>
          </cell>
          <cell r="U4473">
            <v>11.1</v>
          </cell>
          <cell r="V4473">
            <v>0</v>
          </cell>
          <cell r="W4473">
            <v>35915</v>
          </cell>
          <cell r="X4473">
            <v>21</v>
          </cell>
          <cell r="Y4473">
            <v>0</v>
          </cell>
          <cell r="Z4473">
            <v>13.27312</v>
          </cell>
          <cell r="AA4473">
            <v>0</v>
          </cell>
          <cell r="AB4473">
            <v>30396.58</v>
          </cell>
          <cell r="AC4473">
            <v>0</v>
          </cell>
          <cell r="AD4473">
            <v>187.21</v>
          </cell>
          <cell r="AE4473">
            <v>187.21</v>
          </cell>
          <cell r="AF4473">
            <v>0</v>
          </cell>
          <cell r="AG4473">
            <v>30583.8</v>
          </cell>
          <cell r="AH4473">
            <v>93.840000000000146</v>
          </cell>
          <cell r="AI4473">
            <v>0</v>
          </cell>
          <cell r="AJ4473">
            <v>0</v>
          </cell>
          <cell r="AK4473">
            <v>0</v>
          </cell>
        </row>
        <row r="4474">
          <cell r="R4474" t="str">
            <v>UNIBANCO</v>
          </cell>
          <cell r="S4474" t="str">
            <v>FINAME TJLP</v>
          </cell>
          <cell r="T4474" t="str">
            <v>19368</v>
          </cell>
          <cell r="U4474">
            <v>11.1</v>
          </cell>
          <cell r="V4474">
            <v>0</v>
          </cell>
          <cell r="W4474">
            <v>35924</v>
          </cell>
          <cell r="X4474">
            <v>9</v>
          </cell>
          <cell r="Y4474">
            <v>46</v>
          </cell>
          <cell r="Z4474">
            <v>13.29072</v>
          </cell>
          <cell r="AA4474">
            <v>0</v>
          </cell>
          <cell r="AB4474">
            <v>30436.89</v>
          </cell>
          <cell r="AC4474">
            <v>1087.03</v>
          </cell>
          <cell r="AD4474">
            <v>80.950000000000017</v>
          </cell>
          <cell r="AE4474">
            <v>268.16000000000003</v>
          </cell>
          <cell r="AF4474">
            <v>1355.19</v>
          </cell>
          <cell r="AG4474">
            <v>29349.86</v>
          </cell>
          <cell r="AH4474">
            <v>40.299999999999272</v>
          </cell>
          <cell r="AI4474">
            <v>0</v>
          </cell>
          <cell r="AJ4474">
            <v>0</v>
          </cell>
          <cell r="AK4474">
            <v>0</v>
          </cell>
        </row>
        <row r="4475">
          <cell r="R4475" t="str">
            <v>UNIBANCO</v>
          </cell>
          <cell r="S4475" t="str">
            <v>FINAME TJLP</v>
          </cell>
          <cell r="T4475" t="str">
            <v>19368</v>
          </cell>
          <cell r="U4475">
            <v>11.1</v>
          </cell>
          <cell r="V4475">
            <v>0</v>
          </cell>
          <cell r="W4475">
            <v>35946</v>
          </cell>
          <cell r="X4475">
            <v>22</v>
          </cell>
          <cell r="Y4475">
            <v>0</v>
          </cell>
          <cell r="Z4475">
            <v>13.33384</v>
          </cell>
          <cell r="AA4475">
            <v>0</v>
          </cell>
          <cell r="AB4475">
            <v>29445.08</v>
          </cell>
          <cell r="AC4475">
            <v>0</v>
          </cell>
          <cell r="AD4475">
            <v>190.02</v>
          </cell>
          <cell r="AE4475">
            <v>190.02</v>
          </cell>
          <cell r="AF4475">
            <v>0</v>
          </cell>
          <cell r="AG4475">
            <v>29635.1</v>
          </cell>
          <cell r="AH4475">
            <v>95.219999999997526</v>
          </cell>
          <cell r="AI4475">
            <v>0</v>
          </cell>
          <cell r="AJ4475">
            <v>0</v>
          </cell>
          <cell r="AK4475">
            <v>0</v>
          </cell>
        </row>
        <row r="4476">
          <cell r="R4476" t="str">
            <v>UNIBANCO</v>
          </cell>
          <cell r="S4476" t="str">
            <v>FINAME TJLP</v>
          </cell>
          <cell r="T4476" t="str">
            <v>19368</v>
          </cell>
          <cell r="U4476">
            <v>11.1</v>
          </cell>
          <cell r="V4476">
            <v>0</v>
          </cell>
          <cell r="W4476">
            <v>35955</v>
          </cell>
          <cell r="X4476">
            <v>8</v>
          </cell>
          <cell r="Y4476">
            <v>47</v>
          </cell>
          <cell r="Z4476">
            <v>13.348478999999999</v>
          </cell>
          <cell r="AA4476">
            <v>0</v>
          </cell>
          <cell r="AB4476">
            <v>29477.41</v>
          </cell>
          <cell r="AC4476">
            <v>1091.75</v>
          </cell>
          <cell r="AD4476">
            <v>69.679999999999978</v>
          </cell>
          <cell r="AE4476">
            <v>259.7</v>
          </cell>
          <cell r="AF4476">
            <v>1351.46</v>
          </cell>
          <cell r="AG4476">
            <v>28385.65</v>
          </cell>
          <cell r="AH4476">
            <v>32.330000000001746</v>
          </cell>
          <cell r="AI4476">
            <v>0</v>
          </cell>
          <cell r="AJ4476">
            <v>0</v>
          </cell>
          <cell r="AK4476">
            <v>0</v>
          </cell>
        </row>
        <row r="4477">
          <cell r="R4477" t="str">
            <v>UNIBANCO</v>
          </cell>
          <cell r="S4477" t="str">
            <v>FINAME TJLP</v>
          </cell>
          <cell r="T4477" t="str">
            <v>19368</v>
          </cell>
          <cell r="U4477">
            <v>11.1</v>
          </cell>
          <cell r="V4477">
            <v>0</v>
          </cell>
          <cell r="W4477">
            <v>35976</v>
          </cell>
          <cell r="X4477">
            <v>21</v>
          </cell>
          <cell r="Y4477">
            <v>0</v>
          </cell>
          <cell r="Z4477">
            <v>13.38181</v>
          </cell>
          <cell r="AA4477">
            <v>0</v>
          </cell>
          <cell r="AB4477">
            <v>28456.53</v>
          </cell>
          <cell r="AC4477">
            <v>0</v>
          </cell>
          <cell r="AD4477">
            <v>175.27</v>
          </cell>
          <cell r="AE4477">
            <v>175.27</v>
          </cell>
          <cell r="AF4477">
            <v>0</v>
          </cell>
          <cell r="AG4477">
            <v>28631.8</v>
          </cell>
          <cell r="AH4477">
            <v>70.879999999997381</v>
          </cell>
          <cell r="AI4477">
            <v>0</v>
          </cell>
          <cell r="AJ4477">
            <v>0</v>
          </cell>
          <cell r="AK4477">
            <v>0</v>
          </cell>
        </row>
        <row r="4478">
          <cell r="R4478" t="str">
            <v>UNIBANCO</v>
          </cell>
          <cell r="S4478" t="str">
            <v>FINAME TJLP</v>
          </cell>
          <cell r="T4478" t="str">
            <v>19368</v>
          </cell>
          <cell r="U4478">
            <v>11.1</v>
          </cell>
          <cell r="V4478">
            <v>0</v>
          </cell>
          <cell r="W4478">
            <v>35985</v>
          </cell>
          <cell r="X4478">
            <v>9</v>
          </cell>
          <cell r="Y4478">
            <v>48</v>
          </cell>
          <cell r="Z4478">
            <v>13.39612</v>
          </cell>
          <cell r="AA4478">
            <v>0</v>
          </cell>
          <cell r="AB4478">
            <v>28486.959999999999</v>
          </cell>
          <cell r="AC4478">
            <v>1095.6500000000001</v>
          </cell>
          <cell r="AD4478">
            <v>75.70999999999998</v>
          </cell>
          <cell r="AE4478">
            <v>250.98</v>
          </cell>
          <cell r="AF4478">
            <v>1346.63</v>
          </cell>
          <cell r="AG4478">
            <v>27391.31</v>
          </cell>
          <cell r="AH4478">
            <v>30.430000000003929</v>
          </cell>
          <cell r="AI4478">
            <v>0</v>
          </cell>
          <cell r="AJ4478">
            <v>0</v>
          </cell>
          <cell r="AK4478">
            <v>0</v>
          </cell>
        </row>
        <row r="4479">
          <cell r="R4479" t="str">
            <v>UNIBANCO</v>
          </cell>
          <cell r="S4479" t="str">
            <v>FINAME TJLP</v>
          </cell>
          <cell r="T4479" t="str">
            <v>19368</v>
          </cell>
          <cell r="U4479">
            <v>11.1</v>
          </cell>
          <cell r="V4479">
            <v>0</v>
          </cell>
          <cell r="W4479">
            <v>36007</v>
          </cell>
          <cell r="X4479">
            <v>22</v>
          </cell>
          <cell r="Y4479">
            <v>0</v>
          </cell>
          <cell r="Z4479">
            <v>13.431165</v>
          </cell>
          <cell r="AA4479">
            <v>0</v>
          </cell>
          <cell r="AB4479">
            <v>27462.97</v>
          </cell>
          <cell r="AC4479">
            <v>0</v>
          </cell>
          <cell r="AD4479">
            <v>177.23</v>
          </cell>
          <cell r="AE4479">
            <v>177.23</v>
          </cell>
          <cell r="AF4479">
            <v>0</v>
          </cell>
          <cell r="AG4479">
            <v>27640.2</v>
          </cell>
          <cell r="AH4479">
            <v>71.659999999999854</v>
          </cell>
          <cell r="AI4479">
            <v>0</v>
          </cell>
          <cell r="AJ4479">
            <v>0</v>
          </cell>
          <cell r="AK4479">
            <v>0</v>
          </cell>
        </row>
        <row r="4480">
          <cell r="R4480" t="str">
            <v>UNIBANCO</v>
          </cell>
          <cell r="S4480" t="str">
            <v>FINAME TJLP</v>
          </cell>
          <cell r="T4480" t="str">
            <v>19368</v>
          </cell>
          <cell r="U4480">
            <v>11.1</v>
          </cell>
          <cell r="V4480">
            <v>0</v>
          </cell>
          <cell r="W4480">
            <v>36016</v>
          </cell>
          <cell r="X4480">
            <v>8</v>
          </cell>
          <cell r="Y4480">
            <v>49</v>
          </cell>
          <cell r="Z4480">
            <v>13.445527999999999</v>
          </cell>
          <cell r="AA4480">
            <v>0</v>
          </cell>
          <cell r="AB4480">
            <v>27492.34</v>
          </cell>
          <cell r="AC4480">
            <v>1099.69</v>
          </cell>
          <cell r="AD4480">
            <v>64.980000000000018</v>
          </cell>
          <cell r="AE4480">
            <v>242.21</v>
          </cell>
          <cell r="AF4480">
            <v>1341.91</v>
          </cell>
          <cell r="AG4480">
            <v>26392.65</v>
          </cell>
          <cell r="AH4480">
            <v>29.380000000001019</v>
          </cell>
          <cell r="AI4480">
            <v>0</v>
          </cell>
          <cell r="AJ4480">
            <v>0</v>
          </cell>
          <cell r="AK4480">
            <v>0</v>
          </cell>
        </row>
        <row r="4481">
          <cell r="R4481" t="str">
            <v>UNIBANCO</v>
          </cell>
          <cell r="S4481" t="str">
            <v>FINAME TJLP</v>
          </cell>
          <cell r="T4481" t="str">
            <v>19368</v>
          </cell>
          <cell r="U4481">
            <v>11.1</v>
          </cell>
          <cell r="V4481">
            <v>0</v>
          </cell>
          <cell r="W4481">
            <v>36038</v>
          </cell>
          <cell r="X4481">
            <v>22</v>
          </cell>
          <cell r="Y4481">
            <v>0</v>
          </cell>
          <cell r="Z4481">
            <v>13.480702000000001</v>
          </cell>
          <cell r="AA4481">
            <v>0</v>
          </cell>
          <cell r="AB4481">
            <v>26461.69</v>
          </cell>
          <cell r="AC4481">
            <v>0</v>
          </cell>
          <cell r="AD4481">
            <v>170.77</v>
          </cell>
          <cell r="AE4481">
            <v>170.77</v>
          </cell>
          <cell r="AF4481">
            <v>0</v>
          </cell>
          <cell r="AG4481">
            <v>26632.45</v>
          </cell>
          <cell r="AH4481">
            <v>69.029999999998836</v>
          </cell>
          <cell r="AI4481">
            <v>0</v>
          </cell>
          <cell r="AJ4481">
            <v>0</v>
          </cell>
          <cell r="AK4481">
            <v>0</v>
          </cell>
        </row>
        <row r="4482">
          <cell r="R4482" t="str">
            <v>UNIBANCO</v>
          </cell>
          <cell r="S4482" t="str">
            <v>FINAME TJLP</v>
          </cell>
          <cell r="T4482" t="str">
            <v>19368</v>
          </cell>
          <cell r="U4482">
            <v>11.1</v>
          </cell>
          <cell r="V4482">
            <v>0</v>
          </cell>
          <cell r="W4482">
            <v>36047</v>
          </cell>
          <cell r="X4482">
            <v>8</v>
          </cell>
          <cell r="Y4482">
            <v>50</v>
          </cell>
          <cell r="Z4482">
            <v>13.497952</v>
          </cell>
          <cell r="AA4482">
            <v>0</v>
          </cell>
          <cell r="AB4482">
            <v>26495.55</v>
          </cell>
          <cell r="AC4482">
            <v>1103.98</v>
          </cell>
          <cell r="AD4482">
            <v>62.66</v>
          </cell>
          <cell r="AE4482">
            <v>233.43</v>
          </cell>
          <cell r="AF4482">
            <v>1337.41</v>
          </cell>
          <cell r="AG4482">
            <v>25391.57</v>
          </cell>
          <cell r="AH4482">
            <v>33.869999999998981</v>
          </cell>
          <cell r="AI4482">
            <v>0</v>
          </cell>
          <cell r="AJ4482">
            <v>0</v>
          </cell>
          <cell r="AK4482">
            <v>0</v>
          </cell>
        </row>
        <row r="4483">
          <cell r="R4483" t="str">
            <v>UNIBANCO</v>
          </cell>
          <cell r="S4483" t="str">
            <v>FINAME TJLP</v>
          </cell>
          <cell r="T4483" t="str">
            <v>19368</v>
          </cell>
          <cell r="U4483">
            <v>11.1</v>
          </cell>
          <cell r="V4483">
            <v>0</v>
          </cell>
          <cell r="W4483">
            <v>36068</v>
          </cell>
          <cell r="X4483">
            <v>21</v>
          </cell>
          <cell r="Y4483">
            <v>0</v>
          </cell>
          <cell r="Z4483">
            <v>13.539114</v>
          </cell>
          <cell r="AA4483">
            <v>0</v>
          </cell>
          <cell r="AB4483">
            <v>25469</v>
          </cell>
          <cell r="AC4483">
            <v>0</v>
          </cell>
          <cell r="AD4483">
            <v>156.87</v>
          </cell>
          <cell r="AE4483">
            <v>156.87</v>
          </cell>
          <cell r="AF4483">
            <v>0</v>
          </cell>
          <cell r="AG4483">
            <v>25625.87</v>
          </cell>
          <cell r="AH4483">
            <v>77.430000000000291</v>
          </cell>
          <cell r="AI4483">
            <v>0</v>
          </cell>
          <cell r="AJ4483">
            <v>0</v>
          </cell>
          <cell r="AK4483">
            <v>0</v>
          </cell>
        </row>
        <row r="4484">
          <cell r="R4484" t="str">
            <v>UNIBANCO</v>
          </cell>
          <cell r="S4484" t="str">
            <v>FINAME TJLP</v>
          </cell>
          <cell r="T4484" t="str">
            <v>19368</v>
          </cell>
          <cell r="U4484">
            <v>11.1</v>
          </cell>
          <cell r="V4484">
            <v>0</v>
          </cell>
          <cell r="W4484">
            <v>36077</v>
          </cell>
          <cell r="X4484">
            <v>9</v>
          </cell>
          <cell r="Y4484">
            <v>51</v>
          </cell>
          <cell r="Z4484">
            <v>13.556794</v>
          </cell>
          <cell r="AA4484">
            <v>0</v>
          </cell>
          <cell r="AB4484">
            <v>25502.26</v>
          </cell>
          <cell r="AC4484">
            <v>1108.79</v>
          </cell>
          <cell r="AD4484">
            <v>67.81</v>
          </cell>
          <cell r="AE4484">
            <v>224.68</v>
          </cell>
          <cell r="AF4484">
            <v>1333.47</v>
          </cell>
          <cell r="AG4484">
            <v>24393.47</v>
          </cell>
          <cell r="AH4484">
            <v>33.260000000002037</v>
          </cell>
          <cell r="AI4484">
            <v>0</v>
          </cell>
          <cell r="AJ4484">
            <v>0</v>
          </cell>
          <cell r="AK4484">
            <v>0</v>
          </cell>
        </row>
        <row r="4485">
          <cell r="R4485" t="str">
            <v>UNIBANCO</v>
          </cell>
          <cell r="S4485" t="str">
            <v>FINAME TJLP</v>
          </cell>
          <cell r="T4485" t="str">
            <v>19368</v>
          </cell>
          <cell r="U4485">
            <v>11.1</v>
          </cell>
          <cell r="V4485">
            <v>0</v>
          </cell>
          <cell r="W4485">
            <v>36099</v>
          </cell>
          <cell r="X4485">
            <v>22</v>
          </cell>
          <cell r="Y4485">
            <v>0</v>
          </cell>
          <cell r="Z4485">
            <v>13.600108000000001</v>
          </cell>
          <cell r="AA4485">
            <v>0</v>
          </cell>
          <cell r="AB4485">
            <v>24471.4</v>
          </cell>
          <cell r="AC4485">
            <v>0</v>
          </cell>
          <cell r="AD4485">
            <v>157.91999999999999</v>
          </cell>
          <cell r="AE4485">
            <v>157.91999999999999</v>
          </cell>
          <cell r="AF4485">
            <v>0</v>
          </cell>
          <cell r="AG4485">
            <v>24629.33</v>
          </cell>
          <cell r="AH4485">
            <v>77.940000000002328</v>
          </cell>
          <cell r="AI4485">
            <v>0</v>
          </cell>
          <cell r="AJ4485">
            <v>0</v>
          </cell>
          <cell r="AK4485">
            <v>0</v>
          </cell>
        </row>
        <row r="4486">
          <cell r="R4486" t="str">
            <v>UNIBANCO</v>
          </cell>
          <cell r="S4486" t="str">
            <v>FINAME TJLP</v>
          </cell>
          <cell r="T4486" t="str">
            <v>19368</v>
          </cell>
          <cell r="U4486">
            <v>11.1</v>
          </cell>
          <cell r="V4486">
            <v>0</v>
          </cell>
          <cell r="W4486">
            <v>36108</v>
          </cell>
          <cell r="X4486">
            <v>8</v>
          </cell>
          <cell r="Y4486">
            <v>52</v>
          </cell>
          <cell r="Z4486">
            <v>13.617867</v>
          </cell>
          <cell r="AA4486">
            <v>0</v>
          </cell>
          <cell r="AB4486">
            <v>24503.360000000001</v>
          </cell>
          <cell r="AC4486">
            <v>1113.79</v>
          </cell>
          <cell r="AD4486">
            <v>57.960000000000008</v>
          </cell>
          <cell r="AE4486">
            <v>215.88</v>
          </cell>
          <cell r="AF4486">
            <v>1329.67</v>
          </cell>
          <cell r="AG4486">
            <v>23389.57</v>
          </cell>
          <cell r="AH4486">
            <v>31.94999999999709</v>
          </cell>
          <cell r="AI4486">
            <v>0</v>
          </cell>
          <cell r="AJ4486">
            <v>0</v>
          </cell>
          <cell r="AK4486">
            <v>0</v>
          </cell>
        </row>
        <row r="4487">
          <cell r="R4487" t="str">
            <v>UNIBANCO</v>
          </cell>
          <cell r="S4487" t="str">
            <v>FINAME TJLP</v>
          </cell>
          <cell r="T4487" t="str">
            <v>19368</v>
          </cell>
          <cell r="U4487">
            <v>11.1</v>
          </cell>
          <cell r="V4487">
            <v>0</v>
          </cell>
          <cell r="W4487">
            <v>36129</v>
          </cell>
          <cell r="X4487">
            <v>21</v>
          </cell>
          <cell r="Y4487">
            <v>0</v>
          </cell>
          <cell r="Z4487">
            <v>13.659395999999999</v>
          </cell>
          <cell r="AA4487">
            <v>0</v>
          </cell>
          <cell r="AB4487">
            <v>23460.9</v>
          </cell>
          <cell r="AC4487">
            <v>0</v>
          </cell>
          <cell r="AD4487">
            <v>144.5</v>
          </cell>
          <cell r="AE4487">
            <v>144.5</v>
          </cell>
          <cell r="AF4487">
            <v>0</v>
          </cell>
          <cell r="AG4487">
            <v>23605.4</v>
          </cell>
          <cell r="AH4487">
            <v>71.330000000001746</v>
          </cell>
          <cell r="AI4487">
            <v>0</v>
          </cell>
          <cell r="AJ4487">
            <v>0</v>
          </cell>
          <cell r="AK4487">
            <v>0</v>
          </cell>
        </row>
        <row r="4488">
          <cell r="R4488" t="str">
            <v>UNIBANCO</v>
          </cell>
          <cell r="S4488" t="str">
            <v>FINAME TJLP</v>
          </cell>
          <cell r="T4488" t="str">
            <v>19368</v>
          </cell>
          <cell r="U4488">
            <v>11.1</v>
          </cell>
          <cell r="V4488">
            <v>0</v>
          </cell>
          <cell r="W4488">
            <v>36138</v>
          </cell>
          <cell r="X4488">
            <v>9</v>
          </cell>
          <cell r="Y4488">
            <v>53</v>
          </cell>
          <cell r="Z4488">
            <v>13.694127999999999</v>
          </cell>
          <cell r="AA4488">
            <v>0</v>
          </cell>
          <cell r="AB4488">
            <v>23520.55</v>
          </cell>
          <cell r="AC4488">
            <v>1120.02</v>
          </cell>
          <cell r="AD4488">
            <v>62.72</v>
          </cell>
          <cell r="AE4488">
            <v>207.22</v>
          </cell>
          <cell r="AF4488">
            <v>1327.25</v>
          </cell>
          <cell r="AG4488">
            <v>22400.53</v>
          </cell>
          <cell r="AH4488">
            <v>59.659999999996217</v>
          </cell>
          <cell r="AI4488">
            <v>0</v>
          </cell>
          <cell r="AJ4488">
            <v>0</v>
          </cell>
          <cell r="AK4488">
            <v>0</v>
          </cell>
        </row>
        <row r="4489">
          <cell r="R4489" t="str">
            <v>UNIBANCO</v>
          </cell>
          <cell r="S4489" t="str">
            <v>FINAME TJLP</v>
          </cell>
          <cell r="T4489" t="str">
            <v>19368</v>
          </cell>
          <cell r="U4489">
            <v>11.1</v>
          </cell>
          <cell r="V4489">
            <v>0</v>
          </cell>
          <cell r="W4489">
            <v>36160</v>
          </cell>
          <cell r="X4489">
            <v>22</v>
          </cell>
          <cell r="Y4489">
            <v>0</v>
          </cell>
          <cell r="Z4489">
            <v>13.784601</v>
          </cell>
          <cell r="AA4489">
            <v>0</v>
          </cell>
          <cell r="AB4489">
            <v>22548.52</v>
          </cell>
          <cell r="AC4489">
            <v>0</v>
          </cell>
          <cell r="AD4489">
            <v>145.51</v>
          </cell>
          <cell r="AE4489">
            <v>145.51</v>
          </cell>
          <cell r="AF4489">
            <v>0</v>
          </cell>
          <cell r="AG4489">
            <v>22694.04</v>
          </cell>
          <cell r="AH4489">
            <v>148.00000000000364</v>
          </cell>
          <cell r="AI4489">
            <v>0</v>
          </cell>
          <cell r="AJ4489">
            <v>0</v>
          </cell>
          <cell r="AK4489">
            <v>0</v>
          </cell>
        </row>
        <row r="4490">
          <cell r="R4490" t="str">
            <v>UNIBANCO</v>
          </cell>
          <cell r="S4490" t="str">
            <v>FINAME TJLP</v>
          </cell>
          <cell r="T4490" t="str">
            <v>19368</v>
          </cell>
          <cell r="U4490">
            <v>11.1</v>
          </cell>
          <cell r="V4490">
            <v>0</v>
          </cell>
          <cell r="W4490">
            <v>36169</v>
          </cell>
          <cell r="X4490">
            <v>8</v>
          </cell>
          <cell r="Y4490">
            <v>54</v>
          </cell>
          <cell r="Z4490">
            <v>13.807902</v>
          </cell>
          <cell r="AA4490">
            <v>0</v>
          </cell>
          <cell r="AB4490">
            <v>22586.639999999999</v>
          </cell>
          <cell r="AC4490">
            <v>1129.33</v>
          </cell>
          <cell r="AD4490">
            <v>53.480000000000018</v>
          </cell>
          <cell r="AE4490">
            <v>198.99</v>
          </cell>
          <cell r="AF4490">
            <v>1328.32</v>
          </cell>
          <cell r="AG4490">
            <v>21457.31</v>
          </cell>
          <cell r="AH4490">
            <v>38.110000000000582</v>
          </cell>
          <cell r="AI4490">
            <v>0</v>
          </cell>
          <cell r="AJ4490">
            <v>0</v>
          </cell>
          <cell r="AK4490">
            <v>0</v>
          </cell>
        </row>
        <row r="4491">
          <cell r="R4491" t="str">
            <v>UNIBANCO</v>
          </cell>
          <cell r="S4491" t="str">
            <v>FINAME TJLP</v>
          </cell>
          <cell r="T4491" t="str">
            <v>19368</v>
          </cell>
          <cell r="U4491">
            <v>11.1</v>
          </cell>
          <cell r="V4491">
            <v>0</v>
          </cell>
          <cell r="W4491">
            <v>36191</v>
          </cell>
          <cell r="X4491">
            <v>22</v>
          </cell>
          <cell r="Y4491">
            <v>0</v>
          </cell>
          <cell r="Z4491">
            <v>13.860768</v>
          </cell>
          <cell r="AA4491">
            <v>0</v>
          </cell>
          <cell r="AB4491">
            <v>21539.46</v>
          </cell>
          <cell r="AC4491">
            <v>0</v>
          </cell>
          <cell r="AD4491">
            <v>139</v>
          </cell>
          <cell r="AE4491">
            <v>139</v>
          </cell>
          <cell r="AF4491">
            <v>0</v>
          </cell>
          <cell r="AG4491">
            <v>21678.46</v>
          </cell>
          <cell r="AH4491">
            <v>82.149999999997817</v>
          </cell>
          <cell r="AI4491">
            <v>0</v>
          </cell>
          <cell r="AJ4491">
            <v>0</v>
          </cell>
          <cell r="AK4491">
            <v>0</v>
          </cell>
        </row>
        <row r="4492">
          <cell r="R4492" t="str">
            <v>UNIBANCO</v>
          </cell>
          <cell r="S4492" t="str">
            <v>FINAME TJLP</v>
          </cell>
          <cell r="T4492" t="str">
            <v>19368</v>
          </cell>
          <cell r="U4492">
            <v>11.1</v>
          </cell>
          <cell r="V4492">
            <v>0</v>
          </cell>
          <cell r="W4492">
            <v>36200</v>
          </cell>
          <cell r="X4492">
            <v>8</v>
          </cell>
          <cell r="Y4492">
            <v>55</v>
          </cell>
          <cell r="Z4492">
            <v>13.882453</v>
          </cell>
          <cell r="AA4492">
            <v>0</v>
          </cell>
          <cell r="AB4492">
            <v>21573.16</v>
          </cell>
          <cell r="AC4492">
            <v>1135.43</v>
          </cell>
          <cell r="AD4492">
            <v>51.06</v>
          </cell>
          <cell r="AE4492">
            <v>190.06</v>
          </cell>
          <cell r="AF4492">
            <v>1325.49</v>
          </cell>
          <cell r="AG4492">
            <v>20437.73</v>
          </cell>
          <cell r="AH4492">
            <v>33.700000000000728</v>
          </cell>
          <cell r="AI4492">
            <v>0</v>
          </cell>
          <cell r="AJ4492">
            <v>0</v>
          </cell>
          <cell r="AK4492">
            <v>0</v>
          </cell>
        </row>
        <row r="4493">
          <cell r="R4493" t="str">
            <v>UNIBANCO</v>
          </cell>
          <cell r="S4493" t="str">
            <v>FINAME TJLP</v>
          </cell>
          <cell r="T4493" t="str">
            <v>19368</v>
          </cell>
          <cell r="U4493">
            <v>11.1</v>
          </cell>
          <cell r="V4493">
            <v>0</v>
          </cell>
          <cell r="W4493">
            <v>36219</v>
          </cell>
          <cell r="X4493">
            <v>19</v>
          </cell>
          <cell r="Y4493">
            <v>0</v>
          </cell>
          <cell r="Z4493">
            <v>13.928345</v>
          </cell>
          <cell r="AA4493">
            <v>0</v>
          </cell>
          <cell r="AB4493">
            <v>20505.29</v>
          </cell>
          <cell r="AC4493">
            <v>0</v>
          </cell>
          <cell r="AD4493">
            <v>114.23</v>
          </cell>
          <cell r="AE4493">
            <v>114.23</v>
          </cell>
          <cell r="AF4493">
            <v>0</v>
          </cell>
          <cell r="AG4493">
            <v>20619.53</v>
          </cell>
          <cell r="AH4493">
            <v>67.569999999999709</v>
          </cell>
          <cell r="AI4493">
            <v>0</v>
          </cell>
          <cell r="AJ4493">
            <v>0</v>
          </cell>
          <cell r="AK4493">
            <v>0</v>
          </cell>
        </row>
        <row r="4494">
          <cell r="R4494" t="str">
            <v>UNIBANCO</v>
          </cell>
          <cell r="S4494" t="str">
            <v>FINAME TJLP</v>
          </cell>
          <cell r="T4494" t="str">
            <v>19368</v>
          </cell>
          <cell r="U4494">
            <v>11.1</v>
          </cell>
          <cell r="V4494">
            <v>0</v>
          </cell>
          <cell r="W4494">
            <v>36228</v>
          </cell>
          <cell r="X4494">
            <v>11</v>
          </cell>
          <cell r="Y4494">
            <v>56</v>
          </cell>
          <cell r="Z4494">
            <v>13.950136000000001</v>
          </cell>
          <cell r="AA4494">
            <v>0</v>
          </cell>
          <cell r="AB4494">
            <v>20537.37</v>
          </cell>
          <cell r="AC4494">
            <v>1140.96</v>
          </cell>
          <cell r="AD4494">
            <v>66.709999999999994</v>
          </cell>
          <cell r="AE4494">
            <v>180.94</v>
          </cell>
          <cell r="AF4494">
            <v>1321.9</v>
          </cell>
          <cell r="AG4494">
            <v>19396.41</v>
          </cell>
          <cell r="AH4494">
            <v>32.070000000003347</v>
          </cell>
          <cell r="AI4494">
            <v>0</v>
          </cell>
          <cell r="AJ4494">
            <v>0</v>
          </cell>
          <cell r="AK4494">
            <v>0</v>
          </cell>
        </row>
        <row r="4495">
          <cell r="R4495" t="str">
            <v>UNIBANCO</v>
          </cell>
          <cell r="S4495" t="str">
            <v>FINAME TJLP</v>
          </cell>
          <cell r="T4495" t="str">
            <v>19368</v>
          </cell>
          <cell r="U4495">
            <v>11.1</v>
          </cell>
          <cell r="V4495">
            <v>0</v>
          </cell>
          <cell r="W4495">
            <v>36250</v>
          </cell>
          <cell r="X4495">
            <v>22</v>
          </cell>
          <cell r="Y4495">
            <v>0</v>
          </cell>
          <cell r="Z4495">
            <v>14.003546999999999</v>
          </cell>
          <cell r="AA4495">
            <v>0</v>
          </cell>
          <cell r="AB4495">
            <v>19470.669999999998</v>
          </cell>
          <cell r="AC4495">
            <v>0</v>
          </cell>
          <cell r="AD4495">
            <v>125.65</v>
          </cell>
          <cell r="AE4495">
            <v>125.65</v>
          </cell>
          <cell r="AF4495">
            <v>0</v>
          </cell>
          <cell r="AG4495">
            <v>19596.32</v>
          </cell>
          <cell r="AH4495">
            <v>74.259999999998399</v>
          </cell>
          <cell r="AI4495">
            <v>0</v>
          </cell>
          <cell r="AJ4495">
            <v>0</v>
          </cell>
          <cell r="AK4495">
            <v>0</v>
          </cell>
        </row>
        <row r="4496">
          <cell r="R4496" t="str">
            <v>UNIBANCO</v>
          </cell>
          <cell r="S4496" t="str">
            <v>FINAME TJLP</v>
          </cell>
          <cell r="T4496" t="str">
            <v>19368</v>
          </cell>
          <cell r="U4496">
            <v>11.1</v>
          </cell>
          <cell r="V4496">
            <v>0</v>
          </cell>
          <cell r="W4496">
            <v>36259</v>
          </cell>
          <cell r="X4496">
            <v>8</v>
          </cell>
          <cell r="Y4496">
            <v>57</v>
          </cell>
          <cell r="Z4496">
            <v>14.027219000000001</v>
          </cell>
          <cell r="AA4496">
            <v>0</v>
          </cell>
          <cell r="AB4496">
            <v>19503.59</v>
          </cell>
          <cell r="AC4496">
            <v>1147.27</v>
          </cell>
          <cell r="AD4496">
            <v>46.180000000000007</v>
          </cell>
          <cell r="AE4496">
            <v>171.83</v>
          </cell>
          <cell r="AF4496">
            <v>1319.1</v>
          </cell>
          <cell r="AG4496">
            <v>18356.32</v>
          </cell>
          <cell r="AH4496">
            <v>32.919999999998254</v>
          </cell>
          <cell r="AI4496">
            <v>0</v>
          </cell>
          <cell r="AJ4496">
            <v>0</v>
          </cell>
          <cell r="AK4496">
            <v>0</v>
          </cell>
        </row>
        <row r="4497">
          <cell r="R4497" t="str">
            <v>UNIBANCO</v>
          </cell>
          <cell r="S4497" t="str">
            <v>FINAME TJLP</v>
          </cell>
          <cell r="T4497" t="str">
            <v>19368</v>
          </cell>
          <cell r="U4497">
            <v>11.1</v>
          </cell>
          <cell r="V4497">
            <v>0</v>
          </cell>
          <cell r="W4497">
            <v>36280</v>
          </cell>
          <cell r="X4497">
            <v>21</v>
          </cell>
          <cell r="Y4497">
            <v>0</v>
          </cell>
          <cell r="Z4497">
            <v>14.083125000000001</v>
          </cell>
          <cell r="AA4497">
            <v>0</v>
          </cell>
          <cell r="AB4497">
            <v>18429.48</v>
          </cell>
          <cell r="AC4497">
            <v>0</v>
          </cell>
          <cell r="AD4497">
            <v>113.51</v>
          </cell>
          <cell r="AE4497">
            <v>113.51</v>
          </cell>
          <cell r="AF4497">
            <v>0</v>
          </cell>
          <cell r="AG4497">
            <v>18542.990000000002</v>
          </cell>
          <cell r="AH4497">
            <v>73.160000000003492</v>
          </cell>
          <cell r="AI4497">
            <v>0</v>
          </cell>
          <cell r="AJ4497">
            <v>0</v>
          </cell>
          <cell r="AK4497">
            <v>0</v>
          </cell>
        </row>
        <row r="4498">
          <cell r="R4498" t="str">
            <v>UNIBANCO</v>
          </cell>
          <cell r="S4498" t="str">
            <v>FINAME TJLP</v>
          </cell>
          <cell r="T4498" t="str">
            <v>19368</v>
          </cell>
          <cell r="U4498">
            <v>11.1</v>
          </cell>
          <cell r="V4498">
            <v>0</v>
          </cell>
          <cell r="W4498">
            <v>36289</v>
          </cell>
          <cell r="X4498">
            <v>9</v>
          </cell>
          <cell r="Y4498">
            <v>58</v>
          </cell>
          <cell r="Z4498">
            <v>14.107151999999999</v>
          </cell>
          <cell r="AA4498">
            <v>0</v>
          </cell>
          <cell r="AB4498">
            <v>18460.919999999998</v>
          </cell>
          <cell r="AC4498">
            <v>1153.81</v>
          </cell>
          <cell r="AD4498">
            <v>49.14</v>
          </cell>
          <cell r="AE4498">
            <v>162.65</v>
          </cell>
          <cell r="AF4498">
            <v>1316.45</v>
          </cell>
          <cell r="AG4498">
            <v>17307.12</v>
          </cell>
          <cell r="AH4498">
            <v>31.43999999999869</v>
          </cell>
          <cell r="AI4498">
            <v>0</v>
          </cell>
          <cell r="AJ4498">
            <v>0</v>
          </cell>
          <cell r="AK4498">
            <v>0</v>
          </cell>
        </row>
        <row r="4499">
          <cell r="R4499" t="str">
            <v>UNIBANCO</v>
          </cell>
          <cell r="S4499" t="str">
            <v>FINAME TJLP</v>
          </cell>
          <cell r="T4499" t="str">
            <v>19368</v>
          </cell>
          <cell r="U4499">
            <v>11.1</v>
          </cell>
          <cell r="V4499">
            <v>0</v>
          </cell>
          <cell r="W4499">
            <v>36311</v>
          </cell>
          <cell r="X4499">
            <v>22</v>
          </cell>
          <cell r="Y4499">
            <v>0</v>
          </cell>
          <cell r="Z4499">
            <v>14.16606</v>
          </cell>
          <cell r="AA4499">
            <v>0</v>
          </cell>
          <cell r="AB4499">
            <v>17379.39</v>
          </cell>
          <cell r="AC4499">
            <v>0</v>
          </cell>
          <cell r="AD4499">
            <v>112.15</v>
          </cell>
          <cell r="AE4499">
            <v>112.15</v>
          </cell>
          <cell r="AF4499">
            <v>0</v>
          </cell>
          <cell r="AG4499">
            <v>17491.54</v>
          </cell>
          <cell r="AH4499">
            <v>72.270000000000437</v>
          </cell>
          <cell r="AI4499">
            <v>0</v>
          </cell>
          <cell r="AJ4499">
            <v>0</v>
          </cell>
          <cell r="AK4499">
            <v>0</v>
          </cell>
        </row>
        <row r="4500">
          <cell r="R4500" t="str">
            <v>UNIBANCO</v>
          </cell>
          <cell r="S4500" t="str">
            <v>FINAME TJLP</v>
          </cell>
          <cell r="T4500" t="str">
            <v>19368</v>
          </cell>
          <cell r="U4500">
            <v>11.1</v>
          </cell>
          <cell r="V4500">
            <v>0</v>
          </cell>
          <cell r="W4500">
            <v>36320</v>
          </cell>
          <cell r="X4500">
            <v>8</v>
          </cell>
          <cell r="Y4500">
            <v>59</v>
          </cell>
          <cell r="Z4500">
            <v>14.190229</v>
          </cell>
          <cell r="AA4500">
            <v>0</v>
          </cell>
          <cell r="AB4500">
            <v>17409.04</v>
          </cell>
          <cell r="AC4500">
            <v>1160.5999999999999</v>
          </cell>
          <cell r="AD4500">
            <v>41.22999999999999</v>
          </cell>
          <cell r="AE4500">
            <v>153.38</v>
          </cell>
          <cell r="AF4500">
            <v>1313.98</v>
          </cell>
          <cell r="AG4500">
            <v>16248.44</v>
          </cell>
          <cell r="AH4500">
            <v>29.650000000001455</v>
          </cell>
          <cell r="AI4500">
            <v>0</v>
          </cell>
          <cell r="AJ4500">
            <v>0</v>
          </cell>
          <cell r="AK4500">
            <v>0</v>
          </cell>
        </row>
        <row r="4501">
          <cell r="R4501" t="str">
            <v>UNIBANCO</v>
          </cell>
          <cell r="S4501" t="str">
            <v>FINAME TJLP</v>
          </cell>
          <cell r="T4501" t="str">
            <v>19368</v>
          </cell>
          <cell r="U4501">
            <v>11.1</v>
          </cell>
          <cell r="V4501">
            <v>0</v>
          </cell>
          <cell r="W4501">
            <v>36341</v>
          </cell>
          <cell r="X4501">
            <v>21</v>
          </cell>
          <cell r="Y4501">
            <v>0</v>
          </cell>
          <cell r="Z4501">
            <v>14.246784999999999</v>
          </cell>
          <cell r="AA4501">
            <v>0</v>
          </cell>
          <cell r="AB4501">
            <v>16313.2</v>
          </cell>
          <cell r="AC4501">
            <v>0</v>
          </cell>
          <cell r="AD4501">
            <v>100.47</v>
          </cell>
          <cell r="AE4501">
            <v>100.47</v>
          </cell>
          <cell r="AF4501">
            <v>0</v>
          </cell>
          <cell r="AG4501">
            <v>16413.669999999998</v>
          </cell>
          <cell r="AH4501">
            <v>64.759999999998399</v>
          </cell>
          <cell r="AI4501">
            <v>0</v>
          </cell>
          <cell r="AJ4501">
            <v>0</v>
          </cell>
          <cell r="AK4501">
            <v>0</v>
          </cell>
        </row>
        <row r="4502">
          <cell r="R4502" t="str">
            <v>UNIBANCO</v>
          </cell>
          <cell r="S4502" t="str">
            <v>FINAME TJLP</v>
          </cell>
          <cell r="T4502" t="str">
            <v>19368</v>
          </cell>
          <cell r="U4502">
            <v>11.1</v>
          </cell>
          <cell r="V4502">
            <v>0</v>
          </cell>
          <cell r="W4502">
            <v>36350</v>
          </cell>
          <cell r="X4502">
            <v>9</v>
          </cell>
          <cell r="Y4502">
            <v>60</v>
          </cell>
          <cell r="Z4502">
            <v>14.272681</v>
          </cell>
          <cell r="AA4502">
            <v>0</v>
          </cell>
          <cell r="AB4502">
            <v>16342.85</v>
          </cell>
          <cell r="AC4502">
            <v>1167.3399999999999</v>
          </cell>
          <cell r="AD4502">
            <v>43.509999999999991</v>
          </cell>
          <cell r="AE4502">
            <v>143.97999999999999</v>
          </cell>
          <cell r="AF4502">
            <v>1311.33</v>
          </cell>
          <cell r="AG4502">
            <v>15175.51</v>
          </cell>
          <cell r="AH4502">
            <v>29.660000000003492</v>
          </cell>
          <cell r="AI4502">
            <v>0</v>
          </cell>
          <cell r="AJ4502">
            <v>0</v>
          </cell>
          <cell r="AK4502">
            <v>0</v>
          </cell>
        </row>
        <row r="4503">
          <cell r="R4503" t="str">
            <v>UNIBANCO</v>
          </cell>
          <cell r="S4503" t="str">
            <v>FINAME TJLP</v>
          </cell>
          <cell r="T4503" t="str">
            <v>19368</v>
          </cell>
          <cell r="U4503">
            <v>11.1</v>
          </cell>
          <cell r="V4503">
            <v>0</v>
          </cell>
          <cell r="W4503">
            <v>36372</v>
          </cell>
          <cell r="X4503">
            <v>22</v>
          </cell>
          <cell r="Y4503">
            <v>0</v>
          </cell>
          <cell r="Z4503">
            <v>14.336668</v>
          </cell>
          <cell r="AA4503">
            <v>0</v>
          </cell>
          <cell r="AB4503">
            <v>15243.54</v>
          </cell>
          <cell r="AC4503">
            <v>0</v>
          </cell>
          <cell r="AD4503">
            <v>98.37</v>
          </cell>
          <cell r="AE4503">
            <v>98.37</v>
          </cell>
          <cell r="AF4503">
            <v>0</v>
          </cell>
          <cell r="AG4503">
            <v>15341.91</v>
          </cell>
          <cell r="AH4503">
            <v>68.029999999998836</v>
          </cell>
          <cell r="AI4503">
            <v>0</v>
          </cell>
          <cell r="AJ4503">
            <v>0</v>
          </cell>
          <cell r="AK4503">
            <v>0</v>
          </cell>
        </row>
        <row r="4504">
          <cell r="R4504" t="str">
            <v>UNIBANCO</v>
          </cell>
          <cell r="S4504" t="str">
            <v>FINAME TJLP</v>
          </cell>
          <cell r="T4504" t="str">
            <v>19368</v>
          </cell>
          <cell r="U4504">
            <v>11.1</v>
          </cell>
          <cell r="V4504">
            <v>0</v>
          </cell>
          <cell r="W4504">
            <v>36381</v>
          </cell>
          <cell r="X4504">
            <v>8</v>
          </cell>
          <cell r="Y4504">
            <v>61</v>
          </cell>
          <cell r="Z4504">
            <v>14.362928</v>
          </cell>
          <cell r="AA4504">
            <v>0</v>
          </cell>
          <cell r="AB4504">
            <v>15271.46</v>
          </cell>
          <cell r="AC4504">
            <v>1174.73</v>
          </cell>
          <cell r="AD4504">
            <v>36.169999999999987</v>
          </cell>
          <cell r="AE4504">
            <v>134.54</v>
          </cell>
          <cell r="AF4504">
            <v>1309.27</v>
          </cell>
          <cell r="AG4504">
            <v>14096.74</v>
          </cell>
          <cell r="AH4504">
            <v>27.930000000000291</v>
          </cell>
          <cell r="AI4504">
            <v>0</v>
          </cell>
          <cell r="AJ4504">
            <v>0</v>
          </cell>
          <cell r="AK4504">
            <v>0</v>
          </cell>
        </row>
        <row r="4505">
          <cell r="R4505" t="str">
            <v>UNIBANCO</v>
          </cell>
          <cell r="S4505" t="str">
            <v>FINAME TJLP</v>
          </cell>
          <cell r="T4505" t="str">
            <v>19368</v>
          </cell>
          <cell r="U4505">
            <v>11.1</v>
          </cell>
          <cell r="V4505">
            <v>0</v>
          </cell>
          <cell r="W4505">
            <v>36403</v>
          </cell>
          <cell r="X4505">
            <v>22</v>
          </cell>
          <cell r="Y4505">
            <v>0</v>
          </cell>
          <cell r="Z4505">
            <v>14.42732</v>
          </cell>
          <cell r="AA4505">
            <v>0</v>
          </cell>
          <cell r="AB4505">
            <v>14159.93</v>
          </cell>
          <cell r="AC4505">
            <v>0</v>
          </cell>
          <cell r="AD4505">
            <v>91.38</v>
          </cell>
          <cell r="AE4505">
            <v>91.38</v>
          </cell>
          <cell r="AF4505">
            <v>0</v>
          </cell>
          <cell r="AG4505">
            <v>14251.31</v>
          </cell>
          <cell r="AH4505">
            <v>63.190000000000509</v>
          </cell>
          <cell r="AI4505">
            <v>0</v>
          </cell>
          <cell r="AJ4505">
            <v>0</v>
          </cell>
          <cell r="AK4505">
            <v>0</v>
          </cell>
        </row>
        <row r="4506">
          <cell r="R4506" t="str">
            <v>UNIBANCO</v>
          </cell>
          <cell r="S4506" t="str">
            <v>FINAME TJLP</v>
          </cell>
          <cell r="T4506" t="str">
            <v>19368</v>
          </cell>
          <cell r="U4506">
            <v>11.1</v>
          </cell>
          <cell r="V4506">
            <v>0</v>
          </cell>
          <cell r="W4506">
            <v>36412</v>
          </cell>
          <cell r="X4506">
            <v>8</v>
          </cell>
          <cell r="Y4506">
            <v>62</v>
          </cell>
          <cell r="Z4506">
            <v>14.453745</v>
          </cell>
          <cell r="AA4506">
            <v>0</v>
          </cell>
          <cell r="AB4506">
            <v>14185.87</v>
          </cell>
          <cell r="AC4506">
            <v>1182.1500000000001</v>
          </cell>
          <cell r="AD4506">
            <v>33.600000000000009</v>
          </cell>
          <cell r="AE4506">
            <v>124.98</v>
          </cell>
          <cell r="AF4506">
            <v>1307.1300000000001</v>
          </cell>
          <cell r="AG4506">
            <v>13003.72</v>
          </cell>
          <cell r="AH4506">
            <v>25.93999999999869</v>
          </cell>
          <cell r="AI4506">
            <v>0</v>
          </cell>
          <cell r="AJ4506">
            <v>0</v>
          </cell>
          <cell r="AK4506">
            <v>0</v>
          </cell>
        </row>
        <row r="4507">
          <cell r="R4507" t="str">
            <v>UNIBANCO</v>
          </cell>
          <cell r="S4507" t="str">
            <v>FINAME TJLP</v>
          </cell>
          <cell r="T4507" t="str">
            <v>19368</v>
          </cell>
          <cell r="U4507">
            <v>11.1</v>
          </cell>
          <cell r="V4507">
            <v>0</v>
          </cell>
          <cell r="W4507">
            <v>36433</v>
          </cell>
          <cell r="X4507">
            <v>21</v>
          </cell>
          <cell r="Y4507">
            <v>0</v>
          </cell>
          <cell r="Z4507">
            <v>14.515593000000001</v>
          </cell>
          <cell r="AA4507">
            <v>0</v>
          </cell>
          <cell r="AB4507">
            <v>13059.36</v>
          </cell>
          <cell r="AC4507">
            <v>0</v>
          </cell>
          <cell r="AD4507">
            <v>80.430000000000007</v>
          </cell>
          <cell r="AE4507">
            <v>80.430000000000007</v>
          </cell>
          <cell r="AF4507">
            <v>0</v>
          </cell>
          <cell r="AG4507">
            <v>13139.79</v>
          </cell>
          <cell r="AH4507">
            <v>55.640000000001237</v>
          </cell>
          <cell r="AI4507">
            <v>0</v>
          </cell>
          <cell r="AJ4507">
            <v>0</v>
          </cell>
          <cell r="AK4507">
            <v>0</v>
          </cell>
        </row>
        <row r="4508">
          <cell r="R4508" t="str">
            <v>UNIBANCO</v>
          </cell>
          <cell r="S4508" t="str">
            <v>FINAME TJLP</v>
          </cell>
          <cell r="T4508" t="str">
            <v>19368</v>
          </cell>
          <cell r="U4508">
            <v>11.1</v>
          </cell>
          <cell r="V4508">
            <v>0</v>
          </cell>
          <cell r="W4508">
            <v>36442</v>
          </cell>
          <cell r="X4508">
            <v>9</v>
          </cell>
          <cell r="Y4508">
            <v>63</v>
          </cell>
          <cell r="Z4508">
            <v>14.537758999999999</v>
          </cell>
          <cell r="AA4508">
            <v>0</v>
          </cell>
          <cell r="AB4508">
            <v>13079.3</v>
          </cell>
          <cell r="AC4508">
            <v>1189.02</v>
          </cell>
          <cell r="AD4508">
            <v>34.799999999999997</v>
          </cell>
          <cell r="AE4508">
            <v>115.23</v>
          </cell>
          <cell r="AF4508">
            <v>1304.26</v>
          </cell>
          <cell r="AG4508">
            <v>11890.28</v>
          </cell>
          <cell r="AH4508">
            <v>19.950000000000728</v>
          </cell>
          <cell r="AI4508">
            <v>0</v>
          </cell>
          <cell r="AJ4508">
            <v>0</v>
          </cell>
          <cell r="AK4508">
            <v>0</v>
          </cell>
        </row>
        <row r="4509">
          <cell r="R4509" t="str">
            <v>UNIBANCO</v>
          </cell>
          <cell r="S4509" t="str">
            <v>FINAME TJLP</v>
          </cell>
          <cell r="T4509" t="str">
            <v>19368</v>
          </cell>
          <cell r="U4509">
            <v>11.1</v>
          </cell>
          <cell r="V4509">
            <v>0</v>
          </cell>
          <cell r="W4509">
            <v>36464</v>
          </cell>
          <cell r="X4509">
            <v>22</v>
          </cell>
          <cell r="Y4509">
            <v>0</v>
          </cell>
          <cell r="Z4509">
            <v>14.590728</v>
          </cell>
          <cell r="AA4509">
            <v>0</v>
          </cell>
          <cell r="AB4509">
            <v>11933.6</v>
          </cell>
          <cell r="AC4509">
            <v>0</v>
          </cell>
          <cell r="AD4509">
            <v>77.010000000000005</v>
          </cell>
          <cell r="AE4509">
            <v>77.010000000000005</v>
          </cell>
          <cell r="AF4509">
            <v>0</v>
          </cell>
          <cell r="AG4509">
            <v>12010.61</v>
          </cell>
          <cell r="AH4509">
            <v>43.319999999999709</v>
          </cell>
          <cell r="AI4509">
            <v>0</v>
          </cell>
          <cell r="AJ4509">
            <v>0</v>
          </cell>
          <cell r="AK4509">
            <v>0</v>
          </cell>
        </row>
        <row r="4510">
          <cell r="R4510" t="str">
            <v>UNIBANCO</v>
          </cell>
          <cell r="S4510" t="str">
            <v>FINAME TJLP</v>
          </cell>
          <cell r="T4510" t="str">
            <v>19368</v>
          </cell>
          <cell r="U4510">
            <v>11.1</v>
          </cell>
          <cell r="V4510">
            <v>0</v>
          </cell>
          <cell r="W4510">
            <v>36473</v>
          </cell>
          <cell r="X4510">
            <v>8</v>
          </cell>
          <cell r="Y4510">
            <v>64</v>
          </cell>
          <cell r="Z4510">
            <v>14.612453</v>
          </cell>
          <cell r="AA4510">
            <v>0</v>
          </cell>
          <cell r="AB4510">
            <v>11951.37</v>
          </cell>
          <cell r="AC4510">
            <v>1195.1300000000001</v>
          </cell>
          <cell r="AD4510">
            <v>28.28</v>
          </cell>
          <cell r="AE4510">
            <v>105.29</v>
          </cell>
          <cell r="AF4510">
            <v>1300.43</v>
          </cell>
          <cell r="AG4510">
            <v>10756.24</v>
          </cell>
          <cell r="AH4510">
            <v>17.779999999998836</v>
          </cell>
          <cell r="AI4510">
            <v>0</v>
          </cell>
          <cell r="AJ4510">
            <v>0</v>
          </cell>
          <cell r="AK4510">
            <v>0</v>
          </cell>
        </row>
        <row r="4511">
          <cell r="R4511" t="str">
            <v>UNIBANCO</v>
          </cell>
          <cell r="S4511" t="str">
            <v>FINAME TJLP</v>
          </cell>
          <cell r="T4511" t="str">
            <v>19368</v>
          </cell>
          <cell r="U4511">
            <v>11.1</v>
          </cell>
          <cell r="V4511">
            <v>0</v>
          </cell>
          <cell r="W4511">
            <v>36494</v>
          </cell>
          <cell r="X4511">
            <v>21</v>
          </cell>
          <cell r="Y4511">
            <v>0</v>
          </cell>
          <cell r="Z4511">
            <v>14.663271</v>
          </cell>
          <cell r="AA4511">
            <v>0</v>
          </cell>
          <cell r="AB4511">
            <v>10793.64</v>
          </cell>
          <cell r="AC4511">
            <v>0</v>
          </cell>
          <cell r="AD4511">
            <v>66.48</v>
          </cell>
          <cell r="AE4511">
            <v>66.48</v>
          </cell>
          <cell r="AF4511">
            <v>0</v>
          </cell>
          <cell r="AG4511">
            <v>10860.12</v>
          </cell>
          <cell r="AH4511">
            <v>37.400000000001455</v>
          </cell>
          <cell r="AI4511">
            <v>0</v>
          </cell>
          <cell r="AJ4511">
            <v>0</v>
          </cell>
          <cell r="AK4511">
            <v>0</v>
          </cell>
        </row>
        <row r="4512">
          <cell r="R4512" t="str">
            <v>UNIBANCO</v>
          </cell>
          <cell r="S4512" t="str">
            <v>FINAME TJLP</v>
          </cell>
          <cell r="T4512" t="str">
            <v>19368</v>
          </cell>
          <cell r="U4512">
            <v>11.1</v>
          </cell>
          <cell r="V4512">
            <v>0</v>
          </cell>
          <cell r="W4512">
            <v>36503</v>
          </cell>
          <cell r="X4512">
            <v>9</v>
          </cell>
          <cell r="Y4512">
            <v>65</v>
          </cell>
          <cell r="Z4512">
            <v>14.685104000000001</v>
          </cell>
          <cell r="AA4512">
            <v>0</v>
          </cell>
          <cell r="AB4512">
            <v>10809.71</v>
          </cell>
          <cell r="AC4512">
            <v>1201.08</v>
          </cell>
          <cell r="AD4512">
            <v>28.759999999999991</v>
          </cell>
          <cell r="AE4512">
            <v>95.24</v>
          </cell>
          <cell r="AF4512">
            <v>1296.31</v>
          </cell>
          <cell r="AG4512">
            <v>9608.64</v>
          </cell>
          <cell r="AH4512">
            <v>16.06999999999789</v>
          </cell>
          <cell r="AI4512">
            <v>0</v>
          </cell>
          <cell r="AJ4512">
            <v>0</v>
          </cell>
          <cell r="AK4512">
            <v>0</v>
          </cell>
        </row>
        <row r="4513">
          <cell r="R4513" t="str">
            <v>UNIBANCO</v>
          </cell>
          <cell r="S4513" t="str">
            <v>FINAME TJLP</v>
          </cell>
          <cell r="T4513" t="str">
            <v>19368</v>
          </cell>
          <cell r="U4513">
            <v>11.1</v>
          </cell>
          <cell r="V4513">
            <v>0</v>
          </cell>
          <cell r="W4513">
            <v>36525</v>
          </cell>
          <cell r="X4513">
            <v>22</v>
          </cell>
          <cell r="Y4513">
            <v>0</v>
          </cell>
          <cell r="Z4513">
            <v>14.738611000000001</v>
          </cell>
          <cell r="AA4513">
            <v>0</v>
          </cell>
          <cell r="AB4513">
            <v>9643.65</v>
          </cell>
          <cell r="AC4513">
            <v>0</v>
          </cell>
          <cell r="AD4513">
            <v>62.23</v>
          </cell>
          <cell r="AE4513">
            <v>62.23</v>
          </cell>
          <cell r="AF4513">
            <v>0</v>
          </cell>
          <cell r="AG4513">
            <v>9705.8799999999992</v>
          </cell>
          <cell r="AH4513">
            <v>35.010000000000218</v>
          </cell>
          <cell r="AI4513">
            <v>0</v>
          </cell>
          <cell r="AJ4513">
            <v>0</v>
          </cell>
          <cell r="AK4513">
            <v>0</v>
          </cell>
        </row>
        <row r="4514">
          <cell r="R4514" t="str">
            <v>UNIBANCO</v>
          </cell>
          <cell r="S4514" t="str">
            <v>FINAME TJLP</v>
          </cell>
          <cell r="T4514" t="str">
            <v>19368</v>
          </cell>
          <cell r="U4514">
            <v>11.1</v>
          </cell>
          <cell r="V4514">
            <v>0</v>
          </cell>
          <cell r="W4514">
            <v>36534</v>
          </cell>
          <cell r="X4514">
            <v>8</v>
          </cell>
          <cell r="Y4514">
            <v>66</v>
          </cell>
          <cell r="Z4514">
            <v>14.759095</v>
          </cell>
          <cell r="AA4514">
            <v>0</v>
          </cell>
          <cell r="AB4514">
            <v>9657.0499999999993</v>
          </cell>
          <cell r="AC4514">
            <v>1207.1300000000001</v>
          </cell>
          <cell r="AD4514">
            <v>22.85</v>
          </cell>
          <cell r="AE4514">
            <v>85.08</v>
          </cell>
          <cell r="AF4514">
            <v>1292.21</v>
          </cell>
          <cell r="AG4514">
            <v>8449.92</v>
          </cell>
          <cell r="AH4514">
            <v>13.400000000001455</v>
          </cell>
          <cell r="AI4514">
            <v>0</v>
          </cell>
          <cell r="AJ4514">
            <v>0</v>
          </cell>
          <cell r="AK4514">
            <v>0</v>
          </cell>
        </row>
        <row r="4515">
          <cell r="R4515" t="str">
            <v>UNIBANCO</v>
          </cell>
          <cell r="S4515" t="str">
            <v>FINAME TJLP</v>
          </cell>
          <cell r="T4515" t="str">
            <v>19368</v>
          </cell>
          <cell r="U4515">
            <v>11.1</v>
          </cell>
          <cell r="V4515">
            <v>0</v>
          </cell>
          <cell r="W4515">
            <v>36556</v>
          </cell>
          <cell r="X4515">
            <v>22</v>
          </cell>
          <cell r="Y4515">
            <v>0</v>
          </cell>
          <cell r="Z4515">
            <v>14.808839000000001</v>
          </cell>
          <cell r="AA4515">
            <v>0</v>
          </cell>
          <cell r="AB4515">
            <v>8478.4</v>
          </cell>
          <cell r="AC4515">
            <v>0</v>
          </cell>
          <cell r="AD4515">
            <v>54.71</v>
          </cell>
          <cell r="AE4515">
            <v>54.71</v>
          </cell>
          <cell r="AF4515">
            <v>0</v>
          </cell>
          <cell r="AG4515">
            <v>8533.1200000000008</v>
          </cell>
          <cell r="AH4515">
            <v>28.490000000001601</v>
          </cell>
          <cell r="AI4515">
            <v>0</v>
          </cell>
          <cell r="AJ4515">
            <v>0</v>
          </cell>
          <cell r="AK4515">
            <v>0</v>
          </cell>
        </row>
        <row r="4516">
          <cell r="R4516" t="str">
            <v>UNIBANCO</v>
          </cell>
          <cell r="S4516" t="str">
            <v>FINAME TJLP</v>
          </cell>
          <cell r="T4516" t="str">
            <v>19368</v>
          </cell>
          <cell r="U4516">
            <v>11.1</v>
          </cell>
          <cell r="V4516">
            <v>0</v>
          </cell>
          <cell r="W4516">
            <v>36565</v>
          </cell>
          <cell r="X4516">
            <v>8</v>
          </cell>
          <cell r="Y4516">
            <v>67</v>
          </cell>
          <cell r="Z4516">
            <v>14.829238</v>
          </cell>
          <cell r="AA4516">
            <v>0</v>
          </cell>
          <cell r="AB4516">
            <v>8490.08</v>
          </cell>
          <cell r="AC4516">
            <v>1212.8599999999999</v>
          </cell>
          <cell r="AD4516">
            <v>20.089999999999996</v>
          </cell>
          <cell r="AE4516">
            <v>74.8</v>
          </cell>
          <cell r="AF4516">
            <v>1287.6600000000001</v>
          </cell>
          <cell r="AG4516">
            <v>7277.22</v>
          </cell>
          <cell r="AH4516">
            <v>11.670000000000073</v>
          </cell>
          <cell r="AI4516">
            <v>0</v>
          </cell>
          <cell r="AJ4516">
            <v>0</v>
          </cell>
          <cell r="AK4516">
            <v>0</v>
          </cell>
        </row>
        <row r="4517">
          <cell r="R4517" t="str">
            <v>UNIBANCO</v>
          </cell>
          <cell r="S4517" t="str">
            <v>FINAME TJLP</v>
          </cell>
          <cell r="T4517" t="str">
            <v>19368</v>
          </cell>
          <cell r="U4517">
            <v>11.1</v>
          </cell>
          <cell r="V4517">
            <v>0</v>
          </cell>
          <cell r="W4517">
            <v>36585</v>
          </cell>
          <cell r="X4517">
            <v>20</v>
          </cell>
          <cell r="Y4517">
            <v>0</v>
          </cell>
          <cell r="Z4517">
            <v>14.874668</v>
          </cell>
          <cell r="AA4517">
            <v>0</v>
          </cell>
          <cell r="AB4517">
            <v>7299.51</v>
          </cell>
          <cell r="AC4517">
            <v>0</v>
          </cell>
          <cell r="AD4517">
            <v>42.81</v>
          </cell>
          <cell r="AE4517">
            <v>42.81</v>
          </cell>
          <cell r="AF4517">
            <v>0</v>
          </cell>
          <cell r="AG4517">
            <v>7342.32</v>
          </cell>
          <cell r="AH4517">
            <v>22.289999999999054</v>
          </cell>
          <cell r="AI4517">
            <v>0</v>
          </cell>
          <cell r="AJ4517">
            <v>0</v>
          </cell>
          <cell r="AK4517">
            <v>0</v>
          </cell>
        </row>
        <row r="4518">
          <cell r="R4518" t="str">
            <v>UNIBANCO</v>
          </cell>
          <cell r="S4518" t="str">
            <v>FINAME TJLP</v>
          </cell>
          <cell r="T4518" t="str">
            <v>19368</v>
          </cell>
          <cell r="U4518">
            <v>11.1</v>
          </cell>
          <cell r="V4518">
            <v>0</v>
          </cell>
          <cell r="W4518">
            <v>36594</v>
          </cell>
          <cell r="X4518">
            <v>10</v>
          </cell>
          <cell r="Y4518">
            <v>68</v>
          </cell>
          <cell r="Z4518">
            <v>14.895156999999999</v>
          </cell>
          <cell r="AA4518">
            <v>0</v>
          </cell>
          <cell r="AB4518">
            <v>7309.57</v>
          </cell>
          <cell r="AC4518">
            <v>1218.26</v>
          </cell>
          <cell r="AD4518">
            <v>21.590000000000003</v>
          </cell>
          <cell r="AE4518">
            <v>64.400000000000006</v>
          </cell>
          <cell r="AF4518">
            <v>1282.6500000000001</v>
          </cell>
          <cell r="AG4518">
            <v>6091.31</v>
          </cell>
          <cell r="AH4518">
            <v>10.050000000001091</v>
          </cell>
          <cell r="AI4518">
            <v>0</v>
          </cell>
          <cell r="AJ4518">
            <v>0</v>
          </cell>
          <cell r="AK4518">
            <v>0</v>
          </cell>
        </row>
        <row r="4519">
          <cell r="R4519" t="str">
            <v>UNIBANCO</v>
          </cell>
          <cell r="S4519" t="str">
            <v>FINAME TJLP</v>
          </cell>
          <cell r="T4519" t="str">
            <v>19368</v>
          </cell>
          <cell r="U4519">
            <v>11.1</v>
          </cell>
          <cell r="V4519">
            <v>0</v>
          </cell>
          <cell r="W4519">
            <v>36616</v>
          </cell>
          <cell r="X4519">
            <v>22</v>
          </cell>
          <cell r="Y4519">
            <v>0</v>
          </cell>
          <cell r="Z4519">
            <v>14.945360000000001</v>
          </cell>
          <cell r="AA4519">
            <v>0</v>
          </cell>
          <cell r="AB4519">
            <v>6111.84</v>
          </cell>
          <cell r="AC4519">
            <v>0</v>
          </cell>
          <cell r="AD4519">
            <v>39.44</v>
          </cell>
          <cell r="AE4519">
            <v>39.44</v>
          </cell>
          <cell r="AF4519">
            <v>0</v>
          </cell>
          <cell r="AG4519">
            <v>6151.28</v>
          </cell>
          <cell r="AH4519">
            <v>20.529999999999745</v>
          </cell>
          <cell r="AI4519">
            <v>0</v>
          </cell>
          <cell r="AJ4519">
            <v>0</v>
          </cell>
          <cell r="AK4519">
            <v>0</v>
          </cell>
        </row>
        <row r="4520">
          <cell r="R4520" t="str">
            <v>UNIBANCO</v>
          </cell>
          <cell r="S4520" t="str">
            <v>FINAME TJLP</v>
          </cell>
          <cell r="T4520" t="str">
            <v>19368</v>
          </cell>
          <cell r="U4520">
            <v>11.1</v>
          </cell>
          <cell r="V4520">
            <v>0</v>
          </cell>
          <cell r="W4520">
            <v>36625</v>
          </cell>
          <cell r="X4520">
            <v>8</v>
          </cell>
          <cell r="Y4520">
            <v>69</v>
          </cell>
          <cell r="Z4520">
            <v>14.962963999999999</v>
          </cell>
          <cell r="AA4520">
            <v>0</v>
          </cell>
          <cell r="AB4520">
            <v>6119.04</v>
          </cell>
          <cell r="AC4520">
            <v>1223.8</v>
          </cell>
          <cell r="AD4520">
            <v>14.469999999999999</v>
          </cell>
          <cell r="AE4520">
            <v>53.91</v>
          </cell>
          <cell r="AF4520">
            <v>1277.71</v>
          </cell>
          <cell r="AG4520">
            <v>4895.24</v>
          </cell>
          <cell r="AH4520">
            <v>7.1999999999998181</v>
          </cell>
          <cell r="AI4520">
            <v>0</v>
          </cell>
          <cell r="AJ4520">
            <v>0</v>
          </cell>
          <cell r="AK4520">
            <v>0</v>
          </cell>
        </row>
        <row r="4521">
          <cell r="R4521" t="str">
            <v>UNIBANCO</v>
          </cell>
          <cell r="S4521" t="str">
            <v>FINAME TJLP</v>
          </cell>
          <cell r="T4521" t="str">
            <v>19368</v>
          </cell>
          <cell r="U4521">
            <v>11.1</v>
          </cell>
          <cell r="V4521">
            <v>0</v>
          </cell>
          <cell r="W4521">
            <v>36646</v>
          </cell>
          <cell r="X4521">
            <v>21</v>
          </cell>
          <cell r="Y4521">
            <v>0</v>
          </cell>
          <cell r="Z4521">
            <v>15.003247999999999</v>
          </cell>
          <cell r="AA4521">
            <v>0</v>
          </cell>
          <cell r="AB4521">
            <v>4908.42</v>
          </cell>
          <cell r="AC4521">
            <v>0</v>
          </cell>
          <cell r="AD4521">
            <v>30.23</v>
          </cell>
          <cell r="AE4521">
            <v>30.23</v>
          </cell>
          <cell r="AF4521">
            <v>0</v>
          </cell>
          <cell r="AG4521">
            <v>4938.6499999999996</v>
          </cell>
          <cell r="AH4521">
            <v>13.180000000000291</v>
          </cell>
          <cell r="AI4521">
            <v>0</v>
          </cell>
          <cell r="AJ4521">
            <v>0</v>
          </cell>
          <cell r="AK4521">
            <v>0</v>
          </cell>
        </row>
        <row r="4522">
          <cell r="R4522" t="str">
            <v>UNIBANCO</v>
          </cell>
          <cell r="S4522" t="str">
            <v>FINAME TJLP</v>
          </cell>
          <cell r="T4522" t="str">
            <v>19368</v>
          </cell>
          <cell r="U4522">
            <v>11.1</v>
          </cell>
          <cell r="V4522">
            <v>0</v>
          </cell>
          <cell r="W4522">
            <v>36655</v>
          </cell>
          <cell r="X4522">
            <v>9</v>
          </cell>
          <cell r="Y4522">
            <v>70</v>
          </cell>
          <cell r="Z4522">
            <v>15.020546</v>
          </cell>
          <cell r="AA4522">
            <v>0</v>
          </cell>
          <cell r="AB4522">
            <v>4914.08</v>
          </cell>
          <cell r="AC4522">
            <v>1228.51</v>
          </cell>
          <cell r="AD4522">
            <v>13.059999999999999</v>
          </cell>
          <cell r="AE4522">
            <v>43.29</v>
          </cell>
          <cell r="AF4522">
            <v>1271.8</v>
          </cell>
          <cell r="AG4522">
            <v>3685.57</v>
          </cell>
          <cell r="AH4522">
            <v>5.6599999999998545</v>
          </cell>
          <cell r="AI4522">
            <v>0</v>
          </cell>
          <cell r="AJ4522">
            <v>0</v>
          </cell>
          <cell r="AK4522">
            <v>0</v>
          </cell>
        </row>
        <row r="4523">
          <cell r="R4523" t="str">
            <v>UNIBANCO</v>
          </cell>
          <cell r="S4523" t="str">
            <v>FINAME TJLP</v>
          </cell>
          <cell r="T4523" t="str">
            <v>19368</v>
          </cell>
          <cell r="U4523">
            <v>11.1</v>
          </cell>
          <cell r="V4523">
            <v>0</v>
          </cell>
          <cell r="W4523">
            <v>36677</v>
          </cell>
          <cell r="X4523">
            <v>22</v>
          </cell>
          <cell r="Y4523">
            <v>0</v>
          </cell>
          <cell r="Z4523">
            <v>15.062913999999999</v>
          </cell>
          <cell r="AA4523">
            <v>0</v>
          </cell>
          <cell r="AB4523">
            <v>3695.96</v>
          </cell>
          <cell r="AC4523">
            <v>0</v>
          </cell>
          <cell r="AD4523">
            <v>23.85</v>
          </cell>
          <cell r="AE4523">
            <v>23.85</v>
          </cell>
          <cell r="AF4523">
            <v>0</v>
          </cell>
          <cell r="AG4523">
            <v>3719.81</v>
          </cell>
          <cell r="AH4523">
            <v>10.389999999999873</v>
          </cell>
          <cell r="AI4523">
            <v>0</v>
          </cell>
          <cell r="AJ4523">
            <v>0</v>
          </cell>
          <cell r="AK4523">
            <v>0</v>
          </cell>
        </row>
        <row r="4524">
          <cell r="R4524" t="str">
            <v>UNIBANCO</v>
          </cell>
          <cell r="S4524" t="str">
            <v>FINAME TJLP</v>
          </cell>
          <cell r="T4524" t="str">
            <v>19368</v>
          </cell>
          <cell r="U4524">
            <v>11.1</v>
          </cell>
          <cell r="V4524">
            <v>0</v>
          </cell>
          <cell r="W4524">
            <v>36686</v>
          </cell>
          <cell r="X4524">
            <v>8</v>
          </cell>
          <cell r="Y4524">
            <v>71</v>
          </cell>
          <cell r="Z4524">
            <v>15.08028</v>
          </cell>
          <cell r="AA4524">
            <v>0</v>
          </cell>
          <cell r="AB4524">
            <v>3700.22</v>
          </cell>
          <cell r="AC4524">
            <v>1233.4000000000001</v>
          </cell>
          <cell r="AD4524">
            <v>8.75</v>
          </cell>
          <cell r="AE4524">
            <v>32.6</v>
          </cell>
          <cell r="AF4524">
            <v>1266</v>
          </cell>
          <cell r="AG4524">
            <v>2466.83</v>
          </cell>
          <cell r="AH4524">
            <v>4.2699999999999818</v>
          </cell>
          <cell r="AI4524">
            <v>0</v>
          </cell>
          <cell r="AJ4524">
            <v>0</v>
          </cell>
          <cell r="AK4524">
            <v>0</v>
          </cell>
        </row>
        <row r="4525">
          <cell r="R4525" t="str">
            <v>UNIBANCO</v>
          </cell>
          <cell r="S4525" t="str">
            <v>FINAME TJLP</v>
          </cell>
          <cell r="T4525" t="str">
            <v>19368</v>
          </cell>
          <cell r="U4525">
            <v>11.1</v>
          </cell>
          <cell r="V4525">
            <v>0</v>
          </cell>
          <cell r="W4525">
            <v>36707</v>
          </cell>
          <cell r="X4525">
            <v>21</v>
          </cell>
          <cell r="Y4525">
            <v>0</v>
          </cell>
          <cell r="Z4525">
            <v>15.12088</v>
          </cell>
          <cell r="AA4525">
            <v>0</v>
          </cell>
          <cell r="AB4525">
            <v>2473.4699999999998</v>
          </cell>
          <cell r="AC4525">
            <v>0</v>
          </cell>
          <cell r="AD4525">
            <v>15.23</v>
          </cell>
          <cell r="AE4525">
            <v>15.23</v>
          </cell>
          <cell r="AF4525">
            <v>0</v>
          </cell>
          <cell r="AG4525">
            <v>2488.6999999999998</v>
          </cell>
          <cell r="AH4525">
            <v>6.6399999999998727</v>
          </cell>
          <cell r="AI4525">
            <v>0</v>
          </cell>
          <cell r="AJ4525">
            <v>0</v>
          </cell>
          <cell r="AK4525">
            <v>0</v>
          </cell>
        </row>
        <row r="4526">
          <cell r="R4526" t="str">
            <v>UNIBANCO</v>
          </cell>
          <cell r="S4526" t="str">
            <v>FINAME TJLP</v>
          </cell>
          <cell r="T4526" t="str">
            <v>19368</v>
          </cell>
          <cell r="U4526">
            <v>11.1</v>
          </cell>
          <cell r="V4526">
            <v>0</v>
          </cell>
          <cell r="W4526">
            <v>36716</v>
          </cell>
          <cell r="X4526">
            <v>9</v>
          </cell>
          <cell r="Y4526">
            <v>72</v>
          </cell>
          <cell r="Z4526">
            <v>15.136032999999999</v>
          </cell>
          <cell r="AA4526">
            <v>0</v>
          </cell>
          <cell r="AB4526">
            <v>2475.9499999999998</v>
          </cell>
          <cell r="AC4526">
            <v>1237.96</v>
          </cell>
          <cell r="AD4526">
            <v>6.5799999999999983</v>
          </cell>
          <cell r="AE4526">
            <v>21.81</v>
          </cell>
          <cell r="AF4526">
            <v>1259.77</v>
          </cell>
          <cell r="AG4526">
            <v>1237.99</v>
          </cell>
          <cell r="AH4526">
            <v>2.4800000000004729</v>
          </cell>
          <cell r="AI4526">
            <v>0</v>
          </cell>
          <cell r="AJ4526">
            <v>0</v>
          </cell>
          <cell r="AK4526">
            <v>0</v>
          </cell>
        </row>
        <row r="4527">
          <cell r="R4527" t="str">
            <v>UNIBANCO</v>
          </cell>
          <cell r="S4527" t="str">
            <v>FINAME TJLP</v>
          </cell>
          <cell r="T4527" t="str">
            <v>19368</v>
          </cell>
          <cell r="U4527">
            <v>11.1</v>
          </cell>
          <cell r="V4527">
            <v>0</v>
          </cell>
          <cell r="W4527">
            <v>36738</v>
          </cell>
          <cell r="X4527">
            <v>22</v>
          </cell>
          <cell r="Y4527">
            <v>0</v>
          </cell>
          <cell r="Z4527">
            <v>15.172439000000001</v>
          </cell>
          <cell r="AA4527">
            <v>0</v>
          </cell>
          <cell r="AB4527">
            <v>1240.97</v>
          </cell>
          <cell r="AC4527">
            <v>0</v>
          </cell>
          <cell r="AD4527">
            <v>8.01</v>
          </cell>
          <cell r="AE4527">
            <v>8.01</v>
          </cell>
          <cell r="AF4527">
            <v>0</v>
          </cell>
          <cell r="AG4527">
            <v>1248.98</v>
          </cell>
          <cell r="AH4527">
            <v>2.9800000000000182</v>
          </cell>
          <cell r="AI4527">
            <v>0</v>
          </cell>
          <cell r="AJ4527">
            <v>0</v>
          </cell>
          <cell r="AK4527">
            <v>0</v>
          </cell>
        </row>
        <row r="4528">
          <cell r="R4528" t="str">
            <v>UNIBANCO</v>
          </cell>
          <cell r="S4528" t="str">
            <v>FINAME TJLP</v>
          </cell>
          <cell r="T4528" t="str">
            <v>19368</v>
          </cell>
          <cell r="U4528">
            <v>11.1</v>
          </cell>
          <cell r="V4528">
            <v>0</v>
          </cell>
          <cell r="W4528">
            <v>36747</v>
          </cell>
          <cell r="X4528">
            <v>8</v>
          </cell>
          <cell r="Y4528">
            <v>73</v>
          </cell>
          <cell r="Z4528">
            <v>15.187358</v>
          </cell>
          <cell r="AA4528">
            <v>0</v>
          </cell>
          <cell r="AB4528">
            <v>1242.19</v>
          </cell>
          <cell r="AC4528">
            <v>1242.19</v>
          </cell>
          <cell r="AD4528">
            <v>2.9299999999999997</v>
          </cell>
          <cell r="AE4528">
            <v>10.94</v>
          </cell>
          <cell r="AF4528">
            <v>1253.1300000000001</v>
          </cell>
          <cell r="AG4528">
            <v>0</v>
          </cell>
          <cell r="AH4528">
            <v>1.2200000000000273</v>
          </cell>
          <cell r="AI4528">
            <v>0</v>
          </cell>
          <cell r="AJ4528">
            <v>0</v>
          </cell>
          <cell r="AK4528">
            <v>0</v>
          </cell>
        </row>
        <row r="4529">
          <cell r="S4529" t="str">
            <v>T O T A I S  EM  R$</v>
          </cell>
          <cell r="AC4529">
            <v>67626.960000000006</v>
          </cell>
          <cell r="AD4529">
            <v>18069.419999999984</v>
          </cell>
          <cell r="AF4529">
            <v>85696.400000000038</v>
          </cell>
          <cell r="AH4529">
            <v>13167.52000000006</v>
          </cell>
        </row>
        <row r="4531">
          <cell r="R4531" t="str">
            <v>CELPAV</v>
          </cell>
          <cell r="S4531" t="str">
            <v>JAC</v>
          </cell>
          <cell r="T4531" t="str">
            <v>FINANCIAMENTO INTERNO</v>
          </cell>
          <cell r="AB4531" t="str">
            <v>FINAME</v>
          </cell>
        </row>
        <row r="4532">
          <cell r="R4532" t="str">
            <v>EMPRESA:</v>
          </cell>
          <cell r="S4532">
            <v>300</v>
          </cell>
          <cell r="T4532" t="str">
            <v>UNIDADE:</v>
          </cell>
          <cell r="U4532">
            <v>310</v>
          </cell>
          <cell r="V4532" t="str">
            <v>TIPO REG:</v>
          </cell>
          <cell r="W4532">
            <v>1</v>
          </cell>
          <cell r="Z4532" t="str">
            <v>MOEDA :</v>
          </cell>
          <cell r="AA4532" t="str">
            <v>BRL</v>
          </cell>
          <cell r="AC4532" t="str">
            <v>COD. CLIENTE/FORNECEDOR:</v>
          </cell>
          <cell r="AD4532">
            <v>0</v>
          </cell>
          <cell r="AE4532" t="str">
            <v>DATA INICIAL:</v>
          </cell>
          <cell r="AF4532">
            <v>33987</v>
          </cell>
          <cell r="AG4532" t="str">
            <v>VENCIMENTO:</v>
          </cell>
          <cell r="AH4532">
            <v>36778</v>
          </cell>
        </row>
        <row r="4533">
          <cell r="R4533" t="str">
            <v>INSTITUIÇÃO</v>
          </cell>
          <cell r="S4533" t="str">
            <v>TIPO FINANC.</v>
          </cell>
          <cell r="T4533" t="str">
            <v>Nº P.A.C.</v>
          </cell>
          <cell r="U4533" t="str">
            <v>Juros (%) a.a.</v>
          </cell>
          <cell r="V4533" t="str">
            <v>Spread (%) a.a.</v>
          </cell>
          <cell r="W4533" t="str">
            <v>Data Movimento</v>
          </cell>
          <cell r="X4533" t="str">
            <v>Nº Dias</v>
          </cell>
          <cell r="Y4533" t="str">
            <v>Parc</v>
          </cell>
          <cell r="Z4533" t="str">
            <v>Cotação da URIP09</v>
          </cell>
          <cell r="AA4533" t="str">
            <v>Liberações         R$</v>
          </cell>
          <cell r="AB4533" t="str">
            <v>Saldo Principal    R$</v>
          </cell>
          <cell r="AC4533" t="str">
            <v>Amortização      R$</v>
          </cell>
          <cell r="AD4533" t="str">
            <v>Juros no Periodo  R$</v>
          </cell>
          <cell r="AE4533" t="str">
            <v>Juros Acumulados R$</v>
          </cell>
          <cell r="AF4533" t="str">
            <v>Pagto. Parcela          R$</v>
          </cell>
          <cell r="AG4533" t="str">
            <v>Saldo Devedor      R$</v>
          </cell>
          <cell r="AH4533" t="str">
            <v>Correc. Monet. R$</v>
          </cell>
          <cell r="AI4533" t="str">
            <v>CP</v>
          </cell>
          <cell r="AJ4533" t="str">
            <v>LP</v>
          </cell>
          <cell r="AK4533" t="str">
            <v>Transf. LP/CP</v>
          </cell>
        </row>
        <row r="4534">
          <cell r="R4534" t="str">
            <v>UNIBANCO</v>
          </cell>
          <cell r="S4534" t="str">
            <v>FINAME TJLP</v>
          </cell>
          <cell r="T4534" t="str">
            <v>19378</v>
          </cell>
          <cell r="U4534">
            <v>11.1</v>
          </cell>
          <cell r="V4534">
            <v>0</v>
          </cell>
          <cell r="W4534">
            <v>34221</v>
          </cell>
          <cell r="X4534">
            <v>0</v>
          </cell>
          <cell r="Y4534">
            <v>0</v>
          </cell>
          <cell r="AA4534">
            <v>0</v>
          </cell>
          <cell r="AB4534">
            <v>0</v>
          </cell>
          <cell r="AC4534">
            <v>0</v>
          </cell>
          <cell r="AD4534">
            <v>0</v>
          </cell>
          <cell r="AE4534">
            <v>0</v>
          </cell>
          <cell r="AF4534">
            <v>0</v>
          </cell>
          <cell r="AG4534">
            <v>0</v>
          </cell>
          <cell r="AH4534">
            <v>0</v>
          </cell>
        </row>
        <row r="4535">
          <cell r="R4535" t="str">
            <v>UNIBANCO</v>
          </cell>
          <cell r="S4535" t="str">
            <v>FINAME TJLP</v>
          </cell>
          <cell r="T4535" t="str">
            <v>19378</v>
          </cell>
          <cell r="U4535">
            <v>11.1</v>
          </cell>
          <cell r="V4535">
            <v>0</v>
          </cell>
          <cell r="W4535">
            <v>34221</v>
          </cell>
          <cell r="X4535">
            <v>0</v>
          </cell>
          <cell r="Y4535">
            <v>1</v>
          </cell>
          <cell r="AA4535">
            <v>0</v>
          </cell>
          <cell r="AB4535">
            <v>0</v>
          </cell>
          <cell r="AC4535">
            <v>0</v>
          </cell>
          <cell r="AD4535">
            <v>0</v>
          </cell>
          <cell r="AE4535">
            <v>0</v>
          </cell>
          <cell r="AF4535">
            <v>0</v>
          </cell>
          <cell r="AG4535">
            <v>0</v>
          </cell>
          <cell r="AH4535">
            <v>0</v>
          </cell>
        </row>
        <row r="4536">
          <cell r="R4536" t="str">
            <v>UNIBANCO</v>
          </cell>
          <cell r="S4536" t="str">
            <v>FINAME TJLP</v>
          </cell>
          <cell r="T4536" t="str">
            <v>19378</v>
          </cell>
          <cell r="U4536">
            <v>11.1</v>
          </cell>
          <cell r="V4536">
            <v>0</v>
          </cell>
          <cell r="W4536">
            <v>34312</v>
          </cell>
          <cell r="X4536">
            <v>90</v>
          </cell>
          <cell r="Y4536">
            <v>2</v>
          </cell>
          <cell r="AA4536">
            <v>0</v>
          </cell>
          <cell r="AB4536">
            <v>0</v>
          </cell>
          <cell r="AC4536">
            <v>0</v>
          </cell>
          <cell r="AD4536">
            <v>0</v>
          </cell>
          <cell r="AE4536">
            <v>0</v>
          </cell>
          <cell r="AF4536">
            <v>0</v>
          </cell>
          <cell r="AG4536">
            <v>0</v>
          </cell>
          <cell r="AH4536">
            <v>0</v>
          </cell>
        </row>
        <row r="4537">
          <cell r="R4537" t="str">
            <v>UNIBANCO</v>
          </cell>
          <cell r="S4537" t="str">
            <v>FINAME TJLP</v>
          </cell>
          <cell r="T4537" t="str">
            <v>19378</v>
          </cell>
          <cell r="U4537">
            <v>11.1</v>
          </cell>
          <cell r="V4537">
            <v>0</v>
          </cell>
          <cell r="W4537">
            <v>34402</v>
          </cell>
          <cell r="X4537">
            <v>90</v>
          </cell>
          <cell r="Y4537">
            <v>3</v>
          </cell>
          <cell r="AA4537">
            <v>0</v>
          </cell>
          <cell r="AB4537">
            <v>0</v>
          </cell>
          <cell r="AC4537">
            <v>0</v>
          </cell>
          <cell r="AD4537">
            <v>0</v>
          </cell>
          <cell r="AE4537">
            <v>0</v>
          </cell>
          <cell r="AF4537">
            <v>0</v>
          </cell>
          <cell r="AG4537">
            <v>0</v>
          </cell>
          <cell r="AH4537">
            <v>0</v>
          </cell>
        </row>
        <row r="4538">
          <cell r="R4538" t="str">
            <v>UNIBANCO</v>
          </cell>
          <cell r="S4538" t="str">
            <v>FINAME TJLP</v>
          </cell>
          <cell r="T4538" t="str">
            <v>19378</v>
          </cell>
          <cell r="U4538">
            <v>11.1</v>
          </cell>
          <cell r="V4538">
            <v>0</v>
          </cell>
          <cell r="W4538">
            <v>34494</v>
          </cell>
          <cell r="X4538">
            <v>90</v>
          </cell>
          <cell r="Y4538">
            <v>4</v>
          </cell>
          <cell r="AA4538">
            <v>0</v>
          </cell>
          <cell r="AB4538">
            <v>0</v>
          </cell>
          <cell r="AC4538">
            <v>0</v>
          </cell>
          <cell r="AD4538">
            <v>0</v>
          </cell>
          <cell r="AE4538">
            <v>0</v>
          </cell>
          <cell r="AF4538">
            <v>0</v>
          </cell>
          <cell r="AG4538">
            <v>0</v>
          </cell>
          <cell r="AH4538">
            <v>0</v>
          </cell>
        </row>
        <row r="4539">
          <cell r="R4539" t="str">
            <v>UNIBANCO</v>
          </cell>
          <cell r="S4539" t="str">
            <v>FINAME TJLP</v>
          </cell>
          <cell r="T4539" t="str">
            <v>19378</v>
          </cell>
          <cell r="U4539">
            <v>11.1</v>
          </cell>
          <cell r="V4539">
            <v>0</v>
          </cell>
          <cell r="W4539">
            <v>34586</v>
          </cell>
          <cell r="X4539">
            <v>90</v>
          </cell>
          <cell r="Y4539">
            <v>5</v>
          </cell>
          <cell r="AA4539">
            <v>0</v>
          </cell>
          <cell r="AB4539">
            <v>0</v>
          </cell>
          <cell r="AC4539">
            <v>0</v>
          </cell>
          <cell r="AD4539">
            <v>0</v>
          </cell>
          <cell r="AE4539">
            <v>0</v>
          </cell>
          <cell r="AF4539">
            <v>0</v>
          </cell>
          <cell r="AG4539">
            <v>0</v>
          </cell>
          <cell r="AH4539">
            <v>0</v>
          </cell>
        </row>
        <row r="4540">
          <cell r="R4540" t="str">
            <v>UNIBANCO</v>
          </cell>
          <cell r="S4540" t="str">
            <v>FINAME TJLP</v>
          </cell>
          <cell r="T4540" t="str">
            <v>19378</v>
          </cell>
          <cell r="U4540">
            <v>11.1</v>
          </cell>
          <cell r="V4540">
            <v>0</v>
          </cell>
          <cell r="W4540">
            <v>34677</v>
          </cell>
          <cell r="X4540">
            <v>90</v>
          </cell>
          <cell r="Y4540">
            <v>6</v>
          </cell>
          <cell r="AA4540">
            <v>0</v>
          </cell>
          <cell r="AB4540">
            <v>0</v>
          </cell>
          <cell r="AC4540">
            <v>0</v>
          </cell>
          <cell r="AD4540">
            <v>0</v>
          </cell>
          <cell r="AE4540">
            <v>0</v>
          </cell>
          <cell r="AF4540">
            <v>0</v>
          </cell>
          <cell r="AG4540">
            <v>0</v>
          </cell>
          <cell r="AH4540">
            <v>0</v>
          </cell>
        </row>
        <row r="4541">
          <cell r="R4541" t="str">
            <v>UNIBANCO</v>
          </cell>
          <cell r="S4541" t="str">
            <v>FINAME TJLP</v>
          </cell>
          <cell r="T4541" t="str">
            <v>19378</v>
          </cell>
          <cell r="U4541">
            <v>11.1</v>
          </cell>
          <cell r="V4541">
            <v>0</v>
          </cell>
          <cell r="W4541">
            <v>34767</v>
          </cell>
          <cell r="X4541">
            <v>90</v>
          </cell>
          <cell r="Y4541">
            <v>7</v>
          </cell>
          <cell r="AA4541">
            <v>0</v>
          </cell>
          <cell r="AB4541">
            <v>0</v>
          </cell>
          <cell r="AC4541">
            <v>0</v>
          </cell>
          <cell r="AD4541">
            <v>0</v>
          </cell>
          <cell r="AE4541">
            <v>0</v>
          </cell>
          <cell r="AF4541">
            <v>0</v>
          </cell>
          <cell r="AG4541">
            <v>0</v>
          </cell>
          <cell r="AH4541">
            <v>0</v>
          </cell>
        </row>
        <row r="4542">
          <cell r="R4542" t="str">
            <v>UNIBANCO</v>
          </cell>
          <cell r="S4542" t="str">
            <v>FINAME TJLP</v>
          </cell>
          <cell r="T4542" t="str">
            <v>19378</v>
          </cell>
          <cell r="U4542">
            <v>11.1</v>
          </cell>
          <cell r="V4542">
            <v>0</v>
          </cell>
          <cell r="W4542">
            <v>34798</v>
          </cell>
          <cell r="X4542">
            <v>30</v>
          </cell>
          <cell r="Y4542">
            <v>8</v>
          </cell>
          <cell r="AA4542">
            <v>0</v>
          </cell>
          <cell r="AB4542">
            <v>0</v>
          </cell>
          <cell r="AC4542">
            <v>0</v>
          </cell>
          <cell r="AD4542">
            <v>0</v>
          </cell>
          <cell r="AE4542">
            <v>0</v>
          </cell>
          <cell r="AF4542">
            <v>0</v>
          </cell>
          <cell r="AG4542">
            <v>0</v>
          </cell>
          <cell r="AH4542">
            <v>0</v>
          </cell>
        </row>
        <row r="4543">
          <cell r="R4543" t="str">
            <v>UNIBANCO</v>
          </cell>
          <cell r="S4543" t="str">
            <v>FINAME TJLP</v>
          </cell>
          <cell r="T4543" t="str">
            <v>19378</v>
          </cell>
          <cell r="U4543">
            <v>11.1</v>
          </cell>
          <cell r="V4543">
            <v>0</v>
          </cell>
          <cell r="W4543">
            <v>34828</v>
          </cell>
          <cell r="X4543">
            <v>30</v>
          </cell>
          <cell r="Y4543">
            <v>9</v>
          </cell>
          <cell r="AA4543">
            <v>0</v>
          </cell>
          <cell r="AB4543">
            <v>0</v>
          </cell>
          <cell r="AC4543">
            <v>0</v>
          </cell>
          <cell r="AD4543">
            <v>0</v>
          </cell>
          <cell r="AE4543">
            <v>0</v>
          </cell>
          <cell r="AF4543">
            <v>0</v>
          </cell>
          <cell r="AG4543">
            <v>0</v>
          </cell>
          <cell r="AH4543">
            <v>0</v>
          </cell>
        </row>
        <row r="4544">
          <cell r="R4544" t="str">
            <v>UNIBANCO</v>
          </cell>
          <cell r="S4544" t="str">
            <v>FINAME TJLP</v>
          </cell>
          <cell r="T4544" t="str">
            <v>19378</v>
          </cell>
          <cell r="U4544">
            <v>11.1</v>
          </cell>
          <cell r="V4544">
            <v>0</v>
          </cell>
          <cell r="W4544">
            <v>34859</v>
          </cell>
          <cell r="X4544">
            <v>30</v>
          </cell>
          <cell r="Y4544">
            <v>10</v>
          </cell>
          <cell r="Z4544">
            <v>10.569131</v>
          </cell>
          <cell r="AA4544">
            <v>0</v>
          </cell>
          <cell r="AB4544">
            <v>179495.46</v>
          </cell>
          <cell r="AC4544">
            <v>2804.62</v>
          </cell>
          <cell r="AD4544">
            <v>1581.41</v>
          </cell>
          <cell r="AE4544">
            <v>1581.41</v>
          </cell>
          <cell r="AF4544">
            <v>4386.0200000000004</v>
          </cell>
          <cell r="AG4544">
            <v>176690.85</v>
          </cell>
          <cell r="AH4544">
            <v>0</v>
          </cell>
        </row>
        <row r="4545">
          <cell r="R4545" t="str">
            <v>UNIBANCO</v>
          </cell>
          <cell r="S4545" t="str">
            <v>FINAME TJLP</v>
          </cell>
          <cell r="T4545" t="str">
            <v>19378</v>
          </cell>
          <cell r="U4545">
            <v>11.1</v>
          </cell>
          <cell r="V4545">
            <v>0</v>
          </cell>
          <cell r="W4545">
            <v>34889</v>
          </cell>
          <cell r="X4545">
            <v>30</v>
          </cell>
          <cell r="Y4545">
            <v>11</v>
          </cell>
          <cell r="Z4545">
            <v>10.713418000000001</v>
          </cell>
          <cell r="AA4545">
            <v>0</v>
          </cell>
          <cell r="AB4545">
            <v>179102.98</v>
          </cell>
          <cell r="AC4545">
            <v>2842.9</v>
          </cell>
          <cell r="AD4545">
            <v>1577.95</v>
          </cell>
          <cell r="AE4545">
            <v>1577.95</v>
          </cell>
          <cell r="AF4545">
            <v>4420.8500000000004</v>
          </cell>
          <cell r="AG4545">
            <v>176260.08</v>
          </cell>
          <cell r="AH4545">
            <v>2412.1299999999756</v>
          </cell>
        </row>
        <row r="4546">
          <cell r="R4546" t="str">
            <v>UNIBANCO</v>
          </cell>
          <cell r="S4546" t="str">
            <v>FINAME TJLP</v>
          </cell>
          <cell r="T4546" t="str">
            <v>19378</v>
          </cell>
          <cell r="U4546">
            <v>11.1</v>
          </cell>
          <cell r="V4546">
            <v>0</v>
          </cell>
          <cell r="W4546">
            <v>34920</v>
          </cell>
          <cell r="X4546">
            <v>30</v>
          </cell>
          <cell r="Y4546">
            <v>12</v>
          </cell>
          <cell r="Z4546">
            <v>10.864584000000001</v>
          </cell>
          <cell r="AA4546">
            <v>0</v>
          </cell>
          <cell r="AB4546">
            <v>178747.1</v>
          </cell>
          <cell r="AC4546">
            <v>2883.02</v>
          </cell>
          <cell r="AD4546">
            <v>1574.81</v>
          </cell>
          <cell r="AE4546">
            <v>1574.81</v>
          </cell>
          <cell r="AF4546">
            <v>4457.83</v>
          </cell>
          <cell r="AG4546">
            <v>175864.09</v>
          </cell>
          <cell r="AH4546">
            <v>2487.0299999999988</v>
          </cell>
        </row>
        <row r="4547">
          <cell r="R4547" t="str">
            <v>UNIBANCO</v>
          </cell>
          <cell r="S4547" t="str">
            <v>FINAME TJLP</v>
          </cell>
          <cell r="T4547" t="str">
            <v>19378</v>
          </cell>
          <cell r="U4547">
            <v>11.1</v>
          </cell>
          <cell r="V4547">
            <v>0</v>
          </cell>
          <cell r="W4547">
            <v>34951</v>
          </cell>
          <cell r="X4547">
            <v>30</v>
          </cell>
          <cell r="Y4547">
            <v>13</v>
          </cell>
          <cell r="Z4547">
            <v>11.012345</v>
          </cell>
          <cell r="AA4547">
            <v>0</v>
          </cell>
          <cell r="AB4547">
            <v>178255.88</v>
          </cell>
          <cell r="AC4547">
            <v>2922.23</v>
          </cell>
          <cell r="AD4547">
            <v>1570.49</v>
          </cell>
          <cell r="AE4547">
            <v>1570.49</v>
          </cell>
          <cell r="AF4547">
            <v>4492.71</v>
          </cell>
          <cell r="AG4547">
            <v>175333.65</v>
          </cell>
          <cell r="AH4547">
            <v>2391.7799999999988</v>
          </cell>
        </row>
        <row r="4548">
          <cell r="R4548" t="str">
            <v>UNIBANCO</v>
          </cell>
          <cell r="S4548" t="str">
            <v>FINAME TJLP</v>
          </cell>
          <cell r="T4548" t="str">
            <v>19378</v>
          </cell>
          <cell r="U4548">
            <v>11.1</v>
          </cell>
          <cell r="V4548">
            <v>0</v>
          </cell>
          <cell r="W4548">
            <v>34981</v>
          </cell>
          <cell r="X4548">
            <v>30</v>
          </cell>
          <cell r="Y4548">
            <v>14</v>
          </cell>
          <cell r="Z4548">
            <v>11.141658</v>
          </cell>
          <cell r="AA4548">
            <v>0</v>
          </cell>
          <cell r="AB4548">
            <v>177392.52</v>
          </cell>
          <cell r="AC4548">
            <v>2956.54</v>
          </cell>
          <cell r="AD4548">
            <v>1562.88</v>
          </cell>
          <cell r="AE4548">
            <v>1562.88</v>
          </cell>
          <cell r="AF4548">
            <v>4519.42</v>
          </cell>
          <cell r="AG4548">
            <v>174435.98</v>
          </cell>
          <cell r="AH4548">
            <v>2058.8700000000244</v>
          </cell>
        </row>
        <row r="4549">
          <cell r="R4549" t="str">
            <v>UNIBANCO</v>
          </cell>
          <cell r="S4549" t="str">
            <v>FINAME TJLP</v>
          </cell>
          <cell r="T4549" t="str">
            <v>19378</v>
          </cell>
          <cell r="U4549">
            <v>11.1</v>
          </cell>
          <cell r="V4549">
            <v>0</v>
          </cell>
          <cell r="W4549">
            <v>35012</v>
          </cell>
          <cell r="X4549">
            <v>30</v>
          </cell>
          <cell r="Y4549">
            <v>15</v>
          </cell>
          <cell r="Z4549">
            <v>11.276878</v>
          </cell>
          <cell r="AA4549">
            <v>0</v>
          </cell>
          <cell r="AB4549">
            <v>176553.01</v>
          </cell>
          <cell r="AC4549">
            <v>2992.42</v>
          </cell>
          <cell r="AD4549">
            <v>1555.48</v>
          </cell>
          <cell r="AE4549">
            <v>1555.48</v>
          </cell>
          <cell r="AF4549">
            <v>4547.91</v>
          </cell>
          <cell r="AG4549">
            <v>173560.58</v>
          </cell>
          <cell r="AH4549">
            <v>2117.0299999999697</v>
          </cell>
        </row>
        <row r="4550">
          <cell r="R4550" t="str">
            <v>UNIBANCO</v>
          </cell>
          <cell r="S4550" t="str">
            <v>FINAME TJLP</v>
          </cell>
          <cell r="T4550" t="str">
            <v>19378</v>
          </cell>
          <cell r="U4550">
            <v>11.1</v>
          </cell>
          <cell r="V4550">
            <v>0</v>
          </cell>
          <cell r="W4550">
            <v>35042</v>
          </cell>
          <cell r="X4550">
            <v>30</v>
          </cell>
          <cell r="Y4550">
            <v>16</v>
          </cell>
          <cell r="Z4550">
            <v>11.400371</v>
          </cell>
          <cell r="AA4550">
            <v>0</v>
          </cell>
          <cell r="AB4550">
            <v>175461.24</v>
          </cell>
          <cell r="AC4550">
            <v>3025.19</v>
          </cell>
          <cell r="AD4550">
            <v>1545.86</v>
          </cell>
          <cell r="AE4550">
            <v>1545.86</v>
          </cell>
          <cell r="AF4550">
            <v>4571.0600000000004</v>
          </cell>
          <cell r="AG4550">
            <v>172436.05</v>
          </cell>
          <cell r="AH4550">
            <v>1900.6700000000128</v>
          </cell>
        </row>
        <row r="4551">
          <cell r="R4551" t="str">
            <v>UNIBANCO</v>
          </cell>
          <cell r="S4551" t="str">
            <v>FINAME TJLP</v>
          </cell>
          <cell r="T4551" t="str">
            <v>19378</v>
          </cell>
          <cell r="U4551">
            <v>11.1</v>
          </cell>
          <cell r="V4551">
            <v>0</v>
          </cell>
          <cell r="W4551">
            <v>35064</v>
          </cell>
          <cell r="X4551">
            <v>22</v>
          </cell>
          <cell r="Y4551">
            <v>0</v>
          </cell>
          <cell r="Z4551">
            <v>11.473667000000001</v>
          </cell>
          <cell r="AA4551">
            <v>0</v>
          </cell>
          <cell r="AB4551">
            <v>173544.69</v>
          </cell>
          <cell r="AC4551">
            <v>0</v>
          </cell>
          <cell r="AD4551">
            <v>1119.94</v>
          </cell>
          <cell r="AE4551">
            <v>1119.94</v>
          </cell>
          <cell r="AF4551">
            <v>0</v>
          </cell>
          <cell r="AG4551">
            <v>174664.63</v>
          </cell>
          <cell r="AH4551">
            <v>1108.640000000014</v>
          </cell>
          <cell r="AI4551">
            <v>0</v>
          </cell>
          <cell r="AJ4551">
            <v>0</v>
          </cell>
          <cell r="AK4551">
            <v>0</v>
          </cell>
        </row>
        <row r="4552">
          <cell r="R4552" t="str">
            <v>UNIBANCO</v>
          </cell>
          <cell r="S4552" t="str">
            <v>FINAME TJLP</v>
          </cell>
          <cell r="T4552" t="str">
            <v>19378</v>
          </cell>
          <cell r="U4552">
            <v>11.1</v>
          </cell>
          <cell r="V4552">
            <v>0</v>
          </cell>
          <cell r="W4552">
            <v>35073</v>
          </cell>
          <cell r="X4552">
            <v>8</v>
          </cell>
          <cell r="Y4552">
            <v>17</v>
          </cell>
          <cell r="Z4552">
            <v>11.503788</v>
          </cell>
          <cell r="AA4552">
            <v>0</v>
          </cell>
          <cell r="AB4552">
            <v>174000.28</v>
          </cell>
          <cell r="AC4552">
            <v>3052.64</v>
          </cell>
          <cell r="AD4552">
            <v>413.04999999999995</v>
          </cell>
          <cell r="AE4552">
            <v>1532.99</v>
          </cell>
          <cell r="AF4552">
            <v>4585.63</v>
          </cell>
          <cell r="AG4552">
            <v>170947.65</v>
          </cell>
          <cell r="AH4552">
            <v>455.60000000000582</v>
          </cell>
          <cell r="AI4552">
            <v>0</v>
          </cell>
          <cell r="AJ4552">
            <v>0</v>
          </cell>
          <cell r="AK4552">
            <v>0</v>
          </cell>
        </row>
        <row r="4553">
          <cell r="R4553" t="str">
            <v>UNIBANCO</v>
          </cell>
          <cell r="S4553" t="str">
            <v>FINAME TJLP</v>
          </cell>
          <cell r="T4553" t="str">
            <v>19378</v>
          </cell>
          <cell r="U4553">
            <v>11.1</v>
          </cell>
          <cell r="V4553">
            <v>0</v>
          </cell>
          <cell r="W4553">
            <v>35095</v>
          </cell>
          <cell r="X4553">
            <v>22</v>
          </cell>
          <cell r="Y4553">
            <v>0</v>
          </cell>
          <cell r="Z4553">
            <v>11.577749000000001</v>
          </cell>
          <cell r="AA4553">
            <v>0</v>
          </cell>
          <cell r="AB4553">
            <v>172046.72</v>
          </cell>
          <cell r="AC4553">
            <v>0</v>
          </cell>
          <cell r="AD4553">
            <v>1110.27</v>
          </cell>
          <cell r="AE4553">
            <v>1110.27</v>
          </cell>
          <cell r="AF4553">
            <v>0</v>
          </cell>
          <cell r="AG4553">
            <v>173156.99</v>
          </cell>
          <cell r="AH4553">
            <v>1099.070000000007</v>
          </cell>
          <cell r="AI4553">
            <v>0</v>
          </cell>
          <cell r="AJ4553">
            <v>0</v>
          </cell>
          <cell r="AK4553">
            <v>0</v>
          </cell>
        </row>
        <row r="4554">
          <cell r="R4554" t="str">
            <v>UNIBANCO</v>
          </cell>
          <cell r="S4554" t="str">
            <v>FINAME TJLP</v>
          </cell>
          <cell r="T4554" t="str">
            <v>19378</v>
          </cell>
          <cell r="U4554">
            <v>11.1</v>
          </cell>
          <cell r="V4554">
            <v>0</v>
          </cell>
          <cell r="W4554">
            <v>35104</v>
          </cell>
          <cell r="X4554">
            <v>8</v>
          </cell>
          <cell r="Y4554">
            <v>18</v>
          </cell>
          <cell r="Z4554">
            <v>11.608143</v>
          </cell>
          <cell r="AA4554">
            <v>0</v>
          </cell>
          <cell r="AB4554">
            <v>172498.37</v>
          </cell>
          <cell r="AC4554">
            <v>3080.33</v>
          </cell>
          <cell r="AD4554">
            <v>409.49</v>
          </cell>
          <cell r="AE4554">
            <v>1519.76</v>
          </cell>
          <cell r="AF4554">
            <v>4600.09</v>
          </cell>
          <cell r="AG4554">
            <v>169418.05</v>
          </cell>
          <cell r="AH4554">
            <v>451.66000000000349</v>
          </cell>
          <cell r="AI4554">
            <v>0</v>
          </cell>
          <cell r="AJ4554">
            <v>0</v>
          </cell>
          <cell r="AK4554">
            <v>0</v>
          </cell>
        </row>
        <row r="4555">
          <cell r="R4555" t="str">
            <v>UNIBANCO</v>
          </cell>
          <cell r="S4555" t="str">
            <v>FINAME TJLP</v>
          </cell>
          <cell r="T4555" t="str">
            <v>19378</v>
          </cell>
          <cell r="U4555">
            <v>11.1</v>
          </cell>
          <cell r="V4555">
            <v>0</v>
          </cell>
          <cell r="W4555">
            <v>35124</v>
          </cell>
          <cell r="X4555">
            <v>20</v>
          </cell>
          <cell r="Y4555">
            <v>0</v>
          </cell>
          <cell r="Z4555">
            <v>11.67597</v>
          </cell>
          <cell r="AA4555">
            <v>0</v>
          </cell>
          <cell r="AB4555">
            <v>170407.96</v>
          </cell>
          <cell r="AC4555">
            <v>0</v>
          </cell>
          <cell r="AD4555">
            <v>999.43</v>
          </cell>
          <cell r="AE4555">
            <v>999.43</v>
          </cell>
          <cell r="AF4555">
            <v>0</v>
          </cell>
          <cell r="AG4555">
            <v>171407.4</v>
          </cell>
          <cell r="AH4555">
            <v>989.92000000001281</v>
          </cell>
          <cell r="AI4555">
            <v>0</v>
          </cell>
          <cell r="AJ4555">
            <v>0</v>
          </cell>
          <cell r="AK4555">
            <v>0</v>
          </cell>
        </row>
        <row r="4556">
          <cell r="R4556" t="str">
            <v>UNIBANCO</v>
          </cell>
          <cell r="S4556" t="str">
            <v>FINAME TJLP</v>
          </cell>
          <cell r="T4556" t="str">
            <v>19378</v>
          </cell>
          <cell r="U4556">
            <v>11.1</v>
          </cell>
          <cell r="V4556">
            <v>0</v>
          </cell>
          <cell r="W4556">
            <v>35133</v>
          </cell>
          <cell r="X4556">
            <v>10</v>
          </cell>
          <cell r="Y4556">
            <v>19</v>
          </cell>
          <cell r="Z4556">
            <v>11.707989</v>
          </cell>
          <cell r="AA4556">
            <v>0</v>
          </cell>
          <cell r="AB4556">
            <v>170875.27</v>
          </cell>
          <cell r="AC4556">
            <v>3106.82</v>
          </cell>
          <cell r="AD4556">
            <v>506.03000000000009</v>
          </cell>
          <cell r="AE4556">
            <v>1505.46</v>
          </cell>
          <cell r="AF4556">
            <v>4612.28</v>
          </cell>
          <cell r="AG4556">
            <v>167768.45000000001</v>
          </cell>
          <cell r="AH4556">
            <v>467.30000000001746</v>
          </cell>
          <cell r="AI4556">
            <v>0</v>
          </cell>
          <cell r="AJ4556">
            <v>0</v>
          </cell>
          <cell r="AK4556">
            <v>0</v>
          </cell>
        </row>
        <row r="4557">
          <cell r="R4557" t="str">
            <v>UNIBANCO</v>
          </cell>
          <cell r="S4557" t="str">
            <v>FINAME TJLP</v>
          </cell>
          <cell r="T4557" t="str">
            <v>19378</v>
          </cell>
          <cell r="U4557">
            <v>11.1</v>
          </cell>
          <cell r="V4557">
            <v>0</v>
          </cell>
          <cell r="W4557">
            <v>35155</v>
          </cell>
          <cell r="X4557">
            <v>22</v>
          </cell>
          <cell r="Y4557">
            <v>0</v>
          </cell>
          <cell r="Z4557">
            <v>11.787046</v>
          </cell>
          <cell r="AA4557">
            <v>0</v>
          </cell>
          <cell r="AB4557">
            <v>168901.29</v>
          </cell>
          <cell r="AC4557">
            <v>0</v>
          </cell>
          <cell r="AD4557">
            <v>1089.97</v>
          </cell>
          <cell r="AE4557">
            <v>1089.97</v>
          </cell>
          <cell r="AF4557">
            <v>0</v>
          </cell>
          <cell r="AG4557">
            <v>169991.27</v>
          </cell>
          <cell r="AH4557">
            <v>1132.8499999999767</v>
          </cell>
          <cell r="AI4557">
            <v>0</v>
          </cell>
          <cell r="AJ4557">
            <v>0</v>
          </cell>
          <cell r="AK4557">
            <v>0</v>
          </cell>
        </row>
        <row r="4558">
          <cell r="R4558" t="str">
            <v>UNIBANCO</v>
          </cell>
          <cell r="S4558" t="str">
            <v>FINAME TJLP</v>
          </cell>
          <cell r="T4558" t="str">
            <v>19378</v>
          </cell>
          <cell r="U4558">
            <v>11.1</v>
          </cell>
          <cell r="V4558">
            <v>0</v>
          </cell>
          <cell r="W4558">
            <v>35164</v>
          </cell>
          <cell r="X4558">
            <v>8</v>
          </cell>
          <cell r="Y4558">
            <v>20</v>
          </cell>
          <cell r="Z4558">
            <v>11.819540999999999</v>
          </cell>
          <cell r="AA4558">
            <v>0</v>
          </cell>
          <cell r="AB4558">
            <v>169366.92</v>
          </cell>
          <cell r="AC4558">
            <v>3136.42</v>
          </cell>
          <cell r="AD4558">
            <v>402.20000000000005</v>
          </cell>
          <cell r="AE4558">
            <v>1492.17</v>
          </cell>
          <cell r="AF4558">
            <v>4628.6000000000004</v>
          </cell>
          <cell r="AG4558">
            <v>166230.5</v>
          </cell>
          <cell r="AH4558">
            <v>465.63000000000466</v>
          </cell>
          <cell r="AI4558">
            <v>0</v>
          </cell>
          <cell r="AJ4558">
            <v>0</v>
          </cell>
          <cell r="AK4558">
            <v>0</v>
          </cell>
        </row>
        <row r="4559">
          <cell r="R4559" t="str">
            <v>UNIBANCO</v>
          </cell>
          <cell r="S4559" t="str">
            <v>FINAME TJLP</v>
          </cell>
          <cell r="T4559" t="str">
            <v>19378</v>
          </cell>
          <cell r="U4559">
            <v>11.1</v>
          </cell>
          <cell r="V4559">
            <v>0</v>
          </cell>
          <cell r="W4559">
            <v>35185</v>
          </cell>
          <cell r="X4559">
            <v>21</v>
          </cell>
          <cell r="Y4559">
            <v>0</v>
          </cell>
          <cell r="Z4559">
            <v>11.895712</v>
          </cell>
          <cell r="AA4559">
            <v>0</v>
          </cell>
          <cell r="AB4559">
            <v>167301.76999999999</v>
          </cell>
          <cell r="AC4559">
            <v>0</v>
          </cell>
          <cell r="AD4559">
            <v>1030.43</v>
          </cell>
          <cell r="AE4559">
            <v>1030.43</v>
          </cell>
          <cell r="AF4559">
            <v>0</v>
          </cell>
          <cell r="AG4559">
            <v>168332.2</v>
          </cell>
          <cell r="AH4559">
            <v>1071.2700000000186</v>
          </cell>
          <cell r="AI4559">
            <v>0</v>
          </cell>
          <cell r="AJ4559">
            <v>0</v>
          </cell>
          <cell r="AK4559">
            <v>0</v>
          </cell>
        </row>
        <row r="4560">
          <cell r="R4560" t="str">
            <v>UNIBANCO</v>
          </cell>
          <cell r="S4560" t="str">
            <v>FINAME TJLP</v>
          </cell>
          <cell r="T4560" t="str">
            <v>19378</v>
          </cell>
          <cell r="U4560">
            <v>11.1</v>
          </cell>
          <cell r="V4560">
            <v>0</v>
          </cell>
          <cell r="W4560">
            <v>35194</v>
          </cell>
          <cell r="X4560">
            <v>9</v>
          </cell>
          <cell r="Y4560">
            <v>21</v>
          </cell>
          <cell r="Z4560">
            <v>11.928507</v>
          </cell>
          <cell r="AA4560">
            <v>0</v>
          </cell>
          <cell r="AB4560">
            <v>167763</v>
          </cell>
          <cell r="AC4560">
            <v>3165.34</v>
          </cell>
          <cell r="AD4560">
            <v>447.6099999999999</v>
          </cell>
          <cell r="AE4560">
            <v>1478.04</v>
          </cell>
          <cell r="AF4560">
            <v>4643.38</v>
          </cell>
          <cell r="AG4560">
            <v>164597.66</v>
          </cell>
          <cell r="AH4560">
            <v>461.23000000001048</v>
          </cell>
          <cell r="AI4560">
            <v>0</v>
          </cell>
          <cell r="AJ4560">
            <v>0</v>
          </cell>
          <cell r="AK4560">
            <v>0</v>
          </cell>
        </row>
        <row r="4561">
          <cell r="R4561" t="str">
            <v>UNIBANCO</v>
          </cell>
          <cell r="S4561" t="str">
            <v>FINAME TJLP</v>
          </cell>
          <cell r="T4561" t="str">
            <v>19378</v>
          </cell>
          <cell r="U4561">
            <v>11.1</v>
          </cell>
          <cell r="V4561">
            <v>0</v>
          </cell>
          <cell r="W4561">
            <v>35216</v>
          </cell>
          <cell r="X4561">
            <v>22</v>
          </cell>
          <cell r="Y4561">
            <v>0</v>
          </cell>
          <cell r="Z4561">
            <v>12.009053</v>
          </cell>
          <cell r="AA4561">
            <v>0</v>
          </cell>
          <cell r="AB4561">
            <v>165709.09</v>
          </cell>
          <cell r="AC4561">
            <v>0</v>
          </cell>
          <cell r="AD4561">
            <v>1069.3699999999999</v>
          </cell>
          <cell r="AE4561">
            <v>1069.3699999999999</v>
          </cell>
          <cell r="AF4561">
            <v>0</v>
          </cell>
          <cell r="AG4561">
            <v>166778.47</v>
          </cell>
          <cell r="AH4561">
            <v>1111.4400000000023</v>
          </cell>
          <cell r="AI4561">
            <v>0</v>
          </cell>
          <cell r="AJ4561">
            <v>0</v>
          </cell>
          <cell r="AK4561">
            <v>0</v>
          </cell>
        </row>
        <row r="4562">
          <cell r="R4562" t="str">
            <v>UNIBANCO</v>
          </cell>
          <cell r="S4562" t="str">
            <v>FINAME TJLP</v>
          </cell>
          <cell r="T4562" t="str">
            <v>19378</v>
          </cell>
          <cell r="U4562">
            <v>11.1</v>
          </cell>
          <cell r="V4562">
            <v>0</v>
          </cell>
          <cell r="W4562">
            <v>35225</v>
          </cell>
          <cell r="X4562">
            <v>8</v>
          </cell>
          <cell r="Y4562">
            <v>22</v>
          </cell>
          <cell r="Z4562">
            <v>12.035523</v>
          </cell>
          <cell r="AA4562">
            <v>0</v>
          </cell>
          <cell r="AB4562">
            <v>166074.34</v>
          </cell>
          <cell r="AC4562">
            <v>3193.74</v>
          </cell>
          <cell r="AD4562">
            <v>393.79000000000019</v>
          </cell>
          <cell r="AE4562">
            <v>1463.16</v>
          </cell>
          <cell r="AF4562">
            <v>4656.8999999999996</v>
          </cell>
          <cell r="AG4562">
            <v>162880.60999999999</v>
          </cell>
          <cell r="AH4562">
            <v>365.2499999999709</v>
          </cell>
          <cell r="AI4562">
            <v>0</v>
          </cell>
          <cell r="AJ4562">
            <v>0</v>
          </cell>
          <cell r="AK4562">
            <v>0</v>
          </cell>
        </row>
        <row r="4563">
          <cell r="R4563" t="str">
            <v>UNIBANCO</v>
          </cell>
          <cell r="S4563" t="str">
            <v>FINAME TJLP</v>
          </cell>
          <cell r="T4563" t="str">
            <v>19378</v>
          </cell>
          <cell r="U4563">
            <v>11.1</v>
          </cell>
          <cell r="V4563">
            <v>0</v>
          </cell>
          <cell r="W4563">
            <v>35246</v>
          </cell>
          <cell r="X4563">
            <v>21</v>
          </cell>
          <cell r="Y4563">
            <v>0</v>
          </cell>
          <cell r="Z4563">
            <v>12.095567000000001</v>
          </cell>
          <cell r="AA4563">
            <v>0</v>
          </cell>
          <cell r="AB4563">
            <v>163693.20000000001</v>
          </cell>
          <cell r="AC4563">
            <v>0</v>
          </cell>
          <cell r="AD4563">
            <v>1008.2</v>
          </cell>
          <cell r="AE4563">
            <v>1008.2</v>
          </cell>
          <cell r="AF4563">
            <v>0</v>
          </cell>
          <cell r="AG4563">
            <v>164701.4</v>
          </cell>
          <cell r="AH4563">
            <v>812.58999999999651</v>
          </cell>
          <cell r="AI4563">
            <v>0</v>
          </cell>
          <cell r="AJ4563">
            <v>0</v>
          </cell>
          <cell r="AK4563">
            <v>0</v>
          </cell>
        </row>
        <row r="4564">
          <cell r="R4564" t="str">
            <v>UNIBANCO</v>
          </cell>
          <cell r="S4564" t="str">
            <v>FINAME TJLP</v>
          </cell>
          <cell r="T4564" t="str">
            <v>19378</v>
          </cell>
          <cell r="U4564">
            <v>11.1</v>
          </cell>
          <cell r="V4564">
            <v>0</v>
          </cell>
          <cell r="W4564">
            <v>35255</v>
          </cell>
          <cell r="X4564">
            <v>9</v>
          </cell>
          <cell r="Y4564">
            <v>23</v>
          </cell>
          <cell r="Z4564">
            <v>12.121392</v>
          </cell>
          <cell r="AA4564">
            <v>0</v>
          </cell>
          <cell r="AB4564">
            <v>164042.70000000001</v>
          </cell>
          <cell r="AC4564">
            <v>3216.52</v>
          </cell>
          <cell r="AD4564">
            <v>437.05999999999995</v>
          </cell>
          <cell r="AE4564">
            <v>1445.26</v>
          </cell>
          <cell r="AF4564">
            <v>4661.79</v>
          </cell>
          <cell r="AG4564">
            <v>160826.18</v>
          </cell>
          <cell r="AH4564">
            <v>349.51000000000931</v>
          </cell>
          <cell r="AI4564">
            <v>0</v>
          </cell>
          <cell r="AJ4564">
            <v>0</v>
          </cell>
          <cell r="AK4564">
            <v>0</v>
          </cell>
        </row>
        <row r="4565">
          <cell r="R4565" t="str">
            <v>UNIBANCO</v>
          </cell>
          <cell r="S4565" t="str">
            <v>FINAME TJLP</v>
          </cell>
          <cell r="T4565" t="str">
            <v>19378</v>
          </cell>
          <cell r="U4565">
            <v>11.1</v>
          </cell>
          <cell r="V4565">
            <v>0</v>
          </cell>
          <cell r="W4565">
            <v>35277</v>
          </cell>
          <cell r="X4565">
            <v>22</v>
          </cell>
          <cell r="Y4565">
            <v>0</v>
          </cell>
          <cell r="Z4565">
            <v>12.184752</v>
          </cell>
          <cell r="AA4565">
            <v>0</v>
          </cell>
          <cell r="AB4565">
            <v>161666.84</v>
          </cell>
          <cell r="AC4565">
            <v>0</v>
          </cell>
          <cell r="AD4565">
            <v>1043.29</v>
          </cell>
          <cell r="AE4565">
            <v>1043.29</v>
          </cell>
          <cell r="AF4565">
            <v>0</v>
          </cell>
          <cell r="AG4565">
            <v>162710.12</v>
          </cell>
          <cell r="AH4565">
            <v>840.64999999999418</v>
          </cell>
          <cell r="AI4565">
            <v>0</v>
          </cell>
          <cell r="AJ4565">
            <v>0</v>
          </cell>
          <cell r="AK4565">
            <v>0</v>
          </cell>
        </row>
        <row r="4566">
          <cell r="R4566" t="str">
            <v>UNIBANCO</v>
          </cell>
          <cell r="S4566" t="str">
            <v>FINAME TJLP</v>
          </cell>
          <cell r="T4566" t="str">
            <v>19378</v>
          </cell>
          <cell r="U4566">
            <v>11.1</v>
          </cell>
          <cell r="V4566">
            <v>0</v>
          </cell>
          <cell r="W4566">
            <v>35286</v>
          </cell>
          <cell r="X4566">
            <v>8</v>
          </cell>
          <cell r="Y4566">
            <v>24</v>
          </cell>
          <cell r="Z4566">
            <v>12.210767000000001</v>
          </cell>
          <cell r="AA4566">
            <v>0</v>
          </cell>
          <cell r="AB4566">
            <v>162012</v>
          </cell>
          <cell r="AC4566">
            <v>3240.24</v>
          </cell>
          <cell r="AD4566">
            <v>384.07999999999993</v>
          </cell>
          <cell r="AE4566">
            <v>1427.37</v>
          </cell>
          <cell r="AF4566">
            <v>4667.6099999999997</v>
          </cell>
          <cell r="AG4566">
            <v>158771.76</v>
          </cell>
          <cell r="AH4566">
            <v>345.17000000001281</v>
          </cell>
          <cell r="AI4566">
            <v>0</v>
          </cell>
          <cell r="AJ4566">
            <v>0</v>
          </cell>
          <cell r="AK4566">
            <v>0</v>
          </cell>
        </row>
        <row r="4567">
          <cell r="R4567" t="str">
            <v>UNIBANCO</v>
          </cell>
          <cell r="S4567" t="str">
            <v>FINAME TJLP</v>
          </cell>
          <cell r="T4567" t="str">
            <v>19378</v>
          </cell>
          <cell r="U4567">
            <v>11.1</v>
          </cell>
          <cell r="V4567">
            <v>0</v>
          </cell>
          <cell r="W4567">
            <v>35308</v>
          </cell>
          <cell r="X4567">
            <v>22</v>
          </cell>
          <cell r="Y4567">
            <v>0</v>
          </cell>
          <cell r="Z4567">
            <v>12.274594</v>
          </cell>
          <cell r="AA4567">
            <v>0</v>
          </cell>
          <cell r="AB4567">
            <v>159601.68</v>
          </cell>
          <cell r="AC4567">
            <v>0</v>
          </cell>
          <cell r="AD4567">
            <v>1029.96</v>
          </cell>
          <cell r="AE4567">
            <v>1029.96</v>
          </cell>
          <cell r="AF4567">
            <v>0</v>
          </cell>
          <cell r="AG4567">
            <v>160631.64000000001</v>
          </cell>
          <cell r="AH4567">
            <v>829.92000000001281</v>
          </cell>
          <cell r="AI4567">
            <v>0</v>
          </cell>
          <cell r="AJ4567">
            <v>0</v>
          </cell>
          <cell r="AK4567">
            <v>0</v>
          </cell>
        </row>
        <row r="4568">
          <cell r="R4568" t="str">
            <v>UNIBANCO</v>
          </cell>
          <cell r="S4568" t="str">
            <v>FINAME TJLP</v>
          </cell>
          <cell r="T4568" t="str">
            <v>19378</v>
          </cell>
          <cell r="U4568">
            <v>11.1</v>
          </cell>
          <cell r="V4568">
            <v>0</v>
          </cell>
          <cell r="W4568">
            <v>35317</v>
          </cell>
          <cell r="X4568">
            <v>8</v>
          </cell>
          <cell r="Y4568">
            <v>25</v>
          </cell>
          <cell r="Z4568">
            <v>12.299685999999999</v>
          </cell>
          <cell r="AA4568">
            <v>0</v>
          </cell>
          <cell r="AB4568">
            <v>159927.94</v>
          </cell>
          <cell r="AC4568">
            <v>3263.83</v>
          </cell>
          <cell r="AD4568">
            <v>379.04999999999995</v>
          </cell>
          <cell r="AE4568">
            <v>1409.01</v>
          </cell>
          <cell r="AF4568">
            <v>4672.8500000000004</v>
          </cell>
          <cell r="AG4568">
            <v>156664.10999999999</v>
          </cell>
          <cell r="AH4568">
            <v>326.26999999998952</v>
          </cell>
          <cell r="AI4568">
            <v>0</v>
          </cell>
          <cell r="AJ4568">
            <v>0</v>
          </cell>
          <cell r="AK4568">
            <v>0</v>
          </cell>
        </row>
        <row r="4569">
          <cell r="R4569" t="str">
            <v>UNIBANCO</v>
          </cell>
          <cell r="S4569" t="str">
            <v>FINAME TJLP</v>
          </cell>
          <cell r="T4569" t="str">
            <v>19378</v>
          </cell>
          <cell r="U4569">
            <v>11.1</v>
          </cell>
          <cell r="V4569">
            <v>0</v>
          </cell>
          <cell r="W4569">
            <v>35338</v>
          </cell>
          <cell r="X4569">
            <v>21</v>
          </cell>
          <cell r="Y4569">
            <v>0</v>
          </cell>
          <cell r="Z4569">
            <v>12.358107</v>
          </cell>
          <cell r="AA4569">
            <v>0</v>
          </cell>
          <cell r="AB4569">
            <v>157408.23000000001</v>
          </cell>
          <cell r="AC4569">
            <v>0</v>
          </cell>
          <cell r="AD4569">
            <v>969.49</v>
          </cell>
          <cell r="AE4569">
            <v>969.49</v>
          </cell>
          <cell r="AF4569">
            <v>0</v>
          </cell>
          <cell r="AG4569">
            <v>158377.72</v>
          </cell>
          <cell r="AH4569">
            <v>744.12000000002445</v>
          </cell>
          <cell r="AI4569">
            <v>0</v>
          </cell>
          <cell r="AJ4569">
            <v>0</v>
          </cell>
          <cell r="AK4569">
            <v>0</v>
          </cell>
        </row>
        <row r="4570">
          <cell r="R4570" t="str">
            <v>UNIBANCO</v>
          </cell>
          <cell r="S4570" t="str">
            <v>FINAME TJLP</v>
          </cell>
          <cell r="T4570" t="str">
            <v>19378</v>
          </cell>
          <cell r="U4570">
            <v>11.1</v>
          </cell>
          <cell r="V4570">
            <v>0</v>
          </cell>
          <cell r="W4570">
            <v>35347</v>
          </cell>
          <cell r="X4570">
            <v>9</v>
          </cell>
          <cell r="Y4570">
            <v>26</v>
          </cell>
          <cell r="Z4570">
            <v>12.383229999999999</v>
          </cell>
          <cell r="AA4570">
            <v>0</v>
          </cell>
          <cell r="AB4570">
            <v>157728.23000000001</v>
          </cell>
          <cell r="AC4570">
            <v>3286</v>
          </cell>
          <cell r="AD4570">
            <v>420.1400000000001</v>
          </cell>
          <cell r="AE4570">
            <v>1389.63</v>
          </cell>
          <cell r="AF4570">
            <v>4675.63</v>
          </cell>
          <cell r="AG4570">
            <v>154442.22</v>
          </cell>
          <cell r="AH4570">
            <v>319.98999999999069</v>
          </cell>
          <cell r="AI4570">
            <v>0</v>
          </cell>
          <cell r="AJ4570">
            <v>0</v>
          </cell>
          <cell r="AK4570">
            <v>0</v>
          </cell>
        </row>
        <row r="4571">
          <cell r="R4571" t="str">
            <v>UNIBANCO</v>
          </cell>
          <cell r="S4571" t="str">
            <v>FINAME TJLP</v>
          </cell>
          <cell r="T4571" t="str">
            <v>19378</v>
          </cell>
          <cell r="U4571">
            <v>11.1</v>
          </cell>
          <cell r="V4571">
            <v>0</v>
          </cell>
          <cell r="W4571">
            <v>35369</v>
          </cell>
          <cell r="X4571">
            <v>22</v>
          </cell>
          <cell r="Y4571">
            <v>0</v>
          </cell>
          <cell r="Z4571">
            <v>12.444855</v>
          </cell>
          <cell r="AA4571">
            <v>0</v>
          </cell>
          <cell r="AB4571">
            <v>155210.79999999999</v>
          </cell>
          <cell r="AC4571">
            <v>0</v>
          </cell>
          <cell r="AD4571">
            <v>1001.62</v>
          </cell>
          <cell r="AE4571">
            <v>1001.62</v>
          </cell>
          <cell r="AF4571">
            <v>0</v>
          </cell>
          <cell r="AG4571">
            <v>156212.43</v>
          </cell>
          <cell r="AH4571">
            <v>768.58999999999651</v>
          </cell>
          <cell r="AI4571">
            <v>0</v>
          </cell>
          <cell r="AJ4571">
            <v>0</v>
          </cell>
          <cell r="AK4571">
            <v>0</v>
          </cell>
        </row>
        <row r="4572">
          <cell r="R4572" t="str">
            <v>UNIBANCO</v>
          </cell>
          <cell r="S4572" t="str">
            <v>FINAME TJLP</v>
          </cell>
          <cell r="T4572" t="str">
            <v>19378</v>
          </cell>
          <cell r="U4572">
            <v>11.1</v>
          </cell>
          <cell r="V4572">
            <v>0</v>
          </cell>
          <cell r="W4572">
            <v>35378</v>
          </cell>
          <cell r="X4572">
            <v>8</v>
          </cell>
          <cell r="Y4572">
            <v>27</v>
          </cell>
          <cell r="Z4572">
            <v>12.470154000000001</v>
          </cell>
          <cell r="AA4572">
            <v>0</v>
          </cell>
          <cell r="AB4572">
            <v>155526.32999999999</v>
          </cell>
          <cell r="AC4572">
            <v>3309.07</v>
          </cell>
          <cell r="AD4572">
            <v>368.61</v>
          </cell>
          <cell r="AE4572">
            <v>1370.23</v>
          </cell>
          <cell r="AF4572">
            <v>4679.3</v>
          </cell>
          <cell r="AG4572">
            <v>152217.26</v>
          </cell>
          <cell r="AH4572">
            <v>315.52000000001863</v>
          </cell>
          <cell r="AI4572">
            <v>0</v>
          </cell>
          <cell r="AJ4572">
            <v>0</v>
          </cell>
          <cell r="AK4572">
            <v>0</v>
          </cell>
        </row>
        <row r="4573">
          <cell r="R4573" t="str">
            <v>UNIBANCO</v>
          </cell>
          <cell r="S4573" t="str">
            <v>FINAME TJLP</v>
          </cell>
          <cell r="T4573" t="str">
            <v>19378</v>
          </cell>
          <cell r="U4573">
            <v>11.1</v>
          </cell>
          <cell r="V4573">
            <v>0</v>
          </cell>
          <cell r="W4573">
            <v>35399</v>
          </cell>
          <cell r="X4573">
            <v>21</v>
          </cell>
          <cell r="Y4573">
            <v>0</v>
          </cell>
          <cell r="Z4573">
            <v>12.529384</v>
          </cell>
          <cell r="AA4573">
            <v>0</v>
          </cell>
          <cell r="AB4573">
            <v>152940.25</v>
          </cell>
          <cell r="AC4573">
            <v>0</v>
          </cell>
          <cell r="AD4573">
            <v>941.97</v>
          </cell>
          <cell r="AE4573">
            <v>941.97</v>
          </cell>
          <cell r="AF4573">
            <v>0</v>
          </cell>
          <cell r="AG4573">
            <v>153882.22</v>
          </cell>
          <cell r="AH4573">
            <v>722.98999999999069</v>
          </cell>
          <cell r="AI4573">
            <v>0</v>
          </cell>
          <cell r="AJ4573">
            <v>0</v>
          </cell>
          <cell r="AK4573">
            <v>0</v>
          </cell>
        </row>
        <row r="4574">
          <cell r="R4574" t="str">
            <v>UNIBANCO</v>
          </cell>
          <cell r="S4574" t="str">
            <v>FINAME TJLP</v>
          </cell>
          <cell r="T4574" t="str">
            <v>19378</v>
          </cell>
          <cell r="U4574">
            <v>11.1</v>
          </cell>
          <cell r="V4574">
            <v>0</v>
          </cell>
          <cell r="W4574">
            <v>35408</v>
          </cell>
          <cell r="X4574">
            <v>9</v>
          </cell>
          <cell r="Y4574">
            <v>28</v>
          </cell>
          <cell r="Z4574">
            <v>12.545105</v>
          </cell>
          <cell r="AA4574">
            <v>0</v>
          </cell>
          <cell r="AB4574">
            <v>153132.15</v>
          </cell>
          <cell r="AC4574">
            <v>3328.96</v>
          </cell>
          <cell r="AD4574">
            <v>407.17000000000007</v>
          </cell>
          <cell r="AE4574">
            <v>1349.14</v>
          </cell>
          <cell r="AF4574">
            <v>4678.1000000000004</v>
          </cell>
          <cell r="AG4574">
            <v>149803.19</v>
          </cell>
          <cell r="AH4574">
            <v>191.89999999999418</v>
          </cell>
          <cell r="AI4574">
            <v>0</v>
          </cell>
          <cell r="AJ4574">
            <v>0</v>
          </cell>
          <cell r="AK4574">
            <v>0</v>
          </cell>
        </row>
        <row r="4575">
          <cell r="R4575" t="str">
            <v>UNIBANCO</v>
          </cell>
          <cell r="S4575" t="str">
            <v>FINAME TJLP</v>
          </cell>
          <cell r="T4575" t="str">
            <v>19378</v>
          </cell>
          <cell r="U4575">
            <v>11.1</v>
          </cell>
          <cell r="V4575">
            <v>0</v>
          </cell>
          <cell r="W4575">
            <v>35430</v>
          </cell>
          <cell r="X4575">
            <v>22</v>
          </cell>
          <cell r="Y4575">
            <v>0</v>
          </cell>
          <cell r="Z4575">
            <v>12.580629</v>
          </cell>
          <cell r="AA4575">
            <v>0</v>
          </cell>
          <cell r="AB4575">
            <v>150227.39000000001</v>
          </cell>
          <cell r="AC4575">
            <v>0</v>
          </cell>
          <cell r="AD4575">
            <v>969.46</v>
          </cell>
          <cell r="AE4575">
            <v>969.46</v>
          </cell>
          <cell r="AF4575">
            <v>0</v>
          </cell>
          <cell r="AG4575">
            <v>151196.85</v>
          </cell>
          <cell r="AH4575">
            <v>424.20000000001164</v>
          </cell>
          <cell r="AI4575">
            <v>0</v>
          </cell>
          <cell r="AJ4575">
            <v>0</v>
          </cell>
          <cell r="AK4575">
            <v>0</v>
          </cell>
        </row>
        <row r="4576">
          <cell r="R4576" t="str">
            <v>UNIBANCO</v>
          </cell>
          <cell r="S4576" t="str">
            <v>FINAME TJLP</v>
          </cell>
          <cell r="T4576" t="str">
            <v>19378</v>
          </cell>
          <cell r="U4576">
            <v>11.1</v>
          </cell>
          <cell r="V4576">
            <v>0</v>
          </cell>
          <cell r="W4576">
            <v>35439</v>
          </cell>
          <cell r="X4576">
            <v>8</v>
          </cell>
          <cell r="Y4576">
            <v>29</v>
          </cell>
          <cell r="Z4576">
            <v>12.595190000000001</v>
          </cell>
          <cell r="AA4576">
            <v>0</v>
          </cell>
          <cell r="AB4576">
            <v>150401.26</v>
          </cell>
          <cell r="AC4576">
            <v>3342.25</v>
          </cell>
          <cell r="AD4576">
            <v>355.61999999999989</v>
          </cell>
          <cell r="AE4576">
            <v>1325.08</v>
          </cell>
          <cell r="AF4576">
            <v>4667.33</v>
          </cell>
          <cell r="AG4576">
            <v>147059.01</v>
          </cell>
          <cell r="AH4576">
            <v>173.86999999999534</v>
          </cell>
          <cell r="AI4576">
            <v>0</v>
          </cell>
          <cell r="AJ4576">
            <v>0</v>
          </cell>
          <cell r="AK4576">
            <v>0</v>
          </cell>
        </row>
        <row r="4577">
          <cell r="R4577" t="str">
            <v>UNIBANCO</v>
          </cell>
          <cell r="S4577" t="str">
            <v>FINAME TJLP</v>
          </cell>
          <cell r="T4577" t="str">
            <v>19378</v>
          </cell>
          <cell r="U4577">
            <v>11.1</v>
          </cell>
          <cell r="V4577">
            <v>0</v>
          </cell>
          <cell r="W4577">
            <v>35461</v>
          </cell>
          <cell r="X4577">
            <v>22</v>
          </cell>
          <cell r="Y4577">
            <v>0</v>
          </cell>
          <cell r="Z4577">
            <v>12.630856</v>
          </cell>
          <cell r="AA4577">
            <v>0</v>
          </cell>
          <cell r="AB4577">
            <v>147475.44</v>
          </cell>
          <cell r="AC4577">
            <v>0</v>
          </cell>
          <cell r="AD4577">
            <v>951.71</v>
          </cell>
          <cell r="AE4577">
            <v>951.71</v>
          </cell>
          <cell r="AF4577">
            <v>0</v>
          </cell>
          <cell r="AG4577">
            <v>148427.15</v>
          </cell>
          <cell r="AH4577">
            <v>416.42999999999302</v>
          </cell>
          <cell r="AI4577">
            <v>0</v>
          </cell>
          <cell r="AJ4577">
            <v>0</v>
          </cell>
          <cell r="AK4577">
            <v>0</v>
          </cell>
        </row>
        <row r="4578">
          <cell r="R4578" t="str">
            <v>UNIBANCO</v>
          </cell>
          <cell r="S4578" t="str">
            <v>FINAME TJLP</v>
          </cell>
          <cell r="T4578" t="str">
            <v>19378</v>
          </cell>
          <cell r="U4578">
            <v>11.1</v>
          </cell>
          <cell r="V4578">
            <v>0</v>
          </cell>
          <cell r="W4578">
            <v>35470</v>
          </cell>
          <cell r="X4578">
            <v>8</v>
          </cell>
          <cell r="Y4578">
            <v>30</v>
          </cell>
          <cell r="Z4578">
            <v>12.645474999999999</v>
          </cell>
          <cell r="AA4578">
            <v>0</v>
          </cell>
          <cell r="AB4578">
            <v>147646.13</v>
          </cell>
          <cell r="AC4578">
            <v>3355.59</v>
          </cell>
          <cell r="AD4578">
            <v>349.08999999999992</v>
          </cell>
          <cell r="AE4578">
            <v>1300.8</v>
          </cell>
          <cell r="AF4578">
            <v>4656.3999999999996</v>
          </cell>
          <cell r="AG4578">
            <v>144290.54</v>
          </cell>
          <cell r="AH4578">
            <v>170.70000000001164</v>
          </cell>
          <cell r="AI4578">
            <v>0</v>
          </cell>
          <cell r="AJ4578">
            <v>0</v>
          </cell>
          <cell r="AK4578">
            <v>0</v>
          </cell>
        </row>
        <row r="4579">
          <cell r="R4579" t="str">
            <v>UNIBANCO</v>
          </cell>
          <cell r="S4579" t="str">
            <v>FINAME TJLP</v>
          </cell>
          <cell r="T4579" t="str">
            <v>19378</v>
          </cell>
          <cell r="U4579">
            <v>11.1</v>
          </cell>
          <cell r="V4579">
            <v>0</v>
          </cell>
          <cell r="W4579">
            <v>35489</v>
          </cell>
          <cell r="X4579">
            <v>19</v>
          </cell>
          <cell r="Y4579">
            <v>0</v>
          </cell>
          <cell r="Z4579">
            <v>12.676394999999999</v>
          </cell>
          <cell r="AA4579">
            <v>0</v>
          </cell>
          <cell r="AB4579">
            <v>144643.35</v>
          </cell>
          <cell r="AC4579">
            <v>0</v>
          </cell>
          <cell r="AD4579">
            <v>805.79</v>
          </cell>
          <cell r="AE4579">
            <v>805.79</v>
          </cell>
          <cell r="AF4579">
            <v>0</v>
          </cell>
          <cell r="AG4579">
            <v>145449.14000000001</v>
          </cell>
          <cell r="AH4579">
            <v>352.80999999999767</v>
          </cell>
          <cell r="AI4579">
            <v>0</v>
          </cell>
          <cell r="AJ4579">
            <v>0</v>
          </cell>
          <cell r="AK4579">
            <v>0</v>
          </cell>
        </row>
        <row r="4580">
          <cell r="R4580" t="str">
            <v>UNIBANCO</v>
          </cell>
          <cell r="S4580" t="str">
            <v>FINAME TJLP</v>
          </cell>
          <cell r="T4580" t="str">
            <v>19378</v>
          </cell>
          <cell r="U4580">
            <v>11.1</v>
          </cell>
          <cell r="V4580">
            <v>0</v>
          </cell>
          <cell r="W4580">
            <v>35498</v>
          </cell>
          <cell r="X4580">
            <v>11</v>
          </cell>
          <cell r="Y4580">
            <v>31</v>
          </cell>
          <cell r="Z4580">
            <v>12.689309</v>
          </cell>
          <cell r="AA4580">
            <v>0</v>
          </cell>
          <cell r="AB4580">
            <v>144790.70000000001</v>
          </cell>
          <cell r="AC4580">
            <v>3367.22</v>
          </cell>
          <cell r="AD4580">
            <v>469.86000000000013</v>
          </cell>
          <cell r="AE4580">
            <v>1275.6500000000001</v>
          </cell>
          <cell r="AF4580">
            <v>4642.87</v>
          </cell>
          <cell r="AG4580">
            <v>141423.48000000001</v>
          </cell>
          <cell r="AH4580">
            <v>147.35000000000582</v>
          </cell>
          <cell r="AI4580">
            <v>0</v>
          </cell>
          <cell r="AJ4580">
            <v>0</v>
          </cell>
          <cell r="AK4580">
            <v>0</v>
          </cell>
        </row>
        <row r="4581">
          <cell r="R4581" t="str">
            <v>UNIBANCO</v>
          </cell>
          <cell r="S4581" t="str">
            <v>FINAME TJLP</v>
          </cell>
          <cell r="T4581" t="str">
            <v>19378</v>
          </cell>
          <cell r="U4581">
            <v>11.1</v>
          </cell>
          <cell r="V4581">
            <v>0</v>
          </cell>
          <cell r="W4581">
            <v>35520</v>
          </cell>
          <cell r="X4581">
            <v>22</v>
          </cell>
          <cell r="Y4581">
            <v>0</v>
          </cell>
          <cell r="Z4581">
            <v>12.720394000000001</v>
          </cell>
          <cell r="AA4581">
            <v>0</v>
          </cell>
          <cell r="AB4581">
            <v>141769.92000000001</v>
          </cell>
          <cell r="AC4581">
            <v>0</v>
          </cell>
          <cell r="AD4581">
            <v>914.89</v>
          </cell>
          <cell r="AE4581">
            <v>914.89</v>
          </cell>
          <cell r="AF4581">
            <v>0</v>
          </cell>
          <cell r="AG4581">
            <v>142684.81</v>
          </cell>
          <cell r="AH4581">
            <v>346.43999999997322</v>
          </cell>
          <cell r="AI4581">
            <v>0</v>
          </cell>
          <cell r="AJ4581">
            <v>0</v>
          </cell>
          <cell r="AK4581">
            <v>0</v>
          </cell>
        </row>
        <row r="4582">
          <cell r="R4582" t="str">
            <v>UNIBANCO</v>
          </cell>
          <cell r="S4582" t="str">
            <v>FINAME TJLP</v>
          </cell>
          <cell r="T4582" t="str">
            <v>19378</v>
          </cell>
          <cell r="U4582">
            <v>11.1</v>
          </cell>
          <cell r="V4582">
            <v>0</v>
          </cell>
          <cell r="W4582">
            <v>35529</v>
          </cell>
          <cell r="X4582">
            <v>8</v>
          </cell>
          <cell r="Y4582">
            <v>32</v>
          </cell>
          <cell r="Z4582">
            <v>12.733131999999999</v>
          </cell>
          <cell r="AA4582">
            <v>0</v>
          </cell>
          <cell r="AB4582">
            <v>141911.89000000001</v>
          </cell>
          <cell r="AC4582">
            <v>3378.85</v>
          </cell>
          <cell r="AD4582">
            <v>335.39</v>
          </cell>
          <cell r="AE4582">
            <v>1250.28</v>
          </cell>
          <cell r="AF4582">
            <v>4629.1400000000003</v>
          </cell>
          <cell r="AG4582">
            <v>138533.04</v>
          </cell>
          <cell r="AH4582">
            <v>141.98000000001048</v>
          </cell>
          <cell r="AI4582">
            <v>0</v>
          </cell>
          <cell r="AJ4582">
            <v>0</v>
          </cell>
          <cell r="AK4582">
            <v>0</v>
          </cell>
        </row>
        <row r="4583">
          <cell r="R4583" t="str">
            <v>UNIBANCO</v>
          </cell>
          <cell r="S4583" t="str">
            <v>FINAME TJLP</v>
          </cell>
          <cell r="T4583" t="str">
            <v>19378</v>
          </cell>
          <cell r="U4583">
            <v>11.1</v>
          </cell>
          <cell r="V4583">
            <v>0</v>
          </cell>
          <cell r="W4583">
            <v>35550</v>
          </cell>
          <cell r="X4583">
            <v>21</v>
          </cell>
          <cell r="Y4583">
            <v>0</v>
          </cell>
          <cell r="Z4583">
            <v>12.762905</v>
          </cell>
          <cell r="AA4583">
            <v>0</v>
          </cell>
          <cell r="AB4583">
            <v>138856.95999999999</v>
          </cell>
          <cell r="AC4583">
            <v>0</v>
          </cell>
          <cell r="AD4583">
            <v>855.23</v>
          </cell>
          <cell r="AE4583">
            <v>855.23</v>
          </cell>
          <cell r="AF4583">
            <v>0</v>
          </cell>
          <cell r="AG4583">
            <v>139712.19</v>
          </cell>
          <cell r="AH4583">
            <v>323.9199999999837</v>
          </cell>
          <cell r="AI4583">
            <v>0</v>
          </cell>
          <cell r="AJ4583">
            <v>0</v>
          </cell>
          <cell r="AK4583">
            <v>0</v>
          </cell>
        </row>
        <row r="4584">
          <cell r="R4584" t="str">
            <v>UNIBANCO</v>
          </cell>
          <cell r="S4584" t="str">
            <v>FINAME TJLP</v>
          </cell>
          <cell r="T4584" t="str">
            <v>19378</v>
          </cell>
          <cell r="U4584">
            <v>11.1</v>
          </cell>
          <cell r="V4584">
            <v>0</v>
          </cell>
          <cell r="W4584">
            <v>35559</v>
          </cell>
          <cell r="X4584">
            <v>9</v>
          </cell>
          <cell r="Y4584">
            <v>33</v>
          </cell>
          <cell r="Z4584">
            <v>12.775686</v>
          </cell>
          <cell r="AA4584">
            <v>0</v>
          </cell>
          <cell r="AB4584">
            <v>138996.01</v>
          </cell>
          <cell r="AC4584">
            <v>3390.15</v>
          </cell>
          <cell r="AD4584">
            <v>369.3599999999999</v>
          </cell>
          <cell r="AE4584">
            <v>1224.5899999999999</v>
          </cell>
          <cell r="AF4584">
            <v>4614.74</v>
          </cell>
          <cell r="AG4584">
            <v>135605.87</v>
          </cell>
          <cell r="AH4584">
            <v>139.05999999999767</v>
          </cell>
          <cell r="AI4584">
            <v>0</v>
          </cell>
          <cell r="AJ4584">
            <v>0</v>
          </cell>
          <cell r="AK4584">
            <v>0</v>
          </cell>
        </row>
        <row r="4585">
          <cell r="R4585" t="str">
            <v>UNIBANCO</v>
          </cell>
          <cell r="S4585" t="str">
            <v>FINAME TJLP</v>
          </cell>
          <cell r="T4585" t="str">
            <v>19378</v>
          </cell>
          <cell r="U4585">
            <v>11.1</v>
          </cell>
          <cell r="V4585">
            <v>0</v>
          </cell>
          <cell r="W4585">
            <v>35581</v>
          </cell>
          <cell r="X4585">
            <v>22</v>
          </cell>
          <cell r="Y4585">
            <v>0</v>
          </cell>
          <cell r="Z4585">
            <v>12.806982</v>
          </cell>
          <cell r="AA4585">
            <v>0</v>
          </cell>
          <cell r="AB4585">
            <v>135938.04999999999</v>
          </cell>
          <cell r="AC4585">
            <v>0</v>
          </cell>
          <cell r="AD4585">
            <v>877.25</v>
          </cell>
          <cell r="AE4585">
            <v>877.25</v>
          </cell>
          <cell r="AF4585">
            <v>0</v>
          </cell>
          <cell r="AG4585">
            <v>136815.31</v>
          </cell>
          <cell r="AH4585">
            <v>332.19000000000233</v>
          </cell>
          <cell r="AI4585">
            <v>0</v>
          </cell>
          <cell r="AJ4585">
            <v>0</v>
          </cell>
          <cell r="AK4585">
            <v>0</v>
          </cell>
        </row>
        <row r="4586">
          <cell r="R4586" t="str">
            <v>UNIBANCO</v>
          </cell>
          <cell r="S4586" t="str">
            <v>FINAME TJLP</v>
          </cell>
          <cell r="T4586" t="str">
            <v>19378</v>
          </cell>
          <cell r="U4586">
            <v>11.1</v>
          </cell>
          <cell r="V4586">
            <v>0</v>
          </cell>
          <cell r="W4586">
            <v>35590</v>
          </cell>
          <cell r="X4586">
            <v>8</v>
          </cell>
          <cell r="Y4586">
            <v>34</v>
          </cell>
          <cell r="Z4586">
            <v>12.819342000000001</v>
          </cell>
          <cell r="AA4586">
            <v>0</v>
          </cell>
          <cell r="AB4586">
            <v>136069.25</v>
          </cell>
          <cell r="AC4586">
            <v>3401.73</v>
          </cell>
          <cell r="AD4586">
            <v>321.55999999999995</v>
          </cell>
          <cell r="AE4586">
            <v>1198.81</v>
          </cell>
          <cell r="AF4586">
            <v>4600.54</v>
          </cell>
          <cell r="AG4586">
            <v>132667.51999999999</v>
          </cell>
          <cell r="AH4586">
            <v>131.19000000000233</v>
          </cell>
          <cell r="AI4586">
            <v>0</v>
          </cell>
          <cell r="AJ4586">
            <v>0</v>
          </cell>
          <cell r="AK4586">
            <v>0</v>
          </cell>
        </row>
        <row r="4587">
          <cell r="R4587" t="str">
            <v>UNIBANCO</v>
          </cell>
          <cell r="S4587" t="str">
            <v>FINAME TJLP</v>
          </cell>
          <cell r="T4587" t="str">
            <v>19378</v>
          </cell>
          <cell r="U4587">
            <v>11.1</v>
          </cell>
          <cell r="V4587">
            <v>0</v>
          </cell>
          <cell r="W4587">
            <v>35611</v>
          </cell>
          <cell r="X4587">
            <v>21</v>
          </cell>
          <cell r="Y4587">
            <v>0</v>
          </cell>
          <cell r="Z4587">
            <v>12.848093</v>
          </cell>
          <cell r="AA4587">
            <v>0</v>
          </cell>
          <cell r="AB4587">
            <v>132965.06</v>
          </cell>
          <cell r="AC4587">
            <v>0</v>
          </cell>
          <cell r="AD4587">
            <v>818.94</v>
          </cell>
          <cell r="AE4587">
            <v>818.94</v>
          </cell>
          <cell r="AF4587">
            <v>0</v>
          </cell>
          <cell r="AG4587">
            <v>133784</v>
          </cell>
          <cell r="AH4587">
            <v>297.54000000000815</v>
          </cell>
          <cell r="AI4587">
            <v>0</v>
          </cell>
          <cell r="AJ4587">
            <v>0</v>
          </cell>
          <cell r="AK4587">
            <v>0</v>
          </cell>
        </row>
        <row r="4588">
          <cell r="R4588" t="str">
            <v>UNIBANCO</v>
          </cell>
          <cell r="S4588" t="str">
            <v>FINAME TJLP</v>
          </cell>
          <cell r="T4588" t="str">
            <v>19378</v>
          </cell>
          <cell r="U4588">
            <v>11.1</v>
          </cell>
          <cell r="V4588">
            <v>0</v>
          </cell>
          <cell r="W4588">
            <v>35620</v>
          </cell>
          <cell r="X4588">
            <v>9</v>
          </cell>
          <cell r="Y4588">
            <v>35</v>
          </cell>
          <cell r="Z4588">
            <v>12.860434</v>
          </cell>
          <cell r="AA4588">
            <v>0</v>
          </cell>
          <cell r="AB4588">
            <v>133092.78</v>
          </cell>
          <cell r="AC4588">
            <v>3412.63</v>
          </cell>
          <cell r="AD4588">
            <v>353.63999999999987</v>
          </cell>
          <cell r="AE4588">
            <v>1172.58</v>
          </cell>
          <cell r="AF4588">
            <v>4585.22</v>
          </cell>
          <cell r="AG4588">
            <v>129680.14</v>
          </cell>
          <cell r="AH4588">
            <v>127.71999999997206</v>
          </cell>
          <cell r="AI4588">
            <v>0</v>
          </cell>
          <cell r="AJ4588">
            <v>0</v>
          </cell>
          <cell r="AK4588">
            <v>0</v>
          </cell>
        </row>
        <row r="4589">
          <cell r="R4589" t="str">
            <v>UNIBANCO</v>
          </cell>
          <cell r="S4589" t="str">
            <v>FINAME TJLP</v>
          </cell>
          <cell r="T4589" t="str">
            <v>19378</v>
          </cell>
          <cell r="U4589">
            <v>11.1</v>
          </cell>
          <cell r="V4589">
            <v>0</v>
          </cell>
          <cell r="W4589">
            <v>35642</v>
          </cell>
          <cell r="X4589">
            <v>22</v>
          </cell>
          <cell r="Y4589">
            <v>0</v>
          </cell>
          <cell r="Z4589">
            <v>12.890651999999999</v>
          </cell>
          <cell r="AA4589">
            <v>0</v>
          </cell>
          <cell r="AB4589">
            <v>129984.85</v>
          </cell>
          <cell r="AC4589">
            <v>0</v>
          </cell>
          <cell r="AD4589">
            <v>838.83</v>
          </cell>
          <cell r="AE4589">
            <v>838.83</v>
          </cell>
          <cell r="AF4589">
            <v>0</v>
          </cell>
          <cell r="AG4589">
            <v>130823.69</v>
          </cell>
          <cell r="AH4589">
            <v>304.72000000000116</v>
          </cell>
          <cell r="AI4589">
            <v>0</v>
          </cell>
          <cell r="AJ4589">
            <v>0</v>
          </cell>
          <cell r="AK4589">
            <v>0</v>
          </cell>
        </row>
        <row r="4590">
          <cell r="R4590" t="str">
            <v>UNIBANCO</v>
          </cell>
          <cell r="S4590" t="str">
            <v>FINAME TJLP</v>
          </cell>
          <cell r="T4590" t="str">
            <v>19378</v>
          </cell>
          <cell r="U4590">
            <v>11.1</v>
          </cell>
          <cell r="V4590">
            <v>0</v>
          </cell>
          <cell r="W4590">
            <v>35651</v>
          </cell>
          <cell r="X4590">
            <v>8</v>
          </cell>
          <cell r="Y4590">
            <v>36</v>
          </cell>
          <cell r="Z4590">
            <v>12.903034</v>
          </cell>
          <cell r="AA4590">
            <v>0</v>
          </cell>
          <cell r="AB4590">
            <v>130109.71</v>
          </cell>
          <cell r="AC4590">
            <v>3423.94</v>
          </cell>
          <cell r="AD4590">
            <v>307.46999999999991</v>
          </cell>
          <cell r="AE4590">
            <v>1146.3</v>
          </cell>
          <cell r="AF4590">
            <v>4570.24</v>
          </cell>
          <cell r="AG4590">
            <v>126685.77</v>
          </cell>
          <cell r="AH4590">
            <v>124.85000000000582</v>
          </cell>
          <cell r="AI4590">
            <v>0</v>
          </cell>
          <cell r="AJ4590">
            <v>0</v>
          </cell>
          <cell r="AK4590">
            <v>0</v>
          </cell>
        </row>
        <row r="4591">
          <cell r="R4591" t="str">
            <v>UNIBANCO</v>
          </cell>
          <cell r="S4591" t="str">
            <v>FINAME TJLP</v>
          </cell>
          <cell r="T4591" t="str">
            <v>19378</v>
          </cell>
          <cell r="U4591">
            <v>11.1</v>
          </cell>
          <cell r="V4591">
            <v>0</v>
          </cell>
          <cell r="W4591">
            <v>35673</v>
          </cell>
          <cell r="X4591">
            <v>22</v>
          </cell>
          <cell r="Y4591">
            <v>0</v>
          </cell>
          <cell r="Z4591">
            <v>12.933351999999999</v>
          </cell>
          <cell r="AA4591">
            <v>0</v>
          </cell>
          <cell r="AB4591">
            <v>126983.44</v>
          </cell>
          <cell r="AC4591">
            <v>0</v>
          </cell>
          <cell r="AD4591">
            <v>819.46</v>
          </cell>
          <cell r="AE4591">
            <v>819.46</v>
          </cell>
          <cell r="AF4591">
            <v>0</v>
          </cell>
          <cell r="AG4591">
            <v>127802.9</v>
          </cell>
          <cell r="AH4591">
            <v>297.6699999999837</v>
          </cell>
          <cell r="AI4591">
            <v>0</v>
          </cell>
          <cell r="AJ4591">
            <v>0</v>
          </cell>
          <cell r="AK4591">
            <v>0</v>
          </cell>
        </row>
        <row r="4592">
          <cell r="R4592" t="str">
            <v>UNIBANCO</v>
          </cell>
          <cell r="S4592" t="str">
            <v>FINAME TJLP</v>
          </cell>
          <cell r="T4592" t="str">
            <v>19378</v>
          </cell>
          <cell r="U4592">
            <v>11.1</v>
          </cell>
          <cell r="V4592">
            <v>0</v>
          </cell>
          <cell r="W4592">
            <v>35682</v>
          </cell>
          <cell r="X4592">
            <v>8</v>
          </cell>
          <cell r="Y4592">
            <v>37</v>
          </cell>
          <cell r="Z4592">
            <v>12.943809999999999</v>
          </cell>
          <cell r="AA4592">
            <v>0</v>
          </cell>
          <cell r="AB4592">
            <v>127086.12</v>
          </cell>
          <cell r="AC4592">
            <v>3434.76</v>
          </cell>
          <cell r="AD4592">
            <v>300.20000000000005</v>
          </cell>
          <cell r="AE4592">
            <v>1119.6600000000001</v>
          </cell>
          <cell r="AF4592">
            <v>4554.42</v>
          </cell>
          <cell r="AG4592">
            <v>123651.36</v>
          </cell>
          <cell r="AH4592">
            <v>102.68000000000757</v>
          </cell>
          <cell r="AI4592">
            <v>0</v>
          </cell>
          <cell r="AJ4592">
            <v>0</v>
          </cell>
          <cell r="AK4592">
            <v>0</v>
          </cell>
        </row>
        <row r="4593">
          <cell r="R4593" t="str">
            <v>UNIBANCO</v>
          </cell>
          <cell r="S4593" t="str">
            <v>FINAME TJLP</v>
          </cell>
          <cell r="T4593" t="str">
            <v>19378</v>
          </cell>
          <cell r="U4593">
            <v>11.1</v>
          </cell>
          <cell r="V4593">
            <v>0</v>
          </cell>
          <cell r="W4593">
            <v>35703</v>
          </cell>
          <cell r="X4593">
            <v>21</v>
          </cell>
          <cell r="Y4593">
            <v>0</v>
          </cell>
          <cell r="Z4593">
            <v>12.96767</v>
          </cell>
          <cell r="AA4593">
            <v>0</v>
          </cell>
          <cell r="AB4593">
            <v>123879.29</v>
          </cell>
          <cell r="AC4593">
            <v>0</v>
          </cell>
          <cell r="AD4593">
            <v>762.98</v>
          </cell>
          <cell r="AE4593">
            <v>762.98</v>
          </cell>
          <cell r="AF4593">
            <v>0</v>
          </cell>
          <cell r="AG4593">
            <v>124642.28</v>
          </cell>
          <cell r="AH4593">
            <v>227.94000000000233</v>
          </cell>
          <cell r="AI4593">
            <v>0</v>
          </cell>
          <cell r="AJ4593">
            <v>0</v>
          </cell>
          <cell r="AK4593">
            <v>0</v>
          </cell>
        </row>
        <row r="4594">
          <cell r="R4594" t="str">
            <v>UNIBANCO</v>
          </cell>
          <cell r="S4594" t="str">
            <v>FINAME TJLP</v>
          </cell>
          <cell r="T4594" t="str">
            <v>19378</v>
          </cell>
          <cell r="U4594">
            <v>11.1</v>
          </cell>
          <cell r="V4594">
            <v>0</v>
          </cell>
          <cell r="W4594">
            <v>35712</v>
          </cell>
          <cell r="X4594">
            <v>9</v>
          </cell>
          <cell r="Y4594">
            <v>38</v>
          </cell>
          <cell r="Z4594">
            <v>12.97791</v>
          </cell>
          <cell r="AA4594">
            <v>0</v>
          </cell>
          <cell r="AB4594">
            <v>123977.12</v>
          </cell>
          <cell r="AC4594">
            <v>3443.81</v>
          </cell>
          <cell r="AD4594">
            <v>329.28999999999996</v>
          </cell>
          <cell r="AE4594">
            <v>1092.27</v>
          </cell>
          <cell r="AF4594">
            <v>4536.08</v>
          </cell>
          <cell r="AG4594">
            <v>120533.31</v>
          </cell>
          <cell r="AH4594">
            <v>97.820000000006985</v>
          </cell>
          <cell r="AI4594">
            <v>0</v>
          </cell>
          <cell r="AJ4594">
            <v>0</v>
          </cell>
          <cell r="AK4594">
            <v>0</v>
          </cell>
        </row>
        <row r="4595">
          <cell r="R4595" t="str">
            <v>UNIBANCO</v>
          </cell>
          <cell r="S4595" t="str">
            <v>FINAME TJLP</v>
          </cell>
          <cell r="T4595" t="str">
            <v>19378</v>
          </cell>
          <cell r="U4595">
            <v>11.1</v>
          </cell>
          <cell r="V4595">
            <v>0</v>
          </cell>
          <cell r="W4595">
            <v>35734</v>
          </cell>
          <cell r="X4595">
            <v>22</v>
          </cell>
          <cell r="Y4595">
            <v>0</v>
          </cell>
          <cell r="Z4595">
            <v>13.002973000000001</v>
          </cell>
          <cell r="AA4595">
            <v>0</v>
          </cell>
          <cell r="AB4595">
            <v>120766.08</v>
          </cell>
          <cell r="AC4595">
            <v>0</v>
          </cell>
          <cell r="AD4595">
            <v>779.34</v>
          </cell>
          <cell r="AE4595">
            <v>779.34</v>
          </cell>
          <cell r="AF4595">
            <v>0</v>
          </cell>
          <cell r="AG4595">
            <v>121545.42</v>
          </cell>
          <cell r="AH4595">
            <v>232.77000000000407</v>
          </cell>
          <cell r="AI4595">
            <v>0</v>
          </cell>
          <cell r="AJ4595">
            <v>0</v>
          </cell>
          <cell r="AK4595">
            <v>0</v>
          </cell>
        </row>
        <row r="4596">
          <cell r="R4596" t="str">
            <v>UNIBANCO</v>
          </cell>
          <cell r="S4596" t="str">
            <v>FINAME TJLP</v>
          </cell>
          <cell r="T4596" t="str">
            <v>19378</v>
          </cell>
          <cell r="U4596">
            <v>11.1</v>
          </cell>
          <cell r="V4596">
            <v>0</v>
          </cell>
          <cell r="W4596">
            <v>35743</v>
          </cell>
          <cell r="X4596">
            <v>8</v>
          </cell>
          <cell r="Y4596">
            <v>39</v>
          </cell>
          <cell r="Z4596">
            <v>13.013241000000001</v>
          </cell>
          <cell r="AA4596">
            <v>0</v>
          </cell>
          <cell r="AB4596">
            <v>120861.45</v>
          </cell>
          <cell r="AC4596">
            <v>3453.18</v>
          </cell>
          <cell r="AD4596">
            <v>285.4799999999999</v>
          </cell>
          <cell r="AE4596">
            <v>1064.82</v>
          </cell>
          <cell r="AF4596">
            <v>4518.01</v>
          </cell>
          <cell r="AG4596">
            <v>117408.26</v>
          </cell>
          <cell r="AH4596">
            <v>95.369999999995343</v>
          </cell>
          <cell r="AI4596">
            <v>0</v>
          </cell>
          <cell r="AJ4596">
            <v>0</v>
          </cell>
          <cell r="AK4596">
            <v>0</v>
          </cell>
        </row>
        <row r="4597">
          <cell r="R4597" t="str">
            <v>UNIBANCO</v>
          </cell>
          <cell r="S4597" t="str">
            <v>FINAME TJLP</v>
          </cell>
          <cell r="T4597" t="str">
            <v>19378</v>
          </cell>
          <cell r="U4597">
            <v>11.1</v>
          </cell>
          <cell r="V4597">
            <v>0</v>
          </cell>
          <cell r="W4597">
            <v>35764</v>
          </cell>
          <cell r="X4597">
            <v>21</v>
          </cell>
          <cell r="Y4597">
            <v>0</v>
          </cell>
          <cell r="Z4597">
            <v>13.037229</v>
          </cell>
          <cell r="AA4597">
            <v>0</v>
          </cell>
          <cell r="AB4597">
            <v>117624.69</v>
          </cell>
          <cell r="AC4597">
            <v>0</v>
          </cell>
          <cell r="AD4597">
            <v>724.46</v>
          </cell>
          <cell r="AE4597">
            <v>724.46</v>
          </cell>
          <cell r="AF4597">
            <v>0</v>
          </cell>
          <cell r="AG4597">
            <v>118349.15</v>
          </cell>
          <cell r="AH4597">
            <v>216.42999999999302</v>
          </cell>
          <cell r="AI4597">
            <v>0</v>
          </cell>
          <cell r="AJ4597">
            <v>0</v>
          </cell>
          <cell r="AK4597">
            <v>0</v>
          </cell>
        </row>
        <row r="4598">
          <cell r="R4598" t="str">
            <v>UNIBANCO</v>
          </cell>
          <cell r="S4598" t="str">
            <v>FINAME TJLP</v>
          </cell>
          <cell r="T4598" t="str">
            <v>19378</v>
          </cell>
          <cell r="U4598">
            <v>11.1</v>
          </cell>
          <cell r="V4598">
            <v>0</v>
          </cell>
          <cell r="W4598">
            <v>35773</v>
          </cell>
          <cell r="X4598">
            <v>9</v>
          </cell>
          <cell r="Y4598">
            <v>40</v>
          </cell>
          <cell r="Z4598">
            <v>13.048819</v>
          </cell>
          <cell r="AA4598">
            <v>0</v>
          </cell>
          <cell r="AB4598">
            <v>117729.26</v>
          </cell>
          <cell r="AC4598">
            <v>3462.62</v>
          </cell>
          <cell r="AD4598">
            <v>312.77</v>
          </cell>
          <cell r="AE4598">
            <v>1037.23</v>
          </cell>
          <cell r="AF4598">
            <v>4499.8500000000004</v>
          </cell>
          <cell r="AG4598">
            <v>114266.63</v>
          </cell>
          <cell r="AH4598">
            <v>104.56000000001222</v>
          </cell>
          <cell r="AI4598">
            <v>0</v>
          </cell>
          <cell r="AJ4598">
            <v>0</v>
          </cell>
          <cell r="AK4598">
            <v>0</v>
          </cell>
        </row>
        <row r="4599">
          <cell r="R4599" t="str">
            <v>UNIBANCO</v>
          </cell>
          <cell r="S4599" t="str">
            <v>FINAME TJLP</v>
          </cell>
          <cell r="T4599" t="str">
            <v>19378</v>
          </cell>
          <cell r="U4599">
            <v>11.1</v>
          </cell>
          <cell r="V4599">
            <v>0</v>
          </cell>
          <cell r="W4599">
            <v>35795</v>
          </cell>
          <cell r="X4599">
            <v>22</v>
          </cell>
          <cell r="Y4599">
            <v>0</v>
          </cell>
          <cell r="Z4599">
            <v>13.077591</v>
          </cell>
          <cell r="AA4599">
            <v>0</v>
          </cell>
          <cell r="AB4599">
            <v>114518.59</v>
          </cell>
          <cell r="AC4599">
            <v>0</v>
          </cell>
          <cell r="AD4599">
            <v>739.02</v>
          </cell>
          <cell r="AE4599">
            <v>739.02</v>
          </cell>
          <cell r="AF4599">
            <v>0</v>
          </cell>
          <cell r="AG4599">
            <v>115257.61</v>
          </cell>
          <cell r="AH4599">
            <v>251.95999999999185</v>
          </cell>
          <cell r="AI4599">
            <v>0</v>
          </cell>
          <cell r="AJ4599">
            <v>0</v>
          </cell>
          <cell r="AK4599">
            <v>0</v>
          </cell>
        </row>
        <row r="4600">
          <cell r="R4600" t="str">
            <v>UNIBANCO</v>
          </cell>
          <cell r="S4600" t="str">
            <v>FINAME TJLP</v>
          </cell>
          <cell r="T4600" t="str">
            <v>19378</v>
          </cell>
          <cell r="U4600">
            <v>11.1</v>
          </cell>
          <cell r="V4600">
            <v>0</v>
          </cell>
          <cell r="W4600">
            <v>35804</v>
          </cell>
          <cell r="X4600">
            <v>8</v>
          </cell>
          <cell r="Y4600">
            <v>41</v>
          </cell>
          <cell r="Z4600">
            <v>13.089378999999999</v>
          </cell>
          <cell r="AA4600">
            <v>0</v>
          </cell>
          <cell r="AB4600">
            <v>114621.81</v>
          </cell>
          <cell r="AC4600">
            <v>3473.39</v>
          </cell>
          <cell r="AD4600">
            <v>270.83000000000004</v>
          </cell>
          <cell r="AE4600">
            <v>1009.85</v>
          </cell>
          <cell r="AF4600">
            <v>4483.24</v>
          </cell>
          <cell r="AG4600">
            <v>111148.42</v>
          </cell>
          <cell r="AH4600">
            <v>103.22000000000116</v>
          </cell>
          <cell r="AI4600">
            <v>0</v>
          </cell>
          <cell r="AJ4600">
            <v>0</v>
          </cell>
          <cell r="AK4600">
            <v>0</v>
          </cell>
        </row>
        <row r="4601">
          <cell r="R4601" t="str">
            <v>UNIBANCO</v>
          </cell>
          <cell r="S4601" t="str">
            <v>FINAME TJLP</v>
          </cell>
          <cell r="T4601" t="str">
            <v>19378</v>
          </cell>
          <cell r="U4601">
            <v>11.1</v>
          </cell>
          <cell r="V4601">
            <v>0</v>
          </cell>
          <cell r="W4601">
            <v>35826</v>
          </cell>
          <cell r="X4601">
            <v>22</v>
          </cell>
          <cell r="Y4601">
            <v>0</v>
          </cell>
          <cell r="Z4601">
            <v>13.11824</v>
          </cell>
          <cell r="AA4601">
            <v>0</v>
          </cell>
          <cell r="AB4601">
            <v>111393.5</v>
          </cell>
          <cell r="AC4601">
            <v>0</v>
          </cell>
          <cell r="AD4601">
            <v>718.86</v>
          </cell>
          <cell r="AE4601">
            <v>718.86</v>
          </cell>
          <cell r="AF4601">
            <v>0</v>
          </cell>
          <cell r="AG4601">
            <v>112112.35</v>
          </cell>
          <cell r="AH4601">
            <v>245.07000000000698</v>
          </cell>
          <cell r="AI4601">
            <v>0</v>
          </cell>
          <cell r="AJ4601">
            <v>0</v>
          </cell>
          <cell r="AK4601">
            <v>0</v>
          </cell>
        </row>
        <row r="4602">
          <cell r="R4602" t="str">
            <v>UNIBANCO</v>
          </cell>
          <cell r="S4602" t="str">
            <v>FINAME TJLP</v>
          </cell>
          <cell r="T4602" t="str">
            <v>19378</v>
          </cell>
          <cell r="U4602">
            <v>11.1</v>
          </cell>
          <cell r="V4602">
            <v>0</v>
          </cell>
          <cell r="W4602">
            <v>35835</v>
          </cell>
          <cell r="X4602">
            <v>8</v>
          </cell>
          <cell r="Y4602">
            <v>42</v>
          </cell>
          <cell r="Z4602">
            <v>13.130065</v>
          </cell>
          <cell r="AA4602">
            <v>0</v>
          </cell>
          <cell r="AB4602">
            <v>111493.91</v>
          </cell>
          <cell r="AC4602">
            <v>3484.18</v>
          </cell>
          <cell r="AD4602">
            <v>263.42999999999995</v>
          </cell>
          <cell r="AE4602">
            <v>982.29</v>
          </cell>
          <cell r="AF4602">
            <v>4466.4799999999996</v>
          </cell>
          <cell r="AG4602">
            <v>108009.73</v>
          </cell>
          <cell r="AH4602">
            <v>100.42999999999302</v>
          </cell>
          <cell r="AI4602">
            <v>0</v>
          </cell>
          <cell r="AJ4602">
            <v>0</v>
          </cell>
          <cell r="AK4602">
            <v>0</v>
          </cell>
        </row>
        <row r="4603">
          <cell r="R4603" t="str">
            <v>UNIBANCO</v>
          </cell>
          <cell r="S4603" t="str">
            <v>FINAME TJLP</v>
          </cell>
          <cell r="T4603" t="str">
            <v>19378</v>
          </cell>
          <cell r="U4603">
            <v>11.1</v>
          </cell>
          <cell r="V4603">
            <v>0</v>
          </cell>
          <cell r="W4603">
            <v>35854</v>
          </cell>
          <cell r="X4603">
            <v>19</v>
          </cell>
          <cell r="Y4603">
            <v>0</v>
          </cell>
          <cell r="Z4603">
            <v>13.155063999999999</v>
          </cell>
          <cell r="AA4603">
            <v>0</v>
          </cell>
          <cell r="AB4603">
            <v>108215.37</v>
          </cell>
          <cell r="AC4603">
            <v>0</v>
          </cell>
          <cell r="AD4603">
            <v>602.85</v>
          </cell>
          <cell r="AE4603">
            <v>602.85</v>
          </cell>
          <cell r="AF4603">
            <v>0</v>
          </cell>
          <cell r="AG4603">
            <v>108818.22</v>
          </cell>
          <cell r="AH4603">
            <v>205.63999999999942</v>
          </cell>
          <cell r="AI4603">
            <v>0</v>
          </cell>
          <cell r="AJ4603">
            <v>0</v>
          </cell>
          <cell r="AK4603">
            <v>0</v>
          </cell>
        </row>
        <row r="4604">
          <cell r="R4604" t="str">
            <v>UNIBANCO</v>
          </cell>
          <cell r="S4604" t="str">
            <v>FINAME TJLP</v>
          </cell>
          <cell r="T4604" t="str">
            <v>19378</v>
          </cell>
          <cell r="U4604">
            <v>11.1</v>
          </cell>
          <cell r="V4604">
            <v>0</v>
          </cell>
          <cell r="W4604">
            <v>35863</v>
          </cell>
          <cell r="X4604">
            <v>11</v>
          </cell>
          <cell r="Y4604">
            <v>43</v>
          </cell>
          <cell r="Z4604">
            <v>13.171887</v>
          </cell>
          <cell r="AA4604">
            <v>0</v>
          </cell>
          <cell r="AB4604">
            <v>108353.76</v>
          </cell>
          <cell r="AC4604">
            <v>3495.28</v>
          </cell>
          <cell r="AD4604">
            <v>351.78</v>
          </cell>
          <cell r="AE4604">
            <v>954.63</v>
          </cell>
          <cell r="AF4604">
            <v>4449.91</v>
          </cell>
          <cell r="AG4604">
            <v>104858.48</v>
          </cell>
          <cell r="AH4604">
            <v>138.38999999999942</v>
          </cell>
          <cell r="AI4604">
            <v>0</v>
          </cell>
          <cell r="AJ4604">
            <v>0</v>
          </cell>
          <cell r="AK4604">
            <v>0</v>
          </cell>
        </row>
        <row r="4605">
          <cell r="R4605" t="str">
            <v>UNIBANCO</v>
          </cell>
          <cell r="S4605" t="str">
            <v>FINAME TJLP</v>
          </cell>
          <cell r="T4605" t="str">
            <v>19378</v>
          </cell>
          <cell r="U4605">
            <v>11.1</v>
          </cell>
          <cell r="V4605">
            <v>0</v>
          </cell>
          <cell r="W4605">
            <v>35885</v>
          </cell>
          <cell r="X4605">
            <v>22</v>
          </cell>
          <cell r="Y4605">
            <v>0</v>
          </cell>
          <cell r="Z4605">
            <v>13.214622</v>
          </cell>
          <cell r="AA4605">
            <v>0</v>
          </cell>
          <cell r="AB4605">
            <v>105198.68</v>
          </cell>
          <cell r="AC4605">
            <v>0</v>
          </cell>
          <cell r="AD4605">
            <v>678.88</v>
          </cell>
          <cell r="AE4605">
            <v>678.88</v>
          </cell>
          <cell r="AF4605">
            <v>0</v>
          </cell>
          <cell r="AG4605">
            <v>105877.56</v>
          </cell>
          <cell r="AH4605">
            <v>340.19999999999709</v>
          </cell>
          <cell r="AI4605">
            <v>0</v>
          </cell>
          <cell r="AJ4605">
            <v>0</v>
          </cell>
          <cell r="AK4605">
            <v>0</v>
          </cell>
        </row>
        <row r="4606">
          <cell r="R4606" t="str">
            <v>UNIBANCO</v>
          </cell>
          <cell r="S4606" t="str">
            <v>FINAME TJLP</v>
          </cell>
          <cell r="T4606" t="str">
            <v>19378</v>
          </cell>
          <cell r="U4606">
            <v>11.1</v>
          </cell>
          <cell r="V4606">
            <v>0</v>
          </cell>
          <cell r="W4606">
            <v>35894</v>
          </cell>
          <cell r="X4606">
            <v>8</v>
          </cell>
          <cell r="Y4606">
            <v>44</v>
          </cell>
          <cell r="Z4606">
            <v>13.232144</v>
          </cell>
          <cell r="AA4606">
            <v>0</v>
          </cell>
          <cell r="AB4606">
            <v>105338.17</v>
          </cell>
          <cell r="AC4606">
            <v>3511.27</v>
          </cell>
          <cell r="AD4606">
            <v>249.17999999999995</v>
          </cell>
          <cell r="AE4606">
            <v>928.06</v>
          </cell>
          <cell r="AF4606">
            <v>4439.33</v>
          </cell>
          <cell r="AG4606">
            <v>101826.9</v>
          </cell>
          <cell r="AH4606">
            <v>139.49000000000524</v>
          </cell>
          <cell r="AI4606">
            <v>0</v>
          </cell>
          <cell r="AJ4606">
            <v>0</v>
          </cell>
          <cell r="AK4606">
            <v>0</v>
          </cell>
        </row>
        <row r="4607">
          <cell r="R4607" t="str">
            <v>UNIBANCO</v>
          </cell>
          <cell r="S4607" t="str">
            <v>FINAME TJLP</v>
          </cell>
          <cell r="T4607" t="str">
            <v>19378</v>
          </cell>
          <cell r="U4607">
            <v>11.1</v>
          </cell>
          <cell r="V4607">
            <v>0</v>
          </cell>
          <cell r="W4607">
            <v>35915</v>
          </cell>
          <cell r="X4607">
            <v>21</v>
          </cell>
          <cell r="Y4607">
            <v>0</v>
          </cell>
          <cell r="Z4607">
            <v>13.27312</v>
          </cell>
          <cell r="AA4607">
            <v>0</v>
          </cell>
          <cell r="AB4607">
            <v>102142.23</v>
          </cell>
          <cell r="AC4607">
            <v>0</v>
          </cell>
          <cell r="AD4607">
            <v>629.1</v>
          </cell>
          <cell r="AE4607">
            <v>629.1</v>
          </cell>
          <cell r="AF4607">
            <v>0</v>
          </cell>
          <cell r="AG4607">
            <v>102771.33</v>
          </cell>
          <cell r="AH4607">
            <v>315.33000000000175</v>
          </cell>
          <cell r="AI4607">
            <v>0</v>
          </cell>
          <cell r="AJ4607">
            <v>0</v>
          </cell>
          <cell r="AK4607">
            <v>0</v>
          </cell>
        </row>
        <row r="4608">
          <cell r="R4608" t="str">
            <v>UNIBANCO</v>
          </cell>
          <cell r="S4608" t="str">
            <v>FINAME TJLP</v>
          </cell>
          <cell r="T4608" t="str">
            <v>19378</v>
          </cell>
          <cell r="U4608">
            <v>11.1</v>
          </cell>
          <cell r="V4608">
            <v>0</v>
          </cell>
          <cell r="W4608">
            <v>35924</v>
          </cell>
          <cell r="X4608">
            <v>9</v>
          </cell>
          <cell r="Y4608">
            <v>45</v>
          </cell>
          <cell r="Z4608">
            <v>13.29072</v>
          </cell>
          <cell r="AA4608">
            <v>0</v>
          </cell>
          <cell r="AB4608">
            <v>102277.67</v>
          </cell>
          <cell r="AC4608">
            <v>3526.81</v>
          </cell>
          <cell r="AD4608">
            <v>271.99</v>
          </cell>
          <cell r="AE4608">
            <v>901.09</v>
          </cell>
          <cell r="AF4608">
            <v>4427.91</v>
          </cell>
          <cell r="AG4608">
            <v>98750.85</v>
          </cell>
          <cell r="AH4608">
            <v>135.44000000000233</v>
          </cell>
          <cell r="AI4608">
            <v>0</v>
          </cell>
          <cell r="AJ4608">
            <v>0</v>
          </cell>
          <cell r="AK4608">
            <v>0</v>
          </cell>
        </row>
        <row r="4609">
          <cell r="R4609" t="str">
            <v>UNIBANCO</v>
          </cell>
          <cell r="S4609" t="str">
            <v>FINAME TJLP</v>
          </cell>
          <cell r="T4609" t="str">
            <v>19378</v>
          </cell>
          <cell r="U4609">
            <v>11.1</v>
          </cell>
          <cell r="V4609">
            <v>0</v>
          </cell>
          <cell r="W4609">
            <v>35946</v>
          </cell>
          <cell r="X4609">
            <v>22</v>
          </cell>
          <cell r="Y4609">
            <v>0</v>
          </cell>
          <cell r="Z4609">
            <v>13.33384</v>
          </cell>
          <cell r="AA4609">
            <v>0</v>
          </cell>
          <cell r="AB4609">
            <v>99071.24</v>
          </cell>
          <cell r="AC4609">
            <v>0</v>
          </cell>
          <cell r="AD4609">
            <v>639.34</v>
          </cell>
          <cell r="AE4609">
            <v>639.34</v>
          </cell>
          <cell r="AF4609">
            <v>0</v>
          </cell>
          <cell r="AG4609">
            <v>99710.57</v>
          </cell>
          <cell r="AH4609">
            <v>320.38000000000466</v>
          </cell>
          <cell r="AI4609">
            <v>0</v>
          </cell>
          <cell r="AJ4609">
            <v>0</v>
          </cell>
          <cell r="AK4609">
            <v>0</v>
          </cell>
        </row>
        <row r="4610">
          <cell r="R4610" t="str">
            <v>UNIBANCO</v>
          </cell>
          <cell r="S4610" t="str">
            <v>FINAME TJLP</v>
          </cell>
          <cell r="T4610" t="str">
            <v>19378</v>
          </cell>
          <cell r="U4610">
            <v>11.1</v>
          </cell>
          <cell r="V4610">
            <v>0</v>
          </cell>
          <cell r="W4610">
            <v>35955</v>
          </cell>
          <cell r="X4610">
            <v>8</v>
          </cell>
          <cell r="Y4610">
            <v>46</v>
          </cell>
          <cell r="Z4610">
            <v>13.348478999999999</v>
          </cell>
          <cell r="AA4610">
            <v>0</v>
          </cell>
          <cell r="AB4610">
            <v>99180</v>
          </cell>
          <cell r="AC4610">
            <v>3542.14</v>
          </cell>
          <cell r="AD4610">
            <v>234.45999999999992</v>
          </cell>
          <cell r="AE4610">
            <v>873.8</v>
          </cell>
          <cell r="AF4610">
            <v>4415.95</v>
          </cell>
          <cell r="AG4610">
            <v>95637.86</v>
          </cell>
          <cell r="AH4610">
            <v>108.77999999998428</v>
          </cell>
          <cell r="AI4610">
            <v>0</v>
          </cell>
          <cell r="AJ4610">
            <v>0</v>
          </cell>
          <cell r="AK4610">
            <v>0</v>
          </cell>
        </row>
        <row r="4611">
          <cell r="R4611" t="str">
            <v>UNIBANCO</v>
          </cell>
          <cell r="S4611" t="str">
            <v>FINAME TJLP</v>
          </cell>
          <cell r="T4611" t="str">
            <v>19378</v>
          </cell>
          <cell r="U4611">
            <v>11.1</v>
          </cell>
          <cell r="V4611">
            <v>0</v>
          </cell>
          <cell r="W4611">
            <v>35976</v>
          </cell>
          <cell r="X4611">
            <v>21</v>
          </cell>
          <cell r="Y4611">
            <v>0</v>
          </cell>
          <cell r="Z4611">
            <v>13.38181</v>
          </cell>
          <cell r="AA4611">
            <v>0</v>
          </cell>
          <cell r="AB4611">
            <v>95876.67</v>
          </cell>
          <cell r="AC4611">
            <v>0</v>
          </cell>
          <cell r="AD4611">
            <v>590.51</v>
          </cell>
          <cell r="AE4611">
            <v>590.51</v>
          </cell>
          <cell r="AF4611">
            <v>0</v>
          </cell>
          <cell r="AG4611">
            <v>96467.18</v>
          </cell>
          <cell r="AH4611">
            <v>238.80999999999767</v>
          </cell>
          <cell r="AI4611">
            <v>0</v>
          </cell>
          <cell r="AJ4611">
            <v>0</v>
          </cell>
          <cell r="AK4611">
            <v>0</v>
          </cell>
        </row>
        <row r="4612">
          <cell r="R4612" t="str">
            <v>UNIBANCO</v>
          </cell>
          <cell r="S4612" t="str">
            <v>FINAME TJLP</v>
          </cell>
          <cell r="T4612" t="str">
            <v>19378</v>
          </cell>
          <cell r="U4612">
            <v>11.1</v>
          </cell>
          <cell r="V4612">
            <v>0</v>
          </cell>
          <cell r="W4612">
            <v>35985</v>
          </cell>
          <cell r="X4612">
            <v>9</v>
          </cell>
          <cell r="Y4612">
            <v>47</v>
          </cell>
          <cell r="Z4612">
            <v>13.39612</v>
          </cell>
          <cell r="AA4612">
            <v>0</v>
          </cell>
          <cell r="AB4612">
            <v>95979.199999999997</v>
          </cell>
          <cell r="AC4612">
            <v>3554.78</v>
          </cell>
          <cell r="AD4612">
            <v>255.09000000000003</v>
          </cell>
          <cell r="AE4612">
            <v>845.6</v>
          </cell>
          <cell r="AF4612">
            <v>4400.3900000000003</v>
          </cell>
          <cell r="AG4612">
            <v>92424.41</v>
          </cell>
          <cell r="AH4612">
            <v>102.53000000001339</v>
          </cell>
          <cell r="AI4612">
            <v>0</v>
          </cell>
          <cell r="AJ4612">
            <v>0</v>
          </cell>
          <cell r="AK4612">
            <v>0</v>
          </cell>
        </row>
        <row r="4613">
          <cell r="R4613" t="str">
            <v>UNIBANCO</v>
          </cell>
          <cell r="S4613" t="str">
            <v>FINAME TJLP</v>
          </cell>
          <cell r="T4613" t="str">
            <v>19378</v>
          </cell>
          <cell r="U4613">
            <v>11.1</v>
          </cell>
          <cell r="V4613">
            <v>0</v>
          </cell>
          <cell r="W4613">
            <v>36007</v>
          </cell>
          <cell r="X4613">
            <v>22</v>
          </cell>
          <cell r="Y4613">
            <v>0</v>
          </cell>
          <cell r="Z4613">
            <v>13.431165</v>
          </cell>
          <cell r="AA4613">
            <v>0</v>
          </cell>
          <cell r="AB4613">
            <v>92666.2</v>
          </cell>
          <cell r="AC4613">
            <v>0</v>
          </cell>
          <cell r="AD4613">
            <v>598</v>
          </cell>
          <cell r="AE4613">
            <v>598</v>
          </cell>
          <cell r="AF4613">
            <v>0</v>
          </cell>
          <cell r="AG4613">
            <v>93264.2</v>
          </cell>
          <cell r="AH4613">
            <v>241.7899999999936</v>
          </cell>
          <cell r="AI4613">
            <v>0</v>
          </cell>
          <cell r="AJ4613">
            <v>0</v>
          </cell>
          <cell r="AK4613">
            <v>0</v>
          </cell>
        </row>
        <row r="4614">
          <cell r="R4614" t="str">
            <v>UNIBANCO</v>
          </cell>
          <cell r="S4614" t="str">
            <v>FINAME TJLP</v>
          </cell>
          <cell r="T4614" t="str">
            <v>19378</v>
          </cell>
          <cell r="U4614">
            <v>11.1</v>
          </cell>
          <cell r="V4614">
            <v>0</v>
          </cell>
          <cell r="W4614">
            <v>36016</v>
          </cell>
          <cell r="X4614">
            <v>8</v>
          </cell>
          <cell r="Y4614">
            <v>48</v>
          </cell>
          <cell r="Z4614">
            <v>13.445527999999999</v>
          </cell>
          <cell r="AA4614">
            <v>0</v>
          </cell>
          <cell r="AB4614">
            <v>92765.29</v>
          </cell>
          <cell r="AC4614">
            <v>3567.89</v>
          </cell>
          <cell r="AD4614">
            <v>219.28999999999996</v>
          </cell>
          <cell r="AE4614">
            <v>817.29</v>
          </cell>
          <cell r="AF4614">
            <v>4385.18</v>
          </cell>
          <cell r="AG4614">
            <v>89197.4</v>
          </cell>
          <cell r="AH4614">
            <v>99.089999999996508</v>
          </cell>
          <cell r="AI4614">
            <v>0</v>
          </cell>
          <cell r="AJ4614">
            <v>0</v>
          </cell>
          <cell r="AK4614">
            <v>0</v>
          </cell>
        </row>
        <row r="4615">
          <cell r="R4615" t="str">
            <v>UNIBANCO</v>
          </cell>
          <cell r="S4615" t="str">
            <v>FINAME TJLP</v>
          </cell>
          <cell r="T4615" t="str">
            <v>19378</v>
          </cell>
          <cell r="U4615">
            <v>11.1</v>
          </cell>
          <cell r="V4615">
            <v>0</v>
          </cell>
          <cell r="W4615">
            <v>36038</v>
          </cell>
          <cell r="X4615">
            <v>22</v>
          </cell>
          <cell r="Y4615">
            <v>0</v>
          </cell>
          <cell r="Z4615">
            <v>13.480702000000001</v>
          </cell>
          <cell r="AA4615">
            <v>0</v>
          </cell>
          <cell r="AB4615">
            <v>89430.74</v>
          </cell>
          <cell r="AC4615">
            <v>0</v>
          </cell>
          <cell r="AD4615">
            <v>577.13</v>
          </cell>
          <cell r="AE4615">
            <v>577.13</v>
          </cell>
          <cell r="AF4615">
            <v>0</v>
          </cell>
          <cell r="AG4615">
            <v>90007.87</v>
          </cell>
          <cell r="AH4615">
            <v>233.33999999999651</v>
          </cell>
          <cell r="AI4615">
            <v>0</v>
          </cell>
          <cell r="AJ4615">
            <v>0</v>
          </cell>
          <cell r="AK4615">
            <v>0</v>
          </cell>
        </row>
        <row r="4616">
          <cell r="R4616" t="str">
            <v>UNIBANCO</v>
          </cell>
          <cell r="S4616" t="str">
            <v>FINAME TJLP</v>
          </cell>
          <cell r="T4616" t="str">
            <v>19378</v>
          </cell>
          <cell r="U4616">
            <v>11.1</v>
          </cell>
          <cell r="V4616">
            <v>0</v>
          </cell>
          <cell r="W4616">
            <v>36047</v>
          </cell>
          <cell r="X4616">
            <v>8</v>
          </cell>
          <cell r="Y4616">
            <v>49</v>
          </cell>
          <cell r="Z4616">
            <v>13.497952</v>
          </cell>
          <cell r="AA4616">
            <v>0</v>
          </cell>
          <cell r="AB4616">
            <v>89545.18</v>
          </cell>
          <cell r="AC4616">
            <v>3581.81</v>
          </cell>
          <cell r="AD4616">
            <v>211.78999999999996</v>
          </cell>
          <cell r="AE4616">
            <v>788.92</v>
          </cell>
          <cell r="AF4616">
            <v>4370.72</v>
          </cell>
          <cell r="AG4616">
            <v>85963.37</v>
          </cell>
          <cell r="AH4616">
            <v>114.43000000000757</v>
          </cell>
          <cell r="AI4616">
            <v>0</v>
          </cell>
          <cell r="AJ4616">
            <v>0</v>
          </cell>
          <cell r="AK4616">
            <v>0</v>
          </cell>
        </row>
        <row r="4617">
          <cell r="R4617" t="str">
            <v>UNIBANCO</v>
          </cell>
          <cell r="S4617" t="str">
            <v>FINAME TJLP</v>
          </cell>
          <cell r="T4617" t="str">
            <v>19378</v>
          </cell>
          <cell r="U4617">
            <v>11.1</v>
          </cell>
          <cell r="V4617">
            <v>0</v>
          </cell>
          <cell r="W4617">
            <v>36068</v>
          </cell>
          <cell r="X4617">
            <v>21</v>
          </cell>
          <cell r="Y4617">
            <v>0</v>
          </cell>
          <cell r="Z4617">
            <v>13.539114</v>
          </cell>
          <cell r="AA4617">
            <v>0</v>
          </cell>
          <cell r="AB4617">
            <v>86225.52</v>
          </cell>
          <cell r="AC4617">
            <v>0</v>
          </cell>
          <cell r="AD4617">
            <v>531.07000000000005</v>
          </cell>
          <cell r="AE4617">
            <v>531.07000000000005</v>
          </cell>
          <cell r="AF4617">
            <v>0</v>
          </cell>
          <cell r="AG4617">
            <v>86756.59</v>
          </cell>
          <cell r="AH4617">
            <v>262.14999999999418</v>
          </cell>
          <cell r="AI4617">
            <v>0</v>
          </cell>
          <cell r="AJ4617">
            <v>0</v>
          </cell>
          <cell r="AK4617">
            <v>0</v>
          </cell>
        </row>
        <row r="4618">
          <cell r="R4618" t="str">
            <v>UNIBANCO</v>
          </cell>
          <cell r="S4618" t="str">
            <v>FINAME TJLP</v>
          </cell>
          <cell r="T4618" t="str">
            <v>19378</v>
          </cell>
          <cell r="U4618">
            <v>11.1</v>
          </cell>
          <cell r="V4618">
            <v>0</v>
          </cell>
          <cell r="W4618">
            <v>36077</v>
          </cell>
          <cell r="X4618">
            <v>9</v>
          </cell>
          <cell r="Y4618">
            <v>50</v>
          </cell>
          <cell r="Z4618">
            <v>13.556794</v>
          </cell>
          <cell r="AA4618">
            <v>0</v>
          </cell>
          <cell r="AB4618">
            <v>86338.12</v>
          </cell>
          <cell r="AC4618">
            <v>3597.42</v>
          </cell>
          <cell r="AD4618">
            <v>229.58999999999992</v>
          </cell>
          <cell r="AE4618">
            <v>760.66</v>
          </cell>
          <cell r="AF4618">
            <v>4358.08</v>
          </cell>
          <cell r="AG4618">
            <v>82740.7</v>
          </cell>
          <cell r="AH4618">
            <v>112.60000000000582</v>
          </cell>
          <cell r="AI4618">
            <v>0</v>
          </cell>
          <cell r="AJ4618">
            <v>0</v>
          </cell>
          <cell r="AK4618">
            <v>0</v>
          </cell>
        </row>
        <row r="4619">
          <cell r="R4619" t="str">
            <v>UNIBANCO</v>
          </cell>
          <cell r="S4619" t="str">
            <v>FINAME TJLP</v>
          </cell>
          <cell r="T4619" t="str">
            <v>19378</v>
          </cell>
          <cell r="U4619">
            <v>11.1</v>
          </cell>
          <cell r="V4619">
            <v>0</v>
          </cell>
          <cell r="W4619">
            <v>36099</v>
          </cell>
          <cell r="X4619">
            <v>22</v>
          </cell>
          <cell r="Y4619">
            <v>0</v>
          </cell>
          <cell r="Z4619">
            <v>13.600108000000001</v>
          </cell>
          <cell r="AA4619">
            <v>0</v>
          </cell>
          <cell r="AB4619">
            <v>83005.05</v>
          </cell>
          <cell r="AC4619">
            <v>0</v>
          </cell>
          <cell r="AD4619">
            <v>535.66</v>
          </cell>
          <cell r="AE4619">
            <v>535.66</v>
          </cell>
          <cell r="AF4619">
            <v>0</v>
          </cell>
          <cell r="AG4619">
            <v>83540.710000000006</v>
          </cell>
          <cell r="AH4619">
            <v>264.35000000000582</v>
          </cell>
          <cell r="AI4619">
            <v>0</v>
          </cell>
          <cell r="AJ4619">
            <v>0</v>
          </cell>
          <cell r="AK4619">
            <v>0</v>
          </cell>
        </row>
        <row r="4620">
          <cell r="R4620" t="str">
            <v>UNIBANCO</v>
          </cell>
          <cell r="S4620" t="str">
            <v>FINAME TJLP</v>
          </cell>
          <cell r="T4620" t="str">
            <v>19378</v>
          </cell>
          <cell r="U4620">
            <v>11.1</v>
          </cell>
          <cell r="V4620">
            <v>0</v>
          </cell>
          <cell r="W4620">
            <v>36108</v>
          </cell>
          <cell r="X4620">
            <v>8</v>
          </cell>
          <cell r="Y4620">
            <v>51</v>
          </cell>
          <cell r="Z4620">
            <v>13.617867</v>
          </cell>
          <cell r="AA4620">
            <v>0</v>
          </cell>
          <cell r="AB4620">
            <v>83113.440000000002</v>
          </cell>
          <cell r="AC4620">
            <v>3613.63</v>
          </cell>
          <cell r="AD4620">
            <v>196.59000000000003</v>
          </cell>
          <cell r="AE4620">
            <v>732.25</v>
          </cell>
          <cell r="AF4620">
            <v>4345.88</v>
          </cell>
          <cell r="AG4620">
            <v>79499.820000000007</v>
          </cell>
          <cell r="AH4620">
            <v>108.40000000000873</v>
          </cell>
          <cell r="AI4620">
            <v>0</v>
          </cell>
          <cell r="AJ4620">
            <v>0</v>
          </cell>
          <cell r="AK4620">
            <v>0</v>
          </cell>
        </row>
        <row r="4621">
          <cell r="R4621" t="str">
            <v>UNIBANCO</v>
          </cell>
          <cell r="S4621" t="str">
            <v>FINAME TJLP</v>
          </cell>
          <cell r="T4621" t="str">
            <v>19378</v>
          </cell>
          <cell r="U4621">
            <v>11.1</v>
          </cell>
          <cell r="V4621">
            <v>0</v>
          </cell>
          <cell r="W4621">
            <v>36129</v>
          </cell>
          <cell r="X4621">
            <v>21</v>
          </cell>
          <cell r="Y4621">
            <v>0</v>
          </cell>
          <cell r="Z4621">
            <v>13.659395999999999</v>
          </cell>
          <cell r="AA4621">
            <v>0</v>
          </cell>
          <cell r="AB4621">
            <v>79742.259999999995</v>
          </cell>
          <cell r="AC4621">
            <v>0</v>
          </cell>
          <cell r="AD4621">
            <v>491.14</v>
          </cell>
          <cell r="AE4621">
            <v>491.14</v>
          </cell>
          <cell r="AF4621">
            <v>0</v>
          </cell>
          <cell r="AG4621">
            <v>80233.399999999994</v>
          </cell>
          <cell r="AH4621">
            <v>242.43999999998778</v>
          </cell>
          <cell r="AI4621">
            <v>0</v>
          </cell>
          <cell r="AJ4621">
            <v>0</v>
          </cell>
          <cell r="AK4621">
            <v>0</v>
          </cell>
        </row>
        <row r="4622">
          <cell r="R4622" t="str">
            <v>UNIBANCO</v>
          </cell>
          <cell r="S4622" t="str">
            <v>FINAME TJLP</v>
          </cell>
          <cell r="T4622" t="str">
            <v>19378</v>
          </cell>
          <cell r="U4622">
            <v>11.1</v>
          </cell>
          <cell r="V4622">
            <v>0</v>
          </cell>
          <cell r="W4622">
            <v>36138</v>
          </cell>
          <cell r="X4622">
            <v>9</v>
          </cell>
          <cell r="Y4622">
            <v>52</v>
          </cell>
          <cell r="Z4622">
            <v>13.694127999999999</v>
          </cell>
          <cell r="AA4622">
            <v>0</v>
          </cell>
          <cell r="AB4622">
            <v>79945.02</v>
          </cell>
          <cell r="AC4622">
            <v>3633.86</v>
          </cell>
          <cell r="AD4622">
            <v>213.20000000000005</v>
          </cell>
          <cell r="AE4622">
            <v>704.34</v>
          </cell>
          <cell r="AF4622">
            <v>4338.2</v>
          </cell>
          <cell r="AG4622">
            <v>76311.16</v>
          </cell>
          <cell r="AH4622">
            <v>202.76000000000931</v>
          </cell>
          <cell r="AI4622">
            <v>0</v>
          </cell>
          <cell r="AJ4622">
            <v>0</v>
          </cell>
          <cell r="AK4622">
            <v>0</v>
          </cell>
        </row>
        <row r="4623">
          <cell r="R4623" t="str">
            <v>UNIBANCO</v>
          </cell>
          <cell r="S4623" t="str">
            <v>FINAME TJLP</v>
          </cell>
          <cell r="T4623" t="str">
            <v>19378</v>
          </cell>
          <cell r="U4623">
            <v>11.1</v>
          </cell>
          <cell r="V4623">
            <v>0</v>
          </cell>
          <cell r="W4623">
            <v>36160</v>
          </cell>
          <cell r="X4623">
            <v>22</v>
          </cell>
          <cell r="Y4623">
            <v>0</v>
          </cell>
          <cell r="Z4623">
            <v>13.784601</v>
          </cell>
          <cell r="AA4623">
            <v>0</v>
          </cell>
          <cell r="AB4623">
            <v>76815.320000000007</v>
          </cell>
          <cell r="AC4623">
            <v>0</v>
          </cell>
          <cell r="AD4623">
            <v>495.71</v>
          </cell>
          <cell r="AE4623">
            <v>495.71</v>
          </cell>
          <cell r="AF4623">
            <v>0</v>
          </cell>
          <cell r="AG4623">
            <v>77311.039999999994</v>
          </cell>
          <cell r="AH4623">
            <v>504.1699999999837</v>
          </cell>
          <cell r="AI4623">
            <v>0</v>
          </cell>
          <cell r="AJ4623">
            <v>0</v>
          </cell>
          <cell r="AK4623">
            <v>0</v>
          </cell>
        </row>
        <row r="4624">
          <cell r="R4624" t="str">
            <v>UNIBANCO</v>
          </cell>
          <cell r="S4624" t="str">
            <v>FINAME TJLP</v>
          </cell>
          <cell r="T4624" t="str">
            <v>19378</v>
          </cell>
          <cell r="U4624">
            <v>11.1</v>
          </cell>
          <cell r="V4624">
            <v>0</v>
          </cell>
          <cell r="W4624">
            <v>36169</v>
          </cell>
          <cell r="X4624">
            <v>8</v>
          </cell>
          <cell r="Y4624">
            <v>53</v>
          </cell>
          <cell r="Z4624">
            <v>13.807902</v>
          </cell>
          <cell r="AA4624">
            <v>0</v>
          </cell>
          <cell r="AB4624">
            <v>76945.17</v>
          </cell>
          <cell r="AC4624">
            <v>3664.05</v>
          </cell>
          <cell r="AD4624">
            <v>182.2</v>
          </cell>
          <cell r="AE4624">
            <v>677.91</v>
          </cell>
          <cell r="AF4624">
            <v>4341.96</v>
          </cell>
          <cell r="AG4624">
            <v>73281.11</v>
          </cell>
          <cell r="AH4624">
            <v>129.8300000000163</v>
          </cell>
          <cell r="AI4624">
            <v>0</v>
          </cell>
          <cell r="AJ4624">
            <v>0</v>
          </cell>
          <cell r="AK4624">
            <v>0</v>
          </cell>
        </row>
        <row r="4625">
          <cell r="R4625" t="str">
            <v>UNIBANCO</v>
          </cell>
          <cell r="S4625" t="str">
            <v>FINAME TJLP</v>
          </cell>
          <cell r="T4625" t="str">
            <v>19378</v>
          </cell>
          <cell r="U4625">
            <v>11.1</v>
          </cell>
          <cell r="V4625">
            <v>0</v>
          </cell>
          <cell r="W4625">
            <v>36191</v>
          </cell>
          <cell r="X4625">
            <v>22</v>
          </cell>
          <cell r="Y4625">
            <v>0</v>
          </cell>
          <cell r="Z4625">
            <v>13.860768</v>
          </cell>
          <cell r="AA4625">
            <v>0</v>
          </cell>
          <cell r="AB4625">
            <v>73561.679999999993</v>
          </cell>
          <cell r="AC4625">
            <v>0</v>
          </cell>
          <cell r="AD4625">
            <v>474.72</v>
          </cell>
          <cell r="AE4625">
            <v>474.72</v>
          </cell>
          <cell r="AF4625">
            <v>0</v>
          </cell>
          <cell r="AG4625">
            <v>74036.399999999994</v>
          </cell>
          <cell r="AH4625">
            <v>280.56999999999243</v>
          </cell>
          <cell r="AI4625">
            <v>0</v>
          </cell>
          <cell r="AJ4625">
            <v>0</v>
          </cell>
          <cell r="AK4625">
            <v>0</v>
          </cell>
        </row>
        <row r="4626">
          <cell r="R4626" t="str">
            <v>UNIBANCO</v>
          </cell>
          <cell r="S4626" t="str">
            <v>FINAME TJLP</v>
          </cell>
          <cell r="T4626" t="str">
            <v>19378</v>
          </cell>
          <cell r="U4626">
            <v>11.1</v>
          </cell>
          <cell r="V4626">
            <v>0</v>
          </cell>
          <cell r="W4626">
            <v>36200</v>
          </cell>
          <cell r="X4626">
            <v>8</v>
          </cell>
          <cell r="Y4626">
            <v>54</v>
          </cell>
          <cell r="Z4626">
            <v>13.882453</v>
          </cell>
          <cell r="AA4626">
            <v>0</v>
          </cell>
          <cell r="AB4626">
            <v>73676.77</v>
          </cell>
          <cell r="AC4626">
            <v>3683.84</v>
          </cell>
          <cell r="AD4626">
            <v>174.39</v>
          </cell>
          <cell r="AE4626">
            <v>649.11</v>
          </cell>
          <cell r="AF4626">
            <v>4332.95</v>
          </cell>
          <cell r="AG4626">
            <v>69992.929999999993</v>
          </cell>
          <cell r="AH4626">
            <v>115.08999999999651</v>
          </cell>
          <cell r="AI4626">
            <v>0</v>
          </cell>
          <cell r="AJ4626">
            <v>0</v>
          </cell>
          <cell r="AK4626">
            <v>0</v>
          </cell>
        </row>
        <row r="4627">
          <cell r="R4627" t="str">
            <v>UNIBANCO</v>
          </cell>
          <cell r="S4627" t="str">
            <v>FINAME TJLP</v>
          </cell>
          <cell r="T4627" t="str">
            <v>19378</v>
          </cell>
          <cell r="U4627">
            <v>11.1</v>
          </cell>
          <cell r="V4627">
            <v>0</v>
          </cell>
          <cell r="W4627">
            <v>36219</v>
          </cell>
          <cell r="X4627">
            <v>19</v>
          </cell>
          <cell r="Y4627">
            <v>0</v>
          </cell>
          <cell r="Z4627">
            <v>13.928345</v>
          </cell>
          <cell r="AA4627">
            <v>0</v>
          </cell>
          <cell r="AB4627">
            <v>70224.31</v>
          </cell>
          <cell r="AC4627">
            <v>0</v>
          </cell>
          <cell r="AD4627">
            <v>391.21</v>
          </cell>
          <cell r="AE4627">
            <v>391.21</v>
          </cell>
          <cell r="AF4627">
            <v>0</v>
          </cell>
          <cell r="AG4627">
            <v>70615.520000000004</v>
          </cell>
          <cell r="AH4627">
            <v>231.38000000000466</v>
          </cell>
          <cell r="AI4627">
            <v>0</v>
          </cell>
          <cell r="AJ4627">
            <v>0</v>
          </cell>
          <cell r="AK4627">
            <v>0</v>
          </cell>
        </row>
        <row r="4628">
          <cell r="R4628" t="str">
            <v>UNIBANCO</v>
          </cell>
          <cell r="S4628" t="str">
            <v>FINAME TJLP</v>
          </cell>
          <cell r="T4628" t="str">
            <v>19378</v>
          </cell>
          <cell r="U4628">
            <v>11.1</v>
          </cell>
          <cell r="V4628">
            <v>0</v>
          </cell>
          <cell r="W4628">
            <v>36228</v>
          </cell>
          <cell r="X4628">
            <v>11</v>
          </cell>
          <cell r="Y4628">
            <v>55</v>
          </cell>
          <cell r="Z4628">
            <v>13.950136000000001</v>
          </cell>
          <cell r="AA4628">
            <v>0</v>
          </cell>
          <cell r="AB4628">
            <v>70334.179999999993</v>
          </cell>
          <cell r="AC4628">
            <v>3701.8</v>
          </cell>
          <cell r="AD4628">
            <v>228.45</v>
          </cell>
          <cell r="AE4628">
            <v>619.66</v>
          </cell>
          <cell r="AF4628">
            <v>4321.46</v>
          </cell>
          <cell r="AG4628">
            <v>66632.38</v>
          </cell>
          <cell r="AH4628">
            <v>109.8700000000099</v>
          </cell>
          <cell r="AI4628">
            <v>0</v>
          </cell>
          <cell r="AJ4628">
            <v>0</v>
          </cell>
          <cell r="AK4628">
            <v>0</v>
          </cell>
        </row>
        <row r="4629">
          <cell r="R4629" t="str">
            <v>UNIBANCO</v>
          </cell>
          <cell r="S4629" t="str">
            <v>FINAME TJLP</v>
          </cell>
          <cell r="T4629" t="str">
            <v>19378</v>
          </cell>
          <cell r="U4629">
            <v>11.1</v>
          </cell>
          <cell r="V4629">
            <v>0</v>
          </cell>
          <cell r="W4629">
            <v>36250</v>
          </cell>
          <cell r="X4629">
            <v>22</v>
          </cell>
          <cell r="Y4629">
            <v>0</v>
          </cell>
          <cell r="Z4629">
            <v>14.003546999999999</v>
          </cell>
          <cell r="AA4629">
            <v>0</v>
          </cell>
          <cell r="AB4629">
            <v>66887.5</v>
          </cell>
          <cell r="AC4629">
            <v>0</v>
          </cell>
          <cell r="AD4629">
            <v>431.65</v>
          </cell>
          <cell r="AE4629">
            <v>431.65</v>
          </cell>
          <cell r="AF4629">
            <v>0</v>
          </cell>
          <cell r="AG4629">
            <v>67319.14</v>
          </cell>
          <cell r="AH4629">
            <v>255.11000000000058</v>
          </cell>
          <cell r="AI4629">
            <v>0</v>
          </cell>
          <cell r="AJ4629">
            <v>0</v>
          </cell>
          <cell r="AK4629">
            <v>0</v>
          </cell>
        </row>
        <row r="4630">
          <cell r="R4630" t="str">
            <v>UNIBANCO</v>
          </cell>
          <cell r="S4630" t="str">
            <v>FINAME TJLP</v>
          </cell>
          <cell r="T4630" t="str">
            <v>19378</v>
          </cell>
          <cell r="U4630">
            <v>11.1</v>
          </cell>
          <cell r="V4630">
            <v>0</v>
          </cell>
          <cell r="W4630">
            <v>36259</v>
          </cell>
          <cell r="X4630">
            <v>8</v>
          </cell>
          <cell r="Y4630">
            <v>56</v>
          </cell>
          <cell r="Z4630">
            <v>14.027219000000001</v>
          </cell>
          <cell r="AA4630">
            <v>0</v>
          </cell>
          <cell r="AB4630">
            <v>67000.570000000007</v>
          </cell>
          <cell r="AC4630">
            <v>3722.25</v>
          </cell>
          <cell r="AD4630">
            <v>158.63999999999999</v>
          </cell>
          <cell r="AE4630">
            <v>590.29</v>
          </cell>
          <cell r="AF4630">
            <v>4312.55</v>
          </cell>
          <cell r="AG4630">
            <v>63278.32</v>
          </cell>
          <cell r="AH4630">
            <v>113.08999999999651</v>
          </cell>
          <cell r="AI4630">
            <v>0</v>
          </cell>
          <cell r="AJ4630">
            <v>0</v>
          </cell>
          <cell r="AK4630">
            <v>0</v>
          </cell>
        </row>
        <row r="4631">
          <cell r="R4631" t="str">
            <v>UNIBANCO</v>
          </cell>
          <cell r="S4631" t="str">
            <v>FINAME TJLP</v>
          </cell>
          <cell r="T4631" t="str">
            <v>19378</v>
          </cell>
          <cell r="U4631">
            <v>11.1</v>
          </cell>
          <cell r="V4631">
            <v>0</v>
          </cell>
          <cell r="W4631">
            <v>36280</v>
          </cell>
          <cell r="X4631">
            <v>21</v>
          </cell>
          <cell r="Y4631">
            <v>0</v>
          </cell>
          <cell r="Z4631">
            <v>14.083125000000001</v>
          </cell>
          <cell r="AA4631">
            <v>0</v>
          </cell>
          <cell r="AB4631">
            <v>63530.51</v>
          </cell>
          <cell r="AC4631">
            <v>0</v>
          </cell>
          <cell r="AD4631">
            <v>391.29</v>
          </cell>
          <cell r="AE4631">
            <v>391.29</v>
          </cell>
          <cell r="AF4631">
            <v>0</v>
          </cell>
          <cell r="AG4631">
            <v>63921.8</v>
          </cell>
          <cell r="AH4631">
            <v>252.19000000000233</v>
          </cell>
          <cell r="AI4631">
            <v>0</v>
          </cell>
          <cell r="AJ4631">
            <v>0</v>
          </cell>
          <cell r="AK4631">
            <v>0</v>
          </cell>
        </row>
        <row r="4632">
          <cell r="R4632" t="str">
            <v>UNIBANCO</v>
          </cell>
          <cell r="S4632" t="str">
            <v>FINAME TJLP</v>
          </cell>
          <cell r="T4632" t="str">
            <v>19378</v>
          </cell>
          <cell r="U4632">
            <v>11.1</v>
          </cell>
          <cell r="V4632">
            <v>0</v>
          </cell>
          <cell r="W4632">
            <v>36289</v>
          </cell>
          <cell r="X4632">
            <v>9</v>
          </cell>
          <cell r="Y4632">
            <v>57</v>
          </cell>
          <cell r="Z4632">
            <v>14.107151999999999</v>
          </cell>
          <cell r="AA4632">
            <v>0</v>
          </cell>
          <cell r="AB4632">
            <v>63638.9</v>
          </cell>
          <cell r="AC4632">
            <v>3743.46</v>
          </cell>
          <cell r="AD4632">
            <v>169.38999999999993</v>
          </cell>
          <cell r="AE4632">
            <v>560.67999999999995</v>
          </cell>
          <cell r="AF4632">
            <v>4304.1400000000003</v>
          </cell>
          <cell r="AG4632">
            <v>59895.44</v>
          </cell>
          <cell r="AH4632">
            <v>108.38999999999942</v>
          </cell>
          <cell r="AI4632">
            <v>0</v>
          </cell>
          <cell r="AJ4632">
            <v>0</v>
          </cell>
          <cell r="AK4632">
            <v>0</v>
          </cell>
        </row>
        <row r="4633">
          <cell r="R4633" t="str">
            <v>UNIBANCO</v>
          </cell>
          <cell r="S4633" t="str">
            <v>FINAME TJLP</v>
          </cell>
          <cell r="T4633" t="str">
            <v>19378</v>
          </cell>
          <cell r="U4633">
            <v>11.1</v>
          </cell>
          <cell r="V4633">
            <v>0</v>
          </cell>
          <cell r="W4633">
            <v>36311</v>
          </cell>
          <cell r="X4633">
            <v>22</v>
          </cell>
          <cell r="Y4633">
            <v>0</v>
          </cell>
          <cell r="Z4633">
            <v>14.16606</v>
          </cell>
          <cell r="AA4633">
            <v>0</v>
          </cell>
          <cell r="AB4633">
            <v>60145.55</v>
          </cell>
          <cell r="AC4633">
            <v>0</v>
          </cell>
          <cell r="AD4633">
            <v>388.14</v>
          </cell>
          <cell r="AE4633">
            <v>388.14</v>
          </cell>
          <cell r="AF4633">
            <v>0</v>
          </cell>
          <cell r="AG4633">
            <v>60533.69</v>
          </cell>
          <cell r="AH4633">
            <v>250.11000000000058</v>
          </cell>
          <cell r="AI4633">
            <v>0</v>
          </cell>
          <cell r="AJ4633">
            <v>0</v>
          </cell>
          <cell r="AK4633">
            <v>0</v>
          </cell>
        </row>
        <row r="4634">
          <cell r="R4634" t="str">
            <v>UNIBANCO</v>
          </cell>
          <cell r="S4634" t="str">
            <v>FINAME TJLP</v>
          </cell>
          <cell r="T4634" t="str">
            <v>19378</v>
          </cell>
          <cell r="U4634">
            <v>11.1</v>
          </cell>
          <cell r="V4634">
            <v>0</v>
          </cell>
          <cell r="W4634">
            <v>36320</v>
          </cell>
          <cell r="X4634">
            <v>8</v>
          </cell>
          <cell r="Y4634">
            <v>58</v>
          </cell>
          <cell r="Z4634">
            <v>14.190229</v>
          </cell>
          <cell r="AA4634">
            <v>0</v>
          </cell>
          <cell r="AB4634">
            <v>60248.160000000003</v>
          </cell>
          <cell r="AC4634">
            <v>3765.51</v>
          </cell>
          <cell r="AD4634">
            <v>142.65999999999997</v>
          </cell>
          <cell r="AE4634">
            <v>530.79999999999995</v>
          </cell>
          <cell r="AF4634">
            <v>4296.3100000000004</v>
          </cell>
          <cell r="AG4634">
            <v>56482.66</v>
          </cell>
          <cell r="AH4634">
            <v>102.61999999999534</v>
          </cell>
          <cell r="AI4634">
            <v>0</v>
          </cell>
          <cell r="AJ4634">
            <v>0</v>
          </cell>
          <cell r="AK4634">
            <v>0</v>
          </cell>
        </row>
        <row r="4635">
          <cell r="R4635" t="str">
            <v>UNIBANCO</v>
          </cell>
          <cell r="S4635" t="str">
            <v>FINAME TJLP</v>
          </cell>
          <cell r="T4635" t="str">
            <v>19378</v>
          </cell>
          <cell r="U4635">
            <v>11.1</v>
          </cell>
          <cell r="V4635">
            <v>0</v>
          </cell>
          <cell r="W4635">
            <v>36341</v>
          </cell>
          <cell r="X4635">
            <v>21</v>
          </cell>
          <cell r="Y4635">
            <v>0</v>
          </cell>
          <cell r="Z4635">
            <v>14.246784999999999</v>
          </cell>
          <cell r="AA4635">
            <v>0</v>
          </cell>
          <cell r="AB4635">
            <v>56707.77</v>
          </cell>
          <cell r="AC4635">
            <v>0</v>
          </cell>
          <cell r="AD4635">
            <v>349.27</v>
          </cell>
          <cell r="AE4635">
            <v>349.27</v>
          </cell>
          <cell r="AF4635">
            <v>0</v>
          </cell>
          <cell r="AG4635">
            <v>57057.04</v>
          </cell>
          <cell r="AH4635">
            <v>225.11000000000058</v>
          </cell>
          <cell r="AI4635">
            <v>0</v>
          </cell>
          <cell r="AJ4635">
            <v>0</v>
          </cell>
          <cell r="AK4635">
            <v>0</v>
          </cell>
        </row>
        <row r="4636">
          <cell r="R4636" t="str">
            <v>UNIBANCO</v>
          </cell>
          <cell r="S4636" t="str">
            <v>FINAME TJLP</v>
          </cell>
          <cell r="T4636" t="str">
            <v>19378</v>
          </cell>
          <cell r="U4636">
            <v>11.1</v>
          </cell>
          <cell r="V4636">
            <v>0</v>
          </cell>
          <cell r="W4636">
            <v>36350</v>
          </cell>
          <cell r="X4636">
            <v>9</v>
          </cell>
          <cell r="Y4636">
            <v>59</v>
          </cell>
          <cell r="Z4636">
            <v>14.272681</v>
          </cell>
          <cell r="AA4636">
            <v>0</v>
          </cell>
          <cell r="AB4636">
            <v>56810.85</v>
          </cell>
          <cell r="AC4636">
            <v>3787.39</v>
          </cell>
          <cell r="AD4636">
            <v>151.25</v>
          </cell>
          <cell r="AE4636">
            <v>500.52</v>
          </cell>
          <cell r="AF4636">
            <v>4287.91</v>
          </cell>
          <cell r="AG4636">
            <v>53023.46</v>
          </cell>
          <cell r="AH4636">
            <v>103.07999999999447</v>
          </cell>
          <cell r="AI4636">
            <v>0</v>
          </cell>
          <cell r="AJ4636">
            <v>0</v>
          </cell>
          <cell r="AK4636">
            <v>0</v>
          </cell>
        </row>
        <row r="4637">
          <cell r="R4637" t="str">
            <v>UNIBANCO</v>
          </cell>
          <cell r="S4637" t="str">
            <v>FINAME TJLP</v>
          </cell>
          <cell r="T4637" t="str">
            <v>19378</v>
          </cell>
          <cell r="U4637">
            <v>11.1</v>
          </cell>
          <cell r="V4637">
            <v>0</v>
          </cell>
          <cell r="W4637">
            <v>36372</v>
          </cell>
          <cell r="X4637">
            <v>22</v>
          </cell>
          <cell r="Y4637">
            <v>0</v>
          </cell>
          <cell r="Z4637">
            <v>14.336668</v>
          </cell>
          <cell r="AA4637">
            <v>0</v>
          </cell>
          <cell r="AB4637">
            <v>53261.17</v>
          </cell>
          <cell r="AC4637">
            <v>0</v>
          </cell>
          <cell r="AD4637">
            <v>343.71</v>
          </cell>
          <cell r="AE4637">
            <v>343.71</v>
          </cell>
          <cell r="AF4637">
            <v>0</v>
          </cell>
          <cell r="AG4637">
            <v>53604.88</v>
          </cell>
          <cell r="AH4637">
            <v>237.70999999999913</v>
          </cell>
          <cell r="AI4637">
            <v>0</v>
          </cell>
          <cell r="AJ4637">
            <v>0</v>
          </cell>
          <cell r="AK4637">
            <v>0</v>
          </cell>
        </row>
        <row r="4638">
          <cell r="R4638" t="str">
            <v>UNIBANCO</v>
          </cell>
          <cell r="S4638" t="str">
            <v>FINAME TJLP</v>
          </cell>
          <cell r="T4638" t="str">
            <v>19378</v>
          </cell>
          <cell r="U4638">
            <v>11.1</v>
          </cell>
          <cell r="V4638">
            <v>0</v>
          </cell>
          <cell r="W4638">
            <v>36381</v>
          </cell>
          <cell r="X4638">
            <v>8</v>
          </cell>
          <cell r="Y4638">
            <v>60</v>
          </cell>
          <cell r="Z4638">
            <v>14.362928</v>
          </cell>
          <cell r="AA4638">
            <v>0</v>
          </cell>
          <cell r="AB4638">
            <v>53358.73</v>
          </cell>
          <cell r="AC4638">
            <v>3811.34</v>
          </cell>
          <cell r="AD4638">
            <v>126.39000000000004</v>
          </cell>
          <cell r="AE4638">
            <v>470.1</v>
          </cell>
          <cell r="AF4638">
            <v>4281.4399999999996</v>
          </cell>
          <cell r="AG4638">
            <v>49547.39</v>
          </cell>
          <cell r="AH4638">
            <v>97.560000000004948</v>
          </cell>
          <cell r="AI4638">
            <v>0</v>
          </cell>
          <cell r="AJ4638">
            <v>0</v>
          </cell>
          <cell r="AK4638">
            <v>0</v>
          </cell>
        </row>
        <row r="4639">
          <cell r="R4639" t="str">
            <v>UNIBANCO</v>
          </cell>
          <cell r="S4639" t="str">
            <v>FINAME TJLP</v>
          </cell>
          <cell r="T4639" t="str">
            <v>19378</v>
          </cell>
          <cell r="U4639">
            <v>11.1</v>
          </cell>
          <cell r="V4639">
            <v>0</v>
          </cell>
          <cell r="W4639">
            <v>36403</v>
          </cell>
          <cell r="X4639">
            <v>22</v>
          </cell>
          <cell r="Y4639">
            <v>0</v>
          </cell>
          <cell r="Z4639">
            <v>14.42732</v>
          </cell>
          <cell r="AA4639">
            <v>0</v>
          </cell>
          <cell r="AB4639">
            <v>49769.53</v>
          </cell>
          <cell r="AC4639">
            <v>0</v>
          </cell>
          <cell r="AD4639">
            <v>321.18</v>
          </cell>
          <cell r="AE4639">
            <v>321.18</v>
          </cell>
          <cell r="AF4639">
            <v>0</v>
          </cell>
          <cell r="AG4639">
            <v>50090.7</v>
          </cell>
          <cell r="AH4639">
            <v>222.12999999999738</v>
          </cell>
          <cell r="AI4639">
            <v>0</v>
          </cell>
          <cell r="AJ4639">
            <v>0</v>
          </cell>
          <cell r="AK4639">
            <v>0</v>
          </cell>
        </row>
        <row r="4640">
          <cell r="R4640" t="str">
            <v>UNIBANCO</v>
          </cell>
          <cell r="S4640" t="str">
            <v>FINAME TJLP</v>
          </cell>
          <cell r="T4640" t="str">
            <v>19378</v>
          </cell>
          <cell r="U4640">
            <v>11.1</v>
          </cell>
          <cell r="V4640">
            <v>0</v>
          </cell>
          <cell r="W4640">
            <v>36412</v>
          </cell>
          <cell r="X4640">
            <v>8</v>
          </cell>
          <cell r="Y4640">
            <v>61</v>
          </cell>
          <cell r="Z4640">
            <v>14.453745</v>
          </cell>
          <cell r="AA4640">
            <v>0</v>
          </cell>
          <cell r="AB4640">
            <v>49860.68</v>
          </cell>
          <cell r="AC4640">
            <v>3835.43</v>
          </cell>
          <cell r="AD4640">
            <v>118.11000000000001</v>
          </cell>
          <cell r="AE4640">
            <v>439.29</v>
          </cell>
          <cell r="AF4640">
            <v>4274.72</v>
          </cell>
          <cell r="AG4640">
            <v>46025.25</v>
          </cell>
          <cell r="AH4640">
            <v>91.160000000003492</v>
          </cell>
          <cell r="AI4640">
            <v>0</v>
          </cell>
          <cell r="AJ4640">
            <v>0</v>
          </cell>
          <cell r="AK4640">
            <v>0</v>
          </cell>
        </row>
        <row r="4641">
          <cell r="R4641" t="str">
            <v>UNIBANCO</v>
          </cell>
          <cell r="S4641" t="str">
            <v>FINAME TJLP</v>
          </cell>
          <cell r="T4641" t="str">
            <v>19378</v>
          </cell>
          <cell r="U4641">
            <v>11.1</v>
          </cell>
          <cell r="V4641">
            <v>0</v>
          </cell>
          <cell r="W4641">
            <v>36433</v>
          </cell>
          <cell r="X4641">
            <v>21</v>
          </cell>
          <cell r="Y4641">
            <v>0</v>
          </cell>
          <cell r="Z4641">
            <v>14.515593000000001</v>
          </cell>
          <cell r="AA4641">
            <v>0</v>
          </cell>
          <cell r="AB4641">
            <v>46222.19</v>
          </cell>
          <cell r="AC4641">
            <v>0</v>
          </cell>
          <cell r="AD4641">
            <v>284.69</v>
          </cell>
          <cell r="AE4641">
            <v>284.69</v>
          </cell>
          <cell r="AF4641">
            <v>0</v>
          </cell>
          <cell r="AG4641">
            <v>46506.879999999997</v>
          </cell>
          <cell r="AH4641">
            <v>196.93999999999505</v>
          </cell>
          <cell r="AI4641">
            <v>0</v>
          </cell>
          <cell r="AJ4641">
            <v>0</v>
          </cell>
          <cell r="AK4641">
            <v>0</v>
          </cell>
        </row>
        <row r="4642">
          <cell r="R4642" t="str">
            <v>UNIBANCO</v>
          </cell>
          <cell r="S4642" t="str">
            <v>FINAME TJLP</v>
          </cell>
          <cell r="T4642" t="str">
            <v>19378</v>
          </cell>
          <cell r="U4642">
            <v>11.1</v>
          </cell>
          <cell r="V4642">
            <v>0</v>
          </cell>
          <cell r="W4642">
            <v>36442</v>
          </cell>
          <cell r="X4642">
            <v>9</v>
          </cell>
          <cell r="Y4642">
            <v>62</v>
          </cell>
          <cell r="Z4642">
            <v>14.537758999999999</v>
          </cell>
          <cell r="AA4642">
            <v>0</v>
          </cell>
          <cell r="AB4642">
            <v>46292.78</v>
          </cell>
          <cell r="AC4642">
            <v>3857.73</v>
          </cell>
          <cell r="AD4642">
            <v>123.16000000000003</v>
          </cell>
          <cell r="AE4642">
            <v>407.85</v>
          </cell>
          <cell r="AF4642">
            <v>4265.58</v>
          </cell>
          <cell r="AG4642">
            <v>42435.05</v>
          </cell>
          <cell r="AH4642">
            <v>70.590000000003783</v>
          </cell>
          <cell r="AI4642">
            <v>0</v>
          </cell>
          <cell r="AJ4642">
            <v>0</v>
          </cell>
          <cell r="AK4642">
            <v>0</v>
          </cell>
        </row>
        <row r="4643">
          <cell r="R4643" t="str">
            <v>UNIBANCO</v>
          </cell>
          <cell r="S4643" t="str">
            <v>FINAME TJLP</v>
          </cell>
          <cell r="T4643" t="str">
            <v>19378</v>
          </cell>
          <cell r="U4643">
            <v>11.1</v>
          </cell>
          <cell r="V4643">
            <v>0</v>
          </cell>
          <cell r="W4643">
            <v>36464</v>
          </cell>
          <cell r="X4643">
            <v>22</v>
          </cell>
          <cell r="Y4643">
            <v>0</v>
          </cell>
          <cell r="Z4643">
            <v>14.590728</v>
          </cell>
          <cell r="AA4643">
            <v>0</v>
          </cell>
          <cell r="AB4643">
            <v>42589.66</v>
          </cell>
          <cell r="AC4643">
            <v>0</v>
          </cell>
          <cell r="AD4643">
            <v>274.83999999999997</v>
          </cell>
          <cell r="AE4643">
            <v>274.83999999999997</v>
          </cell>
          <cell r="AF4643">
            <v>0</v>
          </cell>
          <cell r="AG4643">
            <v>42864.51</v>
          </cell>
          <cell r="AH4643">
            <v>154.62000000000262</v>
          </cell>
          <cell r="AI4643">
            <v>0</v>
          </cell>
          <cell r="AJ4643">
            <v>0</v>
          </cell>
          <cell r="AK4643">
            <v>0</v>
          </cell>
        </row>
        <row r="4644">
          <cell r="R4644" t="str">
            <v>UNIBANCO</v>
          </cell>
          <cell r="S4644" t="str">
            <v>FINAME TJLP</v>
          </cell>
          <cell r="T4644" t="str">
            <v>19378</v>
          </cell>
          <cell r="U4644">
            <v>11.1</v>
          </cell>
          <cell r="V4644">
            <v>0</v>
          </cell>
          <cell r="W4644">
            <v>36473</v>
          </cell>
          <cell r="X4644">
            <v>8</v>
          </cell>
          <cell r="Y4644">
            <v>63</v>
          </cell>
          <cell r="Z4644">
            <v>14.612453</v>
          </cell>
          <cell r="AA4644">
            <v>0</v>
          </cell>
          <cell r="AB4644">
            <v>42653.08</v>
          </cell>
          <cell r="AC4644">
            <v>3877.55</v>
          </cell>
          <cell r="AD4644">
            <v>100.94</v>
          </cell>
          <cell r="AE4644">
            <v>375.78</v>
          </cell>
          <cell r="AF4644">
            <v>4253.33</v>
          </cell>
          <cell r="AG4644">
            <v>38775.53</v>
          </cell>
          <cell r="AH4644">
            <v>63.409999999996217</v>
          </cell>
          <cell r="AI4644">
            <v>0</v>
          </cell>
          <cell r="AJ4644">
            <v>0</v>
          </cell>
          <cell r="AK4644">
            <v>0</v>
          </cell>
        </row>
        <row r="4645">
          <cell r="R4645" t="str">
            <v>UNIBANCO</v>
          </cell>
          <cell r="S4645" t="str">
            <v>FINAME TJLP</v>
          </cell>
          <cell r="T4645" t="str">
            <v>19378</v>
          </cell>
          <cell r="U4645">
            <v>11.1</v>
          </cell>
          <cell r="V4645">
            <v>0</v>
          </cell>
          <cell r="W4645">
            <v>36494</v>
          </cell>
          <cell r="X4645">
            <v>21</v>
          </cell>
          <cell r="Y4645">
            <v>0</v>
          </cell>
          <cell r="Z4645">
            <v>14.663271</v>
          </cell>
          <cell r="AA4645">
            <v>0</v>
          </cell>
          <cell r="AB4645">
            <v>38910.379999999997</v>
          </cell>
          <cell r="AC4645">
            <v>0</v>
          </cell>
          <cell r="AD4645">
            <v>239.65</v>
          </cell>
          <cell r="AE4645">
            <v>239.65</v>
          </cell>
          <cell r="AF4645">
            <v>0</v>
          </cell>
          <cell r="AG4645">
            <v>39150.03</v>
          </cell>
          <cell r="AH4645">
            <v>134.84999999999854</v>
          </cell>
          <cell r="AI4645">
            <v>0</v>
          </cell>
          <cell r="AJ4645">
            <v>0</v>
          </cell>
          <cell r="AK4645">
            <v>0</v>
          </cell>
        </row>
        <row r="4646">
          <cell r="R4646" t="str">
            <v>UNIBANCO</v>
          </cell>
          <cell r="S4646" t="str">
            <v>FINAME TJLP</v>
          </cell>
          <cell r="T4646" t="str">
            <v>19378</v>
          </cell>
          <cell r="U4646">
            <v>11.1</v>
          </cell>
          <cell r="V4646">
            <v>0</v>
          </cell>
          <cell r="W4646">
            <v>36503</v>
          </cell>
          <cell r="X4646">
            <v>9</v>
          </cell>
          <cell r="Y4646">
            <v>64</v>
          </cell>
          <cell r="Z4646">
            <v>14.685104000000001</v>
          </cell>
          <cell r="AA4646">
            <v>0</v>
          </cell>
          <cell r="AB4646">
            <v>38968.31</v>
          </cell>
          <cell r="AC4646">
            <v>3896.83</v>
          </cell>
          <cell r="AD4646">
            <v>103.66999999999999</v>
          </cell>
          <cell r="AE4646">
            <v>343.32</v>
          </cell>
          <cell r="AF4646">
            <v>4240.1499999999996</v>
          </cell>
          <cell r="AG4646">
            <v>35071.49</v>
          </cell>
          <cell r="AH4646">
            <v>57.940000000002328</v>
          </cell>
          <cell r="AI4646">
            <v>0</v>
          </cell>
          <cell r="AJ4646">
            <v>0</v>
          </cell>
          <cell r="AK4646">
            <v>0</v>
          </cell>
        </row>
        <row r="4647">
          <cell r="R4647" t="str">
            <v>UNIBANCO</v>
          </cell>
          <cell r="S4647" t="str">
            <v>FINAME TJLP</v>
          </cell>
          <cell r="T4647" t="str">
            <v>19378</v>
          </cell>
          <cell r="U4647">
            <v>11.1</v>
          </cell>
          <cell r="V4647">
            <v>0</v>
          </cell>
          <cell r="W4647">
            <v>36525</v>
          </cell>
          <cell r="X4647">
            <v>22</v>
          </cell>
          <cell r="Y4647">
            <v>0</v>
          </cell>
          <cell r="Z4647">
            <v>14.738611000000001</v>
          </cell>
          <cell r="AA4647">
            <v>0</v>
          </cell>
          <cell r="AB4647">
            <v>35199.269999999997</v>
          </cell>
          <cell r="AC4647">
            <v>0</v>
          </cell>
          <cell r="AD4647">
            <v>227.15</v>
          </cell>
          <cell r="AE4647">
            <v>227.15</v>
          </cell>
          <cell r="AF4647">
            <v>0</v>
          </cell>
          <cell r="AG4647">
            <v>35426.43</v>
          </cell>
          <cell r="AH4647">
            <v>127.79000000000087</v>
          </cell>
          <cell r="AI4647">
            <v>0</v>
          </cell>
          <cell r="AJ4647">
            <v>0</v>
          </cell>
          <cell r="AK4647">
            <v>0</v>
          </cell>
        </row>
        <row r="4648">
          <cell r="R4648" t="str">
            <v>UNIBANCO</v>
          </cell>
          <cell r="S4648" t="str">
            <v>FINAME TJLP</v>
          </cell>
          <cell r="T4648" t="str">
            <v>19378</v>
          </cell>
          <cell r="U4648">
            <v>11.1</v>
          </cell>
          <cell r="V4648">
            <v>0</v>
          </cell>
          <cell r="W4648">
            <v>36534</v>
          </cell>
          <cell r="X4648">
            <v>8</v>
          </cell>
          <cell r="Y4648">
            <v>65</v>
          </cell>
          <cell r="Z4648">
            <v>14.759095</v>
          </cell>
          <cell r="AA4648">
            <v>0</v>
          </cell>
          <cell r="AB4648">
            <v>35248.19</v>
          </cell>
          <cell r="AC4648">
            <v>3916.46</v>
          </cell>
          <cell r="AD4648">
            <v>83.4</v>
          </cell>
          <cell r="AE4648">
            <v>310.55</v>
          </cell>
          <cell r="AF4648">
            <v>4227.01</v>
          </cell>
          <cell r="AG4648">
            <v>31331.73</v>
          </cell>
          <cell r="AH4648">
            <v>48.909999999996217</v>
          </cell>
          <cell r="AI4648">
            <v>0</v>
          </cell>
          <cell r="AJ4648">
            <v>0</v>
          </cell>
          <cell r="AK4648">
            <v>0</v>
          </cell>
        </row>
        <row r="4649">
          <cell r="R4649" t="str">
            <v>UNIBANCO</v>
          </cell>
          <cell r="S4649" t="str">
            <v>FINAME TJLP</v>
          </cell>
          <cell r="T4649" t="str">
            <v>19378</v>
          </cell>
          <cell r="U4649">
            <v>11.1</v>
          </cell>
          <cell r="V4649">
            <v>0</v>
          </cell>
          <cell r="W4649">
            <v>36556</v>
          </cell>
          <cell r="X4649">
            <v>22</v>
          </cell>
          <cell r="Y4649">
            <v>0</v>
          </cell>
          <cell r="Z4649">
            <v>14.808839000000001</v>
          </cell>
          <cell r="AA4649">
            <v>0</v>
          </cell>
          <cell r="AB4649">
            <v>31437.33</v>
          </cell>
          <cell r="AC4649">
            <v>0</v>
          </cell>
          <cell r="AD4649">
            <v>202.88</v>
          </cell>
          <cell r="AE4649">
            <v>202.88</v>
          </cell>
          <cell r="AF4649">
            <v>0</v>
          </cell>
          <cell r="AG4649">
            <v>31640.21</v>
          </cell>
          <cell r="AH4649">
            <v>105.59999999999854</v>
          </cell>
          <cell r="AI4649">
            <v>0</v>
          </cell>
          <cell r="AJ4649">
            <v>0</v>
          </cell>
          <cell r="AK4649">
            <v>0</v>
          </cell>
        </row>
        <row r="4650">
          <cell r="R4650" t="str">
            <v>UNIBANCO</v>
          </cell>
          <cell r="S4650" t="str">
            <v>FINAME TJLP</v>
          </cell>
          <cell r="T4650" t="str">
            <v>19378</v>
          </cell>
          <cell r="U4650">
            <v>11.1</v>
          </cell>
          <cell r="V4650">
            <v>0</v>
          </cell>
          <cell r="W4650">
            <v>36565</v>
          </cell>
          <cell r="X4650">
            <v>8</v>
          </cell>
          <cell r="Y4650">
            <v>66</v>
          </cell>
          <cell r="Z4650">
            <v>14.829238</v>
          </cell>
          <cell r="AA4650">
            <v>0</v>
          </cell>
          <cell r="AB4650">
            <v>31480.639999999999</v>
          </cell>
          <cell r="AC4650">
            <v>3935.07</v>
          </cell>
          <cell r="AD4650">
            <v>74.470000000000027</v>
          </cell>
          <cell r="AE4650">
            <v>277.35000000000002</v>
          </cell>
          <cell r="AF4650">
            <v>4212.43</v>
          </cell>
          <cell r="AG4650">
            <v>27545.56</v>
          </cell>
          <cell r="AH4650">
            <v>43.31000000000131</v>
          </cell>
          <cell r="AI4650">
            <v>0</v>
          </cell>
          <cell r="AJ4650">
            <v>0</v>
          </cell>
          <cell r="AK4650">
            <v>0</v>
          </cell>
        </row>
        <row r="4651">
          <cell r="R4651" t="str">
            <v>UNIBANCO</v>
          </cell>
          <cell r="S4651" t="str">
            <v>FINAME TJLP</v>
          </cell>
          <cell r="T4651" t="str">
            <v>19378</v>
          </cell>
          <cell r="U4651">
            <v>11.1</v>
          </cell>
          <cell r="V4651">
            <v>0</v>
          </cell>
          <cell r="W4651">
            <v>36585</v>
          </cell>
          <cell r="X4651">
            <v>20</v>
          </cell>
          <cell r="Y4651">
            <v>0</v>
          </cell>
          <cell r="Z4651">
            <v>14.874668</v>
          </cell>
          <cell r="AA4651">
            <v>0</v>
          </cell>
          <cell r="AB4651">
            <v>27629.95</v>
          </cell>
          <cell r="AC4651">
            <v>0</v>
          </cell>
          <cell r="AD4651">
            <v>162.05000000000001</v>
          </cell>
          <cell r="AE4651">
            <v>162.05000000000001</v>
          </cell>
          <cell r="AF4651">
            <v>0</v>
          </cell>
          <cell r="AG4651">
            <v>27792</v>
          </cell>
          <cell r="AH4651">
            <v>84.389999999999418</v>
          </cell>
          <cell r="AI4651">
            <v>0</v>
          </cell>
          <cell r="AJ4651">
            <v>0</v>
          </cell>
          <cell r="AK4651">
            <v>0</v>
          </cell>
        </row>
        <row r="4652">
          <cell r="R4652" t="str">
            <v>UNIBANCO</v>
          </cell>
          <cell r="S4652" t="str">
            <v>FINAME TJLP</v>
          </cell>
          <cell r="T4652" t="str">
            <v>19378</v>
          </cell>
          <cell r="U4652">
            <v>11.1</v>
          </cell>
          <cell r="V4652">
            <v>0</v>
          </cell>
          <cell r="W4652">
            <v>36594</v>
          </cell>
          <cell r="X4652">
            <v>10</v>
          </cell>
          <cell r="Y4652">
            <v>67</v>
          </cell>
          <cell r="Z4652">
            <v>14.895156999999999</v>
          </cell>
          <cell r="AA4652">
            <v>0</v>
          </cell>
          <cell r="AB4652">
            <v>27668.01</v>
          </cell>
          <cell r="AC4652">
            <v>3952.57</v>
          </cell>
          <cell r="AD4652">
            <v>81.70999999999998</v>
          </cell>
          <cell r="AE4652">
            <v>243.76</v>
          </cell>
          <cell r="AF4652">
            <v>4196.33</v>
          </cell>
          <cell r="AG4652">
            <v>23715.439999999999</v>
          </cell>
          <cell r="AH4652">
            <v>38.059999999997672</v>
          </cell>
          <cell r="AI4652">
            <v>0</v>
          </cell>
          <cell r="AJ4652">
            <v>0</v>
          </cell>
          <cell r="AK4652">
            <v>0</v>
          </cell>
        </row>
        <row r="4653">
          <cell r="R4653" t="str">
            <v>UNIBANCO</v>
          </cell>
          <cell r="S4653" t="str">
            <v>FINAME TJLP</v>
          </cell>
          <cell r="T4653" t="str">
            <v>19378</v>
          </cell>
          <cell r="U4653">
            <v>11.1</v>
          </cell>
          <cell r="V4653">
            <v>0</v>
          </cell>
          <cell r="W4653">
            <v>36616</v>
          </cell>
          <cell r="X4653">
            <v>22</v>
          </cell>
          <cell r="Y4653">
            <v>0</v>
          </cell>
          <cell r="Z4653">
            <v>14.945360000000001</v>
          </cell>
          <cell r="AA4653">
            <v>0</v>
          </cell>
          <cell r="AB4653">
            <v>23795.37</v>
          </cell>
          <cell r="AC4653">
            <v>0</v>
          </cell>
          <cell r="AD4653">
            <v>153.56</v>
          </cell>
          <cell r="AE4653">
            <v>153.56</v>
          </cell>
          <cell r="AF4653">
            <v>0</v>
          </cell>
          <cell r="AG4653">
            <v>23948.93</v>
          </cell>
          <cell r="AH4653">
            <v>79.930000000000291</v>
          </cell>
          <cell r="AI4653">
            <v>0</v>
          </cell>
          <cell r="AJ4653">
            <v>0</v>
          </cell>
          <cell r="AK4653">
            <v>0</v>
          </cell>
        </row>
        <row r="4654">
          <cell r="R4654" t="str">
            <v>UNIBANCO</v>
          </cell>
          <cell r="S4654" t="str">
            <v>FINAME TJLP</v>
          </cell>
          <cell r="T4654" t="str">
            <v>19378</v>
          </cell>
          <cell r="U4654">
            <v>11.1</v>
          </cell>
          <cell r="V4654">
            <v>0</v>
          </cell>
          <cell r="W4654">
            <v>36625</v>
          </cell>
          <cell r="X4654">
            <v>8</v>
          </cell>
          <cell r="Y4654">
            <v>68</v>
          </cell>
          <cell r="Z4654">
            <v>14.962963999999999</v>
          </cell>
          <cell r="AA4654">
            <v>0</v>
          </cell>
          <cell r="AB4654">
            <v>23823.4</v>
          </cell>
          <cell r="AC4654">
            <v>3970.56</v>
          </cell>
          <cell r="AD4654">
            <v>56.329999999999984</v>
          </cell>
          <cell r="AE4654">
            <v>209.89</v>
          </cell>
          <cell r="AF4654">
            <v>4180.45</v>
          </cell>
          <cell r="AG4654">
            <v>19852.84</v>
          </cell>
          <cell r="AH4654">
            <v>28.029999999998836</v>
          </cell>
          <cell r="AI4654">
            <v>0</v>
          </cell>
          <cell r="AJ4654">
            <v>0</v>
          </cell>
          <cell r="AK4654">
            <v>0</v>
          </cell>
        </row>
        <row r="4655">
          <cell r="R4655" t="str">
            <v>UNIBANCO</v>
          </cell>
          <cell r="S4655" t="str">
            <v>FINAME TJLP</v>
          </cell>
          <cell r="T4655" t="str">
            <v>19378</v>
          </cell>
          <cell r="U4655">
            <v>11.1</v>
          </cell>
          <cell r="V4655">
            <v>0</v>
          </cell>
          <cell r="W4655">
            <v>36646</v>
          </cell>
          <cell r="X4655">
            <v>21</v>
          </cell>
          <cell r="Y4655">
            <v>0</v>
          </cell>
          <cell r="Z4655">
            <v>15.003247999999999</v>
          </cell>
          <cell r="AA4655">
            <v>0</v>
          </cell>
          <cell r="AB4655">
            <v>19906.29</v>
          </cell>
          <cell r="AC4655">
            <v>0</v>
          </cell>
          <cell r="AD4655">
            <v>122.6</v>
          </cell>
          <cell r="AE4655">
            <v>122.6</v>
          </cell>
          <cell r="AF4655">
            <v>0</v>
          </cell>
          <cell r="AG4655">
            <v>20028.89</v>
          </cell>
          <cell r="AH4655">
            <v>53.450000000000728</v>
          </cell>
          <cell r="AI4655">
            <v>0</v>
          </cell>
          <cell r="AJ4655">
            <v>0</v>
          </cell>
          <cell r="AK4655">
            <v>0</v>
          </cell>
        </row>
        <row r="4656">
          <cell r="R4656" t="str">
            <v>UNIBANCO</v>
          </cell>
          <cell r="S4656" t="str">
            <v>FINAME TJLP</v>
          </cell>
          <cell r="T4656" t="str">
            <v>19378</v>
          </cell>
          <cell r="U4656">
            <v>11.1</v>
          </cell>
          <cell r="V4656">
            <v>0</v>
          </cell>
          <cell r="W4656">
            <v>36655</v>
          </cell>
          <cell r="X4656">
            <v>9</v>
          </cell>
          <cell r="Y4656">
            <v>69</v>
          </cell>
          <cell r="Z4656">
            <v>15.020546</v>
          </cell>
          <cell r="AA4656">
            <v>0</v>
          </cell>
          <cell r="AB4656">
            <v>19929.240000000002</v>
          </cell>
          <cell r="AC4656">
            <v>3985.84</v>
          </cell>
          <cell r="AD4656">
            <v>52.980000000000018</v>
          </cell>
          <cell r="AE4656">
            <v>175.58</v>
          </cell>
          <cell r="AF4656">
            <v>4161.42</v>
          </cell>
          <cell r="AG4656">
            <v>15943.4</v>
          </cell>
          <cell r="AH4656">
            <v>22.950000000000728</v>
          </cell>
          <cell r="AI4656">
            <v>0</v>
          </cell>
          <cell r="AJ4656">
            <v>0</v>
          </cell>
          <cell r="AK4656">
            <v>0</v>
          </cell>
        </row>
        <row r="4657">
          <cell r="R4657" t="str">
            <v>UNIBANCO</v>
          </cell>
          <cell r="S4657" t="str">
            <v>FINAME TJLP</v>
          </cell>
          <cell r="T4657" t="str">
            <v>19378</v>
          </cell>
          <cell r="U4657">
            <v>11.1</v>
          </cell>
          <cell r="V4657">
            <v>0</v>
          </cell>
          <cell r="W4657">
            <v>36677</v>
          </cell>
          <cell r="X4657">
            <v>22</v>
          </cell>
          <cell r="Y4657">
            <v>0</v>
          </cell>
          <cell r="Z4657">
            <v>15.062913999999999</v>
          </cell>
          <cell r="AA4657">
            <v>0</v>
          </cell>
          <cell r="AB4657">
            <v>15988.37</v>
          </cell>
          <cell r="AC4657">
            <v>0</v>
          </cell>
          <cell r="AD4657">
            <v>103.18</v>
          </cell>
          <cell r="AE4657">
            <v>103.18</v>
          </cell>
          <cell r="AF4657">
            <v>0</v>
          </cell>
          <cell r="AG4657">
            <v>16091.55</v>
          </cell>
          <cell r="AH4657">
            <v>44.969999999999345</v>
          </cell>
          <cell r="AI4657">
            <v>0</v>
          </cell>
          <cell r="AJ4657">
            <v>0</v>
          </cell>
          <cell r="AK4657">
            <v>0</v>
          </cell>
        </row>
        <row r="4658">
          <cell r="R4658" t="str">
            <v>UNIBANCO</v>
          </cell>
          <cell r="S4658" t="str">
            <v>FINAME TJLP</v>
          </cell>
          <cell r="T4658" t="str">
            <v>19378</v>
          </cell>
          <cell r="U4658">
            <v>11.1</v>
          </cell>
          <cell r="V4658">
            <v>0</v>
          </cell>
          <cell r="W4658">
            <v>36686</v>
          </cell>
          <cell r="X4658">
            <v>8</v>
          </cell>
          <cell r="Y4658">
            <v>70</v>
          </cell>
          <cell r="Z4658">
            <v>15.08028</v>
          </cell>
          <cell r="AA4658">
            <v>0</v>
          </cell>
          <cell r="AB4658">
            <v>16006.8</v>
          </cell>
          <cell r="AC4658">
            <v>4001.69</v>
          </cell>
          <cell r="AD4658">
            <v>37.840000000000003</v>
          </cell>
          <cell r="AE4658">
            <v>141.02000000000001</v>
          </cell>
          <cell r="AF4658">
            <v>4142.71</v>
          </cell>
          <cell r="AG4658">
            <v>12005.11</v>
          </cell>
          <cell r="AH4658">
            <v>18.430000000000291</v>
          </cell>
          <cell r="AI4658">
            <v>0</v>
          </cell>
          <cell r="AJ4658">
            <v>0</v>
          </cell>
          <cell r="AK4658">
            <v>0</v>
          </cell>
        </row>
        <row r="4659">
          <cell r="R4659" t="str">
            <v>UNIBANCO</v>
          </cell>
          <cell r="S4659" t="str">
            <v>FINAME TJLP</v>
          </cell>
          <cell r="T4659" t="str">
            <v>19378</v>
          </cell>
          <cell r="U4659">
            <v>11.1</v>
          </cell>
          <cell r="V4659">
            <v>0</v>
          </cell>
          <cell r="W4659">
            <v>36707</v>
          </cell>
          <cell r="X4659">
            <v>21</v>
          </cell>
          <cell r="Y4659">
            <v>0</v>
          </cell>
          <cell r="Z4659">
            <v>15.12088</v>
          </cell>
          <cell r="AA4659">
            <v>0</v>
          </cell>
          <cell r="AB4659">
            <v>12037.43</v>
          </cell>
          <cell r="AC4659">
            <v>0</v>
          </cell>
          <cell r="AD4659">
            <v>74.14</v>
          </cell>
          <cell r="AE4659">
            <v>74.14</v>
          </cell>
          <cell r="AF4659">
            <v>0</v>
          </cell>
          <cell r="AG4659">
            <v>12111.57</v>
          </cell>
          <cell r="AH4659">
            <v>32.319999999999709</v>
          </cell>
          <cell r="AI4659">
            <v>0</v>
          </cell>
          <cell r="AJ4659">
            <v>0</v>
          </cell>
          <cell r="AK4659">
            <v>0</v>
          </cell>
        </row>
        <row r="4660">
          <cell r="R4660" t="str">
            <v>UNIBANCO</v>
          </cell>
          <cell r="S4660" t="str">
            <v>FINAME TJLP</v>
          </cell>
          <cell r="T4660" t="str">
            <v>19378</v>
          </cell>
          <cell r="U4660">
            <v>11.1</v>
          </cell>
          <cell r="V4660">
            <v>0</v>
          </cell>
          <cell r="W4660">
            <v>36716</v>
          </cell>
          <cell r="X4660">
            <v>9</v>
          </cell>
          <cell r="Y4660">
            <v>71</v>
          </cell>
          <cell r="Z4660">
            <v>15.136032999999999</v>
          </cell>
          <cell r="AA4660">
            <v>0</v>
          </cell>
          <cell r="AB4660">
            <v>12049.5</v>
          </cell>
          <cell r="AC4660">
            <v>4016.49</v>
          </cell>
          <cell r="AD4660">
            <v>32.019999999999996</v>
          </cell>
          <cell r="AE4660">
            <v>106.16</v>
          </cell>
          <cell r="AF4660">
            <v>4122.6400000000003</v>
          </cell>
          <cell r="AG4660">
            <v>8033.01</v>
          </cell>
          <cell r="AH4660">
            <v>12.06000000000131</v>
          </cell>
          <cell r="AI4660">
            <v>0</v>
          </cell>
          <cell r="AJ4660">
            <v>0</v>
          </cell>
          <cell r="AK4660">
            <v>0</v>
          </cell>
        </row>
        <row r="4661">
          <cell r="R4661" t="str">
            <v>UNIBANCO</v>
          </cell>
          <cell r="S4661" t="str">
            <v>FINAME TJLP</v>
          </cell>
          <cell r="T4661" t="str">
            <v>19378</v>
          </cell>
          <cell r="U4661">
            <v>11.1</v>
          </cell>
          <cell r="V4661">
            <v>0</v>
          </cell>
          <cell r="W4661">
            <v>36738</v>
          </cell>
          <cell r="X4661">
            <v>22</v>
          </cell>
          <cell r="Y4661">
            <v>0</v>
          </cell>
          <cell r="Z4661">
            <v>15.172439000000001</v>
          </cell>
          <cell r="AA4661">
            <v>0</v>
          </cell>
          <cell r="AB4661">
            <v>8052.33</v>
          </cell>
          <cell r="AC4661">
            <v>0</v>
          </cell>
          <cell r="AD4661">
            <v>51.96</v>
          </cell>
          <cell r="AE4661">
            <v>51.96</v>
          </cell>
          <cell r="AF4661">
            <v>0</v>
          </cell>
          <cell r="AG4661">
            <v>8104.3</v>
          </cell>
          <cell r="AH4661">
            <v>19.329999999999927</v>
          </cell>
          <cell r="AI4661">
            <v>0</v>
          </cell>
          <cell r="AJ4661">
            <v>0</v>
          </cell>
          <cell r="AK4661">
            <v>0</v>
          </cell>
        </row>
        <row r="4662">
          <cell r="R4662" t="str">
            <v>UNIBANCO</v>
          </cell>
          <cell r="S4662" t="str">
            <v>FINAME TJLP</v>
          </cell>
          <cell r="T4662" t="str">
            <v>19378</v>
          </cell>
          <cell r="U4662">
            <v>11.1</v>
          </cell>
          <cell r="V4662">
            <v>0</v>
          </cell>
          <cell r="W4662">
            <v>36747</v>
          </cell>
          <cell r="X4662">
            <v>8</v>
          </cell>
          <cell r="Y4662">
            <v>72</v>
          </cell>
          <cell r="Z4662">
            <v>15.187358</v>
          </cell>
          <cell r="AA4662">
            <v>0</v>
          </cell>
          <cell r="AB4662">
            <v>8060.25</v>
          </cell>
          <cell r="AC4662">
            <v>4030.11</v>
          </cell>
          <cell r="AD4662">
            <v>19.050000000000004</v>
          </cell>
          <cell r="AE4662">
            <v>71.010000000000005</v>
          </cell>
          <cell r="AF4662">
            <v>4101.12</v>
          </cell>
          <cell r="AG4662">
            <v>4030.15</v>
          </cell>
          <cell r="AH4662">
            <v>7.9200000000000728</v>
          </cell>
          <cell r="AI4662">
            <v>0</v>
          </cell>
          <cell r="AJ4662">
            <v>0</v>
          </cell>
          <cell r="AK4662">
            <v>0</v>
          </cell>
        </row>
        <row r="4663">
          <cell r="R4663" t="str">
            <v>UNIBANCO</v>
          </cell>
          <cell r="S4663" t="str">
            <v>FINAME TJLP</v>
          </cell>
          <cell r="T4663" t="str">
            <v>19378</v>
          </cell>
          <cell r="U4663">
            <v>11.1</v>
          </cell>
          <cell r="V4663">
            <v>0</v>
          </cell>
          <cell r="W4663">
            <v>36769</v>
          </cell>
          <cell r="X4663">
            <v>22</v>
          </cell>
          <cell r="Y4663">
            <v>0</v>
          </cell>
          <cell r="Z4663">
            <v>15.223887</v>
          </cell>
          <cell r="AA4663">
            <v>0</v>
          </cell>
          <cell r="AB4663">
            <v>4039.84</v>
          </cell>
          <cell r="AC4663">
            <v>0</v>
          </cell>
          <cell r="AD4663">
            <v>26.07</v>
          </cell>
          <cell r="AE4663">
            <v>26.07</v>
          </cell>
          <cell r="AF4663">
            <v>0</v>
          </cell>
          <cell r="AG4663">
            <v>4065.91</v>
          </cell>
          <cell r="AH4663">
            <v>9.6899999999995998</v>
          </cell>
          <cell r="AI4663">
            <v>0</v>
          </cell>
          <cell r="AJ4663">
            <v>0</v>
          </cell>
          <cell r="AK4663">
            <v>0</v>
          </cell>
        </row>
        <row r="4664">
          <cell r="R4664" t="str">
            <v>UNIBANCO</v>
          </cell>
          <cell r="S4664" t="str">
            <v>FINAME TJLP</v>
          </cell>
          <cell r="T4664" t="str">
            <v>19378</v>
          </cell>
          <cell r="U4664">
            <v>11.1</v>
          </cell>
          <cell r="V4664">
            <v>0</v>
          </cell>
          <cell r="W4664">
            <v>36778</v>
          </cell>
          <cell r="X4664">
            <v>8</v>
          </cell>
          <cell r="Y4664">
            <v>73</v>
          </cell>
          <cell r="Z4664">
            <v>15.238856999999999</v>
          </cell>
          <cell r="AA4664">
            <v>0</v>
          </cell>
          <cell r="AB4664">
            <v>4043.81</v>
          </cell>
          <cell r="AC4664">
            <v>4043.81</v>
          </cell>
          <cell r="AD4664">
            <v>9.5600000000000023</v>
          </cell>
          <cell r="AE4664">
            <v>35.630000000000003</v>
          </cell>
          <cell r="AF4664">
            <v>4079.44</v>
          </cell>
          <cell r="AG4664">
            <v>0</v>
          </cell>
          <cell r="AH4664">
            <v>3.9700000000002547</v>
          </cell>
          <cell r="AI4664">
            <v>0</v>
          </cell>
          <cell r="AJ4664">
            <v>0</v>
          </cell>
          <cell r="AK4664">
            <v>0</v>
          </cell>
        </row>
        <row r="4665">
          <cell r="S4665" t="str">
            <v>T O T A I S  EM  R$</v>
          </cell>
          <cell r="AC4665">
            <v>223455.79999999993</v>
          </cell>
          <cell r="AD4665">
            <v>60594.209999999977</v>
          </cell>
          <cell r="AF4665">
            <v>284050.12</v>
          </cell>
          <cell r="AH4665">
            <v>43960.450000000026</v>
          </cell>
        </row>
        <row r="4667">
          <cell r="R4667" t="str">
            <v>CELPAV</v>
          </cell>
          <cell r="S4667" t="str">
            <v>JAC</v>
          </cell>
          <cell r="T4667" t="str">
            <v>FINANCIAMENTO INTERNO</v>
          </cell>
          <cell r="AB4667" t="str">
            <v>FINEM</v>
          </cell>
        </row>
        <row r="4668">
          <cell r="R4668" t="str">
            <v>EMPRESA:</v>
          </cell>
          <cell r="S4668">
            <v>300</v>
          </cell>
          <cell r="T4668" t="str">
            <v>UNIDADE:</v>
          </cell>
          <cell r="U4668">
            <v>310</v>
          </cell>
          <cell r="V4668" t="str">
            <v>TIPO REG:</v>
          </cell>
          <cell r="W4668">
            <v>1</v>
          </cell>
          <cell r="Z4668" t="str">
            <v>MOEDA :</v>
          </cell>
          <cell r="AA4668" t="str">
            <v>BRL</v>
          </cell>
          <cell r="AC4668" t="str">
            <v>COD. CLIENTE/FORNECEDOR:</v>
          </cell>
          <cell r="AD4668">
            <v>0</v>
          </cell>
          <cell r="AE4668" t="str">
            <v>DATA INICIAL:</v>
          </cell>
          <cell r="AF4668">
            <v>31811</v>
          </cell>
          <cell r="AG4668" t="str">
            <v>VENCIMENTO:</v>
          </cell>
          <cell r="AH4668">
            <v>36175</v>
          </cell>
        </row>
        <row r="4669">
          <cell r="R4669" t="str">
            <v>INSTITUIÇÃO</v>
          </cell>
          <cell r="S4669" t="str">
            <v>TIPO FINANC.</v>
          </cell>
          <cell r="T4669" t="str">
            <v>Nº P.A.C.</v>
          </cell>
          <cell r="U4669" t="str">
            <v>Juros (%) a.a.</v>
          </cell>
          <cell r="V4669" t="str">
            <v>Spread (%) a.a.</v>
          </cell>
          <cell r="W4669" t="str">
            <v>Data Movimento</v>
          </cell>
          <cell r="X4669" t="str">
            <v>Nº Dias</v>
          </cell>
          <cell r="Y4669" t="str">
            <v>Parc</v>
          </cell>
          <cell r="Z4669" t="str">
            <v>Cotação da URBT15</v>
          </cell>
          <cell r="AA4669" t="str">
            <v>Liberações         R$</v>
          </cell>
          <cell r="AB4669" t="str">
            <v>Saldo Principal    R$</v>
          </cell>
          <cell r="AC4669" t="str">
            <v>Amortização      R$</v>
          </cell>
          <cell r="AD4669" t="str">
            <v>Juros no Periodo  R$</v>
          </cell>
          <cell r="AE4669" t="str">
            <v>Juros Acumulados R$</v>
          </cell>
          <cell r="AF4669" t="str">
            <v>Pagto. Parcela          R$</v>
          </cell>
          <cell r="AG4669" t="str">
            <v>Saldo Devedor      R$</v>
          </cell>
          <cell r="AH4669" t="str">
            <v>Correc. Monet. R$</v>
          </cell>
          <cell r="AI4669" t="str">
            <v>CP</v>
          </cell>
          <cell r="AJ4669" t="str">
            <v>LP</v>
          </cell>
          <cell r="AK4669" t="str">
            <v>Transf. LP/CP</v>
          </cell>
        </row>
        <row r="4670">
          <cell r="R4670" t="str">
            <v>BNDES</v>
          </cell>
          <cell r="S4670" t="str">
            <v>FINEM TJLP</v>
          </cell>
          <cell r="T4670" t="str">
            <v>SUB8622C</v>
          </cell>
          <cell r="U4670">
            <v>10</v>
          </cell>
          <cell r="V4670">
            <v>0</v>
          </cell>
          <cell r="W4670">
            <v>32030</v>
          </cell>
          <cell r="X4670">
            <v>0</v>
          </cell>
          <cell r="Y4670">
            <v>0</v>
          </cell>
          <cell r="AA4670">
            <v>0</v>
          </cell>
          <cell r="AB4670">
            <v>0</v>
          </cell>
          <cell r="AC4670">
            <v>0</v>
          </cell>
          <cell r="AD4670">
            <v>0</v>
          </cell>
          <cell r="AE4670">
            <v>0</v>
          </cell>
          <cell r="AF4670">
            <v>0</v>
          </cell>
          <cell r="AG4670">
            <v>0</v>
          </cell>
          <cell r="AH4670">
            <v>0</v>
          </cell>
        </row>
        <row r="4671">
          <cell r="R4671" t="str">
            <v>BNDES</v>
          </cell>
          <cell r="S4671" t="str">
            <v>FINEM TJLP</v>
          </cell>
          <cell r="T4671" t="str">
            <v>SUB8622C</v>
          </cell>
          <cell r="U4671">
            <v>10</v>
          </cell>
          <cell r="V4671">
            <v>0</v>
          </cell>
          <cell r="W4671">
            <v>32096</v>
          </cell>
          <cell r="X4671">
            <v>66</v>
          </cell>
          <cell r="Y4671">
            <v>1</v>
          </cell>
          <cell r="AA4671">
            <v>0</v>
          </cell>
          <cell r="AB4671">
            <v>0</v>
          </cell>
          <cell r="AC4671">
            <v>0</v>
          </cell>
          <cell r="AD4671">
            <v>0</v>
          </cell>
          <cell r="AE4671">
            <v>0</v>
          </cell>
          <cell r="AF4671">
            <v>0</v>
          </cell>
          <cell r="AG4671">
            <v>0</v>
          </cell>
          <cell r="AH4671">
            <v>0</v>
          </cell>
        </row>
        <row r="4672">
          <cell r="R4672" t="str">
            <v>BNDES</v>
          </cell>
          <cell r="S4672" t="str">
            <v>FINEM TJLP</v>
          </cell>
          <cell r="T4672" t="str">
            <v>SUB8622C</v>
          </cell>
          <cell r="U4672">
            <v>10</v>
          </cell>
          <cell r="V4672">
            <v>0</v>
          </cell>
          <cell r="W4672">
            <v>32121</v>
          </cell>
          <cell r="X4672">
            <v>25</v>
          </cell>
          <cell r="Y4672">
            <v>0</v>
          </cell>
          <cell r="AA4672">
            <v>0</v>
          </cell>
          <cell r="AB4672">
            <v>0</v>
          </cell>
          <cell r="AC4672">
            <v>0</v>
          </cell>
          <cell r="AD4672">
            <v>0</v>
          </cell>
          <cell r="AE4672">
            <v>0</v>
          </cell>
          <cell r="AF4672">
            <v>0</v>
          </cell>
          <cell r="AG4672">
            <v>0</v>
          </cell>
          <cell r="AH4672">
            <v>0</v>
          </cell>
        </row>
        <row r="4673">
          <cell r="R4673" t="str">
            <v>BNDES</v>
          </cell>
          <cell r="S4673" t="str">
            <v>FINEM TJLP</v>
          </cell>
          <cell r="T4673" t="str">
            <v>SUB8622C</v>
          </cell>
          <cell r="U4673">
            <v>10</v>
          </cell>
          <cell r="V4673">
            <v>0</v>
          </cell>
          <cell r="W4673">
            <v>32188</v>
          </cell>
          <cell r="X4673">
            <v>67</v>
          </cell>
          <cell r="Y4673">
            <v>2</v>
          </cell>
          <cell r="AA4673">
            <v>0</v>
          </cell>
          <cell r="AB4673">
            <v>0</v>
          </cell>
          <cell r="AC4673">
            <v>0</v>
          </cell>
          <cell r="AD4673">
            <v>0</v>
          </cell>
          <cell r="AE4673">
            <v>0</v>
          </cell>
          <cell r="AF4673">
            <v>0</v>
          </cell>
          <cell r="AG4673">
            <v>0</v>
          </cell>
          <cell r="AH4673">
            <v>0</v>
          </cell>
        </row>
        <row r="4674">
          <cell r="R4674" t="str">
            <v>BNDES</v>
          </cell>
          <cell r="S4674" t="str">
            <v>FINEM TJLP</v>
          </cell>
          <cell r="T4674" t="str">
            <v>SUB8622C</v>
          </cell>
          <cell r="U4674">
            <v>10</v>
          </cell>
          <cell r="V4674">
            <v>0</v>
          </cell>
          <cell r="W4674">
            <v>32278</v>
          </cell>
          <cell r="X4674">
            <v>90</v>
          </cell>
          <cell r="Y4674">
            <v>3</v>
          </cell>
          <cell r="AA4674">
            <v>0</v>
          </cell>
          <cell r="AB4674">
            <v>0</v>
          </cell>
          <cell r="AC4674">
            <v>0</v>
          </cell>
          <cell r="AD4674">
            <v>0</v>
          </cell>
          <cell r="AE4674">
            <v>0</v>
          </cell>
          <cell r="AF4674">
            <v>0</v>
          </cell>
          <cell r="AG4674">
            <v>0</v>
          </cell>
          <cell r="AH4674">
            <v>0</v>
          </cell>
        </row>
        <row r="4675">
          <cell r="R4675" t="str">
            <v>BNDES</v>
          </cell>
          <cell r="S4675" t="str">
            <v>FINEM TJLP</v>
          </cell>
          <cell r="T4675" t="str">
            <v>SUB8622C</v>
          </cell>
          <cell r="U4675">
            <v>10</v>
          </cell>
          <cell r="V4675">
            <v>0</v>
          </cell>
          <cell r="W4675">
            <v>32370</v>
          </cell>
          <cell r="X4675">
            <v>92</v>
          </cell>
          <cell r="Y4675">
            <v>4</v>
          </cell>
          <cell r="AA4675">
            <v>0</v>
          </cell>
          <cell r="AB4675">
            <v>0</v>
          </cell>
          <cell r="AC4675">
            <v>0</v>
          </cell>
          <cell r="AD4675">
            <v>0</v>
          </cell>
          <cell r="AE4675">
            <v>0</v>
          </cell>
          <cell r="AF4675">
            <v>0</v>
          </cell>
          <cell r="AG4675">
            <v>0</v>
          </cell>
          <cell r="AH4675">
            <v>0</v>
          </cell>
        </row>
        <row r="4676">
          <cell r="R4676" t="str">
            <v>BNDES</v>
          </cell>
          <cell r="S4676" t="str">
            <v>FINEM TJLP</v>
          </cell>
          <cell r="T4676" t="str">
            <v>SUB8622C</v>
          </cell>
          <cell r="U4676">
            <v>10</v>
          </cell>
          <cell r="V4676">
            <v>0</v>
          </cell>
          <cell r="W4676">
            <v>32374</v>
          </cell>
          <cell r="X4676">
            <v>4</v>
          </cell>
          <cell r="Y4676">
            <v>0</v>
          </cell>
          <cell r="AA4676">
            <v>0</v>
          </cell>
          <cell r="AB4676">
            <v>0</v>
          </cell>
          <cell r="AC4676">
            <v>0</v>
          </cell>
          <cell r="AD4676">
            <v>0</v>
          </cell>
          <cell r="AE4676">
            <v>0</v>
          </cell>
          <cell r="AF4676">
            <v>0</v>
          </cell>
          <cell r="AG4676">
            <v>0</v>
          </cell>
          <cell r="AH4676">
            <v>0</v>
          </cell>
        </row>
        <row r="4677">
          <cell r="R4677" t="str">
            <v>BNDES</v>
          </cell>
          <cell r="S4677" t="str">
            <v>FINEM TJLP</v>
          </cell>
          <cell r="T4677" t="str">
            <v>SUB8622C</v>
          </cell>
          <cell r="U4677">
            <v>10</v>
          </cell>
          <cell r="V4677">
            <v>0</v>
          </cell>
          <cell r="W4677">
            <v>32431</v>
          </cell>
          <cell r="X4677">
            <v>57</v>
          </cell>
          <cell r="Y4677">
            <v>5</v>
          </cell>
          <cell r="AA4677">
            <v>0</v>
          </cell>
          <cell r="AB4677">
            <v>0</v>
          </cell>
          <cell r="AC4677">
            <v>0</v>
          </cell>
          <cell r="AD4677">
            <v>0</v>
          </cell>
          <cell r="AE4677">
            <v>0</v>
          </cell>
          <cell r="AF4677">
            <v>0</v>
          </cell>
          <cell r="AG4677">
            <v>0</v>
          </cell>
          <cell r="AH4677">
            <v>0</v>
          </cell>
        </row>
        <row r="4678">
          <cell r="R4678" t="str">
            <v>BNDES</v>
          </cell>
          <cell r="S4678" t="str">
            <v>FINEM TJLP</v>
          </cell>
          <cell r="T4678" t="str">
            <v>SUB8622C</v>
          </cell>
          <cell r="U4678">
            <v>10</v>
          </cell>
          <cell r="V4678">
            <v>0</v>
          </cell>
          <cell r="W4678">
            <v>32433</v>
          </cell>
          <cell r="X4678">
            <v>2</v>
          </cell>
          <cell r="Y4678">
            <v>0</v>
          </cell>
          <cell r="AA4678">
            <v>0</v>
          </cell>
          <cell r="AB4678">
            <v>0</v>
          </cell>
          <cell r="AC4678">
            <v>0</v>
          </cell>
          <cell r="AD4678">
            <v>0</v>
          </cell>
          <cell r="AE4678">
            <v>0</v>
          </cell>
          <cell r="AF4678">
            <v>0</v>
          </cell>
          <cell r="AG4678">
            <v>0</v>
          </cell>
          <cell r="AH4678">
            <v>0</v>
          </cell>
        </row>
        <row r="4679">
          <cell r="R4679" t="str">
            <v>BNDES</v>
          </cell>
          <cell r="S4679" t="str">
            <v>FINEM TJLP</v>
          </cell>
          <cell r="T4679" t="str">
            <v>SUB8622C</v>
          </cell>
          <cell r="U4679">
            <v>10</v>
          </cell>
          <cell r="V4679">
            <v>0</v>
          </cell>
          <cell r="W4679">
            <v>32462</v>
          </cell>
          <cell r="X4679">
            <v>29</v>
          </cell>
          <cell r="Y4679">
            <v>6</v>
          </cell>
          <cell r="AA4679">
            <v>0</v>
          </cell>
          <cell r="AB4679">
            <v>0</v>
          </cell>
          <cell r="AC4679">
            <v>0</v>
          </cell>
          <cell r="AD4679">
            <v>0</v>
          </cell>
          <cell r="AE4679">
            <v>0</v>
          </cell>
          <cell r="AF4679">
            <v>0</v>
          </cell>
          <cell r="AG4679">
            <v>0</v>
          </cell>
          <cell r="AH4679">
            <v>0</v>
          </cell>
        </row>
        <row r="4680">
          <cell r="R4680" t="str">
            <v>BNDES</v>
          </cell>
          <cell r="S4680" t="str">
            <v>FINEM TJLP</v>
          </cell>
          <cell r="T4680" t="str">
            <v>SUB8622C</v>
          </cell>
          <cell r="U4680">
            <v>10</v>
          </cell>
          <cell r="V4680">
            <v>0</v>
          </cell>
          <cell r="W4680">
            <v>32554</v>
          </cell>
          <cell r="X4680">
            <v>92</v>
          </cell>
          <cell r="Y4680">
            <v>7</v>
          </cell>
          <cell r="AA4680">
            <v>0</v>
          </cell>
          <cell r="AB4680">
            <v>0</v>
          </cell>
          <cell r="AC4680">
            <v>0</v>
          </cell>
          <cell r="AD4680">
            <v>0</v>
          </cell>
          <cell r="AE4680">
            <v>0</v>
          </cell>
          <cell r="AF4680">
            <v>0</v>
          </cell>
          <cell r="AG4680">
            <v>0</v>
          </cell>
          <cell r="AH4680">
            <v>0</v>
          </cell>
        </row>
        <row r="4681">
          <cell r="R4681" t="str">
            <v>BNDES</v>
          </cell>
          <cell r="S4681" t="str">
            <v>FINEM TJLP</v>
          </cell>
          <cell r="T4681" t="str">
            <v>SUB8622C</v>
          </cell>
          <cell r="U4681">
            <v>10</v>
          </cell>
          <cell r="V4681">
            <v>0</v>
          </cell>
          <cell r="W4681">
            <v>32643</v>
          </cell>
          <cell r="X4681">
            <v>89</v>
          </cell>
          <cell r="Y4681">
            <v>8</v>
          </cell>
          <cell r="AA4681">
            <v>0</v>
          </cell>
          <cell r="AB4681">
            <v>0</v>
          </cell>
          <cell r="AC4681">
            <v>0</v>
          </cell>
          <cell r="AD4681">
            <v>0</v>
          </cell>
          <cell r="AE4681">
            <v>0</v>
          </cell>
          <cell r="AF4681">
            <v>0</v>
          </cell>
          <cell r="AG4681">
            <v>0</v>
          </cell>
          <cell r="AH4681">
            <v>0</v>
          </cell>
        </row>
        <row r="4682">
          <cell r="R4682" t="str">
            <v>BNDES</v>
          </cell>
          <cell r="S4682" t="str">
            <v>FINEM TJLP</v>
          </cell>
          <cell r="T4682" t="str">
            <v>SUB8622C</v>
          </cell>
          <cell r="U4682">
            <v>10</v>
          </cell>
          <cell r="V4682">
            <v>0</v>
          </cell>
          <cell r="W4682">
            <v>32735</v>
          </cell>
          <cell r="X4682">
            <v>92</v>
          </cell>
          <cell r="Y4682">
            <v>9</v>
          </cell>
          <cell r="AA4682">
            <v>0</v>
          </cell>
          <cell r="AB4682">
            <v>0</v>
          </cell>
          <cell r="AC4682">
            <v>0</v>
          </cell>
          <cell r="AD4682">
            <v>0</v>
          </cell>
          <cell r="AE4682">
            <v>0</v>
          </cell>
          <cell r="AF4682">
            <v>0</v>
          </cell>
          <cell r="AG4682">
            <v>0</v>
          </cell>
          <cell r="AH4682">
            <v>0</v>
          </cell>
        </row>
        <row r="4683">
          <cell r="R4683" t="str">
            <v>BNDES</v>
          </cell>
          <cell r="S4683" t="str">
            <v>FINEM TJLP</v>
          </cell>
          <cell r="T4683" t="str">
            <v>SUB8622C</v>
          </cell>
          <cell r="U4683">
            <v>10</v>
          </cell>
          <cell r="V4683">
            <v>0</v>
          </cell>
          <cell r="W4683">
            <v>32827</v>
          </cell>
          <cell r="X4683">
            <v>92</v>
          </cell>
          <cell r="Y4683">
            <v>10</v>
          </cell>
          <cell r="AA4683">
            <v>0</v>
          </cell>
          <cell r="AB4683">
            <v>0</v>
          </cell>
          <cell r="AC4683">
            <v>0</v>
          </cell>
          <cell r="AD4683">
            <v>0</v>
          </cell>
          <cell r="AE4683">
            <v>0</v>
          </cell>
          <cell r="AF4683">
            <v>0</v>
          </cell>
          <cell r="AG4683">
            <v>0</v>
          </cell>
          <cell r="AH4683">
            <v>0</v>
          </cell>
        </row>
        <row r="4684">
          <cell r="R4684" t="str">
            <v>BNDES</v>
          </cell>
          <cell r="S4684" t="str">
            <v>FINEM TJLP</v>
          </cell>
          <cell r="T4684" t="str">
            <v>SUB8622C</v>
          </cell>
          <cell r="U4684">
            <v>10</v>
          </cell>
          <cell r="V4684">
            <v>0</v>
          </cell>
          <cell r="W4684">
            <v>32919</v>
          </cell>
          <cell r="X4684">
            <v>92</v>
          </cell>
          <cell r="Y4684">
            <v>11</v>
          </cell>
          <cell r="AA4684">
            <v>0</v>
          </cell>
          <cell r="AB4684">
            <v>0</v>
          </cell>
          <cell r="AC4684">
            <v>0</v>
          </cell>
          <cell r="AD4684">
            <v>0</v>
          </cell>
          <cell r="AE4684">
            <v>0</v>
          </cell>
          <cell r="AF4684">
            <v>0</v>
          </cell>
          <cell r="AG4684">
            <v>0</v>
          </cell>
          <cell r="AH4684">
            <v>0</v>
          </cell>
        </row>
        <row r="4685">
          <cell r="R4685" t="str">
            <v>BNDES</v>
          </cell>
          <cell r="S4685" t="str">
            <v>FINEM TJLP</v>
          </cell>
          <cell r="T4685" t="str">
            <v>SUB8622C</v>
          </cell>
          <cell r="U4685">
            <v>10</v>
          </cell>
          <cell r="V4685">
            <v>0</v>
          </cell>
          <cell r="W4685">
            <v>33008</v>
          </cell>
          <cell r="X4685">
            <v>89</v>
          </cell>
          <cell r="Y4685">
            <v>12</v>
          </cell>
          <cell r="AA4685">
            <v>0</v>
          </cell>
          <cell r="AB4685">
            <v>0</v>
          </cell>
          <cell r="AC4685">
            <v>0</v>
          </cell>
          <cell r="AD4685">
            <v>0</v>
          </cell>
          <cell r="AE4685">
            <v>0</v>
          </cell>
          <cell r="AF4685">
            <v>0</v>
          </cell>
          <cell r="AG4685">
            <v>0</v>
          </cell>
          <cell r="AH4685">
            <v>0</v>
          </cell>
        </row>
        <row r="4686">
          <cell r="R4686" t="str">
            <v>BNDES</v>
          </cell>
          <cell r="S4686" t="str">
            <v>FINEM TJLP</v>
          </cell>
          <cell r="T4686" t="str">
            <v>SUB8622C</v>
          </cell>
          <cell r="U4686">
            <v>10</v>
          </cell>
          <cell r="V4686">
            <v>0</v>
          </cell>
          <cell r="W4686">
            <v>33100</v>
          </cell>
          <cell r="X4686">
            <v>92</v>
          </cell>
          <cell r="Y4686">
            <v>13</v>
          </cell>
          <cell r="AA4686">
            <v>0</v>
          </cell>
          <cell r="AB4686">
            <v>0</v>
          </cell>
          <cell r="AC4686">
            <v>0</v>
          </cell>
          <cell r="AD4686">
            <v>0</v>
          </cell>
          <cell r="AE4686">
            <v>0</v>
          </cell>
          <cell r="AF4686">
            <v>0</v>
          </cell>
          <cell r="AG4686">
            <v>0</v>
          </cell>
          <cell r="AH4686">
            <v>0</v>
          </cell>
        </row>
        <row r="4687">
          <cell r="R4687" t="str">
            <v>BNDES</v>
          </cell>
          <cell r="S4687" t="str">
            <v>FINEM TJLP</v>
          </cell>
          <cell r="T4687" t="str">
            <v>SUB8622C</v>
          </cell>
          <cell r="U4687">
            <v>10</v>
          </cell>
          <cell r="V4687">
            <v>0</v>
          </cell>
          <cell r="W4687">
            <v>33192</v>
          </cell>
          <cell r="X4687">
            <v>92</v>
          </cell>
          <cell r="Y4687">
            <v>14</v>
          </cell>
          <cell r="AA4687">
            <v>0</v>
          </cell>
          <cell r="AB4687">
            <v>0</v>
          </cell>
          <cell r="AC4687">
            <v>0</v>
          </cell>
          <cell r="AD4687">
            <v>0</v>
          </cell>
          <cell r="AE4687">
            <v>0</v>
          </cell>
          <cell r="AF4687">
            <v>0</v>
          </cell>
          <cell r="AG4687">
            <v>0</v>
          </cell>
          <cell r="AH4687">
            <v>0</v>
          </cell>
        </row>
        <row r="4688">
          <cell r="R4688" t="str">
            <v>BNDES</v>
          </cell>
          <cell r="S4688" t="str">
            <v>FINEM TJLP</v>
          </cell>
          <cell r="T4688" t="str">
            <v>SUB8622C</v>
          </cell>
          <cell r="U4688">
            <v>10</v>
          </cell>
          <cell r="V4688">
            <v>0</v>
          </cell>
          <cell r="W4688">
            <v>33284</v>
          </cell>
          <cell r="X4688">
            <v>92</v>
          </cell>
          <cell r="Y4688">
            <v>15</v>
          </cell>
          <cell r="AA4688">
            <v>0</v>
          </cell>
          <cell r="AB4688">
            <v>0</v>
          </cell>
          <cell r="AC4688">
            <v>0</v>
          </cell>
          <cell r="AD4688">
            <v>0</v>
          </cell>
          <cell r="AE4688">
            <v>0</v>
          </cell>
          <cell r="AF4688">
            <v>0</v>
          </cell>
          <cell r="AG4688">
            <v>0</v>
          </cell>
          <cell r="AH4688">
            <v>0</v>
          </cell>
        </row>
        <row r="4689">
          <cell r="R4689" t="str">
            <v>BNDES</v>
          </cell>
          <cell r="S4689" t="str">
            <v>FINEM TJLP</v>
          </cell>
          <cell r="T4689" t="str">
            <v>SUB8622C</v>
          </cell>
          <cell r="U4689">
            <v>10</v>
          </cell>
          <cell r="V4689">
            <v>0</v>
          </cell>
          <cell r="W4689">
            <v>33373</v>
          </cell>
          <cell r="X4689">
            <v>89</v>
          </cell>
          <cell r="Y4689">
            <v>16</v>
          </cell>
          <cell r="AA4689">
            <v>0</v>
          </cell>
          <cell r="AB4689">
            <v>0</v>
          </cell>
          <cell r="AC4689">
            <v>0</v>
          </cell>
          <cell r="AD4689">
            <v>0</v>
          </cell>
          <cell r="AE4689">
            <v>0</v>
          </cell>
          <cell r="AF4689">
            <v>0</v>
          </cell>
          <cell r="AG4689">
            <v>0</v>
          </cell>
          <cell r="AH4689">
            <v>0</v>
          </cell>
        </row>
        <row r="4690">
          <cell r="R4690" t="str">
            <v>BNDES</v>
          </cell>
          <cell r="S4690" t="str">
            <v>FINEM TJLP</v>
          </cell>
          <cell r="T4690" t="str">
            <v>SUB8622C</v>
          </cell>
          <cell r="U4690">
            <v>10</v>
          </cell>
          <cell r="V4690">
            <v>0</v>
          </cell>
          <cell r="W4690">
            <v>33465</v>
          </cell>
          <cell r="X4690">
            <v>92</v>
          </cell>
          <cell r="Y4690">
            <v>17</v>
          </cell>
          <cell r="AA4690">
            <v>0</v>
          </cell>
          <cell r="AB4690">
            <v>0</v>
          </cell>
          <cell r="AC4690">
            <v>0</v>
          </cell>
          <cell r="AD4690">
            <v>0</v>
          </cell>
          <cell r="AE4690">
            <v>0</v>
          </cell>
          <cell r="AF4690">
            <v>0</v>
          </cell>
          <cell r="AG4690">
            <v>0</v>
          </cell>
          <cell r="AH4690">
            <v>0</v>
          </cell>
        </row>
        <row r="4691">
          <cell r="R4691" t="str">
            <v>BNDES</v>
          </cell>
          <cell r="S4691" t="str">
            <v>FINEM TJLP</v>
          </cell>
          <cell r="T4691" t="str">
            <v>SUB8622C</v>
          </cell>
          <cell r="U4691">
            <v>10</v>
          </cell>
          <cell r="V4691">
            <v>0</v>
          </cell>
          <cell r="W4691">
            <v>33557</v>
          </cell>
          <cell r="X4691">
            <v>92</v>
          </cell>
          <cell r="Y4691">
            <v>18</v>
          </cell>
          <cell r="AA4691">
            <v>0</v>
          </cell>
          <cell r="AB4691">
            <v>0</v>
          </cell>
          <cell r="AC4691">
            <v>0</v>
          </cell>
          <cell r="AD4691">
            <v>0</v>
          </cell>
          <cell r="AE4691">
            <v>0</v>
          </cell>
          <cell r="AF4691">
            <v>0</v>
          </cell>
          <cell r="AG4691">
            <v>0</v>
          </cell>
          <cell r="AH4691">
            <v>0</v>
          </cell>
        </row>
        <row r="4692">
          <cell r="R4692" t="str">
            <v>BNDES</v>
          </cell>
          <cell r="S4692" t="str">
            <v>FINEM TJLP</v>
          </cell>
          <cell r="T4692" t="str">
            <v>SUB8622C</v>
          </cell>
          <cell r="U4692">
            <v>10</v>
          </cell>
          <cell r="V4692">
            <v>0</v>
          </cell>
          <cell r="W4692">
            <v>33649</v>
          </cell>
          <cell r="X4692">
            <v>92</v>
          </cell>
          <cell r="Y4692">
            <v>19</v>
          </cell>
          <cell r="AA4692">
            <v>0</v>
          </cell>
          <cell r="AB4692">
            <v>0</v>
          </cell>
          <cell r="AC4692">
            <v>0</v>
          </cell>
          <cell r="AD4692">
            <v>0</v>
          </cell>
          <cell r="AE4692">
            <v>0</v>
          </cell>
          <cell r="AF4692">
            <v>0</v>
          </cell>
          <cell r="AG4692">
            <v>0</v>
          </cell>
          <cell r="AH4692">
            <v>0</v>
          </cell>
        </row>
        <row r="4693">
          <cell r="R4693" t="str">
            <v>BNDES</v>
          </cell>
          <cell r="S4693" t="str">
            <v>FINEM TJLP</v>
          </cell>
          <cell r="T4693" t="str">
            <v>SUB8622C</v>
          </cell>
          <cell r="U4693">
            <v>10</v>
          </cell>
          <cell r="V4693">
            <v>0</v>
          </cell>
          <cell r="W4693">
            <v>33739</v>
          </cell>
          <cell r="X4693">
            <v>90</v>
          </cell>
          <cell r="Y4693">
            <v>20</v>
          </cell>
          <cell r="AA4693">
            <v>0</v>
          </cell>
          <cell r="AB4693">
            <v>0</v>
          </cell>
          <cell r="AC4693">
            <v>0</v>
          </cell>
          <cell r="AD4693">
            <v>0</v>
          </cell>
          <cell r="AE4693">
            <v>0</v>
          </cell>
          <cell r="AF4693">
            <v>0</v>
          </cell>
          <cell r="AG4693">
            <v>0</v>
          </cell>
          <cell r="AH4693">
            <v>0</v>
          </cell>
        </row>
        <row r="4694">
          <cell r="R4694" t="str">
            <v>BNDES</v>
          </cell>
          <cell r="S4694" t="str">
            <v>FINEM TJLP</v>
          </cell>
          <cell r="T4694" t="str">
            <v>SUB8622C</v>
          </cell>
          <cell r="U4694">
            <v>10</v>
          </cell>
          <cell r="V4694">
            <v>0</v>
          </cell>
          <cell r="W4694">
            <v>33755</v>
          </cell>
          <cell r="X4694">
            <v>16</v>
          </cell>
          <cell r="Y4694">
            <v>0</v>
          </cell>
          <cell r="AA4694">
            <v>0</v>
          </cell>
          <cell r="AB4694">
            <v>0</v>
          </cell>
          <cell r="AC4694">
            <v>0</v>
          </cell>
          <cell r="AD4694">
            <v>0</v>
          </cell>
          <cell r="AE4694">
            <v>0</v>
          </cell>
          <cell r="AF4694">
            <v>0</v>
          </cell>
          <cell r="AG4694">
            <v>0</v>
          </cell>
          <cell r="AH4694">
            <v>0</v>
          </cell>
        </row>
        <row r="4695">
          <cell r="R4695" t="str">
            <v>BNDES</v>
          </cell>
          <cell r="S4695" t="str">
            <v>FINEM TJLP</v>
          </cell>
          <cell r="T4695" t="str">
            <v>SUB8622C</v>
          </cell>
          <cell r="U4695">
            <v>10</v>
          </cell>
          <cell r="V4695">
            <v>0</v>
          </cell>
          <cell r="W4695">
            <v>33785</v>
          </cell>
          <cell r="X4695">
            <v>30</v>
          </cell>
          <cell r="Y4695">
            <v>0</v>
          </cell>
          <cell r="AA4695">
            <v>0</v>
          </cell>
          <cell r="AB4695">
            <v>0</v>
          </cell>
          <cell r="AC4695">
            <v>0</v>
          </cell>
          <cell r="AD4695">
            <v>0</v>
          </cell>
          <cell r="AE4695">
            <v>0</v>
          </cell>
          <cell r="AF4695">
            <v>0</v>
          </cell>
          <cell r="AG4695">
            <v>0</v>
          </cell>
          <cell r="AH4695">
            <v>0</v>
          </cell>
        </row>
        <row r="4696">
          <cell r="R4696" t="str">
            <v>BNDES</v>
          </cell>
          <cell r="S4696" t="str">
            <v>FINEM TJLP</v>
          </cell>
          <cell r="T4696" t="str">
            <v>SUB8622C</v>
          </cell>
          <cell r="U4696">
            <v>10</v>
          </cell>
          <cell r="V4696">
            <v>0</v>
          </cell>
          <cell r="W4696">
            <v>33816</v>
          </cell>
          <cell r="X4696">
            <v>31</v>
          </cell>
          <cell r="Y4696">
            <v>0</v>
          </cell>
          <cell r="AA4696">
            <v>0</v>
          </cell>
          <cell r="AB4696">
            <v>0</v>
          </cell>
          <cell r="AC4696">
            <v>0</v>
          </cell>
          <cell r="AD4696">
            <v>0</v>
          </cell>
          <cell r="AE4696">
            <v>0</v>
          </cell>
          <cell r="AF4696">
            <v>0</v>
          </cell>
          <cell r="AG4696">
            <v>0</v>
          </cell>
          <cell r="AH4696">
            <v>0</v>
          </cell>
        </row>
        <row r="4697">
          <cell r="R4697" t="str">
            <v>BNDES</v>
          </cell>
          <cell r="S4697" t="str">
            <v>FINEM TJLP</v>
          </cell>
          <cell r="T4697" t="str">
            <v>SUB8622C</v>
          </cell>
          <cell r="U4697">
            <v>10</v>
          </cell>
          <cell r="V4697">
            <v>0</v>
          </cell>
          <cell r="W4697">
            <v>33831</v>
          </cell>
          <cell r="X4697">
            <v>15</v>
          </cell>
          <cell r="Y4697">
            <v>21</v>
          </cell>
          <cell r="AA4697">
            <v>0</v>
          </cell>
          <cell r="AB4697">
            <v>0</v>
          </cell>
          <cell r="AC4697">
            <v>0</v>
          </cell>
          <cell r="AD4697">
            <v>0</v>
          </cell>
          <cell r="AE4697">
            <v>0</v>
          </cell>
          <cell r="AF4697">
            <v>0</v>
          </cell>
          <cell r="AG4697">
            <v>0</v>
          </cell>
          <cell r="AH4697">
            <v>0</v>
          </cell>
        </row>
        <row r="4698">
          <cell r="R4698" t="str">
            <v>BNDES</v>
          </cell>
          <cell r="S4698" t="str">
            <v>FINEM TJLP</v>
          </cell>
          <cell r="T4698" t="str">
            <v>SUB8622C</v>
          </cell>
          <cell r="U4698">
            <v>10</v>
          </cell>
          <cell r="V4698">
            <v>0</v>
          </cell>
          <cell r="W4698">
            <v>33847</v>
          </cell>
          <cell r="X4698">
            <v>16</v>
          </cell>
          <cell r="Y4698">
            <v>0</v>
          </cell>
          <cell r="AA4698">
            <v>0</v>
          </cell>
          <cell r="AB4698">
            <v>0</v>
          </cell>
          <cell r="AC4698">
            <v>0</v>
          </cell>
          <cell r="AD4698">
            <v>0</v>
          </cell>
          <cell r="AE4698">
            <v>0</v>
          </cell>
          <cell r="AF4698">
            <v>0</v>
          </cell>
          <cell r="AG4698">
            <v>0</v>
          </cell>
          <cell r="AH4698">
            <v>0</v>
          </cell>
        </row>
        <row r="4699">
          <cell r="R4699" t="str">
            <v>BNDES</v>
          </cell>
          <cell r="S4699" t="str">
            <v>FINEM TJLP</v>
          </cell>
          <cell r="T4699" t="str">
            <v>SUB8622C</v>
          </cell>
          <cell r="U4699">
            <v>10</v>
          </cell>
          <cell r="V4699">
            <v>0</v>
          </cell>
          <cell r="W4699">
            <v>33877</v>
          </cell>
          <cell r="X4699">
            <v>30</v>
          </cell>
          <cell r="Y4699">
            <v>0</v>
          </cell>
          <cell r="AA4699">
            <v>0</v>
          </cell>
          <cell r="AB4699">
            <v>0</v>
          </cell>
          <cell r="AC4699">
            <v>0</v>
          </cell>
          <cell r="AD4699">
            <v>0</v>
          </cell>
          <cell r="AE4699">
            <v>0</v>
          </cell>
          <cell r="AF4699">
            <v>0</v>
          </cell>
          <cell r="AG4699">
            <v>0</v>
          </cell>
          <cell r="AH4699">
            <v>0</v>
          </cell>
        </row>
        <row r="4700">
          <cell r="R4700" t="str">
            <v>BNDES</v>
          </cell>
          <cell r="S4700" t="str">
            <v>FINEM TJLP</v>
          </cell>
          <cell r="T4700" t="str">
            <v>SUB8622C</v>
          </cell>
          <cell r="U4700">
            <v>10</v>
          </cell>
          <cell r="V4700">
            <v>0</v>
          </cell>
          <cell r="W4700">
            <v>33908</v>
          </cell>
          <cell r="X4700">
            <v>31</v>
          </cell>
          <cell r="Y4700">
            <v>0</v>
          </cell>
          <cell r="AA4700">
            <v>0</v>
          </cell>
          <cell r="AB4700">
            <v>0</v>
          </cell>
          <cell r="AC4700">
            <v>0</v>
          </cell>
          <cell r="AD4700">
            <v>0</v>
          </cell>
          <cell r="AE4700">
            <v>0</v>
          </cell>
          <cell r="AF4700">
            <v>0</v>
          </cell>
          <cell r="AG4700">
            <v>0</v>
          </cell>
          <cell r="AH4700">
            <v>0</v>
          </cell>
        </row>
        <row r="4701">
          <cell r="R4701" t="str">
            <v>BNDES</v>
          </cell>
          <cell r="S4701" t="str">
            <v>FINEM TJLP</v>
          </cell>
          <cell r="T4701" t="str">
            <v>SUB8622C</v>
          </cell>
          <cell r="U4701">
            <v>10</v>
          </cell>
          <cell r="V4701">
            <v>0</v>
          </cell>
          <cell r="W4701">
            <v>33923</v>
          </cell>
          <cell r="X4701">
            <v>15</v>
          </cell>
          <cell r="Y4701">
            <v>22</v>
          </cell>
          <cell r="AA4701">
            <v>0</v>
          </cell>
          <cell r="AB4701">
            <v>0</v>
          </cell>
          <cell r="AC4701">
            <v>0</v>
          </cell>
          <cell r="AD4701">
            <v>0</v>
          </cell>
          <cell r="AE4701">
            <v>0</v>
          </cell>
          <cell r="AF4701">
            <v>0</v>
          </cell>
          <cell r="AG4701">
            <v>0</v>
          </cell>
          <cell r="AH4701">
            <v>0</v>
          </cell>
        </row>
        <row r="4702">
          <cell r="R4702" t="str">
            <v>BNDES</v>
          </cell>
          <cell r="S4702" t="str">
            <v>FINEM TJLP</v>
          </cell>
          <cell r="T4702" t="str">
            <v>SUB8622C</v>
          </cell>
          <cell r="U4702">
            <v>10</v>
          </cell>
          <cell r="V4702">
            <v>0</v>
          </cell>
          <cell r="W4702">
            <v>33938</v>
          </cell>
          <cell r="X4702">
            <v>15</v>
          </cell>
          <cell r="Y4702">
            <v>0</v>
          </cell>
          <cell r="AA4702">
            <v>0</v>
          </cell>
          <cell r="AB4702">
            <v>0</v>
          </cell>
          <cell r="AC4702">
            <v>0</v>
          </cell>
          <cell r="AD4702">
            <v>0</v>
          </cell>
          <cell r="AE4702">
            <v>0</v>
          </cell>
          <cell r="AF4702">
            <v>0</v>
          </cell>
          <cell r="AG4702">
            <v>0</v>
          </cell>
          <cell r="AH4702">
            <v>0</v>
          </cell>
        </row>
        <row r="4703">
          <cell r="R4703" t="str">
            <v>BNDES</v>
          </cell>
          <cell r="S4703" t="str">
            <v>FINEM TJLP</v>
          </cell>
          <cell r="T4703" t="str">
            <v>SUB8622C</v>
          </cell>
          <cell r="U4703">
            <v>10</v>
          </cell>
          <cell r="V4703">
            <v>0</v>
          </cell>
          <cell r="W4703">
            <v>33969</v>
          </cell>
          <cell r="X4703">
            <v>31</v>
          </cell>
          <cell r="Y4703">
            <v>0</v>
          </cell>
          <cell r="AA4703">
            <v>0</v>
          </cell>
          <cell r="AB4703">
            <v>0</v>
          </cell>
          <cell r="AC4703">
            <v>0</v>
          </cell>
          <cell r="AD4703">
            <v>0</v>
          </cell>
          <cell r="AE4703">
            <v>0</v>
          </cell>
          <cell r="AF4703">
            <v>0</v>
          </cell>
          <cell r="AG4703">
            <v>0</v>
          </cell>
          <cell r="AH4703">
            <v>0</v>
          </cell>
        </row>
        <row r="4704">
          <cell r="R4704" t="str">
            <v>BNDES</v>
          </cell>
          <cell r="S4704" t="str">
            <v>FINEM TJLP</v>
          </cell>
          <cell r="T4704" t="str">
            <v>SUB8622C</v>
          </cell>
          <cell r="U4704">
            <v>10</v>
          </cell>
          <cell r="V4704">
            <v>0</v>
          </cell>
          <cell r="W4704">
            <v>34000</v>
          </cell>
          <cell r="X4704">
            <v>31</v>
          </cell>
          <cell r="Y4704">
            <v>0</v>
          </cell>
          <cell r="AA4704">
            <v>0</v>
          </cell>
          <cell r="AB4704">
            <v>0</v>
          </cell>
          <cell r="AC4704">
            <v>0</v>
          </cell>
          <cell r="AD4704">
            <v>0</v>
          </cell>
          <cell r="AE4704">
            <v>0</v>
          </cell>
          <cell r="AF4704">
            <v>0</v>
          </cell>
          <cell r="AG4704">
            <v>0</v>
          </cell>
          <cell r="AH4704">
            <v>0</v>
          </cell>
        </row>
        <row r="4705">
          <cell r="R4705" t="str">
            <v>BNDES</v>
          </cell>
          <cell r="S4705" t="str">
            <v>FINEM TJLP</v>
          </cell>
          <cell r="T4705" t="str">
            <v>SUB8622C</v>
          </cell>
          <cell r="U4705">
            <v>10</v>
          </cell>
          <cell r="V4705">
            <v>0</v>
          </cell>
          <cell r="W4705">
            <v>34015</v>
          </cell>
          <cell r="X4705">
            <v>15</v>
          </cell>
          <cell r="Y4705">
            <v>23</v>
          </cell>
          <cell r="AA4705">
            <v>0</v>
          </cell>
          <cell r="AB4705">
            <v>0</v>
          </cell>
          <cell r="AC4705">
            <v>0</v>
          </cell>
          <cell r="AD4705">
            <v>0</v>
          </cell>
          <cell r="AE4705">
            <v>0</v>
          </cell>
          <cell r="AF4705">
            <v>0</v>
          </cell>
          <cell r="AG4705">
            <v>0</v>
          </cell>
          <cell r="AH4705">
            <v>0</v>
          </cell>
        </row>
        <row r="4706">
          <cell r="R4706" t="str">
            <v>BNDES</v>
          </cell>
          <cell r="S4706" t="str">
            <v>FINEM TJLP</v>
          </cell>
          <cell r="T4706" t="str">
            <v>SUB8622C</v>
          </cell>
          <cell r="U4706">
            <v>10</v>
          </cell>
          <cell r="V4706">
            <v>0</v>
          </cell>
          <cell r="W4706">
            <v>34028</v>
          </cell>
          <cell r="X4706">
            <v>13</v>
          </cell>
          <cell r="Y4706">
            <v>0</v>
          </cell>
          <cell r="AA4706">
            <v>0</v>
          </cell>
          <cell r="AB4706">
            <v>0</v>
          </cell>
          <cell r="AC4706">
            <v>0</v>
          </cell>
          <cell r="AD4706">
            <v>0</v>
          </cell>
          <cell r="AE4706">
            <v>0</v>
          </cell>
          <cell r="AF4706">
            <v>0</v>
          </cell>
          <cell r="AG4706">
            <v>0</v>
          </cell>
          <cell r="AH4706">
            <v>0</v>
          </cell>
        </row>
        <row r="4707">
          <cell r="R4707" t="str">
            <v>BNDES</v>
          </cell>
          <cell r="S4707" t="str">
            <v>FINEM TJLP</v>
          </cell>
          <cell r="T4707" t="str">
            <v>SUB8622C</v>
          </cell>
          <cell r="U4707">
            <v>10</v>
          </cell>
          <cell r="V4707">
            <v>0</v>
          </cell>
          <cell r="W4707">
            <v>34059</v>
          </cell>
          <cell r="X4707">
            <v>31</v>
          </cell>
          <cell r="Y4707">
            <v>0</v>
          </cell>
          <cell r="AA4707">
            <v>0</v>
          </cell>
          <cell r="AB4707">
            <v>0</v>
          </cell>
          <cell r="AC4707">
            <v>0</v>
          </cell>
          <cell r="AD4707">
            <v>0</v>
          </cell>
          <cell r="AE4707">
            <v>0</v>
          </cell>
          <cell r="AF4707">
            <v>0</v>
          </cell>
          <cell r="AG4707">
            <v>0</v>
          </cell>
          <cell r="AH4707">
            <v>0</v>
          </cell>
        </row>
        <row r="4708">
          <cell r="R4708" t="str">
            <v>BNDES</v>
          </cell>
          <cell r="S4708" t="str">
            <v>FINEM TJLP</v>
          </cell>
          <cell r="T4708" t="str">
            <v>SUB8622C</v>
          </cell>
          <cell r="U4708">
            <v>10</v>
          </cell>
          <cell r="V4708">
            <v>0</v>
          </cell>
          <cell r="W4708">
            <v>34089</v>
          </cell>
          <cell r="X4708">
            <v>30</v>
          </cell>
          <cell r="Y4708">
            <v>0</v>
          </cell>
          <cell r="AA4708">
            <v>0</v>
          </cell>
          <cell r="AB4708">
            <v>0</v>
          </cell>
          <cell r="AC4708">
            <v>0</v>
          </cell>
          <cell r="AD4708">
            <v>0</v>
          </cell>
          <cell r="AE4708">
            <v>0</v>
          </cell>
          <cell r="AF4708">
            <v>0</v>
          </cell>
          <cell r="AG4708">
            <v>0</v>
          </cell>
          <cell r="AH4708">
            <v>0</v>
          </cell>
        </row>
        <row r="4709">
          <cell r="R4709" t="str">
            <v>BNDES</v>
          </cell>
          <cell r="S4709" t="str">
            <v>FINEM TJLP</v>
          </cell>
          <cell r="T4709" t="str">
            <v>SUB8622C</v>
          </cell>
          <cell r="U4709">
            <v>10</v>
          </cell>
          <cell r="V4709">
            <v>0</v>
          </cell>
          <cell r="W4709">
            <v>34104</v>
          </cell>
          <cell r="X4709">
            <v>15</v>
          </cell>
          <cell r="Y4709">
            <v>24</v>
          </cell>
          <cell r="AA4709">
            <v>0</v>
          </cell>
          <cell r="AB4709">
            <v>0</v>
          </cell>
          <cell r="AC4709">
            <v>0</v>
          </cell>
          <cell r="AD4709">
            <v>0</v>
          </cell>
          <cell r="AE4709">
            <v>0</v>
          </cell>
          <cell r="AF4709">
            <v>0</v>
          </cell>
          <cell r="AG4709">
            <v>0</v>
          </cell>
          <cell r="AH4709">
            <v>0</v>
          </cell>
        </row>
        <row r="4710">
          <cell r="R4710" t="str">
            <v>BNDES</v>
          </cell>
          <cell r="S4710" t="str">
            <v>FINEM TJLP</v>
          </cell>
          <cell r="T4710" t="str">
            <v>SUB8622C</v>
          </cell>
          <cell r="U4710">
            <v>10</v>
          </cell>
          <cell r="V4710">
            <v>0</v>
          </cell>
          <cell r="W4710">
            <v>34120</v>
          </cell>
          <cell r="X4710">
            <v>16</v>
          </cell>
          <cell r="Y4710">
            <v>0</v>
          </cell>
          <cell r="AA4710">
            <v>0</v>
          </cell>
          <cell r="AB4710">
            <v>0</v>
          </cell>
          <cell r="AC4710">
            <v>0</v>
          </cell>
          <cell r="AD4710">
            <v>0</v>
          </cell>
          <cell r="AE4710">
            <v>0</v>
          </cell>
          <cell r="AF4710">
            <v>0</v>
          </cell>
          <cell r="AG4710">
            <v>0</v>
          </cell>
          <cell r="AH4710">
            <v>0</v>
          </cell>
        </row>
        <row r="4711">
          <cell r="R4711" t="str">
            <v>BNDES</v>
          </cell>
          <cell r="S4711" t="str">
            <v>FINEM TJLP</v>
          </cell>
          <cell r="T4711" t="str">
            <v>SUB8622C</v>
          </cell>
          <cell r="U4711">
            <v>10</v>
          </cell>
          <cell r="V4711">
            <v>0</v>
          </cell>
          <cell r="W4711">
            <v>34150</v>
          </cell>
          <cell r="X4711">
            <v>30</v>
          </cell>
          <cell r="Y4711">
            <v>0</v>
          </cell>
          <cell r="AA4711">
            <v>0</v>
          </cell>
          <cell r="AB4711">
            <v>0</v>
          </cell>
          <cell r="AC4711">
            <v>0</v>
          </cell>
          <cell r="AD4711">
            <v>0</v>
          </cell>
          <cell r="AE4711">
            <v>0</v>
          </cell>
          <cell r="AF4711">
            <v>0</v>
          </cell>
          <cell r="AG4711">
            <v>0</v>
          </cell>
          <cell r="AH4711">
            <v>0</v>
          </cell>
        </row>
        <row r="4712">
          <cell r="R4712" t="str">
            <v>BNDES</v>
          </cell>
          <cell r="S4712" t="str">
            <v>FINEM TJLP</v>
          </cell>
          <cell r="T4712" t="str">
            <v>SUB8622C</v>
          </cell>
          <cell r="U4712">
            <v>10</v>
          </cell>
          <cell r="V4712">
            <v>0</v>
          </cell>
          <cell r="W4712">
            <v>34181</v>
          </cell>
          <cell r="X4712">
            <v>31</v>
          </cell>
          <cell r="Y4712">
            <v>0</v>
          </cell>
          <cell r="AA4712">
            <v>0</v>
          </cell>
          <cell r="AB4712">
            <v>0</v>
          </cell>
          <cell r="AC4712">
            <v>0</v>
          </cell>
          <cell r="AD4712">
            <v>0</v>
          </cell>
          <cell r="AE4712">
            <v>0</v>
          </cell>
          <cell r="AF4712">
            <v>0</v>
          </cell>
          <cell r="AG4712">
            <v>0</v>
          </cell>
          <cell r="AH4712">
            <v>0</v>
          </cell>
        </row>
        <row r="4713">
          <cell r="R4713" t="str">
            <v>BNDES</v>
          </cell>
          <cell r="S4713" t="str">
            <v>FINEM TJLP</v>
          </cell>
          <cell r="T4713" t="str">
            <v>SUB8622C</v>
          </cell>
          <cell r="U4713">
            <v>10</v>
          </cell>
          <cell r="V4713">
            <v>0</v>
          </cell>
          <cell r="W4713">
            <v>34196</v>
          </cell>
          <cell r="X4713">
            <v>15</v>
          </cell>
          <cell r="Y4713">
            <v>25</v>
          </cell>
          <cell r="AA4713">
            <v>0</v>
          </cell>
          <cell r="AB4713">
            <v>0</v>
          </cell>
          <cell r="AC4713">
            <v>0</v>
          </cell>
          <cell r="AD4713">
            <v>0</v>
          </cell>
          <cell r="AE4713">
            <v>0</v>
          </cell>
          <cell r="AF4713">
            <v>0</v>
          </cell>
          <cell r="AG4713">
            <v>0</v>
          </cell>
          <cell r="AH4713">
            <v>0</v>
          </cell>
        </row>
        <row r="4714">
          <cell r="R4714" t="str">
            <v>BNDES</v>
          </cell>
          <cell r="S4714" t="str">
            <v>FINEM TJLP</v>
          </cell>
          <cell r="T4714" t="str">
            <v>SUB8622C</v>
          </cell>
          <cell r="U4714">
            <v>10</v>
          </cell>
          <cell r="V4714">
            <v>0</v>
          </cell>
          <cell r="W4714">
            <v>34212</v>
          </cell>
          <cell r="X4714">
            <v>16</v>
          </cell>
          <cell r="Y4714">
            <v>0</v>
          </cell>
          <cell r="AA4714">
            <v>0</v>
          </cell>
          <cell r="AB4714">
            <v>0</v>
          </cell>
          <cell r="AC4714">
            <v>0</v>
          </cell>
          <cell r="AD4714">
            <v>0</v>
          </cell>
          <cell r="AE4714">
            <v>0</v>
          </cell>
          <cell r="AF4714">
            <v>0</v>
          </cell>
          <cell r="AG4714">
            <v>0</v>
          </cell>
          <cell r="AH4714">
            <v>0</v>
          </cell>
        </row>
        <row r="4715">
          <cell r="R4715" t="str">
            <v>BNDES</v>
          </cell>
          <cell r="S4715" t="str">
            <v>FINEM TJLP</v>
          </cell>
          <cell r="T4715" t="str">
            <v>SUB8622C</v>
          </cell>
          <cell r="U4715">
            <v>10</v>
          </cell>
          <cell r="V4715">
            <v>0</v>
          </cell>
          <cell r="W4715">
            <v>34242</v>
          </cell>
          <cell r="X4715">
            <v>30</v>
          </cell>
          <cell r="Y4715">
            <v>0</v>
          </cell>
          <cell r="AA4715">
            <v>0</v>
          </cell>
          <cell r="AB4715">
            <v>0</v>
          </cell>
          <cell r="AC4715">
            <v>0</v>
          </cell>
          <cell r="AD4715">
            <v>0</v>
          </cell>
          <cell r="AE4715">
            <v>0</v>
          </cell>
          <cell r="AF4715">
            <v>0</v>
          </cell>
          <cell r="AG4715">
            <v>0</v>
          </cell>
          <cell r="AH4715">
            <v>0</v>
          </cell>
        </row>
        <row r="4716">
          <cell r="R4716" t="str">
            <v>BNDES</v>
          </cell>
          <cell r="S4716" t="str">
            <v>FINEM TJLP</v>
          </cell>
          <cell r="T4716" t="str">
            <v>SUB8622C</v>
          </cell>
          <cell r="U4716">
            <v>10</v>
          </cell>
          <cell r="V4716">
            <v>0</v>
          </cell>
          <cell r="W4716">
            <v>34273</v>
          </cell>
          <cell r="X4716">
            <v>31</v>
          </cell>
          <cell r="Y4716">
            <v>0</v>
          </cell>
          <cell r="AA4716">
            <v>0</v>
          </cell>
          <cell r="AB4716">
            <v>0</v>
          </cell>
          <cell r="AC4716">
            <v>0</v>
          </cell>
          <cell r="AD4716">
            <v>0</v>
          </cell>
          <cell r="AE4716">
            <v>0</v>
          </cell>
          <cell r="AF4716">
            <v>0</v>
          </cell>
          <cell r="AG4716">
            <v>0</v>
          </cell>
          <cell r="AH4716">
            <v>0</v>
          </cell>
        </row>
        <row r="4717">
          <cell r="R4717" t="str">
            <v>BNDES</v>
          </cell>
          <cell r="S4717" t="str">
            <v>FINEM TJLP</v>
          </cell>
          <cell r="T4717" t="str">
            <v>SUB8622C</v>
          </cell>
          <cell r="U4717">
            <v>10</v>
          </cell>
          <cell r="V4717">
            <v>0</v>
          </cell>
          <cell r="W4717">
            <v>34288</v>
          </cell>
          <cell r="X4717">
            <v>15</v>
          </cell>
          <cell r="Y4717">
            <v>26</v>
          </cell>
          <cell r="AA4717">
            <v>0</v>
          </cell>
          <cell r="AB4717">
            <v>0</v>
          </cell>
          <cell r="AC4717">
            <v>0</v>
          </cell>
          <cell r="AD4717">
            <v>0</v>
          </cell>
          <cell r="AE4717">
            <v>0</v>
          </cell>
          <cell r="AF4717">
            <v>0</v>
          </cell>
          <cell r="AG4717">
            <v>0</v>
          </cell>
          <cell r="AH4717">
            <v>0</v>
          </cell>
        </row>
        <row r="4718">
          <cell r="R4718" t="str">
            <v>BNDES</v>
          </cell>
          <cell r="S4718" t="str">
            <v>FINEM TJLP</v>
          </cell>
          <cell r="T4718" t="str">
            <v>SUB8622C</v>
          </cell>
          <cell r="U4718">
            <v>10</v>
          </cell>
          <cell r="V4718">
            <v>0</v>
          </cell>
          <cell r="W4718">
            <v>34303</v>
          </cell>
          <cell r="X4718">
            <v>15</v>
          </cell>
          <cell r="Y4718">
            <v>0</v>
          </cell>
          <cell r="AA4718">
            <v>0</v>
          </cell>
          <cell r="AB4718">
            <v>0</v>
          </cell>
          <cell r="AC4718">
            <v>0</v>
          </cell>
          <cell r="AD4718">
            <v>0</v>
          </cell>
          <cell r="AE4718">
            <v>0</v>
          </cell>
          <cell r="AF4718">
            <v>0</v>
          </cell>
          <cell r="AG4718">
            <v>0</v>
          </cell>
          <cell r="AH4718">
            <v>0</v>
          </cell>
        </row>
        <row r="4719">
          <cell r="R4719" t="str">
            <v>BNDES</v>
          </cell>
          <cell r="S4719" t="str">
            <v>FINEM TJLP</v>
          </cell>
          <cell r="T4719" t="str">
            <v>SUB8622C</v>
          </cell>
          <cell r="U4719">
            <v>10</v>
          </cell>
          <cell r="V4719">
            <v>0</v>
          </cell>
          <cell r="W4719">
            <v>34334</v>
          </cell>
          <cell r="X4719">
            <v>31</v>
          </cell>
          <cell r="Y4719">
            <v>0</v>
          </cell>
          <cell r="AA4719">
            <v>0</v>
          </cell>
          <cell r="AB4719">
            <v>0</v>
          </cell>
          <cell r="AC4719">
            <v>0</v>
          </cell>
          <cell r="AD4719">
            <v>0</v>
          </cell>
          <cell r="AE4719">
            <v>0</v>
          </cell>
          <cell r="AF4719">
            <v>0</v>
          </cell>
          <cell r="AG4719">
            <v>0</v>
          </cell>
          <cell r="AH4719">
            <v>0</v>
          </cell>
        </row>
        <row r="4720">
          <cell r="R4720" t="str">
            <v>BNDES</v>
          </cell>
          <cell r="S4720" t="str">
            <v>FINEM TJLP</v>
          </cell>
          <cell r="T4720" t="str">
            <v>SUB8622C</v>
          </cell>
          <cell r="U4720">
            <v>10</v>
          </cell>
          <cell r="V4720">
            <v>0</v>
          </cell>
          <cell r="W4720">
            <v>34365</v>
          </cell>
          <cell r="X4720">
            <v>31</v>
          </cell>
          <cell r="Y4720">
            <v>0</v>
          </cell>
          <cell r="AA4720">
            <v>0</v>
          </cell>
          <cell r="AB4720">
            <v>0</v>
          </cell>
          <cell r="AC4720">
            <v>0</v>
          </cell>
          <cell r="AD4720">
            <v>0</v>
          </cell>
          <cell r="AE4720">
            <v>0</v>
          </cell>
          <cell r="AF4720">
            <v>0</v>
          </cell>
          <cell r="AG4720">
            <v>0</v>
          </cell>
          <cell r="AH4720">
            <v>0</v>
          </cell>
        </row>
        <row r="4721">
          <cell r="R4721" t="str">
            <v>BNDES</v>
          </cell>
          <cell r="S4721" t="str">
            <v>FINEM TJLP</v>
          </cell>
          <cell r="T4721" t="str">
            <v>SUB8622C</v>
          </cell>
          <cell r="U4721">
            <v>10</v>
          </cell>
          <cell r="V4721">
            <v>0</v>
          </cell>
          <cell r="W4721">
            <v>34380</v>
          </cell>
          <cell r="X4721">
            <v>15</v>
          </cell>
          <cell r="Y4721">
            <v>27</v>
          </cell>
          <cell r="AA4721">
            <v>0</v>
          </cell>
          <cell r="AB4721">
            <v>0</v>
          </cell>
          <cell r="AC4721">
            <v>0</v>
          </cell>
          <cell r="AD4721">
            <v>0</v>
          </cell>
          <cell r="AE4721">
            <v>0</v>
          </cell>
          <cell r="AF4721">
            <v>0</v>
          </cell>
          <cell r="AG4721">
            <v>0</v>
          </cell>
          <cell r="AH4721">
            <v>0</v>
          </cell>
        </row>
        <row r="4722">
          <cell r="R4722" t="str">
            <v>BNDES</v>
          </cell>
          <cell r="S4722" t="str">
            <v>FINEM TJLP</v>
          </cell>
          <cell r="T4722" t="str">
            <v>SUB8622C</v>
          </cell>
          <cell r="U4722">
            <v>10</v>
          </cell>
          <cell r="V4722">
            <v>0</v>
          </cell>
          <cell r="W4722">
            <v>34393</v>
          </cell>
          <cell r="X4722">
            <v>13</v>
          </cell>
          <cell r="Y4722">
            <v>0</v>
          </cell>
          <cell r="AA4722">
            <v>0</v>
          </cell>
          <cell r="AB4722">
            <v>0</v>
          </cell>
          <cell r="AC4722">
            <v>0</v>
          </cell>
          <cell r="AD4722">
            <v>0</v>
          </cell>
          <cell r="AE4722">
            <v>0</v>
          </cell>
          <cell r="AF4722">
            <v>0</v>
          </cell>
          <cell r="AG4722">
            <v>0</v>
          </cell>
          <cell r="AH4722">
            <v>0</v>
          </cell>
        </row>
        <row r="4723">
          <cell r="R4723" t="str">
            <v>BNDES</v>
          </cell>
          <cell r="S4723" t="str">
            <v>FINEM TJLP</v>
          </cell>
          <cell r="T4723" t="str">
            <v>SUB8622C</v>
          </cell>
          <cell r="U4723">
            <v>10</v>
          </cell>
          <cell r="V4723">
            <v>0</v>
          </cell>
          <cell r="W4723">
            <v>34424</v>
          </cell>
          <cell r="X4723">
            <v>31</v>
          </cell>
          <cell r="Y4723">
            <v>0</v>
          </cell>
          <cell r="AA4723">
            <v>0</v>
          </cell>
          <cell r="AB4723">
            <v>0</v>
          </cell>
          <cell r="AC4723">
            <v>0</v>
          </cell>
          <cell r="AD4723">
            <v>0</v>
          </cell>
          <cell r="AE4723">
            <v>0</v>
          </cell>
          <cell r="AF4723">
            <v>0</v>
          </cell>
          <cell r="AG4723">
            <v>0</v>
          </cell>
          <cell r="AH4723">
            <v>0</v>
          </cell>
        </row>
        <row r="4724">
          <cell r="R4724" t="str">
            <v>BNDES</v>
          </cell>
          <cell r="S4724" t="str">
            <v>FINEM TJLP</v>
          </cell>
          <cell r="T4724" t="str">
            <v>SUB8622C</v>
          </cell>
          <cell r="U4724">
            <v>10</v>
          </cell>
          <cell r="V4724">
            <v>0</v>
          </cell>
          <cell r="W4724">
            <v>34454</v>
          </cell>
          <cell r="X4724">
            <v>30</v>
          </cell>
          <cell r="Y4724">
            <v>0</v>
          </cell>
          <cell r="AA4724">
            <v>0</v>
          </cell>
          <cell r="AB4724">
            <v>0</v>
          </cell>
          <cell r="AC4724">
            <v>0</v>
          </cell>
          <cell r="AD4724">
            <v>0</v>
          </cell>
          <cell r="AE4724">
            <v>0</v>
          </cell>
          <cell r="AF4724">
            <v>0</v>
          </cell>
          <cell r="AG4724">
            <v>0</v>
          </cell>
          <cell r="AH4724">
            <v>0</v>
          </cell>
        </row>
        <row r="4725">
          <cell r="R4725" t="str">
            <v>BNDES</v>
          </cell>
          <cell r="S4725" t="str">
            <v>FINEM TJLP</v>
          </cell>
          <cell r="T4725" t="str">
            <v>SUB8622C</v>
          </cell>
          <cell r="U4725">
            <v>10</v>
          </cell>
          <cell r="V4725">
            <v>0</v>
          </cell>
          <cell r="W4725">
            <v>34469</v>
          </cell>
          <cell r="X4725">
            <v>15</v>
          </cell>
          <cell r="Y4725">
            <v>28</v>
          </cell>
          <cell r="AA4725">
            <v>0</v>
          </cell>
          <cell r="AB4725">
            <v>0</v>
          </cell>
          <cell r="AC4725">
            <v>0</v>
          </cell>
          <cell r="AD4725">
            <v>0</v>
          </cell>
          <cell r="AE4725">
            <v>0</v>
          </cell>
          <cell r="AF4725">
            <v>0</v>
          </cell>
          <cell r="AG4725">
            <v>0</v>
          </cell>
          <cell r="AH4725">
            <v>0</v>
          </cell>
        </row>
        <row r="4726">
          <cell r="R4726" t="str">
            <v>BNDES</v>
          </cell>
          <cell r="S4726" t="str">
            <v>FINEM TJLP</v>
          </cell>
          <cell r="T4726" t="str">
            <v>SUB8622C</v>
          </cell>
          <cell r="U4726">
            <v>10</v>
          </cell>
          <cell r="V4726">
            <v>0</v>
          </cell>
          <cell r="W4726">
            <v>34485</v>
          </cell>
          <cell r="X4726">
            <v>16</v>
          </cell>
          <cell r="Y4726">
            <v>0</v>
          </cell>
          <cell r="AA4726">
            <v>0</v>
          </cell>
          <cell r="AB4726">
            <v>0</v>
          </cell>
          <cell r="AC4726">
            <v>0</v>
          </cell>
          <cell r="AD4726">
            <v>0</v>
          </cell>
          <cell r="AE4726">
            <v>0</v>
          </cell>
          <cell r="AF4726">
            <v>0</v>
          </cell>
          <cell r="AG4726">
            <v>0</v>
          </cell>
          <cell r="AH4726">
            <v>0</v>
          </cell>
        </row>
        <row r="4727">
          <cell r="R4727" t="str">
            <v>BNDES</v>
          </cell>
          <cell r="S4727" t="str">
            <v>FINEM TJLP</v>
          </cell>
          <cell r="T4727" t="str">
            <v>SUB8622C</v>
          </cell>
          <cell r="U4727">
            <v>10</v>
          </cell>
          <cell r="V4727">
            <v>0</v>
          </cell>
          <cell r="W4727">
            <v>34515</v>
          </cell>
          <cell r="X4727">
            <v>30</v>
          </cell>
          <cell r="Y4727">
            <v>0</v>
          </cell>
          <cell r="AA4727">
            <v>0</v>
          </cell>
          <cell r="AB4727">
            <v>0</v>
          </cell>
          <cell r="AC4727">
            <v>0</v>
          </cell>
          <cell r="AD4727">
            <v>0</v>
          </cell>
          <cell r="AE4727">
            <v>0</v>
          </cell>
          <cell r="AF4727">
            <v>0</v>
          </cell>
          <cell r="AG4727">
            <v>0</v>
          </cell>
          <cell r="AH4727">
            <v>0</v>
          </cell>
        </row>
        <row r="4728">
          <cell r="R4728" t="str">
            <v>BNDES</v>
          </cell>
          <cell r="S4728" t="str">
            <v>FINEM TJLP</v>
          </cell>
          <cell r="T4728" t="str">
            <v>SUB8622C</v>
          </cell>
          <cell r="U4728">
            <v>10</v>
          </cell>
          <cell r="V4728">
            <v>0</v>
          </cell>
          <cell r="W4728">
            <v>34546</v>
          </cell>
          <cell r="X4728">
            <v>31</v>
          </cell>
          <cell r="Y4728">
            <v>0</v>
          </cell>
          <cell r="AA4728">
            <v>0</v>
          </cell>
          <cell r="AB4728">
            <v>0</v>
          </cell>
          <cell r="AC4728">
            <v>0</v>
          </cell>
          <cell r="AD4728">
            <v>0</v>
          </cell>
          <cell r="AE4728">
            <v>0</v>
          </cell>
          <cell r="AF4728">
            <v>0</v>
          </cell>
          <cell r="AG4728">
            <v>0</v>
          </cell>
          <cell r="AH4728">
            <v>0</v>
          </cell>
        </row>
        <row r="4729">
          <cell r="R4729" t="str">
            <v>BNDES</v>
          </cell>
          <cell r="S4729" t="str">
            <v>FINEM TJLP</v>
          </cell>
          <cell r="T4729" t="str">
            <v>SUB8622C</v>
          </cell>
          <cell r="U4729">
            <v>10</v>
          </cell>
          <cell r="V4729">
            <v>0</v>
          </cell>
          <cell r="W4729">
            <v>34561</v>
          </cell>
          <cell r="X4729">
            <v>15</v>
          </cell>
          <cell r="Y4729">
            <v>29</v>
          </cell>
          <cell r="AA4729">
            <v>0</v>
          </cell>
          <cell r="AB4729">
            <v>0</v>
          </cell>
          <cell r="AC4729">
            <v>0</v>
          </cell>
          <cell r="AD4729">
            <v>0</v>
          </cell>
          <cell r="AE4729">
            <v>0</v>
          </cell>
          <cell r="AF4729">
            <v>0</v>
          </cell>
          <cell r="AG4729">
            <v>0</v>
          </cell>
          <cell r="AH4729">
            <v>0</v>
          </cell>
        </row>
        <row r="4730">
          <cell r="R4730" t="str">
            <v>BNDES</v>
          </cell>
          <cell r="S4730" t="str">
            <v>FINEM TJLP</v>
          </cell>
          <cell r="T4730" t="str">
            <v>SUB8622C</v>
          </cell>
          <cell r="U4730">
            <v>10</v>
          </cell>
          <cell r="V4730">
            <v>0</v>
          </cell>
          <cell r="W4730">
            <v>34577</v>
          </cell>
          <cell r="X4730">
            <v>16</v>
          </cell>
          <cell r="Y4730">
            <v>0</v>
          </cell>
          <cell r="AA4730">
            <v>0</v>
          </cell>
          <cell r="AB4730">
            <v>0</v>
          </cell>
          <cell r="AC4730">
            <v>0</v>
          </cell>
          <cell r="AD4730">
            <v>0</v>
          </cell>
          <cell r="AE4730">
            <v>0</v>
          </cell>
          <cell r="AF4730">
            <v>0</v>
          </cell>
          <cell r="AG4730">
            <v>0</v>
          </cell>
          <cell r="AH4730">
            <v>0</v>
          </cell>
        </row>
        <row r="4731">
          <cell r="R4731" t="str">
            <v>BNDES</v>
          </cell>
          <cell r="S4731" t="str">
            <v>FINEM TJLP</v>
          </cell>
          <cell r="T4731" t="str">
            <v>SUB8622C</v>
          </cell>
          <cell r="U4731">
            <v>10</v>
          </cell>
          <cell r="V4731">
            <v>0</v>
          </cell>
          <cell r="W4731">
            <v>34592</v>
          </cell>
          <cell r="X4731">
            <v>15</v>
          </cell>
          <cell r="Y4731">
            <v>30</v>
          </cell>
          <cell r="AA4731">
            <v>0</v>
          </cell>
          <cell r="AB4731">
            <v>0</v>
          </cell>
          <cell r="AC4731">
            <v>0</v>
          </cell>
          <cell r="AD4731">
            <v>0</v>
          </cell>
          <cell r="AE4731">
            <v>0</v>
          </cell>
          <cell r="AF4731">
            <v>0</v>
          </cell>
          <cell r="AG4731">
            <v>0</v>
          </cell>
          <cell r="AH4731">
            <v>0</v>
          </cell>
        </row>
        <row r="4732">
          <cell r="R4732" t="str">
            <v>BNDES</v>
          </cell>
          <cell r="S4732" t="str">
            <v>FINEM TJLP</v>
          </cell>
          <cell r="T4732" t="str">
            <v>SUB8622C</v>
          </cell>
          <cell r="U4732">
            <v>10</v>
          </cell>
          <cell r="V4732">
            <v>0</v>
          </cell>
          <cell r="W4732">
            <v>34607</v>
          </cell>
          <cell r="X4732">
            <v>15</v>
          </cell>
          <cell r="Y4732">
            <v>0</v>
          </cell>
          <cell r="AA4732">
            <v>0</v>
          </cell>
          <cell r="AB4732">
            <v>0</v>
          </cell>
          <cell r="AC4732">
            <v>0</v>
          </cell>
          <cell r="AD4732">
            <v>0</v>
          </cell>
          <cell r="AE4732">
            <v>0</v>
          </cell>
          <cell r="AF4732">
            <v>0</v>
          </cell>
          <cell r="AG4732">
            <v>0</v>
          </cell>
          <cell r="AH4732">
            <v>0</v>
          </cell>
        </row>
        <row r="4733">
          <cell r="R4733" t="str">
            <v>BNDES</v>
          </cell>
          <cell r="S4733" t="str">
            <v>FINEM TJLP</v>
          </cell>
          <cell r="T4733" t="str">
            <v>SUB8622C</v>
          </cell>
          <cell r="U4733">
            <v>10</v>
          </cell>
          <cell r="V4733">
            <v>0</v>
          </cell>
          <cell r="W4733">
            <v>34622</v>
          </cell>
          <cell r="X4733">
            <v>15</v>
          </cell>
          <cell r="Y4733">
            <v>31</v>
          </cell>
          <cell r="AA4733">
            <v>0</v>
          </cell>
          <cell r="AB4733">
            <v>0</v>
          </cell>
          <cell r="AC4733">
            <v>0</v>
          </cell>
          <cell r="AD4733">
            <v>0</v>
          </cell>
          <cell r="AE4733">
            <v>0</v>
          </cell>
          <cell r="AF4733">
            <v>0</v>
          </cell>
          <cell r="AG4733">
            <v>0</v>
          </cell>
          <cell r="AH4733">
            <v>0</v>
          </cell>
        </row>
        <row r="4734">
          <cell r="R4734" t="str">
            <v>BNDES</v>
          </cell>
          <cell r="S4734" t="str">
            <v>FINEM TJLP</v>
          </cell>
          <cell r="T4734" t="str">
            <v>SUB8622C</v>
          </cell>
          <cell r="U4734">
            <v>10</v>
          </cell>
          <cell r="V4734">
            <v>0</v>
          </cell>
          <cell r="W4734">
            <v>34638</v>
          </cell>
          <cell r="X4734">
            <v>16</v>
          </cell>
          <cell r="Y4734">
            <v>0</v>
          </cell>
          <cell r="AA4734">
            <v>0</v>
          </cell>
          <cell r="AB4734">
            <v>0</v>
          </cell>
          <cell r="AC4734">
            <v>0</v>
          </cell>
          <cell r="AD4734">
            <v>0</v>
          </cell>
          <cell r="AE4734">
            <v>0</v>
          </cell>
          <cell r="AF4734">
            <v>0</v>
          </cell>
          <cell r="AG4734">
            <v>0</v>
          </cell>
          <cell r="AH4734">
            <v>0</v>
          </cell>
        </row>
        <row r="4735">
          <cell r="R4735" t="str">
            <v>BNDES</v>
          </cell>
          <cell r="S4735" t="str">
            <v>FINEM TJLP</v>
          </cell>
          <cell r="T4735" t="str">
            <v>SUB8622C</v>
          </cell>
          <cell r="U4735">
            <v>10</v>
          </cell>
          <cell r="V4735">
            <v>0</v>
          </cell>
          <cell r="W4735">
            <v>34653</v>
          </cell>
          <cell r="X4735">
            <v>15</v>
          </cell>
          <cell r="Y4735">
            <v>32</v>
          </cell>
          <cell r="AA4735">
            <v>0</v>
          </cell>
          <cell r="AB4735">
            <v>0</v>
          </cell>
          <cell r="AC4735">
            <v>0</v>
          </cell>
          <cell r="AD4735">
            <v>0</v>
          </cell>
          <cell r="AE4735">
            <v>0</v>
          </cell>
          <cell r="AF4735">
            <v>0</v>
          </cell>
          <cell r="AG4735">
            <v>0</v>
          </cell>
          <cell r="AH4735">
            <v>0</v>
          </cell>
        </row>
        <row r="4736">
          <cell r="R4736" t="str">
            <v>BNDES</v>
          </cell>
          <cell r="S4736" t="str">
            <v>FINEM TJLP</v>
          </cell>
          <cell r="T4736" t="str">
            <v>SUB8622C</v>
          </cell>
          <cell r="U4736">
            <v>10</v>
          </cell>
          <cell r="V4736">
            <v>0</v>
          </cell>
          <cell r="W4736">
            <v>34668</v>
          </cell>
          <cell r="X4736">
            <v>15</v>
          </cell>
          <cell r="Y4736">
            <v>0</v>
          </cell>
          <cell r="AA4736">
            <v>0</v>
          </cell>
          <cell r="AB4736">
            <v>0</v>
          </cell>
          <cell r="AC4736">
            <v>0</v>
          </cell>
          <cell r="AD4736">
            <v>0</v>
          </cell>
          <cell r="AE4736">
            <v>0</v>
          </cell>
          <cell r="AF4736">
            <v>0</v>
          </cell>
          <cell r="AG4736">
            <v>0</v>
          </cell>
          <cell r="AH4736">
            <v>0</v>
          </cell>
        </row>
        <row r="4737">
          <cell r="R4737" t="str">
            <v>BNDES</v>
          </cell>
          <cell r="S4737" t="str">
            <v>FINEM TJLP</v>
          </cell>
          <cell r="T4737" t="str">
            <v>SUB8622C</v>
          </cell>
          <cell r="U4737">
            <v>10</v>
          </cell>
          <cell r="V4737">
            <v>0</v>
          </cell>
          <cell r="W4737">
            <v>34683</v>
          </cell>
          <cell r="X4737">
            <v>15</v>
          </cell>
          <cell r="Y4737">
            <v>33</v>
          </cell>
          <cell r="AA4737">
            <v>0</v>
          </cell>
          <cell r="AB4737">
            <v>0</v>
          </cell>
          <cell r="AC4737">
            <v>0</v>
          </cell>
          <cell r="AD4737">
            <v>0</v>
          </cell>
          <cell r="AE4737">
            <v>0</v>
          </cell>
          <cell r="AF4737">
            <v>0</v>
          </cell>
          <cell r="AG4737">
            <v>0</v>
          </cell>
          <cell r="AH4737">
            <v>0</v>
          </cell>
        </row>
        <row r="4738">
          <cell r="R4738" t="str">
            <v>BNDES</v>
          </cell>
          <cell r="S4738" t="str">
            <v>FINEM TJLP</v>
          </cell>
          <cell r="T4738" t="str">
            <v>SUB8622C</v>
          </cell>
          <cell r="U4738">
            <v>10</v>
          </cell>
          <cell r="V4738">
            <v>0</v>
          </cell>
          <cell r="W4738">
            <v>34699</v>
          </cell>
          <cell r="X4738">
            <v>16</v>
          </cell>
          <cell r="Y4738">
            <v>0</v>
          </cell>
          <cell r="AA4738">
            <v>0</v>
          </cell>
          <cell r="AB4738">
            <v>0</v>
          </cell>
          <cell r="AC4738">
            <v>0</v>
          </cell>
          <cell r="AD4738">
            <v>0</v>
          </cell>
          <cell r="AE4738">
            <v>0</v>
          </cell>
          <cell r="AF4738">
            <v>0</v>
          </cell>
          <cell r="AG4738">
            <v>0</v>
          </cell>
          <cell r="AH4738">
            <v>0</v>
          </cell>
          <cell r="AI4738">
            <v>0</v>
          </cell>
          <cell r="AJ4738">
            <v>0</v>
          </cell>
          <cell r="AK4738">
            <v>0</v>
          </cell>
        </row>
        <row r="4739">
          <cell r="R4739" t="str">
            <v>BNDES</v>
          </cell>
          <cell r="S4739" t="str">
            <v>FINEM TJLP</v>
          </cell>
          <cell r="T4739" t="str">
            <v>SUB8622C</v>
          </cell>
          <cell r="U4739">
            <v>10</v>
          </cell>
          <cell r="V4739">
            <v>0</v>
          </cell>
          <cell r="W4739">
            <v>34714</v>
          </cell>
          <cell r="X4739">
            <v>15</v>
          </cell>
          <cell r="Y4739">
            <v>34</v>
          </cell>
          <cell r="AA4739">
            <v>0</v>
          </cell>
          <cell r="AB4739">
            <v>0</v>
          </cell>
          <cell r="AC4739">
            <v>0</v>
          </cell>
          <cell r="AD4739">
            <v>0</v>
          </cell>
          <cell r="AE4739">
            <v>0</v>
          </cell>
          <cell r="AF4739">
            <v>0</v>
          </cell>
          <cell r="AG4739">
            <v>0</v>
          </cell>
          <cell r="AH4739">
            <v>0</v>
          </cell>
          <cell r="AI4739">
            <v>0</v>
          </cell>
          <cell r="AJ4739">
            <v>0</v>
          </cell>
          <cell r="AK4739">
            <v>0</v>
          </cell>
        </row>
        <row r="4740">
          <cell r="R4740" t="str">
            <v>BNDES</v>
          </cell>
          <cell r="S4740" t="str">
            <v>FINEM TJLP</v>
          </cell>
          <cell r="T4740" t="str">
            <v>SUB8622C</v>
          </cell>
          <cell r="U4740">
            <v>10</v>
          </cell>
          <cell r="V4740">
            <v>0</v>
          </cell>
          <cell r="W4740">
            <v>34730</v>
          </cell>
          <cell r="X4740">
            <v>16</v>
          </cell>
          <cell r="Y4740">
            <v>0</v>
          </cell>
          <cell r="AA4740">
            <v>0</v>
          </cell>
          <cell r="AB4740">
            <v>0</v>
          </cell>
          <cell r="AC4740">
            <v>0</v>
          </cell>
          <cell r="AD4740">
            <v>0</v>
          </cell>
          <cell r="AE4740">
            <v>0</v>
          </cell>
          <cell r="AF4740">
            <v>0</v>
          </cell>
          <cell r="AG4740">
            <v>0</v>
          </cell>
          <cell r="AH4740">
            <v>0</v>
          </cell>
          <cell r="AI4740">
            <v>0</v>
          </cell>
          <cell r="AJ4740">
            <v>0</v>
          </cell>
          <cell r="AK4740">
            <v>0</v>
          </cell>
        </row>
        <row r="4741">
          <cell r="R4741" t="str">
            <v>BNDES</v>
          </cell>
          <cell r="S4741" t="str">
            <v>FINEM TJLP</v>
          </cell>
          <cell r="T4741" t="str">
            <v>SUB8622C</v>
          </cell>
          <cell r="U4741">
            <v>10</v>
          </cell>
          <cell r="V4741">
            <v>0</v>
          </cell>
          <cell r="W4741">
            <v>34745</v>
          </cell>
          <cell r="X4741">
            <v>15</v>
          </cell>
          <cell r="Y4741">
            <v>35</v>
          </cell>
          <cell r="AA4741">
            <v>0</v>
          </cell>
          <cell r="AB4741">
            <v>0</v>
          </cell>
          <cell r="AC4741">
            <v>0</v>
          </cell>
          <cell r="AD4741">
            <v>0</v>
          </cell>
          <cell r="AE4741">
            <v>0</v>
          </cell>
          <cell r="AF4741">
            <v>0</v>
          </cell>
          <cell r="AG4741">
            <v>0</v>
          </cell>
          <cell r="AH4741">
            <v>0</v>
          </cell>
          <cell r="AI4741">
            <v>0</v>
          </cell>
          <cell r="AJ4741">
            <v>0</v>
          </cell>
          <cell r="AK4741">
            <v>0</v>
          </cell>
        </row>
        <row r="4742">
          <cell r="R4742" t="str">
            <v>BNDES</v>
          </cell>
          <cell r="S4742" t="str">
            <v>FINEM TJLP</v>
          </cell>
          <cell r="T4742" t="str">
            <v>SUB8622C</v>
          </cell>
          <cell r="U4742">
            <v>10</v>
          </cell>
          <cell r="V4742">
            <v>0</v>
          </cell>
          <cell r="W4742">
            <v>34758</v>
          </cell>
          <cell r="X4742">
            <v>13</v>
          </cell>
          <cell r="Y4742">
            <v>0</v>
          </cell>
          <cell r="AA4742">
            <v>0</v>
          </cell>
          <cell r="AB4742">
            <v>0</v>
          </cell>
          <cell r="AC4742">
            <v>0</v>
          </cell>
          <cell r="AD4742">
            <v>0</v>
          </cell>
          <cell r="AE4742">
            <v>0</v>
          </cell>
          <cell r="AF4742">
            <v>0</v>
          </cell>
          <cell r="AG4742">
            <v>0</v>
          </cell>
          <cell r="AH4742">
            <v>0</v>
          </cell>
          <cell r="AI4742">
            <v>0</v>
          </cell>
          <cell r="AJ4742">
            <v>0</v>
          </cell>
          <cell r="AK4742">
            <v>0</v>
          </cell>
        </row>
        <row r="4743">
          <cell r="R4743" t="str">
            <v>BNDES</v>
          </cell>
          <cell r="S4743" t="str">
            <v>FINEM TJLP</v>
          </cell>
          <cell r="T4743" t="str">
            <v>SUB8622C</v>
          </cell>
          <cell r="U4743">
            <v>10</v>
          </cell>
          <cell r="V4743">
            <v>0</v>
          </cell>
          <cell r="W4743">
            <v>34773</v>
          </cell>
          <cell r="X4743">
            <v>15</v>
          </cell>
          <cell r="Y4743">
            <v>36</v>
          </cell>
          <cell r="AA4743">
            <v>0</v>
          </cell>
          <cell r="AB4743">
            <v>0</v>
          </cell>
          <cell r="AC4743">
            <v>0</v>
          </cell>
          <cell r="AD4743">
            <v>0</v>
          </cell>
          <cell r="AE4743">
            <v>0</v>
          </cell>
          <cell r="AF4743">
            <v>0</v>
          </cell>
          <cell r="AG4743">
            <v>0</v>
          </cell>
          <cell r="AH4743">
            <v>0</v>
          </cell>
          <cell r="AI4743">
            <v>0</v>
          </cell>
          <cell r="AJ4743">
            <v>0</v>
          </cell>
          <cell r="AK4743">
            <v>0</v>
          </cell>
        </row>
        <row r="4744">
          <cell r="R4744" t="str">
            <v>BNDES</v>
          </cell>
          <cell r="S4744" t="str">
            <v>FINEM TJLP</v>
          </cell>
          <cell r="T4744" t="str">
            <v>SUB8622C</v>
          </cell>
          <cell r="U4744">
            <v>10</v>
          </cell>
          <cell r="V4744">
            <v>0</v>
          </cell>
          <cell r="W4744">
            <v>34789</v>
          </cell>
          <cell r="X4744">
            <v>16</v>
          </cell>
          <cell r="Y4744">
            <v>0</v>
          </cell>
          <cell r="AA4744">
            <v>0</v>
          </cell>
          <cell r="AB4744">
            <v>0</v>
          </cell>
          <cell r="AC4744">
            <v>0</v>
          </cell>
          <cell r="AD4744">
            <v>0</v>
          </cell>
          <cell r="AE4744">
            <v>0</v>
          </cell>
          <cell r="AF4744">
            <v>0</v>
          </cell>
          <cell r="AG4744">
            <v>0</v>
          </cell>
          <cell r="AH4744">
            <v>0</v>
          </cell>
          <cell r="AI4744">
            <v>0</v>
          </cell>
          <cell r="AJ4744">
            <v>0</v>
          </cell>
          <cell r="AK4744">
            <v>0</v>
          </cell>
        </row>
        <row r="4745">
          <cell r="R4745" t="str">
            <v>BNDES</v>
          </cell>
          <cell r="S4745" t="str">
            <v>FINEM TJLP</v>
          </cell>
          <cell r="T4745" t="str">
            <v>SUB8622C</v>
          </cell>
          <cell r="U4745">
            <v>10</v>
          </cell>
          <cell r="V4745">
            <v>0</v>
          </cell>
          <cell r="W4745">
            <v>34804</v>
          </cell>
          <cell r="X4745">
            <v>15</v>
          </cell>
          <cell r="Y4745">
            <v>37</v>
          </cell>
          <cell r="AA4745">
            <v>0</v>
          </cell>
          <cell r="AB4745">
            <v>0</v>
          </cell>
          <cell r="AC4745">
            <v>0</v>
          </cell>
          <cell r="AD4745">
            <v>0</v>
          </cell>
          <cell r="AE4745">
            <v>0</v>
          </cell>
          <cell r="AF4745">
            <v>0</v>
          </cell>
          <cell r="AG4745">
            <v>0</v>
          </cell>
          <cell r="AH4745">
            <v>0</v>
          </cell>
          <cell r="AI4745">
            <v>0</v>
          </cell>
          <cell r="AJ4745">
            <v>0</v>
          </cell>
          <cell r="AK4745">
            <v>0</v>
          </cell>
        </row>
        <row r="4746">
          <cell r="R4746" t="str">
            <v>BNDES</v>
          </cell>
          <cell r="S4746" t="str">
            <v>FINEM TJLP</v>
          </cell>
          <cell r="T4746" t="str">
            <v>SUB8622C</v>
          </cell>
          <cell r="U4746">
            <v>10</v>
          </cell>
          <cell r="V4746">
            <v>0</v>
          </cell>
          <cell r="W4746">
            <v>34819</v>
          </cell>
          <cell r="X4746">
            <v>15</v>
          </cell>
          <cell r="Y4746">
            <v>0</v>
          </cell>
          <cell r="AA4746">
            <v>0</v>
          </cell>
          <cell r="AB4746">
            <v>0</v>
          </cell>
          <cell r="AC4746">
            <v>0</v>
          </cell>
          <cell r="AD4746">
            <v>0</v>
          </cell>
          <cell r="AE4746">
            <v>0</v>
          </cell>
          <cell r="AF4746">
            <v>0</v>
          </cell>
          <cell r="AG4746">
            <v>0</v>
          </cell>
          <cell r="AH4746">
            <v>0</v>
          </cell>
          <cell r="AI4746">
            <v>0</v>
          </cell>
          <cell r="AJ4746">
            <v>0</v>
          </cell>
          <cell r="AK4746">
            <v>0</v>
          </cell>
        </row>
        <row r="4747">
          <cell r="R4747" t="str">
            <v>BNDES</v>
          </cell>
          <cell r="S4747" t="str">
            <v>FINEM TJLP</v>
          </cell>
          <cell r="T4747" t="str">
            <v>SUB8622C</v>
          </cell>
          <cell r="U4747">
            <v>10</v>
          </cell>
          <cell r="V4747">
            <v>0</v>
          </cell>
          <cell r="W4747">
            <v>34834</v>
          </cell>
          <cell r="X4747">
            <v>15</v>
          </cell>
          <cell r="Y4747">
            <v>38</v>
          </cell>
          <cell r="AA4747">
            <v>0</v>
          </cell>
          <cell r="AB4747">
            <v>0</v>
          </cell>
          <cell r="AC4747">
            <v>0</v>
          </cell>
          <cell r="AD4747">
            <v>0</v>
          </cell>
          <cell r="AE4747">
            <v>0</v>
          </cell>
          <cell r="AF4747">
            <v>0</v>
          </cell>
          <cell r="AG4747">
            <v>0</v>
          </cell>
          <cell r="AH4747">
            <v>0</v>
          </cell>
          <cell r="AI4747">
            <v>0</v>
          </cell>
          <cell r="AJ4747">
            <v>0</v>
          </cell>
          <cell r="AK4747">
            <v>0</v>
          </cell>
        </row>
        <row r="4748">
          <cell r="R4748" t="str">
            <v>BNDES</v>
          </cell>
          <cell r="S4748" t="str">
            <v>FINEM TJLP</v>
          </cell>
          <cell r="T4748" t="str">
            <v>SUB8622C</v>
          </cell>
          <cell r="U4748">
            <v>10</v>
          </cell>
          <cell r="V4748">
            <v>0</v>
          </cell>
          <cell r="W4748">
            <v>34850</v>
          </cell>
          <cell r="X4748">
            <v>16</v>
          </cell>
          <cell r="Y4748">
            <v>0</v>
          </cell>
          <cell r="AA4748">
            <v>0</v>
          </cell>
          <cell r="AB4748">
            <v>0</v>
          </cell>
          <cell r="AC4748">
            <v>0</v>
          </cell>
          <cell r="AD4748">
            <v>0</v>
          </cell>
          <cell r="AE4748">
            <v>0</v>
          </cell>
          <cell r="AF4748">
            <v>0</v>
          </cell>
          <cell r="AG4748">
            <v>0</v>
          </cell>
          <cell r="AH4748">
            <v>0</v>
          </cell>
          <cell r="AI4748">
            <v>0</v>
          </cell>
          <cell r="AJ4748">
            <v>0</v>
          </cell>
          <cell r="AK4748">
            <v>0</v>
          </cell>
        </row>
        <row r="4749">
          <cell r="R4749" t="str">
            <v>BNDES</v>
          </cell>
          <cell r="S4749" t="str">
            <v>FINEM TJLP</v>
          </cell>
          <cell r="T4749" t="str">
            <v>SUB8622C</v>
          </cell>
          <cell r="U4749">
            <v>10</v>
          </cell>
          <cell r="V4749">
            <v>0</v>
          </cell>
          <cell r="W4749">
            <v>34865</v>
          </cell>
          <cell r="X4749">
            <v>15</v>
          </cell>
          <cell r="Y4749">
            <v>39</v>
          </cell>
          <cell r="Z4749">
            <v>5.1613069999999999</v>
          </cell>
          <cell r="AA4749">
            <v>0</v>
          </cell>
          <cell r="AB4749">
            <v>1406196.18</v>
          </cell>
          <cell r="AC4749">
            <v>31959</v>
          </cell>
          <cell r="AD4749">
            <v>11588.51</v>
          </cell>
          <cell r="AE4749">
            <v>11588.51</v>
          </cell>
          <cell r="AF4749">
            <v>43547.519999999997</v>
          </cell>
          <cell r="AG4749">
            <v>1374237.18</v>
          </cell>
          <cell r="AH4749">
            <v>0</v>
          </cell>
          <cell r="AI4749">
            <v>0</v>
          </cell>
          <cell r="AJ4749">
            <v>0</v>
          </cell>
          <cell r="AK4749">
            <v>0</v>
          </cell>
        </row>
        <row r="4750">
          <cell r="R4750" t="str">
            <v>BNDES</v>
          </cell>
          <cell r="S4750" t="str">
            <v>FINEM TJLP</v>
          </cell>
          <cell r="T4750" t="str">
            <v>SUB8622C</v>
          </cell>
          <cell r="U4750">
            <v>10</v>
          </cell>
          <cell r="V4750">
            <v>0</v>
          </cell>
          <cell r="W4750">
            <v>34880</v>
          </cell>
          <cell r="X4750">
            <v>15</v>
          </cell>
          <cell r="Y4750">
            <v>0</v>
          </cell>
          <cell r="Z4750">
            <v>5.1964170000000003</v>
          </cell>
          <cell r="AA4750">
            <v>0</v>
          </cell>
          <cell r="AB4750">
            <v>1383585.48</v>
          </cell>
          <cell r="AC4750">
            <v>0</v>
          </cell>
          <cell r="AD4750">
            <v>5505.5</v>
          </cell>
          <cell r="AE4750">
            <v>5505.5</v>
          </cell>
          <cell r="AF4750">
            <v>0</v>
          </cell>
          <cell r="AG4750">
            <v>1389090.98</v>
          </cell>
          <cell r="AH4750">
            <v>9348.3000000000466</v>
          </cell>
          <cell r="AI4750">
            <v>0</v>
          </cell>
          <cell r="AJ4750">
            <v>0</v>
          </cell>
          <cell r="AK4750">
            <v>0</v>
          </cell>
        </row>
        <row r="4751">
          <cell r="R4751" t="str">
            <v>BNDES</v>
          </cell>
          <cell r="S4751" t="str">
            <v>FINEM TJLP</v>
          </cell>
          <cell r="T4751" t="str">
            <v>SUB8622C</v>
          </cell>
          <cell r="U4751">
            <v>10</v>
          </cell>
          <cell r="V4751">
            <v>0</v>
          </cell>
          <cell r="W4751">
            <v>34895</v>
          </cell>
          <cell r="X4751">
            <v>15</v>
          </cell>
          <cell r="Y4751">
            <v>40</v>
          </cell>
          <cell r="Z4751">
            <v>5.2317669999999996</v>
          </cell>
          <cell r="AA4751">
            <v>0</v>
          </cell>
          <cell r="AB4751">
            <v>1392997.69</v>
          </cell>
          <cell r="AC4751">
            <v>32395.29</v>
          </cell>
          <cell r="AD4751">
            <v>5602.4599999999991</v>
          </cell>
          <cell r="AE4751">
            <v>11107.96</v>
          </cell>
          <cell r="AF4751">
            <v>43503.25</v>
          </cell>
          <cell r="AG4751">
            <v>1360602.39</v>
          </cell>
          <cell r="AH4751">
            <v>9412.1999999999534</v>
          </cell>
          <cell r="AI4751">
            <v>0</v>
          </cell>
          <cell r="AJ4751">
            <v>0</v>
          </cell>
          <cell r="AK4751">
            <v>0</v>
          </cell>
        </row>
        <row r="4752">
          <cell r="R4752" t="str">
            <v>BNDES</v>
          </cell>
          <cell r="S4752" t="str">
            <v>FINEM TJLP</v>
          </cell>
          <cell r="T4752" t="str">
            <v>SUB8622C</v>
          </cell>
          <cell r="U4752">
            <v>10</v>
          </cell>
          <cell r="V4752">
            <v>0</v>
          </cell>
          <cell r="W4752">
            <v>34911</v>
          </cell>
          <cell r="X4752">
            <v>16</v>
          </cell>
          <cell r="Y4752">
            <v>0</v>
          </cell>
          <cell r="Z4752">
            <v>5.2697390000000004</v>
          </cell>
          <cell r="AA4752">
            <v>0</v>
          </cell>
          <cell r="AB4752">
            <v>1370477.6</v>
          </cell>
          <cell r="AC4752">
            <v>0</v>
          </cell>
          <cell r="AD4752">
            <v>5817.67</v>
          </cell>
          <cell r="AE4752">
            <v>5817.67</v>
          </cell>
          <cell r="AF4752">
            <v>0</v>
          </cell>
          <cell r="AG4752">
            <v>1376295.27</v>
          </cell>
          <cell r="AH4752">
            <v>9875.2100000001956</v>
          </cell>
          <cell r="AI4752">
            <v>0</v>
          </cell>
          <cell r="AJ4752">
            <v>0</v>
          </cell>
          <cell r="AK4752">
            <v>0</v>
          </cell>
        </row>
        <row r="4753">
          <cell r="R4753" t="str">
            <v>BNDES</v>
          </cell>
          <cell r="S4753" t="str">
            <v>FINEM TJLP</v>
          </cell>
          <cell r="T4753" t="str">
            <v>SUB8622C</v>
          </cell>
          <cell r="U4753">
            <v>10</v>
          </cell>
          <cell r="V4753">
            <v>0</v>
          </cell>
          <cell r="W4753">
            <v>34926</v>
          </cell>
          <cell r="X4753">
            <v>15</v>
          </cell>
          <cell r="Y4753">
            <v>41</v>
          </cell>
          <cell r="Z4753">
            <v>5.3055870000000001</v>
          </cell>
          <cell r="AA4753">
            <v>0</v>
          </cell>
          <cell r="AB4753">
            <v>1379800.43</v>
          </cell>
          <cell r="AC4753">
            <v>32852.39</v>
          </cell>
          <cell r="AD4753">
            <v>5553.32</v>
          </cell>
          <cell r="AE4753">
            <v>11370.99</v>
          </cell>
          <cell r="AF4753">
            <v>44223.38</v>
          </cell>
          <cell r="AG4753">
            <v>1346948.04</v>
          </cell>
          <cell r="AH4753">
            <v>9322.8299999998417</v>
          </cell>
          <cell r="AI4753">
            <v>0</v>
          </cell>
          <cell r="AJ4753">
            <v>0</v>
          </cell>
          <cell r="AK4753">
            <v>0</v>
          </cell>
        </row>
        <row r="4754">
          <cell r="R4754" t="str">
            <v>BNDES</v>
          </cell>
          <cell r="S4754" t="str">
            <v>FINEM TJLP</v>
          </cell>
          <cell r="T4754" t="str">
            <v>SUB8622C</v>
          </cell>
          <cell r="U4754">
            <v>10</v>
          </cell>
          <cell r="V4754">
            <v>0</v>
          </cell>
          <cell r="W4754">
            <v>34942</v>
          </cell>
          <cell r="X4754">
            <v>16</v>
          </cell>
          <cell r="Y4754">
            <v>0</v>
          </cell>
          <cell r="Z4754">
            <v>5.3440940000000001</v>
          </cell>
          <cell r="AA4754">
            <v>0</v>
          </cell>
          <cell r="AB4754">
            <v>1356723.95</v>
          </cell>
          <cell r="AC4754">
            <v>0</v>
          </cell>
          <cell r="AD4754">
            <v>5759.28</v>
          </cell>
          <cell r="AE4754">
            <v>5759.28</v>
          </cell>
          <cell r="AF4754">
            <v>0</v>
          </cell>
          <cell r="AG4754">
            <v>1362483.23</v>
          </cell>
          <cell r="AH4754">
            <v>9775.9099999999162</v>
          </cell>
          <cell r="AI4754">
            <v>0</v>
          </cell>
          <cell r="AJ4754">
            <v>0</v>
          </cell>
          <cell r="AK4754">
            <v>0</v>
          </cell>
        </row>
        <row r="4755">
          <cell r="R4755" t="str">
            <v>BNDES</v>
          </cell>
          <cell r="S4755" t="str">
            <v>FINEM TJLP</v>
          </cell>
          <cell r="T4755" t="str">
            <v>SUB8622C</v>
          </cell>
          <cell r="U4755">
            <v>10</v>
          </cell>
          <cell r="V4755">
            <v>0</v>
          </cell>
          <cell r="W4755">
            <v>34957</v>
          </cell>
          <cell r="X4755">
            <v>15</v>
          </cell>
          <cell r="Y4755">
            <v>42</v>
          </cell>
          <cell r="Z4755">
            <v>5.3757169999999999</v>
          </cell>
          <cell r="AA4755">
            <v>0</v>
          </cell>
          <cell r="AB4755">
            <v>1364752.19</v>
          </cell>
          <cell r="AC4755">
            <v>33286.639999999999</v>
          </cell>
          <cell r="AD4755">
            <v>5487.69</v>
          </cell>
          <cell r="AE4755">
            <v>11246.97</v>
          </cell>
          <cell r="AF4755">
            <v>44533.61</v>
          </cell>
          <cell r="AG4755">
            <v>1331465.55</v>
          </cell>
          <cell r="AH4755">
            <v>8028.2400000002235</v>
          </cell>
          <cell r="AI4755">
            <v>0</v>
          </cell>
          <cell r="AJ4755">
            <v>0</v>
          </cell>
          <cell r="AK4755">
            <v>0</v>
          </cell>
        </row>
        <row r="4756">
          <cell r="R4756" t="str">
            <v>BNDES</v>
          </cell>
          <cell r="S4756" t="str">
            <v>FINEM TJLP</v>
          </cell>
          <cell r="T4756" t="str">
            <v>SUB8622C</v>
          </cell>
          <cell r="U4756">
            <v>10</v>
          </cell>
          <cell r="V4756">
            <v>0</v>
          </cell>
          <cell r="W4756">
            <v>34972</v>
          </cell>
          <cell r="X4756">
            <v>15</v>
          </cell>
          <cell r="Y4756">
            <v>0</v>
          </cell>
          <cell r="Z4756">
            <v>5.4071879999999997</v>
          </cell>
          <cell r="AA4756">
            <v>0</v>
          </cell>
          <cell r="AB4756">
            <v>1339260.3400000001</v>
          </cell>
          <cell r="AC4756">
            <v>0</v>
          </cell>
          <cell r="AD4756">
            <v>5329.12</v>
          </cell>
          <cell r="AE4756">
            <v>5329.12</v>
          </cell>
          <cell r="AF4756">
            <v>0</v>
          </cell>
          <cell r="AG4756">
            <v>1344589.46</v>
          </cell>
          <cell r="AH4756">
            <v>7794.7899999998044</v>
          </cell>
          <cell r="AI4756">
            <v>0</v>
          </cell>
          <cell r="AJ4756">
            <v>0</v>
          </cell>
          <cell r="AK4756">
            <v>0</v>
          </cell>
        </row>
        <row r="4757">
          <cell r="R4757" t="str">
            <v>BNDES</v>
          </cell>
          <cell r="S4757" t="str">
            <v>FINEM TJLP</v>
          </cell>
          <cell r="T4757" t="str">
            <v>SUB8622C</v>
          </cell>
          <cell r="U4757">
            <v>10</v>
          </cell>
          <cell r="V4757">
            <v>0</v>
          </cell>
          <cell r="W4757">
            <v>34987</v>
          </cell>
          <cell r="X4757">
            <v>15</v>
          </cell>
          <cell r="Y4757">
            <v>43</v>
          </cell>
          <cell r="Z4757">
            <v>5.4388420000000002</v>
          </cell>
          <cell r="AA4757">
            <v>0</v>
          </cell>
          <cell r="AB4757">
            <v>1347100.45</v>
          </cell>
          <cell r="AC4757">
            <v>33677.51</v>
          </cell>
          <cell r="AD4757">
            <v>5412.8499999999995</v>
          </cell>
          <cell r="AE4757">
            <v>10741.97</v>
          </cell>
          <cell r="AF4757">
            <v>44419.48</v>
          </cell>
          <cell r="AG4757">
            <v>1313422.94</v>
          </cell>
          <cell r="AH4757">
            <v>7840.1099999998696</v>
          </cell>
          <cell r="AI4757">
            <v>0</v>
          </cell>
          <cell r="AJ4757">
            <v>0</v>
          </cell>
          <cell r="AK4757">
            <v>0</v>
          </cell>
        </row>
        <row r="4758">
          <cell r="R4758" t="str">
            <v>BNDES</v>
          </cell>
          <cell r="S4758" t="str">
            <v>FINEM TJLP</v>
          </cell>
          <cell r="T4758" t="str">
            <v>SUB8622C</v>
          </cell>
          <cell r="U4758">
            <v>10</v>
          </cell>
          <cell r="V4758">
            <v>0</v>
          </cell>
          <cell r="W4758">
            <v>35003</v>
          </cell>
          <cell r="X4758">
            <v>16</v>
          </cell>
          <cell r="Y4758">
            <v>0</v>
          </cell>
          <cell r="Z4758">
            <v>5.4728110000000001</v>
          </cell>
          <cell r="AA4758">
            <v>0</v>
          </cell>
          <cell r="AB4758">
            <v>1321626.0900000001</v>
          </cell>
          <cell r="AC4758">
            <v>0</v>
          </cell>
          <cell r="AD4758">
            <v>5610.29</v>
          </cell>
          <cell r="AE4758">
            <v>5610.29</v>
          </cell>
          <cell r="AF4758">
            <v>0</v>
          </cell>
          <cell r="AG4758">
            <v>1327236.3799999999</v>
          </cell>
          <cell r="AH4758">
            <v>8203.1499999999069</v>
          </cell>
          <cell r="AI4758">
            <v>0</v>
          </cell>
          <cell r="AJ4758">
            <v>0</v>
          </cell>
          <cell r="AK4758">
            <v>0</v>
          </cell>
        </row>
        <row r="4759">
          <cell r="R4759" t="str">
            <v>BNDES</v>
          </cell>
          <cell r="S4759" t="str">
            <v>FINEM TJLP</v>
          </cell>
          <cell r="T4759" t="str">
            <v>SUB8622C</v>
          </cell>
          <cell r="U4759">
            <v>10</v>
          </cell>
          <cell r="V4759">
            <v>0</v>
          </cell>
          <cell r="W4759">
            <v>35018</v>
          </cell>
          <cell r="X4759">
            <v>15</v>
          </cell>
          <cell r="Y4759">
            <v>44</v>
          </cell>
          <cell r="Z4759">
            <v>5.5048500000000002</v>
          </cell>
          <cell r="AA4759">
            <v>0</v>
          </cell>
          <cell r="AB4759">
            <v>1329363.17</v>
          </cell>
          <cell r="AC4759">
            <v>34086.230000000003</v>
          </cell>
          <cell r="AD4759">
            <v>5345.04</v>
          </cell>
          <cell r="AE4759">
            <v>10955.33</v>
          </cell>
          <cell r="AF4759">
            <v>45041.57</v>
          </cell>
          <cell r="AG4759">
            <v>1295276.94</v>
          </cell>
          <cell r="AH4759">
            <v>7737.0900000000838</v>
          </cell>
          <cell r="AI4759">
            <v>0</v>
          </cell>
          <cell r="AJ4759">
            <v>0</v>
          </cell>
          <cell r="AK4759">
            <v>0</v>
          </cell>
        </row>
        <row r="4760">
          <cell r="R4760" t="str">
            <v>BNDES</v>
          </cell>
          <cell r="S4760" t="str">
            <v>FINEM TJLP</v>
          </cell>
          <cell r="T4760" t="str">
            <v>SUB8622C</v>
          </cell>
          <cell r="U4760">
            <v>10</v>
          </cell>
          <cell r="V4760">
            <v>0</v>
          </cell>
          <cell r="W4760">
            <v>35033</v>
          </cell>
          <cell r="X4760">
            <v>15</v>
          </cell>
          <cell r="Y4760">
            <v>0</v>
          </cell>
          <cell r="Z4760">
            <v>5.5370759999999999</v>
          </cell>
          <cell r="AA4760">
            <v>0</v>
          </cell>
          <cell r="AB4760">
            <v>1302859.6299999999</v>
          </cell>
          <cell r="AC4760">
            <v>0</v>
          </cell>
          <cell r="AD4760">
            <v>5184.28</v>
          </cell>
          <cell r="AE4760">
            <v>5184.28</v>
          </cell>
          <cell r="AF4760">
            <v>0</v>
          </cell>
          <cell r="AG4760">
            <v>1308043.9099999999</v>
          </cell>
          <cell r="AH4760">
            <v>7582.6899999999441</v>
          </cell>
          <cell r="AI4760">
            <v>0</v>
          </cell>
          <cell r="AJ4760">
            <v>0</v>
          </cell>
          <cell r="AK4760">
            <v>0</v>
          </cell>
        </row>
        <row r="4761">
          <cell r="R4761" t="str">
            <v>BNDES</v>
          </cell>
          <cell r="S4761" t="str">
            <v>FINEM TJLP</v>
          </cell>
          <cell r="T4761" t="str">
            <v>SUB8622C</v>
          </cell>
          <cell r="U4761">
            <v>10</v>
          </cell>
          <cell r="V4761">
            <v>0</v>
          </cell>
          <cell r="W4761">
            <v>35048</v>
          </cell>
          <cell r="X4761">
            <v>15</v>
          </cell>
          <cell r="Y4761">
            <v>45</v>
          </cell>
          <cell r="Z4761">
            <v>5.5618679999999996</v>
          </cell>
          <cell r="AA4761">
            <v>0</v>
          </cell>
          <cell r="AB4761">
            <v>1308693.1200000001</v>
          </cell>
          <cell r="AC4761">
            <v>34439.29</v>
          </cell>
          <cell r="AD4761">
            <v>5251.420000000001</v>
          </cell>
          <cell r="AE4761">
            <v>10435.700000000001</v>
          </cell>
          <cell r="AF4761">
            <v>44874.99</v>
          </cell>
          <cell r="AG4761">
            <v>1274253.83</v>
          </cell>
          <cell r="AH4761">
            <v>5833.4900000002235</v>
          </cell>
          <cell r="AI4761">
            <v>0</v>
          </cell>
          <cell r="AJ4761">
            <v>0</v>
          </cell>
          <cell r="AK4761">
            <v>0</v>
          </cell>
        </row>
        <row r="4762">
          <cell r="R4762" t="str">
            <v>BNDES</v>
          </cell>
          <cell r="S4762" t="str">
            <v>FINEM TJLP</v>
          </cell>
          <cell r="T4762" t="str">
            <v>SUB8622C</v>
          </cell>
          <cell r="U4762">
            <v>10</v>
          </cell>
          <cell r="V4762">
            <v>0</v>
          </cell>
          <cell r="W4762">
            <v>35064</v>
          </cell>
          <cell r="X4762">
            <v>16</v>
          </cell>
          <cell r="Y4762">
            <v>0</v>
          </cell>
          <cell r="Z4762">
            <v>5.5878519999999998</v>
          </cell>
          <cell r="AA4762">
            <v>0</v>
          </cell>
          <cell r="AB4762">
            <v>1280206.9099999999</v>
          </cell>
          <cell r="AC4762">
            <v>0</v>
          </cell>
          <cell r="AD4762">
            <v>5434.47</v>
          </cell>
          <cell r="AE4762">
            <v>5434.47</v>
          </cell>
          <cell r="AF4762">
            <v>0</v>
          </cell>
          <cell r="AG4762">
            <v>1285641.3700000001</v>
          </cell>
          <cell r="AH4762">
            <v>5953.0700000000652</v>
          </cell>
          <cell r="AI4762">
            <v>0</v>
          </cell>
          <cell r="AJ4762">
            <v>0</v>
          </cell>
          <cell r="AK4762">
            <v>0</v>
          </cell>
        </row>
        <row r="4763">
          <cell r="R4763" t="str">
            <v>BNDES</v>
          </cell>
          <cell r="S4763" t="str">
            <v>FINEM TJLP</v>
          </cell>
          <cell r="T4763" t="str">
            <v>SUB8622C</v>
          </cell>
          <cell r="U4763">
            <v>10</v>
          </cell>
          <cell r="V4763">
            <v>0</v>
          </cell>
          <cell r="W4763">
            <v>35079</v>
          </cell>
          <cell r="X4763">
            <v>15</v>
          </cell>
          <cell r="Y4763">
            <v>46</v>
          </cell>
          <cell r="Z4763">
            <v>5.6123219999999998</v>
          </cell>
          <cell r="AA4763">
            <v>0</v>
          </cell>
          <cell r="AB4763">
            <v>1285813.1100000001</v>
          </cell>
          <cell r="AC4763">
            <v>34751.71</v>
          </cell>
          <cell r="AD4763">
            <v>5161.96</v>
          </cell>
          <cell r="AE4763">
            <v>10596.43</v>
          </cell>
          <cell r="AF4763">
            <v>45348.14</v>
          </cell>
          <cell r="AG4763">
            <v>1251061.4099999999</v>
          </cell>
          <cell r="AH4763">
            <v>5606.2199999997392</v>
          </cell>
          <cell r="AI4763">
            <v>0</v>
          </cell>
          <cell r="AJ4763">
            <v>0</v>
          </cell>
          <cell r="AK4763">
            <v>0</v>
          </cell>
        </row>
        <row r="4764">
          <cell r="R4764" t="str">
            <v>BNDES</v>
          </cell>
          <cell r="S4764" t="str">
            <v>FINEM TJLP</v>
          </cell>
          <cell r="T4764" t="str">
            <v>SUB8622C</v>
          </cell>
          <cell r="U4764">
            <v>10</v>
          </cell>
          <cell r="V4764">
            <v>0</v>
          </cell>
          <cell r="W4764">
            <v>35095</v>
          </cell>
          <cell r="X4764">
            <v>16</v>
          </cell>
          <cell r="Y4764">
            <v>0</v>
          </cell>
          <cell r="Z4764">
            <v>5.638541</v>
          </cell>
          <cell r="AA4764">
            <v>0</v>
          </cell>
          <cell r="AB4764">
            <v>1256905.97</v>
          </cell>
          <cell r="AC4764">
            <v>0</v>
          </cell>
          <cell r="AD4764">
            <v>5335.56</v>
          </cell>
          <cell r="AE4764">
            <v>5335.56</v>
          </cell>
          <cell r="AF4764">
            <v>0</v>
          </cell>
          <cell r="AG4764">
            <v>1262241.53</v>
          </cell>
          <cell r="AH4764">
            <v>5844.5600000000559</v>
          </cell>
          <cell r="AI4764">
            <v>0</v>
          </cell>
          <cell r="AJ4764">
            <v>0</v>
          </cell>
          <cell r="AK4764">
            <v>0</v>
          </cell>
        </row>
        <row r="4765">
          <cell r="R4765" t="str">
            <v>BNDES</v>
          </cell>
          <cell r="S4765" t="str">
            <v>FINEM TJLP</v>
          </cell>
          <cell r="T4765" t="str">
            <v>SUB8622C</v>
          </cell>
          <cell r="U4765">
            <v>10</v>
          </cell>
          <cell r="V4765">
            <v>0</v>
          </cell>
          <cell r="W4765">
            <v>35110</v>
          </cell>
          <cell r="X4765">
            <v>15</v>
          </cell>
          <cell r="Y4765">
            <v>47</v>
          </cell>
          <cell r="Z4765">
            <v>5.663233</v>
          </cell>
          <cell r="AA4765">
            <v>0</v>
          </cell>
          <cell r="AB4765">
            <v>1262410.1499999999</v>
          </cell>
          <cell r="AC4765">
            <v>35066.949999999997</v>
          </cell>
          <cell r="AD4765">
            <v>5068.0099999999993</v>
          </cell>
          <cell r="AE4765">
            <v>10403.57</v>
          </cell>
          <cell r="AF4765">
            <v>45470.52</v>
          </cell>
          <cell r="AG4765">
            <v>1227343.2</v>
          </cell>
          <cell r="AH4765">
            <v>5504.1799999999348</v>
          </cell>
          <cell r="AI4765">
            <v>0</v>
          </cell>
          <cell r="AJ4765">
            <v>0</v>
          </cell>
          <cell r="AK4765">
            <v>0</v>
          </cell>
        </row>
        <row r="4766">
          <cell r="R4766" t="str">
            <v>BNDES</v>
          </cell>
          <cell r="S4766" t="str">
            <v>FINEM TJLP</v>
          </cell>
          <cell r="T4766" t="str">
            <v>SUB8622C</v>
          </cell>
          <cell r="U4766">
            <v>10</v>
          </cell>
          <cell r="V4766">
            <v>0</v>
          </cell>
          <cell r="W4766">
            <v>35124</v>
          </cell>
          <cell r="X4766">
            <v>14</v>
          </cell>
          <cell r="Y4766">
            <v>0</v>
          </cell>
          <cell r="Z4766">
            <v>5.6863760000000001</v>
          </cell>
          <cell r="AA4766">
            <v>0</v>
          </cell>
          <cell r="AB4766">
            <v>1232358.78</v>
          </cell>
          <cell r="AC4766">
            <v>0</v>
          </cell>
          <cell r="AD4766">
            <v>4576.22</v>
          </cell>
          <cell r="AE4766">
            <v>4576.22</v>
          </cell>
          <cell r="AF4766">
            <v>0</v>
          </cell>
          <cell r="AG4766">
            <v>1236935</v>
          </cell>
          <cell r="AH4766">
            <v>5015.5800000000745</v>
          </cell>
          <cell r="AI4766">
            <v>0</v>
          </cell>
          <cell r="AJ4766">
            <v>0</v>
          </cell>
          <cell r="AK4766">
            <v>0</v>
          </cell>
        </row>
        <row r="4767">
          <cell r="R4767" t="str">
            <v>BNDES</v>
          </cell>
          <cell r="S4767" t="str">
            <v>FINEM TJLP</v>
          </cell>
          <cell r="T4767" t="str">
            <v>SUB8622C</v>
          </cell>
          <cell r="U4767">
            <v>10</v>
          </cell>
          <cell r="V4767">
            <v>0</v>
          </cell>
          <cell r="W4767">
            <v>35139</v>
          </cell>
          <cell r="X4767">
            <v>15</v>
          </cell>
          <cell r="Y4767">
            <v>48</v>
          </cell>
          <cell r="Z4767">
            <v>5.7124439999999996</v>
          </cell>
          <cell r="AA4767">
            <v>0</v>
          </cell>
          <cell r="AB4767">
            <v>1238008.27</v>
          </cell>
          <cell r="AC4767">
            <v>35371.660000000003</v>
          </cell>
          <cell r="AD4767">
            <v>4965.4999999999991</v>
          </cell>
          <cell r="AE4767">
            <v>9541.7199999999993</v>
          </cell>
          <cell r="AF4767">
            <v>44913.38</v>
          </cell>
          <cell r="AG4767">
            <v>1202636.6100000001</v>
          </cell>
          <cell r="AH4767">
            <v>5649.4899999999907</v>
          </cell>
          <cell r="AI4767">
            <v>0</v>
          </cell>
          <cell r="AJ4767">
            <v>0</v>
          </cell>
          <cell r="AK4767">
            <v>0</v>
          </cell>
        </row>
        <row r="4768">
          <cell r="R4768" t="str">
            <v>BNDES</v>
          </cell>
          <cell r="S4768" t="str">
            <v>FINEM TJLP</v>
          </cell>
          <cell r="T4768" t="str">
            <v>SUB8622C</v>
          </cell>
          <cell r="U4768">
            <v>10</v>
          </cell>
          <cell r="V4768">
            <v>0</v>
          </cell>
          <cell r="W4768">
            <v>35155</v>
          </cell>
          <cell r="X4768">
            <v>16</v>
          </cell>
          <cell r="Y4768">
            <v>0</v>
          </cell>
          <cell r="Z4768">
            <v>5.7404719999999996</v>
          </cell>
          <cell r="AA4768">
            <v>0</v>
          </cell>
          <cell r="AB4768">
            <v>1208537.32</v>
          </cell>
          <cell r="AC4768">
            <v>0</v>
          </cell>
          <cell r="AD4768">
            <v>5130.2299999999996</v>
          </cell>
          <cell r="AE4768">
            <v>5130.2299999999996</v>
          </cell>
          <cell r="AF4768">
            <v>0</v>
          </cell>
          <cell r="AG4768">
            <v>1213667.55</v>
          </cell>
          <cell r="AH4768">
            <v>5900.7099999999627</v>
          </cell>
          <cell r="AI4768">
            <v>0</v>
          </cell>
          <cell r="AJ4768">
            <v>0</v>
          </cell>
          <cell r="AK4768">
            <v>0</v>
          </cell>
        </row>
        <row r="4769">
          <cell r="R4769" t="str">
            <v>BNDES</v>
          </cell>
          <cell r="S4769" t="str">
            <v>FINEM TJLP</v>
          </cell>
          <cell r="T4769" t="str">
            <v>SUB8622C</v>
          </cell>
          <cell r="U4769">
            <v>10</v>
          </cell>
          <cell r="V4769">
            <v>0</v>
          </cell>
          <cell r="W4769">
            <v>35170</v>
          </cell>
          <cell r="X4769">
            <v>15</v>
          </cell>
          <cell r="Y4769">
            <v>49</v>
          </cell>
          <cell r="Z4769">
            <v>5.7668720000000002</v>
          </cell>
          <cell r="AA4769">
            <v>0</v>
          </cell>
          <cell r="AB4769">
            <v>1214095.29</v>
          </cell>
          <cell r="AC4769">
            <v>35708.68</v>
          </cell>
          <cell r="AD4769">
            <v>4875.17</v>
          </cell>
          <cell r="AE4769">
            <v>10005.4</v>
          </cell>
          <cell r="AF4769">
            <v>45714.09</v>
          </cell>
          <cell r="AG4769">
            <v>1178386.6100000001</v>
          </cell>
          <cell r="AH4769">
            <v>5557.9800000002142</v>
          </cell>
          <cell r="AI4769">
            <v>0</v>
          </cell>
          <cell r="AJ4769">
            <v>0</v>
          </cell>
          <cell r="AK4769">
            <v>0</v>
          </cell>
        </row>
        <row r="4770">
          <cell r="R4770" t="str">
            <v>BNDES</v>
          </cell>
          <cell r="S4770" t="str">
            <v>FINEM TJLP</v>
          </cell>
          <cell r="T4770" t="str">
            <v>SUB8622C</v>
          </cell>
          <cell r="U4770">
            <v>10</v>
          </cell>
          <cell r="V4770">
            <v>0</v>
          </cell>
          <cell r="W4770">
            <v>35185</v>
          </cell>
          <cell r="X4770">
            <v>15</v>
          </cell>
          <cell r="Y4770">
            <v>0</v>
          </cell>
          <cell r="Z4770">
            <v>5.7933940000000002</v>
          </cell>
          <cell r="AA4770">
            <v>0</v>
          </cell>
          <cell r="AB4770">
            <v>1183806.04</v>
          </cell>
          <cell r="AC4770">
            <v>0</v>
          </cell>
          <cell r="AD4770">
            <v>4710.55</v>
          </cell>
          <cell r="AE4770">
            <v>4710.55</v>
          </cell>
          <cell r="AF4770">
            <v>0</v>
          </cell>
          <cell r="AG4770">
            <v>1188516.5900000001</v>
          </cell>
          <cell r="AH4770">
            <v>5419.4299999999348</v>
          </cell>
          <cell r="AI4770">
            <v>0</v>
          </cell>
          <cell r="AJ4770">
            <v>0</v>
          </cell>
          <cell r="AK4770">
            <v>0</v>
          </cell>
        </row>
        <row r="4771">
          <cell r="R4771" t="str">
            <v>BNDES</v>
          </cell>
          <cell r="S4771" t="str">
            <v>FINEM TJLP</v>
          </cell>
          <cell r="T4771" t="str">
            <v>SUB8622C</v>
          </cell>
          <cell r="U4771">
            <v>10</v>
          </cell>
          <cell r="V4771">
            <v>0</v>
          </cell>
          <cell r="W4771">
            <v>35200</v>
          </cell>
          <cell r="X4771">
            <v>15</v>
          </cell>
          <cell r="Y4771">
            <v>50</v>
          </cell>
          <cell r="Z4771">
            <v>5.8200380000000003</v>
          </cell>
          <cell r="AA4771">
            <v>0</v>
          </cell>
          <cell r="AB4771">
            <v>1189250.3999999999</v>
          </cell>
          <cell r="AC4771">
            <v>36037.89</v>
          </cell>
          <cell r="AD4771">
            <v>4772.7</v>
          </cell>
          <cell r="AE4771">
            <v>9483.25</v>
          </cell>
          <cell r="AF4771">
            <v>45521.14</v>
          </cell>
          <cell r="AG4771">
            <v>1153212.51</v>
          </cell>
          <cell r="AH4771">
            <v>5444.3599999998696</v>
          </cell>
          <cell r="AI4771">
            <v>0</v>
          </cell>
          <cell r="AJ4771">
            <v>0</v>
          </cell>
          <cell r="AK4771">
            <v>0</v>
          </cell>
        </row>
        <row r="4772">
          <cell r="R4772" t="str">
            <v>BNDES</v>
          </cell>
          <cell r="S4772" t="str">
            <v>FINEM TJLP</v>
          </cell>
          <cell r="T4772" t="str">
            <v>SUB8622C</v>
          </cell>
          <cell r="U4772">
            <v>10</v>
          </cell>
          <cell r="V4772">
            <v>0</v>
          </cell>
          <cell r="W4772">
            <v>35216</v>
          </cell>
          <cell r="X4772">
            <v>16</v>
          </cell>
          <cell r="Y4772">
            <v>0</v>
          </cell>
          <cell r="Z4772">
            <v>5.8485930000000002</v>
          </cell>
          <cell r="AA4772">
            <v>0</v>
          </cell>
          <cell r="AB4772">
            <v>1158870.55</v>
          </cell>
          <cell r="AC4772">
            <v>0</v>
          </cell>
          <cell r="AD4772">
            <v>4919.3999999999996</v>
          </cell>
          <cell r="AE4772">
            <v>4919.3999999999996</v>
          </cell>
          <cell r="AF4772">
            <v>0</v>
          </cell>
          <cell r="AG4772">
            <v>1163789.94</v>
          </cell>
          <cell r="AH4772">
            <v>5658.0300000000279</v>
          </cell>
          <cell r="AI4772">
            <v>0</v>
          </cell>
          <cell r="AJ4772">
            <v>0</v>
          </cell>
          <cell r="AK4772">
            <v>0</v>
          </cell>
        </row>
        <row r="4773">
          <cell r="R4773" t="str">
            <v>BNDES</v>
          </cell>
          <cell r="S4773" t="str">
            <v>FINEM TJLP</v>
          </cell>
          <cell r="T4773" t="str">
            <v>SUB8622C</v>
          </cell>
          <cell r="U4773">
            <v>10</v>
          </cell>
          <cell r="V4773">
            <v>0</v>
          </cell>
          <cell r="W4773">
            <v>35231</v>
          </cell>
          <cell r="X4773">
            <v>15</v>
          </cell>
          <cell r="Y4773">
            <v>51</v>
          </cell>
          <cell r="Z4773">
            <v>5.8698240000000004</v>
          </cell>
          <cell r="AA4773">
            <v>0</v>
          </cell>
          <cell r="AB4773">
            <v>1163077.3700000001</v>
          </cell>
          <cell r="AC4773">
            <v>36346.17</v>
          </cell>
          <cell r="AD4773">
            <v>4665.5599999999995</v>
          </cell>
          <cell r="AE4773">
            <v>9584.9599999999991</v>
          </cell>
          <cell r="AF4773">
            <v>45931.13</v>
          </cell>
          <cell r="AG4773">
            <v>1126731.2</v>
          </cell>
          <cell r="AH4773">
            <v>4206.8299999998417</v>
          </cell>
          <cell r="AI4773">
            <v>0</v>
          </cell>
          <cell r="AJ4773">
            <v>0</v>
          </cell>
          <cell r="AK4773">
            <v>0</v>
          </cell>
        </row>
        <row r="4774">
          <cell r="R4774" t="str">
            <v>BNDES</v>
          </cell>
          <cell r="S4774" t="str">
            <v>FINEM TJLP</v>
          </cell>
          <cell r="T4774" t="str">
            <v>SUB8622C</v>
          </cell>
          <cell r="U4774">
            <v>10</v>
          </cell>
          <cell r="V4774">
            <v>0</v>
          </cell>
          <cell r="W4774">
            <v>35246</v>
          </cell>
          <cell r="X4774">
            <v>15</v>
          </cell>
          <cell r="Y4774">
            <v>0</v>
          </cell>
          <cell r="Z4774">
            <v>5.8907259999999999</v>
          </cell>
          <cell r="AA4774">
            <v>0</v>
          </cell>
          <cell r="AB4774">
            <v>1130743.4099999999</v>
          </cell>
          <cell r="AC4774">
            <v>0</v>
          </cell>
          <cell r="AD4774">
            <v>4499.3999999999996</v>
          </cell>
          <cell r="AE4774">
            <v>4499.3999999999996</v>
          </cell>
          <cell r="AF4774">
            <v>0</v>
          </cell>
          <cell r="AG4774">
            <v>1135242.81</v>
          </cell>
          <cell r="AH4774">
            <v>4012.2100000001956</v>
          </cell>
          <cell r="AI4774">
            <v>0</v>
          </cell>
          <cell r="AJ4774">
            <v>0</v>
          </cell>
          <cell r="AK4774">
            <v>0</v>
          </cell>
        </row>
        <row r="4775">
          <cell r="R4775" t="str">
            <v>BNDES</v>
          </cell>
          <cell r="S4775" t="str">
            <v>FINEM TJLP</v>
          </cell>
          <cell r="T4775" t="str">
            <v>SUB8622C</v>
          </cell>
          <cell r="U4775">
            <v>10</v>
          </cell>
          <cell r="V4775">
            <v>0</v>
          </cell>
          <cell r="W4775">
            <v>35261</v>
          </cell>
          <cell r="X4775">
            <v>15</v>
          </cell>
          <cell r="Y4775">
            <v>52</v>
          </cell>
          <cell r="Z4775">
            <v>5.9117030000000002</v>
          </cell>
          <cell r="AA4775">
            <v>0</v>
          </cell>
          <cell r="AB4775">
            <v>1134770.01</v>
          </cell>
          <cell r="AC4775">
            <v>36605.480000000003</v>
          </cell>
          <cell r="AD4775">
            <v>4549.41</v>
          </cell>
          <cell r="AE4775">
            <v>9048.81</v>
          </cell>
          <cell r="AF4775">
            <v>45654.3</v>
          </cell>
          <cell r="AG4775">
            <v>1098164.52</v>
          </cell>
          <cell r="AH4775">
            <v>4026.6000000000931</v>
          </cell>
          <cell r="AI4775">
            <v>0</v>
          </cell>
          <cell r="AJ4775">
            <v>0</v>
          </cell>
          <cell r="AK4775">
            <v>0</v>
          </cell>
        </row>
        <row r="4776">
          <cell r="R4776" t="str">
            <v>BNDES</v>
          </cell>
          <cell r="S4776" t="str">
            <v>FINEM TJLP</v>
          </cell>
          <cell r="T4776" t="str">
            <v>SUB8622C</v>
          </cell>
          <cell r="U4776">
            <v>10</v>
          </cell>
          <cell r="V4776">
            <v>0</v>
          </cell>
          <cell r="W4776">
            <v>35277</v>
          </cell>
          <cell r="X4776">
            <v>16</v>
          </cell>
          <cell r="Y4776">
            <v>0</v>
          </cell>
          <cell r="Z4776">
            <v>5.9341609999999996</v>
          </cell>
          <cell r="AA4776">
            <v>0</v>
          </cell>
          <cell r="AB4776">
            <v>1102336.3500000001</v>
          </cell>
          <cell r="AC4776">
            <v>0</v>
          </cell>
          <cell r="AD4776">
            <v>4679.41</v>
          </cell>
          <cell r="AE4776">
            <v>4679.41</v>
          </cell>
          <cell r="AF4776">
            <v>0</v>
          </cell>
          <cell r="AG4776">
            <v>1107015.76</v>
          </cell>
          <cell r="AH4776">
            <v>4171.8300000000745</v>
          </cell>
          <cell r="AI4776">
            <v>0</v>
          </cell>
          <cell r="AJ4776">
            <v>0</v>
          </cell>
          <cell r="AK4776">
            <v>0</v>
          </cell>
        </row>
        <row r="4777">
          <cell r="R4777" t="str">
            <v>BNDES</v>
          </cell>
          <cell r="S4777" t="str">
            <v>FINEM TJLP</v>
          </cell>
          <cell r="T4777" t="str">
            <v>SUB8622C</v>
          </cell>
          <cell r="U4777">
            <v>10</v>
          </cell>
          <cell r="V4777">
            <v>0</v>
          </cell>
          <cell r="W4777">
            <v>35292</v>
          </cell>
          <cell r="X4777">
            <v>15</v>
          </cell>
          <cell r="Y4777">
            <v>53</v>
          </cell>
          <cell r="Z4777">
            <v>5.955292</v>
          </cell>
          <cell r="AA4777">
            <v>0</v>
          </cell>
          <cell r="AB4777">
            <v>1106261.6599999999</v>
          </cell>
          <cell r="AC4777">
            <v>36875.39</v>
          </cell>
          <cell r="AD4777">
            <v>4437.33</v>
          </cell>
          <cell r="AE4777">
            <v>9116.74</v>
          </cell>
          <cell r="AF4777">
            <v>45992.13</v>
          </cell>
          <cell r="AG4777">
            <v>1069386.28</v>
          </cell>
          <cell r="AH4777">
            <v>3925.3199999998324</v>
          </cell>
          <cell r="AI4777">
            <v>0</v>
          </cell>
          <cell r="AJ4777">
            <v>0</v>
          </cell>
          <cell r="AK4777">
            <v>0</v>
          </cell>
        </row>
        <row r="4778">
          <cell r="R4778" t="str">
            <v>BNDES</v>
          </cell>
          <cell r="S4778" t="str">
            <v>FINEM TJLP</v>
          </cell>
          <cell r="T4778" t="str">
            <v>SUB8622C</v>
          </cell>
          <cell r="U4778">
            <v>10</v>
          </cell>
          <cell r="V4778">
            <v>0</v>
          </cell>
          <cell r="W4778">
            <v>35308</v>
          </cell>
          <cell r="X4778">
            <v>16</v>
          </cell>
          <cell r="Y4778">
            <v>0</v>
          </cell>
          <cell r="Z4778">
            <v>5.9779150000000003</v>
          </cell>
          <cell r="AA4778">
            <v>0</v>
          </cell>
          <cell r="AB4778">
            <v>1073448.67</v>
          </cell>
          <cell r="AC4778">
            <v>0</v>
          </cell>
          <cell r="AD4778">
            <v>4556.78</v>
          </cell>
          <cell r="AE4778">
            <v>4556.78</v>
          </cell>
          <cell r="AF4778">
            <v>0</v>
          </cell>
          <cell r="AG4778">
            <v>1078005.45</v>
          </cell>
          <cell r="AH4778">
            <v>4062.3899999998976</v>
          </cell>
          <cell r="AI4778">
            <v>0</v>
          </cell>
          <cell r="AJ4778">
            <v>0</v>
          </cell>
          <cell r="AK4778">
            <v>0</v>
          </cell>
        </row>
        <row r="4779">
          <cell r="R4779" t="str">
            <v>BNDES</v>
          </cell>
          <cell r="S4779" t="str">
            <v>FINEM TJLP</v>
          </cell>
          <cell r="T4779" t="str">
            <v>SUB8622C</v>
          </cell>
          <cell r="U4779">
            <v>10</v>
          </cell>
          <cell r="V4779">
            <v>0</v>
          </cell>
          <cell r="W4779">
            <v>35323</v>
          </cell>
          <cell r="X4779">
            <v>15</v>
          </cell>
          <cell r="Y4779">
            <v>54</v>
          </cell>
          <cell r="Z4779">
            <v>5.9982509999999998</v>
          </cell>
          <cell r="AA4779">
            <v>0</v>
          </cell>
          <cell r="AB4779">
            <v>1077100.3799999999</v>
          </cell>
          <cell r="AC4779">
            <v>37141.39</v>
          </cell>
          <cell r="AD4779">
            <v>4319.6400000000003</v>
          </cell>
          <cell r="AE4779">
            <v>8876.42</v>
          </cell>
          <cell r="AF4779">
            <v>46017.82</v>
          </cell>
          <cell r="AG4779">
            <v>1039958.99</v>
          </cell>
          <cell r="AH4779">
            <v>3651.7200000002049</v>
          </cell>
          <cell r="AI4779">
            <v>0</v>
          </cell>
          <cell r="AJ4779">
            <v>0</v>
          </cell>
          <cell r="AK4779">
            <v>0</v>
          </cell>
        </row>
        <row r="4780">
          <cell r="R4780" t="str">
            <v>BNDES</v>
          </cell>
          <cell r="S4780" t="str">
            <v>FINEM TJLP</v>
          </cell>
          <cell r="T4780" t="str">
            <v>SUB8622C</v>
          </cell>
          <cell r="U4780">
            <v>10</v>
          </cell>
          <cell r="V4780">
            <v>0</v>
          </cell>
          <cell r="W4780">
            <v>35338</v>
          </cell>
          <cell r="X4780">
            <v>15</v>
          </cell>
          <cell r="Y4780">
            <v>0</v>
          </cell>
          <cell r="Z4780">
            <v>6.0185870000000001</v>
          </cell>
          <cell r="AA4780">
            <v>0</v>
          </cell>
          <cell r="AB4780">
            <v>1043484.79</v>
          </cell>
          <cell r="AC4780">
            <v>0</v>
          </cell>
          <cell r="AD4780">
            <v>4152.1899999999996</v>
          </cell>
          <cell r="AE4780">
            <v>4152.1899999999996</v>
          </cell>
          <cell r="AF4780">
            <v>0</v>
          </cell>
          <cell r="AG4780">
            <v>1047636.97</v>
          </cell>
          <cell r="AH4780">
            <v>3525.7900000000373</v>
          </cell>
          <cell r="AI4780">
            <v>0</v>
          </cell>
          <cell r="AJ4780">
            <v>0</v>
          </cell>
          <cell r="AK4780">
            <v>0</v>
          </cell>
        </row>
        <row r="4781">
          <cell r="R4781" t="str">
            <v>BNDES</v>
          </cell>
          <cell r="S4781" t="str">
            <v>FINEM TJLP</v>
          </cell>
          <cell r="T4781" t="str">
            <v>SUB8622C</v>
          </cell>
          <cell r="U4781">
            <v>10</v>
          </cell>
          <cell r="V4781">
            <v>0</v>
          </cell>
          <cell r="W4781">
            <v>35353</v>
          </cell>
          <cell r="X4781">
            <v>15</v>
          </cell>
          <cell r="Y4781">
            <v>55</v>
          </cell>
          <cell r="Z4781">
            <v>6.0389929999999996</v>
          </cell>
          <cell r="AA4781">
            <v>0</v>
          </cell>
          <cell r="AB4781">
            <v>1047022.72</v>
          </cell>
          <cell r="AC4781">
            <v>37393.67</v>
          </cell>
          <cell r="AD4781">
            <v>4196.920000000001</v>
          </cell>
          <cell r="AE4781">
            <v>8349.11</v>
          </cell>
          <cell r="AF4781">
            <v>45742.77</v>
          </cell>
          <cell r="AG4781">
            <v>1009629.05</v>
          </cell>
          <cell r="AH4781">
            <v>3537.9300000001676</v>
          </cell>
          <cell r="AI4781">
            <v>0</v>
          </cell>
          <cell r="AJ4781">
            <v>0</v>
          </cell>
          <cell r="AK4781">
            <v>0</v>
          </cell>
        </row>
        <row r="4782">
          <cell r="R4782" t="str">
            <v>BNDES</v>
          </cell>
          <cell r="S4782" t="str">
            <v>FINEM TJLP</v>
          </cell>
          <cell r="T4782" t="str">
            <v>SUB8622C</v>
          </cell>
          <cell r="U4782">
            <v>10</v>
          </cell>
          <cell r="V4782">
            <v>0</v>
          </cell>
          <cell r="W4782">
            <v>35369</v>
          </cell>
          <cell r="X4782">
            <v>16</v>
          </cell>
          <cell r="Y4782">
            <v>0</v>
          </cell>
          <cell r="Z4782">
            <v>6.060835</v>
          </cell>
          <cell r="AA4782">
            <v>0</v>
          </cell>
          <cell r="AB4782">
            <v>1013280.71</v>
          </cell>
          <cell r="AC4782">
            <v>0</v>
          </cell>
          <cell r="AD4782">
            <v>4301.37</v>
          </cell>
          <cell r="AE4782">
            <v>4301.37</v>
          </cell>
          <cell r="AF4782">
            <v>0</v>
          </cell>
          <cell r="AG4782">
            <v>1017582.07</v>
          </cell>
          <cell r="AH4782">
            <v>3651.6499999999069</v>
          </cell>
          <cell r="AI4782">
            <v>0</v>
          </cell>
          <cell r="AJ4782">
            <v>0</v>
          </cell>
          <cell r="AK4782">
            <v>0</v>
          </cell>
        </row>
        <row r="4783">
          <cell r="R4783" t="str">
            <v>BNDES</v>
          </cell>
          <cell r="S4783" t="str">
            <v>FINEM TJLP</v>
          </cell>
          <cell r="T4783" t="str">
            <v>SUB8622C</v>
          </cell>
          <cell r="U4783">
            <v>10</v>
          </cell>
          <cell r="V4783">
            <v>0</v>
          </cell>
          <cell r="W4783">
            <v>35384</v>
          </cell>
          <cell r="X4783">
            <v>15</v>
          </cell>
          <cell r="Y4783">
            <v>56</v>
          </cell>
          <cell r="Z4783">
            <v>6.0813839999999999</v>
          </cell>
          <cell r="AA4783">
            <v>0</v>
          </cell>
          <cell r="AB4783">
            <v>1016716.19</v>
          </cell>
          <cell r="AC4783">
            <v>37656.15</v>
          </cell>
          <cell r="AD4783">
            <v>4077.4299999999994</v>
          </cell>
          <cell r="AE4783">
            <v>8378.7999999999993</v>
          </cell>
          <cell r="AF4783">
            <v>46034.95</v>
          </cell>
          <cell r="AG4783">
            <v>979060.04</v>
          </cell>
          <cell r="AH4783">
            <v>3435.4899999999907</v>
          </cell>
          <cell r="AI4783">
            <v>0</v>
          </cell>
          <cell r="AJ4783">
            <v>0</v>
          </cell>
          <cell r="AK4783">
            <v>0</v>
          </cell>
        </row>
        <row r="4784">
          <cell r="R4784" t="str">
            <v>BNDES</v>
          </cell>
          <cell r="S4784" t="str">
            <v>FINEM TJLP</v>
          </cell>
          <cell r="T4784" t="str">
            <v>SUB8622C</v>
          </cell>
          <cell r="U4784">
            <v>10</v>
          </cell>
          <cell r="V4784">
            <v>0</v>
          </cell>
          <cell r="W4784">
            <v>35399</v>
          </cell>
          <cell r="X4784">
            <v>15</v>
          </cell>
          <cell r="Y4784">
            <v>0</v>
          </cell>
          <cell r="Z4784">
            <v>6.1020019999999997</v>
          </cell>
          <cell r="AA4784">
            <v>0</v>
          </cell>
          <cell r="AB4784">
            <v>982379.39</v>
          </cell>
          <cell r="AC4784">
            <v>0</v>
          </cell>
          <cell r="AD4784">
            <v>3909.04</v>
          </cell>
          <cell r="AE4784">
            <v>3909.04</v>
          </cell>
          <cell r="AF4784">
            <v>0</v>
          </cell>
          <cell r="AG4784">
            <v>986288.43</v>
          </cell>
          <cell r="AH4784">
            <v>3319.3499999999767</v>
          </cell>
          <cell r="AI4784">
            <v>0</v>
          </cell>
          <cell r="AJ4784">
            <v>0</v>
          </cell>
          <cell r="AK4784">
            <v>0</v>
          </cell>
        </row>
        <row r="4785">
          <cell r="R4785" t="str">
            <v>BNDES</v>
          </cell>
          <cell r="S4785" t="str">
            <v>FINEM TJLP</v>
          </cell>
          <cell r="T4785" t="str">
            <v>SUB8622C</v>
          </cell>
          <cell r="U4785">
            <v>10</v>
          </cell>
          <cell r="V4785">
            <v>0</v>
          </cell>
          <cell r="W4785">
            <v>35414</v>
          </cell>
          <cell r="X4785">
            <v>15</v>
          </cell>
          <cell r="Y4785">
            <v>57</v>
          </cell>
          <cell r="Z4785">
            <v>6.1143720000000004</v>
          </cell>
          <cell r="AA4785">
            <v>0</v>
          </cell>
          <cell r="AB4785">
            <v>984370.87</v>
          </cell>
          <cell r="AC4785">
            <v>37860.42</v>
          </cell>
          <cell r="AD4785">
            <v>3940.4700000000003</v>
          </cell>
          <cell r="AE4785">
            <v>7849.51</v>
          </cell>
          <cell r="AF4785">
            <v>45709.93</v>
          </cell>
          <cell r="AG4785">
            <v>946510.45</v>
          </cell>
          <cell r="AH4785">
            <v>1991.4799999999814</v>
          </cell>
          <cell r="AI4785">
            <v>0</v>
          </cell>
          <cell r="AJ4785">
            <v>0</v>
          </cell>
          <cell r="AK4785">
            <v>0</v>
          </cell>
        </row>
        <row r="4786">
          <cell r="R4786" t="str">
            <v>BNDES</v>
          </cell>
          <cell r="S4786" t="str">
            <v>FINEM TJLP</v>
          </cell>
          <cell r="T4786" t="str">
            <v>SUB8622C</v>
          </cell>
          <cell r="U4786">
            <v>10</v>
          </cell>
          <cell r="V4786">
            <v>0</v>
          </cell>
          <cell r="W4786">
            <v>35430</v>
          </cell>
          <cell r="X4786">
            <v>16</v>
          </cell>
          <cell r="Y4786">
            <v>0</v>
          </cell>
          <cell r="Z4786">
            <v>6.1269590000000003</v>
          </cell>
          <cell r="AA4786">
            <v>0</v>
          </cell>
          <cell r="AB4786">
            <v>948458.93</v>
          </cell>
          <cell r="AC4786">
            <v>0</v>
          </cell>
          <cell r="AD4786">
            <v>4026.2</v>
          </cell>
          <cell r="AE4786">
            <v>4026.2</v>
          </cell>
          <cell r="AF4786">
            <v>0</v>
          </cell>
          <cell r="AG4786">
            <v>952485.13</v>
          </cell>
          <cell r="AH4786">
            <v>1948.4800000000978</v>
          </cell>
          <cell r="AI4786">
            <v>0</v>
          </cell>
          <cell r="AJ4786">
            <v>0</v>
          </cell>
          <cell r="AK4786">
            <v>0</v>
          </cell>
        </row>
        <row r="4787">
          <cell r="R4787" t="str">
            <v>BNDES</v>
          </cell>
          <cell r="S4787" t="str">
            <v>FINEM TJLP</v>
          </cell>
          <cell r="T4787" t="str">
            <v>SUB8622C</v>
          </cell>
          <cell r="U4787">
            <v>10</v>
          </cell>
          <cell r="V4787">
            <v>0</v>
          </cell>
          <cell r="W4787">
            <v>35445</v>
          </cell>
          <cell r="X4787">
            <v>15</v>
          </cell>
          <cell r="Y4787">
            <v>58</v>
          </cell>
          <cell r="Z4787">
            <v>6.1387830000000001</v>
          </cell>
          <cell r="AA4787">
            <v>0</v>
          </cell>
          <cell r="AB4787">
            <v>950289.3</v>
          </cell>
          <cell r="AC4787">
            <v>38011.57</v>
          </cell>
          <cell r="AD4787">
            <v>3805.17</v>
          </cell>
          <cell r="AE4787">
            <v>7831.37</v>
          </cell>
          <cell r="AF4787">
            <v>45842.94</v>
          </cell>
          <cell r="AG4787">
            <v>912277.73</v>
          </cell>
          <cell r="AH4787">
            <v>1830.3699999998789</v>
          </cell>
          <cell r="AI4787">
            <v>0</v>
          </cell>
          <cell r="AJ4787">
            <v>0</v>
          </cell>
          <cell r="AK4787">
            <v>0</v>
          </cell>
        </row>
        <row r="4788">
          <cell r="R4788" t="str">
            <v>BNDES</v>
          </cell>
          <cell r="S4788" t="str">
            <v>FINEM TJLP</v>
          </cell>
          <cell r="T4788" t="str">
            <v>SUB8622C</v>
          </cell>
          <cell r="U4788">
            <v>10</v>
          </cell>
          <cell r="V4788">
            <v>0</v>
          </cell>
          <cell r="W4788">
            <v>35461</v>
          </cell>
          <cell r="X4788">
            <v>16</v>
          </cell>
          <cell r="Y4788">
            <v>0</v>
          </cell>
          <cell r="Z4788">
            <v>6.1514199999999999</v>
          </cell>
          <cell r="AA4788">
            <v>0</v>
          </cell>
          <cell r="AB4788">
            <v>914155.7</v>
          </cell>
          <cell r="AC4788">
            <v>0</v>
          </cell>
          <cell r="AD4788">
            <v>3880.58</v>
          </cell>
          <cell r="AE4788">
            <v>3880.58</v>
          </cell>
          <cell r="AF4788">
            <v>0</v>
          </cell>
          <cell r="AG4788">
            <v>918036.28</v>
          </cell>
          <cell r="AH4788">
            <v>1877.9700000000885</v>
          </cell>
          <cell r="AI4788">
            <v>0</v>
          </cell>
          <cell r="AJ4788">
            <v>0</v>
          </cell>
          <cell r="AK4788">
            <v>0</v>
          </cell>
        </row>
        <row r="4789">
          <cell r="R4789" t="str">
            <v>BNDES</v>
          </cell>
          <cell r="S4789" t="str">
            <v>FINEM TJLP</v>
          </cell>
          <cell r="T4789" t="str">
            <v>SUB8622C</v>
          </cell>
          <cell r="U4789">
            <v>10</v>
          </cell>
          <cell r="V4789">
            <v>0</v>
          </cell>
          <cell r="W4789">
            <v>35476</v>
          </cell>
          <cell r="X4789">
            <v>15</v>
          </cell>
          <cell r="Y4789">
            <v>59</v>
          </cell>
          <cell r="Z4789">
            <v>6.1632910000000001</v>
          </cell>
          <cell r="AA4789">
            <v>0</v>
          </cell>
          <cell r="AB4789">
            <v>915919.83</v>
          </cell>
          <cell r="AC4789">
            <v>38163.33</v>
          </cell>
          <cell r="AD4789">
            <v>3667.55</v>
          </cell>
          <cell r="AE4789">
            <v>7548.13</v>
          </cell>
          <cell r="AF4789">
            <v>45711.45</v>
          </cell>
          <cell r="AG4789">
            <v>877756.51</v>
          </cell>
          <cell r="AH4789">
            <v>1764.1299999998882</v>
          </cell>
          <cell r="AI4789">
            <v>0</v>
          </cell>
          <cell r="AJ4789">
            <v>0</v>
          </cell>
          <cell r="AK4789">
            <v>0</v>
          </cell>
        </row>
        <row r="4790">
          <cell r="R4790" t="str">
            <v>BNDES</v>
          </cell>
          <cell r="S4790" t="str">
            <v>FINEM TJLP</v>
          </cell>
          <cell r="T4790" t="str">
            <v>SUB8622C</v>
          </cell>
          <cell r="U4790">
            <v>10</v>
          </cell>
          <cell r="V4790">
            <v>0</v>
          </cell>
          <cell r="W4790">
            <v>35489</v>
          </cell>
          <cell r="X4790">
            <v>13</v>
          </cell>
          <cell r="Y4790">
            <v>0</v>
          </cell>
          <cell r="Z4790">
            <v>6.1735980000000001</v>
          </cell>
          <cell r="AA4790">
            <v>0</v>
          </cell>
          <cell r="AB4790">
            <v>879224.4</v>
          </cell>
          <cell r="AC4790">
            <v>0</v>
          </cell>
          <cell r="AD4790">
            <v>3031.29</v>
          </cell>
          <cell r="AE4790">
            <v>3031.29</v>
          </cell>
          <cell r="AF4790">
            <v>0</v>
          </cell>
          <cell r="AG4790">
            <v>882255.69</v>
          </cell>
          <cell r="AH4790">
            <v>1467.8899999998976</v>
          </cell>
          <cell r="AI4790">
            <v>0</v>
          </cell>
          <cell r="AJ4790">
            <v>0</v>
          </cell>
          <cell r="AK4790">
            <v>0</v>
          </cell>
        </row>
        <row r="4791">
          <cell r="R4791" t="str">
            <v>BNDES</v>
          </cell>
          <cell r="S4791" t="str">
            <v>FINEM TJLP</v>
          </cell>
          <cell r="T4791" t="str">
            <v>SUB8622C</v>
          </cell>
          <cell r="U4791">
            <v>10</v>
          </cell>
          <cell r="V4791">
            <v>0</v>
          </cell>
          <cell r="W4791">
            <v>35504</v>
          </cell>
          <cell r="X4791">
            <v>15</v>
          </cell>
          <cell r="Y4791">
            <v>60</v>
          </cell>
          <cell r="Z4791">
            <v>6.1840130000000002</v>
          </cell>
          <cell r="AA4791">
            <v>0</v>
          </cell>
          <cell r="AB4791">
            <v>880707.67</v>
          </cell>
          <cell r="AC4791">
            <v>38291.64</v>
          </cell>
          <cell r="AD4791">
            <v>3521.67</v>
          </cell>
          <cell r="AE4791">
            <v>6552.96</v>
          </cell>
          <cell r="AF4791">
            <v>44844.59</v>
          </cell>
          <cell r="AG4791">
            <v>842416.03</v>
          </cell>
          <cell r="AH4791">
            <v>1483.2600000000093</v>
          </cell>
          <cell r="AI4791">
            <v>0</v>
          </cell>
          <cell r="AJ4791">
            <v>0</v>
          </cell>
          <cell r="AK4791">
            <v>0</v>
          </cell>
        </row>
        <row r="4792">
          <cell r="R4792" t="str">
            <v>BNDES</v>
          </cell>
          <cell r="S4792" t="str">
            <v>FINEM TJLP</v>
          </cell>
          <cell r="T4792" t="str">
            <v>SUB8622C</v>
          </cell>
          <cell r="U4792">
            <v>10</v>
          </cell>
          <cell r="V4792">
            <v>0</v>
          </cell>
          <cell r="W4792">
            <v>35520</v>
          </cell>
          <cell r="X4792">
            <v>16</v>
          </cell>
          <cell r="Y4792">
            <v>0</v>
          </cell>
          <cell r="Z4792">
            <v>6.1950260000000004</v>
          </cell>
          <cell r="AA4792">
            <v>0</v>
          </cell>
          <cell r="AB4792">
            <v>843916.28</v>
          </cell>
          <cell r="AC4792">
            <v>0</v>
          </cell>
          <cell r="AD4792">
            <v>3582.42</v>
          </cell>
          <cell r="AE4792">
            <v>3582.42</v>
          </cell>
          <cell r="AF4792">
            <v>0</v>
          </cell>
          <cell r="AG4792">
            <v>847498.7</v>
          </cell>
          <cell r="AH4792">
            <v>1500.2499999998836</v>
          </cell>
          <cell r="AI4792">
            <v>0</v>
          </cell>
          <cell r="AJ4792">
            <v>0</v>
          </cell>
          <cell r="AK4792">
            <v>0</v>
          </cell>
        </row>
        <row r="4793">
          <cell r="R4793" t="str">
            <v>BNDES</v>
          </cell>
          <cell r="S4793" t="str">
            <v>FINEM TJLP</v>
          </cell>
          <cell r="T4793" t="str">
            <v>SUB8622C</v>
          </cell>
          <cell r="U4793">
            <v>10</v>
          </cell>
          <cell r="V4793">
            <v>0</v>
          </cell>
          <cell r="W4793">
            <v>35535</v>
          </cell>
          <cell r="X4793">
            <v>15</v>
          </cell>
          <cell r="Y4793">
            <v>61</v>
          </cell>
          <cell r="Z4793">
            <v>6.2053700000000003</v>
          </cell>
          <cell r="AA4793">
            <v>0</v>
          </cell>
          <cell r="AB4793">
            <v>845325.39</v>
          </cell>
          <cell r="AC4793">
            <v>38423.879999999997</v>
          </cell>
          <cell r="AD4793">
            <v>3383.9399999999996</v>
          </cell>
          <cell r="AE4793">
            <v>6966.36</v>
          </cell>
          <cell r="AF4793">
            <v>45390.239999999998</v>
          </cell>
          <cell r="AG4793">
            <v>806901.51</v>
          </cell>
          <cell r="AH4793">
            <v>1409.1100000001024</v>
          </cell>
          <cell r="AI4793">
            <v>0</v>
          </cell>
          <cell r="AJ4793">
            <v>0</v>
          </cell>
          <cell r="AK4793">
            <v>0</v>
          </cell>
        </row>
        <row r="4794">
          <cell r="R4794" t="str">
            <v>BNDES</v>
          </cell>
          <cell r="S4794" t="str">
            <v>FINEM TJLP</v>
          </cell>
          <cell r="T4794" t="str">
            <v>SUB8622C</v>
          </cell>
          <cell r="U4794">
            <v>10</v>
          </cell>
          <cell r="V4794">
            <v>0</v>
          </cell>
          <cell r="W4794">
            <v>35550</v>
          </cell>
          <cell r="X4794">
            <v>15</v>
          </cell>
          <cell r="Y4794">
            <v>0</v>
          </cell>
          <cell r="Z4794">
            <v>6.2157299999999998</v>
          </cell>
          <cell r="AA4794">
            <v>0</v>
          </cell>
          <cell r="AB4794">
            <v>808248.65</v>
          </cell>
          <cell r="AC4794">
            <v>0</v>
          </cell>
          <cell r="AD4794">
            <v>3216.14</v>
          </cell>
          <cell r="AE4794">
            <v>3216.14</v>
          </cell>
          <cell r="AF4794">
            <v>0</v>
          </cell>
          <cell r="AG4794">
            <v>811464.79</v>
          </cell>
          <cell r="AH4794">
            <v>1347.140000000014</v>
          </cell>
          <cell r="AI4794">
            <v>0</v>
          </cell>
          <cell r="AJ4794">
            <v>0</v>
          </cell>
          <cell r="AK4794">
            <v>0</v>
          </cell>
        </row>
        <row r="4795">
          <cell r="R4795" t="str">
            <v>BNDES</v>
          </cell>
          <cell r="S4795" t="str">
            <v>FINEM TJLP</v>
          </cell>
          <cell r="T4795" t="str">
            <v>SUB8622C</v>
          </cell>
          <cell r="U4795">
            <v>10</v>
          </cell>
          <cell r="V4795">
            <v>0</v>
          </cell>
          <cell r="W4795">
            <v>35565</v>
          </cell>
          <cell r="X4795">
            <v>15</v>
          </cell>
          <cell r="Y4795">
            <v>62</v>
          </cell>
          <cell r="Z4795">
            <v>6.226108</v>
          </cell>
          <cell r="AA4795">
            <v>0</v>
          </cell>
          <cell r="AB4795">
            <v>809598.13</v>
          </cell>
          <cell r="AC4795">
            <v>38552.29</v>
          </cell>
          <cell r="AD4795">
            <v>3239.7100000000005</v>
          </cell>
          <cell r="AE4795">
            <v>6455.85</v>
          </cell>
          <cell r="AF4795">
            <v>45008.14</v>
          </cell>
          <cell r="AG4795">
            <v>771045.83</v>
          </cell>
          <cell r="AH4795">
            <v>1349.4699999999721</v>
          </cell>
          <cell r="AI4795">
            <v>0</v>
          </cell>
          <cell r="AJ4795">
            <v>0</v>
          </cell>
          <cell r="AK4795">
            <v>0</v>
          </cell>
        </row>
        <row r="4796">
          <cell r="R4796" t="str">
            <v>BNDES</v>
          </cell>
          <cell r="S4796" t="str">
            <v>FINEM TJLP</v>
          </cell>
          <cell r="T4796" t="str">
            <v>SUB8622C</v>
          </cell>
          <cell r="U4796">
            <v>10</v>
          </cell>
          <cell r="V4796">
            <v>0</v>
          </cell>
          <cell r="W4796">
            <v>35581</v>
          </cell>
          <cell r="X4796">
            <v>16</v>
          </cell>
          <cell r="Y4796">
            <v>0</v>
          </cell>
          <cell r="Z4796">
            <v>6.237196</v>
          </cell>
          <cell r="AA4796">
            <v>0</v>
          </cell>
          <cell r="AB4796">
            <v>772418.98</v>
          </cell>
          <cell r="AC4796">
            <v>0</v>
          </cell>
          <cell r="AD4796">
            <v>3278.91</v>
          </cell>
          <cell r="AE4796">
            <v>3278.91</v>
          </cell>
          <cell r="AF4796">
            <v>0</v>
          </cell>
          <cell r="AG4796">
            <v>775697.89</v>
          </cell>
          <cell r="AH4796">
            <v>1373.1500000000233</v>
          </cell>
          <cell r="AI4796">
            <v>0</v>
          </cell>
          <cell r="AJ4796">
            <v>0</v>
          </cell>
          <cell r="AK4796">
            <v>0</v>
          </cell>
        </row>
        <row r="4797">
          <cell r="R4797" t="str">
            <v>BNDES</v>
          </cell>
          <cell r="S4797" t="str">
            <v>FINEM TJLP</v>
          </cell>
          <cell r="T4797" t="str">
            <v>SUB8622C</v>
          </cell>
          <cell r="U4797">
            <v>10</v>
          </cell>
          <cell r="V4797">
            <v>0</v>
          </cell>
          <cell r="W4797">
            <v>35596</v>
          </cell>
          <cell r="X4797">
            <v>15</v>
          </cell>
          <cell r="Y4797">
            <v>63</v>
          </cell>
          <cell r="Z4797">
            <v>6.2472130000000003</v>
          </cell>
          <cell r="AA4797">
            <v>0</v>
          </cell>
          <cell r="AB4797">
            <v>773659.49</v>
          </cell>
          <cell r="AC4797">
            <v>38682.97</v>
          </cell>
          <cell r="AD4797">
            <v>3096.8500000000004</v>
          </cell>
          <cell r="AE4797">
            <v>6375.76</v>
          </cell>
          <cell r="AF4797">
            <v>45058.73</v>
          </cell>
          <cell r="AG4797">
            <v>734976.52</v>
          </cell>
          <cell r="AH4797">
            <v>1240.5100000000093</v>
          </cell>
          <cell r="AI4797">
            <v>0</v>
          </cell>
          <cell r="AJ4797">
            <v>0</v>
          </cell>
          <cell r="AK4797">
            <v>0</v>
          </cell>
        </row>
        <row r="4798">
          <cell r="R4798" t="str">
            <v>BNDES</v>
          </cell>
          <cell r="S4798" t="str">
            <v>FINEM TJLP</v>
          </cell>
          <cell r="T4798" t="str">
            <v>SUB8622C</v>
          </cell>
          <cell r="U4798">
            <v>10</v>
          </cell>
          <cell r="V4798">
            <v>0</v>
          </cell>
          <cell r="W4798">
            <v>35611</v>
          </cell>
          <cell r="X4798">
            <v>15</v>
          </cell>
          <cell r="Y4798">
            <v>0</v>
          </cell>
          <cell r="Z4798">
            <v>6.2572179999999999</v>
          </cell>
          <cell r="AA4798">
            <v>0</v>
          </cell>
          <cell r="AB4798">
            <v>736153.59</v>
          </cell>
          <cell r="AC4798">
            <v>0</v>
          </cell>
          <cell r="AD4798">
            <v>2929.27</v>
          </cell>
          <cell r="AE4798">
            <v>2929.27</v>
          </cell>
          <cell r="AF4798">
            <v>0</v>
          </cell>
          <cell r="AG4798">
            <v>739082.86</v>
          </cell>
          <cell r="AH4798">
            <v>1177.0699999999488</v>
          </cell>
          <cell r="AI4798">
            <v>0</v>
          </cell>
          <cell r="AJ4798">
            <v>0</v>
          </cell>
          <cell r="AK4798">
            <v>0</v>
          </cell>
        </row>
        <row r="4799">
          <cell r="R4799" t="str">
            <v>BNDES</v>
          </cell>
          <cell r="S4799" t="str">
            <v>FINEM TJLP</v>
          </cell>
          <cell r="T4799" t="str">
            <v>SUB8622C</v>
          </cell>
          <cell r="U4799">
            <v>10</v>
          </cell>
          <cell r="V4799">
            <v>0</v>
          </cell>
          <cell r="W4799">
            <v>35626</v>
          </cell>
          <cell r="X4799">
            <v>15</v>
          </cell>
          <cell r="Y4799">
            <v>64</v>
          </cell>
          <cell r="Z4799">
            <v>6.2672379999999999</v>
          </cell>
          <cell r="AA4799">
            <v>0</v>
          </cell>
          <cell r="AB4799">
            <v>737332.43</v>
          </cell>
          <cell r="AC4799">
            <v>38806.97</v>
          </cell>
          <cell r="AD4799">
            <v>2950.32</v>
          </cell>
          <cell r="AE4799">
            <v>5879.59</v>
          </cell>
          <cell r="AF4799">
            <v>44686.559999999998</v>
          </cell>
          <cell r="AG4799">
            <v>698525.47</v>
          </cell>
          <cell r="AH4799">
            <v>1178.8500000000931</v>
          </cell>
          <cell r="AI4799">
            <v>0</v>
          </cell>
          <cell r="AJ4799">
            <v>0</v>
          </cell>
          <cell r="AK4799">
            <v>0</v>
          </cell>
        </row>
        <row r="4800">
          <cell r="R4800" t="str">
            <v>BNDES</v>
          </cell>
          <cell r="S4800" t="str">
            <v>FINEM TJLP</v>
          </cell>
          <cell r="T4800" t="str">
            <v>SUB8622C</v>
          </cell>
          <cell r="U4800">
            <v>10</v>
          </cell>
          <cell r="V4800">
            <v>0</v>
          </cell>
          <cell r="W4800">
            <v>35642</v>
          </cell>
          <cell r="X4800">
            <v>16</v>
          </cell>
          <cell r="Y4800">
            <v>0</v>
          </cell>
          <cell r="Z4800">
            <v>6.2779449999999999</v>
          </cell>
          <cell r="AA4800">
            <v>0</v>
          </cell>
          <cell r="AB4800">
            <v>699718.83</v>
          </cell>
          <cell r="AC4800">
            <v>0</v>
          </cell>
          <cell r="AD4800">
            <v>2970.3</v>
          </cell>
          <cell r="AE4800">
            <v>2970.3</v>
          </cell>
          <cell r="AF4800">
            <v>0</v>
          </cell>
          <cell r="AG4800">
            <v>702689.13</v>
          </cell>
          <cell r="AH4800">
            <v>1193.359999999986</v>
          </cell>
          <cell r="AI4800">
            <v>0</v>
          </cell>
          <cell r="AJ4800">
            <v>0</v>
          </cell>
          <cell r="AK4800">
            <v>0</v>
          </cell>
        </row>
        <row r="4801">
          <cell r="R4801" t="str">
            <v>BNDES</v>
          </cell>
          <cell r="S4801" t="str">
            <v>FINEM TJLP</v>
          </cell>
          <cell r="T4801" t="str">
            <v>SUB8622C</v>
          </cell>
          <cell r="U4801">
            <v>10</v>
          </cell>
          <cell r="V4801">
            <v>0</v>
          </cell>
          <cell r="W4801">
            <v>35657</v>
          </cell>
          <cell r="X4801">
            <v>15</v>
          </cell>
          <cell r="Y4801">
            <v>65</v>
          </cell>
          <cell r="Z4801">
            <v>6.2879990000000001</v>
          </cell>
          <cell r="AA4801">
            <v>0</v>
          </cell>
          <cell r="AB4801">
            <v>700839.42</v>
          </cell>
          <cell r="AC4801">
            <v>38935.519999999997</v>
          </cell>
          <cell r="AD4801">
            <v>2805.34</v>
          </cell>
          <cell r="AE4801">
            <v>5775.64</v>
          </cell>
          <cell r="AF4801">
            <v>44711.17</v>
          </cell>
          <cell r="AG4801">
            <v>661903.89</v>
          </cell>
          <cell r="AH4801">
            <v>1120.5900000000838</v>
          </cell>
          <cell r="AI4801">
            <v>0</v>
          </cell>
          <cell r="AJ4801">
            <v>0</v>
          </cell>
          <cell r="AK4801">
            <v>0</v>
          </cell>
        </row>
        <row r="4802">
          <cell r="R4802" t="str">
            <v>BNDES</v>
          </cell>
          <cell r="S4802" t="str">
            <v>FINEM TJLP</v>
          </cell>
          <cell r="T4802" t="str">
            <v>SUB8622C</v>
          </cell>
          <cell r="U4802">
            <v>10</v>
          </cell>
          <cell r="V4802">
            <v>0</v>
          </cell>
          <cell r="W4802">
            <v>35673</v>
          </cell>
          <cell r="X4802">
            <v>16</v>
          </cell>
          <cell r="Y4802">
            <v>0</v>
          </cell>
          <cell r="Z4802">
            <v>6.2987399999999996</v>
          </cell>
          <cell r="AA4802">
            <v>0</v>
          </cell>
          <cell r="AB4802">
            <v>663034.54</v>
          </cell>
          <cell r="AC4802">
            <v>0</v>
          </cell>
          <cell r="AD4802">
            <v>2814.58</v>
          </cell>
          <cell r="AE4802">
            <v>2814.58</v>
          </cell>
          <cell r="AF4802">
            <v>0</v>
          </cell>
          <cell r="AG4802">
            <v>665849.12</v>
          </cell>
          <cell r="AH4802">
            <v>1130.6500000000233</v>
          </cell>
          <cell r="AI4802">
            <v>0</v>
          </cell>
          <cell r="AJ4802">
            <v>0</v>
          </cell>
          <cell r="AK4802">
            <v>0</v>
          </cell>
        </row>
        <row r="4803">
          <cell r="R4803" t="str">
            <v>BNDES</v>
          </cell>
          <cell r="S4803" t="str">
            <v>FINEM TJLP</v>
          </cell>
          <cell r="T4803" t="str">
            <v>SUB8622C</v>
          </cell>
          <cell r="U4803">
            <v>10</v>
          </cell>
          <cell r="V4803">
            <v>0</v>
          </cell>
          <cell r="W4803">
            <v>35688</v>
          </cell>
          <cell r="X4803">
            <v>15</v>
          </cell>
          <cell r="Y4803">
            <v>66</v>
          </cell>
          <cell r="Z4803">
            <v>6.3071510000000002</v>
          </cell>
          <cell r="AA4803">
            <v>0</v>
          </cell>
          <cell r="AB4803">
            <v>663919.92000000004</v>
          </cell>
          <cell r="AC4803">
            <v>39054.11</v>
          </cell>
          <cell r="AD4803">
            <v>2656.8100000000004</v>
          </cell>
          <cell r="AE4803">
            <v>5471.39</v>
          </cell>
          <cell r="AF4803">
            <v>44525.5</v>
          </cell>
          <cell r="AG4803">
            <v>624865.81000000006</v>
          </cell>
          <cell r="AH4803">
            <v>885.38000000000466</v>
          </cell>
          <cell r="AI4803">
            <v>0</v>
          </cell>
          <cell r="AJ4803">
            <v>0</v>
          </cell>
          <cell r="AK4803">
            <v>0</v>
          </cell>
        </row>
        <row r="4804">
          <cell r="R4804" t="str">
            <v>BNDES</v>
          </cell>
          <cell r="S4804" t="str">
            <v>FINEM TJLP</v>
          </cell>
          <cell r="T4804" t="str">
            <v>SUB8622C</v>
          </cell>
          <cell r="U4804">
            <v>10</v>
          </cell>
          <cell r="V4804">
            <v>0</v>
          </cell>
          <cell r="W4804">
            <v>35703</v>
          </cell>
          <cell r="X4804">
            <v>15</v>
          </cell>
          <cell r="Y4804">
            <v>0</v>
          </cell>
          <cell r="Z4804">
            <v>6.3154539999999999</v>
          </cell>
          <cell r="AA4804">
            <v>0</v>
          </cell>
          <cell r="AB4804">
            <v>625688.41</v>
          </cell>
          <cell r="AC4804">
            <v>0</v>
          </cell>
          <cell r="AD4804">
            <v>2489.71</v>
          </cell>
          <cell r="AE4804">
            <v>2489.71</v>
          </cell>
          <cell r="AF4804">
            <v>0</v>
          </cell>
          <cell r="AG4804">
            <v>628178.12</v>
          </cell>
          <cell r="AH4804">
            <v>822.59999999997672</v>
          </cell>
          <cell r="AI4804">
            <v>0</v>
          </cell>
          <cell r="AJ4804">
            <v>0</v>
          </cell>
          <cell r="AK4804">
            <v>0</v>
          </cell>
        </row>
        <row r="4805">
          <cell r="R4805" t="str">
            <v>BNDES</v>
          </cell>
          <cell r="S4805" t="str">
            <v>FINEM TJLP</v>
          </cell>
          <cell r="T4805" t="str">
            <v>SUB8622C</v>
          </cell>
          <cell r="U4805">
            <v>10</v>
          </cell>
          <cell r="V4805">
            <v>0</v>
          </cell>
          <cell r="W4805">
            <v>35718</v>
          </cell>
          <cell r="X4805">
            <v>15</v>
          </cell>
          <cell r="Y4805">
            <v>67</v>
          </cell>
          <cell r="Z4805">
            <v>6.3237670000000001</v>
          </cell>
          <cell r="AA4805">
            <v>0</v>
          </cell>
          <cell r="AB4805">
            <v>626512</v>
          </cell>
          <cell r="AC4805">
            <v>39157</v>
          </cell>
          <cell r="AD4805">
            <v>2506.1800000000003</v>
          </cell>
          <cell r="AE4805">
            <v>4995.8900000000003</v>
          </cell>
          <cell r="AF4805">
            <v>44152.89</v>
          </cell>
          <cell r="AG4805">
            <v>587355</v>
          </cell>
          <cell r="AH4805">
            <v>823.5899999999674</v>
          </cell>
          <cell r="AI4805">
            <v>0</v>
          </cell>
          <cell r="AJ4805">
            <v>0</v>
          </cell>
          <cell r="AK4805">
            <v>0</v>
          </cell>
        </row>
        <row r="4806">
          <cell r="R4806" t="str">
            <v>BNDES</v>
          </cell>
          <cell r="S4806" t="str">
            <v>FINEM TJLP</v>
          </cell>
          <cell r="T4806" t="str">
            <v>SUB8622C</v>
          </cell>
          <cell r="U4806">
            <v>10</v>
          </cell>
          <cell r="V4806">
            <v>0</v>
          </cell>
          <cell r="W4806">
            <v>35734</v>
          </cell>
          <cell r="X4806">
            <v>16</v>
          </cell>
          <cell r="Y4806">
            <v>0</v>
          </cell>
          <cell r="Z4806">
            <v>6.3326469999999997</v>
          </cell>
          <cell r="AA4806">
            <v>0</v>
          </cell>
          <cell r="AB4806">
            <v>588179.78</v>
          </cell>
          <cell r="AC4806">
            <v>0</v>
          </cell>
          <cell r="AD4806">
            <v>2496.8200000000002</v>
          </cell>
          <cell r="AE4806">
            <v>2496.8200000000002</v>
          </cell>
          <cell r="AF4806">
            <v>0</v>
          </cell>
          <cell r="AG4806">
            <v>590676.6</v>
          </cell>
          <cell r="AH4806">
            <v>824.78000000002794</v>
          </cell>
          <cell r="AI4806">
            <v>0</v>
          </cell>
          <cell r="AJ4806">
            <v>0</v>
          </cell>
          <cell r="AK4806">
            <v>0</v>
          </cell>
        </row>
        <row r="4807">
          <cell r="R4807" t="str">
            <v>BNDES</v>
          </cell>
          <cell r="S4807" t="str">
            <v>FINEM TJLP</v>
          </cell>
          <cell r="T4807" t="str">
            <v>SUB8622C</v>
          </cell>
          <cell r="U4807">
            <v>10</v>
          </cell>
          <cell r="V4807">
            <v>0</v>
          </cell>
          <cell r="W4807">
            <v>35749</v>
          </cell>
          <cell r="X4807">
            <v>15</v>
          </cell>
          <cell r="Y4807">
            <v>68</v>
          </cell>
          <cell r="Z4807">
            <v>6.3409829999999996</v>
          </cell>
          <cell r="AA4807">
            <v>0</v>
          </cell>
          <cell r="AB4807">
            <v>588954.03</v>
          </cell>
          <cell r="AC4807">
            <v>39263.599999999999</v>
          </cell>
          <cell r="AD4807">
            <v>2356.77</v>
          </cell>
          <cell r="AE4807">
            <v>4853.59</v>
          </cell>
          <cell r="AF4807">
            <v>44117.19</v>
          </cell>
          <cell r="AG4807">
            <v>549690.43000000005</v>
          </cell>
          <cell r="AH4807">
            <v>774.25000000011642</v>
          </cell>
          <cell r="AI4807">
            <v>0</v>
          </cell>
          <cell r="AJ4807">
            <v>0</v>
          </cell>
          <cell r="AK4807">
            <v>0</v>
          </cell>
        </row>
        <row r="4808">
          <cell r="R4808" t="str">
            <v>BNDES</v>
          </cell>
          <cell r="S4808" t="str">
            <v>FINEM TJLP</v>
          </cell>
          <cell r="T4808" t="str">
            <v>SUB8622C</v>
          </cell>
          <cell r="U4808">
            <v>10</v>
          </cell>
          <cell r="V4808">
            <v>0</v>
          </cell>
          <cell r="W4808">
            <v>35764</v>
          </cell>
          <cell r="X4808">
            <v>15</v>
          </cell>
          <cell r="Y4808">
            <v>0</v>
          </cell>
          <cell r="Z4808">
            <v>6.3493300000000001</v>
          </cell>
          <cell r="AA4808">
            <v>0</v>
          </cell>
          <cell r="AB4808">
            <v>550414.02</v>
          </cell>
          <cell r="AC4808">
            <v>0</v>
          </cell>
          <cell r="AD4808">
            <v>2190.1799999999998</v>
          </cell>
          <cell r="AE4808">
            <v>2190.1799999999998</v>
          </cell>
          <cell r="AF4808">
            <v>0</v>
          </cell>
          <cell r="AG4808">
            <v>552604.19999999995</v>
          </cell>
          <cell r="AH4808">
            <v>723.58999999985099</v>
          </cell>
          <cell r="AI4808">
            <v>0</v>
          </cell>
          <cell r="AJ4808">
            <v>0</v>
          </cell>
          <cell r="AK4808">
            <v>0</v>
          </cell>
        </row>
        <row r="4809">
          <cell r="R4809" t="str">
            <v>BNDES</v>
          </cell>
          <cell r="S4809" t="str">
            <v>FINEM TJLP</v>
          </cell>
          <cell r="T4809" t="str">
            <v>SUB8622C</v>
          </cell>
          <cell r="U4809">
            <v>10</v>
          </cell>
          <cell r="V4809">
            <v>0</v>
          </cell>
          <cell r="W4809">
            <v>35779</v>
          </cell>
          <cell r="X4809">
            <v>15</v>
          </cell>
          <cell r="Y4809">
            <v>69</v>
          </cell>
          <cell r="Z4809">
            <v>6.3587930000000004</v>
          </cell>
          <cell r="AA4809">
            <v>0</v>
          </cell>
          <cell r="AB4809">
            <v>551234.35</v>
          </cell>
          <cell r="AC4809">
            <v>39373.879999999997</v>
          </cell>
          <cell r="AD4809">
            <v>2205.44</v>
          </cell>
          <cell r="AE4809">
            <v>4395.62</v>
          </cell>
          <cell r="AF4809">
            <v>43769.5</v>
          </cell>
          <cell r="AG4809">
            <v>511860.47</v>
          </cell>
          <cell r="AH4809">
            <v>820.33000000007451</v>
          </cell>
          <cell r="AI4809">
            <v>0</v>
          </cell>
          <cell r="AJ4809">
            <v>0</v>
          </cell>
          <cell r="AK4809">
            <v>0</v>
          </cell>
        </row>
        <row r="4810">
          <cell r="R4810" t="str">
            <v>BNDES</v>
          </cell>
          <cell r="S4810" t="str">
            <v>FINEM TJLP</v>
          </cell>
          <cell r="T4810" t="str">
            <v>SUB8622C</v>
          </cell>
          <cell r="U4810">
            <v>10</v>
          </cell>
          <cell r="V4810">
            <v>0</v>
          </cell>
          <cell r="W4810">
            <v>35795</v>
          </cell>
          <cell r="X4810">
            <v>16</v>
          </cell>
          <cell r="Y4810">
            <v>0</v>
          </cell>
          <cell r="Z4810">
            <v>6.3689869999999997</v>
          </cell>
          <cell r="AA4810">
            <v>0</v>
          </cell>
          <cell r="AB4810">
            <v>512681.05</v>
          </cell>
          <cell r="AC4810">
            <v>0</v>
          </cell>
          <cell r="AD4810">
            <v>2176.33</v>
          </cell>
          <cell r="AE4810">
            <v>2176.33</v>
          </cell>
          <cell r="AF4810">
            <v>0</v>
          </cell>
          <cell r="AG4810">
            <v>514857.38</v>
          </cell>
          <cell r="AH4810">
            <v>820.5800000000163</v>
          </cell>
          <cell r="AI4810">
            <v>0</v>
          </cell>
          <cell r="AJ4810">
            <v>0</v>
          </cell>
          <cell r="AK4810">
            <v>0</v>
          </cell>
        </row>
        <row r="4811">
          <cell r="R4811" t="str">
            <v>BNDES</v>
          </cell>
          <cell r="S4811" t="str">
            <v>FINEM TJLP</v>
          </cell>
          <cell r="T4811" t="str">
            <v>SUB8622C</v>
          </cell>
          <cell r="U4811">
            <v>10</v>
          </cell>
          <cell r="V4811">
            <v>0</v>
          </cell>
          <cell r="W4811">
            <v>35810</v>
          </cell>
          <cell r="X4811">
            <v>15</v>
          </cell>
          <cell r="Y4811">
            <v>70</v>
          </cell>
          <cell r="Z4811">
            <v>6.378558</v>
          </cell>
          <cell r="AA4811">
            <v>0</v>
          </cell>
          <cell r="AB4811">
            <v>513451.49</v>
          </cell>
          <cell r="AC4811">
            <v>39496.269999999997</v>
          </cell>
          <cell r="AD4811">
            <v>2055.04</v>
          </cell>
          <cell r="AE4811">
            <v>4231.37</v>
          </cell>
          <cell r="AF4811">
            <v>43727.64</v>
          </cell>
          <cell r="AG4811">
            <v>473955.22</v>
          </cell>
          <cell r="AH4811">
            <v>770.44000000000233</v>
          </cell>
          <cell r="AI4811">
            <v>0</v>
          </cell>
          <cell r="AJ4811">
            <v>0</v>
          </cell>
          <cell r="AK4811">
            <v>0</v>
          </cell>
        </row>
        <row r="4812">
          <cell r="R4812" t="str">
            <v>BNDES</v>
          </cell>
          <cell r="S4812" t="str">
            <v>FINEM TJLP</v>
          </cell>
          <cell r="T4812" t="str">
            <v>SUB8622C</v>
          </cell>
          <cell r="U4812">
            <v>10</v>
          </cell>
          <cell r="V4812">
            <v>0</v>
          </cell>
          <cell r="W4812">
            <v>35826</v>
          </cell>
          <cell r="X4812">
            <v>16</v>
          </cell>
          <cell r="Y4812">
            <v>0</v>
          </cell>
          <cell r="Z4812">
            <v>6.3887840000000002</v>
          </cell>
          <cell r="AA4812">
            <v>0</v>
          </cell>
          <cell r="AB4812">
            <v>474715.06</v>
          </cell>
          <cell r="AC4812">
            <v>0</v>
          </cell>
          <cell r="AD4812">
            <v>2015.16</v>
          </cell>
          <cell r="AE4812">
            <v>2015.16</v>
          </cell>
          <cell r="AF4812">
            <v>0</v>
          </cell>
          <cell r="AG4812">
            <v>476730.22</v>
          </cell>
          <cell r="AH4812">
            <v>759.84000000002561</v>
          </cell>
          <cell r="AI4812">
            <v>0</v>
          </cell>
          <cell r="AJ4812">
            <v>0</v>
          </cell>
          <cell r="AK4812">
            <v>0</v>
          </cell>
        </row>
        <row r="4813">
          <cell r="R4813" t="str">
            <v>BNDES</v>
          </cell>
          <cell r="S4813" t="str">
            <v>FINEM TJLP</v>
          </cell>
          <cell r="T4813" t="str">
            <v>SUB8622C</v>
          </cell>
          <cell r="U4813">
            <v>10</v>
          </cell>
          <cell r="V4813">
            <v>0</v>
          </cell>
          <cell r="W4813">
            <v>35841</v>
          </cell>
          <cell r="X4813">
            <v>15</v>
          </cell>
          <cell r="Y4813">
            <v>71</v>
          </cell>
          <cell r="Z4813">
            <v>6.3983850000000002</v>
          </cell>
          <cell r="AA4813">
            <v>0</v>
          </cell>
          <cell r="AB4813">
            <v>475428.45</v>
          </cell>
          <cell r="AC4813">
            <v>39619.040000000001</v>
          </cell>
          <cell r="AD4813">
            <v>1902.86</v>
          </cell>
          <cell r="AE4813">
            <v>3918.02</v>
          </cell>
          <cell r="AF4813">
            <v>43537.06</v>
          </cell>
          <cell r="AG4813">
            <v>435809.42</v>
          </cell>
          <cell r="AH4813">
            <v>713.40000000002328</v>
          </cell>
          <cell r="AI4813">
            <v>0</v>
          </cell>
          <cell r="AJ4813">
            <v>0</v>
          </cell>
          <cell r="AK4813">
            <v>0</v>
          </cell>
        </row>
        <row r="4814">
          <cell r="R4814" t="str">
            <v>BNDES</v>
          </cell>
          <cell r="S4814" t="str">
            <v>FINEM TJLP</v>
          </cell>
          <cell r="T4814" t="str">
            <v>SUB8622C</v>
          </cell>
          <cell r="U4814">
            <v>10</v>
          </cell>
          <cell r="V4814">
            <v>0</v>
          </cell>
          <cell r="W4814">
            <v>35854</v>
          </cell>
          <cell r="X4814">
            <v>13</v>
          </cell>
          <cell r="Y4814">
            <v>0</v>
          </cell>
          <cell r="Z4814">
            <v>6.4067179999999997</v>
          </cell>
          <cell r="AA4814">
            <v>0</v>
          </cell>
          <cell r="AB4814">
            <v>436377</v>
          </cell>
          <cell r="AC4814">
            <v>0</v>
          </cell>
          <cell r="AD4814">
            <v>1504.49</v>
          </cell>
          <cell r="AE4814">
            <v>1504.49</v>
          </cell>
          <cell r="AF4814">
            <v>0</v>
          </cell>
          <cell r="AG4814">
            <v>437881.49</v>
          </cell>
          <cell r="AH4814">
            <v>567.5800000000163</v>
          </cell>
          <cell r="AI4814">
            <v>0</v>
          </cell>
          <cell r="AJ4814">
            <v>0</v>
          </cell>
          <cell r="AK4814">
            <v>0</v>
          </cell>
        </row>
        <row r="4815">
          <cell r="R4815" t="str">
            <v>BNDES</v>
          </cell>
          <cell r="S4815" t="str">
            <v>FINEM TJLP</v>
          </cell>
          <cell r="T4815" t="str">
            <v>SUB8622C</v>
          </cell>
          <cell r="U4815">
            <v>10</v>
          </cell>
          <cell r="V4815">
            <v>0</v>
          </cell>
          <cell r="W4815">
            <v>35869</v>
          </cell>
          <cell r="X4815">
            <v>15</v>
          </cell>
          <cell r="Y4815">
            <v>72</v>
          </cell>
          <cell r="Z4815">
            <v>6.4205800000000002</v>
          </cell>
          <cell r="AA4815">
            <v>0</v>
          </cell>
          <cell r="AB4815">
            <v>437321.17</v>
          </cell>
          <cell r="AC4815">
            <v>39756.47</v>
          </cell>
          <cell r="AD4815">
            <v>1749.4199999999998</v>
          </cell>
          <cell r="AE4815">
            <v>3253.91</v>
          </cell>
          <cell r="AF4815">
            <v>43010.38</v>
          </cell>
          <cell r="AG4815">
            <v>397564.7</v>
          </cell>
          <cell r="AH4815">
            <v>944.17000000004191</v>
          </cell>
          <cell r="AI4815">
            <v>0</v>
          </cell>
          <cell r="AJ4815">
            <v>0</v>
          </cell>
          <cell r="AK4815">
            <v>0</v>
          </cell>
        </row>
        <row r="4816">
          <cell r="R4816" t="str">
            <v>BNDES</v>
          </cell>
          <cell r="S4816" t="str">
            <v>FINEM TJLP</v>
          </cell>
          <cell r="T4816" t="str">
            <v>SUB8622C</v>
          </cell>
          <cell r="U4816">
            <v>10</v>
          </cell>
          <cell r="V4816">
            <v>0</v>
          </cell>
          <cell r="W4816">
            <v>35885</v>
          </cell>
          <cell r="X4816">
            <v>16</v>
          </cell>
          <cell r="Y4816">
            <v>0</v>
          </cell>
          <cell r="Z4816">
            <v>6.4357230000000003</v>
          </cell>
          <cell r="AA4816">
            <v>0</v>
          </cell>
          <cell r="AB4816">
            <v>398502.36</v>
          </cell>
          <cell r="AC4816">
            <v>0</v>
          </cell>
          <cell r="AD4816">
            <v>1691.64</v>
          </cell>
          <cell r="AE4816">
            <v>1691.64</v>
          </cell>
          <cell r="AF4816">
            <v>0</v>
          </cell>
          <cell r="AG4816">
            <v>400194</v>
          </cell>
          <cell r="AH4816">
            <v>937.65999999997439</v>
          </cell>
          <cell r="AI4816">
            <v>0</v>
          </cell>
          <cell r="AJ4816">
            <v>0</v>
          </cell>
          <cell r="AK4816">
            <v>0</v>
          </cell>
        </row>
        <row r="4817">
          <cell r="R4817" t="str">
            <v>BNDES</v>
          </cell>
          <cell r="S4817" t="str">
            <v>FINEM TJLP</v>
          </cell>
          <cell r="T4817" t="str">
            <v>SUB8622C</v>
          </cell>
          <cell r="U4817">
            <v>10</v>
          </cell>
          <cell r="V4817">
            <v>0</v>
          </cell>
          <cell r="W4817">
            <v>35900</v>
          </cell>
          <cell r="X4817">
            <v>15</v>
          </cell>
          <cell r="Y4817">
            <v>73</v>
          </cell>
          <cell r="Z4817">
            <v>6.4499519999999997</v>
          </cell>
          <cell r="AA4817">
            <v>0</v>
          </cell>
          <cell r="AB4817">
            <v>399383.43</v>
          </cell>
          <cell r="AC4817">
            <v>39938.339999999997</v>
          </cell>
          <cell r="AD4817">
            <v>1599.6899999999998</v>
          </cell>
          <cell r="AE4817">
            <v>3291.33</v>
          </cell>
          <cell r="AF4817">
            <v>43229.67</v>
          </cell>
          <cell r="AG4817">
            <v>359445.09</v>
          </cell>
          <cell r="AH4817">
            <v>881.07000000000698</v>
          </cell>
          <cell r="AI4817">
            <v>0</v>
          </cell>
          <cell r="AJ4817">
            <v>0</v>
          </cell>
          <cell r="AK4817">
            <v>0</v>
          </cell>
        </row>
        <row r="4818">
          <cell r="R4818" t="str">
            <v>BNDES</v>
          </cell>
          <cell r="S4818" t="str">
            <v>FINEM TJLP</v>
          </cell>
          <cell r="T4818" t="str">
            <v>SUB8622C</v>
          </cell>
          <cell r="U4818">
            <v>10</v>
          </cell>
          <cell r="V4818">
            <v>0</v>
          </cell>
          <cell r="W4818">
            <v>35915</v>
          </cell>
          <cell r="X4818">
            <v>15</v>
          </cell>
          <cell r="Y4818">
            <v>0</v>
          </cell>
          <cell r="Z4818">
            <v>6.464213</v>
          </cell>
          <cell r="AA4818">
            <v>0</v>
          </cell>
          <cell r="AB4818">
            <v>360239.83</v>
          </cell>
          <cell r="AC4818">
            <v>0</v>
          </cell>
          <cell r="AD4818">
            <v>1433.45</v>
          </cell>
          <cell r="AE4818">
            <v>1433.45</v>
          </cell>
          <cell r="AF4818">
            <v>0</v>
          </cell>
          <cell r="AG4818">
            <v>361673.28</v>
          </cell>
          <cell r="AH4818">
            <v>794.73999999999069</v>
          </cell>
          <cell r="AI4818">
            <v>0</v>
          </cell>
          <cell r="AJ4818">
            <v>0</v>
          </cell>
          <cell r="AK4818">
            <v>0</v>
          </cell>
        </row>
        <row r="4819">
          <cell r="R4819" t="str">
            <v>BNDES</v>
          </cell>
          <cell r="S4819" t="str">
            <v>FINEM TJLP</v>
          </cell>
          <cell r="T4819" t="str">
            <v>SUB8622C</v>
          </cell>
          <cell r="U4819">
            <v>10</v>
          </cell>
          <cell r="V4819">
            <v>0</v>
          </cell>
          <cell r="W4819">
            <v>35930</v>
          </cell>
          <cell r="X4819">
            <v>15</v>
          </cell>
          <cell r="Y4819">
            <v>74</v>
          </cell>
          <cell r="Z4819">
            <v>6.4785050000000002</v>
          </cell>
          <cell r="AA4819">
            <v>0</v>
          </cell>
          <cell r="AB4819">
            <v>361036.3</v>
          </cell>
          <cell r="AC4819">
            <v>40115.14</v>
          </cell>
          <cell r="AD4819">
            <v>1445.4999999999998</v>
          </cell>
          <cell r="AE4819">
            <v>2878.95</v>
          </cell>
          <cell r="AF4819">
            <v>42994.1</v>
          </cell>
          <cell r="AG4819">
            <v>320921.15000000002</v>
          </cell>
          <cell r="AH4819">
            <v>796.46999999997206</v>
          </cell>
          <cell r="AI4819">
            <v>0</v>
          </cell>
          <cell r="AJ4819">
            <v>0</v>
          </cell>
          <cell r="AK4819">
            <v>0</v>
          </cell>
        </row>
        <row r="4820">
          <cell r="R4820" t="str">
            <v>BNDES</v>
          </cell>
          <cell r="S4820" t="str">
            <v>FINEM TJLP</v>
          </cell>
          <cell r="T4820" t="str">
            <v>SUB8622C</v>
          </cell>
          <cell r="U4820">
            <v>10</v>
          </cell>
          <cell r="V4820">
            <v>0</v>
          </cell>
          <cell r="W4820">
            <v>35946</v>
          </cell>
          <cell r="X4820">
            <v>16</v>
          </cell>
          <cell r="Y4820">
            <v>0</v>
          </cell>
          <cell r="Z4820">
            <v>6.4937839999999998</v>
          </cell>
          <cell r="AA4820">
            <v>0</v>
          </cell>
          <cell r="AB4820">
            <v>321678.02</v>
          </cell>
          <cell r="AC4820">
            <v>0</v>
          </cell>
          <cell r="AD4820">
            <v>1365.52</v>
          </cell>
          <cell r="AE4820">
            <v>1365.52</v>
          </cell>
          <cell r="AF4820">
            <v>0</v>
          </cell>
          <cell r="AG4820">
            <v>323043.53999999998</v>
          </cell>
          <cell r="AH4820">
            <v>756.86999999993714</v>
          </cell>
          <cell r="AI4820">
            <v>0</v>
          </cell>
          <cell r="AJ4820">
            <v>0</v>
          </cell>
          <cell r="AK4820">
            <v>0</v>
          </cell>
        </row>
        <row r="4821">
          <cell r="R4821" t="str">
            <v>BNDES</v>
          </cell>
          <cell r="S4821" t="str">
            <v>FINEM TJLP</v>
          </cell>
          <cell r="T4821" t="str">
            <v>SUB8622C</v>
          </cell>
          <cell r="U4821">
            <v>10</v>
          </cell>
          <cell r="V4821">
            <v>0</v>
          </cell>
          <cell r="W4821">
            <v>35961</v>
          </cell>
          <cell r="X4821">
            <v>15</v>
          </cell>
          <cell r="Y4821">
            <v>75</v>
          </cell>
          <cell r="Z4821">
            <v>6.505547</v>
          </cell>
          <cell r="AA4821">
            <v>0</v>
          </cell>
          <cell r="AB4821">
            <v>322260.71000000002</v>
          </cell>
          <cell r="AC4821">
            <v>40282.589999999997</v>
          </cell>
          <cell r="AD4821">
            <v>1290.2400000000002</v>
          </cell>
          <cell r="AE4821">
            <v>2655.76</v>
          </cell>
          <cell r="AF4821">
            <v>42938.35</v>
          </cell>
          <cell r="AG4821">
            <v>281978.13</v>
          </cell>
          <cell r="AH4821">
            <v>582.70000000001164</v>
          </cell>
          <cell r="AI4821">
            <v>0</v>
          </cell>
          <cell r="AJ4821">
            <v>0</v>
          </cell>
          <cell r="AK4821">
            <v>0</v>
          </cell>
        </row>
        <row r="4822">
          <cell r="R4822" t="str">
            <v>BNDES</v>
          </cell>
          <cell r="S4822" t="str">
            <v>FINEM TJLP</v>
          </cell>
          <cell r="T4822" t="str">
            <v>SUB8622C</v>
          </cell>
          <cell r="U4822">
            <v>10</v>
          </cell>
          <cell r="V4822">
            <v>0</v>
          </cell>
          <cell r="W4822">
            <v>35976</v>
          </cell>
          <cell r="X4822">
            <v>15</v>
          </cell>
          <cell r="Y4822">
            <v>0</v>
          </cell>
          <cell r="Z4822">
            <v>6.5171460000000003</v>
          </cell>
          <cell r="AA4822">
            <v>0</v>
          </cell>
          <cell r="AB4822">
            <v>282480.88</v>
          </cell>
          <cell r="AC4822">
            <v>0</v>
          </cell>
          <cell r="AD4822">
            <v>1124.03</v>
          </cell>
          <cell r="AE4822">
            <v>1124.03</v>
          </cell>
          <cell r="AF4822">
            <v>0</v>
          </cell>
          <cell r="AG4822">
            <v>283604.90999999997</v>
          </cell>
          <cell r="AH4822">
            <v>502.74999999994179</v>
          </cell>
          <cell r="AI4822">
            <v>0</v>
          </cell>
          <cell r="AJ4822">
            <v>0</v>
          </cell>
          <cell r="AK4822">
            <v>0</v>
          </cell>
        </row>
        <row r="4823">
          <cell r="R4823" t="str">
            <v>BNDES</v>
          </cell>
          <cell r="S4823" t="str">
            <v>FINEM TJLP</v>
          </cell>
          <cell r="T4823" t="str">
            <v>SUB8622C</v>
          </cell>
          <cell r="U4823">
            <v>10</v>
          </cell>
          <cell r="V4823">
            <v>0</v>
          </cell>
          <cell r="W4823">
            <v>35991</v>
          </cell>
          <cell r="X4823">
            <v>15</v>
          </cell>
          <cell r="Y4823">
            <v>76</v>
          </cell>
          <cell r="Z4823">
            <v>6.5287660000000001</v>
          </cell>
          <cell r="AA4823">
            <v>0</v>
          </cell>
          <cell r="AB4823">
            <v>282984.53999999998</v>
          </cell>
          <cell r="AC4823">
            <v>40426.36</v>
          </cell>
          <cell r="AD4823">
            <v>1132.53</v>
          </cell>
          <cell r="AE4823">
            <v>2256.56</v>
          </cell>
          <cell r="AF4823">
            <v>42682.92</v>
          </cell>
          <cell r="AG4823">
            <v>242558.18</v>
          </cell>
          <cell r="AH4823">
            <v>503.65999999997439</v>
          </cell>
          <cell r="AI4823">
            <v>0</v>
          </cell>
          <cell r="AJ4823">
            <v>0</v>
          </cell>
          <cell r="AK4823">
            <v>0</v>
          </cell>
        </row>
        <row r="4824">
          <cell r="R4824" t="str">
            <v>BNDES</v>
          </cell>
          <cell r="S4824" t="str">
            <v>FINEM TJLP</v>
          </cell>
          <cell r="T4824" t="str">
            <v>SUB8622C</v>
          </cell>
          <cell r="U4824">
            <v>10</v>
          </cell>
          <cell r="V4824">
            <v>0</v>
          </cell>
          <cell r="W4824">
            <v>36007</v>
          </cell>
          <cell r="X4824">
            <v>16</v>
          </cell>
          <cell r="Y4824">
            <v>0</v>
          </cell>
          <cell r="Z4824">
            <v>6.5411830000000002</v>
          </cell>
          <cell r="AA4824">
            <v>0</v>
          </cell>
          <cell r="AB4824">
            <v>243019.5</v>
          </cell>
          <cell r="AC4824">
            <v>0</v>
          </cell>
          <cell r="AD4824">
            <v>1031.6199999999999</v>
          </cell>
          <cell r="AE4824">
            <v>1031.6199999999999</v>
          </cell>
          <cell r="AF4824">
            <v>0</v>
          </cell>
          <cell r="AG4824">
            <v>244051.11</v>
          </cell>
          <cell r="AH4824">
            <v>461.30999999999767</v>
          </cell>
          <cell r="AI4824">
            <v>0</v>
          </cell>
          <cell r="AJ4824">
            <v>0</v>
          </cell>
          <cell r="AK4824">
            <v>0</v>
          </cell>
        </row>
        <row r="4825">
          <cell r="R4825" t="str">
            <v>BNDES</v>
          </cell>
          <cell r="S4825" t="str">
            <v>FINEM TJLP</v>
          </cell>
          <cell r="T4825" t="str">
            <v>SUB8622C</v>
          </cell>
          <cell r="U4825">
            <v>10</v>
          </cell>
          <cell r="V4825">
            <v>0</v>
          </cell>
          <cell r="W4825">
            <v>36022</v>
          </cell>
          <cell r="X4825">
            <v>15</v>
          </cell>
          <cell r="Y4825">
            <v>77</v>
          </cell>
          <cell r="Z4825">
            <v>6.5528459999999997</v>
          </cell>
          <cell r="AA4825">
            <v>0</v>
          </cell>
          <cell r="AB4825">
            <v>243452.79999999999</v>
          </cell>
          <cell r="AC4825">
            <v>40575.46</v>
          </cell>
          <cell r="AD4825">
            <v>974.68000000000006</v>
          </cell>
          <cell r="AE4825">
            <v>2006.3</v>
          </cell>
          <cell r="AF4825">
            <v>42581.77</v>
          </cell>
          <cell r="AG4825">
            <v>202877.34</v>
          </cell>
          <cell r="AH4825">
            <v>433.32000000000698</v>
          </cell>
          <cell r="AI4825">
            <v>0</v>
          </cell>
          <cell r="AJ4825">
            <v>0</v>
          </cell>
          <cell r="AK4825">
            <v>0</v>
          </cell>
        </row>
        <row r="4826">
          <cell r="R4826" t="str">
            <v>BNDES</v>
          </cell>
          <cell r="S4826" t="str">
            <v>FINEM TJLP</v>
          </cell>
          <cell r="T4826" t="str">
            <v>SUB8622C</v>
          </cell>
          <cell r="U4826">
            <v>10</v>
          </cell>
          <cell r="V4826">
            <v>0</v>
          </cell>
          <cell r="W4826">
            <v>36038</v>
          </cell>
          <cell r="X4826">
            <v>16</v>
          </cell>
          <cell r="Y4826">
            <v>0</v>
          </cell>
          <cell r="Z4826">
            <v>6.5653079999999999</v>
          </cell>
          <cell r="AA4826">
            <v>0</v>
          </cell>
          <cell r="AB4826">
            <v>203263.16</v>
          </cell>
          <cell r="AC4826">
            <v>0</v>
          </cell>
          <cell r="AD4826">
            <v>862.85</v>
          </cell>
          <cell r="AE4826">
            <v>862.85</v>
          </cell>
          <cell r="AF4826">
            <v>0</v>
          </cell>
          <cell r="AG4826">
            <v>204126.01</v>
          </cell>
          <cell r="AH4826">
            <v>385.82000000000698</v>
          </cell>
          <cell r="AI4826">
            <v>0</v>
          </cell>
          <cell r="AJ4826">
            <v>0</v>
          </cell>
          <cell r="AK4826">
            <v>0</v>
          </cell>
        </row>
        <row r="4827">
          <cell r="R4827" t="str">
            <v>BNDES</v>
          </cell>
          <cell r="S4827" t="str">
            <v>FINEM TJLP</v>
          </cell>
          <cell r="T4827" t="str">
            <v>SUB8622C</v>
          </cell>
          <cell r="U4827">
            <v>10</v>
          </cell>
          <cell r="V4827">
            <v>0</v>
          </cell>
          <cell r="W4827">
            <v>36053</v>
          </cell>
          <cell r="X4827">
            <v>15</v>
          </cell>
          <cell r="Y4827">
            <v>78</v>
          </cell>
          <cell r="Z4827">
            <v>6.5794300000000003</v>
          </cell>
          <cell r="AA4827">
            <v>0</v>
          </cell>
          <cell r="AB4827">
            <v>203700.38</v>
          </cell>
          <cell r="AC4827">
            <v>40740.07</v>
          </cell>
          <cell r="AD4827">
            <v>815.85</v>
          </cell>
          <cell r="AE4827">
            <v>1678.7</v>
          </cell>
          <cell r="AF4827">
            <v>42418.78</v>
          </cell>
          <cell r="AG4827">
            <v>162960.31</v>
          </cell>
          <cell r="AH4827">
            <v>437.22999999998137</v>
          </cell>
          <cell r="AI4827">
            <v>0</v>
          </cell>
          <cell r="AJ4827">
            <v>0</v>
          </cell>
          <cell r="AK4827">
            <v>0</v>
          </cell>
        </row>
        <row r="4828">
          <cell r="R4828" t="str">
            <v>BNDES</v>
          </cell>
          <cell r="S4828" t="str">
            <v>FINEM TJLP</v>
          </cell>
          <cell r="T4828" t="str">
            <v>SUB8622C</v>
          </cell>
          <cell r="U4828">
            <v>10</v>
          </cell>
          <cell r="V4828">
            <v>0</v>
          </cell>
          <cell r="W4828">
            <v>36068</v>
          </cell>
          <cell r="X4828">
            <v>15</v>
          </cell>
          <cell r="Y4828">
            <v>0</v>
          </cell>
          <cell r="Z4828">
            <v>6.593756</v>
          </cell>
          <cell r="AA4828">
            <v>0</v>
          </cell>
          <cell r="AB4828">
            <v>163315.14000000001</v>
          </cell>
          <cell r="AC4828">
            <v>0</v>
          </cell>
          <cell r="AD4828">
            <v>649.86</v>
          </cell>
          <cell r="AE4828">
            <v>649.86</v>
          </cell>
          <cell r="AF4828">
            <v>0</v>
          </cell>
          <cell r="AG4828">
            <v>163964.99</v>
          </cell>
          <cell r="AH4828">
            <v>354.82000000000698</v>
          </cell>
          <cell r="AI4828">
            <v>0</v>
          </cell>
          <cell r="AJ4828">
            <v>0</v>
          </cell>
          <cell r="AK4828">
            <v>0</v>
          </cell>
        </row>
        <row r="4829">
          <cell r="R4829" t="str">
            <v>BNDES</v>
          </cell>
          <cell r="S4829" t="str">
            <v>FINEM TJLP</v>
          </cell>
          <cell r="T4829" t="str">
            <v>SUB8622C</v>
          </cell>
          <cell r="U4829">
            <v>10</v>
          </cell>
          <cell r="V4829">
            <v>0</v>
          </cell>
          <cell r="W4829">
            <v>36083</v>
          </cell>
          <cell r="X4829">
            <v>15</v>
          </cell>
          <cell r="Y4829">
            <v>79</v>
          </cell>
          <cell r="Z4829">
            <v>6.6081120000000002</v>
          </cell>
          <cell r="AA4829">
            <v>0</v>
          </cell>
          <cell r="AB4829">
            <v>163670.71</v>
          </cell>
          <cell r="AC4829">
            <v>40917.67</v>
          </cell>
          <cell r="AD4829">
            <v>655.2700000000001</v>
          </cell>
          <cell r="AE4829">
            <v>1305.1300000000001</v>
          </cell>
          <cell r="AF4829">
            <v>42222.81</v>
          </cell>
          <cell r="AG4829">
            <v>122753.04</v>
          </cell>
          <cell r="AH4829">
            <v>355.58999999999651</v>
          </cell>
          <cell r="AI4829">
            <v>0</v>
          </cell>
          <cell r="AJ4829">
            <v>0</v>
          </cell>
          <cell r="AK4829">
            <v>0</v>
          </cell>
        </row>
        <row r="4830">
          <cell r="R4830" t="str">
            <v>BNDES</v>
          </cell>
          <cell r="S4830" t="str">
            <v>FINEM TJLP</v>
          </cell>
          <cell r="T4830" t="str">
            <v>SUB8622C</v>
          </cell>
          <cell r="U4830">
            <v>10</v>
          </cell>
          <cell r="V4830">
            <v>0</v>
          </cell>
          <cell r="W4830">
            <v>36099</v>
          </cell>
          <cell r="X4830">
            <v>16</v>
          </cell>
          <cell r="Y4830">
            <v>0</v>
          </cell>
          <cell r="Z4830">
            <v>6.6234609999999998</v>
          </cell>
          <cell r="AA4830">
            <v>0</v>
          </cell>
          <cell r="AB4830">
            <v>123038.16</v>
          </cell>
          <cell r="AC4830">
            <v>0</v>
          </cell>
          <cell r="AD4830">
            <v>522.29999999999995</v>
          </cell>
          <cell r="AE4830">
            <v>522.29999999999995</v>
          </cell>
          <cell r="AF4830">
            <v>0</v>
          </cell>
          <cell r="AG4830">
            <v>123560.46</v>
          </cell>
          <cell r="AH4830">
            <v>285.1200000000099</v>
          </cell>
          <cell r="AI4830">
            <v>0</v>
          </cell>
          <cell r="AJ4830">
            <v>0</v>
          </cell>
          <cell r="AK4830">
            <v>0</v>
          </cell>
        </row>
        <row r="4831">
          <cell r="R4831" t="str">
            <v>BNDES</v>
          </cell>
          <cell r="S4831" t="str">
            <v>FINEM TJLP</v>
          </cell>
          <cell r="T4831" t="str">
            <v>SUB8622C</v>
          </cell>
          <cell r="U4831">
            <v>10</v>
          </cell>
          <cell r="V4831">
            <v>0</v>
          </cell>
          <cell r="W4831">
            <v>36114</v>
          </cell>
          <cell r="X4831">
            <v>15</v>
          </cell>
          <cell r="Y4831">
            <v>80</v>
          </cell>
          <cell r="Z4831">
            <v>6.6378820000000003</v>
          </cell>
          <cell r="AA4831">
            <v>0</v>
          </cell>
          <cell r="AB4831">
            <v>123306.05</v>
          </cell>
          <cell r="AC4831">
            <v>41102.01</v>
          </cell>
          <cell r="AD4831">
            <v>493.87</v>
          </cell>
          <cell r="AE4831">
            <v>1016.17</v>
          </cell>
          <cell r="AF4831">
            <v>42118.18</v>
          </cell>
          <cell r="AG4831">
            <v>82204.039999999994</v>
          </cell>
          <cell r="AH4831">
            <v>267.88999999999942</v>
          </cell>
          <cell r="AI4831">
            <v>0</v>
          </cell>
          <cell r="AJ4831">
            <v>0</v>
          </cell>
          <cell r="AK4831">
            <v>0</v>
          </cell>
        </row>
        <row r="4832">
          <cell r="R4832" t="str">
            <v>BNDES</v>
          </cell>
          <cell r="S4832" t="str">
            <v>FINEM TJLP</v>
          </cell>
          <cell r="T4832" t="str">
            <v>SUB8622C</v>
          </cell>
          <cell r="U4832">
            <v>10</v>
          </cell>
          <cell r="V4832">
            <v>0</v>
          </cell>
          <cell r="W4832">
            <v>36129</v>
          </cell>
          <cell r="X4832">
            <v>15</v>
          </cell>
          <cell r="Y4832">
            <v>0</v>
          </cell>
          <cell r="Z4832">
            <v>6.6523349999999999</v>
          </cell>
          <cell r="AA4832">
            <v>0</v>
          </cell>
          <cell r="AB4832">
            <v>82383.02</v>
          </cell>
          <cell r="AC4832">
            <v>0</v>
          </cell>
          <cell r="AD4832">
            <v>327.81</v>
          </cell>
          <cell r="AE4832">
            <v>327.81</v>
          </cell>
          <cell r="AF4832">
            <v>0</v>
          </cell>
          <cell r="AG4832">
            <v>82710.84</v>
          </cell>
          <cell r="AH4832">
            <v>178.99000000000524</v>
          </cell>
          <cell r="AI4832">
            <v>0</v>
          </cell>
          <cell r="AJ4832">
            <v>0</v>
          </cell>
          <cell r="AK4832">
            <v>0</v>
          </cell>
        </row>
        <row r="4833">
          <cell r="R4833" t="str">
            <v>BNDES</v>
          </cell>
          <cell r="S4833" t="str">
            <v>FINEM TJLP</v>
          </cell>
          <cell r="T4833" t="str">
            <v>SUB8622C</v>
          </cell>
          <cell r="U4833">
            <v>10</v>
          </cell>
          <cell r="V4833">
            <v>0</v>
          </cell>
          <cell r="W4833">
            <v>36144</v>
          </cell>
          <cell r="X4833">
            <v>15</v>
          </cell>
          <cell r="Y4833">
            <v>81</v>
          </cell>
          <cell r="Z4833">
            <v>6.6812379999999996</v>
          </cell>
          <cell r="AA4833">
            <v>0</v>
          </cell>
          <cell r="AB4833">
            <v>82740.960000000006</v>
          </cell>
          <cell r="AC4833">
            <v>41370.47</v>
          </cell>
          <cell r="AD4833">
            <v>331.97999999999996</v>
          </cell>
          <cell r="AE4833">
            <v>659.79</v>
          </cell>
          <cell r="AF4833">
            <v>42030.26</v>
          </cell>
          <cell r="AG4833">
            <v>41370.49</v>
          </cell>
          <cell r="AH4833">
            <v>357.93000000000757</v>
          </cell>
          <cell r="AI4833">
            <v>0</v>
          </cell>
          <cell r="AJ4833">
            <v>0</v>
          </cell>
          <cell r="AK4833">
            <v>0</v>
          </cell>
        </row>
        <row r="4834">
          <cell r="R4834" t="str">
            <v>BNDES</v>
          </cell>
          <cell r="S4834" t="str">
            <v>FINEM TJLP</v>
          </cell>
          <cell r="T4834" t="str">
            <v>SUB8622C</v>
          </cell>
          <cell r="U4834">
            <v>10</v>
          </cell>
          <cell r="V4834">
            <v>0</v>
          </cell>
          <cell r="W4834">
            <v>36160</v>
          </cell>
          <cell r="X4834">
            <v>16</v>
          </cell>
          <cell r="Y4834">
            <v>0</v>
          </cell>
          <cell r="Z4834">
            <v>6.7133120000000002</v>
          </cell>
          <cell r="AA4834">
            <v>0</v>
          </cell>
          <cell r="AB4834">
            <v>41569.089999999997</v>
          </cell>
          <cell r="AC4834">
            <v>0</v>
          </cell>
          <cell r="AD4834">
            <v>176.46</v>
          </cell>
          <cell r="AE4834">
            <v>176.46</v>
          </cell>
          <cell r="AF4834">
            <v>0</v>
          </cell>
          <cell r="AG4834">
            <v>41745.550000000003</v>
          </cell>
          <cell r="AH4834">
            <v>198.60000000000582</v>
          </cell>
          <cell r="AI4834">
            <v>0</v>
          </cell>
          <cell r="AJ4834">
            <v>0</v>
          </cell>
          <cell r="AK4834">
            <v>0</v>
          </cell>
        </row>
        <row r="4835">
          <cell r="R4835" t="str">
            <v>BNDES</v>
          </cell>
          <cell r="S4835" t="str">
            <v>FINEM TJLP</v>
          </cell>
          <cell r="T4835" t="str">
            <v>SUB8622C</v>
          </cell>
          <cell r="U4835">
            <v>10</v>
          </cell>
          <cell r="V4835">
            <v>0</v>
          </cell>
          <cell r="W4835">
            <v>36175</v>
          </cell>
          <cell r="X4835">
            <v>15</v>
          </cell>
          <cell r="Y4835">
            <v>82</v>
          </cell>
          <cell r="Z4835">
            <v>6.7316710000000004</v>
          </cell>
          <cell r="AA4835">
            <v>0</v>
          </cell>
          <cell r="AB4835">
            <v>41682.769999999997</v>
          </cell>
          <cell r="AC4835">
            <v>41682.769999999997</v>
          </cell>
          <cell r="AD4835">
            <v>167.04999999999998</v>
          </cell>
          <cell r="AE4835">
            <v>343.51</v>
          </cell>
          <cell r="AF4835">
            <v>42026.28</v>
          </cell>
          <cell r="AG4835">
            <v>0</v>
          </cell>
          <cell r="AH4835">
            <v>113.67999999999302</v>
          </cell>
          <cell r="AI4835">
            <v>0</v>
          </cell>
          <cell r="AJ4835">
            <v>0</v>
          </cell>
          <cell r="AK4835">
            <v>0</v>
          </cell>
        </row>
        <row r="4836">
          <cell r="S4836" t="str">
            <v>T O T A I S  EM  R$</v>
          </cell>
          <cell r="AC4836">
            <v>1660251.33</v>
          </cell>
          <cell r="AD4836">
            <v>291279.79999999993</v>
          </cell>
          <cell r="AF4836">
            <v>1951531.1999999997</v>
          </cell>
          <cell r="AH4836">
            <v>254055.21000000005</v>
          </cell>
        </row>
        <row r="4838">
          <cell r="R4838" t="str">
            <v>CELPAV</v>
          </cell>
          <cell r="S4838" t="str">
            <v>JAC</v>
          </cell>
          <cell r="T4838" t="str">
            <v>FINANCIAMENTO INTERNO</v>
          </cell>
          <cell r="AB4838" t="str">
            <v>FINEM</v>
          </cell>
        </row>
        <row r="4839">
          <cell r="R4839" t="str">
            <v>EMPRESA:</v>
          </cell>
          <cell r="S4839">
            <v>300</v>
          </cell>
          <cell r="T4839" t="str">
            <v>UNIDADE:</v>
          </cell>
          <cell r="U4839">
            <v>310</v>
          </cell>
          <cell r="V4839" t="str">
            <v>TIPO REG:</v>
          </cell>
          <cell r="W4839">
            <v>1</v>
          </cell>
          <cell r="Z4839" t="str">
            <v>MOEDA :</v>
          </cell>
          <cell r="AA4839" t="str">
            <v>BRL</v>
          </cell>
          <cell r="AC4839" t="str">
            <v>COD. CLIENTE/FORNECEDOR:</v>
          </cell>
          <cell r="AD4839">
            <v>0</v>
          </cell>
          <cell r="AE4839" t="str">
            <v>DATA INICIAL:</v>
          </cell>
          <cell r="AF4839">
            <v>31811</v>
          </cell>
          <cell r="AG4839" t="str">
            <v>VENCIMENTO:</v>
          </cell>
          <cell r="AH4839">
            <v>36540</v>
          </cell>
        </row>
        <row r="4840">
          <cell r="R4840" t="str">
            <v>INSTITUIÇÃO</v>
          </cell>
          <cell r="S4840" t="str">
            <v>TIPO FINANC.</v>
          </cell>
          <cell r="T4840" t="str">
            <v>Nº P.A.C.</v>
          </cell>
          <cell r="U4840" t="str">
            <v>Juros (%) a.a.</v>
          </cell>
          <cell r="V4840" t="str">
            <v>Spread (%) a.a.</v>
          </cell>
          <cell r="W4840" t="str">
            <v>Data Movimento</v>
          </cell>
          <cell r="X4840" t="str">
            <v>Nº Dias</v>
          </cell>
          <cell r="Y4840" t="str">
            <v>Parc</v>
          </cell>
          <cell r="Z4840" t="str">
            <v>Cotação da URBT15</v>
          </cell>
          <cell r="AA4840" t="str">
            <v>Liberações         R$</v>
          </cell>
          <cell r="AB4840" t="str">
            <v>Saldo Principal    R$</v>
          </cell>
          <cell r="AC4840" t="str">
            <v>Amortização      R$</v>
          </cell>
          <cell r="AD4840" t="str">
            <v>Juros no Periodo  R$</v>
          </cell>
          <cell r="AE4840" t="str">
            <v>Juros Acumulados R$</v>
          </cell>
          <cell r="AF4840" t="str">
            <v>Pagto. Parcela          R$</v>
          </cell>
          <cell r="AG4840" t="str">
            <v>Saldo Devedor      R$</v>
          </cell>
          <cell r="AH4840" t="str">
            <v>Correc. Monet. R$</v>
          </cell>
          <cell r="AI4840" t="str">
            <v>CP</v>
          </cell>
          <cell r="AJ4840" t="str">
            <v>LP</v>
          </cell>
          <cell r="AK4840" t="str">
            <v>Transf. LP/CP</v>
          </cell>
        </row>
        <row r="4841">
          <cell r="R4841" t="str">
            <v>BNDES</v>
          </cell>
          <cell r="S4841" t="str">
            <v>FINEM TJLP</v>
          </cell>
          <cell r="T4841" t="str">
            <v>SUB8622D</v>
          </cell>
          <cell r="U4841">
            <v>10</v>
          </cell>
          <cell r="V4841">
            <v>0</v>
          </cell>
          <cell r="W4841">
            <v>32433</v>
          </cell>
          <cell r="X4841">
            <v>0</v>
          </cell>
          <cell r="Y4841">
            <v>0</v>
          </cell>
          <cell r="AA4841">
            <v>0</v>
          </cell>
          <cell r="AB4841">
            <v>0</v>
          </cell>
          <cell r="AC4841">
            <v>0</v>
          </cell>
          <cell r="AD4841">
            <v>0</v>
          </cell>
          <cell r="AE4841">
            <v>0</v>
          </cell>
          <cell r="AF4841">
            <v>0</v>
          </cell>
          <cell r="AG4841">
            <v>0</v>
          </cell>
          <cell r="AH4841">
            <v>0</v>
          </cell>
        </row>
        <row r="4842">
          <cell r="R4842" t="str">
            <v>BNDES</v>
          </cell>
          <cell r="S4842" t="str">
            <v>FINEM TJLP</v>
          </cell>
          <cell r="T4842" t="str">
            <v>SUB8622D</v>
          </cell>
          <cell r="U4842">
            <v>10</v>
          </cell>
          <cell r="V4842">
            <v>0</v>
          </cell>
          <cell r="W4842">
            <v>32493</v>
          </cell>
          <cell r="X4842">
            <v>60</v>
          </cell>
          <cell r="Y4842">
            <v>0</v>
          </cell>
          <cell r="AA4842">
            <v>0</v>
          </cell>
          <cell r="AB4842">
            <v>0</v>
          </cell>
          <cell r="AC4842">
            <v>0</v>
          </cell>
          <cell r="AD4842">
            <v>0</v>
          </cell>
          <cell r="AE4842">
            <v>0</v>
          </cell>
          <cell r="AF4842">
            <v>0</v>
          </cell>
          <cell r="AG4842">
            <v>0</v>
          </cell>
          <cell r="AH4842">
            <v>0</v>
          </cell>
        </row>
        <row r="4843">
          <cell r="R4843" t="str">
            <v>BNDES</v>
          </cell>
          <cell r="S4843" t="str">
            <v>FINEM TJLP</v>
          </cell>
          <cell r="T4843" t="str">
            <v>SUB8622D</v>
          </cell>
          <cell r="U4843">
            <v>10</v>
          </cell>
          <cell r="V4843">
            <v>0</v>
          </cell>
          <cell r="W4843">
            <v>32523</v>
          </cell>
          <cell r="X4843">
            <v>30</v>
          </cell>
          <cell r="Y4843">
            <v>1</v>
          </cell>
          <cell r="AA4843">
            <v>0</v>
          </cell>
          <cell r="AB4843">
            <v>0</v>
          </cell>
          <cell r="AC4843">
            <v>0</v>
          </cell>
          <cell r="AD4843">
            <v>0</v>
          </cell>
          <cell r="AE4843">
            <v>0</v>
          </cell>
          <cell r="AF4843">
            <v>0</v>
          </cell>
          <cell r="AG4843">
            <v>0</v>
          </cell>
          <cell r="AH4843">
            <v>0</v>
          </cell>
        </row>
        <row r="4844">
          <cell r="R4844" t="str">
            <v>BNDES</v>
          </cell>
          <cell r="S4844" t="str">
            <v>FINEM TJLP</v>
          </cell>
          <cell r="T4844" t="str">
            <v>SUB8622D</v>
          </cell>
          <cell r="U4844">
            <v>10</v>
          </cell>
          <cell r="V4844">
            <v>0</v>
          </cell>
          <cell r="W4844">
            <v>32613</v>
          </cell>
          <cell r="X4844">
            <v>90</v>
          </cell>
          <cell r="Y4844">
            <v>2</v>
          </cell>
          <cell r="AA4844">
            <v>0</v>
          </cell>
          <cell r="AB4844">
            <v>0</v>
          </cell>
          <cell r="AC4844">
            <v>0</v>
          </cell>
          <cell r="AD4844">
            <v>0</v>
          </cell>
          <cell r="AE4844">
            <v>0</v>
          </cell>
          <cell r="AF4844">
            <v>0</v>
          </cell>
          <cell r="AG4844">
            <v>0</v>
          </cell>
          <cell r="AH4844">
            <v>0</v>
          </cell>
        </row>
        <row r="4845">
          <cell r="R4845" t="str">
            <v>BNDES</v>
          </cell>
          <cell r="S4845" t="str">
            <v>FINEM TJLP</v>
          </cell>
          <cell r="T4845" t="str">
            <v>SUB8622D</v>
          </cell>
          <cell r="U4845">
            <v>10</v>
          </cell>
          <cell r="V4845">
            <v>0</v>
          </cell>
          <cell r="W4845">
            <v>32704</v>
          </cell>
          <cell r="X4845">
            <v>91</v>
          </cell>
          <cell r="Y4845">
            <v>3</v>
          </cell>
          <cell r="AA4845">
            <v>0</v>
          </cell>
          <cell r="AB4845">
            <v>0</v>
          </cell>
          <cell r="AC4845">
            <v>0</v>
          </cell>
          <cell r="AD4845">
            <v>0</v>
          </cell>
          <cell r="AE4845">
            <v>0</v>
          </cell>
          <cell r="AF4845">
            <v>0</v>
          </cell>
          <cell r="AG4845">
            <v>0</v>
          </cell>
          <cell r="AH4845">
            <v>0</v>
          </cell>
        </row>
        <row r="4846">
          <cell r="R4846" t="str">
            <v>BNDES</v>
          </cell>
          <cell r="S4846" t="str">
            <v>FINEM TJLP</v>
          </cell>
          <cell r="T4846" t="str">
            <v>SUB8622D</v>
          </cell>
          <cell r="U4846">
            <v>10</v>
          </cell>
          <cell r="V4846">
            <v>0</v>
          </cell>
          <cell r="W4846">
            <v>32796</v>
          </cell>
          <cell r="X4846">
            <v>92</v>
          </cell>
          <cell r="Y4846">
            <v>4</v>
          </cell>
          <cell r="AA4846">
            <v>0</v>
          </cell>
          <cell r="AB4846">
            <v>0</v>
          </cell>
          <cell r="AC4846">
            <v>0</v>
          </cell>
          <cell r="AD4846">
            <v>0</v>
          </cell>
          <cell r="AE4846">
            <v>0</v>
          </cell>
          <cell r="AF4846">
            <v>0</v>
          </cell>
          <cell r="AG4846">
            <v>0</v>
          </cell>
          <cell r="AH4846">
            <v>0</v>
          </cell>
        </row>
        <row r="4847">
          <cell r="R4847" t="str">
            <v>BNDES</v>
          </cell>
          <cell r="S4847" t="str">
            <v>FINEM TJLP</v>
          </cell>
          <cell r="T4847" t="str">
            <v>SUB8622D</v>
          </cell>
          <cell r="U4847">
            <v>10</v>
          </cell>
          <cell r="V4847">
            <v>0</v>
          </cell>
          <cell r="W4847">
            <v>32888</v>
          </cell>
          <cell r="X4847">
            <v>92</v>
          </cell>
          <cell r="Y4847">
            <v>5</v>
          </cell>
          <cell r="AA4847">
            <v>0</v>
          </cell>
          <cell r="AB4847">
            <v>0</v>
          </cell>
          <cell r="AC4847">
            <v>0</v>
          </cell>
          <cell r="AD4847">
            <v>0</v>
          </cell>
          <cell r="AE4847">
            <v>0</v>
          </cell>
          <cell r="AF4847">
            <v>0</v>
          </cell>
          <cell r="AG4847">
            <v>0</v>
          </cell>
          <cell r="AH4847">
            <v>0</v>
          </cell>
        </row>
        <row r="4848">
          <cell r="R4848" t="str">
            <v>BNDES</v>
          </cell>
          <cell r="S4848" t="str">
            <v>FINEM TJLP</v>
          </cell>
          <cell r="T4848" t="str">
            <v>SUB8622D</v>
          </cell>
          <cell r="U4848">
            <v>10</v>
          </cell>
          <cell r="V4848">
            <v>0</v>
          </cell>
          <cell r="W4848">
            <v>32978</v>
          </cell>
          <cell r="X4848">
            <v>90</v>
          </cell>
          <cell r="Y4848">
            <v>6</v>
          </cell>
          <cell r="AA4848">
            <v>0</v>
          </cell>
          <cell r="AB4848">
            <v>0</v>
          </cell>
          <cell r="AC4848">
            <v>0</v>
          </cell>
          <cell r="AD4848">
            <v>0</v>
          </cell>
          <cell r="AE4848">
            <v>0</v>
          </cell>
          <cell r="AF4848">
            <v>0</v>
          </cell>
          <cell r="AG4848">
            <v>0</v>
          </cell>
          <cell r="AH4848">
            <v>0</v>
          </cell>
        </row>
        <row r="4849">
          <cell r="R4849" t="str">
            <v>BNDES</v>
          </cell>
          <cell r="S4849" t="str">
            <v>FINEM TJLP</v>
          </cell>
          <cell r="T4849" t="str">
            <v>SUB8622D</v>
          </cell>
          <cell r="U4849">
            <v>10</v>
          </cell>
          <cell r="V4849">
            <v>0</v>
          </cell>
          <cell r="W4849">
            <v>33069</v>
          </cell>
          <cell r="X4849">
            <v>91</v>
          </cell>
          <cell r="Y4849">
            <v>7</v>
          </cell>
          <cell r="AA4849">
            <v>0</v>
          </cell>
          <cell r="AB4849">
            <v>0</v>
          </cell>
          <cell r="AC4849">
            <v>0</v>
          </cell>
          <cell r="AD4849">
            <v>0</v>
          </cell>
          <cell r="AE4849">
            <v>0</v>
          </cell>
          <cell r="AF4849">
            <v>0</v>
          </cell>
          <cell r="AG4849">
            <v>0</v>
          </cell>
          <cell r="AH4849">
            <v>0</v>
          </cell>
        </row>
        <row r="4850">
          <cell r="R4850" t="str">
            <v>BNDES</v>
          </cell>
          <cell r="S4850" t="str">
            <v>FINEM TJLP</v>
          </cell>
          <cell r="T4850" t="str">
            <v>SUB8622D</v>
          </cell>
          <cell r="U4850">
            <v>10</v>
          </cell>
          <cell r="V4850">
            <v>0</v>
          </cell>
          <cell r="W4850">
            <v>33161</v>
          </cell>
          <cell r="X4850">
            <v>92</v>
          </cell>
          <cell r="Y4850">
            <v>8</v>
          </cell>
          <cell r="AA4850">
            <v>0</v>
          </cell>
          <cell r="AB4850">
            <v>0</v>
          </cell>
          <cell r="AC4850">
            <v>0</v>
          </cell>
          <cell r="AD4850">
            <v>0</v>
          </cell>
          <cell r="AE4850">
            <v>0</v>
          </cell>
          <cell r="AF4850">
            <v>0</v>
          </cell>
          <cell r="AG4850">
            <v>0</v>
          </cell>
          <cell r="AH4850">
            <v>0</v>
          </cell>
        </row>
        <row r="4851">
          <cell r="R4851" t="str">
            <v>BNDES</v>
          </cell>
          <cell r="S4851" t="str">
            <v>FINEM TJLP</v>
          </cell>
          <cell r="T4851" t="str">
            <v>SUB8622D</v>
          </cell>
          <cell r="U4851">
            <v>10</v>
          </cell>
          <cell r="V4851">
            <v>0</v>
          </cell>
          <cell r="W4851">
            <v>33253</v>
          </cell>
          <cell r="X4851">
            <v>92</v>
          </cell>
          <cell r="Y4851">
            <v>9</v>
          </cell>
          <cell r="AA4851">
            <v>0</v>
          </cell>
          <cell r="AB4851">
            <v>0</v>
          </cell>
          <cell r="AC4851">
            <v>0</v>
          </cell>
          <cell r="AD4851">
            <v>0</v>
          </cell>
          <cell r="AE4851">
            <v>0</v>
          </cell>
          <cell r="AF4851">
            <v>0</v>
          </cell>
          <cell r="AG4851">
            <v>0</v>
          </cell>
          <cell r="AH4851">
            <v>0</v>
          </cell>
        </row>
        <row r="4852">
          <cell r="R4852" t="str">
            <v>BNDES</v>
          </cell>
          <cell r="S4852" t="str">
            <v>FINEM TJLP</v>
          </cell>
          <cell r="T4852" t="str">
            <v>SUB8622D</v>
          </cell>
          <cell r="U4852">
            <v>10</v>
          </cell>
          <cell r="V4852">
            <v>0</v>
          </cell>
          <cell r="W4852">
            <v>33343</v>
          </cell>
          <cell r="X4852">
            <v>90</v>
          </cell>
          <cell r="Y4852">
            <v>10</v>
          </cell>
          <cell r="AA4852">
            <v>0</v>
          </cell>
          <cell r="AB4852">
            <v>0</v>
          </cell>
          <cell r="AC4852">
            <v>0</v>
          </cell>
          <cell r="AD4852">
            <v>0</v>
          </cell>
          <cell r="AE4852">
            <v>0</v>
          </cell>
          <cell r="AF4852">
            <v>0</v>
          </cell>
          <cell r="AG4852">
            <v>0</v>
          </cell>
          <cell r="AH4852">
            <v>0</v>
          </cell>
        </row>
        <row r="4853">
          <cell r="R4853" t="str">
            <v>BNDES</v>
          </cell>
          <cell r="S4853" t="str">
            <v>FINEM TJLP</v>
          </cell>
          <cell r="T4853" t="str">
            <v>SUB8622D</v>
          </cell>
          <cell r="U4853">
            <v>10</v>
          </cell>
          <cell r="V4853">
            <v>0</v>
          </cell>
          <cell r="W4853">
            <v>33434</v>
          </cell>
          <cell r="X4853">
            <v>91</v>
          </cell>
          <cell r="Y4853">
            <v>11</v>
          </cell>
          <cell r="AA4853">
            <v>0</v>
          </cell>
          <cell r="AB4853">
            <v>0</v>
          </cell>
          <cell r="AC4853">
            <v>0</v>
          </cell>
          <cell r="AD4853">
            <v>0</v>
          </cell>
          <cell r="AE4853">
            <v>0</v>
          </cell>
          <cell r="AF4853">
            <v>0</v>
          </cell>
          <cell r="AG4853">
            <v>0</v>
          </cell>
          <cell r="AH4853">
            <v>0</v>
          </cell>
        </row>
        <row r="4854">
          <cell r="R4854" t="str">
            <v>BNDES</v>
          </cell>
          <cell r="S4854" t="str">
            <v>FINEM TJLP</v>
          </cell>
          <cell r="T4854" t="str">
            <v>SUB8622D</v>
          </cell>
          <cell r="U4854">
            <v>10</v>
          </cell>
          <cell r="V4854">
            <v>0</v>
          </cell>
          <cell r="W4854">
            <v>33526</v>
          </cell>
          <cell r="X4854">
            <v>92</v>
          </cell>
          <cell r="Y4854">
            <v>12</v>
          </cell>
          <cell r="AA4854">
            <v>0</v>
          </cell>
          <cell r="AB4854">
            <v>0</v>
          </cell>
          <cell r="AC4854">
            <v>0</v>
          </cell>
          <cell r="AD4854">
            <v>0</v>
          </cell>
          <cell r="AE4854">
            <v>0</v>
          </cell>
          <cell r="AF4854">
            <v>0</v>
          </cell>
          <cell r="AG4854">
            <v>0</v>
          </cell>
          <cell r="AH4854">
            <v>0</v>
          </cell>
        </row>
        <row r="4855">
          <cell r="R4855" t="str">
            <v>BNDES</v>
          </cell>
          <cell r="S4855" t="str">
            <v>FINEM TJLP</v>
          </cell>
          <cell r="T4855" t="str">
            <v>SUB8622D</v>
          </cell>
          <cell r="U4855">
            <v>10</v>
          </cell>
          <cell r="V4855">
            <v>0</v>
          </cell>
          <cell r="W4855">
            <v>33618</v>
          </cell>
          <cell r="X4855">
            <v>92</v>
          </cell>
          <cell r="Y4855">
            <v>13</v>
          </cell>
          <cell r="AA4855">
            <v>0</v>
          </cell>
          <cell r="AB4855">
            <v>0</v>
          </cell>
          <cell r="AC4855">
            <v>0</v>
          </cell>
          <cell r="AD4855">
            <v>0</v>
          </cell>
          <cell r="AE4855">
            <v>0</v>
          </cell>
          <cell r="AF4855">
            <v>0</v>
          </cell>
          <cell r="AG4855">
            <v>0</v>
          </cell>
          <cell r="AH4855">
            <v>0</v>
          </cell>
        </row>
        <row r="4856">
          <cell r="R4856" t="str">
            <v>BNDES</v>
          </cell>
          <cell r="S4856" t="str">
            <v>FINEM TJLP</v>
          </cell>
          <cell r="T4856" t="str">
            <v>SUB8622D</v>
          </cell>
          <cell r="U4856">
            <v>10</v>
          </cell>
          <cell r="V4856">
            <v>0</v>
          </cell>
          <cell r="W4856">
            <v>33709</v>
          </cell>
          <cell r="X4856">
            <v>91</v>
          </cell>
          <cell r="Y4856">
            <v>14</v>
          </cell>
          <cell r="AA4856">
            <v>0</v>
          </cell>
          <cell r="AB4856">
            <v>0</v>
          </cell>
          <cell r="AC4856">
            <v>0</v>
          </cell>
          <cell r="AD4856">
            <v>0</v>
          </cell>
          <cell r="AE4856">
            <v>0</v>
          </cell>
          <cell r="AF4856">
            <v>0</v>
          </cell>
          <cell r="AG4856">
            <v>0</v>
          </cell>
          <cell r="AH4856">
            <v>0</v>
          </cell>
        </row>
        <row r="4857">
          <cell r="R4857" t="str">
            <v>BNDES</v>
          </cell>
          <cell r="S4857" t="str">
            <v>FINEM TJLP</v>
          </cell>
          <cell r="T4857" t="str">
            <v>SUB8622D</v>
          </cell>
          <cell r="U4857">
            <v>10</v>
          </cell>
          <cell r="V4857">
            <v>0</v>
          </cell>
          <cell r="W4857">
            <v>33785</v>
          </cell>
          <cell r="X4857">
            <v>76</v>
          </cell>
          <cell r="Y4857">
            <v>0</v>
          </cell>
          <cell r="AA4857">
            <v>0</v>
          </cell>
          <cell r="AB4857">
            <v>0</v>
          </cell>
          <cell r="AC4857">
            <v>0</v>
          </cell>
          <cell r="AD4857">
            <v>0</v>
          </cell>
          <cell r="AE4857">
            <v>0</v>
          </cell>
          <cell r="AF4857">
            <v>0</v>
          </cell>
          <cell r="AG4857">
            <v>0</v>
          </cell>
          <cell r="AH4857">
            <v>0</v>
          </cell>
        </row>
        <row r="4858">
          <cell r="R4858" t="str">
            <v>BNDES</v>
          </cell>
          <cell r="S4858" t="str">
            <v>FINEM TJLP</v>
          </cell>
          <cell r="T4858" t="str">
            <v>SUB8622D</v>
          </cell>
          <cell r="U4858">
            <v>10</v>
          </cell>
          <cell r="V4858">
            <v>0</v>
          </cell>
          <cell r="W4858">
            <v>33800</v>
          </cell>
          <cell r="X4858">
            <v>15</v>
          </cell>
          <cell r="Y4858">
            <v>15</v>
          </cell>
          <cell r="AA4858">
            <v>0</v>
          </cell>
          <cell r="AB4858">
            <v>0</v>
          </cell>
          <cell r="AC4858">
            <v>0</v>
          </cell>
          <cell r="AD4858">
            <v>0</v>
          </cell>
          <cell r="AE4858">
            <v>0</v>
          </cell>
          <cell r="AF4858">
            <v>0</v>
          </cell>
          <cell r="AG4858">
            <v>0</v>
          </cell>
          <cell r="AH4858">
            <v>0</v>
          </cell>
        </row>
        <row r="4859">
          <cell r="R4859" t="str">
            <v>BNDES</v>
          </cell>
          <cell r="S4859" t="str">
            <v>FINEM TJLP</v>
          </cell>
          <cell r="T4859" t="str">
            <v>SUB8622D</v>
          </cell>
          <cell r="U4859">
            <v>10</v>
          </cell>
          <cell r="V4859">
            <v>0</v>
          </cell>
          <cell r="W4859">
            <v>33816</v>
          </cell>
          <cell r="X4859">
            <v>16</v>
          </cell>
          <cell r="Y4859">
            <v>0</v>
          </cell>
          <cell r="AA4859">
            <v>0</v>
          </cell>
          <cell r="AB4859">
            <v>0</v>
          </cell>
          <cell r="AC4859">
            <v>0</v>
          </cell>
          <cell r="AD4859">
            <v>0</v>
          </cell>
          <cell r="AE4859">
            <v>0</v>
          </cell>
          <cell r="AF4859">
            <v>0</v>
          </cell>
          <cell r="AG4859">
            <v>0</v>
          </cell>
          <cell r="AH4859">
            <v>0</v>
          </cell>
        </row>
        <row r="4860">
          <cell r="R4860" t="str">
            <v>BNDES</v>
          </cell>
          <cell r="S4860" t="str">
            <v>FINEM TJLP</v>
          </cell>
          <cell r="T4860" t="str">
            <v>SUB8622D</v>
          </cell>
          <cell r="U4860">
            <v>10</v>
          </cell>
          <cell r="V4860">
            <v>0</v>
          </cell>
          <cell r="W4860">
            <v>33847</v>
          </cell>
          <cell r="X4860">
            <v>31</v>
          </cell>
          <cell r="Y4860">
            <v>0</v>
          </cell>
          <cell r="AA4860">
            <v>0</v>
          </cell>
          <cell r="AB4860">
            <v>0</v>
          </cell>
          <cell r="AC4860">
            <v>0</v>
          </cell>
          <cell r="AD4860">
            <v>0</v>
          </cell>
          <cell r="AE4860">
            <v>0</v>
          </cell>
          <cell r="AF4860">
            <v>0</v>
          </cell>
          <cell r="AG4860">
            <v>0</v>
          </cell>
          <cell r="AH4860">
            <v>0</v>
          </cell>
        </row>
        <row r="4861">
          <cell r="R4861" t="str">
            <v>BNDES</v>
          </cell>
          <cell r="S4861" t="str">
            <v>FINEM TJLP</v>
          </cell>
          <cell r="T4861" t="str">
            <v>SUB8622D</v>
          </cell>
          <cell r="U4861">
            <v>10</v>
          </cell>
          <cell r="V4861">
            <v>0</v>
          </cell>
          <cell r="W4861">
            <v>33877</v>
          </cell>
          <cell r="X4861">
            <v>30</v>
          </cell>
          <cell r="Y4861">
            <v>0</v>
          </cell>
          <cell r="AA4861">
            <v>0</v>
          </cell>
          <cell r="AB4861">
            <v>0</v>
          </cell>
          <cell r="AC4861">
            <v>0</v>
          </cell>
          <cell r="AD4861">
            <v>0</v>
          </cell>
          <cell r="AE4861">
            <v>0</v>
          </cell>
          <cell r="AF4861">
            <v>0</v>
          </cell>
          <cell r="AG4861">
            <v>0</v>
          </cell>
          <cell r="AH4861">
            <v>0</v>
          </cell>
        </row>
        <row r="4862">
          <cell r="R4862" t="str">
            <v>BNDES</v>
          </cell>
          <cell r="S4862" t="str">
            <v>FINEM TJLP</v>
          </cell>
          <cell r="T4862" t="str">
            <v>SUB8622D</v>
          </cell>
          <cell r="U4862">
            <v>10</v>
          </cell>
          <cell r="V4862">
            <v>0</v>
          </cell>
          <cell r="W4862">
            <v>33892</v>
          </cell>
          <cell r="X4862">
            <v>15</v>
          </cell>
          <cell r="Y4862">
            <v>16</v>
          </cell>
          <cell r="AA4862">
            <v>0</v>
          </cell>
          <cell r="AB4862">
            <v>0</v>
          </cell>
          <cell r="AC4862">
            <v>0</v>
          </cell>
          <cell r="AD4862">
            <v>0</v>
          </cell>
          <cell r="AE4862">
            <v>0</v>
          </cell>
          <cell r="AF4862">
            <v>0</v>
          </cell>
          <cell r="AG4862">
            <v>0</v>
          </cell>
          <cell r="AH4862">
            <v>0</v>
          </cell>
        </row>
        <row r="4863">
          <cell r="R4863" t="str">
            <v>BNDES</v>
          </cell>
          <cell r="S4863" t="str">
            <v>FINEM TJLP</v>
          </cell>
          <cell r="T4863" t="str">
            <v>SUB8622D</v>
          </cell>
          <cell r="U4863">
            <v>10</v>
          </cell>
          <cell r="V4863">
            <v>0</v>
          </cell>
          <cell r="W4863">
            <v>33908</v>
          </cell>
          <cell r="X4863">
            <v>16</v>
          </cell>
          <cell r="Y4863">
            <v>0</v>
          </cell>
          <cell r="AA4863">
            <v>0</v>
          </cell>
          <cell r="AB4863">
            <v>0</v>
          </cell>
          <cell r="AC4863">
            <v>0</v>
          </cell>
          <cell r="AD4863">
            <v>0</v>
          </cell>
          <cell r="AE4863">
            <v>0</v>
          </cell>
          <cell r="AF4863">
            <v>0</v>
          </cell>
          <cell r="AG4863">
            <v>0</v>
          </cell>
          <cell r="AH4863">
            <v>0</v>
          </cell>
        </row>
        <row r="4864">
          <cell r="R4864" t="str">
            <v>BNDES</v>
          </cell>
          <cell r="S4864" t="str">
            <v>FINEM TJLP</v>
          </cell>
          <cell r="T4864" t="str">
            <v>SUB8622D</v>
          </cell>
          <cell r="U4864">
            <v>10</v>
          </cell>
          <cell r="V4864">
            <v>0</v>
          </cell>
          <cell r="W4864">
            <v>33938</v>
          </cell>
          <cell r="X4864">
            <v>30</v>
          </cell>
          <cell r="Y4864">
            <v>0</v>
          </cell>
          <cell r="AA4864">
            <v>0</v>
          </cell>
          <cell r="AB4864">
            <v>0</v>
          </cell>
          <cell r="AC4864">
            <v>0</v>
          </cell>
          <cell r="AD4864">
            <v>0</v>
          </cell>
          <cell r="AE4864">
            <v>0</v>
          </cell>
          <cell r="AF4864">
            <v>0</v>
          </cell>
          <cell r="AG4864">
            <v>0</v>
          </cell>
          <cell r="AH4864">
            <v>0</v>
          </cell>
        </row>
        <row r="4865">
          <cell r="R4865" t="str">
            <v>BNDES</v>
          </cell>
          <cell r="S4865" t="str">
            <v>FINEM TJLP</v>
          </cell>
          <cell r="T4865" t="str">
            <v>SUB8622D</v>
          </cell>
          <cell r="U4865">
            <v>10</v>
          </cell>
          <cell r="V4865">
            <v>0</v>
          </cell>
          <cell r="W4865">
            <v>33969</v>
          </cell>
          <cell r="X4865">
            <v>31</v>
          </cell>
          <cell r="Y4865">
            <v>0</v>
          </cell>
          <cell r="AA4865">
            <v>0</v>
          </cell>
          <cell r="AB4865">
            <v>0</v>
          </cell>
          <cell r="AC4865">
            <v>0</v>
          </cell>
          <cell r="AD4865">
            <v>0</v>
          </cell>
          <cell r="AE4865">
            <v>0</v>
          </cell>
          <cell r="AF4865">
            <v>0</v>
          </cell>
          <cell r="AG4865">
            <v>0</v>
          </cell>
          <cell r="AH4865">
            <v>0</v>
          </cell>
        </row>
        <row r="4866">
          <cell r="R4866" t="str">
            <v>BNDES</v>
          </cell>
          <cell r="S4866" t="str">
            <v>FINEM TJLP</v>
          </cell>
          <cell r="T4866" t="str">
            <v>SUB8622D</v>
          </cell>
          <cell r="U4866">
            <v>10</v>
          </cell>
          <cell r="V4866">
            <v>0</v>
          </cell>
          <cell r="W4866">
            <v>33984</v>
          </cell>
          <cell r="X4866">
            <v>15</v>
          </cell>
          <cell r="Y4866">
            <v>17</v>
          </cell>
          <cell r="AA4866">
            <v>0</v>
          </cell>
          <cell r="AB4866">
            <v>0</v>
          </cell>
          <cell r="AC4866">
            <v>0</v>
          </cell>
          <cell r="AD4866">
            <v>0</v>
          </cell>
          <cell r="AE4866">
            <v>0</v>
          </cell>
          <cell r="AF4866">
            <v>0</v>
          </cell>
          <cell r="AG4866">
            <v>0</v>
          </cell>
          <cell r="AH4866">
            <v>0</v>
          </cell>
        </row>
        <row r="4867">
          <cell r="R4867" t="str">
            <v>BNDES</v>
          </cell>
          <cell r="S4867" t="str">
            <v>FINEM TJLP</v>
          </cell>
          <cell r="T4867" t="str">
            <v>SUB8622D</v>
          </cell>
          <cell r="U4867">
            <v>10</v>
          </cell>
          <cell r="V4867">
            <v>0</v>
          </cell>
          <cell r="W4867">
            <v>34000</v>
          </cell>
          <cell r="X4867">
            <v>16</v>
          </cell>
          <cell r="Y4867">
            <v>0</v>
          </cell>
          <cell r="AA4867">
            <v>0</v>
          </cell>
          <cell r="AB4867">
            <v>0</v>
          </cell>
          <cell r="AC4867">
            <v>0</v>
          </cell>
          <cell r="AD4867">
            <v>0</v>
          </cell>
          <cell r="AE4867">
            <v>0</v>
          </cell>
          <cell r="AF4867">
            <v>0</v>
          </cell>
          <cell r="AG4867">
            <v>0</v>
          </cell>
          <cell r="AH4867">
            <v>0</v>
          </cell>
        </row>
        <row r="4868">
          <cell r="R4868" t="str">
            <v>BNDES</v>
          </cell>
          <cell r="S4868" t="str">
            <v>FINEM TJLP</v>
          </cell>
          <cell r="T4868" t="str">
            <v>SUB8622D</v>
          </cell>
          <cell r="U4868">
            <v>10</v>
          </cell>
          <cell r="V4868">
            <v>0</v>
          </cell>
          <cell r="W4868">
            <v>34028</v>
          </cell>
          <cell r="X4868">
            <v>28</v>
          </cell>
          <cell r="Y4868">
            <v>0</v>
          </cell>
          <cell r="AA4868">
            <v>0</v>
          </cell>
          <cell r="AB4868">
            <v>0</v>
          </cell>
          <cell r="AC4868">
            <v>0</v>
          </cell>
          <cell r="AD4868">
            <v>0</v>
          </cell>
          <cell r="AE4868">
            <v>0</v>
          </cell>
          <cell r="AF4868">
            <v>0</v>
          </cell>
          <cell r="AG4868">
            <v>0</v>
          </cell>
          <cell r="AH4868">
            <v>0</v>
          </cell>
        </row>
        <row r="4869">
          <cell r="R4869" t="str">
            <v>BNDES</v>
          </cell>
          <cell r="S4869" t="str">
            <v>FINEM TJLP</v>
          </cell>
          <cell r="T4869" t="str">
            <v>SUB8622D</v>
          </cell>
          <cell r="U4869">
            <v>10</v>
          </cell>
          <cell r="V4869">
            <v>0</v>
          </cell>
          <cell r="W4869">
            <v>34059</v>
          </cell>
          <cell r="X4869">
            <v>31</v>
          </cell>
          <cell r="Y4869">
            <v>0</v>
          </cell>
          <cell r="AA4869">
            <v>0</v>
          </cell>
          <cell r="AB4869">
            <v>0</v>
          </cell>
          <cell r="AC4869">
            <v>0</v>
          </cell>
          <cell r="AD4869">
            <v>0</v>
          </cell>
          <cell r="AE4869">
            <v>0</v>
          </cell>
          <cell r="AF4869">
            <v>0</v>
          </cell>
          <cell r="AG4869">
            <v>0</v>
          </cell>
          <cell r="AH4869">
            <v>0</v>
          </cell>
        </row>
        <row r="4870">
          <cell r="R4870" t="str">
            <v>BNDES</v>
          </cell>
          <cell r="S4870" t="str">
            <v>FINEM TJLP</v>
          </cell>
          <cell r="T4870" t="str">
            <v>SUB8622D</v>
          </cell>
          <cell r="U4870">
            <v>10</v>
          </cell>
          <cell r="V4870">
            <v>0</v>
          </cell>
          <cell r="W4870">
            <v>34074</v>
          </cell>
          <cell r="X4870">
            <v>15</v>
          </cell>
          <cell r="Y4870">
            <v>18</v>
          </cell>
          <cell r="AA4870">
            <v>0</v>
          </cell>
          <cell r="AB4870">
            <v>0</v>
          </cell>
          <cell r="AC4870">
            <v>0</v>
          </cell>
          <cell r="AD4870">
            <v>0</v>
          </cell>
          <cell r="AE4870">
            <v>0</v>
          </cell>
          <cell r="AF4870">
            <v>0</v>
          </cell>
          <cell r="AG4870">
            <v>0</v>
          </cell>
          <cell r="AH4870">
            <v>0</v>
          </cell>
        </row>
        <row r="4871">
          <cell r="R4871" t="str">
            <v>BNDES</v>
          </cell>
          <cell r="S4871" t="str">
            <v>FINEM TJLP</v>
          </cell>
          <cell r="T4871" t="str">
            <v>SUB8622D</v>
          </cell>
          <cell r="U4871">
            <v>10</v>
          </cell>
          <cell r="V4871">
            <v>0</v>
          </cell>
          <cell r="W4871">
            <v>34089</v>
          </cell>
          <cell r="X4871">
            <v>15</v>
          </cell>
          <cell r="Y4871">
            <v>0</v>
          </cell>
          <cell r="AA4871">
            <v>0</v>
          </cell>
          <cell r="AB4871">
            <v>0</v>
          </cell>
          <cell r="AC4871">
            <v>0</v>
          </cell>
          <cell r="AD4871">
            <v>0</v>
          </cell>
          <cell r="AE4871">
            <v>0</v>
          </cell>
          <cell r="AF4871">
            <v>0</v>
          </cell>
          <cell r="AG4871">
            <v>0</v>
          </cell>
          <cell r="AH4871">
            <v>0</v>
          </cell>
        </row>
        <row r="4872">
          <cell r="R4872" t="str">
            <v>BNDES</v>
          </cell>
          <cell r="S4872" t="str">
            <v>FINEM TJLP</v>
          </cell>
          <cell r="T4872" t="str">
            <v>SUB8622D</v>
          </cell>
          <cell r="U4872">
            <v>10</v>
          </cell>
          <cell r="V4872">
            <v>0</v>
          </cell>
          <cell r="W4872">
            <v>34120</v>
          </cell>
          <cell r="X4872">
            <v>31</v>
          </cell>
          <cell r="Y4872">
            <v>0</v>
          </cell>
          <cell r="AA4872">
            <v>0</v>
          </cell>
          <cell r="AB4872">
            <v>0</v>
          </cell>
          <cell r="AC4872">
            <v>0</v>
          </cell>
          <cell r="AD4872">
            <v>0</v>
          </cell>
          <cell r="AE4872">
            <v>0</v>
          </cell>
          <cell r="AF4872">
            <v>0</v>
          </cell>
          <cell r="AG4872">
            <v>0</v>
          </cell>
          <cell r="AH4872">
            <v>0</v>
          </cell>
        </row>
        <row r="4873">
          <cell r="R4873" t="str">
            <v>BNDES</v>
          </cell>
          <cell r="S4873" t="str">
            <v>FINEM TJLP</v>
          </cell>
          <cell r="T4873" t="str">
            <v>SUB8622D</v>
          </cell>
          <cell r="U4873">
            <v>10</v>
          </cell>
          <cell r="V4873">
            <v>0</v>
          </cell>
          <cell r="W4873">
            <v>34150</v>
          </cell>
          <cell r="X4873">
            <v>30</v>
          </cell>
          <cell r="Y4873">
            <v>0</v>
          </cell>
          <cell r="AA4873">
            <v>0</v>
          </cell>
          <cell r="AB4873">
            <v>0</v>
          </cell>
          <cell r="AC4873">
            <v>0</v>
          </cell>
          <cell r="AD4873">
            <v>0</v>
          </cell>
          <cell r="AE4873">
            <v>0</v>
          </cell>
          <cell r="AF4873">
            <v>0</v>
          </cell>
          <cell r="AG4873">
            <v>0</v>
          </cell>
          <cell r="AH4873">
            <v>0</v>
          </cell>
        </row>
        <row r="4874">
          <cell r="R4874" t="str">
            <v>BNDES</v>
          </cell>
          <cell r="S4874" t="str">
            <v>FINEM TJLP</v>
          </cell>
          <cell r="T4874" t="str">
            <v>SUB8622D</v>
          </cell>
          <cell r="U4874">
            <v>10</v>
          </cell>
          <cell r="V4874">
            <v>0</v>
          </cell>
          <cell r="W4874">
            <v>34165</v>
          </cell>
          <cell r="X4874">
            <v>15</v>
          </cell>
          <cell r="Y4874">
            <v>19</v>
          </cell>
          <cell r="AA4874">
            <v>0</v>
          </cell>
          <cell r="AB4874">
            <v>0</v>
          </cell>
          <cell r="AC4874">
            <v>0</v>
          </cell>
          <cell r="AD4874">
            <v>0</v>
          </cell>
          <cell r="AE4874">
            <v>0</v>
          </cell>
          <cell r="AF4874">
            <v>0</v>
          </cell>
          <cell r="AG4874">
            <v>0</v>
          </cell>
          <cell r="AH4874">
            <v>0</v>
          </cell>
        </row>
        <row r="4875">
          <cell r="R4875" t="str">
            <v>BNDES</v>
          </cell>
          <cell r="S4875" t="str">
            <v>FINEM TJLP</v>
          </cell>
          <cell r="T4875" t="str">
            <v>SUB8622D</v>
          </cell>
          <cell r="U4875">
            <v>10</v>
          </cell>
          <cell r="V4875">
            <v>0</v>
          </cell>
          <cell r="W4875">
            <v>34181</v>
          </cell>
          <cell r="X4875">
            <v>16</v>
          </cell>
          <cell r="Y4875">
            <v>0</v>
          </cell>
          <cell r="AA4875">
            <v>0</v>
          </cell>
          <cell r="AB4875">
            <v>0</v>
          </cell>
          <cell r="AC4875">
            <v>0</v>
          </cell>
          <cell r="AD4875">
            <v>0</v>
          </cell>
          <cell r="AE4875">
            <v>0</v>
          </cell>
          <cell r="AF4875">
            <v>0</v>
          </cell>
          <cell r="AG4875">
            <v>0</v>
          </cell>
          <cell r="AH4875">
            <v>0</v>
          </cell>
        </row>
        <row r="4876">
          <cell r="R4876" t="str">
            <v>BNDES</v>
          </cell>
          <cell r="S4876" t="str">
            <v>FINEM TJLP</v>
          </cell>
          <cell r="T4876" t="str">
            <v>SUB8622D</v>
          </cell>
          <cell r="U4876">
            <v>10</v>
          </cell>
          <cell r="V4876">
            <v>0</v>
          </cell>
          <cell r="W4876">
            <v>34212</v>
          </cell>
          <cell r="X4876">
            <v>31</v>
          </cell>
          <cell r="Y4876">
            <v>0</v>
          </cell>
          <cell r="AA4876">
            <v>0</v>
          </cell>
          <cell r="AB4876">
            <v>0</v>
          </cell>
          <cell r="AC4876">
            <v>0</v>
          </cell>
          <cell r="AD4876">
            <v>0</v>
          </cell>
          <cell r="AE4876">
            <v>0</v>
          </cell>
          <cell r="AF4876">
            <v>0</v>
          </cell>
          <cell r="AG4876">
            <v>0</v>
          </cell>
          <cell r="AH4876">
            <v>0</v>
          </cell>
        </row>
        <row r="4877">
          <cell r="R4877" t="str">
            <v>BNDES</v>
          </cell>
          <cell r="S4877" t="str">
            <v>FINEM TJLP</v>
          </cell>
          <cell r="T4877" t="str">
            <v>SUB8622D</v>
          </cell>
          <cell r="U4877">
            <v>10</v>
          </cell>
          <cell r="V4877">
            <v>0</v>
          </cell>
          <cell r="W4877">
            <v>34242</v>
          </cell>
          <cell r="X4877">
            <v>30</v>
          </cell>
          <cell r="Y4877">
            <v>0</v>
          </cell>
          <cell r="AA4877">
            <v>0</v>
          </cell>
          <cell r="AB4877">
            <v>0</v>
          </cell>
          <cell r="AC4877">
            <v>0</v>
          </cell>
          <cell r="AD4877">
            <v>0</v>
          </cell>
          <cell r="AE4877">
            <v>0</v>
          </cell>
          <cell r="AF4877">
            <v>0</v>
          </cell>
          <cell r="AG4877">
            <v>0</v>
          </cell>
          <cell r="AH4877">
            <v>0</v>
          </cell>
        </row>
        <row r="4878">
          <cell r="R4878" t="str">
            <v>BNDES</v>
          </cell>
          <cell r="S4878" t="str">
            <v>FINEM TJLP</v>
          </cell>
          <cell r="T4878" t="str">
            <v>SUB8622D</v>
          </cell>
          <cell r="U4878">
            <v>10</v>
          </cell>
          <cell r="V4878">
            <v>0</v>
          </cell>
          <cell r="W4878">
            <v>34257</v>
          </cell>
          <cell r="X4878">
            <v>15</v>
          </cell>
          <cell r="Y4878">
            <v>20</v>
          </cell>
          <cell r="AA4878">
            <v>0</v>
          </cell>
          <cell r="AB4878">
            <v>0</v>
          </cell>
          <cell r="AC4878">
            <v>0</v>
          </cell>
          <cell r="AD4878">
            <v>0</v>
          </cell>
          <cell r="AE4878">
            <v>0</v>
          </cell>
          <cell r="AF4878">
            <v>0</v>
          </cell>
          <cell r="AG4878">
            <v>0</v>
          </cell>
          <cell r="AH4878">
            <v>0</v>
          </cell>
        </row>
        <row r="4879">
          <cell r="R4879" t="str">
            <v>BNDES</v>
          </cell>
          <cell r="S4879" t="str">
            <v>FINEM TJLP</v>
          </cell>
          <cell r="T4879" t="str">
            <v>SUB8622D</v>
          </cell>
          <cell r="U4879">
            <v>10</v>
          </cell>
          <cell r="V4879">
            <v>0</v>
          </cell>
          <cell r="W4879">
            <v>34273</v>
          </cell>
          <cell r="X4879">
            <v>16</v>
          </cell>
          <cell r="Y4879">
            <v>0</v>
          </cell>
          <cell r="AA4879">
            <v>0</v>
          </cell>
          <cell r="AB4879">
            <v>0</v>
          </cell>
          <cell r="AC4879">
            <v>0</v>
          </cell>
          <cell r="AD4879">
            <v>0</v>
          </cell>
          <cell r="AE4879">
            <v>0</v>
          </cell>
          <cell r="AF4879">
            <v>0</v>
          </cell>
          <cell r="AG4879">
            <v>0</v>
          </cell>
          <cell r="AH4879">
            <v>0</v>
          </cell>
        </row>
        <row r="4880">
          <cell r="R4880" t="str">
            <v>BNDES</v>
          </cell>
          <cell r="S4880" t="str">
            <v>FINEM TJLP</v>
          </cell>
          <cell r="T4880" t="str">
            <v>SUB8622D</v>
          </cell>
          <cell r="U4880">
            <v>10</v>
          </cell>
          <cell r="V4880">
            <v>0</v>
          </cell>
          <cell r="W4880">
            <v>34303</v>
          </cell>
          <cell r="X4880">
            <v>30</v>
          </cell>
          <cell r="Y4880">
            <v>0</v>
          </cell>
          <cell r="AA4880">
            <v>0</v>
          </cell>
          <cell r="AB4880">
            <v>0</v>
          </cell>
          <cell r="AC4880">
            <v>0</v>
          </cell>
          <cell r="AD4880">
            <v>0</v>
          </cell>
          <cell r="AE4880">
            <v>0</v>
          </cell>
          <cell r="AF4880">
            <v>0</v>
          </cell>
          <cell r="AG4880">
            <v>0</v>
          </cell>
          <cell r="AH4880">
            <v>0</v>
          </cell>
        </row>
        <row r="4881">
          <cell r="R4881" t="str">
            <v>BNDES</v>
          </cell>
          <cell r="S4881" t="str">
            <v>FINEM TJLP</v>
          </cell>
          <cell r="T4881" t="str">
            <v>SUB8622D</v>
          </cell>
          <cell r="U4881">
            <v>10</v>
          </cell>
          <cell r="V4881">
            <v>0</v>
          </cell>
          <cell r="W4881">
            <v>34334</v>
          </cell>
          <cell r="X4881">
            <v>31</v>
          </cell>
          <cell r="Y4881">
            <v>0</v>
          </cell>
          <cell r="AA4881">
            <v>0</v>
          </cell>
          <cell r="AB4881">
            <v>0</v>
          </cell>
          <cell r="AC4881">
            <v>0</v>
          </cell>
          <cell r="AD4881">
            <v>0</v>
          </cell>
          <cell r="AE4881">
            <v>0</v>
          </cell>
          <cell r="AF4881">
            <v>0</v>
          </cell>
          <cell r="AG4881">
            <v>0</v>
          </cell>
          <cell r="AH4881">
            <v>0</v>
          </cell>
        </row>
        <row r="4882">
          <cell r="R4882" t="str">
            <v>BNDES</v>
          </cell>
          <cell r="S4882" t="str">
            <v>FINEM TJLP</v>
          </cell>
          <cell r="T4882" t="str">
            <v>SUB8622D</v>
          </cell>
          <cell r="U4882">
            <v>10</v>
          </cell>
          <cell r="V4882">
            <v>0</v>
          </cell>
          <cell r="W4882">
            <v>34349</v>
          </cell>
          <cell r="X4882">
            <v>15</v>
          </cell>
          <cell r="Y4882">
            <v>21</v>
          </cell>
          <cell r="AA4882">
            <v>0</v>
          </cell>
          <cell r="AB4882">
            <v>0</v>
          </cell>
          <cell r="AC4882">
            <v>0</v>
          </cell>
          <cell r="AD4882">
            <v>0</v>
          </cell>
          <cell r="AE4882">
            <v>0</v>
          </cell>
          <cell r="AF4882">
            <v>0</v>
          </cell>
          <cell r="AG4882">
            <v>0</v>
          </cell>
          <cell r="AH4882">
            <v>0</v>
          </cell>
        </row>
        <row r="4883">
          <cell r="R4883" t="str">
            <v>BNDES</v>
          </cell>
          <cell r="S4883" t="str">
            <v>FINEM TJLP</v>
          </cell>
          <cell r="T4883" t="str">
            <v>SUB8622D</v>
          </cell>
          <cell r="U4883">
            <v>10</v>
          </cell>
          <cell r="V4883">
            <v>0</v>
          </cell>
          <cell r="W4883">
            <v>34365</v>
          </cell>
          <cell r="X4883">
            <v>16</v>
          </cell>
          <cell r="Y4883">
            <v>0</v>
          </cell>
          <cell r="AA4883">
            <v>0</v>
          </cell>
          <cell r="AB4883">
            <v>0</v>
          </cell>
          <cell r="AC4883">
            <v>0</v>
          </cell>
          <cell r="AD4883">
            <v>0</v>
          </cell>
          <cell r="AE4883">
            <v>0</v>
          </cell>
          <cell r="AF4883">
            <v>0</v>
          </cell>
          <cell r="AG4883">
            <v>0</v>
          </cell>
          <cell r="AH4883">
            <v>0</v>
          </cell>
        </row>
        <row r="4884">
          <cell r="R4884" t="str">
            <v>BNDES</v>
          </cell>
          <cell r="S4884" t="str">
            <v>FINEM TJLP</v>
          </cell>
          <cell r="T4884" t="str">
            <v>SUB8622D</v>
          </cell>
          <cell r="U4884">
            <v>10</v>
          </cell>
          <cell r="V4884">
            <v>0</v>
          </cell>
          <cell r="W4884">
            <v>34393</v>
          </cell>
          <cell r="X4884">
            <v>28</v>
          </cell>
          <cell r="Y4884">
            <v>0</v>
          </cell>
          <cell r="AA4884">
            <v>0</v>
          </cell>
          <cell r="AB4884">
            <v>0</v>
          </cell>
          <cell r="AC4884">
            <v>0</v>
          </cell>
          <cell r="AD4884">
            <v>0</v>
          </cell>
          <cell r="AE4884">
            <v>0</v>
          </cell>
          <cell r="AF4884">
            <v>0</v>
          </cell>
          <cell r="AG4884">
            <v>0</v>
          </cell>
          <cell r="AH4884">
            <v>0</v>
          </cell>
        </row>
        <row r="4885">
          <cell r="R4885" t="str">
            <v>BNDES</v>
          </cell>
          <cell r="S4885" t="str">
            <v>FINEM TJLP</v>
          </cell>
          <cell r="T4885" t="str">
            <v>SUB8622D</v>
          </cell>
          <cell r="U4885">
            <v>10</v>
          </cell>
          <cell r="V4885">
            <v>0</v>
          </cell>
          <cell r="W4885">
            <v>34424</v>
          </cell>
          <cell r="X4885">
            <v>31</v>
          </cell>
          <cell r="Y4885">
            <v>0</v>
          </cell>
          <cell r="AA4885">
            <v>0</v>
          </cell>
          <cell r="AB4885">
            <v>0</v>
          </cell>
          <cell r="AC4885">
            <v>0</v>
          </cell>
          <cell r="AD4885">
            <v>0</v>
          </cell>
          <cell r="AE4885">
            <v>0</v>
          </cell>
          <cell r="AF4885">
            <v>0</v>
          </cell>
          <cell r="AG4885">
            <v>0</v>
          </cell>
          <cell r="AH4885">
            <v>0</v>
          </cell>
        </row>
        <row r="4886">
          <cell r="R4886" t="str">
            <v>BNDES</v>
          </cell>
          <cell r="S4886" t="str">
            <v>FINEM TJLP</v>
          </cell>
          <cell r="T4886" t="str">
            <v>SUB8622D</v>
          </cell>
          <cell r="U4886">
            <v>10</v>
          </cell>
          <cell r="V4886">
            <v>0</v>
          </cell>
          <cell r="W4886">
            <v>34439</v>
          </cell>
          <cell r="X4886">
            <v>15</v>
          </cell>
          <cell r="Y4886">
            <v>22</v>
          </cell>
          <cell r="AA4886">
            <v>0</v>
          </cell>
          <cell r="AB4886">
            <v>0</v>
          </cell>
          <cell r="AC4886">
            <v>0</v>
          </cell>
          <cell r="AD4886">
            <v>0</v>
          </cell>
          <cell r="AE4886">
            <v>0</v>
          </cell>
          <cell r="AF4886">
            <v>0</v>
          </cell>
          <cell r="AG4886">
            <v>0</v>
          </cell>
          <cell r="AH4886">
            <v>0</v>
          </cell>
        </row>
        <row r="4887">
          <cell r="R4887" t="str">
            <v>BNDES</v>
          </cell>
          <cell r="S4887" t="str">
            <v>FINEM TJLP</v>
          </cell>
          <cell r="T4887" t="str">
            <v>SUB8622D</v>
          </cell>
          <cell r="U4887">
            <v>10</v>
          </cell>
          <cell r="V4887">
            <v>0</v>
          </cell>
          <cell r="W4887">
            <v>34454</v>
          </cell>
          <cell r="X4887">
            <v>15</v>
          </cell>
          <cell r="Y4887">
            <v>0</v>
          </cell>
          <cell r="AA4887">
            <v>0</v>
          </cell>
          <cell r="AB4887">
            <v>0</v>
          </cell>
          <cell r="AC4887">
            <v>0</v>
          </cell>
          <cell r="AD4887">
            <v>0</v>
          </cell>
          <cell r="AE4887">
            <v>0</v>
          </cell>
          <cell r="AF4887">
            <v>0</v>
          </cell>
          <cell r="AG4887">
            <v>0</v>
          </cell>
          <cell r="AH4887">
            <v>0</v>
          </cell>
        </row>
        <row r="4888">
          <cell r="R4888" t="str">
            <v>BNDES</v>
          </cell>
          <cell r="S4888" t="str">
            <v>FINEM TJLP</v>
          </cell>
          <cell r="T4888" t="str">
            <v>SUB8622D</v>
          </cell>
          <cell r="U4888">
            <v>10</v>
          </cell>
          <cell r="V4888">
            <v>0</v>
          </cell>
          <cell r="W4888">
            <v>34485</v>
          </cell>
          <cell r="X4888">
            <v>31</v>
          </cell>
          <cell r="Y4888">
            <v>0</v>
          </cell>
          <cell r="AA4888">
            <v>0</v>
          </cell>
          <cell r="AB4888">
            <v>0</v>
          </cell>
          <cell r="AC4888">
            <v>0</v>
          </cell>
          <cell r="AD4888">
            <v>0</v>
          </cell>
          <cell r="AE4888">
            <v>0</v>
          </cell>
          <cell r="AF4888">
            <v>0</v>
          </cell>
          <cell r="AG4888">
            <v>0</v>
          </cell>
          <cell r="AH4888">
            <v>0</v>
          </cell>
        </row>
        <row r="4889">
          <cell r="R4889" t="str">
            <v>BNDES</v>
          </cell>
          <cell r="S4889" t="str">
            <v>FINEM TJLP</v>
          </cell>
          <cell r="T4889" t="str">
            <v>SUB8622D</v>
          </cell>
          <cell r="U4889">
            <v>10</v>
          </cell>
          <cell r="V4889">
            <v>0</v>
          </cell>
          <cell r="W4889">
            <v>34515</v>
          </cell>
          <cell r="X4889">
            <v>30</v>
          </cell>
          <cell r="Y4889">
            <v>0</v>
          </cell>
          <cell r="AA4889">
            <v>0</v>
          </cell>
          <cell r="AB4889">
            <v>0</v>
          </cell>
          <cell r="AC4889">
            <v>0</v>
          </cell>
          <cell r="AD4889">
            <v>0</v>
          </cell>
          <cell r="AE4889">
            <v>0</v>
          </cell>
          <cell r="AF4889">
            <v>0</v>
          </cell>
          <cell r="AG4889">
            <v>0</v>
          </cell>
          <cell r="AH4889">
            <v>0</v>
          </cell>
        </row>
        <row r="4890">
          <cell r="R4890" t="str">
            <v>BNDES</v>
          </cell>
          <cell r="S4890" t="str">
            <v>FINEM TJLP</v>
          </cell>
          <cell r="T4890" t="str">
            <v>SUB8622D</v>
          </cell>
          <cell r="U4890">
            <v>10</v>
          </cell>
          <cell r="V4890">
            <v>0</v>
          </cell>
          <cell r="W4890">
            <v>34530</v>
          </cell>
          <cell r="X4890">
            <v>15</v>
          </cell>
          <cell r="Y4890">
            <v>23</v>
          </cell>
          <cell r="AA4890">
            <v>0</v>
          </cell>
          <cell r="AB4890">
            <v>0</v>
          </cell>
          <cell r="AC4890">
            <v>0</v>
          </cell>
          <cell r="AD4890">
            <v>0</v>
          </cell>
          <cell r="AE4890">
            <v>0</v>
          </cell>
          <cell r="AF4890">
            <v>0</v>
          </cell>
          <cell r="AG4890">
            <v>0</v>
          </cell>
          <cell r="AH4890">
            <v>0</v>
          </cell>
        </row>
        <row r="4891">
          <cell r="R4891" t="str">
            <v>BNDES</v>
          </cell>
          <cell r="S4891" t="str">
            <v>FINEM TJLP</v>
          </cell>
          <cell r="T4891" t="str">
            <v>SUB8622D</v>
          </cell>
          <cell r="U4891">
            <v>10</v>
          </cell>
          <cell r="V4891">
            <v>0</v>
          </cell>
          <cell r="W4891">
            <v>34546</v>
          </cell>
          <cell r="X4891">
            <v>16</v>
          </cell>
          <cell r="Y4891">
            <v>0</v>
          </cell>
          <cell r="AA4891">
            <v>0</v>
          </cell>
          <cell r="AB4891">
            <v>0</v>
          </cell>
          <cell r="AC4891">
            <v>0</v>
          </cell>
          <cell r="AD4891">
            <v>0</v>
          </cell>
          <cell r="AE4891">
            <v>0</v>
          </cell>
          <cell r="AF4891">
            <v>0</v>
          </cell>
          <cell r="AG4891">
            <v>0</v>
          </cell>
          <cell r="AH4891">
            <v>0</v>
          </cell>
        </row>
        <row r="4892">
          <cell r="R4892" t="str">
            <v>BNDES</v>
          </cell>
          <cell r="S4892" t="str">
            <v>FINEM TJLP</v>
          </cell>
          <cell r="T4892" t="str">
            <v>SUB8622D</v>
          </cell>
          <cell r="U4892">
            <v>10</v>
          </cell>
          <cell r="V4892">
            <v>0</v>
          </cell>
          <cell r="W4892">
            <v>34577</v>
          </cell>
          <cell r="X4892">
            <v>31</v>
          </cell>
          <cell r="Y4892">
            <v>0</v>
          </cell>
          <cell r="AA4892">
            <v>0</v>
          </cell>
          <cell r="AB4892">
            <v>0</v>
          </cell>
          <cell r="AC4892">
            <v>0</v>
          </cell>
          <cell r="AD4892">
            <v>0</v>
          </cell>
          <cell r="AE4892">
            <v>0</v>
          </cell>
          <cell r="AF4892">
            <v>0</v>
          </cell>
          <cell r="AG4892">
            <v>0</v>
          </cell>
          <cell r="AH4892">
            <v>0</v>
          </cell>
        </row>
        <row r="4893">
          <cell r="R4893" t="str">
            <v>BNDES</v>
          </cell>
          <cell r="S4893" t="str">
            <v>FINEM TJLP</v>
          </cell>
          <cell r="T4893" t="str">
            <v>SUB8622D</v>
          </cell>
          <cell r="U4893">
            <v>10</v>
          </cell>
          <cell r="V4893">
            <v>0</v>
          </cell>
          <cell r="W4893">
            <v>34607</v>
          </cell>
          <cell r="X4893">
            <v>30</v>
          </cell>
          <cell r="Y4893">
            <v>0</v>
          </cell>
          <cell r="AA4893">
            <v>0</v>
          </cell>
          <cell r="AB4893">
            <v>0</v>
          </cell>
          <cell r="AC4893">
            <v>0</v>
          </cell>
          <cell r="AD4893">
            <v>0</v>
          </cell>
          <cell r="AE4893">
            <v>0</v>
          </cell>
          <cell r="AF4893">
            <v>0</v>
          </cell>
          <cell r="AG4893">
            <v>0</v>
          </cell>
          <cell r="AH4893">
            <v>0</v>
          </cell>
        </row>
        <row r="4894">
          <cell r="R4894" t="str">
            <v>BNDES</v>
          </cell>
          <cell r="S4894" t="str">
            <v>FINEM TJLP</v>
          </cell>
          <cell r="T4894" t="str">
            <v>SUB8622D</v>
          </cell>
          <cell r="U4894">
            <v>10</v>
          </cell>
          <cell r="V4894">
            <v>0</v>
          </cell>
          <cell r="W4894">
            <v>34622</v>
          </cell>
          <cell r="X4894">
            <v>15</v>
          </cell>
          <cell r="Y4894">
            <v>24</v>
          </cell>
          <cell r="AA4894">
            <v>0</v>
          </cell>
          <cell r="AB4894">
            <v>0</v>
          </cell>
          <cell r="AC4894">
            <v>0</v>
          </cell>
          <cell r="AD4894">
            <v>0</v>
          </cell>
          <cell r="AE4894">
            <v>0</v>
          </cell>
          <cell r="AF4894">
            <v>0</v>
          </cell>
          <cell r="AG4894">
            <v>0</v>
          </cell>
          <cell r="AH4894">
            <v>0</v>
          </cell>
        </row>
        <row r="4895">
          <cell r="R4895" t="str">
            <v>BNDES</v>
          </cell>
          <cell r="S4895" t="str">
            <v>FINEM TJLP</v>
          </cell>
          <cell r="T4895" t="str">
            <v>SUB8622D</v>
          </cell>
          <cell r="U4895">
            <v>10</v>
          </cell>
          <cell r="V4895">
            <v>0</v>
          </cell>
          <cell r="W4895">
            <v>34638</v>
          </cell>
          <cell r="X4895">
            <v>16</v>
          </cell>
          <cell r="Y4895">
            <v>0</v>
          </cell>
          <cell r="AA4895">
            <v>0</v>
          </cell>
          <cell r="AB4895">
            <v>0</v>
          </cell>
          <cell r="AC4895">
            <v>0</v>
          </cell>
          <cell r="AD4895">
            <v>0</v>
          </cell>
          <cell r="AE4895">
            <v>0</v>
          </cell>
          <cell r="AF4895">
            <v>0</v>
          </cell>
          <cell r="AG4895">
            <v>0</v>
          </cell>
          <cell r="AH4895">
            <v>0</v>
          </cell>
        </row>
        <row r="4896">
          <cell r="R4896" t="str">
            <v>BNDES</v>
          </cell>
          <cell r="S4896" t="str">
            <v>FINEM TJLP</v>
          </cell>
          <cell r="T4896" t="str">
            <v>SUB8622D</v>
          </cell>
          <cell r="U4896">
            <v>10</v>
          </cell>
          <cell r="V4896">
            <v>0</v>
          </cell>
          <cell r="W4896">
            <v>34668</v>
          </cell>
          <cell r="X4896">
            <v>30</v>
          </cell>
          <cell r="Y4896">
            <v>0</v>
          </cell>
          <cell r="AA4896">
            <v>0</v>
          </cell>
          <cell r="AB4896">
            <v>0</v>
          </cell>
          <cell r="AC4896">
            <v>0</v>
          </cell>
          <cell r="AD4896">
            <v>0</v>
          </cell>
          <cell r="AE4896">
            <v>0</v>
          </cell>
          <cell r="AF4896">
            <v>0</v>
          </cell>
          <cell r="AG4896">
            <v>0</v>
          </cell>
          <cell r="AH4896">
            <v>0</v>
          </cell>
        </row>
        <row r="4897">
          <cell r="R4897" t="str">
            <v>BNDES</v>
          </cell>
          <cell r="S4897" t="str">
            <v>FINEM TJLP</v>
          </cell>
          <cell r="T4897" t="str">
            <v>SUB8622D</v>
          </cell>
          <cell r="U4897">
            <v>10</v>
          </cell>
          <cell r="V4897">
            <v>0</v>
          </cell>
          <cell r="W4897">
            <v>34699</v>
          </cell>
          <cell r="X4897">
            <v>31</v>
          </cell>
          <cell r="Y4897">
            <v>0</v>
          </cell>
          <cell r="AA4897">
            <v>0</v>
          </cell>
          <cell r="AB4897">
            <v>0</v>
          </cell>
          <cell r="AC4897">
            <v>0</v>
          </cell>
          <cell r="AD4897">
            <v>0</v>
          </cell>
          <cell r="AE4897">
            <v>0</v>
          </cell>
          <cell r="AF4897">
            <v>0</v>
          </cell>
          <cell r="AG4897">
            <v>0</v>
          </cell>
          <cell r="AH4897">
            <v>0</v>
          </cell>
        </row>
        <row r="4898">
          <cell r="R4898" t="str">
            <v>BNDES</v>
          </cell>
          <cell r="S4898" t="str">
            <v>FINEM TJLP</v>
          </cell>
          <cell r="T4898" t="str">
            <v>SUB8622D</v>
          </cell>
          <cell r="U4898">
            <v>10</v>
          </cell>
          <cell r="V4898">
            <v>0</v>
          </cell>
          <cell r="W4898">
            <v>34714</v>
          </cell>
          <cell r="X4898">
            <v>15</v>
          </cell>
          <cell r="Y4898">
            <v>25</v>
          </cell>
          <cell r="AA4898">
            <v>0</v>
          </cell>
          <cell r="AB4898">
            <v>0</v>
          </cell>
          <cell r="AC4898">
            <v>0</v>
          </cell>
          <cell r="AD4898">
            <v>0</v>
          </cell>
          <cell r="AE4898">
            <v>0</v>
          </cell>
          <cell r="AF4898">
            <v>0</v>
          </cell>
          <cell r="AG4898">
            <v>0</v>
          </cell>
          <cell r="AH4898">
            <v>0</v>
          </cell>
        </row>
        <row r="4899">
          <cell r="R4899" t="str">
            <v>BNDES</v>
          </cell>
          <cell r="S4899" t="str">
            <v>FINEM TJLP</v>
          </cell>
          <cell r="T4899" t="str">
            <v>SUB8622D</v>
          </cell>
          <cell r="U4899">
            <v>10</v>
          </cell>
          <cell r="V4899">
            <v>0</v>
          </cell>
          <cell r="W4899">
            <v>34730</v>
          </cell>
          <cell r="X4899">
            <v>16</v>
          </cell>
          <cell r="Y4899">
            <v>0</v>
          </cell>
          <cell r="AA4899">
            <v>0</v>
          </cell>
          <cell r="AB4899">
            <v>0</v>
          </cell>
          <cell r="AC4899">
            <v>0</v>
          </cell>
          <cell r="AD4899">
            <v>0</v>
          </cell>
          <cell r="AE4899">
            <v>0</v>
          </cell>
          <cell r="AF4899">
            <v>0</v>
          </cell>
          <cell r="AG4899">
            <v>0</v>
          </cell>
          <cell r="AH4899">
            <v>0</v>
          </cell>
        </row>
        <row r="4900">
          <cell r="R4900" t="str">
            <v>BNDES</v>
          </cell>
          <cell r="S4900" t="str">
            <v>FINEM TJLP</v>
          </cell>
          <cell r="T4900" t="str">
            <v>SUB8622D</v>
          </cell>
          <cell r="U4900">
            <v>10</v>
          </cell>
          <cell r="V4900">
            <v>0</v>
          </cell>
          <cell r="W4900">
            <v>34745</v>
          </cell>
          <cell r="X4900">
            <v>15</v>
          </cell>
          <cell r="Y4900">
            <v>0</v>
          </cell>
          <cell r="AA4900">
            <v>0</v>
          </cell>
          <cell r="AB4900">
            <v>0</v>
          </cell>
          <cell r="AC4900">
            <v>0</v>
          </cell>
          <cell r="AD4900">
            <v>0</v>
          </cell>
          <cell r="AE4900">
            <v>0</v>
          </cell>
          <cell r="AF4900">
            <v>0</v>
          </cell>
          <cell r="AG4900">
            <v>0</v>
          </cell>
          <cell r="AH4900">
            <v>0</v>
          </cell>
        </row>
        <row r="4901">
          <cell r="R4901" t="str">
            <v>BNDES</v>
          </cell>
          <cell r="S4901" t="str">
            <v>FINEM TJLP</v>
          </cell>
          <cell r="T4901" t="str">
            <v>SUB8622D</v>
          </cell>
          <cell r="U4901">
            <v>10</v>
          </cell>
          <cell r="V4901">
            <v>0</v>
          </cell>
          <cell r="W4901">
            <v>34758</v>
          </cell>
          <cell r="X4901">
            <v>13</v>
          </cell>
          <cell r="Y4901">
            <v>0</v>
          </cell>
          <cell r="AA4901">
            <v>0</v>
          </cell>
          <cell r="AB4901">
            <v>0</v>
          </cell>
          <cell r="AC4901">
            <v>0</v>
          </cell>
          <cell r="AD4901">
            <v>0</v>
          </cell>
          <cell r="AE4901">
            <v>0</v>
          </cell>
          <cell r="AF4901">
            <v>0</v>
          </cell>
          <cell r="AG4901">
            <v>0</v>
          </cell>
          <cell r="AH4901">
            <v>0</v>
          </cell>
        </row>
        <row r="4902">
          <cell r="R4902" t="str">
            <v>BNDES</v>
          </cell>
          <cell r="S4902" t="str">
            <v>FINEM TJLP</v>
          </cell>
          <cell r="T4902" t="str">
            <v>SUB8622D</v>
          </cell>
          <cell r="U4902">
            <v>10</v>
          </cell>
          <cell r="V4902">
            <v>0</v>
          </cell>
          <cell r="W4902">
            <v>34773</v>
          </cell>
          <cell r="X4902">
            <v>15</v>
          </cell>
          <cell r="Y4902">
            <v>0</v>
          </cell>
          <cell r="AA4902">
            <v>0</v>
          </cell>
          <cell r="AB4902">
            <v>0</v>
          </cell>
          <cell r="AC4902">
            <v>0</v>
          </cell>
          <cell r="AD4902">
            <v>0</v>
          </cell>
          <cell r="AE4902">
            <v>0</v>
          </cell>
          <cell r="AF4902">
            <v>0</v>
          </cell>
          <cell r="AG4902">
            <v>0</v>
          </cell>
          <cell r="AH4902">
            <v>0</v>
          </cell>
        </row>
        <row r="4903">
          <cell r="R4903" t="str">
            <v>BNDES</v>
          </cell>
          <cell r="S4903" t="str">
            <v>FINEM TJLP</v>
          </cell>
          <cell r="T4903" t="str">
            <v>SUB8622D</v>
          </cell>
          <cell r="U4903">
            <v>10</v>
          </cell>
          <cell r="V4903">
            <v>0</v>
          </cell>
          <cell r="W4903">
            <v>34789</v>
          </cell>
          <cell r="X4903">
            <v>16</v>
          </cell>
          <cell r="Y4903">
            <v>0</v>
          </cell>
          <cell r="AA4903">
            <v>0</v>
          </cell>
          <cell r="AB4903">
            <v>0</v>
          </cell>
          <cell r="AC4903">
            <v>0</v>
          </cell>
          <cell r="AD4903">
            <v>0</v>
          </cell>
          <cell r="AE4903">
            <v>0</v>
          </cell>
          <cell r="AF4903">
            <v>0</v>
          </cell>
          <cell r="AG4903">
            <v>0</v>
          </cell>
          <cell r="AH4903">
            <v>0</v>
          </cell>
        </row>
        <row r="4904">
          <cell r="R4904" t="str">
            <v>BNDES</v>
          </cell>
          <cell r="S4904" t="str">
            <v>FINEM TJLP</v>
          </cell>
          <cell r="T4904" t="str">
            <v>SUB8622D</v>
          </cell>
          <cell r="U4904">
            <v>10</v>
          </cell>
          <cell r="V4904">
            <v>0</v>
          </cell>
          <cell r="W4904">
            <v>34804</v>
          </cell>
          <cell r="X4904">
            <v>15</v>
          </cell>
          <cell r="Y4904">
            <v>26</v>
          </cell>
          <cell r="AA4904">
            <v>0</v>
          </cell>
          <cell r="AB4904">
            <v>0</v>
          </cell>
          <cell r="AC4904">
            <v>0</v>
          </cell>
          <cell r="AD4904">
            <v>0</v>
          </cell>
          <cell r="AE4904">
            <v>0</v>
          </cell>
          <cell r="AF4904">
            <v>0</v>
          </cell>
          <cell r="AG4904">
            <v>0</v>
          </cell>
          <cell r="AH4904">
            <v>0</v>
          </cell>
        </row>
        <row r="4905">
          <cell r="R4905" t="str">
            <v>BNDES</v>
          </cell>
          <cell r="S4905" t="str">
            <v>FINEM TJLP</v>
          </cell>
          <cell r="T4905" t="str">
            <v>SUB8622D</v>
          </cell>
          <cell r="U4905">
            <v>10</v>
          </cell>
          <cell r="V4905">
            <v>0</v>
          </cell>
          <cell r="W4905">
            <v>34819</v>
          </cell>
          <cell r="X4905">
            <v>15</v>
          </cell>
          <cell r="Y4905">
            <v>0</v>
          </cell>
          <cell r="AA4905">
            <v>0</v>
          </cell>
          <cell r="AB4905">
            <v>0</v>
          </cell>
          <cell r="AC4905">
            <v>0</v>
          </cell>
          <cell r="AD4905">
            <v>0</v>
          </cell>
          <cell r="AE4905">
            <v>0</v>
          </cell>
          <cell r="AF4905">
            <v>0</v>
          </cell>
          <cell r="AG4905">
            <v>0</v>
          </cell>
          <cell r="AH4905">
            <v>0</v>
          </cell>
        </row>
        <row r="4906">
          <cell r="R4906" t="str">
            <v>BNDES</v>
          </cell>
          <cell r="S4906" t="str">
            <v>FINEM TJLP</v>
          </cell>
          <cell r="T4906" t="str">
            <v>SUB8622D</v>
          </cell>
          <cell r="U4906">
            <v>10</v>
          </cell>
          <cell r="V4906">
            <v>0</v>
          </cell>
          <cell r="W4906">
            <v>34834</v>
          </cell>
          <cell r="X4906">
            <v>15</v>
          </cell>
          <cell r="Y4906">
            <v>0</v>
          </cell>
          <cell r="AA4906">
            <v>0</v>
          </cell>
          <cell r="AB4906">
            <v>0</v>
          </cell>
          <cell r="AC4906">
            <v>0</v>
          </cell>
          <cell r="AD4906">
            <v>0</v>
          </cell>
          <cell r="AE4906">
            <v>0</v>
          </cell>
          <cell r="AF4906">
            <v>0</v>
          </cell>
          <cell r="AG4906">
            <v>0</v>
          </cell>
          <cell r="AH4906">
            <v>0</v>
          </cell>
        </row>
        <row r="4907">
          <cell r="R4907" t="str">
            <v>BNDES</v>
          </cell>
          <cell r="S4907" t="str">
            <v>FINEM TJLP</v>
          </cell>
          <cell r="T4907" t="str">
            <v>SUB8622D</v>
          </cell>
          <cell r="U4907">
            <v>10</v>
          </cell>
          <cell r="V4907">
            <v>0</v>
          </cell>
          <cell r="W4907">
            <v>34850</v>
          </cell>
          <cell r="X4907">
            <v>16</v>
          </cell>
          <cell r="Y4907">
            <v>0</v>
          </cell>
          <cell r="AA4907">
            <v>0</v>
          </cell>
          <cell r="AB4907">
            <v>0</v>
          </cell>
          <cell r="AC4907">
            <v>0</v>
          </cell>
          <cell r="AD4907">
            <v>0</v>
          </cell>
          <cell r="AE4907">
            <v>0</v>
          </cell>
          <cell r="AF4907">
            <v>0</v>
          </cell>
          <cell r="AG4907">
            <v>0</v>
          </cell>
          <cell r="AH4907">
            <v>0</v>
          </cell>
        </row>
        <row r="4908">
          <cell r="R4908" t="str">
            <v>BNDES</v>
          </cell>
          <cell r="S4908" t="str">
            <v>FINEM TJLP</v>
          </cell>
          <cell r="T4908" t="str">
            <v>SUB8622D</v>
          </cell>
          <cell r="U4908">
            <v>10</v>
          </cell>
          <cell r="V4908">
            <v>0</v>
          </cell>
          <cell r="W4908">
            <v>34865</v>
          </cell>
          <cell r="X4908">
            <v>15</v>
          </cell>
          <cell r="Y4908">
            <v>0</v>
          </cell>
          <cell r="Z4908">
            <v>5.1613069999999999</v>
          </cell>
          <cell r="AA4908">
            <v>0</v>
          </cell>
          <cell r="AB4908">
            <v>1555525.03</v>
          </cell>
          <cell r="AC4908">
            <v>0</v>
          </cell>
          <cell r="AD4908">
            <v>25325.34</v>
          </cell>
          <cell r="AE4908">
            <v>25325.34</v>
          </cell>
          <cell r="AF4908">
            <v>0</v>
          </cell>
          <cell r="AG4908">
            <v>1580850.36</v>
          </cell>
          <cell r="AH4908">
            <v>0</v>
          </cell>
        </row>
        <row r="4909">
          <cell r="R4909" t="str">
            <v>BNDES</v>
          </cell>
          <cell r="S4909" t="str">
            <v>FINEM TJLP</v>
          </cell>
          <cell r="T4909" t="str">
            <v>SUB8622D</v>
          </cell>
          <cell r="U4909">
            <v>10</v>
          </cell>
          <cell r="V4909">
            <v>0</v>
          </cell>
          <cell r="W4909">
            <v>34880</v>
          </cell>
          <cell r="X4909">
            <v>15</v>
          </cell>
          <cell r="Y4909">
            <v>0</v>
          </cell>
          <cell r="Z4909">
            <v>5.1964170000000003</v>
          </cell>
          <cell r="AA4909">
            <v>0</v>
          </cell>
          <cell r="AB4909">
            <v>1566106.55</v>
          </cell>
          <cell r="AC4909">
            <v>0</v>
          </cell>
          <cell r="AD4909">
            <v>6505.5099999999984</v>
          </cell>
          <cell r="AE4909">
            <v>31830.85</v>
          </cell>
          <cell r="AF4909">
            <v>0</v>
          </cell>
          <cell r="AG4909">
            <v>1597937.4</v>
          </cell>
          <cell r="AH4909">
            <v>10581.529999999795</v>
          </cell>
        </row>
        <row r="4910">
          <cell r="R4910" t="str">
            <v>BNDES</v>
          </cell>
          <cell r="S4910" t="str">
            <v>FINEM TJLP</v>
          </cell>
          <cell r="T4910" t="str">
            <v>SUB8622D</v>
          </cell>
          <cell r="U4910">
            <v>10</v>
          </cell>
          <cell r="V4910">
            <v>0</v>
          </cell>
          <cell r="W4910">
            <v>34895</v>
          </cell>
          <cell r="X4910">
            <v>15</v>
          </cell>
          <cell r="Y4910">
            <v>27</v>
          </cell>
          <cell r="Z4910">
            <v>5.2317669999999996</v>
          </cell>
          <cell r="AA4910">
            <v>0</v>
          </cell>
          <cell r="AB4910">
            <v>1576760.4</v>
          </cell>
          <cell r="AC4910">
            <v>0</v>
          </cell>
          <cell r="AD4910">
            <v>6618.2300000000032</v>
          </cell>
          <cell r="AE4910">
            <v>38449.08</v>
          </cell>
          <cell r="AF4910">
            <v>38449.08</v>
          </cell>
          <cell r="AG4910">
            <v>1576760.4</v>
          </cell>
          <cell r="AH4910">
            <v>10653.850000000093</v>
          </cell>
        </row>
        <row r="4911">
          <cell r="R4911" t="str">
            <v>BNDES</v>
          </cell>
          <cell r="S4911" t="str">
            <v>FINEM TJLP</v>
          </cell>
          <cell r="T4911" t="str">
            <v>SUB8622D</v>
          </cell>
          <cell r="U4911">
            <v>10</v>
          </cell>
          <cell r="V4911">
            <v>0</v>
          </cell>
          <cell r="W4911">
            <v>34911</v>
          </cell>
          <cell r="X4911">
            <v>16</v>
          </cell>
          <cell r="Y4911">
            <v>0</v>
          </cell>
          <cell r="Z4911">
            <v>5.2697390000000004</v>
          </cell>
          <cell r="AA4911">
            <v>0</v>
          </cell>
          <cell r="AB4911">
            <v>1588204.48</v>
          </cell>
          <cell r="AC4911">
            <v>0</v>
          </cell>
          <cell r="AD4911">
            <v>6741.92</v>
          </cell>
          <cell r="AE4911">
            <v>6741.92</v>
          </cell>
          <cell r="AF4911">
            <v>0</v>
          </cell>
          <cell r="AG4911">
            <v>1594946.4</v>
          </cell>
          <cell r="AH4911">
            <v>11444.080000000075</v>
          </cell>
        </row>
        <row r="4912">
          <cell r="R4912" t="str">
            <v>BNDES</v>
          </cell>
          <cell r="S4912" t="str">
            <v>FINEM TJLP</v>
          </cell>
          <cell r="T4912" t="str">
            <v>SUB8622D</v>
          </cell>
          <cell r="U4912">
            <v>10</v>
          </cell>
          <cell r="V4912">
            <v>0</v>
          </cell>
          <cell r="W4912">
            <v>34926</v>
          </cell>
          <cell r="X4912">
            <v>15</v>
          </cell>
          <cell r="Y4912">
            <v>28</v>
          </cell>
          <cell r="Z4912">
            <v>5.3055870000000001</v>
          </cell>
          <cell r="AA4912">
            <v>0</v>
          </cell>
          <cell r="AB4912">
            <v>1599008.42</v>
          </cell>
          <cell r="AC4912">
            <v>29611.27</v>
          </cell>
          <cell r="AD4912">
            <v>6435.57</v>
          </cell>
          <cell r="AE4912">
            <v>13177.49</v>
          </cell>
          <cell r="AF4912">
            <v>42788.75</v>
          </cell>
          <cell r="AG4912">
            <v>1569397.15</v>
          </cell>
          <cell r="AH4912">
            <v>10803.929999999935</v>
          </cell>
        </row>
        <row r="4913">
          <cell r="R4913" t="str">
            <v>BNDES</v>
          </cell>
          <cell r="S4913" t="str">
            <v>FINEM TJLP</v>
          </cell>
          <cell r="T4913" t="str">
            <v>SUB8622D</v>
          </cell>
          <cell r="U4913">
            <v>10</v>
          </cell>
          <cell r="V4913">
            <v>0</v>
          </cell>
          <cell r="W4913">
            <v>34942</v>
          </cell>
          <cell r="X4913">
            <v>16</v>
          </cell>
          <cell r="Y4913">
            <v>0</v>
          </cell>
          <cell r="Z4913">
            <v>5.3440940000000001</v>
          </cell>
          <cell r="AA4913">
            <v>0</v>
          </cell>
          <cell r="AB4913">
            <v>1580787.56</v>
          </cell>
          <cell r="AC4913">
            <v>0</v>
          </cell>
          <cell r="AD4913">
            <v>6710.43</v>
          </cell>
          <cell r="AE4913">
            <v>6710.43</v>
          </cell>
          <cell r="AF4913">
            <v>0</v>
          </cell>
          <cell r="AG4913">
            <v>1587497.99</v>
          </cell>
          <cell r="AH4913">
            <v>11390.410000000149</v>
          </cell>
        </row>
        <row r="4914">
          <cell r="R4914" t="str">
            <v>BNDES</v>
          </cell>
          <cell r="S4914" t="str">
            <v>FINEM TJLP</v>
          </cell>
          <cell r="T4914" t="str">
            <v>SUB8622D</v>
          </cell>
          <cell r="U4914">
            <v>10</v>
          </cell>
          <cell r="V4914">
            <v>0</v>
          </cell>
          <cell r="W4914">
            <v>34957</v>
          </cell>
          <cell r="X4914">
            <v>15</v>
          </cell>
          <cell r="Y4914">
            <v>29</v>
          </cell>
          <cell r="Z4914">
            <v>5.3757169999999999</v>
          </cell>
          <cell r="AA4914">
            <v>0</v>
          </cell>
          <cell r="AB4914">
            <v>1590141.67</v>
          </cell>
          <cell r="AC4914">
            <v>30002.67</v>
          </cell>
          <cell r="AD4914">
            <v>6393.99</v>
          </cell>
          <cell r="AE4914">
            <v>13104.42</v>
          </cell>
          <cell r="AF4914">
            <v>43107.09</v>
          </cell>
          <cell r="AG4914">
            <v>1560139</v>
          </cell>
          <cell r="AH4914">
            <v>9354.1100000001024</v>
          </cell>
        </row>
        <row r="4915">
          <cell r="R4915" t="str">
            <v>BNDES</v>
          </cell>
          <cell r="S4915" t="str">
            <v>FINEM TJLP</v>
          </cell>
          <cell r="T4915" t="str">
            <v>SUB8622D</v>
          </cell>
          <cell r="U4915">
            <v>10</v>
          </cell>
          <cell r="V4915">
            <v>0</v>
          </cell>
          <cell r="W4915">
            <v>34972</v>
          </cell>
          <cell r="X4915">
            <v>15</v>
          </cell>
          <cell r="Y4915">
            <v>0</v>
          </cell>
          <cell r="Z4915">
            <v>5.4071879999999997</v>
          </cell>
          <cell r="AA4915">
            <v>0</v>
          </cell>
          <cell r="AB4915">
            <v>1569272.5</v>
          </cell>
          <cell r="AC4915">
            <v>0</v>
          </cell>
          <cell r="AD4915">
            <v>6244.38</v>
          </cell>
          <cell r="AE4915">
            <v>6244.38</v>
          </cell>
          <cell r="AF4915">
            <v>0</v>
          </cell>
          <cell r="AG4915">
            <v>1575516.88</v>
          </cell>
          <cell r="AH4915">
            <v>9133.5</v>
          </cell>
        </row>
        <row r="4916">
          <cell r="R4916" t="str">
            <v>BNDES</v>
          </cell>
          <cell r="S4916" t="str">
            <v>FINEM TJLP</v>
          </cell>
          <cell r="T4916" t="str">
            <v>SUB8622D</v>
          </cell>
          <cell r="U4916">
            <v>10</v>
          </cell>
          <cell r="V4916">
            <v>0</v>
          </cell>
          <cell r="W4916">
            <v>34987</v>
          </cell>
          <cell r="X4916">
            <v>15</v>
          </cell>
          <cell r="Y4916">
            <v>30</v>
          </cell>
          <cell r="Z4916">
            <v>5.4388420000000002</v>
          </cell>
          <cell r="AA4916">
            <v>0</v>
          </cell>
          <cell r="AB4916">
            <v>1578459.11</v>
          </cell>
          <cell r="AC4916">
            <v>30354.98</v>
          </cell>
          <cell r="AD4916">
            <v>6342.47</v>
          </cell>
          <cell r="AE4916">
            <v>12586.85</v>
          </cell>
          <cell r="AF4916">
            <v>42941.84</v>
          </cell>
          <cell r="AG4916">
            <v>1548104.13</v>
          </cell>
          <cell r="AH4916">
            <v>9186.6200000001118</v>
          </cell>
        </row>
        <row r="4917">
          <cell r="R4917" t="str">
            <v>BNDES</v>
          </cell>
          <cell r="S4917" t="str">
            <v>FINEM TJLP</v>
          </cell>
          <cell r="T4917" t="str">
            <v>SUB8622D</v>
          </cell>
          <cell r="U4917">
            <v>10</v>
          </cell>
          <cell r="V4917">
            <v>0</v>
          </cell>
          <cell r="W4917">
            <v>35003</v>
          </cell>
          <cell r="X4917">
            <v>16</v>
          </cell>
          <cell r="Y4917">
            <v>0</v>
          </cell>
          <cell r="Z4917">
            <v>5.4728110000000001</v>
          </cell>
          <cell r="AA4917">
            <v>0</v>
          </cell>
          <cell r="AB4917">
            <v>1557773.02</v>
          </cell>
          <cell r="AC4917">
            <v>0</v>
          </cell>
          <cell r="AD4917">
            <v>6612.73</v>
          </cell>
          <cell r="AE4917">
            <v>6612.73</v>
          </cell>
          <cell r="AF4917">
            <v>0</v>
          </cell>
          <cell r="AG4917">
            <v>1564385.75</v>
          </cell>
          <cell r="AH4917">
            <v>9668.8900000001304</v>
          </cell>
        </row>
        <row r="4918">
          <cell r="R4918" t="str">
            <v>BNDES</v>
          </cell>
          <cell r="S4918" t="str">
            <v>FINEM TJLP</v>
          </cell>
          <cell r="T4918" t="str">
            <v>SUB8622D</v>
          </cell>
          <cell r="U4918">
            <v>10</v>
          </cell>
          <cell r="V4918">
            <v>0</v>
          </cell>
          <cell r="W4918">
            <v>35018</v>
          </cell>
          <cell r="X4918">
            <v>15</v>
          </cell>
          <cell r="Y4918">
            <v>31</v>
          </cell>
          <cell r="Z4918">
            <v>5.5048500000000002</v>
          </cell>
          <cell r="AA4918">
            <v>0</v>
          </cell>
          <cell r="AB4918">
            <v>1566892.55</v>
          </cell>
          <cell r="AC4918">
            <v>30723.38</v>
          </cell>
          <cell r="AD4918">
            <v>6300.09</v>
          </cell>
          <cell r="AE4918">
            <v>12912.82</v>
          </cell>
          <cell r="AF4918">
            <v>43636.2</v>
          </cell>
          <cell r="AG4918">
            <v>1536169.17</v>
          </cell>
          <cell r="AH4918">
            <v>9119.5299999997951</v>
          </cell>
        </row>
        <row r="4919">
          <cell r="R4919" t="str">
            <v>BNDES</v>
          </cell>
          <cell r="S4919" t="str">
            <v>FINEM TJLP</v>
          </cell>
          <cell r="T4919" t="str">
            <v>SUB8622D</v>
          </cell>
          <cell r="U4919">
            <v>10</v>
          </cell>
          <cell r="V4919">
            <v>0</v>
          </cell>
          <cell r="W4919">
            <v>35033</v>
          </cell>
          <cell r="X4919">
            <v>15</v>
          </cell>
          <cell r="Y4919">
            <v>0</v>
          </cell>
          <cell r="Z4919">
            <v>5.5370759999999999</v>
          </cell>
          <cell r="AA4919">
            <v>0</v>
          </cell>
          <cell r="AB4919">
            <v>1545162.07</v>
          </cell>
          <cell r="AC4919">
            <v>0</v>
          </cell>
          <cell r="AD4919">
            <v>6148.44</v>
          </cell>
          <cell r="AE4919">
            <v>6148.44</v>
          </cell>
          <cell r="AF4919">
            <v>0</v>
          </cell>
          <cell r="AG4919">
            <v>1551310.51</v>
          </cell>
          <cell r="AH4919">
            <v>8992.9000000001397</v>
          </cell>
        </row>
        <row r="4920">
          <cell r="R4920" t="str">
            <v>BNDES</v>
          </cell>
          <cell r="S4920" t="str">
            <v>FINEM TJLP</v>
          </cell>
          <cell r="T4920" t="str">
            <v>SUB8622D</v>
          </cell>
          <cell r="U4920">
            <v>10</v>
          </cell>
          <cell r="V4920">
            <v>0</v>
          </cell>
          <cell r="W4920">
            <v>35048</v>
          </cell>
          <cell r="X4920">
            <v>15</v>
          </cell>
          <cell r="Y4920">
            <v>32</v>
          </cell>
          <cell r="Z4920">
            <v>5.5618679999999996</v>
          </cell>
          <cell r="AA4920">
            <v>0</v>
          </cell>
          <cell r="AB4920">
            <v>1552080.47</v>
          </cell>
          <cell r="AC4920">
            <v>31041.61</v>
          </cell>
          <cell r="AD4920">
            <v>6228.0700000000006</v>
          </cell>
          <cell r="AE4920">
            <v>12376.51</v>
          </cell>
          <cell r="AF4920">
            <v>43418.12</v>
          </cell>
          <cell r="AG4920">
            <v>1521038.86</v>
          </cell>
          <cell r="AH4920">
            <v>6918.4000000001397</v>
          </cell>
        </row>
        <row r="4921">
          <cell r="R4921" t="str">
            <v>BNDES</v>
          </cell>
          <cell r="S4921" t="str">
            <v>FINEM TJLP</v>
          </cell>
          <cell r="T4921" t="str">
            <v>SUB8622D</v>
          </cell>
          <cell r="U4921">
            <v>10</v>
          </cell>
          <cell r="V4921">
            <v>0</v>
          </cell>
          <cell r="W4921">
            <v>35064</v>
          </cell>
          <cell r="X4921">
            <v>16</v>
          </cell>
          <cell r="Y4921">
            <v>0</v>
          </cell>
          <cell r="Z4921">
            <v>5.5878519999999998</v>
          </cell>
          <cell r="AA4921">
            <v>0</v>
          </cell>
          <cell r="AB4921">
            <v>1528144.86</v>
          </cell>
          <cell r="AC4921">
            <v>0</v>
          </cell>
          <cell r="AD4921">
            <v>6486.96</v>
          </cell>
          <cell r="AE4921">
            <v>6486.96</v>
          </cell>
          <cell r="AF4921">
            <v>0</v>
          </cell>
          <cell r="AG4921">
            <v>1534631.83</v>
          </cell>
          <cell r="AH4921">
            <v>7106.0100000000093</v>
          </cell>
          <cell r="AI4921">
            <v>0</v>
          </cell>
          <cell r="AJ4921">
            <v>0</v>
          </cell>
          <cell r="AK4921">
            <v>0</v>
          </cell>
        </row>
        <row r="4922">
          <cell r="R4922" t="str">
            <v>BNDES</v>
          </cell>
          <cell r="S4922" t="str">
            <v>FINEM TJLP</v>
          </cell>
          <cell r="T4922" t="str">
            <v>SUB8622D</v>
          </cell>
          <cell r="U4922">
            <v>10</v>
          </cell>
          <cell r="V4922">
            <v>0</v>
          </cell>
          <cell r="W4922">
            <v>35079</v>
          </cell>
          <cell r="X4922">
            <v>15</v>
          </cell>
          <cell r="Y4922">
            <v>33</v>
          </cell>
          <cell r="Z4922">
            <v>5.6123219999999998</v>
          </cell>
          <cell r="AA4922">
            <v>0</v>
          </cell>
          <cell r="AB4922">
            <v>1534836.83</v>
          </cell>
          <cell r="AC4922">
            <v>31323.200000000001</v>
          </cell>
          <cell r="AD4922">
            <v>6161.69</v>
          </cell>
          <cell r="AE4922">
            <v>12648.65</v>
          </cell>
          <cell r="AF4922">
            <v>43971.85</v>
          </cell>
          <cell r="AG4922">
            <v>1503513.63</v>
          </cell>
          <cell r="AH4922">
            <v>6691.9599999999627</v>
          </cell>
          <cell r="AI4922">
            <v>0</v>
          </cell>
          <cell r="AJ4922">
            <v>0</v>
          </cell>
          <cell r="AK4922">
            <v>0</v>
          </cell>
        </row>
        <row r="4923">
          <cell r="R4923" t="str">
            <v>BNDES</v>
          </cell>
          <cell r="S4923" t="str">
            <v>FINEM TJLP</v>
          </cell>
          <cell r="T4923" t="str">
            <v>SUB8622D</v>
          </cell>
          <cell r="U4923">
            <v>10</v>
          </cell>
          <cell r="V4923">
            <v>0</v>
          </cell>
          <cell r="W4923">
            <v>35095</v>
          </cell>
          <cell r="X4923">
            <v>16</v>
          </cell>
          <cell r="Y4923">
            <v>0</v>
          </cell>
          <cell r="Z4923">
            <v>5.638541</v>
          </cell>
          <cell r="AA4923">
            <v>0</v>
          </cell>
          <cell r="AB4923">
            <v>1510537.57</v>
          </cell>
          <cell r="AC4923">
            <v>0</v>
          </cell>
          <cell r="AD4923">
            <v>6412.22</v>
          </cell>
          <cell r="AE4923">
            <v>6412.22</v>
          </cell>
          <cell r="AF4923">
            <v>0</v>
          </cell>
          <cell r="AG4923">
            <v>1516949.79</v>
          </cell>
          <cell r="AH4923">
            <v>7023.940000000177</v>
          </cell>
          <cell r="AI4923">
            <v>0</v>
          </cell>
          <cell r="AJ4923">
            <v>0</v>
          </cell>
          <cell r="AK4923">
            <v>0</v>
          </cell>
        </row>
        <row r="4924">
          <cell r="R4924" t="str">
            <v>BNDES</v>
          </cell>
          <cell r="S4924" t="str">
            <v>FINEM TJLP</v>
          </cell>
          <cell r="T4924" t="str">
            <v>SUB8622D</v>
          </cell>
          <cell r="U4924">
            <v>10</v>
          </cell>
          <cell r="V4924">
            <v>0</v>
          </cell>
          <cell r="W4924">
            <v>35110</v>
          </cell>
          <cell r="X4924">
            <v>15</v>
          </cell>
          <cell r="Y4924">
            <v>34</v>
          </cell>
          <cell r="Z4924">
            <v>5.663233</v>
          </cell>
          <cell r="AA4924">
            <v>0</v>
          </cell>
          <cell r="AB4924">
            <v>1517152.44</v>
          </cell>
          <cell r="AC4924">
            <v>31607.34</v>
          </cell>
          <cell r="AD4924">
            <v>6090.69</v>
          </cell>
          <cell r="AE4924">
            <v>12502.91</v>
          </cell>
          <cell r="AF4924">
            <v>44110.25</v>
          </cell>
          <cell r="AG4924">
            <v>1485545.09</v>
          </cell>
          <cell r="AH4924">
            <v>6614.8600000001024</v>
          </cell>
          <cell r="AI4924">
            <v>0</v>
          </cell>
          <cell r="AJ4924">
            <v>0</v>
          </cell>
          <cell r="AK4924">
            <v>0</v>
          </cell>
        </row>
        <row r="4925">
          <cell r="R4925" t="str">
            <v>BNDES</v>
          </cell>
          <cell r="S4925" t="str">
            <v>FINEM TJLP</v>
          </cell>
          <cell r="T4925" t="str">
            <v>SUB8622D</v>
          </cell>
          <cell r="U4925">
            <v>10</v>
          </cell>
          <cell r="V4925">
            <v>0</v>
          </cell>
          <cell r="W4925">
            <v>35124</v>
          </cell>
          <cell r="X4925">
            <v>14</v>
          </cell>
          <cell r="Y4925">
            <v>0</v>
          </cell>
          <cell r="Z4925">
            <v>5.6863760000000001</v>
          </cell>
          <cell r="AA4925">
            <v>0</v>
          </cell>
          <cell r="AB4925">
            <v>1491615.83</v>
          </cell>
          <cell r="AC4925">
            <v>0</v>
          </cell>
          <cell r="AD4925">
            <v>5538.94</v>
          </cell>
          <cell r="AE4925">
            <v>5538.94</v>
          </cell>
          <cell r="AF4925">
            <v>0</v>
          </cell>
          <cell r="AG4925">
            <v>1497154.77</v>
          </cell>
          <cell r="AH4925">
            <v>6070.7399999999907</v>
          </cell>
          <cell r="AI4925">
            <v>0</v>
          </cell>
          <cell r="AJ4925">
            <v>0</v>
          </cell>
          <cell r="AK4925">
            <v>0</v>
          </cell>
        </row>
        <row r="4926">
          <cell r="R4926" t="str">
            <v>BNDES</v>
          </cell>
          <cell r="S4926" t="str">
            <v>FINEM TJLP</v>
          </cell>
          <cell r="T4926" t="str">
            <v>SUB8622D</v>
          </cell>
          <cell r="U4926">
            <v>10</v>
          </cell>
          <cell r="V4926">
            <v>0</v>
          </cell>
          <cell r="W4926">
            <v>35139</v>
          </cell>
          <cell r="X4926">
            <v>15</v>
          </cell>
          <cell r="Y4926">
            <v>35</v>
          </cell>
          <cell r="Z4926">
            <v>5.7124439999999996</v>
          </cell>
          <cell r="AA4926">
            <v>0</v>
          </cell>
          <cell r="AB4926">
            <v>1498453.83</v>
          </cell>
          <cell r="AC4926">
            <v>31882</v>
          </cell>
          <cell r="AD4926">
            <v>6010.11</v>
          </cell>
          <cell r="AE4926">
            <v>11549.05</v>
          </cell>
          <cell r="AF4926">
            <v>43431.05</v>
          </cell>
          <cell r="AG4926">
            <v>1466571.83</v>
          </cell>
          <cell r="AH4926">
            <v>6838</v>
          </cell>
          <cell r="AI4926">
            <v>0</v>
          </cell>
          <cell r="AJ4926">
            <v>0</v>
          </cell>
          <cell r="AK4926">
            <v>0</v>
          </cell>
        </row>
        <row r="4927">
          <cell r="R4927" t="str">
            <v>BNDES</v>
          </cell>
          <cell r="S4927" t="str">
            <v>FINEM TJLP</v>
          </cell>
          <cell r="T4927" t="str">
            <v>SUB8622D</v>
          </cell>
          <cell r="U4927">
            <v>10</v>
          </cell>
          <cell r="V4927">
            <v>0</v>
          </cell>
          <cell r="W4927">
            <v>35155</v>
          </cell>
          <cell r="X4927">
            <v>16</v>
          </cell>
          <cell r="Y4927">
            <v>0</v>
          </cell>
          <cell r="Z4927">
            <v>5.7404719999999996</v>
          </cell>
          <cell r="AA4927">
            <v>0</v>
          </cell>
          <cell r="AB4927">
            <v>1473767.54</v>
          </cell>
          <cell r="AC4927">
            <v>0</v>
          </cell>
          <cell r="AD4927">
            <v>6256.13</v>
          </cell>
          <cell r="AE4927">
            <v>6256.13</v>
          </cell>
          <cell r="AF4927">
            <v>0</v>
          </cell>
          <cell r="AG4927">
            <v>1480023.67</v>
          </cell>
          <cell r="AH4927">
            <v>7195.7099999999627</v>
          </cell>
          <cell r="AI4927">
            <v>0</v>
          </cell>
          <cell r="AJ4927">
            <v>0</v>
          </cell>
          <cell r="AK4927">
            <v>0</v>
          </cell>
        </row>
        <row r="4928">
          <cell r="R4928" t="str">
            <v>BNDES</v>
          </cell>
          <cell r="S4928" t="str">
            <v>FINEM TJLP</v>
          </cell>
          <cell r="T4928" t="str">
            <v>SUB8622D</v>
          </cell>
          <cell r="U4928">
            <v>10</v>
          </cell>
          <cell r="V4928">
            <v>0</v>
          </cell>
          <cell r="W4928">
            <v>35170</v>
          </cell>
          <cell r="X4928">
            <v>15</v>
          </cell>
          <cell r="Y4928">
            <v>36</v>
          </cell>
          <cell r="Z4928">
            <v>5.7668720000000002</v>
          </cell>
          <cell r="AA4928">
            <v>0</v>
          </cell>
          <cell r="AB4928">
            <v>1480545.28</v>
          </cell>
          <cell r="AC4928">
            <v>32185.77</v>
          </cell>
          <cell r="AD4928">
            <v>5945.0999999999995</v>
          </cell>
          <cell r="AE4928">
            <v>12201.23</v>
          </cell>
          <cell r="AF4928">
            <v>44386.99</v>
          </cell>
          <cell r="AG4928">
            <v>1448359.52</v>
          </cell>
          <cell r="AH4928">
            <v>6777.7399999999907</v>
          </cell>
          <cell r="AI4928">
            <v>0</v>
          </cell>
          <cell r="AJ4928">
            <v>0</v>
          </cell>
          <cell r="AK4928">
            <v>0</v>
          </cell>
        </row>
        <row r="4929">
          <cell r="R4929" t="str">
            <v>BNDES</v>
          </cell>
          <cell r="S4929" t="str">
            <v>FINEM TJLP</v>
          </cell>
          <cell r="T4929" t="str">
            <v>SUB8622D</v>
          </cell>
          <cell r="U4929">
            <v>10</v>
          </cell>
          <cell r="V4929">
            <v>0</v>
          </cell>
          <cell r="W4929">
            <v>35185</v>
          </cell>
          <cell r="X4929">
            <v>15</v>
          </cell>
          <cell r="Y4929">
            <v>0</v>
          </cell>
          <cell r="Z4929">
            <v>5.7933940000000002</v>
          </cell>
          <cell r="AA4929">
            <v>0</v>
          </cell>
          <cell r="AB4929">
            <v>1455020.56</v>
          </cell>
          <cell r="AC4929">
            <v>0</v>
          </cell>
          <cell r="AD4929">
            <v>5789.75</v>
          </cell>
          <cell r="AE4929">
            <v>5789.75</v>
          </cell>
          <cell r="AF4929">
            <v>0</v>
          </cell>
          <cell r="AG4929">
            <v>1460810.31</v>
          </cell>
          <cell r="AH4929">
            <v>6661.0400000000373</v>
          </cell>
          <cell r="AI4929">
            <v>0</v>
          </cell>
          <cell r="AJ4929">
            <v>0</v>
          </cell>
          <cell r="AK4929">
            <v>0</v>
          </cell>
        </row>
        <row r="4930">
          <cell r="R4930" t="str">
            <v>BNDES</v>
          </cell>
          <cell r="S4930" t="str">
            <v>FINEM TJLP</v>
          </cell>
          <cell r="T4930" t="str">
            <v>SUB8622D</v>
          </cell>
          <cell r="U4930">
            <v>10</v>
          </cell>
          <cell r="V4930">
            <v>0</v>
          </cell>
          <cell r="W4930">
            <v>35200</v>
          </cell>
          <cell r="X4930">
            <v>15</v>
          </cell>
          <cell r="Y4930">
            <v>37</v>
          </cell>
          <cell r="Z4930">
            <v>5.8200380000000003</v>
          </cell>
          <cell r="AA4930">
            <v>0</v>
          </cell>
          <cell r="AB4930">
            <v>1461712.25</v>
          </cell>
          <cell r="AC4930">
            <v>32482.49</v>
          </cell>
          <cell r="AD4930">
            <v>5866.15</v>
          </cell>
          <cell r="AE4930">
            <v>11655.9</v>
          </cell>
          <cell r="AF4930">
            <v>44138.39</v>
          </cell>
          <cell r="AG4930">
            <v>1429229.75</v>
          </cell>
          <cell r="AH4930">
            <v>6691.6799999999348</v>
          </cell>
          <cell r="AI4930">
            <v>0</v>
          </cell>
          <cell r="AJ4930">
            <v>0</v>
          </cell>
          <cell r="AK4930">
            <v>0</v>
          </cell>
        </row>
        <row r="4931">
          <cell r="R4931" t="str">
            <v>BNDES</v>
          </cell>
          <cell r="S4931" t="str">
            <v>FINEM TJLP</v>
          </cell>
          <cell r="T4931" t="str">
            <v>SUB8622D</v>
          </cell>
          <cell r="U4931">
            <v>10</v>
          </cell>
          <cell r="V4931">
            <v>0</v>
          </cell>
          <cell r="W4931">
            <v>35216</v>
          </cell>
          <cell r="X4931">
            <v>16</v>
          </cell>
          <cell r="Y4931">
            <v>0</v>
          </cell>
          <cell r="Z4931">
            <v>5.8485930000000002</v>
          </cell>
          <cell r="AA4931">
            <v>0</v>
          </cell>
          <cell r="AB4931">
            <v>1436242.02</v>
          </cell>
          <cell r="AC4931">
            <v>0</v>
          </cell>
          <cell r="AD4931">
            <v>6096.84</v>
          </cell>
          <cell r="AE4931">
            <v>6096.84</v>
          </cell>
          <cell r="AF4931">
            <v>0</v>
          </cell>
          <cell r="AG4931">
            <v>1442338.85</v>
          </cell>
          <cell r="AH4931">
            <v>7012.2600000000093</v>
          </cell>
          <cell r="AI4931">
            <v>0</v>
          </cell>
          <cell r="AJ4931">
            <v>0</v>
          </cell>
          <cell r="AK4931">
            <v>0</v>
          </cell>
        </row>
        <row r="4932">
          <cell r="R4932" t="str">
            <v>BNDES</v>
          </cell>
          <cell r="S4932" t="str">
            <v>FINEM TJLP</v>
          </cell>
          <cell r="T4932" t="str">
            <v>SUB8622D</v>
          </cell>
          <cell r="U4932">
            <v>10</v>
          </cell>
          <cell r="V4932">
            <v>0</v>
          </cell>
          <cell r="W4932">
            <v>35231</v>
          </cell>
          <cell r="X4932">
            <v>15</v>
          </cell>
          <cell r="Y4932">
            <v>38</v>
          </cell>
          <cell r="Z4932">
            <v>5.8698240000000004</v>
          </cell>
          <cell r="AA4932">
            <v>0</v>
          </cell>
          <cell r="AB4932">
            <v>1441455.73</v>
          </cell>
          <cell r="AC4932">
            <v>32760.36</v>
          </cell>
          <cell r="AD4932">
            <v>5782.25</v>
          </cell>
          <cell r="AE4932">
            <v>11879.09</v>
          </cell>
          <cell r="AF4932">
            <v>44639.45</v>
          </cell>
          <cell r="AG4932">
            <v>1408695.37</v>
          </cell>
          <cell r="AH4932">
            <v>5213.7199999999721</v>
          </cell>
          <cell r="AI4932">
            <v>0</v>
          </cell>
          <cell r="AJ4932">
            <v>0</v>
          </cell>
          <cell r="AK4932">
            <v>0</v>
          </cell>
        </row>
        <row r="4933">
          <cell r="R4933" t="str">
            <v>BNDES</v>
          </cell>
          <cell r="S4933" t="str">
            <v>FINEM TJLP</v>
          </cell>
          <cell r="T4933" t="str">
            <v>SUB8622D</v>
          </cell>
          <cell r="U4933">
            <v>10</v>
          </cell>
          <cell r="V4933">
            <v>0</v>
          </cell>
          <cell r="W4933">
            <v>35246</v>
          </cell>
          <cell r="X4933">
            <v>15</v>
          </cell>
          <cell r="Y4933">
            <v>0</v>
          </cell>
          <cell r="Z4933">
            <v>5.8907259999999999</v>
          </cell>
          <cell r="AA4933">
            <v>0</v>
          </cell>
          <cell r="AB4933">
            <v>1413711.63</v>
          </cell>
          <cell r="AC4933">
            <v>0</v>
          </cell>
          <cell r="AD4933">
            <v>5625.38</v>
          </cell>
          <cell r="AE4933">
            <v>5625.38</v>
          </cell>
          <cell r="AF4933">
            <v>0</v>
          </cell>
          <cell r="AG4933">
            <v>1419337</v>
          </cell>
          <cell r="AH4933">
            <v>5016.25</v>
          </cell>
          <cell r="AI4933">
            <v>0</v>
          </cell>
          <cell r="AJ4933">
            <v>0</v>
          </cell>
          <cell r="AK4933">
            <v>0</v>
          </cell>
        </row>
        <row r="4934">
          <cell r="R4934" t="str">
            <v>BNDES</v>
          </cell>
          <cell r="S4934" t="str">
            <v>FINEM TJLP</v>
          </cell>
          <cell r="T4934" t="str">
            <v>SUB8622D</v>
          </cell>
          <cell r="U4934">
            <v>10</v>
          </cell>
          <cell r="V4934">
            <v>0</v>
          </cell>
          <cell r="W4934">
            <v>35261</v>
          </cell>
          <cell r="X4934">
            <v>15</v>
          </cell>
          <cell r="Y4934">
            <v>39</v>
          </cell>
          <cell r="Z4934">
            <v>5.9117030000000002</v>
          </cell>
          <cell r="AA4934">
            <v>0</v>
          </cell>
          <cell r="AB4934">
            <v>1418745.88</v>
          </cell>
          <cell r="AC4934">
            <v>32994.089999999997</v>
          </cell>
          <cell r="AD4934">
            <v>5687.9000000000005</v>
          </cell>
          <cell r="AE4934">
            <v>11313.28</v>
          </cell>
          <cell r="AF4934">
            <v>44307.37</v>
          </cell>
          <cell r="AG4934">
            <v>1385751.79</v>
          </cell>
          <cell r="AH4934">
            <v>5034.2600000002421</v>
          </cell>
          <cell r="AI4934">
            <v>0</v>
          </cell>
          <cell r="AJ4934">
            <v>0</v>
          </cell>
          <cell r="AK4934">
            <v>0</v>
          </cell>
        </row>
        <row r="4935">
          <cell r="R4935" t="str">
            <v>BNDES</v>
          </cell>
          <cell r="S4935" t="str">
            <v>FINEM TJLP</v>
          </cell>
          <cell r="T4935" t="str">
            <v>SUB8622D</v>
          </cell>
          <cell r="U4935">
            <v>10</v>
          </cell>
          <cell r="V4935">
            <v>0</v>
          </cell>
          <cell r="W4935">
            <v>35277</v>
          </cell>
          <cell r="X4935">
            <v>16</v>
          </cell>
          <cell r="Y4935">
            <v>0</v>
          </cell>
          <cell r="Z4935">
            <v>5.9341609999999996</v>
          </cell>
          <cell r="AA4935">
            <v>0</v>
          </cell>
          <cell r="AB4935">
            <v>1391016.13</v>
          </cell>
          <cell r="AC4935">
            <v>0</v>
          </cell>
          <cell r="AD4935">
            <v>5904.85</v>
          </cell>
          <cell r="AE4935">
            <v>5904.85</v>
          </cell>
          <cell r="AF4935">
            <v>0</v>
          </cell>
          <cell r="AG4935">
            <v>1396920.99</v>
          </cell>
          <cell r="AH4935">
            <v>5264.3499999998603</v>
          </cell>
          <cell r="AI4935">
            <v>0</v>
          </cell>
          <cell r="AJ4935">
            <v>0</v>
          </cell>
          <cell r="AK4935">
            <v>0</v>
          </cell>
        </row>
        <row r="4936">
          <cell r="R4936" t="str">
            <v>BNDES</v>
          </cell>
          <cell r="S4936" t="str">
            <v>FINEM TJLP</v>
          </cell>
          <cell r="T4936" t="str">
            <v>SUB8622D</v>
          </cell>
          <cell r="U4936">
            <v>10</v>
          </cell>
          <cell r="V4936">
            <v>0</v>
          </cell>
          <cell r="W4936">
            <v>35292</v>
          </cell>
          <cell r="X4936">
            <v>15</v>
          </cell>
          <cell r="Y4936">
            <v>40</v>
          </cell>
          <cell r="Z4936">
            <v>5.955292</v>
          </cell>
          <cell r="AA4936">
            <v>0</v>
          </cell>
          <cell r="AB4936">
            <v>1395969.41</v>
          </cell>
          <cell r="AC4936">
            <v>33237.370000000003</v>
          </cell>
          <cell r="AD4936">
            <v>5599.3899999999994</v>
          </cell>
          <cell r="AE4936">
            <v>11504.24</v>
          </cell>
          <cell r="AF4936">
            <v>44741.599999999999</v>
          </cell>
          <cell r="AG4936">
            <v>1362732.05</v>
          </cell>
          <cell r="AH4936">
            <v>4953.2700000002515</v>
          </cell>
          <cell r="AI4936">
            <v>0</v>
          </cell>
          <cell r="AJ4936">
            <v>0</v>
          </cell>
          <cell r="AK4936">
            <v>0</v>
          </cell>
        </row>
        <row r="4937">
          <cell r="R4937" t="str">
            <v>BNDES</v>
          </cell>
          <cell r="S4937" t="str">
            <v>FINEM TJLP</v>
          </cell>
          <cell r="T4937" t="str">
            <v>SUB8622D</v>
          </cell>
          <cell r="U4937">
            <v>10</v>
          </cell>
          <cell r="V4937">
            <v>0</v>
          </cell>
          <cell r="W4937">
            <v>35308</v>
          </cell>
          <cell r="X4937">
            <v>16</v>
          </cell>
          <cell r="Y4937">
            <v>0</v>
          </cell>
          <cell r="Z4937">
            <v>5.9779150000000003</v>
          </cell>
          <cell r="AA4937">
            <v>0</v>
          </cell>
          <cell r="AB4937">
            <v>1367908.8</v>
          </cell>
          <cell r="AC4937">
            <v>0</v>
          </cell>
          <cell r="AD4937">
            <v>5806.76</v>
          </cell>
          <cell r="AE4937">
            <v>5806.76</v>
          </cell>
          <cell r="AF4937">
            <v>0</v>
          </cell>
          <cell r="AG4937">
            <v>1373715.56</v>
          </cell>
          <cell r="AH4937">
            <v>5176.75</v>
          </cell>
          <cell r="AI4937">
            <v>0</v>
          </cell>
          <cell r="AJ4937">
            <v>0</v>
          </cell>
          <cell r="AK4937">
            <v>0</v>
          </cell>
        </row>
        <row r="4938">
          <cell r="R4938" t="str">
            <v>BNDES</v>
          </cell>
          <cell r="S4938" t="str">
            <v>FINEM TJLP</v>
          </cell>
          <cell r="T4938" t="str">
            <v>SUB8622D</v>
          </cell>
          <cell r="U4938">
            <v>10</v>
          </cell>
          <cell r="V4938">
            <v>0</v>
          </cell>
          <cell r="W4938">
            <v>35323</v>
          </cell>
          <cell r="X4938">
            <v>15</v>
          </cell>
          <cell r="Y4938">
            <v>41</v>
          </cell>
          <cell r="Z4938">
            <v>5.9982509999999998</v>
          </cell>
          <cell r="AA4938">
            <v>0</v>
          </cell>
          <cell r="AB4938">
            <v>1372562.23</v>
          </cell>
          <cell r="AC4938">
            <v>33477.129999999997</v>
          </cell>
          <cell r="AD4938">
            <v>5504.58</v>
          </cell>
          <cell r="AE4938">
            <v>11311.34</v>
          </cell>
          <cell r="AF4938">
            <v>44788.46</v>
          </cell>
          <cell r="AG4938">
            <v>1339085.1000000001</v>
          </cell>
          <cell r="AH4938">
            <v>4653.4199999999255</v>
          </cell>
          <cell r="AI4938">
            <v>0</v>
          </cell>
          <cell r="AJ4938">
            <v>0</v>
          </cell>
          <cell r="AK4938">
            <v>0</v>
          </cell>
        </row>
        <row r="4939">
          <cell r="R4939" t="str">
            <v>BNDES</v>
          </cell>
          <cell r="S4939" t="str">
            <v>FINEM TJLP</v>
          </cell>
          <cell r="T4939" t="str">
            <v>SUB8622D</v>
          </cell>
          <cell r="U4939">
            <v>10</v>
          </cell>
          <cell r="V4939">
            <v>0</v>
          </cell>
          <cell r="W4939">
            <v>35338</v>
          </cell>
          <cell r="X4939">
            <v>15</v>
          </cell>
          <cell r="Y4939">
            <v>0</v>
          </cell>
          <cell r="Z4939">
            <v>6.0185870000000001</v>
          </cell>
          <cell r="AA4939">
            <v>0</v>
          </cell>
          <cell r="AB4939">
            <v>1343625.03</v>
          </cell>
          <cell r="AC4939">
            <v>0</v>
          </cell>
          <cell r="AD4939">
            <v>5346.49</v>
          </cell>
          <cell r="AE4939">
            <v>5346.49</v>
          </cell>
          <cell r="AF4939">
            <v>0</v>
          </cell>
          <cell r="AG4939">
            <v>1348971.52</v>
          </cell>
          <cell r="AH4939">
            <v>4539.9299999999348</v>
          </cell>
          <cell r="AI4939">
            <v>0</v>
          </cell>
          <cell r="AJ4939">
            <v>0</v>
          </cell>
          <cell r="AK4939">
            <v>0</v>
          </cell>
        </row>
        <row r="4940">
          <cell r="R4940" t="str">
            <v>BNDES</v>
          </cell>
          <cell r="S4940" t="str">
            <v>FINEM TJLP</v>
          </cell>
          <cell r="T4940" t="str">
            <v>SUB8622D</v>
          </cell>
          <cell r="U4940">
            <v>10</v>
          </cell>
          <cell r="V4940">
            <v>0</v>
          </cell>
          <cell r="W4940">
            <v>35353</v>
          </cell>
          <cell r="X4940">
            <v>15</v>
          </cell>
          <cell r="Y4940">
            <v>42</v>
          </cell>
          <cell r="Z4940">
            <v>6.0389929999999996</v>
          </cell>
          <cell r="AA4940">
            <v>0</v>
          </cell>
          <cell r="AB4940">
            <v>1348180.59</v>
          </cell>
          <cell r="AC4940">
            <v>33704.51</v>
          </cell>
          <cell r="AD4940">
            <v>5404.09</v>
          </cell>
          <cell r="AE4940">
            <v>10750.58</v>
          </cell>
          <cell r="AF4940">
            <v>44455.09</v>
          </cell>
          <cell r="AG4940">
            <v>1314476.07</v>
          </cell>
          <cell r="AH4940">
            <v>4555.5500000000466</v>
          </cell>
          <cell r="AI4940">
            <v>0</v>
          </cell>
          <cell r="AJ4940">
            <v>0</v>
          </cell>
          <cell r="AK4940">
            <v>0</v>
          </cell>
        </row>
        <row r="4941">
          <cell r="R4941" t="str">
            <v>BNDES</v>
          </cell>
          <cell r="S4941" t="str">
            <v>FINEM TJLP</v>
          </cell>
          <cell r="T4941" t="str">
            <v>SUB8622D</v>
          </cell>
          <cell r="U4941">
            <v>10</v>
          </cell>
          <cell r="V4941">
            <v>0</v>
          </cell>
          <cell r="W4941">
            <v>35369</v>
          </cell>
          <cell r="X4941">
            <v>16</v>
          </cell>
          <cell r="Y4941">
            <v>0</v>
          </cell>
          <cell r="Z4941">
            <v>6.060835</v>
          </cell>
          <cell r="AA4941">
            <v>0</v>
          </cell>
          <cell r="AB4941">
            <v>1319230.31</v>
          </cell>
          <cell r="AC4941">
            <v>0</v>
          </cell>
          <cell r="AD4941">
            <v>5600.12</v>
          </cell>
          <cell r="AE4941">
            <v>5600.12</v>
          </cell>
          <cell r="AF4941">
            <v>0</v>
          </cell>
          <cell r="AG4941">
            <v>1324830.43</v>
          </cell>
          <cell r="AH4941">
            <v>4754.2399999997579</v>
          </cell>
          <cell r="AI4941">
            <v>0</v>
          </cell>
          <cell r="AJ4941">
            <v>0</v>
          </cell>
          <cell r="AK4941">
            <v>0</v>
          </cell>
        </row>
        <row r="4942">
          <cell r="R4942" t="str">
            <v>BNDES</v>
          </cell>
          <cell r="S4942" t="str">
            <v>FINEM TJLP</v>
          </cell>
          <cell r="T4942" t="str">
            <v>SUB8622D</v>
          </cell>
          <cell r="U4942">
            <v>10</v>
          </cell>
          <cell r="V4942">
            <v>0</v>
          </cell>
          <cell r="W4942">
            <v>35384</v>
          </cell>
          <cell r="X4942">
            <v>15</v>
          </cell>
          <cell r="Y4942">
            <v>43</v>
          </cell>
          <cell r="Z4942">
            <v>6.0813839999999999</v>
          </cell>
          <cell r="AA4942">
            <v>0</v>
          </cell>
          <cell r="AB4942">
            <v>1323703.1000000001</v>
          </cell>
          <cell r="AC4942">
            <v>33941.1</v>
          </cell>
          <cell r="AD4942">
            <v>5308.5700000000006</v>
          </cell>
          <cell r="AE4942">
            <v>10908.69</v>
          </cell>
          <cell r="AF4942">
            <v>44849.79</v>
          </cell>
          <cell r="AG4942">
            <v>1289762</v>
          </cell>
          <cell r="AH4942">
            <v>4472.7900000000373</v>
          </cell>
          <cell r="AI4942">
            <v>0</v>
          </cell>
          <cell r="AJ4942">
            <v>0</v>
          </cell>
          <cell r="AK4942">
            <v>0</v>
          </cell>
        </row>
        <row r="4943">
          <cell r="R4943" t="str">
            <v>BNDES</v>
          </cell>
          <cell r="S4943" t="str">
            <v>FINEM TJLP</v>
          </cell>
          <cell r="T4943" t="str">
            <v>SUB8622D</v>
          </cell>
          <cell r="U4943">
            <v>10</v>
          </cell>
          <cell r="V4943">
            <v>0</v>
          </cell>
          <cell r="W4943">
            <v>35399</v>
          </cell>
          <cell r="X4943">
            <v>15</v>
          </cell>
          <cell r="Y4943">
            <v>0</v>
          </cell>
          <cell r="Z4943">
            <v>6.1020019999999997</v>
          </cell>
          <cell r="AA4943">
            <v>0</v>
          </cell>
          <cell r="AB4943">
            <v>1294134.74</v>
          </cell>
          <cell r="AC4943">
            <v>0</v>
          </cell>
          <cell r="AD4943">
            <v>5149.5600000000004</v>
          </cell>
          <cell r="AE4943">
            <v>5149.5600000000004</v>
          </cell>
          <cell r="AF4943">
            <v>0</v>
          </cell>
          <cell r="AG4943">
            <v>1299284.3</v>
          </cell>
          <cell r="AH4943">
            <v>4372.7399999999907</v>
          </cell>
          <cell r="AI4943">
            <v>0</v>
          </cell>
          <cell r="AJ4943">
            <v>0</v>
          </cell>
          <cell r="AK4943">
            <v>0</v>
          </cell>
        </row>
        <row r="4944">
          <cell r="R4944" t="str">
            <v>BNDES</v>
          </cell>
          <cell r="S4944" t="str">
            <v>FINEM TJLP</v>
          </cell>
          <cell r="T4944" t="str">
            <v>SUB8622D</v>
          </cell>
          <cell r="U4944">
            <v>10</v>
          </cell>
          <cell r="V4944">
            <v>0</v>
          </cell>
          <cell r="W4944">
            <v>35414</v>
          </cell>
          <cell r="X4944">
            <v>15</v>
          </cell>
          <cell r="Y4944">
            <v>44</v>
          </cell>
          <cell r="Z4944">
            <v>6.1143720000000004</v>
          </cell>
          <cell r="AA4944">
            <v>0</v>
          </cell>
          <cell r="AB4944">
            <v>1296758.21</v>
          </cell>
          <cell r="AC4944">
            <v>34125.22</v>
          </cell>
          <cell r="AD4944">
            <v>5190.97</v>
          </cell>
          <cell r="AE4944">
            <v>10340.530000000001</v>
          </cell>
          <cell r="AF4944">
            <v>44465.75</v>
          </cell>
          <cell r="AG4944">
            <v>1262633</v>
          </cell>
          <cell r="AH4944">
            <v>2623.4799999999814</v>
          </cell>
          <cell r="AI4944">
            <v>0</v>
          </cell>
          <cell r="AJ4944">
            <v>0</v>
          </cell>
          <cell r="AK4944">
            <v>0</v>
          </cell>
        </row>
        <row r="4945">
          <cell r="R4945" t="str">
            <v>BNDES</v>
          </cell>
          <cell r="S4945" t="str">
            <v>FINEM TJLP</v>
          </cell>
          <cell r="T4945" t="str">
            <v>SUB8622D</v>
          </cell>
          <cell r="U4945">
            <v>10</v>
          </cell>
          <cell r="V4945">
            <v>0</v>
          </cell>
          <cell r="W4945">
            <v>35430</v>
          </cell>
          <cell r="X4945">
            <v>16</v>
          </cell>
          <cell r="Y4945">
            <v>0</v>
          </cell>
          <cell r="Z4945">
            <v>6.1269590000000003</v>
          </cell>
          <cell r="AA4945">
            <v>0</v>
          </cell>
          <cell r="AB4945">
            <v>1265232.24</v>
          </cell>
          <cell r="AC4945">
            <v>0</v>
          </cell>
          <cell r="AD4945">
            <v>5370.9</v>
          </cell>
          <cell r="AE4945">
            <v>5370.9</v>
          </cell>
          <cell r="AF4945">
            <v>0</v>
          </cell>
          <cell r="AG4945">
            <v>1270603.1399999999</v>
          </cell>
          <cell r="AH4945">
            <v>2599.2399999999907</v>
          </cell>
          <cell r="AI4945">
            <v>0</v>
          </cell>
          <cell r="AJ4945">
            <v>0</v>
          </cell>
          <cell r="AK4945">
            <v>0</v>
          </cell>
        </row>
        <row r="4946">
          <cell r="R4946" t="str">
            <v>BNDES</v>
          </cell>
          <cell r="S4946" t="str">
            <v>FINEM TJLP</v>
          </cell>
          <cell r="T4946" t="str">
            <v>SUB8622D</v>
          </cell>
          <cell r="U4946">
            <v>10</v>
          </cell>
          <cell r="V4946">
            <v>0</v>
          </cell>
          <cell r="W4946">
            <v>35445</v>
          </cell>
          <cell r="X4946">
            <v>15</v>
          </cell>
          <cell r="Y4946">
            <v>45</v>
          </cell>
          <cell r="Z4946">
            <v>6.1387830000000001</v>
          </cell>
          <cell r="AA4946">
            <v>0</v>
          </cell>
          <cell r="AB4946">
            <v>1267673.93</v>
          </cell>
          <cell r="AC4946">
            <v>34261.46</v>
          </cell>
          <cell r="AD4946">
            <v>5076.0500000000011</v>
          </cell>
          <cell r="AE4946">
            <v>10446.950000000001</v>
          </cell>
          <cell r="AF4946">
            <v>44708.4</v>
          </cell>
          <cell r="AG4946">
            <v>1233412.47</v>
          </cell>
          <cell r="AH4946">
            <v>2441.6799999999348</v>
          </cell>
          <cell r="AI4946">
            <v>0</v>
          </cell>
          <cell r="AJ4946">
            <v>0</v>
          </cell>
          <cell r="AK4946">
            <v>0</v>
          </cell>
        </row>
        <row r="4947">
          <cell r="R4947" t="str">
            <v>BNDES</v>
          </cell>
          <cell r="S4947" t="str">
            <v>FINEM TJLP</v>
          </cell>
          <cell r="T4947" t="str">
            <v>SUB8622D</v>
          </cell>
          <cell r="U4947">
            <v>10</v>
          </cell>
          <cell r="V4947">
            <v>0</v>
          </cell>
          <cell r="W4947">
            <v>35461</v>
          </cell>
          <cell r="X4947">
            <v>16</v>
          </cell>
          <cell r="Y4947">
            <v>0</v>
          </cell>
          <cell r="Z4947">
            <v>6.1514199999999999</v>
          </cell>
          <cell r="AA4947">
            <v>0</v>
          </cell>
          <cell r="AB4947">
            <v>1235951.51</v>
          </cell>
          <cell r="AC4947">
            <v>0</v>
          </cell>
          <cell r="AD4947">
            <v>5246.6</v>
          </cell>
          <cell r="AE4947">
            <v>5246.6</v>
          </cell>
          <cell r="AF4947">
            <v>0</v>
          </cell>
          <cell r="AG4947">
            <v>1241198.1200000001</v>
          </cell>
          <cell r="AH4947">
            <v>2539.0500000000466</v>
          </cell>
          <cell r="AI4947">
            <v>0</v>
          </cell>
          <cell r="AJ4947">
            <v>0</v>
          </cell>
          <cell r="AK4947">
            <v>0</v>
          </cell>
        </row>
        <row r="4948">
          <cell r="R4948" t="str">
            <v>BNDES</v>
          </cell>
          <cell r="S4948" t="str">
            <v>FINEM TJLP</v>
          </cell>
          <cell r="T4948" t="str">
            <v>SUB8622D</v>
          </cell>
          <cell r="U4948">
            <v>10</v>
          </cell>
          <cell r="V4948">
            <v>0</v>
          </cell>
          <cell r="W4948">
            <v>35476</v>
          </cell>
          <cell r="X4948">
            <v>15</v>
          </cell>
          <cell r="Y4948">
            <v>46</v>
          </cell>
          <cell r="Z4948">
            <v>6.1632910000000001</v>
          </cell>
          <cell r="AA4948">
            <v>0</v>
          </cell>
          <cell r="AB4948">
            <v>1238336.6499999999</v>
          </cell>
          <cell r="AC4948">
            <v>34398.239999999998</v>
          </cell>
          <cell r="AD4948">
            <v>4958.58</v>
          </cell>
          <cell r="AE4948">
            <v>10205.18</v>
          </cell>
          <cell r="AF4948">
            <v>44603.42</v>
          </cell>
          <cell r="AG4948">
            <v>1203938.4099999999</v>
          </cell>
          <cell r="AH4948">
            <v>2385.1299999996554</v>
          </cell>
          <cell r="AI4948">
            <v>0</v>
          </cell>
          <cell r="AJ4948">
            <v>0</v>
          </cell>
          <cell r="AK4948">
            <v>0</v>
          </cell>
        </row>
        <row r="4949">
          <cell r="R4949" t="str">
            <v>BNDES</v>
          </cell>
          <cell r="S4949" t="str">
            <v>FINEM TJLP</v>
          </cell>
          <cell r="T4949" t="str">
            <v>SUB8622D</v>
          </cell>
          <cell r="U4949">
            <v>10</v>
          </cell>
          <cell r="V4949">
            <v>0</v>
          </cell>
          <cell r="W4949">
            <v>35489</v>
          </cell>
          <cell r="X4949">
            <v>13</v>
          </cell>
          <cell r="Y4949">
            <v>0</v>
          </cell>
          <cell r="Z4949">
            <v>6.1735980000000001</v>
          </cell>
          <cell r="AA4949">
            <v>0</v>
          </cell>
          <cell r="AB4949">
            <v>1205951.78</v>
          </cell>
          <cell r="AC4949">
            <v>0</v>
          </cell>
          <cell r="AD4949">
            <v>4157.74</v>
          </cell>
          <cell r="AE4949">
            <v>4157.74</v>
          </cell>
          <cell r="AF4949">
            <v>0</v>
          </cell>
          <cell r="AG4949">
            <v>1210109.53</v>
          </cell>
          <cell r="AH4949">
            <v>2013.3800000001211</v>
          </cell>
          <cell r="AI4949">
            <v>0</v>
          </cell>
          <cell r="AJ4949">
            <v>0</v>
          </cell>
          <cell r="AK4949">
            <v>0</v>
          </cell>
        </row>
        <row r="4950">
          <cell r="R4950" t="str">
            <v>BNDES</v>
          </cell>
          <cell r="S4950" t="str">
            <v>FINEM TJLP</v>
          </cell>
          <cell r="T4950" t="str">
            <v>SUB8622D</v>
          </cell>
          <cell r="U4950">
            <v>10</v>
          </cell>
          <cell r="V4950">
            <v>0</v>
          </cell>
          <cell r="W4950">
            <v>35504</v>
          </cell>
          <cell r="X4950">
            <v>15</v>
          </cell>
          <cell r="Y4950">
            <v>47</v>
          </cell>
          <cell r="Z4950">
            <v>6.1840130000000002</v>
          </cell>
          <cell r="AA4950">
            <v>0</v>
          </cell>
          <cell r="AB4950">
            <v>1207986.25</v>
          </cell>
          <cell r="AC4950">
            <v>34513.89</v>
          </cell>
          <cell r="AD4950">
            <v>4830.3500000000004</v>
          </cell>
          <cell r="AE4950">
            <v>8988.09</v>
          </cell>
          <cell r="AF4950">
            <v>43501.98</v>
          </cell>
          <cell r="AG4950">
            <v>1173472.3600000001</v>
          </cell>
          <cell r="AH4950">
            <v>2034.4599999999627</v>
          </cell>
          <cell r="AI4950">
            <v>0</v>
          </cell>
          <cell r="AJ4950">
            <v>0</v>
          </cell>
          <cell r="AK4950">
            <v>0</v>
          </cell>
        </row>
        <row r="4951">
          <cell r="R4951" t="str">
            <v>BNDES</v>
          </cell>
          <cell r="S4951" t="str">
            <v>FINEM TJLP</v>
          </cell>
          <cell r="T4951" t="str">
            <v>SUB8622D</v>
          </cell>
          <cell r="U4951">
            <v>10</v>
          </cell>
          <cell r="V4951">
            <v>0</v>
          </cell>
          <cell r="W4951">
            <v>35520</v>
          </cell>
          <cell r="X4951">
            <v>16</v>
          </cell>
          <cell r="Y4951">
            <v>0</v>
          </cell>
          <cell r="Z4951">
            <v>6.1950260000000004</v>
          </cell>
          <cell r="AA4951">
            <v>0</v>
          </cell>
          <cell r="AB4951">
            <v>1175562.17</v>
          </cell>
          <cell r="AC4951">
            <v>0</v>
          </cell>
          <cell r="AD4951">
            <v>4990.25</v>
          </cell>
          <cell r="AE4951">
            <v>4990.25</v>
          </cell>
          <cell r="AF4951">
            <v>0</v>
          </cell>
          <cell r="AG4951">
            <v>1180552.43</v>
          </cell>
          <cell r="AH4951">
            <v>2089.8199999998324</v>
          </cell>
          <cell r="AI4951">
            <v>0</v>
          </cell>
          <cell r="AJ4951">
            <v>0</v>
          </cell>
          <cell r="AK4951">
            <v>0</v>
          </cell>
        </row>
        <row r="4952">
          <cell r="R4952" t="str">
            <v>BNDES</v>
          </cell>
          <cell r="S4952" t="str">
            <v>FINEM TJLP</v>
          </cell>
          <cell r="T4952" t="str">
            <v>SUB8622D</v>
          </cell>
          <cell r="U4952">
            <v>10</v>
          </cell>
          <cell r="V4952">
            <v>0</v>
          </cell>
          <cell r="W4952">
            <v>35535</v>
          </cell>
          <cell r="X4952">
            <v>15</v>
          </cell>
          <cell r="Y4952">
            <v>48</v>
          </cell>
          <cell r="Z4952">
            <v>6.2053700000000003</v>
          </cell>
          <cell r="AA4952">
            <v>0</v>
          </cell>
          <cell r="AB4952">
            <v>1177525.04</v>
          </cell>
          <cell r="AC4952">
            <v>34633.089999999997</v>
          </cell>
          <cell r="AD4952">
            <v>4713.7800000000007</v>
          </cell>
          <cell r="AE4952">
            <v>9704.0300000000007</v>
          </cell>
          <cell r="AF4952">
            <v>44337.120000000003</v>
          </cell>
          <cell r="AG4952">
            <v>1142891.95</v>
          </cell>
          <cell r="AH4952">
            <v>1962.8600000001024</v>
          </cell>
          <cell r="AI4952">
            <v>0</v>
          </cell>
          <cell r="AJ4952">
            <v>0</v>
          </cell>
          <cell r="AK4952">
            <v>0</v>
          </cell>
        </row>
        <row r="4953">
          <cell r="R4953" t="str">
            <v>BNDES</v>
          </cell>
          <cell r="S4953" t="str">
            <v>FINEM TJLP</v>
          </cell>
          <cell r="T4953" t="str">
            <v>SUB8622D</v>
          </cell>
          <cell r="U4953">
            <v>10</v>
          </cell>
          <cell r="V4953">
            <v>0</v>
          </cell>
          <cell r="W4953">
            <v>35550</v>
          </cell>
          <cell r="X4953">
            <v>15</v>
          </cell>
          <cell r="Y4953">
            <v>0</v>
          </cell>
          <cell r="Z4953">
            <v>6.2157299999999998</v>
          </cell>
          <cell r="AA4953">
            <v>0</v>
          </cell>
          <cell r="AB4953">
            <v>1144800.04</v>
          </cell>
          <cell r="AC4953">
            <v>0</v>
          </cell>
          <cell r="AD4953">
            <v>4555.33</v>
          </cell>
          <cell r="AE4953">
            <v>4555.33</v>
          </cell>
          <cell r="AF4953">
            <v>0</v>
          </cell>
          <cell r="AG4953">
            <v>1149355.3700000001</v>
          </cell>
          <cell r="AH4953">
            <v>1908.0900000000838</v>
          </cell>
          <cell r="AI4953">
            <v>0</v>
          </cell>
          <cell r="AJ4953">
            <v>0</v>
          </cell>
          <cell r="AK4953">
            <v>0</v>
          </cell>
        </row>
        <row r="4954">
          <cell r="R4954" t="str">
            <v>BNDES</v>
          </cell>
          <cell r="S4954" t="str">
            <v>FINEM TJLP</v>
          </cell>
          <cell r="T4954" t="str">
            <v>SUB8622D</v>
          </cell>
          <cell r="U4954">
            <v>10</v>
          </cell>
          <cell r="V4954">
            <v>0</v>
          </cell>
          <cell r="W4954">
            <v>35565</v>
          </cell>
          <cell r="X4954">
            <v>15</v>
          </cell>
          <cell r="Y4954">
            <v>49</v>
          </cell>
          <cell r="Z4954">
            <v>6.226108</v>
          </cell>
          <cell r="AA4954">
            <v>0</v>
          </cell>
          <cell r="AB4954">
            <v>1146711.43</v>
          </cell>
          <cell r="AC4954">
            <v>34748.83</v>
          </cell>
          <cell r="AD4954">
            <v>4588.7100000000009</v>
          </cell>
          <cell r="AE4954">
            <v>9144.0400000000009</v>
          </cell>
          <cell r="AF4954">
            <v>43892.87</v>
          </cell>
          <cell r="AG4954">
            <v>1111962.6000000001</v>
          </cell>
          <cell r="AH4954">
            <v>1911.3900000001304</v>
          </cell>
          <cell r="AI4954">
            <v>0</v>
          </cell>
          <cell r="AJ4954">
            <v>0</v>
          </cell>
          <cell r="AK4954">
            <v>0</v>
          </cell>
        </row>
        <row r="4955">
          <cell r="R4955" t="str">
            <v>BNDES</v>
          </cell>
          <cell r="S4955" t="str">
            <v>FINEM TJLP</v>
          </cell>
          <cell r="T4955" t="str">
            <v>SUB8622D</v>
          </cell>
          <cell r="U4955">
            <v>10</v>
          </cell>
          <cell r="V4955">
            <v>0</v>
          </cell>
          <cell r="W4955">
            <v>35581</v>
          </cell>
          <cell r="X4955">
            <v>16</v>
          </cell>
          <cell r="Y4955">
            <v>0</v>
          </cell>
          <cell r="Z4955">
            <v>6.237196</v>
          </cell>
          <cell r="AA4955">
            <v>0</v>
          </cell>
          <cell r="AB4955">
            <v>1113942.8799999999</v>
          </cell>
          <cell r="AC4955">
            <v>0</v>
          </cell>
          <cell r="AD4955">
            <v>4728.68</v>
          </cell>
          <cell r="AE4955">
            <v>4728.68</v>
          </cell>
          <cell r="AF4955">
            <v>0</v>
          </cell>
          <cell r="AG4955">
            <v>1118671.56</v>
          </cell>
          <cell r="AH4955">
            <v>1980.2800000000279</v>
          </cell>
          <cell r="AI4955">
            <v>0</v>
          </cell>
          <cell r="AJ4955">
            <v>0</v>
          </cell>
          <cell r="AK4955">
            <v>0</v>
          </cell>
        </row>
        <row r="4956">
          <cell r="R4956" t="str">
            <v>BNDES</v>
          </cell>
          <cell r="S4956" t="str">
            <v>FINEM TJLP</v>
          </cell>
          <cell r="T4956" t="str">
            <v>SUB8622D</v>
          </cell>
          <cell r="U4956">
            <v>10</v>
          </cell>
          <cell r="V4956">
            <v>0</v>
          </cell>
          <cell r="W4956">
            <v>35596</v>
          </cell>
          <cell r="X4956">
            <v>15</v>
          </cell>
          <cell r="Y4956">
            <v>50</v>
          </cell>
          <cell r="Z4956">
            <v>6.2472130000000003</v>
          </cell>
          <cell r="AA4956">
            <v>0</v>
          </cell>
          <cell r="AB4956">
            <v>1115731.8899999999</v>
          </cell>
          <cell r="AC4956">
            <v>34866.620000000003</v>
          </cell>
          <cell r="AD4956">
            <v>4466.1100000000006</v>
          </cell>
          <cell r="AE4956">
            <v>9194.7900000000009</v>
          </cell>
          <cell r="AF4956">
            <v>44061.41</v>
          </cell>
          <cell r="AG4956">
            <v>1080865.27</v>
          </cell>
          <cell r="AH4956">
            <v>1789.0099999997765</v>
          </cell>
          <cell r="AI4956">
            <v>0</v>
          </cell>
          <cell r="AJ4956">
            <v>0</v>
          </cell>
          <cell r="AK4956">
            <v>0</v>
          </cell>
        </row>
        <row r="4957">
          <cell r="R4957" t="str">
            <v>BNDES</v>
          </cell>
          <cell r="S4957" t="str">
            <v>FINEM TJLP</v>
          </cell>
          <cell r="T4957" t="str">
            <v>SUB8622D</v>
          </cell>
          <cell r="U4957">
            <v>10</v>
          </cell>
          <cell r="V4957">
            <v>0</v>
          </cell>
          <cell r="W4957">
            <v>35611</v>
          </cell>
          <cell r="X4957">
            <v>15</v>
          </cell>
          <cell r="Y4957">
            <v>0</v>
          </cell>
          <cell r="Z4957">
            <v>6.2572179999999999</v>
          </cell>
          <cell r="AA4957">
            <v>0</v>
          </cell>
          <cell r="AB4957">
            <v>1082596.29</v>
          </cell>
          <cell r="AC4957">
            <v>0</v>
          </cell>
          <cell r="AD4957">
            <v>4307.82</v>
          </cell>
          <cell r="AE4957">
            <v>4307.82</v>
          </cell>
          <cell r="AF4957">
            <v>0</v>
          </cell>
          <cell r="AG4957">
            <v>1086904.1000000001</v>
          </cell>
          <cell r="AH4957">
            <v>1731.0100000000093</v>
          </cell>
          <cell r="AI4957">
            <v>0</v>
          </cell>
          <cell r="AJ4957">
            <v>0</v>
          </cell>
          <cell r="AK4957">
            <v>0</v>
          </cell>
        </row>
        <row r="4958">
          <cell r="R4958" t="str">
            <v>BNDES</v>
          </cell>
          <cell r="S4958" t="str">
            <v>FINEM TJLP</v>
          </cell>
          <cell r="T4958" t="str">
            <v>SUB8622D</v>
          </cell>
          <cell r="U4958">
            <v>10</v>
          </cell>
          <cell r="V4958">
            <v>0</v>
          </cell>
          <cell r="W4958">
            <v>35626</v>
          </cell>
          <cell r="X4958">
            <v>15</v>
          </cell>
          <cell r="Y4958">
            <v>51</v>
          </cell>
          <cell r="Z4958">
            <v>6.2672379999999999</v>
          </cell>
          <cell r="AA4958">
            <v>0</v>
          </cell>
          <cell r="AB4958">
            <v>1084329.8999999999</v>
          </cell>
          <cell r="AC4958">
            <v>34978.379999999997</v>
          </cell>
          <cell r="AD4958">
            <v>4338.7800000000007</v>
          </cell>
          <cell r="AE4958">
            <v>8646.6</v>
          </cell>
          <cell r="AF4958">
            <v>43624.98</v>
          </cell>
          <cell r="AG4958">
            <v>1049351.52</v>
          </cell>
          <cell r="AH4958">
            <v>1733.6199999998789</v>
          </cell>
          <cell r="AI4958">
            <v>0</v>
          </cell>
          <cell r="AJ4958">
            <v>0</v>
          </cell>
          <cell r="AK4958">
            <v>0</v>
          </cell>
        </row>
        <row r="4959">
          <cell r="R4959" t="str">
            <v>BNDES</v>
          </cell>
          <cell r="S4959" t="str">
            <v>FINEM TJLP</v>
          </cell>
          <cell r="T4959" t="str">
            <v>SUB8622D</v>
          </cell>
          <cell r="U4959">
            <v>10</v>
          </cell>
          <cell r="V4959">
            <v>0</v>
          </cell>
          <cell r="W4959">
            <v>35642</v>
          </cell>
          <cell r="X4959">
            <v>16</v>
          </cell>
          <cell r="Y4959">
            <v>0</v>
          </cell>
          <cell r="Z4959">
            <v>6.2779449999999999</v>
          </cell>
          <cell r="AA4959">
            <v>0</v>
          </cell>
          <cell r="AB4959">
            <v>1051144.24</v>
          </cell>
          <cell r="AC4959">
            <v>0</v>
          </cell>
          <cell r="AD4959">
            <v>4462.1000000000004</v>
          </cell>
          <cell r="AE4959">
            <v>4462.1000000000004</v>
          </cell>
          <cell r="AF4959">
            <v>0</v>
          </cell>
          <cell r="AG4959">
            <v>1055606.3400000001</v>
          </cell>
          <cell r="AH4959">
            <v>1792.7199999999721</v>
          </cell>
          <cell r="AI4959">
            <v>0</v>
          </cell>
          <cell r="AJ4959">
            <v>0</v>
          </cell>
          <cell r="AK4959">
            <v>0</v>
          </cell>
        </row>
        <row r="4960">
          <cell r="R4960" t="str">
            <v>BNDES</v>
          </cell>
          <cell r="S4960" t="str">
            <v>FINEM TJLP</v>
          </cell>
          <cell r="T4960" t="str">
            <v>SUB8622D</v>
          </cell>
          <cell r="U4960">
            <v>10</v>
          </cell>
          <cell r="V4960">
            <v>0</v>
          </cell>
          <cell r="W4960">
            <v>35657</v>
          </cell>
          <cell r="X4960">
            <v>15</v>
          </cell>
          <cell r="Y4960">
            <v>52</v>
          </cell>
          <cell r="Z4960">
            <v>6.2879990000000001</v>
          </cell>
          <cell r="AA4960">
            <v>0</v>
          </cell>
          <cell r="AB4960">
            <v>1052827.6299999999</v>
          </cell>
          <cell r="AC4960">
            <v>35094.25</v>
          </cell>
          <cell r="AD4960">
            <v>4214.2899999999991</v>
          </cell>
          <cell r="AE4960">
            <v>8676.39</v>
          </cell>
          <cell r="AF4960">
            <v>43770.64</v>
          </cell>
          <cell r="AG4960">
            <v>1017733.37</v>
          </cell>
          <cell r="AH4960">
            <v>1683.3799999998882</v>
          </cell>
          <cell r="AI4960">
            <v>0</v>
          </cell>
          <cell r="AJ4960">
            <v>0</v>
          </cell>
          <cell r="AK4960">
            <v>0</v>
          </cell>
        </row>
        <row r="4961">
          <cell r="R4961" t="str">
            <v>BNDES</v>
          </cell>
          <cell r="S4961" t="str">
            <v>FINEM TJLP</v>
          </cell>
          <cell r="T4961" t="str">
            <v>SUB8622D</v>
          </cell>
          <cell r="U4961">
            <v>10</v>
          </cell>
          <cell r="V4961">
            <v>0</v>
          </cell>
          <cell r="W4961">
            <v>35673</v>
          </cell>
          <cell r="X4961">
            <v>16</v>
          </cell>
          <cell r="Y4961">
            <v>0</v>
          </cell>
          <cell r="Z4961">
            <v>6.2987399999999996</v>
          </cell>
          <cell r="AA4961">
            <v>0</v>
          </cell>
          <cell r="AB4961">
            <v>1019471.84</v>
          </cell>
          <cell r="AC4961">
            <v>0</v>
          </cell>
          <cell r="AD4961">
            <v>4327.6499999999996</v>
          </cell>
          <cell r="AE4961">
            <v>4327.6499999999996</v>
          </cell>
          <cell r="AF4961">
            <v>0</v>
          </cell>
          <cell r="AG4961">
            <v>1023799.49</v>
          </cell>
          <cell r="AH4961">
            <v>1738.4699999999721</v>
          </cell>
          <cell r="AI4961">
            <v>0</v>
          </cell>
          <cell r="AJ4961">
            <v>0</v>
          </cell>
          <cell r="AK4961">
            <v>0</v>
          </cell>
        </row>
        <row r="4962">
          <cell r="R4962" t="str">
            <v>BNDES</v>
          </cell>
          <cell r="S4962" t="str">
            <v>FINEM TJLP</v>
          </cell>
          <cell r="T4962" t="str">
            <v>SUB8622D</v>
          </cell>
          <cell r="U4962">
            <v>10</v>
          </cell>
          <cell r="V4962">
            <v>0</v>
          </cell>
          <cell r="W4962">
            <v>35688</v>
          </cell>
          <cell r="X4962">
            <v>15</v>
          </cell>
          <cell r="Y4962">
            <v>53</v>
          </cell>
          <cell r="Z4962">
            <v>6.3071510000000002</v>
          </cell>
          <cell r="AA4962">
            <v>0</v>
          </cell>
          <cell r="AB4962">
            <v>1020833.19</v>
          </cell>
          <cell r="AC4962">
            <v>35201.14</v>
          </cell>
          <cell r="AD4962">
            <v>4085.0699999999997</v>
          </cell>
          <cell r="AE4962">
            <v>8412.7199999999993</v>
          </cell>
          <cell r="AF4962">
            <v>43613.87</v>
          </cell>
          <cell r="AG4962">
            <v>985632.04</v>
          </cell>
          <cell r="AH4962">
            <v>1361.3500000000931</v>
          </cell>
          <cell r="AI4962">
            <v>0</v>
          </cell>
          <cell r="AJ4962">
            <v>0</v>
          </cell>
          <cell r="AK4962">
            <v>0</v>
          </cell>
        </row>
        <row r="4963">
          <cell r="R4963" t="str">
            <v>BNDES</v>
          </cell>
          <cell r="S4963" t="str">
            <v>FINEM TJLP</v>
          </cell>
          <cell r="T4963" t="str">
            <v>SUB8622D</v>
          </cell>
          <cell r="U4963">
            <v>10</v>
          </cell>
          <cell r="V4963">
            <v>0</v>
          </cell>
          <cell r="W4963">
            <v>35703</v>
          </cell>
          <cell r="X4963">
            <v>15</v>
          </cell>
          <cell r="Y4963">
            <v>0</v>
          </cell>
          <cell r="Z4963">
            <v>6.3154539999999999</v>
          </cell>
          <cell r="AA4963">
            <v>0</v>
          </cell>
          <cell r="AB4963">
            <v>986929.57</v>
          </cell>
          <cell r="AC4963">
            <v>0</v>
          </cell>
          <cell r="AD4963">
            <v>3927.14</v>
          </cell>
          <cell r="AE4963">
            <v>3927.14</v>
          </cell>
          <cell r="AF4963">
            <v>0</v>
          </cell>
          <cell r="AG4963">
            <v>990856.71</v>
          </cell>
          <cell r="AH4963">
            <v>1297.5299999999115</v>
          </cell>
          <cell r="AI4963">
            <v>0</v>
          </cell>
          <cell r="AJ4963">
            <v>0</v>
          </cell>
          <cell r="AK4963">
            <v>0</v>
          </cell>
        </row>
        <row r="4964">
          <cell r="R4964" t="str">
            <v>BNDES</v>
          </cell>
          <cell r="S4964" t="str">
            <v>FINEM TJLP</v>
          </cell>
          <cell r="T4964" t="str">
            <v>SUB8622D</v>
          </cell>
          <cell r="U4964">
            <v>10</v>
          </cell>
          <cell r="V4964">
            <v>0</v>
          </cell>
          <cell r="W4964">
            <v>35718</v>
          </cell>
          <cell r="X4964">
            <v>15</v>
          </cell>
          <cell r="Y4964">
            <v>54</v>
          </cell>
          <cell r="Z4964">
            <v>6.3237670000000001</v>
          </cell>
          <cell r="AA4964">
            <v>0</v>
          </cell>
          <cell r="AB4964">
            <v>988228.66</v>
          </cell>
          <cell r="AC4964">
            <v>35293.879999999997</v>
          </cell>
          <cell r="AD4964">
            <v>3953.1300000000006</v>
          </cell>
          <cell r="AE4964">
            <v>7880.27</v>
          </cell>
          <cell r="AF4964">
            <v>43174.15</v>
          </cell>
          <cell r="AG4964">
            <v>952934.78</v>
          </cell>
          <cell r="AH4964">
            <v>1299.0900000000838</v>
          </cell>
          <cell r="AI4964">
            <v>0</v>
          </cell>
          <cell r="AJ4964">
            <v>0</v>
          </cell>
          <cell r="AK4964">
            <v>0</v>
          </cell>
        </row>
        <row r="4965">
          <cell r="R4965" t="str">
            <v>BNDES</v>
          </cell>
          <cell r="S4965" t="str">
            <v>FINEM TJLP</v>
          </cell>
          <cell r="T4965" t="str">
            <v>SUB8622D</v>
          </cell>
          <cell r="U4965">
            <v>10</v>
          </cell>
          <cell r="V4965">
            <v>0</v>
          </cell>
          <cell r="W4965">
            <v>35734</v>
          </cell>
          <cell r="X4965">
            <v>16</v>
          </cell>
          <cell r="Y4965">
            <v>0</v>
          </cell>
          <cell r="Z4965">
            <v>6.3326469999999997</v>
          </cell>
          <cell r="AA4965">
            <v>0</v>
          </cell>
          <cell r="AB4965">
            <v>954272.92</v>
          </cell>
          <cell r="AC4965">
            <v>0</v>
          </cell>
          <cell r="AD4965">
            <v>4050.88</v>
          </cell>
          <cell r="AE4965">
            <v>4050.88</v>
          </cell>
          <cell r="AF4965">
            <v>0</v>
          </cell>
          <cell r="AG4965">
            <v>958323.8</v>
          </cell>
          <cell r="AH4965">
            <v>1338.140000000014</v>
          </cell>
          <cell r="AI4965">
            <v>0</v>
          </cell>
          <cell r="AJ4965">
            <v>0</v>
          </cell>
          <cell r="AK4965">
            <v>0</v>
          </cell>
        </row>
        <row r="4966">
          <cell r="R4966" t="str">
            <v>BNDES</v>
          </cell>
          <cell r="S4966" t="str">
            <v>FINEM TJLP</v>
          </cell>
          <cell r="T4966" t="str">
            <v>SUB8622D</v>
          </cell>
          <cell r="U4966">
            <v>10</v>
          </cell>
          <cell r="V4966">
            <v>0</v>
          </cell>
          <cell r="W4966">
            <v>35749</v>
          </cell>
          <cell r="X4966">
            <v>15</v>
          </cell>
          <cell r="Y4966">
            <v>55</v>
          </cell>
          <cell r="Z4966">
            <v>6.3409829999999996</v>
          </cell>
          <cell r="AA4966">
            <v>0</v>
          </cell>
          <cell r="AB4966">
            <v>955529.08</v>
          </cell>
          <cell r="AC4966">
            <v>35389.97</v>
          </cell>
          <cell r="AD4966">
            <v>3823.67</v>
          </cell>
          <cell r="AE4966">
            <v>7874.55</v>
          </cell>
          <cell r="AF4966">
            <v>43264.52</v>
          </cell>
          <cell r="AG4966">
            <v>920139.11</v>
          </cell>
          <cell r="AH4966">
            <v>1256.1599999999162</v>
          </cell>
          <cell r="AI4966">
            <v>0</v>
          </cell>
          <cell r="AJ4966">
            <v>0</v>
          </cell>
          <cell r="AK4966">
            <v>0</v>
          </cell>
        </row>
        <row r="4967">
          <cell r="R4967" t="str">
            <v>BNDES</v>
          </cell>
          <cell r="S4967" t="str">
            <v>FINEM TJLP</v>
          </cell>
          <cell r="T4967" t="str">
            <v>SUB8622D</v>
          </cell>
          <cell r="U4967">
            <v>10</v>
          </cell>
          <cell r="V4967">
            <v>0</v>
          </cell>
          <cell r="W4967">
            <v>35764</v>
          </cell>
          <cell r="X4967">
            <v>15</v>
          </cell>
          <cell r="Y4967">
            <v>0</v>
          </cell>
          <cell r="Z4967">
            <v>6.3493300000000001</v>
          </cell>
          <cell r="AA4967">
            <v>0</v>
          </cell>
          <cell r="AB4967">
            <v>921350.34</v>
          </cell>
          <cell r="AC4967">
            <v>0</v>
          </cell>
          <cell r="AD4967">
            <v>3666.19</v>
          </cell>
          <cell r="AE4967">
            <v>3666.19</v>
          </cell>
          <cell r="AF4967">
            <v>0</v>
          </cell>
          <cell r="AG4967">
            <v>925016.54</v>
          </cell>
          <cell r="AH4967">
            <v>1211.2400000001071</v>
          </cell>
          <cell r="AI4967">
            <v>0</v>
          </cell>
          <cell r="AJ4967">
            <v>0</v>
          </cell>
          <cell r="AK4967">
            <v>0</v>
          </cell>
        </row>
        <row r="4968">
          <cell r="R4968" t="str">
            <v>BNDES</v>
          </cell>
          <cell r="S4968" t="str">
            <v>FINEM TJLP</v>
          </cell>
          <cell r="T4968" t="str">
            <v>SUB8622D</v>
          </cell>
          <cell r="U4968">
            <v>10</v>
          </cell>
          <cell r="V4968">
            <v>0</v>
          </cell>
          <cell r="W4968">
            <v>35779</v>
          </cell>
          <cell r="X4968">
            <v>15</v>
          </cell>
          <cell r="Y4968">
            <v>56</v>
          </cell>
          <cell r="Z4968">
            <v>6.3587930000000004</v>
          </cell>
          <cell r="AA4968">
            <v>0</v>
          </cell>
          <cell r="AB4968">
            <v>922723.52</v>
          </cell>
          <cell r="AC4968">
            <v>35489.370000000003</v>
          </cell>
          <cell r="AD4968">
            <v>3691.7400000000002</v>
          </cell>
          <cell r="AE4968">
            <v>7357.93</v>
          </cell>
          <cell r="AF4968">
            <v>42847.29</v>
          </cell>
          <cell r="AG4968">
            <v>887234.15</v>
          </cell>
          <cell r="AH4968">
            <v>1373.1600000000326</v>
          </cell>
          <cell r="AI4968">
            <v>0</v>
          </cell>
          <cell r="AJ4968">
            <v>0</v>
          </cell>
          <cell r="AK4968">
            <v>0</v>
          </cell>
        </row>
        <row r="4969">
          <cell r="R4969" t="str">
            <v>BNDES</v>
          </cell>
          <cell r="S4969" t="str">
            <v>FINEM TJLP</v>
          </cell>
          <cell r="T4969" t="str">
            <v>SUB8622D</v>
          </cell>
          <cell r="U4969">
            <v>10</v>
          </cell>
          <cell r="V4969">
            <v>0</v>
          </cell>
          <cell r="W4969">
            <v>35795</v>
          </cell>
          <cell r="X4969">
            <v>16</v>
          </cell>
          <cell r="Y4969">
            <v>0</v>
          </cell>
          <cell r="Z4969">
            <v>6.3689869999999997</v>
          </cell>
          <cell r="AA4969">
            <v>0</v>
          </cell>
          <cell r="AB4969">
            <v>888656.51</v>
          </cell>
          <cell r="AC4969">
            <v>0</v>
          </cell>
          <cell r="AD4969">
            <v>3772.34</v>
          </cell>
          <cell r="AE4969">
            <v>3772.34</v>
          </cell>
          <cell r="AF4969">
            <v>0</v>
          </cell>
          <cell r="AG4969">
            <v>892428.85</v>
          </cell>
          <cell r="AH4969">
            <v>1422.359999999986</v>
          </cell>
          <cell r="AI4969">
            <v>0</v>
          </cell>
          <cell r="AJ4969">
            <v>0</v>
          </cell>
          <cell r="AK4969">
            <v>0</v>
          </cell>
        </row>
        <row r="4970">
          <cell r="R4970" t="str">
            <v>BNDES</v>
          </cell>
          <cell r="S4970" t="str">
            <v>FINEM TJLP</v>
          </cell>
          <cell r="T4970" t="str">
            <v>SUB8622D</v>
          </cell>
          <cell r="U4970">
            <v>10</v>
          </cell>
          <cell r="V4970">
            <v>0</v>
          </cell>
          <cell r="W4970">
            <v>35810</v>
          </cell>
          <cell r="X4970">
            <v>15</v>
          </cell>
          <cell r="Y4970">
            <v>57</v>
          </cell>
          <cell r="Z4970">
            <v>6.378558</v>
          </cell>
          <cell r="AA4970">
            <v>0</v>
          </cell>
          <cell r="AB4970">
            <v>889991.94</v>
          </cell>
          <cell r="AC4970">
            <v>35599.68</v>
          </cell>
          <cell r="AD4970">
            <v>3562.12</v>
          </cell>
          <cell r="AE4970">
            <v>7334.46</v>
          </cell>
          <cell r="AF4970">
            <v>42934.13</v>
          </cell>
          <cell r="AG4970">
            <v>854392.26</v>
          </cell>
          <cell r="AH4970">
            <v>1335.4200000000419</v>
          </cell>
          <cell r="AI4970">
            <v>0</v>
          </cell>
          <cell r="AJ4970">
            <v>0</v>
          </cell>
          <cell r="AK4970">
            <v>0</v>
          </cell>
        </row>
        <row r="4971">
          <cell r="R4971" t="str">
            <v>BNDES</v>
          </cell>
          <cell r="S4971" t="str">
            <v>FINEM TJLP</v>
          </cell>
          <cell r="T4971" t="str">
            <v>SUB8622D</v>
          </cell>
          <cell r="U4971">
            <v>10</v>
          </cell>
          <cell r="V4971">
            <v>0</v>
          </cell>
          <cell r="W4971">
            <v>35826</v>
          </cell>
          <cell r="X4971">
            <v>16</v>
          </cell>
          <cell r="Y4971">
            <v>0</v>
          </cell>
          <cell r="Z4971">
            <v>6.3887840000000002</v>
          </cell>
          <cell r="AA4971">
            <v>0</v>
          </cell>
          <cell r="AB4971">
            <v>855762.01</v>
          </cell>
          <cell r="AC4971">
            <v>0</v>
          </cell>
          <cell r="AD4971">
            <v>3632.7</v>
          </cell>
          <cell r="AE4971">
            <v>3632.7</v>
          </cell>
          <cell r="AF4971">
            <v>0</v>
          </cell>
          <cell r="AG4971">
            <v>859394.71</v>
          </cell>
          <cell r="AH4971">
            <v>1369.75</v>
          </cell>
          <cell r="AI4971">
            <v>0</v>
          </cell>
          <cell r="AJ4971">
            <v>0</v>
          </cell>
          <cell r="AK4971">
            <v>0</v>
          </cell>
        </row>
        <row r="4972">
          <cell r="R4972" t="str">
            <v>BNDES</v>
          </cell>
          <cell r="S4972" t="str">
            <v>FINEM TJLP</v>
          </cell>
          <cell r="T4972" t="str">
            <v>SUB8622D</v>
          </cell>
          <cell r="U4972">
            <v>10</v>
          </cell>
          <cell r="V4972">
            <v>0</v>
          </cell>
          <cell r="W4972">
            <v>35841</v>
          </cell>
          <cell r="X4972">
            <v>15</v>
          </cell>
          <cell r="Y4972">
            <v>58</v>
          </cell>
          <cell r="Z4972">
            <v>6.3983850000000002</v>
          </cell>
          <cell r="AA4972">
            <v>0</v>
          </cell>
          <cell r="AB4972">
            <v>857048.04</v>
          </cell>
          <cell r="AC4972">
            <v>35710.33</v>
          </cell>
          <cell r="AD4972">
            <v>3430.26</v>
          </cell>
          <cell r="AE4972">
            <v>7062.96</v>
          </cell>
          <cell r="AF4972">
            <v>42773.3</v>
          </cell>
          <cell r="AG4972">
            <v>821337.71</v>
          </cell>
          <cell r="AH4972">
            <v>1286.0400000000373</v>
          </cell>
          <cell r="AI4972">
            <v>0</v>
          </cell>
          <cell r="AJ4972">
            <v>0</v>
          </cell>
          <cell r="AK4972">
            <v>0</v>
          </cell>
        </row>
        <row r="4973">
          <cell r="R4973" t="str">
            <v>BNDES</v>
          </cell>
          <cell r="S4973" t="str">
            <v>FINEM TJLP</v>
          </cell>
          <cell r="T4973" t="str">
            <v>SUB8622D</v>
          </cell>
          <cell r="U4973">
            <v>10</v>
          </cell>
          <cell r="V4973">
            <v>0</v>
          </cell>
          <cell r="W4973">
            <v>35854</v>
          </cell>
          <cell r="X4973">
            <v>13</v>
          </cell>
          <cell r="Y4973">
            <v>0</v>
          </cell>
          <cell r="Z4973">
            <v>6.4067179999999997</v>
          </cell>
          <cell r="AA4973">
            <v>0</v>
          </cell>
          <cell r="AB4973">
            <v>822407.38</v>
          </cell>
          <cell r="AC4973">
            <v>0</v>
          </cell>
          <cell r="AD4973">
            <v>2835.4</v>
          </cell>
          <cell r="AE4973">
            <v>2835.4</v>
          </cell>
          <cell r="AF4973">
            <v>0</v>
          </cell>
          <cell r="AG4973">
            <v>825242.78</v>
          </cell>
          <cell r="AH4973">
            <v>1069.6700000000419</v>
          </cell>
          <cell r="AI4973">
            <v>0</v>
          </cell>
          <cell r="AJ4973">
            <v>0</v>
          </cell>
          <cell r="AK4973">
            <v>0</v>
          </cell>
        </row>
        <row r="4974">
          <cell r="R4974" t="str">
            <v>BNDES</v>
          </cell>
          <cell r="S4974" t="str">
            <v>FINEM TJLP</v>
          </cell>
          <cell r="T4974" t="str">
            <v>SUB8622D</v>
          </cell>
          <cell r="U4974">
            <v>10</v>
          </cell>
          <cell r="V4974">
            <v>0</v>
          </cell>
          <cell r="W4974">
            <v>35869</v>
          </cell>
          <cell r="X4974">
            <v>15</v>
          </cell>
          <cell r="Y4974">
            <v>59</v>
          </cell>
          <cell r="Z4974">
            <v>6.4205800000000002</v>
          </cell>
          <cell r="AA4974">
            <v>0</v>
          </cell>
          <cell r="AB4974">
            <v>824186.8</v>
          </cell>
          <cell r="AC4974">
            <v>35834.21</v>
          </cell>
          <cell r="AD4974">
            <v>3297.0099999999998</v>
          </cell>
          <cell r="AE4974">
            <v>6132.41</v>
          </cell>
          <cell r="AF4974">
            <v>41966.62</v>
          </cell>
          <cell r="AG4974">
            <v>788352.59</v>
          </cell>
          <cell r="AH4974">
            <v>1779.4199999999255</v>
          </cell>
          <cell r="AI4974">
            <v>0</v>
          </cell>
          <cell r="AJ4974">
            <v>0</v>
          </cell>
          <cell r="AK4974">
            <v>0</v>
          </cell>
        </row>
        <row r="4975">
          <cell r="R4975" t="str">
            <v>BNDES</v>
          </cell>
          <cell r="S4975" t="str">
            <v>FINEM TJLP</v>
          </cell>
          <cell r="T4975" t="str">
            <v>SUB8622D</v>
          </cell>
          <cell r="U4975">
            <v>10</v>
          </cell>
          <cell r="V4975">
            <v>0</v>
          </cell>
          <cell r="W4975">
            <v>35885</v>
          </cell>
          <cell r="X4975">
            <v>16</v>
          </cell>
          <cell r="Y4975">
            <v>0</v>
          </cell>
          <cell r="Z4975">
            <v>6.4357230000000003</v>
          </cell>
          <cell r="AA4975">
            <v>0</v>
          </cell>
          <cell r="AB4975">
            <v>790211.93</v>
          </cell>
          <cell r="AC4975">
            <v>0</v>
          </cell>
          <cell r="AD4975">
            <v>3354.44</v>
          </cell>
          <cell r="AE4975">
            <v>3354.44</v>
          </cell>
          <cell r="AF4975">
            <v>0</v>
          </cell>
          <cell r="AG4975">
            <v>793566.37</v>
          </cell>
          <cell r="AH4975">
            <v>1859.3400000000838</v>
          </cell>
          <cell r="AI4975">
            <v>0</v>
          </cell>
          <cell r="AJ4975">
            <v>0</v>
          </cell>
          <cell r="AK4975">
            <v>0</v>
          </cell>
        </row>
        <row r="4976">
          <cell r="R4976" t="str">
            <v>BNDES</v>
          </cell>
          <cell r="S4976" t="str">
            <v>FINEM TJLP</v>
          </cell>
          <cell r="T4976" t="str">
            <v>SUB8622D</v>
          </cell>
          <cell r="U4976">
            <v>10</v>
          </cell>
          <cell r="V4976">
            <v>0</v>
          </cell>
          <cell r="W4976">
            <v>35900</v>
          </cell>
          <cell r="X4976">
            <v>15</v>
          </cell>
          <cell r="Y4976">
            <v>60</v>
          </cell>
          <cell r="Z4976">
            <v>6.4499519999999997</v>
          </cell>
          <cell r="AA4976">
            <v>0</v>
          </cell>
          <cell r="AB4976">
            <v>791959.04000000004</v>
          </cell>
          <cell r="AC4976">
            <v>35998.14</v>
          </cell>
          <cell r="AD4976">
            <v>3172.1200000000003</v>
          </cell>
          <cell r="AE4976">
            <v>6526.56</v>
          </cell>
          <cell r="AF4976">
            <v>42524.7</v>
          </cell>
          <cell r="AG4976">
            <v>755960.9</v>
          </cell>
          <cell r="AH4976">
            <v>1747.109999999986</v>
          </cell>
          <cell r="AI4976">
            <v>0</v>
          </cell>
          <cell r="AJ4976">
            <v>0</v>
          </cell>
          <cell r="AK4976">
            <v>0</v>
          </cell>
        </row>
        <row r="4977">
          <cell r="R4977" t="str">
            <v>BNDES</v>
          </cell>
          <cell r="S4977" t="str">
            <v>FINEM TJLP</v>
          </cell>
          <cell r="T4977" t="str">
            <v>SUB8622D</v>
          </cell>
          <cell r="U4977">
            <v>10</v>
          </cell>
          <cell r="V4977">
            <v>0</v>
          </cell>
          <cell r="W4977">
            <v>35915</v>
          </cell>
          <cell r="X4977">
            <v>15</v>
          </cell>
          <cell r="Y4977">
            <v>0</v>
          </cell>
          <cell r="Z4977">
            <v>6.464213</v>
          </cell>
          <cell r="AA4977">
            <v>0</v>
          </cell>
          <cell r="AB4977">
            <v>757632.35</v>
          </cell>
          <cell r="AC4977">
            <v>0</v>
          </cell>
          <cell r="AD4977">
            <v>3014.74</v>
          </cell>
          <cell r="AE4977">
            <v>3014.74</v>
          </cell>
          <cell r="AF4977">
            <v>0</v>
          </cell>
          <cell r="AG4977">
            <v>760647.08</v>
          </cell>
          <cell r="AH4977">
            <v>1671.4399999999441</v>
          </cell>
          <cell r="AI4977">
            <v>0</v>
          </cell>
          <cell r="AJ4977">
            <v>0</v>
          </cell>
          <cell r="AK4977">
            <v>0</v>
          </cell>
        </row>
        <row r="4978">
          <cell r="R4978" t="str">
            <v>BNDES</v>
          </cell>
          <cell r="S4978" t="str">
            <v>FINEM TJLP</v>
          </cell>
          <cell r="T4978" t="str">
            <v>SUB8622D</v>
          </cell>
          <cell r="U4978">
            <v>10</v>
          </cell>
          <cell r="V4978">
            <v>0</v>
          </cell>
          <cell r="W4978">
            <v>35930</v>
          </cell>
          <cell r="X4978">
            <v>15</v>
          </cell>
          <cell r="Y4978">
            <v>61</v>
          </cell>
          <cell r="Z4978">
            <v>6.4785050000000002</v>
          </cell>
          <cell r="AA4978">
            <v>0</v>
          </cell>
          <cell r="AB4978">
            <v>759307.43</v>
          </cell>
          <cell r="AC4978">
            <v>36157.5</v>
          </cell>
          <cell r="AD4978">
            <v>3040.08</v>
          </cell>
          <cell r="AE4978">
            <v>6054.82</v>
          </cell>
          <cell r="AF4978">
            <v>42212.32</v>
          </cell>
          <cell r="AG4978">
            <v>723149.93</v>
          </cell>
          <cell r="AH4978">
            <v>1675.0900000000838</v>
          </cell>
          <cell r="AI4978">
            <v>0</v>
          </cell>
          <cell r="AJ4978">
            <v>0</v>
          </cell>
          <cell r="AK4978">
            <v>0</v>
          </cell>
        </row>
        <row r="4979">
          <cell r="R4979" t="str">
            <v>BNDES</v>
          </cell>
          <cell r="S4979" t="str">
            <v>FINEM TJLP</v>
          </cell>
          <cell r="T4979" t="str">
            <v>SUB8622D</v>
          </cell>
          <cell r="U4979">
            <v>10</v>
          </cell>
          <cell r="V4979">
            <v>0</v>
          </cell>
          <cell r="W4979">
            <v>35946</v>
          </cell>
          <cell r="X4979">
            <v>16</v>
          </cell>
          <cell r="Y4979">
            <v>0</v>
          </cell>
          <cell r="Z4979">
            <v>6.4937839999999998</v>
          </cell>
          <cell r="AA4979">
            <v>0</v>
          </cell>
          <cell r="AB4979">
            <v>724855.42</v>
          </cell>
          <cell r="AC4979">
            <v>0</v>
          </cell>
          <cell r="AD4979">
            <v>3077.01</v>
          </cell>
          <cell r="AE4979">
            <v>3077.01</v>
          </cell>
          <cell r="AF4979">
            <v>0</v>
          </cell>
          <cell r="AG4979">
            <v>727932.43</v>
          </cell>
          <cell r="AH4979">
            <v>1705.4899999999907</v>
          </cell>
          <cell r="AI4979">
            <v>0</v>
          </cell>
          <cell r="AJ4979">
            <v>0</v>
          </cell>
          <cell r="AK4979">
            <v>0</v>
          </cell>
        </row>
        <row r="4980">
          <cell r="R4980" t="str">
            <v>BNDES</v>
          </cell>
          <cell r="S4980" t="str">
            <v>FINEM TJLP</v>
          </cell>
          <cell r="T4980" t="str">
            <v>SUB8622D</v>
          </cell>
          <cell r="U4980">
            <v>10</v>
          </cell>
          <cell r="V4980">
            <v>0</v>
          </cell>
          <cell r="W4980">
            <v>35961</v>
          </cell>
          <cell r="X4980">
            <v>15</v>
          </cell>
          <cell r="Y4980">
            <v>62</v>
          </cell>
          <cell r="Z4980">
            <v>6.505547</v>
          </cell>
          <cell r="AA4980">
            <v>0</v>
          </cell>
          <cell r="AB4980">
            <v>726168.44</v>
          </cell>
          <cell r="AC4980">
            <v>36308.42</v>
          </cell>
          <cell r="AD4980">
            <v>2907.37</v>
          </cell>
          <cell r="AE4980">
            <v>5984.38</v>
          </cell>
          <cell r="AF4980">
            <v>42292.800000000003</v>
          </cell>
          <cell r="AG4980">
            <v>689860.02</v>
          </cell>
          <cell r="AH4980">
            <v>1313.0200000000186</v>
          </cell>
          <cell r="AI4980">
            <v>0</v>
          </cell>
          <cell r="AJ4980">
            <v>0</v>
          </cell>
          <cell r="AK4980">
            <v>0</v>
          </cell>
        </row>
        <row r="4981">
          <cell r="R4981" t="str">
            <v>BNDES</v>
          </cell>
          <cell r="S4981" t="str">
            <v>FINEM TJLP</v>
          </cell>
          <cell r="T4981" t="str">
            <v>SUB8622D</v>
          </cell>
          <cell r="U4981">
            <v>10</v>
          </cell>
          <cell r="V4981">
            <v>0</v>
          </cell>
          <cell r="W4981">
            <v>35976</v>
          </cell>
          <cell r="X4981">
            <v>15</v>
          </cell>
          <cell r="Y4981">
            <v>0</v>
          </cell>
          <cell r="Z4981">
            <v>6.5171460000000003</v>
          </cell>
          <cell r="AA4981">
            <v>0</v>
          </cell>
          <cell r="AB4981">
            <v>691090</v>
          </cell>
          <cell r="AC4981">
            <v>0</v>
          </cell>
          <cell r="AD4981">
            <v>2749.95</v>
          </cell>
          <cell r="AE4981">
            <v>2749.95</v>
          </cell>
          <cell r="AF4981">
            <v>0</v>
          </cell>
          <cell r="AG4981">
            <v>693839.95</v>
          </cell>
          <cell r="AH4981">
            <v>1229.9799999999814</v>
          </cell>
          <cell r="AI4981">
            <v>0</v>
          </cell>
          <cell r="AJ4981">
            <v>0</v>
          </cell>
          <cell r="AK4981">
            <v>0</v>
          </cell>
        </row>
        <row r="4982">
          <cell r="R4982" t="str">
            <v>BNDES</v>
          </cell>
          <cell r="S4982" t="str">
            <v>FINEM TJLP</v>
          </cell>
          <cell r="T4982" t="str">
            <v>SUB8622D</v>
          </cell>
          <cell r="U4982">
            <v>10</v>
          </cell>
          <cell r="V4982">
            <v>0</v>
          </cell>
          <cell r="W4982">
            <v>35991</v>
          </cell>
          <cell r="X4982">
            <v>15</v>
          </cell>
          <cell r="Y4982">
            <v>63</v>
          </cell>
          <cell r="Z4982">
            <v>6.5287660000000001</v>
          </cell>
          <cell r="AA4982">
            <v>0</v>
          </cell>
          <cell r="AB4982">
            <v>692322.21</v>
          </cell>
          <cell r="AC4982">
            <v>36438.01</v>
          </cell>
          <cell r="AD4982">
            <v>2770.7200000000003</v>
          </cell>
          <cell r="AE4982">
            <v>5520.67</v>
          </cell>
          <cell r="AF4982">
            <v>41958.68</v>
          </cell>
          <cell r="AG4982">
            <v>655884.19999999995</v>
          </cell>
          <cell r="AH4982">
            <v>1232.2100000000792</v>
          </cell>
          <cell r="AI4982">
            <v>0</v>
          </cell>
          <cell r="AJ4982">
            <v>0</v>
          </cell>
          <cell r="AK4982">
            <v>0</v>
          </cell>
        </row>
        <row r="4983">
          <cell r="R4983" t="str">
            <v>BNDES</v>
          </cell>
          <cell r="S4983" t="str">
            <v>FINEM TJLP</v>
          </cell>
          <cell r="T4983" t="str">
            <v>SUB8622D</v>
          </cell>
          <cell r="U4983">
            <v>10</v>
          </cell>
          <cell r="V4983">
            <v>0</v>
          </cell>
          <cell r="W4983">
            <v>36007</v>
          </cell>
          <cell r="X4983">
            <v>16</v>
          </cell>
          <cell r="Y4983">
            <v>0</v>
          </cell>
          <cell r="Z4983">
            <v>6.5411830000000002</v>
          </cell>
          <cell r="AA4983">
            <v>0</v>
          </cell>
          <cell r="AB4983">
            <v>657131.62</v>
          </cell>
          <cell r="AC4983">
            <v>0</v>
          </cell>
          <cell r="AD4983">
            <v>2789.52</v>
          </cell>
          <cell r="AE4983">
            <v>2789.52</v>
          </cell>
          <cell r="AF4983">
            <v>0</v>
          </cell>
          <cell r="AG4983">
            <v>659921.13</v>
          </cell>
          <cell r="AH4983">
            <v>1247.4100000000326</v>
          </cell>
          <cell r="AI4983">
            <v>0</v>
          </cell>
          <cell r="AJ4983">
            <v>0</v>
          </cell>
          <cell r="AK4983">
            <v>0</v>
          </cell>
        </row>
        <row r="4984">
          <cell r="R4984" t="str">
            <v>BNDES</v>
          </cell>
          <cell r="S4984" t="str">
            <v>FINEM TJLP</v>
          </cell>
          <cell r="T4984" t="str">
            <v>SUB8622D</v>
          </cell>
          <cell r="U4984">
            <v>10</v>
          </cell>
          <cell r="V4984">
            <v>0</v>
          </cell>
          <cell r="W4984">
            <v>36022</v>
          </cell>
          <cell r="X4984">
            <v>15</v>
          </cell>
          <cell r="Y4984">
            <v>64</v>
          </cell>
          <cell r="Z4984">
            <v>6.5528459999999997</v>
          </cell>
          <cell r="AA4984">
            <v>0</v>
          </cell>
          <cell r="AB4984">
            <v>658303.29</v>
          </cell>
          <cell r="AC4984">
            <v>36572.400000000001</v>
          </cell>
          <cell r="AD4984">
            <v>2635.5800000000004</v>
          </cell>
          <cell r="AE4984">
            <v>5425.1</v>
          </cell>
          <cell r="AF4984">
            <v>41997.51</v>
          </cell>
          <cell r="AG4984">
            <v>621730.89</v>
          </cell>
          <cell r="AH4984">
            <v>1171.6900000000605</v>
          </cell>
          <cell r="AI4984">
            <v>0</v>
          </cell>
          <cell r="AJ4984">
            <v>0</v>
          </cell>
          <cell r="AK4984">
            <v>0</v>
          </cell>
        </row>
        <row r="4985">
          <cell r="R4985" t="str">
            <v>BNDES</v>
          </cell>
          <cell r="S4985" t="str">
            <v>FINEM TJLP</v>
          </cell>
          <cell r="T4985" t="str">
            <v>SUB8622D</v>
          </cell>
          <cell r="U4985">
            <v>10</v>
          </cell>
          <cell r="V4985">
            <v>0</v>
          </cell>
          <cell r="W4985">
            <v>36038</v>
          </cell>
          <cell r="X4985">
            <v>16</v>
          </cell>
          <cell r="Y4985">
            <v>0</v>
          </cell>
          <cell r="Z4985">
            <v>6.5653079999999999</v>
          </cell>
          <cell r="AA4985">
            <v>0</v>
          </cell>
          <cell r="AB4985">
            <v>622913.27</v>
          </cell>
          <cell r="AC4985">
            <v>0</v>
          </cell>
          <cell r="AD4985">
            <v>2644.26</v>
          </cell>
          <cell r="AE4985">
            <v>2644.26</v>
          </cell>
          <cell r="AF4985">
            <v>0</v>
          </cell>
          <cell r="AG4985">
            <v>625557.54</v>
          </cell>
          <cell r="AH4985">
            <v>1182.390000000014</v>
          </cell>
          <cell r="AI4985">
            <v>0</v>
          </cell>
          <cell r="AJ4985">
            <v>0</v>
          </cell>
          <cell r="AK4985">
            <v>0</v>
          </cell>
        </row>
        <row r="4986">
          <cell r="R4986" t="str">
            <v>BNDES</v>
          </cell>
          <cell r="S4986" t="str">
            <v>FINEM TJLP</v>
          </cell>
          <cell r="T4986" t="str">
            <v>SUB8622D</v>
          </cell>
          <cell r="U4986">
            <v>10</v>
          </cell>
          <cell r="V4986">
            <v>0</v>
          </cell>
          <cell r="W4986">
            <v>36053</v>
          </cell>
          <cell r="X4986">
            <v>15</v>
          </cell>
          <cell r="Y4986">
            <v>65</v>
          </cell>
          <cell r="Z4986">
            <v>6.5794300000000003</v>
          </cell>
          <cell r="AA4986">
            <v>0</v>
          </cell>
          <cell r="AB4986">
            <v>624253.16</v>
          </cell>
          <cell r="AC4986">
            <v>36720.769999999997</v>
          </cell>
          <cell r="AD4986">
            <v>2500.2299999999996</v>
          </cell>
          <cell r="AE4986">
            <v>5144.49</v>
          </cell>
          <cell r="AF4986">
            <v>41865.269999999997</v>
          </cell>
          <cell r="AG4986">
            <v>587532.39</v>
          </cell>
          <cell r="AH4986">
            <v>1339.890000000014</v>
          </cell>
          <cell r="AI4986">
            <v>0</v>
          </cell>
          <cell r="AJ4986">
            <v>0</v>
          </cell>
          <cell r="AK4986">
            <v>0</v>
          </cell>
        </row>
        <row r="4987">
          <cell r="R4987" t="str">
            <v>BNDES</v>
          </cell>
          <cell r="S4987" t="str">
            <v>FINEM TJLP</v>
          </cell>
          <cell r="T4987" t="str">
            <v>SUB8622D</v>
          </cell>
          <cell r="U4987">
            <v>10</v>
          </cell>
          <cell r="V4987">
            <v>0</v>
          </cell>
          <cell r="W4987">
            <v>36068</v>
          </cell>
          <cell r="X4987">
            <v>15</v>
          </cell>
          <cell r="Y4987">
            <v>0</v>
          </cell>
          <cell r="Z4987">
            <v>6.593756</v>
          </cell>
          <cell r="AA4987">
            <v>0</v>
          </cell>
          <cell r="AB4987">
            <v>588811.68000000005</v>
          </cell>
          <cell r="AC4987">
            <v>0</v>
          </cell>
          <cell r="AD4987">
            <v>2342.9699999999998</v>
          </cell>
          <cell r="AE4987">
            <v>2342.9699999999998</v>
          </cell>
          <cell r="AF4987">
            <v>0</v>
          </cell>
          <cell r="AG4987">
            <v>591154.65</v>
          </cell>
          <cell r="AH4987">
            <v>1279.2900000000373</v>
          </cell>
          <cell r="AI4987">
            <v>0</v>
          </cell>
          <cell r="AJ4987">
            <v>0</v>
          </cell>
          <cell r="AK4987">
            <v>0</v>
          </cell>
        </row>
        <row r="4988">
          <cell r="R4988" t="str">
            <v>BNDES</v>
          </cell>
          <cell r="S4988" t="str">
            <v>FINEM TJLP</v>
          </cell>
          <cell r="T4988" t="str">
            <v>SUB8622D</v>
          </cell>
          <cell r="U4988">
            <v>10</v>
          </cell>
          <cell r="V4988">
            <v>0</v>
          </cell>
          <cell r="W4988">
            <v>36083</v>
          </cell>
          <cell r="X4988">
            <v>15</v>
          </cell>
          <cell r="Y4988">
            <v>66</v>
          </cell>
          <cell r="Z4988">
            <v>6.6081120000000002</v>
          </cell>
          <cell r="AA4988">
            <v>0</v>
          </cell>
          <cell r="AB4988">
            <v>590093.64</v>
          </cell>
          <cell r="AC4988">
            <v>36880.85</v>
          </cell>
          <cell r="AD4988">
            <v>2362.52</v>
          </cell>
          <cell r="AE4988">
            <v>4705.49</v>
          </cell>
          <cell r="AF4988">
            <v>41586.339999999997</v>
          </cell>
          <cell r="AG4988">
            <v>553212.79</v>
          </cell>
          <cell r="AH4988">
            <v>1281.9599999999627</v>
          </cell>
          <cell r="AI4988">
            <v>0</v>
          </cell>
          <cell r="AJ4988">
            <v>0</v>
          </cell>
          <cell r="AK4988">
            <v>0</v>
          </cell>
        </row>
        <row r="4989">
          <cell r="R4989" t="str">
            <v>BNDES</v>
          </cell>
          <cell r="S4989" t="str">
            <v>FINEM TJLP</v>
          </cell>
          <cell r="T4989" t="str">
            <v>SUB8622D</v>
          </cell>
          <cell r="U4989">
            <v>10</v>
          </cell>
          <cell r="V4989">
            <v>0</v>
          </cell>
          <cell r="W4989">
            <v>36099</v>
          </cell>
          <cell r="X4989">
            <v>16</v>
          </cell>
          <cell r="Y4989">
            <v>0</v>
          </cell>
          <cell r="Z4989">
            <v>6.6234609999999998</v>
          </cell>
          <cell r="AA4989">
            <v>0</v>
          </cell>
          <cell r="AB4989">
            <v>554497.77</v>
          </cell>
          <cell r="AC4989">
            <v>0</v>
          </cell>
          <cell r="AD4989">
            <v>2353.84</v>
          </cell>
          <cell r="AE4989">
            <v>2353.84</v>
          </cell>
          <cell r="AF4989">
            <v>0</v>
          </cell>
          <cell r="AG4989">
            <v>556851.61</v>
          </cell>
          <cell r="AH4989">
            <v>1284.9799999999814</v>
          </cell>
          <cell r="AI4989">
            <v>0</v>
          </cell>
          <cell r="AJ4989">
            <v>0</v>
          </cell>
          <cell r="AK4989">
            <v>0</v>
          </cell>
        </row>
        <row r="4990">
          <cell r="R4990" t="str">
            <v>BNDES</v>
          </cell>
          <cell r="S4990" t="str">
            <v>FINEM TJLP</v>
          </cell>
          <cell r="T4990" t="str">
            <v>SUB8622D</v>
          </cell>
          <cell r="U4990">
            <v>10</v>
          </cell>
          <cell r="V4990">
            <v>0</v>
          </cell>
          <cell r="W4990">
            <v>36114</v>
          </cell>
          <cell r="X4990">
            <v>15</v>
          </cell>
          <cell r="Y4990">
            <v>67</v>
          </cell>
          <cell r="Z4990">
            <v>6.6378820000000003</v>
          </cell>
          <cell r="AA4990">
            <v>0</v>
          </cell>
          <cell r="AB4990">
            <v>555705.05000000005</v>
          </cell>
          <cell r="AC4990">
            <v>37047</v>
          </cell>
          <cell r="AD4990">
            <v>2225.7399999999998</v>
          </cell>
          <cell r="AE4990">
            <v>4579.58</v>
          </cell>
          <cell r="AF4990">
            <v>41626.589999999997</v>
          </cell>
          <cell r="AG4990">
            <v>518658.05</v>
          </cell>
          <cell r="AH4990">
            <v>1207.2900000000373</v>
          </cell>
          <cell r="AI4990">
            <v>0</v>
          </cell>
          <cell r="AJ4990">
            <v>0</v>
          </cell>
          <cell r="AK4990">
            <v>0</v>
          </cell>
        </row>
        <row r="4991">
          <cell r="R4991" t="str">
            <v>BNDES</v>
          </cell>
          <cell r="S4991" t="str">
            <v>FINEM TJLP</v>
          </cell>
          <cell r="T4991" t="str">
            <v>SUB8622D</v>
          </cell>
          <cell r="U4991">
            <v>10</v>
          </cell>
          <cell r="V4991">
            <v>0</v>
          </cell>
          <cell r="W4991">
            <v>36129</v>
          </cell>
          <cell r="X4991">
            <v>15</v>
          </cell>
          <cell r="Y4991">
            <v>0</v>
          </cell>
          <cell r="Z4991">
            <v>6.6523349999999999</v>
          </cell>
          <cell r="AA4991">
            <v>0</v>
          </cell>
          <cell r="AB4991">
            <v>519787.35</v>
          </cell>
          <cell r="AC4991">
            <v>0</v>
          </cell>
          <cell r="AD4991">
            <v>2068.31</v>
          </cell>
          <cell r="AE4991">
            <v>2068.31</v>
          </cell>
          <cell r="AF4991">
            <v>0</v>
          </cell>
          <cell r="AG4991">
            <v>521855.67</v>
          </cell>
          <cell r="AH4991">
            <v>1129.3099999999977</v>
          </cell>
          <cell r="AI4991">
            <v>0</v>
          </cell>
          <cell r="AJ4991">
            <v>0</v>
          </cell>
          <cell r="AK4991">
            <v>0</v>
          </cell>
        </row>
        <row r="4992">
          <cell r="R4992" t="str">
            <v>BNDES</v>
          </cell>
          <cell r="S4992" t="str">
            <v>FINEM TJLP</v>
          </cell>
          <cell r="T4992" t="str">
            <v>SUB8622D</v>
          </cell>
          <cell r="U4992">
            <v>10</v>
          </cell>
          <cell r="V4992">
            <v>0</v>
          </cell>
          <cell r="W4992">
            <v>36144</v>
          </cell>
          <cell r="X4992">
            <v>15</v>
          </cell>
          <cell r="Y4992">
            <v>68</v>
          </cell>
          <cell r="Z4992">
            <v>6.6812379999999996</v>
          </cell>
          <cell r="AA4992">
            <v>0</v>
          </cell>
          <cell r="AB4992">
            <v>522045.72</v>
          </cell>
          <cell r="AC4992">
            <v>37288.980000000003</v>
          </cell>
          <cell r="AD4992">
            <v>2094.56</v>
          </cell>
          <cell r="AE4992">
            <v>4162.87</v>
          </cell>
          <cell r="AF4992">
            <v>41451.839999999997</v>
          </cell>
          <cell r="AG4992">
            <v>484756.74</v>
          </cell>
          <cell r="AH4992">
            <v>2258.3499999999767</v>
          </cell>
          <cell r="AI4992">
            <v>0</v>
          </cell>
          <cell r="AJ4992">
            <v>0</v>
          </cell>
          <cell r="AK4992">
            <v>0</v>
          </cell>
        </row>
        <row r="4993">
          <cell r="R4993" t="str">
            <v>BNDES</v>
          </cell>
          <cell r="S4993" t="str">
            <v>FINEM TJLP</v>
          </cell>
          <cell r="T4993" t="str">
            <v>SUB8622D</v>
          </cell>
          <cell r="U4993">
            <v>10</v>
          </cell>
          <cell r="V4993">
            <v>0</v>
          </cell>
          <cell r="W4993">
            <v>36160</v>
          </cell>
          <cell r="X4993">
            <v>16</v>
          </cell>
          <cell r="Y4993">
            <v>0</v>
          </cell>
          <cell r="Z4993">
            <v>6.7133120000000002</v>
          </cell>
          <cell r="AA4993">
            <v>0</v>
          </cell>
          <cell r="AB4993">
            <v>487083.87</v>
          </cell>
          <cell r="AC4993">
            <v>0</v>
          </cell>
          <cell r="AD4993">
            <v>2067.67</v>
          </cell>
          <cell r="AE4993">
            <v>2067.67</v>
          </cell>
          <cell r="AF4993">
            <v>0</v>
          </cell>
          <cell r="AG4993">
            <v>489151.54</v>
          </cell>
          <cell r="AH4993">
            <v>2327.1300000000047</v>
          </cell>
          <cell r="AI4993">
            <v>0</v>
          </cell>
          <cell r="AJ4993">
            <v>0</v>
          </cell>
          <cell r="AK4993">
            <v>0</v>
          </cell>
        </row>
        <row r="4994">
          <cell r="R4994" t="str">
            <v>BNDES</v>
          </cell>
          <cell r="S4994" t="str">
            <v>FINEM TJLP</v>
          </cell>
          <cell r="T4994" t="str">
            <v>SUB8622D</v>
          </cell>
          <cell r="U4994">
            <v>10</v>
          </cell>
          <cell r="V4994">
            <v>0</v>
          </cell>
          <cell r="W4994">
            <v>36175</v>
          </cell>
          <cell r="X4994">
            <v>15</v>
          </cell>
          <cell r="Y4994">
            <v>69</v>
          </cell>
          <cell r="Z4994">
            <v>6.7316710000000004</v>
          </cell>
          <cell r="AA4994">
            <v>0</v>
          </cell>
          <cell r="AB4994">
            <v>488415.9</v>
          </cell>
          <cell r="AC4994">
            <v>37570.449999999997</v>
          </cell>
          <cell r="AD4994">
            <v>1957.38</v>
          </cell>
          <cell r="AE4994">
            <v>4025.05</v>
          </cell>
          <cell r="AF4994">
            <v>41595.51</v>
          </cell>
          <cell r="AG4994">
            <v>450845.45</v>
          </cell>
          <cell r="AH4994">
            <v>1332.0400000000373</v>
          </cell>
          <cell r="AI4994">
            <v>0</v>
          </cell>
          <cell r="AJ4994">
            <v>0</v>
          </cell>
          <cell r="AK4994">
            <v>0</v>
          </cell>
        </row>
        <row r="4995">
          <cell r="R4995" t="str">
            <v>BNDES</v>
          </cell>
          <cell r="S4995" t="str">
            <v>FINEM TJLP</v>
          </cell>
          <cell r="T4995" t="str">
            <v>SUB8622D</v>
          </cell>
          <cell r="U4995">
            <v>10</v>
          </cell>
          <cell r="V4995">
            <v>0</v>
          </cell>
          <cell r="W4995">
            <v>36191</v>
          </cell>
          <cell r="X4995">
            <v>16</v>
          </cell>
          <cell r="Y4995">
            <v>0</v>
          </cell>
          <cell r="Z4995">
            <v>6.7504059999999999</v>
          </cell>
          <cell r="AA4995">
            <v>0</v>
          </cell>
          <cell r="AB4995">
            <v>452100.21</v>
          </cell>
          <cell r="AC4995">
            <v>0</v>
          </cell>
          <cell r="AD4995">
            <v>1919.16</v>
          </cell>
          <cell r="AE4995">
            <v>1919.16</v>
          </cell>
          <cell r="AF4995">
            <v>0</v>
          </cell>
          <cell r="AG4995">
            <v>454019.37</v>
          </cell>
          <cell r="AH4995">
            <v>1254.7600000000093</v>
          </cell>
          <cell r="AI4995">
            <v>0</v>
          </cell>
          <cell r="AJ4995">
            <v>0</v>
          </cell>
          <cell r="AK4995">
            <v>0</v>
          </cell>
        </row>
        <row r="4996">
          <cell r="R4996" t="str">
            <v>BNDES</v>
          </cell>
          <cell r="S4996" t="str">
            <v>FINEM TJLP</v>
          </cell>
          <cell r="T4996" t="str">
            <v>SUB8622D</v>
          </cell>
          <cell r="U4996">
            <v>10</v>
          </cell>
          <cell r="V4996">
            <v>0</v>
          </cell>
          <cell r="W4996">
            <v>36206</v>
          </cell>
          <cell r="X4996">
            <v>15</v>
          </cell>
          <cell r="Y4996">
            <v>70</v>
          </cell>
          <cell r="Z4996">
            <v>6.7680170000000004</v>
          </cell>
          <cell r="AA4996">
            <v>0</v>
          </cell>
          <cell r="AB4996">
            <v>453279.68</v>
          </cell>
          <cell r="AC4996">
            <v>37773.31</v>
          </cell>
          <cell r="AD4996">
            <v>1816.3299999999997</v>
          </cell>
          <cell r="AE4996">
            <v>3735.49</v>
          </cell>
          <cell r="AF4996">
            <v>41508.800000000003</v>
          </cell>
          <cell r="AG4996">
            <v>415506.38</v>
          </cell>
          <cell r="AH4996">
            <v>1179.4799999999814</v>
          </cell>
          <cell r="AI4996">
            <v>0</v>
          </cell>
          <cell r="AJ4996">
            <v>0</v>
          </cell>
          <cell r="AK4996">
            <v>0</v>
          </cell>
        </row>
        <row r="4997">
          <cell r="R4997" t="str">
            <v>BNDES</v>
          </cell>
          <cell r="S4997" t="str">
            <v>FINEM TJLP</v>
          </cell>
          <cell r="T4997" t="str">
            <v>SUB8622D</v>
          </cell>
          <cell r="U4997">
            <v>10</v>
          </cell>
          <cell r="V4997">
            <v>0</v>
          </cell>
          <cell r="W4997">
            <v>36219</v>
          </cell>
          <cell r="X4997">
            <v>13</v>
          </cell>
          <cell r="Y4997">
            <v>0</v>
          </cell>
          <cell r="Z4997">
            <v>6.7833170000000003</v>
          </cell>
          <cell r="AA4997">
            <v>0</v>
          </cell>
          <cell r="AB4997">
            <v>416445.68</v>
          </cell>
          <cell r="AC4997">
            <v>0</v>
          </cell>
          <cell r="AD4997">
            <v>1435.77</v>
          </cell>
          <cell r="AE4997">
            <v>1435.77</v>
          </cell>
          <cell r="AF4997">
            <v>0</v>
          </cell>
          <cell r="AG4997">
            <v>417881.46</v>
          </cell>
          <cell r="AH4997">
            <v>939.30999999999767</v>
          </cell>
          <cell r="AI4997">
            <v>0</v>
          </cell>
          <cell r="AJ4997">
            <v>0</v>
          </cell>
          <cell r="AK4997">
            <v>0</v>
          </cell>
        </row>
        <row r="4998">
          <cell r="R4998" t="str">
            <v>BNDES</v>
          </cell>
          <cell r="S4998" t="str">
            <v>FINEM TJLP</v>
          </cell>
          <cell r="T4998" t="str">
            <v>SUB8622D</v>
          </cell>
          <cell r="U4998">
            <v>10</v>
          </cell>
          <cell r="V4998">
            <v>0</v>
          </cell>
          <cell r="W4998">
            <v>36234</v>
          </cell>
          <cell r="X4998">
            <v>15</v>
          </cell>
          <cell r="Y4998">
            <v>71</v>
          </cell>
          <cell r="Z4998">
            <v>6.8010140000000003</v>
          </cell>
          <cell r="AA4998">
            <v>0</v>
          </cell>
          <cell r="AB4998">
            <v>417532.15</v>
          </cell>
          <cell r="AC4998">
            <v>37957.47</v>
          </cell>
          <cell r="AD4998">
            <v>1670.9</v>
          </cell>
          <cell r="AE4998">
            <v>3106.67</v>
          </cell>
          <cell r="AF4998">
            <v>41064.14</v>
          </cell>
          <cell r="AG4998">
            <v>379574.68</v>
          </cell>
          <cell r="AH4998">
            <v>1086.4599999999627</v>
          </cell>
          <cell r="AI4998">
            <v>0</v>
          </cell>
          <cell r="AJ4998">
            <v>0</v>
          </cell>
          <cell r="AK4998">
            <v>0</v>
          </cell>
        </row>
        <row r="4999">
          <cell r="R4999" t="str">
            <v>BNDES</v>
          </cell>
          <cell r="S4999" t="str">
            <v>FINEM TJLP</v>
          </cell>
          <cell r="T4999" t="str">
            <v>SUB8622D</v>
          </cell>
          <cell r="U4999">
            <v>10</v>
          </cell>
          <cell r="V4999">
            <v>0</v>
          </cell>
          <cell r="W4999">
            <v>36250</v>
          </cell>
          <cell r="X4999">
            <v>16</v>
          </cell>
          <cell r="Y4999">
            <v>0</v>
          </cell>
          <cell r="Z4999">
            <v>6.8199420000000002</v>
          </cell>
          <cell r="AA4999">
            <v>0</v>
          </cell>
          <cell r="AB4999">
            <v>380631.08</v>
          </cell>
          <cell r="AC4999">
            <v>0</v>
          </cell>
          <cell r="AD4999">
            <v>1615.78</v>
          </cell>
          <cell r="AE4999">
            <v>1615.78</v>
          </cell>
          <cell r="AF4999">
            <v>0</v>
          </cell>
          <cell r="AG4999">
            <v>382246.86</v>
          </cell>
          <cell r="AH4999">
            <v>1056.3999999999651</v>
          </cell>
          <cell r="AI4999">
            <v>0</v>
          </cell>
          <cell r="AJ4999">
            <v>0</v>
          </cell>
          <cell r="AK4999">
            <v>0</v>
          </cell>
        </row>
        <row r="5000">
          <cell r="R5000" t="str">
            <v>BNDES</v>
          </cell>
          <cell r="S5000" t="str">
            <v>FINEM TJLP</v>
          </cell>
          <cell r="T5000" t="str">
            <v>SUB8622D</v>
          </cell>
          <cell r="U5000">
            <v>10</v>
          </cell>
          <cell r="V5000">
            <v>0</v>
          </cell>
          <cell r="W5000">
            <v>36265</v>
          </cell>
          <cell r="X5000">
            <v>15</v>
          </cell>
          <cell r="Y5000">
            <v>72</v>
          </cell>
          <cell r="Z5000">
            <v>6.8392379999999999</v>
          </cell>
          <cell r="AA5000">
            <v>0</v>
          </cell>
          <cell r="AB5000">
            <v>381708.02</v>
          </cell>
          <cell r="AC5000">
            <v>38170.800000000003</v>
          </cell>
          <cell r="AD5000">
            <v>1529.89</v>
          </cell>
          <cell r="AE5000">
            <v>3145.67</v>
          </cell>
          <cell r="AF5000">
            <v>41316.47</v>
          </cell>
          <cell r="AG5000">
            <v>343537.22</v>
          </cell>
          <cell r="AH5000">
            <v>1076.9399999999441</v>
          </cell>
          <cell r="AI5000">
            <v>0</v>
          </cell>
          <cell r="AJ5000">
            <v>0</v>
          </cell>
          <cell r="AK5000">
            <v>0</v>
          </cell>
        </row>
        <row r="5001">
          <cell r="R5001" t="str">
            <v>BNDES</v>
          </cell>
          <cell r="S5001" t="str">
            <v>FINEM TJLP</v>
          </cell>
          <cell r="T5001" t="str">
            <v>SUB8622D</v>
          </cell>
          <cell r="U5001">
            <v>10</v>
          </cell>
          <cell r="V5001">
            <v>0</v>
          </cell>
          <cell r="W5001">
            <v>36280</v>
          </cell>
          <cell r="X5001">
            <v>15</v>
          </cell>
          <cell r="Y5001">
            <v>0</v>
          </cell>
          <cell r="Z5001">
            <v>6.8586970000000003</v>
          </cell>
          <cell r="AA5001">
            <v>0</v>
          </cell>
          <cell r="AB5001">
            <v>344514.65</v>
          </cell>
          <cell r="AC5001">
            <v>0</v>
          </cell>
          <cell r="AD5001">
            <v>1370.88</v>
          </cell>
          <cell r="AE5001">
            <v>1370.88</v>
          </cell>
          <cell r="AF5001">
            <v>0</v>
          </cell>
          <cell r="AG5001">
            <v>345885.53</v>
          </cell>
          <cell r="AH5001">
            <v>977.43000000005122</v>
          </cell>
          <cell r="AI5001">
            <v>0</v>
          </cell>
          <cell r="AJ5001">
            <v>0</v>
          </cell>
          <cell r="AK5001">
            <v>0</v>
          </cell>
        </row>
        <row r="5002">
          <cell r="R5002" t="str">
            <v>BNDES</v>
          </cell>
          <cell r="S5002" t="str">
            <v>FINEM TJLP</v>
          </cell>
          <cell r="T5002" t="str">
            <v>SUB8622D</v>
          </cell>
          <cell r="U5002">
            <v>10</v>
          </cell>
          <cell r="V5002">
            <v>0</v>
          </cell>
          <cell r="W5002">
            <v>36295</v>
          </cell>
          <cell r="X5002">
            <v>15</v>
          </cell>
          <cell r="Y5002">
            <v>73</v>
          </cell>
          <cell r="Z5002">
            <v>6.8782110000000003</v>
          </cell>
          <cell r="AA5002">
            <v>0</v>
          </cell>
          <cell r="AB5002">
            <v>345494.85</v>
          </cell>
          <cell r="AC5002">
            <v>38388.31</v>
          </cell>
          <cell r="AD5002">
            <v>1384.1399999999999</v>
          </cell>
          <cell r="AE5002">
            <v>2755.02</v>
          </cell>
          <cell r="AF5002">
            <v>41143.339999999997</v>
          </cell>
          <cell r="AG5002">
            <v>307106.53000000003</v>
          </cell>
          <cell r="AH5002">
            <v>980.19999999995343</v>
          </cell>
          <cell r="AI5002">
            <v>0</v>
          </cell>
          <cell r="AJ5002">
            <v>0</v>
          </cell>
          <cell r="AK5002">
            <v>0</v>
          </cell>
        </row>
        <row r="5003">
          <cell r="R5003" t="str">
            <v>BNDES</v>
          </cell>
          <cell r="S5003" t="str">
            <v>FINEM TJLP</v>
          </cell>
          <cell r="T5003" t="str">
            <v>SUB8622D</v>
          </cell>
          <cell r="U5003">
            <v>10</v>
          </cell>
          <cell r="V5003">
            <v>0</v>
          </cell>
          <cell r="W5003">
            <v>36311</v>
          </cell>
          <cell r="X5003">
            <v>16</v>
          </cell>
          <cell r="Y5003">
            <v>0</v>
          </cell>
          <cell r="Z5003">
            <v>6.8990879999999999</v>
          </cell>
          <cell r="AA5003">
            <v>0</v>
          </cell>
          <cell r="AB5003">
            <v>308038.67</v>
          </cell>
          <cell r="AC5003">
            <v>0</v>
          </cell>
          <cell r="AD5003">
            <v>1307.6199999999999</v>
          </cell>
          <cell r="AE5003">
            <v>1307.6199999999999</v>
          </cell>
          <cell r="AF5003">
            <v>0</v>
          </cell>
          <cell r="AG5003">
            <v>309346.28999999998</v>
          </cell>
          <cell r="AH5003">
            <v>932.13999999995576</v>
          </cell>
          <cell r="AI5003">
            <v>0</v>
          </cell>
          <cell r="AJ5003">
            <v>0</v>
          </cell>
          <cell r="AK5003">
            <v>0</v>
          </cell>
        </row>
        <row r="5004">
          <cell r="R5004" t="str">
            <v>BNDES</v>
          </cell>
          <cell r="S5004" t="str">
            <v>FINEM TJLP</v>
          </cell>
          <cell r="T5004" t="str">
            <v>SUB8622D</v>
          </cell>
          <cell r="U5004">
            <v>10</v>
          </cell>
          <cell r="V5004">
            <v>0</v>
          </cell>
          <cell r="W5004">
            <v>36326</v>
          </cell>
          <cell r="X5004">
            <v>15</v>
          </cell>
          <cell r="Y5004">
            <v>74</v>
          </cell>
          <cell r="Z5004">
            <v>6.918717</v>
          </cell>
          <cell r="AA5004">
            <v>0</v>
          </cell>
          <cell r="AB5004">
            <v>308915.09000000003</v>
          </cell>
          <cell r="AC5004">
            <v>38614.379999999997</v>
          </cell>
          <cell r="AD5004">
            <v>1238.1600000000003</v>
          </cell>
          <cell r="AE5004">
            <v>2545.7800000000002</v>
          </cell>
          <cell r="AF5004">
            <v>41160.160000000003</v>
          </cell>
          <cell r="AG5004">
            <v>270300.71000000002</v>
          </cell>
          <cell r="AH5004">
            <v>876.42000000004191</v>
          </cell>
          <cell r="AI5004">
            <v>0</v>
          </cell>
          <cell r="AJ5004">
            <v>0</v>
          </cell>
          <cell r="AK5004">
            <v>0</v>
          </cell>
        </row>
        <row r="5005">
          <cell r="R5005" t="str">
            <v>BNDES</v>
          </cell>
          <cell r="S5005" t="str">
            <v>FINEM TJLP</v>
          </cell>
          <cell r="T5005" t="str">
            <v>SUB8622D</v>
          </cell>
          <cell r="U5005">
            <v>10</v>
          </cell>
          <cell r="V5005">
            <v>0</v>
          </cell>
          <cell r="W5005">
            <v>36341</v>
          </cell>
          <cell r="X5005">
            <v>15</v>
          </cell>
          <cell r="Y5005">
            <v>0</v>
          </cell>
          <cell r="Z5005">
            <v>6.938402</v>
          </cell>
          <cell r="AA5005">
            <v>0</v>
          </cell>
          <cell r="AB5005">
            <v>271069.76</v>
          </cell>
          <cell r="AC5005">
            <v>0</v>
          </cell>
          <cell r="AD5005">
            <v>1078.6300000000001</v>
          </cell>
          <cell r="AE5005">
            <v>1078.6300000000001</v>
          </cell>
          <cell r="AF5005">
            <v>0</v>
          </cell>
          <cell r="AG5005">
            <v>272148.39</v>
          </cell>
          <cell r="AH5005">
            <v>769.04999999998836</v>
          </cell>
          <cell r="AI5005">
            <v>0</v>
          </cell>
          <cell r="AJ5005">
            <v>0</v>
          </cell>
          <cell r="AK5005">
            <v>0</v>
          </cell>
        </row>
        <row r="5006">
          <cell r="R5006" t="str">
            <v>BNDES</v>
          </cell>
          <cell r="S5006" t="str">
            <v>FINEM TJLP</v>
          </cell>
          <cell r="T5006" t="str">
            <v>SUB8622D</v>
          </cell>
          <cell r="U5006">
            <v>10</v>
          </cell>
          <cell r="V5006">
            <v>0</v>
          </cell>
          <cell r="W5006">
            <v>36356</v>
          </cell>
          <cell r="X5006">
            <v>15</v>
          </cell>
          <cell r="Y5006">
            <v>75</v>
          </cell>
          <cell r="Z5006">
            <v>6.9594990000000001</v>
          </cell>
          <cell r="AA5006">
            <v>0</v>
          </cell>
          <cell r="AB5006">
            <v>271893.98</v>
          </cell>
          <cell r="AC5006">
            <v>38841.99</v>
          </cell>
          <cell r="AD5006">
            <v>1089.4899999999998</v>
          </cell>
          <cell r="AE5006">
            <v>2168.12</v>
          </cell>
          <cell r="AF5006">
            <v>41010.120000000003</v>
          </cell>
          <cell r="AG5006">
            <v>233051.99</v>
          </cell>
          <cell r="AH5006">
            <v>824.22999999998137</v>
          </cell>
          <cell r="AI5006">
            <v>0</v>
          </cell>
          <cell r="AJ5006">
            <v>0</v>
          </cell>
          <cell r="AK5006">
            <v>0</v>
          </cell>
        </row>
        <row r="5007">
          <cell r="R5007" t="str">
            <v>BNDES</v>
          </cell>
          <cell r="S5007" t="str">
            <v>FINEM TJLP</v>
          </cell>
          <cell r="T5007" t="str">
            <v>SUB8622D</v>
          </cell>
          <cell r="U5007">
            <v>10</v>
          </cell>
          <cell r="V5007">
            <v>0</v>
          </cell>
          <cell r="W5007">
            <v>36372</v>
          </cell>
          <cell r="X5007">
            <v>16</v>
          </cell>
          <cell r="Y5007">
            <v>0</v>
          </cell>
          <cell r="Z5007">
            <v>6.9821770000000001</v>
          </cell>
          <cell r="AA5007">
            <v>0</v>
          </cell>
          <cell r="AB5007">
            <v>233811.4</v>
          </cell>
          <cell r="AC5007">
            <v>0</v>
          </cell>
          <cell r="AD5007">
            <v>992.53</v>
          </cell>
          <cell r="AE5007">
            <v>992.53</v>
          </cell>
          <cell r="AF5007">
            <v>0</v>
          </cell>
          <cell r="AG5007">
            <v>234803.93</v>
          </cell>
          <cell r="AH5007">
            <v>759.41000000000349</v>
          </cell>
          <cell r="AI5007">
            <v>0</v>
          </cell>
          <cell r="AJ5007">
            <v>0</v>
          </cell>
          <cell r="AK5007">
            <v>0</v>
          </cell>
        </row>
        <row r="5008">
          <cell r="R5008" t="str">
            <v>BNDES</v>
          </cell>
          <cell r="S5008" t="str">
            <v>FINEM TJLP</v>
          </cell>
          <cell r="T5008" t="str">
            <v>SUB8622D</v>
          </cell>
          <cell r="U5008">
            <v>10</v>
          </cell>
          <cell r="V5008">
            <v>0</v>
          </cell>
          <cell r="W5008">
            <v>36387</v>
          </cell>
          <cell r="X5008">
            <v>15</v>
          </cell>
          <cell r="Y5008">
            <v>76</v>
          </cell>
          <cell r="Z5008">
            <v>7.0035040000000004</v>
          </cell>
          <cell r="AA5008">
            <v>0</v>
          </cell>
          <cell r="AB5008">
            <v>234525.58</v>
          </cell>
          <cell r="AC5008">
            <v>39087.589999999997</v>
          </cell>
          <cell r="AD5008">
            <v>940.2</v>
          </cell>
          <cell r="AE5008">
            <v>1932.73</v>
          </cell>
          <cell r="AF5008">
            <v>41020.33</v>
          </cell>
          <cell r="AG5008">
            <v>195437.98</v>
          </cell>
          <cell r="AH5008">
            <v>714.17999999999302</v>
          </cell>
          <cell r="AI5008">
            <v>0</v>
          </cell>
          <cell r="AJ5008">
            <v>0</v>
          </cell>
          <cell r="AK5008">
            <v>0</v>
          </cell>
        </row>
        <row r="5009">
          <cell r="R5009" t="str">
            <v>BNDES</v>
          </cell>
          <cell r="S5009" t="str">
            <v>FINEM TJLP</v>
          </cell>
          <cell r="T5009" t="str">
            <v>SUB8622D</v>
          </cell>
          <cell r="U5009">
            <v>10</v>
          </cell>
          <cell r="V5009">
            <v>0</v>
          </cell>
          <cell r="W5009">
            <v>36403</v>
          </cell>
          <cell r="X5009">
            <v>16</v>
          </cell>
          <cell r="Y5009">
            <v>0</v>
          </cell>
          <cell r="Z5009">
            <v>7.0263260000000001</v>
          </cell>
          <cell r="AA5009">
            <v>0</v>
          </cell>
          <cell r="AB5009">
            <v>196074.85</v>
          </cell>
          <cell r="AC5009">
            <v>0</v>
          </cell>
          <cell r="AD5009">
            <v>832.34</v>
          </cell>
          <cell r="AE5009">
            <v>832.34</v>
          </cell>
          <cell r="AF5009">
            <v>0</v>
          </cell>
          <cell r="AG5009">
            <v>196907.18</v>
          </cell>
          <cell r="AH5009">
            <v>636.85999999998603</v>
          </cell>
          <cell r="AI5009">
            <v>0</v>
          </cell>
          <cell r="AJ5009">
            <v>0</v>
          </cell>
          <cell r="AK5009">
            <v>0</v>
          </cell>
        </row>
        <row r="5010">
          <cell r="R5010" t="str">
            <v>BNDES</v>
          </cell>
          <cell r="S5010" t="str">
            <v>FINEM TJLP</v>
          </cell>
          <cell r="T5010" t="str">
            <v>SUB8622D</v>
          </cell>
          <cell r="U5010">
            <v>10</v>
          </cell>
          <cell r="V5010">
            <v>0</v>
          </cell>
          <cell r="W5010">
            <v>36418</v>
          </cell>
          <cell r="X5010">
            <v>15</v>
          </cell>
          <cell r="Y5010">
            <v>77</v>
          </cell>
          <cell r="Z5010">
            <v>7.0477879999999997</v>
          </cell>
          <cell r="AA5010">
            <v>0</v>
          </cell>
          <cell r="AB5010">
            <v>196673.76</v>
          </cell>
          <cell r="AC5010">
            <v>39334.75</v>
          </cell>
          <cell r="AD5010">
            <v>788.45999999999992</v>
          </cell>
          <cell r="AE5010">
            <v>1620.8</v>
          </cell>
          <cell r="AF5010">
            <v>40955.54</v>
          </cell>
          <cell r="AG5010">
            <v>157339.01</v>
          </cell>
          <cell r="AH5010">
            <v>598.9100000000326</v>
          </cell>
          <cell r="AI5010">
            <v>0</v>
          </cell>
          <cell r="AJ5010">
            <v>0</v>
          </cell>
          <cell r="AK5010">
            <v>0</v>
          </cell>
        </row>
        <row r="5011">
          <cell r="R5011" t="str">
            <v>BNDES</v>
          </cell>
          <cell r="S5011" t="str">
            <v>FINEM TJLP</v>
          </cell>
          <cell r="T5011" t="str">
            <v>SUB8622D</v>
          </cell>
          <cell r="U5011">
            <v>10</v>
          </cell>
          <cell r="V5011">
            <v>0</v>
          </cell>
          <cell r="W5011">
            <v>36433</v>
          </cell>
          <cell r="X5011">
            <v>15</v>
          </cell>
          <cell r="Y5011">
            <v>0</v>
          </cell>
          <cell r="Z5011">
            <v>7.0693159999999997</v>
          </cell>
          <cell r="AA5011">
            <v>0</v>
          </cell>
          <cell r="AB5011">
            <v>157819.62</v>
          </cell>
          <cell r="AC5011">
            <v>0</v>
          </cell>
          <cell r="AD5011">
            <v>627.99</v>
          </cell>
          <cell r="AE5011">
            <v>627.99</v>
          </cell>
          <cell r="AF5011">
            <v>0</v>
          </cell>
          <cell r="AG5011">
            <v>158447.6</v>
          </cell>
          <cell r="AH5011">
            <v>480.60000000000582</v>
          </cell>
          <cell r="AI5011">
            <v>0</v>
          </cell>
          <cell r="AJ5011">
            <v>0</v>
          </cell>
          <cell r="AK5011">
            <v>0</v>
          </cell>
        </row>
        <row r="5012">
          <cell r="R5012" t="str">
            <v>BNDES</v>
          </cell>
          <cell r="S5012" t="str">
            <v>FINEM TJLP</v>
          </cell>
          <cell r="T5012" t="str">
            <v>SUB8622D</v>
          </cell>
          <cell r="U5012">
            <v>10</v>
          </cell>
          <cell r="V5012">
            <v>0</v>
          </cell>
          <cell r="W5012">
            <v>36448</v>
          </cell>
          <cell r="X5012">
            <v>15</v>
          </cell>
          <cell r="Y5012">
            <v>78</v>
          </cell>
          <cell r="Z5012">
            <v>7.0871370000000002</v>
          </cell>
          <cell r="AA5012">
            <v>0</v>
          </cell>
          <cell r="AB5012">
            <v>158217.46</v>
          </cell>
          <cell r="AC5012">
            <v>39554.36</v>
          </cell>
          <cell r="AD5012">
            <v>633.66000000000008</v>
          </cell>
          <cell r="AE5012">
            <v>1261.6500000000001</v>
          </cell>
          <cell r="AF5012">
            <v>40816.01</v>
          </cell>
          <cell r="AG5012">
            <v>118663.1</v>
          </cell>
          <cell r="AH5012">
            <v>397.85000000000582</v>
          </cell>
          <cell r="AI5012">
            <v>0</v>
          </cell>
          <cell r="AJ5012">
            <v>0</v>
          </cell>
          <cell r="AK5012">
            <v>0</v>
          </cell>
        </row>
        <row r="5013">
          <cell r="R5013" t="str">
            <v>BNDES</v>
          </cell>
          <cell r="S5013" t="str">
            <v>FINEM TJLP</v>
          </cell>
          <cell r="T5013" t="str">
            <v>SUB8622D</v>
          </cell>
          <cell r="U5013">
            <v>10</v>
          </cell>
          <cell r="V5013">
            <v>0</v>
          </cell>
          <cell r="W5013">
            <v>36464</v>
          </cell>
          <cell r="X5013">
            <v>16</v>
          </cell>
          <cell r="Y5013">
            <v>0</v>
          </cell>
          <cell r="Z5013">
            <v>7.1059080000000003</v>
          </cell>
          <cell r="AA5013">
            <v>0</v>
          </cell>
          <cell r="AB5013">
            <v>118977.39</v>
          </cell>
          <cell r="AC5013">
            <v>0</v>
          </cell>
          <cell r="AD5013">
            <v>505.06</v>
          </cell>
          <cell r="AE5013">
            <v>505.06</v>
          </cell>
          <cell r="AF5013">
            <v>0</v>
          </cell>
          <cell r="AG5013">
            <v>119482.45</v>
          </cell>
          <cell r="AH5013">
            <v>314.2899999999936</v>
          </cell>
          <cell r="AI5013">
            <v>0</v>
          </cell>
          <cell r="AJ5013">
            <v>0</v>
          </cell>
          <cell r="AK5013">
            <v>0</v>
          </cell>
        </row>
        <row r="5014">
          <cell r="R5014" t="str">
            <v>BNDES</v>
          </cell>
          <cell r="S5014" t="str">
            <v>FINEM TJLP</v>
          </cell>
          <cell r="T5014" t="str">
            <v>SUB8622D</v>
          </cell>
          <cell r="U5014">
            <v>10</v>
          </cell>
          <cell r="V5014">
            <v>0</v>
          </cell>
          <cell r="W5014">
            <v>36479</v>
          </cell>
          <cell r="X5014">
            <v>15</v>
          </cell>
          <cell r="Y5014">
            <v>79</v>
          </cell>
          <cell r="Z5014">
            <v>7.123551</v>
          </cell>
          <cell r="AA5014">
            <v>0</v>
          </cell>
          <cell r="AB5014">
            <v>119272.8</v>
          </cell>
          <cell r="AC5014">
            <v>39757.589999999997</v>
          </cell>
          <cell r="AD5014">
            <v>477.86999999999995</v>
          </cell>
          <cell r="AE5014">
            <v>982.93</v>
          </cell>
          <cell r="AF5014">
            <v>40740.519999999997</v>
          </cell>
          <cell r="AG5014">
            <v>79515.199999999997</v>
          </cell>
          <cell r="AH5014">
            <v>295.40000000000873</v>
          </cell>
          <cell r="AI5014">
            <v>0</v>
          </cell>
          <cell r="AJ5014">
            <v>0</v>
          </cell>
          <cell r="AK5014">
            <v>0</v>
          </cell>
        </row>
        <row r="5015">
          <cell r="R5015" t="str">
            <v>BNDES</v>
          </cell>
          <cell r="S5015" t="str">
            <v>FINEM TJLP</v>
          </cell>
          <cell r="T5015" t="str">
            <v>SUB8622D</v>
          </cell>
          <cell r="U5015">
            <v>10</v>
          </cell>
          <cell r="V5015">
            <v>0</v>
          </cell>
          <cell r="W5015">
            <v>36494</v>
          </cell>
          <cell r="X5015">
            <v>15</v>
          </cell>
          <cell r="Y5015">
            <v>0</v>
          </cell>
          <cell r="Z5015">
            <v>7.1412370000000003</v>
          </cell>
          <cell r="AA5015">
            <v>0</v>
          </cell>
          <cell r="AB5015">
            <v>79712.62</v>
          </cell>
          <cell r="AC5015">
            <v>0</v>
          </cell>
          <cell r="AD5015">
            <v>317.19</v>
          </cell>
          <cell r="AE5015">
            <v>317.19</v>
          </cell>
          <cell r="AF5015">
            <v>0</v>
          </cell>
          <cell r="AG5015">
            <v>80029.81</v>
          </cell>
          <cell r="AH5015">
            <v>197.41999999999825</v>
          </cell>
          <cell r="AI5015">
            <v>0</v>
          </cell>
          <cell r="AJ5015">
            <v>0</v>
          </cell>
          <cell r="AK5015">
            <v>0</v>
          </cell>
        </row>
        <row r="5016">
          <cell r="R5016" t="str">
            <v>BNDES</v>
          </cell>
          <cell r="S5016" t="str">
            <v>FINEM TJLP</v>
          </cell>
          <cell r="T5016" t="str">
            <v>SUB8622D</v>
          </cell>
          <cell r="U5016">
            <v>10</v>
          </cell>
          <cell r="V5016">
            <v>0</v>
          </cell>
          <cell r="W5016">
            <v>36509</v>
          </cell>
          <cell r="X5016">
            <v>15</v>
          </cell>
          <cell r="Y5016">
            <v>80</v>
          </cell>
          <cell r="Z5016">
            <v>7.1589679999999998</v>
          </cell>
          <cell r="AA5016">
            <v>0</v>
          </cell>
          <cell r="AB5016">
            <v>79910.539999999994</v>
          </cell>
          <cell r="AC5016">
            <v>39955.26</v>
          </cell>
          <cell r="AD5016">
            <v>320.03000000000003</v>
          </cell>
          <cell r="AE5016">
            <v>637.22</v>
          </cell>
          <cell r="AF5016">
            <v>40592.480000000003</v>
          </cell>
          <cell r="AG5016">
            <v>39955.279999999999</v>
          </cell>
          <cell r="AH5016">
            <v>197.92000000001281</v>
          </cell>
          <cell r="AI5016">
            <v>0</v>
          </cell>
          <cell r="AJ5016">
            <v>0</v>
          </cell>
          <cell r="AK5016">
            <v>0</v>
          </cell>
        </row>
        <row r="5017">
          <cell r="R5017" t="str">
            <v>BNDES</v>
          </cell>
          <cell r="S5017" t="str">
            <v>FINEM TJLP</v>
          </cell>
          <cell r="T5017" t="str">
            <v>SUB8622D</v>
          </cell>
          <cell r="U5017">
            <v>10</v>
          </cell>
          <cell r="V5017">
            <v>0</v>
          </cell>
          <cell r="W5017">
            <v>36525</v>
          </cell>
          <cell r="X5017">
            <v>16</v>
          </cell>
          <cell r="Y5017">
            <v>0</v>
          </cell>
          <cell r="Z5017">
            <v>7.1779289999999998</v>
          </cell>
          <cell r="AA5017">
            <v>0</v>
          </cell>
          <cell r="AB5017">
            <v>40061.1</v>
          </cell>
          <cell r="AC5017">
            <v>0</v>
          </cell>
          <cell r="AD5017">
            <v>170.06</v>
          </cell>
          <cell r="AE5017">
            <v>170.06</v>
          </cell>
          <cell r="AF5017">
            <v>0</v>
          </cell>
          <cell r="AG5017">
            <v>40231.160000000003</v>
          </cell>
          <cell r="AH5017">
            <v>105.82000000000698</v>
          </cell>
          <cell r="AI5017">
            <v>0</v>
          </cell>
          <cell r="AJ5017">
            <v>0</v>
          </cell>
          <cell r="AK5017">
            <v>0</v>
          </cell>
        </row>
        <row r="5018">
          <cell r="R5018" t="str">
            <v>BNDES</v>
          </cell>
          <cell r="S5018" t="str">
            <v>FINEM TJLP</v>
          </cell>
          <cell r="T5018" t="str">
            <v>SUB8622D</v>
          </cell>
          <cell r="U5018">
            <v>10</v>
          </cell>
          <cell r="V5018">
            <v>0</v>
          </cell>
          <cell r="W5018">
            <v>36540</v>
          </cell>
          <cell r="X5018">
            <v>15</v>
          </cell>
          <cell r="Y5018">
            <v>81</v>
          </cell>
          <cell r="Z5018">
            <v>7.1945040000000002</v>
          </cell>
          <cell r="AA5018">
            <v>0</v>
          </cell>
          <cell r="AB5018">
            <v>40153.61</v>
          </cell>
          <cell r="AC5018">
            <v>40153.61</v>
          </cell>
          <cell r="AD5018">
            <v>160.85000000000002</v>
          </cell>
          <cell r="AE5018">
            <v>330.91</v>
          </cell>
          <cell r="AF5018">
            <v>40484.519999999997</v>
          </cell>
          <cell r="AG5018">
            <v>0</v>
          </cell>
          <cell r="AH5018">
            <v>92.509999999994761</v>
          </cell>
          <cell r="AI5018">
            <v>0</v>
          </cell>
          <cell r="AJ5018">
            <v>0</v>
          </cell>
          <cell r="AK5018">
            <v>0</v>
          </cell>
        </row>
        <row r="5019">
          <cell r="S5019" t="str">
            <v>T O T A I S  EM  R$</v>
          </cell>
          <cell r="AC5019">
            <v>1906039.77</v>
          </cell>
          <cell r="AD5019">
            <v>444586.0300000002</v>
          </cell>
          <cell r="AF5019">
            <v>2350625.81</v>
          </cell>
          <cell r="AH5019">
            <v>350514.76000000042</v>
          </cell>
        </row>
        <row r="5021">
          <cell r="R5021" t="str">
            <v>CELPAV</v>
          </cell>
          <cell r="S5021" t="str">
            <v>JAC</v>
          </cell>
          <cell r="T5021" t="str">
            <v>FINANCIAMENTO INTERNO</v>
          </cell>
          <cell r="AB5021" t="str">
            <v>FINEM</v>
          </cell>
        </row>
        <row r="5022">
          <cell r="R5022" t="str">
            <v>EMPRESA:</v>
          </cell>
          <cell r="S5022">
            <v>300</v>
          </cell>
          <cell r="T5022" t="str">
            <v>UNIDADE:</v>
          </cell>
          <cell r="U5022">
            <v>310</v>
          </cell>
          <cell r="V5022" t="str">
            <v>TIPO REG:</v>
          </cell>
          <cell r="W5022">
            <v>1</v>
          </cell>
          <cell r="Z5022" t="str">
            <v>MOEDA :</v>
          </cell>
          <cell r="AA5022" t="str">
            <v>BRL</v>
          </cell>
          <cell r="AC5022" t="str">
            <v>COD. CLIENTE/FORNECEDOR:</v>
          </cell>
          <cell r="AD5022">
            <v>0</v>
          </cell>
          <cell r="AE5022" t="str">
            <v>DATA INICIAL:</v>
          </cell>
          <cell r="AF5022">
            <v>31811</v>
          </cell>
          <cell r="AG5022" t="str">
            <v>VENCIMENTO:</v>
          </cell>
          <cell r="AH5022">
            <v>36906</v>
          </cell>
        </row>
        <row r="5023">
          <cell r="R5023" t="str">
            <v>INSTITUIÇÃO</v>
          </cell>
          <cell r="S5023" t="str">
            <v>TIPO FINANC.</v>
          </cell>
          <cell r="T5023" t="str">
            <v>Nº P.A.C.</v>
          </cell>
          <cell r="U5023" t="str">
            <v>Juros (%) a.a.</v>
          </cell>
          <cell r="V5023" t="str">
            <v>Spread (%) a.a.</v>
          </cell>
          <cell r="W5023" t="str">
            <v>Data Movimento</v>
          </cell>
          <cell r="X5023" t="str">
            <v>Nº Dias</v>
          </cell>
          <cell r="Y5023" t="str">
            <v>Parc</v>
          </cell>
          <cell r="Z5023" t="str">
            <v>Cotação da URBT15</v>
          </cell>
          <cell r="AA5023" t="str">
            <v>Liberações         R$</v>
          </cell>
          <cell r="AB5023" t="str">
            <v>Saldo Principal    R$</v>
          </cell>
          <cell r="AC5023" t="str">
            <v>Amortização      R$</v>
          </cell>
          <cell r="AD5023" t="str">
            <v>Juros no Periodo  R$</v>
          </cell>
          <cell r="AE5023" t="str">
            <v>Juros Acumulados R$</v>
          </cell>
          <cell r="AF5023" t="str">
            <v>Pagto. Parcela          R$</v>
          </cell>
          <cell r="AG5023" t="str">
            <v>Saldo Devedor      R$</v>
          </cell>
          <cell r="AH5023" t="str">
            <v>Correc. Monet. R$</v>
          </cell>
          <cell r="AI5023" t="str">
            <v>CP</v>
          </cell>
          <cell r="AJ5023" t="str">
            <v>LP</v>
          </cell>
          <cell r="AK5023" t="str">
            <v>Transf. LP/CP</v>
          </cell>
        </row>
        <row r="5024">
          <cell r="R5024" t="str">
            <v>BNDES</v>
          </cell>
          <cell r="S5024" t="str">
            <v>FINEM TJLP</v>
          </cell>
          <cell r="T5024" t="str">
            <v>SUB8622E</v>
          </cell>
          <cell r="U5024">
            <v>10</v>
          </cell>
          <cell r="V5024">
            <v>0</v>
          </cell>
          <cell r="W5024">
            <v>32493</v>
          </cell>
          <cell r="X5024">
            <v>0</v>
          </cell>
          <cell r="Y5024">
            <v>0</v>
          </cell>
          <cell r="AA5024">
            <v>0</v>
          </cell>
          <cell r="AB5024">
            <v>0</v>
          </cell>
          <cell r="AC5024">
            <v>0</v>
          </cell>
          <cell r="AD5024">
            <v>0</v>
          </cell>
          <cell r="AE5024">
            <v>0</v>
          </cell>
          <cell r="AF5024">
            <v>0</v>
          </cell>
          <cell r="AG5024">
            <v>0</v>
          </cell>
          <cell r="AH5024">
            <v>0</v>
          </cell>
        </row>
        <row r="5025">
          <cell r="R5025" t="str">
            <v>BNDES</v>
          </cell>
          <cell r="S5025" t="str">
            <v>FINEM TJLP</v>
          </cell>
          <cell r="T5025" t="str">
            <v>SUB8622E</v>
          </cell>
          <cell r="U5025">
            <v>10</v>
          </cell>
          <cell r="V5025">
            <v>0</v>
          </cell>
          <cell r="W5025">
            <v>32523</v>
          </cell>
          <cell r="X5025">
            <v>30</v>
          </cell>
          <cell r="Y5025">
            <v>1</v>
          </cell>
          <cell r="AA5025">
            <v>0</v>
          </cell>
          <cell r="AB5025">
            <v>0</v>
          </cell>
          <cell r="AC5025">
            <v>0</v>
          </cell>
          <cell r="AD5025">
            <v>0</v>
          </cell>
          <cell r="AE5025">
            <v>0</v>
          </cell>
          <cell r="AF5025">
            <v>0</v>
          </cell>
          <cell r="AG5025">
            <v>0</v>
          </cell>
          <cell r="AH5025">
            <v>0</v>
          </cell>
        </row>
        <row r="5026">
          <cell r="R5026" t="str">
            <v>BNDES</v>
          </cell>
          <cell r="S5026" t="str">
            <v>FINEM TJLP</v>
          </cell>
          <cell r="T5026" t="str">
            <v>SUB8622E</v>
          </cell>
          <cell r="U5026">
            <v>10</v>
          </cell>
          <cell r="V5026">
            <v>0</v>
          </cell>
          <cell r="W5026">
            <v>32613</v>
          </cell>
          <cell r="X5026">
            <v>90</v>
          </cell>
          <cell r="Y5026">
            <v>2</v>
          </cell>
          <cell r="AA5026">
            <v>0</v>
          </cell>
          <cell r="AB5026">
            <v>0</v>
          </cell>
          <cell r="AC5026">
            <v>0</v>
          </cell>
          <cell r="AD5026">
            <v>0</v>
          </cell>
          <cell r="AE5026">
            <v>0</v>
          </cell>
          <cell r="AF5026">
            <v>0</v>
          </cell>
          <cell r="AG5026">
            <v>0</v>
          </cell>
          <cell r="AH5026">
            <v>0</v>
          </cell>
        </row>
        <row r="5027">
          <cell r="R5027" t="str">
            <v>BNDES</v>
          </cell>
          <cell r="S5027" t="str">
            <v>FINEM TJLP</v>
          </cell>
          <cell r="T5027" t="str">
            <v>SUB8622E</v>
          </cell>
          <cell r="U5027">
            <v>10</v>
          </cell>
          <cell r="V5027">
            <v>0</v>
          </cell>
          <cell r="W5027">
            <v>32704</v>
          </cell>
          <cell r="X5027">
            <v>91</v>
          </cell>
          <cell r="Y5027">
            <v>3</v>
          </cell>
          <cell r="AA5027">
            <v>0</v>
          </cell>
          <cell r="AB5027">
            <v>0</v>
          </cell>
          <cell r="AC5027">
            <v>0</v>
          </cell>
          <cell r="AD5027">
            <v>0</v>
          </cell>
          <cell r="AE5027">
            <v>0</v>
          </cell>
          <cell r="AF5027">
            <v>0</v>
          </cell>
          <cell r="AG5027">
            <v>0</v>
          </cell>
          <cell r="AH5027">
            <v>0</v>
          </cell>
        </row>
        <row r="5028">
          <cell r="R5028" t="str">
            <v>BNDES</v>
          </cell>
          <cell r="S5028" t="str">
            <v>FINEM TJLP</v>
          </cell>
          <cell r="T5028" t="str">
            <v>SUB8622E</v>
          </cell>
          <cell r="U5028">
            <v>10</v>
          </cell>
          <cell r="V5028">
            <v>0</v>
          </cell>
          <cell r="W5028">
            <v>32737</v>
          </cell>
          <cell r="X5028">
            <v>33</v>
          </cell>
          <cell r="Y5028">
            <v>0</v>
          </cell>
          <cell r="AA5028">
            <v>0</v>
          </cell>
          <cell r="AB5028">
            <v>0</v>
          </cell>
          <cell r="AC5028">
            <v>0</v>
          </cell>
          <cell r="AD5028">
            <v>0</v>
          </cell>
          <cell r="AE5028">
            <v>0</v>
          </cell>
          <cell r="AF5028">
            <v>0</v>
          </cell>
          <cell r="AG5028">
            <v>0</v>
          </cell>
          <cell r="AH5028">
            <v>0</v>
          </cell>
        </row>
        <row r="5029">
          <cell r="R5029" t="str">
            <v>BNDES</v>
          </cell>
          <cell r="S5029" t="str">
            <v>FINEM TJLP</v>
          </cell>
          <cell r="T5029" t="str">
            <v>SUB8622E</v>
          </cell>
          <cell r="U5029">
            <v>10</v>
          </cell>
          <cell r="V5029">
            <v>0</v>
          </cell>
          <cell r="W5029">
            <v>32796</v>
          </cell>
          <cell r="X5029">
            <v>59</v>
          </cell>
          <cell r="Y5029">
            <v>4</v>
          </cell>
          <cell r="AA5029">
            <v>0</v>
          </cell>
          <cell r="AB5029">
            <v>0</v>
          </cell>
          <cell r="AC5029">
            <v>0</v>
          </cell>
          <cell r="AD5029">
            <v>0</v>
          </cell>
          <cell r="AE5029">
            <v>0</v>
          </cell>
          <cell r="AF5029">
            <v>0</v>
          </cell>
          <cell r="AG5029">
            <v>0</v>
          </cell>
          <cell r="AH5029">
            <v>0</v>
          </cell>
        </row>
        <row r="5030">
          <cell r="R5030" t="str">
            <v>BNDES</v>
          </cell>
          <cell r="S5030" t="str">
            <v>FINEM TJLP</v>
          </cell>
          <cell r="T5030" t="str">
            <v>SUB8622E</v>
          </cell>
          <cell r="U5030">
            <v>10</v>
          </cell>
          <cell r="V5030">
            <v>0</v>
          </cell>
          <cell r="W5030">
            <v>32832</v>
          </cell>
          <cell r="X5030">
            <v>36</v>
          </cell>
          <cell r="Y5030">
            <v>0</v>
          </cell>
          <cell r="AA5030">
            <v>0</v>
          </cell>
          <cell r="AB5030">
            <v>0</v>
          </cell>
          <cell r="AC5030">
            <v>0</v>
          </cell>
          <cell r="AD5030">
            <v>0</v>
          </cell>
          <cell r="AE5030">
            <v>0</v>
          </cell>
          <cell r="AF5030">
            <v>0</v>
          </cell>
          <cell r="AG5030">
            <v>0</v>
          </cell>
          <cell r="AH5030">
            <v>0</v>
          </cell>
        </row>
        <row r="5031">
          <cell r="R5031" t="str">
            <v>BNDES</v>
          </cell>
          <cell r="S5031" t="str">
            <v>FINEM TJLP</v>
          </cell>
          <cell r="T5031" t="str">
            <v>SUB8622E</v>
          </cell>
          <cell r="U5031">
            <v>10</v>
          </cell>
          <cell r="V5031">
            <v>0</v>
          </cell>
          <cell r="W5031">
            <v>32888</v>
          </cell>
          <cell r="X5031">
            <v>56</v>
          </cell>
          <cell r="Y5031">
            <v>5</v>
          </cell>
          <cell r="AA5031">
            <v>0</v>
          </cell>
          <cell r="AB5031">
            <v>0</v>
          </cell>
          <cell r="AC5031">
            <v>0</v>
          </cell>
          <cell r="AD5031">
            <v>0</v>
          </cell>
          <cell r="AE5031">
            <v>0</v>
          </cell>
          <cell r="AF5031">
            <v>0</v>
          </cell>
          <cell r="AG5031">
            <v>0</v>
          </cell>
          <cell r="AH5031">
            <v>0</v>
          </cell>
        </row>
        <row r="5032">
          <cell r="R5032" t="str">
            <v>BNDES</v>
          </cell>
          <cell r="S5032" t="str">
            <v>FINEM TJLP</v>
          </cell>
          <cell r="T5032" t="str">
            <v>SUB8622E</v>
          </cell>
          <cell r="U5032">
            <v>10</v>
          </cell>
          <cell r="V5032">
            <v>0</v>
          </cell>
          <cell r="W5032">
            <v>32978</v>
          </cell>
          <cell r="X5032">
            <v>90</v>
          </cell>
          <cell r="Y5032">
            <v>6</v>
          </cell>
          <cell r="AA5032">
            <v>0</v>
          </cell>
          <cell r="AB5032">
            <v>0</v>
          </cell>
          <cell r="AC5032">
            <v>0</v>
          </cell>
          <cell r="AD5032">
            <v>0</v>
          </cell>
          <cell r="AE5032">
            <v>0</v>
          </cell>
          <cell r="AF5032">
            <v>0</v>
          </cell>
          <cell r="AG5032">
            <v>0</v>
          </cell>
          <cell r="AH5032">
            <v>0</v>
          </cell>
        </row>
        <row r="5033">
          <cell r="R5033" t="str">
            <v>BNDES</v>
          </cell>
          <cell r="S5033" t="str">
            <v>FINEM TJLP</v>
          </cell>
          <cell r="T5033" t="str">
            <v>SUB8622E</v>
          </cell>
          <cell r="U5033">
            <v>10</v>
          </cell>
          <cell r="V5033">
            <v>0</v>
          </cell>
          <cell r="W5033">
            <v>33039</v>
          </cell>
          <cell r="X5033">
            <v>61</v>
          </cell>
          <cell r="Y5033">
            <v>0</v>
          </cell>
          <cell r="AA5033">
            <v>0</v>
          </cell>
          <cell r="AB5033">
            <v>0</v>
          </cell>
          <cell r="AC5033">
            <v>0</v>
          </cell>
          <cell r="AD5033">
            <v>0</v>
          </cell>
          <cell r="AE5033">
            <v>0</v>
          </cell>
          <cell r="AF5033">
            <v>0</v>
          </cell>
          <cell r="AG5033">
            <v>0</v>
          </cell>
          <cell r="AH5033">
            <v>0</v>
          </cell>
        </row>
        <row r="5034">
          <cell r="R5034" t="str">
            <v>BNDES</v>
          </cell>
          <cell r="S5034" t="str">
            <v>FINEM TJLP</v>
          </cell>
          <cell r="T5034" t="str">
            <v>SUB8622E</v>
          </cell>
          <cell r="U5034">
            <v>10</v>
          </cell>
          <cell r="V5034">
            <v>0</v>
          </cell>
          <cell r="W5034">
            <v>33069</v>
          </cell>
          <cell r="X5034">
            <v>30</v>
          </cell>
          <cell r="Y5034">
            <v>7</v>
          </cell>
          <cell r="AA5034">
            <v>0</v>
          </cell>
          <cell r="AB5034">
            <v>0</v>
          </cell>
          <cell r="AC5034">
            <v>0</v>
          </cell>
          <cell r="AD5034">
            <v>0</v>
          </cell>
          <cell r="AE5034">
            <v>0</v>
          </cell>
          <cell r="AF5034">
            <v>0</v>
          </cell>
          <cell r="AG5034">
            <v>0</v>
          </cell>
          <cell r="AH5034">
            <v>0</v>
          </cell>
        </row>
        <row r="5035">
          <cell r="R5035" t="str">
            <v>BNDES</v>
          </cell>
          <cell r="S5035" t="str">
            <v>FINEM TJLP</v>
          </cell>
          <cell r="T5035" t="str">
            <v>SUB8622E</v>
          </cell>
          <cell r="U5035">
            <v>10</v>
          </cell>
          <cell r="V5035">
            <v>0</v>
          </cell>
          <cell r="W5035">
            <v>33161</v>
          </cell>
          <cell r="X5035">
            <v>92</v>
          </cell>
          <cell r="Y5035">
            <v>8</v>
          </cell>
          <cell r="AA5035">
            <v>0</v>
          </cell>
          <cell r="AB5035">
            <v>0</v>
          </cell>
          <cell r="AC5035">
            <v>0</v>
          </cell>
          <cell r="AD5035">
            <v>0</v>
          </cell>
          <cell r="AE5035">
            <v>0</v>
          </cell>
          <cell r="AF5035">
            <v>0</v>
          </cell>
          <cell r="AG5035">
            <v>0</v>
          </cell>
          <cell r="AH5035">
            <v>0</v>
          </cell>
        </row>
        <row r="5036">
          <cell r="R5036" t="str">
            <v>BNDES</v>
          </cell>
          <cell r="S5036" t="str">
            <v>FINEM TJLP</v>
          </cell>
          <cell r="T5036" t="str">
            <v>SUB8622E</v>
          </cell>
          <cell r="U5036">
            <v>10</v>
          </cell>
          <cell r="V5036">
            <v>0</v>
          </cell>
          <cell r="W5036">
            <v>33253</v>
          </cell>
          <cell r="X5036">
            <v>92</v>
          </cell>
          <cell r="Y5036">
            <v>9</v>
          </cell>
          <cell r="AA5036">
            <v>0</v>
          </cell>
          <cell r="AB5036">
            <v>0</v>
          </cell>
          <cell r="AC5036">
            <v>0</v>
          </cell>
          <cell r="AD5036">
            <v>0</v>
          </cell>
          <cell r="AE5036">
            <v>0</v>
          </cell>
          <cell r="AF5036">
            <v>0</v>
          </cell>
          <cell r="AG5036">
            <v>0</v>
          </cell>
          <cell r="AH5036">
            <v>0</v>
          </cell>
        </row>
        <row r="5037">
          <cell r="R5037" t="str">
            <v>BNDES</v>
          </cell>
          <cell r="S5037" t="str">
            <v>FINEM TJLP</v>
          </cell>
          <cell r="T5037" t="str">
            <v>SUB8622E</v>
          </cell>
          <cell r="U5037">
            <v>10</v>
          </cell>
          <cell r="V5037">
            <v>0</v>
          </cell>
          <cell r="W5037">
            <v>33343</v>
          </cell>
          <cell r="X5037">
            <v>90</v>
          </cell>
          <cell r="Y5037">
            <v>10</v>
          </cell>
          <cell r="AA5037">
            <v>0</v>
          </cell>
          <cell r="AB5037">
            <v>0</v>
          </cell>
          <cell r="AC5037">
            <v>0</v>
          </cell>
          <cell r="AD5037">
            <v>0</v>
          </cell>
          <cell r="AE5037">
            <v>0</v>
          </cell>
          <cell r="AF5037">
            <v>0</v>
          </cell>
          <cell r="AG5037">
            <v>0</v>
          </cell>
          <cell r="AH5037">
            <v>0</v>
          </cell>
        </row>
        <row r="5038">
          <cell r="R5038" t="str">
            <v>BNDES</v>
          </cell>
          <cell r="S5038" t="str">
            <v>FINEM TJLP</v>
          </cell>
          <cell r="T5038" t="str">
            <v>SUB8622E</v>
          </cell>
          <cell r="U5038">
            <v>10</v>
          </cell>
          <cell r="V5038">
            <v>0</v>
          </cell>
          <cell r="W5038">
            <v>33434</v>
          </cell>
          <cell r="X5038">
            <v>91</v>
          </cell>
          <cell r="Y5038">
            <v>11</v>
          </cell>
          <cell r="AA5038">
            <v>0</v>
          </cell>
          <cell r="AB5038">
            <v>0</v>
          </cell>
          <cell r="AC5038">
            <v>0</v>
          </cell>
          <cell r="AD5038">
            <v>0</v>
          </cell>
          <cell r="AE5038">
            <v>0</v>
          </cell>
          <cell r="AF5038">
            <v>0</v>
          </cell>
          <cell r="AG5038">
            <v>0</v>
          </cell>
          <cell r="AH5038">
            <v>0</v>
          </cell>
        </row>
        <row r="5039">
          <cell r="R5039" t="str">
            <v>BNDES</v>
          </cell>
          <cell r="S5039" t="str">
            <v>FINEM TJLP</v>
          </cell>
          <cell r="T5039" t="str">
            <v>SUB8622E</v>
          </cell>
          <cell r="U5039">
            <v>10</v>
          </cell>
          <cell r="V5039">
            <v>0</v>
          </cell>
          <cell r="W5039">
            <v>33526</v>
          </cell>
          <cell r="X5039">
            <v>92</v>
          </cell>
          <cell r="Y5039">
            <v>12</v>
          </cell>
          <cell r="AA5039">
            <v>0</v>
          </cell>
          <cell r="AB5039">
            <v>0</v>
          </cell>
          <cell r="AC5039">
            <v>0</v>
          </cell>
          <cell r="AD5039">
            <v>0</v>
          </cell>
          <cell r="AE5039">
            <v>0</v>
          </cell>
          <cell r="AF5039">
            <v>0</v>
          </cell>
          <cell r="AG5039">
            <v>0</v>
          </cell>
          <cell r="AH5039">
            <v>0</v>
          </cell>
        </row>
        <row r="5040">
          <cell r="R5040" t="str">
            <v>BNDES</v>
          </cell>
          <cell r="S5040" t="str">
            <v>FINEM TJLP</v>
          </cell>
          <cell r="T5040" t="str">
            <v>SUB8622E</v>
          </cell>
          <cell r="U5040">
            <v>10</v>
          </cell>
          <cell r="V5040">
            <v>0</v>
          </cell>
          <cell r="W5040">
            <v>33618</v>
          </cell>
          <cell r="X5040">
            <v>92</v>
          </cell>
          <cell r="Y5040">
            <v>13</v>
          </cell>
          <cell r="AA5040">
            <v>0</v>
          </cell>
          <cell r="AB5040">
            <v>0</v>
          </cell>
          <cell r="AC5040">
            <v>0</v>
          </cell>
          <cell r="AD5040">
            <v>0</v>
          </cell>
          <cell r="AE5040">
            <v>0</v>
          </cell>
          <cell r="AF5040">
            <v>0</v>
          </cell>
          <cell r="AG5040">
            <v>0</v>
          </cell>
          <cell r="AH5040">
            <v>0</v>
          </cell>
        </row>
        <row r="5041">
          <cell r="R5041" t="str">
            <v>BNDES</v>
          </cell>
          <cell r="S5041" t="str">
            <v>FINEM TJLP</v>
          </cell>
          <cell r="T5041" t="str">
            <v>SUB8622E</v>
          </cell>
          <cell r="U5041">
            <v>10</v>
          </cell>
          <cell r="V5041">
            <v>0</v>
          </cell>
          <cell r="W5041">
            <v>33709</v>
          </cell>
          <cell r="X5041">
            <v>91</v>
          </cell>
          <cell r="Y5041">
            <v>14</v>
          </cell>
          <cell r="AA5041">
            <v>0</v>
          </cell>
          <cell r="AB5041">
            <v>0</v>
          </cell>
          <cell r="AC5041">
            <v>0</v>
          </cell>
          <cell r="AD5041">
            <v>0</v>
          </cell>
          <cell r="AE5041">
            <v>0</v>
          </cell>
          <cell r="AF5041">
            <v>0</v>
          </cell>
          <cell r="AG5041">
            <v>0</v>
          </cell>
          <cell r="AH5041">
            <v>0</v>
          </cell>
        </row>
        <row r="5042">
          <cell r="R5042" t="str">
            <v>BNDES</v>
          </cell>
          <cell r="S5042" t="str">
            <v>FINEM TJLP</v>
          </cell>
          <cell r="T5042" t="str">
            <v>SUB8622E</v>
          </cell>
          <cell r="U5042">
            <v>10</v>
          </cell>
          <cell r="V5042">
            <v>0</v>
          </cell>
          <cell r="W5042">
            <v>33785</v>
          </cell>
          <cell r="X5042">
            <v>76</v>
          </cell>
          <cell r="Y5042">
            <v>0</v>
          </cell>
          <cell r="AA5042">
            <v>0</v>
          </cell>
          <cell r="AB5042">
            <v>0</v>
          </cell>
          <cell r="AC5042">
            <v>0</v>
          </cell>
          <cell r="AD5042">
            <v>0</v>
          </cell>
          <cell r="AE5042">
            <v>0</v>
          </cell>
          <cell r="AF5042">
            <v>0</v>
          </cell>
          <cell r="AG5042">
            <v>0</v>
          </cell>
          <cell r="AH5042">
            <v>0</v>
          </cell>
        </row>
        <row r="5043">
          <cell r="R5043" t="str">
            <v>BNDES</v>
          </cell>
          <cell r="S5043" t="str">
            <v>FINEM TJLP</v>
          </cell>
          <cell r="T5043" t="str">
            <v>SUB8622E</v>
          </cell>
          <cell r="U5043">
            <v>10</v>
          </cell>
          <cell r="V5043">
            <v>0</v>
          </cell>
          <cell r="W5043">
            <v>33800</v>
          </cell>
          <cell r="X5043">
            <v>15</v>
          </cell>
          <cell r="Y5043">
            <v>15</v>
          </cell>
          <cell r="AA5043">
            <v>0</v>
          </cell>
          <cell r="AB5043">
            <v>0</v>
          </cell>
          <cell r="AC5043">
            <v>0</v>
          </cell>
          <cell r="AD5043">
            <v>0</v>
          </cell>
          <cell r="AE5043">
            <v>0</v>
          </cell>
          <cell r="AF5043">
            <v>0</v>
          </cell>
          <cell r="AG5043">
            <v>0</v>
          </cell>
          <cell r="AH5043">
            <v>0</v>
          </cell>
        </row>
        <row r="5044">
          <cell r="R5044" t="str">
            <v>BNDES</v>
          </cell>
          <cell r="S5044" t="str">
            <v>FINEM TJLP</v>
          </cell>
          <cell r="T5044" t="str">
            <v>SUB8622E</v>
          </cell>
          <cell r="U5044">
            <v>10</v>
          </cell>
          <cell r="V5044">
            <v>0</v>
          </cell>
          <cell r="W5044">
            <v>33816</v>
          </cell>
          <cell r="X5044">
            <v>16</v>
          </cell>
          <cell r="Y5044">
            <v>0</v>
          </cell>
          <cell r="AA5044">
            <v>0</v>
          </cell>
          <cell r="AB5044">
            <v>0</v>
          </cell>
          <cell r="AC5044">
            <v>0</v>
          </cell>
          <cell r="AD5044">
            <v>0</v>
          </cell>
          <cell r="AE5044">
            <v>0</v>
          </cell>
          <cell r="AF5044">
            <v>0</v>
          </cell>
          <cell r="AG5044">
            <v>0</v>
          </cell>
          <cell r="AH5044">
            <v>0</v>
          </cell>
        </row>
        <row r="5045">
          <cell r="R5045" t="str">
            <v>BNDES</v>
          </cell>
          <cell r="S5045" t="str">
            <v>FINEM TJLP</v>
          </cell>
          <cell r="T5045" t="str">
            <v>SUB8622E</v>
          </cell>
          <cell r="U5045">
            <v>10</v>
          </cell>
          <cell r="V5045">
            <v>0</v>
          </cell>
          <cell r="W5045">
            <v>33847</v>
          </cell>
          <cell r="X5045">
            <v>31</v>
          </cell>
          <cell r="Y5045">
            <v>0</v>
          </cell>
          <cell r="AA5045">
            <v>0</v>
          </cell>
          <cell r="AB5045">
            <v>0</v>
          </cell>
          <cell r="AC5045">
            <v>0</v>
          </cell>
          <cell r="AD5045">
            <v>0</v>
          </cell>
          <cell r="AE5045">
            <v>0</v>
          </cell>
          <cell r="AF5045">
            <v>0</v>
          </cell>
          <cell r="AG5045">
            <v>0</v>
          </cell>
          <cell r="AH5045">
            <v>0</v>
          </cell>
        </row>
        <row r="5046">
          <cell r="R5046" t="str">
            <v>BNDES</v>
          </cell>
          <cell r="S5046" t="str">
            <v>FINEM TJLP</v>
          </cell>
          <cell r="T5046" t="str">
            <v>SUB8622E</v>
          </cell>
          <cell r="U5046">
            <v>10</v>
          </cell>
          <cell r="V5046">
            <v>0</v>
          </cell>
          <cell r="W5046">
            <v>33877</v>
          </cell>
          <cell r="X5046">
            <v>30</v>
          </cell>
          <cell r="Y5046">
            <v>0</v>
          </cell>
          <cell r="AA5046">
            <v>0</v>
          </cell>
          <cell r="AB5046">
            <v>0</v>
          </cell>
          <cell r="AC5046">
            <v>0</v>
          </cell>
          <cell r="AD5046">
            <v>0</v>
          </cell>
          <cell r="AE5046">
            <v>0</v>
          </cell>
          <cell r="AF5046">
            <v>0</v>
          </cell>
          <cell r="AG5046">
            <v>0</v>
          </cell>
          <cell r="AH5046">
            <v>0</v>
          </cell>
        </row>
        <row r="5047">
          <cell r="R5047" t="str">
            <v>BNDES</v>
          </cell>
          <cell r="S5047" t="str">
            <v>FINEM TJLP</v>
          </cell>
          <cell r="T5047" t="str">
            <v>SUB8622E</v>
          </cell>
          <cell r="U5047">
            <v>10</v>
          </cell>
          <cell r="V5047">
            <v>0</v>
          </cell>
          <cell r="W5047">
            <v>33892</v>
          </cell>
          <cell r="X5047">
            <v>15</v>
          </cell>
          <cell r="Y5047">
            <v>16</v>
          </cell>
          <cell r="AA5047">
            <v>0</v>
          </cell>
          <cell r="AB5047">
            <v>0</v>
          </cell>
          <cell r="AC5047">
            <v>0</v>
          </cell>
          <cell r="AD5047">
            <v>0</v>
          </cell>
          <cell r="AE5047">
            <v>0</v>
          </cell>
          <cell r="AF5047">
            <v>0</v>
          </cell>
          <cell r="AG5047">
            <v>0</v>
          </cell>
          <cell r="AH5047">
            <v>0</v>
          </cell>
        </row>
        <row r="5048">
          <cell r="R5048" t="str">
            <v>BNDES</v>
          </cell>
          <cell r="S5048" t="str">
            <v>FINEM TJLP</v>
          </cell>
          <cell r="T5048" t="str">
            <v>SUB8622E</v>
          </cell>
          <cell r="U5048">
            <v>10</v>
          </cell>
          <cell r="V5048">
            <v>0</v>
          </cell>
          <cell r="W5048">
            <v>33908</v>
          </cell>
          <cell r="X5048">
            <v>16</v>
          </cell>
          <cell r="Y5048">
            <v>0</v>
          </cell>
          <cell r="AA5048">
            <v>0</v>
          </cell>
          <cell r="AB5048">
            <v>0</v>
          </cell>
          <cell r="AC5048">
            <v>0</v>
          </cell>
          <cell r="AD5048">
            <v>0</v>
          </cell>
          <cell r="AE5048">
            <v>0</v>
          </cell>
          <cell r="AF5048">
            <v>0</v>
          </cell>
          <cell r="AG5048">
            <v>0</v>
          </cell>
          <cell r="AH5048">
            <v>0</v>
          </cell>
        </row>
        <row r="5049">
          <cell r="R5049" t="str">
            <v>BNDES</v>
          </cell>
          <cell r="S5049" t="str">
            <v>FINEM TJLP</v>
          </cell>
          <cell r="T5049" t="str">
            <v>SUB8622E</v>
          </cell>
          <cell r="U5049">
            <v>10</v>
          </cell>
          <cell r="V5049">
            <v>0</v>
          </cell>
          <cell r="W5049">
            <v>33938</v>
          </cell>
          <cell r="X5049">
            <v>30</v>
          </cell>
          <cell r="Y5049">
            <v>0</v>
          </cell>
          <cell r="AA5049">
            <v>0</v>
          </cell>
          <cell r="AB5049">
            <v>0</v>
          </cell>
          <cell r="AC5049">
            <v>0</v>
          </cell>
          <cell r="AD5049">
            <v>0</v>
          </cell>
          <cell r="AE5049">
            <v>0</v>
          </cell>
          <cell r="AF5049">
            <v>0</v>
          </cell>
          <cell r="AG5049">
            <v>0</v>
          </cell>
          <cell r="AH5049">
            <v>0</v>
          </cell>
        </row>
        <row r="5050">
          <cell r="R5050" t="str">
            <v>BNDES</v>
          </cell>
          <cell r="S5050" t="str">
            <v>FINEM TJLP</v>
          </cell>
          <cell r="T5050" t="str">
            <v>SUB8622E</v>
          </cell>
          <cell r="U5050">
            <v>10</v>
          </cell>
          <cell r="V5050">
            <v>0</v>
          </cell>
          <cell r="W5050">
            <v>33969</v>
          </cell>
          <cell r="X5050">
            <v>31</v>
          </cell>
          <cell r="Y5050">
            <v>0</v>
          </cell>
          <cell r="AA5050">
            <v>0</v>
          </cell>
          <cell r="AB5050">
            <v>0</v>
          </cell>
          <cell r="AC5050">
            <v>0</v>
          </cell>
          <cell r="AD5050">
            <v>0</v>
          </cell>
          <cell r="AE5050">
            <v>0</v>
          </cell>
          <cell r="AF5050">
            <v>0</v>
          </cell>
          <cell r="AG5050">
            <v>0</v>
          </cell>
          <cell r="AH5050">
            <v>0</v>
          </cell>
        </row>
        <row r="5051">
          <cell r="R5051" t="str">
            <v>BNDES</v>
          </cell>
          <cell r="S5051" t="str">
            <v>FINEM TJLP</v>
          </cell>
          <cell r="T5051" t="str">
            <v>SUB8622E</v>
          </cell>
          <cell r="U5051">
            <v>10</v>
          </cell>
          <cell r="V5051">
            <v>0</v>
          </cell>
          <cell r="W5051">
            <v>33984</v>
          </cell>
          <cell r="X5051">
            <v>15</v>
          </cell>
          <cell r="Y5051">
            <v>17</v>
          </cell>
          <cell r="AA5051">
            <v>0</v>
          </cell>
          <cell r="AB5051">
            <v>0</v>
          </cell>
          <cell r="AC5051">
            <v>0</v>
          </cell>
          <cell r="AD5051">
            <v>0</v>
          </cell>
          <cell r="AE5051">
            <v>0</v>
          </cell>
          <cell r="AF5051">
            <v>0</v>
          </cell>
          <cell r="AG5051">
            <v>0</v>
          </cell>
          <cell r="AH5051">
            <v>0</v>
          </cell>
        </row>
        <row r="5052">
          <cell r="R5052" t="str">
            <v>BNDES</v>
          </cell>
          <cell r="S5052" t="str">
            <v>FINEM TJLP</v>
          </cell>
          <cell r="T5052" t="str">
            <v>SUB8622E</v>
          </cell>
          <cell r="U5052">
            <v>10</v>
          </cell>
          <cell r="V5052">
            <v>0</v>
          </cell>
          <cell r="W5052">
            <v>34000</v>
          </cell>
          <cell r="X5052">
            <v>16</v>
          </cell>
          <cell r="Y5052">
            <v>0</v>
          </cell>
          <cell r="AA5052">
            <v>0</v>
          </cell>
          <cell r="AB5052">
            <v>0</v>
          </cell>
          <cell r="AC5052">
            <v>0</v>
          </cell>
          <cell r="AD5052">
            <v>0</v>
          </cell>
          <cell r="AE5052">
            <v>0</v>
          </cell>
          <cell r="AF5052">
            <v>0</v>
          </cell>
          <cell r="AG5052">
            <v>0</v>
          </cell>
          <cell r="AH5052">
            <v>0</v>
          </cell>
        </row>
        <row r="5053">
          <cell r="R5053" t="str">
            <v>BNDES</v>
          </cell>
          <cell r="S5053" t="str">
            <v>FINEM TJLP</v>
          </cell>
          <cell r="T5053" t="str">
            <v>SUB8622E</v>
          </cell>
          <cell r="U5053">
            <v>10</v>
          </cell>
          <cell r="V5053">
            <v>0</v>
          </cell>
          <cell r="W5053">
            <v>34028</v>
          </cell>
          <cell r="X5053">
            <v>28</v>
          </cell>
          <cell r="Y5053">
            <v>0</v>
          </cell>
          <cell r="AA5053">
            <v>0</v>
          </cell>
          <cell r="AB5053">
            <v>0</v>
          </cell>
          <cell r="AC5053">
            <v>0</v>
          </cell>
          <cell r="AD5053">
            <v>0</v>
          </cell>
          <cell r="AE5053">
            <v>0</v>
          </cell>
          <cell r="AF5053">
            <v>0</v>
          </cell>
          <cell r="AG5053">
            <v>0</v>
          </cell>
          <cell r="AH5053">
            <v>0</v>
          </cell>
        </row>
        <row r="5054">
          <cell r="R5054" t="str">
            <v>BNDES</v>
          </cell>
          <cell r="S5054" t="str">
            <v>FINEM TJLP</v>
          </cell>
          <cell r="T5054" t="str">
            <v>SUB8622E</v>
          </cell>
          <cell r="U5054">
            <v>10</v>
          </cell>
          <cell r="V5054">
            <v>0</v>
          </cell>
          <cell r="W5054">
            <v>34059</v>
          </cell>
          <cell r="X5054">
            <v>31</v>
          </cell>
          <cell r="Y5054">
            <v>0</v>
          </cell>
          <cell r="AA5054">
            <v>0</v>
          </cell>
          <cell r="AB5054">
            <v>0</v>
          </cell>
          <cell r="AC5054">
            <v>0</v>
          </cell>
          <cell r="AD5054">
            <v>0</v>
          </cell>
          <cell r="AE5054">
            <v>0</v>
          </cell>
          <cell r="AF5054">
            <v>0</v>
          </cell>
          <cell r="AG5054">
            <v>0</v>
          </cell>
          <cell r="AH5054">
            <v>0</v>
          </cell>
        </row>
        <row r="5055">
          <cell r="R5055" t="str">
            <v>BNDES</v>
          </cell>
          <cell r="S5055" t="str">
            <v>FINEM TJLP</v>
          </cell>
          <cell r="T5055" t="str">
            <v>SUB8622E</v>
          </cell>
          <cell r="U5055">
            <v>10</v>
          </cell>
          <cell r="V5055">
            <v>0</v>
          </cell>
          <cell r="W5055">
            <v>34074</v>
          </cell>
          <cell r="X5055">
            <v>15</v>
          </cell>
          <cell r="Y5055">
            <v>18</v>
          </cell>
          <cell r="AA5055">
            <v>0</v>
          </cell>
          <cell r="AB5055">
            <v>0</v>
          </cell>
          <cell r="AC5055">
            <v>0</v>
          </cell>
          <cell r="AD5055">
            <v>0</v>
          </cell>
          <cell r="AE5055">
            <v>0</v>
          </cell>
          <cell r="AF5055">
            <v>0</v>
          </cell>
          <cell r="AG5055">
            <v>0</v>
          </cell>
          <cell r="AH5055">
            <v>0</v>
          </cell>
        </row>
        <row r="5056">
          <cell r="R5056" t="str">
            <v>BNDES</v>
          </cell>
          <cell r="S5056" t="str">
            <v>FINEM TJLP</v>
          </cell>
          <cell r="T5056" t="str">
            <v>SUB8622E</v>
          </cell>
          <cell r="U5056">
            <v>10</v>
          </cell>
          <cell r="V5056">
            <v>0</v>
          </cell>
          <cell r="W5056">
            <v>34089</v>
          </cell>
          <cell r="X5056">
            <v>15</v>
          </cell>
          <cell r="Y5056">
            <v>0</v>
          </cell>
          <cell r="AA5056">
            <v>0</v>
          </cell>
          <cell r="AB5056">
            <v>0</v>
          </cell>
          <cell r="AC5056">
            <v>0</v>
          </cell>
          <cell r="AD5056">
            <v>0</v>
          </cell>
          <cell r="AE5056">
            <v>0</v>
          </cell>
          <cell r="AF5056">
            <v>0</v>
          </cell>
          <cell r="AG5056">
            <v>0</v>
          </cell>
          <cell r="AH5056">
            <v>0</v>
          </cell>
        </row>
        <row r="5057">
          <cell r="R5057" t="str">
            <v>BNDES</v>
          </cell>
          <cell r="S5057" t="str">
            <v>FINEM TJLP</v>
          </cell>
          <cell r="T5057" t="str">
            <v>SUB8622E</v>
          </cell>
          <cell r="U5057">
            <v>10</v>
          </cell>
          <cell r="V5057">
            <v>0</v>
          </cell>
          <cell r="W5057">
            <v>34120</v>
          </cell>
          <cell r="X5057">
            <v>31</v>
          </cell>
          <cell r="Y5057">
            <v>0</v>
          </cell>
          <cell r="AA5057">
            <v>0</v>
          </cell>
          <cell r="AB5057">
            <v>0</v>
          </cell>
          <cell r="AC5057">
            <v>0</v>
          </cell>
          <cell r="AD5057">
            <v>0</v>
          </cell>
          <cell r="AE5057">
            <v>0</v>
          </cell>
          <cell r="AF5057">
            <v>0</v>
          </cell>
          <cell r="AG5057">
            <v>0</v>
          </cell>
          <cell r="AH5057">
            <v>0</v>
          </cell>
        </row>
        <row r="5058">
          <cell r="R5058" t="str">
            <v>BNDES</v>
          </cell>
          <cell r="S5058" t="str">
            <v>FINEM TJLP</v>
          </cell>
          <cell r="T5058" t="str">
            <v>SUB8622E</v>
          </cell>
          <cell r="U5058">
            <v>10</v>
          </cell>
          <cell r="V5058">
            <v>0</v>
          </cell>
          <cell r="W5058">
            <v>34150</v>
          </cell>
          <cell r="X5058">
            <v>30</v>
          </cell>
          <cell r="Y5058">
            <v>0</v>
          </cell>
          <cell r="AA5058">
            <v>0</v>
          </cell>
          <cell r="AB5058">
            <v>0</v>
          </cell>
          <cell r="AC5058">
            <v>0</v>
          </cell>
          <cell r="AD5058">
            <v>0</v>
          </cell>
          <cell r="AE5058">
            <v>0</v>
          </cell>
          <cell r="AF5058">
            <v>0</v>
          </cell>
          <cell r="AG5058">
            <v>0</v>
          </cell>
          <cell r="AH5058">
            <v>0</v>
          </cell>
        </row>
        <row r="5059">
          <cell r="R5059" t="str">
            <v>BNDES</v>
          </cell>
          <cell r="S5059" t="str">
            <v>FINEM TJLP</v>
          </cell>
          <cell r="T5059" t="str">
            <v>SUB8622E</v>
          </cell>
          <cell r="U5059">
            <v>10</v>
          </cell>
          <cell r="V5059">
            <v>0</v>
          </cell>
          <cell r="W5059">
            <v>34165</v>
          </cell>
          <cell r="X5059">
            <v>15</v>
          </cell>
          <cell r="Y5059">
            <v>19</v>
          </cell>
          <cell r="AA5059">
            <v>0</v>
          </cell>
          <cell r="AB5059">
            <v>0</v>
          </cell>
          <cell r="AC5059">
            <v>0</v>
          </cell>
          <cell r="AD5059">
            <v>0</v>
          </cell>
          <cell r="AE5059">
            <v>0</v>
          </cell>
          <cell r="AF5059">
            <v>0</v>
          </cell>
          <cell r="AG5059">
            <v>0</v>
          </cell>
          <cell r="AH5059">
            <v>0</v>
          </cell>
        </row>
        <row r="5060">
          <cell r="R5060" t="str">
            <v>BNDES</v>
          </cell>
          <cell r="S5060" t="str">
            <v>FINEM TJLP</v>
          </cell>
          <cell r="T5060" t="str">
            <v>SUB8622E</v>
          </cell>
          <cell r="U5060">
            <v>10</v>
          </cell>
          <cell r="V5060">
            <v>0</v>
          </cell>
          <cell r="W5060">
            <v>34181</v>
          </cell>
          <cell r="X5060">
            <v>16</v>
          </cell>
          <cell r="Y5060">
            <v>0</v>
          </cell>
          <cell r="AA5060">
            <v>0</v>
          </cell>
          <cell r="AB5060">
            <v>0</v>
          </cell>
          <cell r="AC5060">
            <v>0</v>
          </cell>
          <cell r="AD5060">
            <v>0</v>
          </cell>
          <cell r="AE5060">
            <v>0</v>
          </cell>
          <cell r="AF5060">
            <v>0</v>
          </cell>
          <cell r="AG5060">
            <v>0</v>
          </cell>
          <cell r="AH5060">
            <v>0</v>
          </cell>
        </row>
        <row r="5061">
          <cell r="R5061" t="str">
            <v>BNDES</v>
          </cell>
          <cell r="S5061" t="str">
            <v>FINEM TJLP</v>
          </cell>
          <cell r="T5061" t="str">
            <v>SUB8622E</v>
          </cell>
          <cell r="U5061">
            <v>10</v>
          </cell>
          <cell r="V5061">
            <v>0</v>
          </cell>
          <cell r="W5061">
            <v>34212</v>
          </cell>
          <cell r="X5061">
            <v>31</v>
          </cell>
          <cell r="Y5061">
            <v>0</v>
          </cell>
          <cell r="AA5061">
            <v>0</v>
          </cell>
          <cell r="AB5061">
            <v>0</v>
          </cell>
          <cell r="AC5061">
            <v>0</v>
          </cell>
          <cell r="AD5061">
            <v>0</v>
          </cell>
          <cell r="AE5061">
            <v>0</v>
          </cell>
          <cell r="AF5061">
            <v>0</v>
          </cell>
          <cell r="AG5061">
            <v>0</v>
          </cell>
          <cell r="AH5061">
            <v>0</v>
          </cell>
        </row>
        <row r="5062">
          <cell r="R5062" t="str">
            <v>BNDES</v>
          </cell>
          <cell r="S5062" t="str">
            <v>FINEM TJLP</v>
          </cell>
          <cell r="T5062" t="str">
            <v>SUB8622E</v>
          </cell>
          <cell r="U5062">
            <v>10</v>
          </cell>
          <cell r="V5062">
            <v>0</v>
          </cell>
          <cell r="W5062">
            <v>34242</v>
          </cell>
          <cell r="X5062">
            <v>30</v>
          </cell>
          <cell r="Y5062">
            <v>0</v>
          </cell>
          <cell r="AA5062">
            <v>0</v>
          </cell>
          <cell r="AB5062">
            <v>0</v>
          </cell>
          <cell r="AC5062">
            <v>0</v>
          </cell>
          <cell r="AD5062">
            <v>0</v>
          </cell>
          <cell r="AE5062">
            <v>0</v>
          </cell>
          <cell r="AF5062">
            <v>0</v>
          </cell>
          <cell r="AG5062">
            <v>0</v>
          </cell>
          <cell r="AH5062">
            <v>0</v>
          </cell>
        </row>
        <row r="5063">
          <cell r="R5063" t="str">
            <v>BNDES</v>
          </cell>
          <cell r="S5063" t="str">
            <v>FINEM TJLP</v>
          </cell>
          <cell r="T5063" t="str">
            <v>SUB8622E</v>
          </cell>
          <cell r="U5063">
            <v>10</v>
          </cell>
          <cell r="V5063">
            <v>0</v>
          </cell>
          <cell r="W5063">
            <v>34257</v>
          </cell>
          <cell r="X5063">
            <v>15</v>
          </cell>
          <cell r="Y5063">
            <v>20</v>
          </cell>
          <cell r="AA5063">
            <v>0</v>
          </cell>
          <cell r="AB5063">
            <v>0</v>
          </cell>
          <cell r="AC5063">
            <v>0</v>
          </cell>
          <cell r="AD5063">
            <v>0</v>
          </cell>
          <cell r="AE5063">
            <v>0</v>
          </cell>
          <cell r="AF5063">
            <v>0</v>
          </cell>
          <cell r="AG5063">
            <v>0</v>
          </cell>
          <cell r="AH5063">
            <v>0</v>
          </cell>
        </row>
        <row r="5064">
          <cell r="R5064" t="str">
            <v>BNDES</v>
          </cell>
          <cell r="S5064" t="str">
            <v>FINEM TJLP</v>
          </cell>
          <cell r="T5064" t="str">
            <v>SUB8622E</v>
          </cell>
          <cell r="U5064">
            <v>10</v>
          </cell>
          <cell r="V5064">
            <v>0</v>
          </cell>
          <cell r="W5064">
            <v>34273</v>
          </cell>
          <cell r="X5064">
            <v>16</v>
          </cell>
          <cell r="Y5064">
            <v>0</v>
          </cell>
          <cell r="AA5064">
            <v>0</v>
          </cell>
          <cell r="AB5064">
            <v>0</v>
          </cell>
          <cell r="AC5064">
            <v>0</v>
          </cell>
          <cell r="AD5064">
            <v>0</v>
          </cell>
          <cell r="AE5064">
            <v>0</v>
          </cell>
          <cell r="AF5064">
            <v>0</v>
          </cell>
          <cell r="AG5064">
            <v>0</v>
          </cell>
          <cell r="AH5064">
            <v>0</v>
          </cell>
        </row>
        <row r="5065">
          <cell r="R5065" t="str">
            <v>BNDES</v>
          </cell>
          <cell r="S5065" t="str">
            <v>FINEM TJLP</v>
          </cell>
          <cell r="T5065" t="str">
            <v>SUB8622E</v>
          </cell>
          <cell r="U5065">
            <v>10</v>
          </cell>
          <cell r="V5065">
            <v>0</v>
          </cell>
          <cell r="W5065">
            <v>34303</v>
          </cell>
          <cell r="X5065">
            <v>30</v>
          </cell>
          <cell r="Y5065">
            <v>0</v>
          </cell>
          <cell r="AA5065">
            <v>0</v>
          </cell>
          <cell r="AB5065">
            <v>0</v>
          </cell>
          <cell r="AC5065">
            <v>0</v>
          </cell>
          <cell r="AD5065">
            <v>0</v>
          </cell>
          <cell r="AE5065">
            <v>0</v>
          </cell>
          <cell r="AF5065">
            <v>0</v>
          </cell>
          <cell r="AG5065">
            <v>0</v>
          </cell>
          <cell r="AH5065">
            <v>0</v>
          </cell>
        </row>
        <row r="5066">
          <cell r="R5066" t="str">
            <v>BNDES</v>
          </cell>
          <cell r="S5066" t="str">
            <v>FINEM TJLP</v>
          </cell>
          <cell r="T5066" t="str">
            <v>SUB8622E</v>
          </cell>
          <cell r="U5066">
            <v>10</v>
          </cell>
          <cell r="V5066">
            <v>0</v>
          </cell>
          <cell r="W5066">
            <v>34334</v>
          </cell>
          <cell r="X5066">
            <v>31</v>
          </cell>
          <cell r="Y5066">
            <v>0</v>
          </cell>
          <cell r="AA5066">
            <v>0</v>
          </cell>
          <cell r="AB5066">
            <v>0</v>
          </cell>
          <cell r="AC5066">
            <v>0</v>
          </cell>
          <cell r="AD5066">
            <v>0</v>
          </cell>
          <cell r="AE5066">
            <v>0</v>
          </cell>
          <cell r="AF5066">
            <v>0</v>
          </cell>
          <cell r="AG5066">
            <v>0</v>
          </cell>
          <cell r="AH5066">
            <v>0</v>
          </cell>
        </row>
        <row r="5067">
          <cell r="R5067" t="str">
            <v>BNDES</v>
          </cell>
          <cell r="S5067" t="str">
            <v>FINEM TJLP</v>
          </cell>
          <cell r="T5067" t="str">
            <v>SUB8622E</v>
          </cell>
          <cell r="U5067">
            <v>10</v>
          </cell>
          <cell r="V5067">
            <v>0</v>
          </cell>
          <cell r="W5067">
            <v>34349</v>
          </cell>
          <cell r="X5067">
            <v>15</v>
          </cell>
          <cell r="Y5067">
            <v>21</v>
          </cell>
          <cell r="AA5067">
            <v>0</v>
          </cell>
          <cell r="AB5067">
            <v>0</v>
          </cell>
          <cell r="AC5067">
            <v>0</v>
          </cell>
          <cell r="AD5067">
            <v>0</v>
          </cell>
          <cell r="AE5067">
            <v>0</v>
          </cell>
          <cell r="AF5067">
            <v>0</v>
          </cell>
          <cell r="AG5067">
            <v>0</v>
          </cell>
          <cell r="AH5067">
            <v>0</v>
          </cell>
        </row>
        <row r="5068">
          <cell r="R5068" t="str">
            <v>BNDES</v>
          </cell>
          <cell r="S5068" t="str">
            <v>FINEM TJLP</v>
          </cell>
          <cell r="T5068" t="str">
            <v>SUB8622E</v>
          </cell>
          <cell r="U5068">
            <v>10</v>
          </cell>
          <cell r="V5068">
            <v>0</v>
          </cell>
          <cell r="W5068">
            <v>34365</v>
          </cell>
          <cell r="X5068">
            <v>16</v>
          </cell>
          <cell r="Y5068">
            <v>0</v>
          </cell>
          <cell r="AA5068">
            <v>0</v>
          </cell>
          <cell r="AB5068">
            <v>0</v>
          </cell>
          <cell r="AC5068">
            <v>0</v>
          </cell>
          <cell r="AD5068">
            <v>0</v>
          </cell>
          <cell r="AE5068">
            <v>0</v>
          </cell>
          <cell r="AF5068">
            <v>0</v>
          </cell>
          <cell r="AG5068">
            <v>0</v>
          </cell>
          <cell r="AH5068">
            <v>0</v>
          </cell>
        </row>
        <row r="5069">
          <cell r="R5069" t="str">
            <v>BNDES</v>
          </cell>
          <cell r="S5069" t="str">
            <v>FINEM TJLP</v>
          </cell>
          <cell r="T5069" t="str">
            <v>SUB8622E</v>
          </cell>
          <cell r="U5069">
            <v>10</v>
          </cell>
          <cell r="V5069">
            <v>0</v>
          </cell>
          <cell r="W5069">
            <v>34393</v>
          </cell>
          <cell r="X5069">
            <v>28</v>
          </cell>
          <cell r="Y5069">
            <v>0</v>
          </cell>
          <cell r="AA5069">
            <v>0</v>
          </cell>
          <cell r="AB5069">
            <v>0</v>
          </cell>
          <cell r="AC5069">
            <v>0</v>
          </cell>
          <cell r="AD5069">
            <v>0</v>
          </cell>
          <cell r="AE5069">
            <v>0</v>
          </cell>
          <cell r="AF5069">
            <v>0</v>
          </cell>
          <cell r="AG5069">
            <v>0</v>
          </cell>
          <cell r="AH5069">
            <v>0</v>
          </cell>
        </row>
        <row r="5070">
          <cell r="R5070" t="str">
            <v>BNDES</v>
          </cell>
          <cell r="S5070" t="str">
            <v>FINEM TJLP</v>
          </cell>
          <cell r="T5070" t="str">
            <v>SUB8622E</v>
          </cell>
          <cell r="U5070">
            <v>10</v>
          </cell>
          <cell r="V5070">
            <v>0</v>
          </cell>
          <cell r="W5070">
            <v>34424</v>
          </cell>
          <cell r="X5070">
            <v>31</v>
          </cell>
          <cell r="Y5070">
            <v>0</v>
          </cell>
          <cell r="AA5070">
            <v>0</v>
          </cell>
          <cell r="AB5070">
            <v>0</v>
          </cell>
          <cell r="AC5070">
            <v>0</v>
          </cell>
          <cell r="AD5070">
            <v>0</v>
          </cell>
          <cell r="AE5070">
            <v>0</v>
          </cell>
          <cell r="AF5070">
            <v>0</v>
          </cell>
          <cell r="AG5070">
            <v>0</v>
          </cell>
          <cell r="AH5070">
            <v>0</v>
          </cell>
        </row>
        <row r="5071">
          <cell r="R5071" t="str">
            <v>BNDES</v>
          </cell>
          <cell r="S5071" t="str">
            <v>FINEM TJLP</v>
          </cell>
          <cell r="T5071" t="str">
            <v>SUB8622E</v>
          </cell>
          <cell r="U5071">
            <v>10</v>
          </cell>
          <cell r="V5071">
            <v>0</v>
          </cell>
          <cell r="W5071">
            <v>34439</v>
          </cell>
          <cell r="X5071">
            <v>15</v>
          </cell>
          <cell r="Y5071">
            <v>22</v>
          </cell>
          <cell r="AA5071">
            <v>0</v>
          </cell>
          <cell r="AB5071">
            <v>0</v>
          </cell>
          <cell r="AC5071">
            <v>0</v>
          </cell>
          <cell r="AD5071">
            <v>0</v>
          </cell>
          <cell r="AE5071">
            <v>0</v>
          </cell>
          <cell r="AF5071">
            <v>0</v>
          </cell>
          <cell r="AG5071">
            <v>0</v>
          </cell>
          <cell r="AH5071">
            <v>0</v>
          </cell>
        </row>
        <row r="5072">
          <cell r="R5072" t="str">
            <v>BNDES</v>
          </cell>
          <cell r="S5072" t="str">
            <v>FINEM TJLP</v>
          </cell>
          <cell r="T5072" t="str">
            <v>SUB8622E</v>
          </cell>
          <cell r="U5072">
            <v>10</v>
          </cell>
          <cell r="V5072">
            <v>0</v>
          </cell>
          <cell r="W5072">
            <v>34454</v>
          </cell>
          <cell r="X5072">
            <v>15</v>
          </cell>
          <cell r="Y5072">
            <v>0</v>
          </cell>
          <cell r="AA5072">
            <v>0</v>
          </cell>
          <cell r="AB5072">
            <v>0</v>
          </cell>
          <cell r="AC5072">
            <v>0</v>
          </cell>
          <cell r="AD5072">
            <v>0</v>
          </cell>
          <cell r="AE5072">
            <v>0</v>
          </cell>
          <cell r="AF5072">
            <v>0</v>
          </cell>
          <cell r="AG5072">
            <v>0</v>
          </cell>
          <cell r="AH5072">
            <v>0</v>
          </cell>
        </row>
        <row r="5073">
          <cell r="R5073" t="str">
            <v>BNDES</v>
          </cell>
          <cell r="S5073" t="str">
            <v>FINEM TJLP</v>
          </cell>
          <cell r="T5073" t="str">
            <v>SUB8622E</v>
          </cell>
          <cell r="U5073">
            <v>10</v>
          </cell>
          <cell r="V5073">
            <v>0</v>
          </cell>
          <cell r="W5073">
            <v>34485</v>
          </cell>
          <cell r="X5073">
            <v>31</v>
          </cell>
          <cell r="Y5073">
            <v>0</v>
          </cell>
          <cell r="AA5073">
            <v>0</v>
          </cell>
          <cell r="AB5073">
            <v>0</v>
          </cell>
          <cell r="AC5073">
            <v>0</v>
          </cell>
          <cell r="AD5073">
            <v>0</v>
          </cell>
          <cell r="AE5073">
            <v>0</v>
          </cell>
          <cell r="AF5073">
            <v>0</v>
          </cell>
          <cell r="AG5073">
            <v>0</v>
          </cell>
          <cell r="AH5073">
            <v>0</v>
          </cell>
        </row>
        <row r="5074">
          <cell r="R5074" t="str">
            <v>BNDES</v>
          </cell>
          <cell r="S5074" t="str">
            <v>FINEM TJLP</v>
          </cell>
          <cell r="T5074" t="str">
            <v>SUB8622E</v>
          </cell>
          <cell r="U5074">
            <v>10</v>
          </cell>
          <cell r="V5074">
            <v>0</v>
          </cell>
          <cell r="W5074">
            <v>34515</v>
          </cell>
          <cell r="X5074">
            <v>30</v>
          </cell>
          <cell r="Y5074">
            <v>0</v>
          </cell>
          <cell r="AA5074">
            <v>0</v>
          </cell>
          <cell r="AB5074">
            <v>0</v>
          </cell>
          <cell r="AC5074">
            <v>0</v>
          </cell>
          <cell r="AD5074">
            <v>0</v>
          </cell>
          <cell r="AE5074">
            <v>0</v>
          </cell>
          <cell r="AF5074">
            <v>0</v>
          </cell>
          <cell r="AG5074">
            <v>0</v>
          </cell>
          <cell r="AH5074">
            <v>0</v>
          </cell>
        </row>
        <row r="5075">
          <cell r="R5075" t="str">
            <v>BNDES</v>
          </cell>
          <cell r="S5075" t="str">
            <v>FINEM TJLP</v>
          </cell>
          <cell r="T5075" t="str">
            <v>SUB8622E</v>
          </cell>
          <cell r="U5075">
            <v>10</v>
          </cell>
          <cell r="V5075">
            <v>0</v>
          </cell>
          <cell r="W5075">
            <v>34530</v>
          </cell>
          <cell r="X5075">
            <v>15</v>
          </cell>
          <cell r="Y5075">
            <v>23</v>
          </cell>
          <cell r="AA5075">
            <v>0</v>
          </cell>
          <cell r="AB5075">
            <v>0</v>
          </cell>
          <cell r="AC5075">
            <v>0</v>
          </cell>
          <cell r="AD5075">
            <v>0</v>
          </cell>
          <cell r="AE5075">
            <v>0</v>
          </cell>
          <cell r="AF5075">
            <v>0</v>
          </cell>
          <cell r="AG5075">
            <v>0</v>
          </cell>
          <cell r="AH5075">
            <v>0</v>
          </cell>
        </row>
        <row r="5076">
          <cell r="R5076" t="str">
            <v>BNDES</v>
          </cell>
          <cell r="S5076" t="str">
            <v>FINEM TJLP</v>
          </cell>
          <cell r="T5076" t="str">
            <v>SUB8622E</v>
          </cell>
          <cell r="U5076">
            <v>10</v>
          </cell>
          <cell r="V5076">
            <v>0</v>
          </cell>
          <cell r="W5076">
            <v>34546</v>
          </cell>
          <cell r="X5076">
            <v>16</v>
          </cell>
          <cell r="Y5076">
            <v>0</v>
          </cell>
          <cell r="AA5076">
            <v>0</v>
          </cell>
          <cell r="AB5076">
            <v>0</v>
          </cell>
          <cell r="AC5076">
            <v>0</v>
          </cell>
          <cell r="AD5076">
            <v>0</v>
          </cell>
          <cell r="AE5076">
            <v>0</v>
          </cell>
          <cell r="AF5076">
            <v>0</v>
          </cell>
          <cell r="AG5076">
            <v>0</v>
          </cell>
          <cell r="AH5076">
            <v>0</v>
          </cell>
        </row>
        <row r="5077">
          <cell r="R5077" t="str">
            <v>BNDES</v>
          </cell>
          <cell r="S5077" t="str">
            <v>FINEM TJLP</v>
          </cell>
          <cell r="T5077" t="str">
            <v>SUB8622E</v>
          </cell>
          <cell r="U5077">
            <v>10</v>
          </cell>
          <cell r="V5077">
            <v>0</v>
          </cell>
          <cell r="W5077">
            <v>34577</v>
          </cell>
          <cell r="X5077">
            <v>31</v>
          </cell>
          <cell r="Y5077">
            <v>0</v>
          </cell>
          <cell r="AA5077">
            <v>0</v>
          </cell>
          <cell r="AB5077">
            <v>0</v>
          </cell>
          <cell r="AC5077">
            <v>0</v>
          </cell>
          <cell r="AD5077">
            <v>0</v>
          </cell>
          <cell r="AE5077">
            <v>0</v>
          </cell>
          <cell r="AF5077">
            <v>0</v>
          </cell>
          <cell r="AG5077">
            <v>0</v>
          </cell>
          <cell r="AH5077">
            <v>0</v>
          </cell>
        </row>
        <row r="5078">
          <cell r="R5078" t="str">
            <v>BNDES</v>
          </cell>
          <cell r="S5078" t="str">
            <v>FINEM TJLP</v>
          </cell>
          <cell r="T5078" t="str">
            <v>SUB8622E</v>
          </cell>
          <cell r="U5078">
            <v>10</v>
          </cell>
          <cell r="V5078">
            <v>0</v>
          </cell>
          <cell r="W5078">
            <v>34607</v>
          </cell>
          <cell r="X5078">
            <v>30</v>
          </cell>
          <cell r="Y5078">
            <v>0</v>
          </cell>
          <cell r="AA5078">
            <v>0</v>
          </cell>
          <cell r="AB5078">
            <v>0</v>
          </cell>
          <cell r="AC5078">
            <v>0</v>
          </cell>
          <cell r="AD5078">
            <v>0</v>
          </cell>
          <cell r="AE5078">
            <v>0</v>
          </cell>
          <cell r="AF5078">
            <v>0</v>
          </cell>
          <cell r="AG5078">
            <v>0</v>
          </cell>
          <cell r="AH5078">
            <v>0</v>
          </cell>
        </row>
        <row r="5079">
          <cell r="R5079" t="str">
            <v>BNDES</v>
          </cell>
          <cell r="S5079" t="str">
            <v>FINEM TJLP</v>
          </cell>
          <cell r="T5079" t="str">
            <v>SUB8622E</v>
          </cell>
          <cell r="U5079">
            <v>10</v>
          </cell>
          <cell r="V5079">
            <v>0</v>
          </cell>
          <cell r="W5079">
            <v>34622</v>
          </cell>
          <cell r="X5079">
            <v>15</v>
          </cell>
          <cell r="Y5079">
            <v>24</v>
          </cell>
          <cell r="AA5079">
            <v>0</v>
          </cell>
          <cell r="AB5079">
            <v>0</v>
          </cell>
          <cell r="AC5079">
            <v>0</v>
          </cell>
          <cell r="AD5079">
            <v>0</v>
          </cell>
          <cell r="AE5079">
            <v>0</v>
          </cell>
          <cell r="AF5079">
            <v>0</v>
          </cell>
          <cell r="AG5079">
            <v>0</v>
          </cell>
          <cell r="AH5079">
            <v>0</v>
          </cell>
        </row>
        <row r="5080">
          <cell r="R5080" t="str">
            <v>BNDES</v>
          </cell>
          <cell r="S5080" t="str">
            <v>FINEM TJLP</v>
          </cell>
          <cell r="T5080" t="str">
            <v>SUB8622E</v>
          </cell>
          <cell r="U5080">
            <v>10</v>
          </cell>
          <cell r="V5080">
            <v>0</v>
          </cell>
          <cell r="W5080">
            <v>34638</v>
          </cell>
          <cell r="X5080">
            <v>16</v>
          </cell>
          <cell r="Y5080">
            <v>0</v>
          </cell>
          <cell r="AA5080">
            <v>0</v>
          </cell>
          <cell r="AB5080">
            <v>0</v>
          </cell>
          <cell r="AC5080">
            <v>0</v>
          </cell>
          <cell r="AD5080">
            <v>0</v>
          </cell>
          <cell r="AE5080">
            <v>0</v>
          </cell>
          <cell r="AF5080">
            <v>0</v>
          </cell>
          <cell r="AG5080">
            <v>0</v>
          </cell>
          <cell r="AH5080">
            <v>0</v>
          </cell>
        </row>
        <row r="5081">
          <cell r="R5081" t="str">
            <v>BNDES</v>
          </cell>
          <cell r="S5081" t="str">
            <v>FINEM TJLP</v>
          </cell>
          <cell r="T5081" t="str">
            <v>SUB8622E</v>
          </cell>
          <cell r="U5081">
            <v>10</v>
          </cell>
          <cell r="V5081">
            <v>0</v>
          </cell>
          <cell r="W5081">
            <v>34668</v>
          </cell>
          <cell r="X5081">
            <v>30</v>
          </cell>
          <cell r="Y5081">
            <v>0</v>
          </cell>
          <cell r="AA5081">
            <v>0</v>
          </cell>
          <cell r="AB5081">
            <v>0</v>
          </cell>
          <cell r="AC5081">
            <v>0</v>
          </cell>
          <cell r="AD5081">
            <v>0</v>
          </cell>
          <cell r="AE5081">
            <v>0</v>
          </cell>
          <cell r="AF5081">
            <v>0</v>
          </cell>
          <cell r="AG5081">
            <v>0</v>
          </cell>
          <cell r="AH5081">
            <v>0</v>
          </cell>
        </row>
        <row r="5082">
          <cell r="R5082" t="str">
            <v>BNDES</v>
          </cell>
          <cell r="S5082" t="str">
            <v>FINEM TJLP</v>
          </cell>
          <cell r="T5082" t="str">
            <v>SUB8622E</v>
          </cell>
          <cell r="U5082">
            <v>10</v>
          </cell>
          <cell r="V5082">
            <v>0</v>
          </cell>
          <cell r="W5082">
            <v>34699</v>
          </cell>
          <cell r="X5082">
            <v>31</v>
          </cell>
          <cell r="Y5082">
            <v>0</v>
          </cell>
          <cell r="AA5082">
            <v>0</v>
          </cell>
          <cell r="AB5082">
            <v>0</v>
          </cell>
          <cell r="AC5082">
            <v>0</v>
          </cell>
          <cell r="AD5082">
            <v>0</v>
          </cell>
          <cell r="AE5082">
            <v>0</v>
          </cell>
          <cell r="AF5082">
            <v>0</v>
          </cell>
          <cell r="AG5082">
            <v>0</v>
          </cell>
          <cell r="AH5082">
            <v>0</v>
          </cell>
        </row>
        <row r="5083">
          <cell r="R5083" t="str">
            <v>BNDES</v>
          </cell>
          <cell r="S5083" t="str">
            <v>FINEM TJLP</v>
          </cell>
          <cell r="T5083" t="str">
            <v>SUB8622E</v>
          </cell>
          <cell r="U5083">
            <v>10</v>
          </cell>
          <cell r="V5083">
            <v>0</v>
          </cell>
          <cell r="W5083">
            <v>34714</v>
          </cell>
          <cell r="X5083">
            <v>15</v>
          </cell>
          <cell r="Y5083">
            <v>25</v>
          </cell>
          <cell r="AA5083">
            <v>0</v>
          </cell>
          <cell r="AB5083">
            <v>0</v>
          </cell>
          <cell r="AC5083">
            <v>0</v>
          </cell>
          <cell r="AD5083">
            <v>0</v>
          </cell>
          <cell r="AE5083">
            <v>0</v>
          </cell>
          <cell r="AF5083">
            <v>0</v>
          </cell>
          <cell r="AG5083">
            <v>0</v>
          </cell>
          <cell r="AH5083">
            <v>0</v>
          </cell>
        </row>
        <row r="5084">
          <cell r="R5084" t="str">
            <v>BNDES</v>
          </cell>
          <cell r="S5084" t="str">
            <v>FINEM TJLP</v>
          </cell>
          <cell r="T5084" t="str">
            <v>SUB8622E</v>
          </cell>
          <cell r="U5084">
            <v>10</v>
          </cell>
          <cell r="V5084">
            <v>0</v>
          </cell>
          <cell r="W5084">
            <v>34730</v>
          </cell>
          <cell r="X5084">
            <v>16</v>
          </cell>
          <cell r="Y5084">
            <v>0</v>
          </cell>
          <cell r="AA5084">
            <v>0</v>
          </cell>
          <cell r="AB5084">
            <v>0</v>
          </cell>
          <cell r="AC5084">
            <v>0</v>
          </cell>
          <cell r="AD5084">
            <v>0</v>
          </cell>
          <cell r="AE5084">
            <v>0</v>
          </cell>
          <cell r="AF5084">
            <v>0</v>
          </cell>
          <cell r="AG5084">
            <v>0</v>
          </cell>
          <cell r="AH5084">
            <v>0</v>
          </cell>
        </row>
        <row r="5085">
          <cell r="R5085" t="str">
            <v>BNDES</v>
          </cell>
          <cell r="S5085" t="str">
            <v>FINEM TJLP</v>
          </cell>
          <cell r="T5085" t="str">
            <v>SUB8622E</v>
          </cell>
          <cell r="U5085">
            <v>10</v>
          </cell>
          <cell r="V5085">
            <v>0</v>
          </cell>
          <cell r="W5085">
            <v>34745</v>
          </cell>
          <cell r="X5085">
            <v>15</v>
          </cell>
          <cell r="Y5085">
            <v>0</v>
          </cell>
          <cell r="AA5085">
            <v>0</v>
          </cell>
          <cell r="AB5085">
            <v>0</v>
          </cell>
          <cell r="AC5085">
            <v>0</v>
          </cell>
          <cell r="AD5085">
            <v>0</v>
          </cell>
          <cell r="AE5085">
            <v>0</v>
          </cell>
          <cell r="AF5085">
            <v>0</v>
          </cell>
          <cell r="AG5085">
            <v>0</v>
          </cell>
          <cell r="AH5085">
            <v>0</v>
          </cell>
        </row>
        <row r="5086">
          <cell r="R5086" t="str">
            <v>BNDES</v>
          </cell>
          <cell r="S5086" t="str">
            <v>FINEM TJLP</v>
          </cell>
          <cell r="T5086" t="str">
            <v>SUB8622E</v>
          </cell>
          <cell r="U5086">
            <v>10</v>
          </cell>
          <cell r="V5086">
            <v>0</v>
          </cell>
          <cell r="W5086">
            <v>34758</v>
          </cell>
          <cell r="X5086">
            <v>13</v>
          </cell>
          <cell r="Y5086">
            <v>0</v>
          </cell>
          <cell r="AA5086">
            <v>0</v>
          </cell>
          <cell r="AB5086">
            <v>0</v>
          </cell>
          <cell r="AC5086">
            <v>0</v>
          </cell>
          <cell r="AD5086">
            <v>0</v>
          </cell>
          <cell r="AE5086">
            <v>0</v>
          </cell>
          <cell r="AF5086">
            <v>0</v>
          </cell>
          <cell r="AG5086">
            <v>0</v>
          </cell>
          <cell r="AH5086">
            <v>0</v>
          </cell>
        </row>
        <row r="5087">
          <cell r="R5087" t="str">
            <v>BNDES</v>
          </cell>
          <cell r="S5087" t="str">
            <v>FINEM TJLP</v>
          </cell>
          <cell r="T5087" t="str">
            <v>SUB8622E</v>
          </cell>
          <cell r="U5087">
            <v>10</v>
          </cell>
          <cell r="V5087">
            <v>0</v>
          </cell>
          <cell r="W5087">
            <v>34773</v>
          </cell>
          <cell r="X5087">
            <v>15</v>
          </cell>
          <cell r="Y5087">
            <v>0</v>
          </cell>
          <cell r="AA5087">
            <v>0</v>
          </cell>
          <cell r="AB5087">
            <v>0</v>
          </cell>
          <cell r="AC5087">
            <v>0</v>
          </cell>
          <cell r="AD5087">
            <v>0</v>
          </cell>
          <cell r="AE5087">
            <v>0</v>
          </cell>
          <cell r="AF5087">
            <v>0</v>
          </cell>
          <cell r="AG5087">
            <v>0</v>
          </cell>
          <cell r="AH5087">
            <v>0</v>
          </cell>
        </row>
        <row r="5088">
          <cell r="R5088" t="str">
            <v>BNDES</v>
          </cell>
          <cell r="S5088" t="str">
            <v>FINEM TJLP</v>
          </cell>
          <cell r="T5088" t="str">
            <v>SUB8622E</v>
          </cell>
          <cell r="U5088">
            <v>10</v>
          </cell>
          <cell r="V5088">
            <v>0</v>
          </cell>
          <cell r="W5088">
            <v>34789</v>
          </cell>
          <cell r="X5088">
            <v>16</v>
          </cell>
          <cell r="Y5088">
            <v>0</v>
          </cell>
          <cell r="AA5088">
            <v>0</v>
          </cell>
          <cell r="AB5088">
            <v>0</v>
          </cell>
          <cell r="AC5088">
            <v>0</v>
          </cell>
          <cell r="AD5088">
            <v>0</v>
          </cell>
          <cell r="AE5088">
            <v>0</v>
          </cell>
          <cell r="AF5088">
            <v>0</v>
          </cell>
          <cell r="AG5088">
            <v>0</v>
          </cell>
          <cell r="AH5088">
            <v>0</v>
          </cell>
        </row>
        <row r="5089">
          <cell r="R5089" t="str">
            <v>BNDES</v>
          </cell>
          <cell r="S5089" t="str">
            <v>FINEM TJLP</v>
          </cell>
          <cell r="T5089" t="str">
            <v>SUB8622E</v>
          </cell>
          <cell r="U5089">
            <v>10</v>
          </cell>
          <cell r="V5089">
            <v>0</v>
          </cell>
          <cell r="W5089">
            <v>34804</v>
          </cell>
          <cell r="X5089">
            <v>15</v>
          </cell>
          <cell r="Y5089">
            <v>26</v>
          </cell>
          <cell r="AA5089">
            <v>0</v>
          </cell>
          <cell r="AB5089">
            <v>0</v>
          </cell>
          <cell r="AC5089">
            <v>0</v>
          </cell>
          <cell r="AD5089">
            <v>0</v>
          </cell>
          <cell r="AE5089">
            <v>0</v>
          </cell>
          <cell r="AF5089">
            <v>0</v>
          </cell>
          <cell r="AG5089">
            <v>0</v>
          </cell>
          <cell r="AH5089">
            <v>0</v>
          </cell>
        </row>
        <row r="5090">
          <cell r="R5090" t="str">
            <v>BNDES</v>
          </cell>
          <cell r="S5090" t="str">
            <v>FINEM TJLP</v>
          </cell>
          <cell r="T5090" t="str">
            <v>SUB8622E</v>
          </cell>
          <cell r="U5090">
            <v>10</v>
          </cell>
          <cell r="V5090">
            <v>0</v>
          </cell>
          <cell r="W5090">
            <v>34819</v>
          </cell>
          <cell r="X5090">
            <v>15</v>
          </cell>
          <cell r="Y5090">
            <v>0</v>
          </cell>
          <cell r="AA5090">
            <v>0</v>
          </cell>
          <cell r="AB5090">
            <v>0</v>
          </cell>
          <cell r="AC5090">
            <v>0</v>
          </cell>
          <cell r="AD5090">
            <v>0</v>
          </cell>
          <cell r="AE5090">
            <v>0</v>
          </cell>
          <cell r="AF5090">
            <v>0</v>
          </cell>
          <cell r="AG5090">
            <v>0</v>
          </cell>
          <cell r="AH5090">
            <v>0</v>
          </cell>
        </row>
        <row r="5091">
          <cell r="R5091" t="str">
            <v>BNDES</v>
          </cell>
          <cell r="S5091" t="str">
            <v>FINEM TJLP</v>
          </cell>
          <cell r="T5091" t="str">
            <v>SUB8622E</v>
          </cell>
          <cell r="U5091">
            <v>10</v>
          </cell>
          <cell r="V5091">
            <v>0</v>
          </cell>
          <cell r="W5091">
            <v>34834</v>
          </cell>
          <cell r="X5091">
            <v>15</v>
          </cell>
          <cell r="Y5091">
            <v>0</v>
          </cell>
          <cell r="AA5091">
            <v>0</v>
          </cell>
          <cell r="AB5091">
            <v>0</v>
          </cell>
          <cell r="AC5091">
            <v>0</v>
          </cell>
          <cell r="AD5091">
            <v>0</v>
          </cell>
          <cell r="AE5091">
            <v>0</v>
          </cell>
          <cell r="AF5091">
            <v>0</v>
          </cell>
          <cell r="AG5091">
            <v>0</v>
          </cell>
          <cell r="AH5091">
            <v>0</v>
          </cell>
        </row>
        <row r="5092">
          <cell r="R5092" t="str">
            <v>BNDES</v>
          </cell>
          <cell r="S5092" t="str">
            <v>FINEM TJLP</v>
          </cell>
          <cell r="T5092" t="str">
            <v>SUB8622E</v>
          </cell>
          <cell r="U5092">
            <v>10</v>
          </cell>
          <cell r="V5092">
            <v>0</v>
          </cell>
          <cell r="W5092">
            <v>34850</v>
          </cell>
          <cell r="X5092">
            <v>16</v>
          </cell>
          <cell r="Y5092">
            <v>0</v>
          </cell>
          <cell r="AA5092">
            <v>0</v>
          </cell>
          <cell r="AB5092">
            <v>0</v>
          </cell>
          <cell r="AC5092">
            <v>0</v>
          </cell>
          <cell r="AD5092">
            <v>0</v>
          </cell>
          <cell r="AE5092">
            <v>0</v>
          </cell>
          <cell r="AF5092">
            <v>0</v>
          </cell>
          <cell r="AG5092">
            <v>0</v>
          </cell>
          <cell r="AH5092">
            <v>0</v>
          </cell>
        </row>
        <row r="5093">
          <cell r="R5093" t="str">
            <v>BNDES</v>
          </cell>
          <cell r="S5093" t="str">
            <v>FINEM TJLP</v>
          </cell>
          <cell r="T5093" t="str">
            <v>SUB8622E</v>
          </cell>
          <cell r="U5093">
            <v>10</v>
          </cell>
          <cell r="V5093">
            <v>0</v>
          </cell>
          <cell r="W5093">
            <v>34865</v>
          </cell>
          <cell r="X5093">
            <v>15</v>
          </cell>
          <cell r="Y5093">
            <v>0</v>
          </cell>
          <cell r="Z5093">
            <v>5.1613069999999999</v>
          </cell>
          <cell r="AA5093">
            <v>0</v>
          </cell>
          <cell r="AB5093">
            <v>1691102.24</v>
          </cell>
          <cell r="AC5093">
            <v>0</v>
          </cell>
          <cell r="AD5093">
            <v>27532.65</v>
          </cell>
          <cell r="AE5093">
            <v>27532.65</v>
          </cell>
          <cell r="AF5093">
            <v>0</v>
          </cell>
          <cell r="AG5093">
            <v>1718634.89</v>
          </cell>
          <cell r="AH5093">
            <v>0</v>
          </cell>
        </row>
        <row r="5094">
          <cell r="R5094" t="str">
            <v>BNDES</v>
          </cell>
          <cell r="S5094" t="str">
            <v>FINEM TJLP</v>
          </cell>
          <cell r="T5094" t="str">
            <v>SUB8622E</v>
          </cell>
          <cell r="U5094">
            <v>10</v>
          </cell>
          <cell r="V5094">
            <v>0</v>
          </cell>
          <cell r="W5094">
            <v>34880</v>
          </cell>
          <cell r="X5094">
            <v>15</v>
          </cell>
          <cell r="Y5094">
            <v>0</v>
          </cell>
          <cell r="Z5094">
            <v>5.1964170000000003</v>
          </cell>
          <cell r="AA5094">
            <v>0</v>
          </cell>
          <cell r="AB5094">
            <v>1702606.03</v>
          </cell>
          <cell r="AC5094">
            <v>0</v>
          </cell>
          <cell r="AD5094">
            <v>7072.5299999999988</v>
          </cell>
          <cell r="AE5094">
            <v>34605.18</v>
          </cell>
          <cell r="AF5094">
            <v>0</v>
          </cell>
          <cell r="AG5094">
            <v>1737211.21</v>
          </cell>
          <cell r="AH5094">
            <v>11503.790000000037</v>
          </cell>
        </row>
        <row r="5095">
          <cell r="R5095" t="str">
            <v>BNDES</v>
          </cell>
          <cell r="S5095" t="str">
            <v>FINEM TJLP</v>
          </cell>
          <cell r="T5095" t="str">
            <v>SUB8622E</v>
          </cell>
          <cell r="U5095">
            <v>10</v>
          </cell>
          <cell r="V5095">
            <v>0</v>
          </cell>
          <cell r="W5095">
            <v>34895</v>
          </cell>
          <cell r="X5095">
            <v>15</v>
          </cell>
          <cell r="Y5095">
            <v>27</v>
          </cell>
          <cell r="Z5095">
            <v>5.2317669999999996</v>
          </cell>
          <cell r="AA5095">
            <v>0</v>
          </cell>
          <cell r="AB5095">
            <v>1714188.46</v>
          </cell>
          <cell r="AC5095">
            <v>0</v>
          </cell>
          <cell r="AD5095">
            <v>7195.0599999999977</v>
          </cell>
          <cell r="AE5095">
            <v>41800.239999999998</v>
          </cell>
          <cell r="AF5095">
            <v>41800.239999999998</v>
          </cell>
          <cell r="AG5095">
            <v>1714188.46</v>
          </cell>
          <cell r="AH5095">
            <v>11582.429999999935</v>
          </cell>
        </row>
        <row r="5096">
          <cell r="R5096" t="str">
            <v>BNDES</v>
          </cell>
          <cell r="S5096" t="str">
            <v>FINEM TJLP</v>
          </cell>
          <cell r="T5096" t="str">
            <v>SUB8622E</v>
          </cell>
          <cell r="U5096">
            <v>10</v>
          </cell>
          <cell r="V5096">
            <v>0</v>
          </cell>
          <cell r="W5096">
            <v>34911</v>
          </cell>
          <cell r="X5096">
            <v>16</v>
          </cell>
          <cell r="Y5096">
            <v>0</v>
          </cell>
          <cell r="Z5096">
            <v>5.2697390000000004</v>
          </cell>
          <cell r="AA5096">
            <v>0</v>
          </cell>
          <cell r="AB5096">
            <v>1726629.98</v>
          </cell>
          <cell r="AC5096">
            <v>0</v>
          </cell>
          <cell r="AD5096">
            <v>7329.53</v>
          </cell>
          <cell r="AE5096">
            <v>7329.53</v>
          </cell>
          <cell r="AF5096">
            <v>0</v>
          </cell>
          <cell r="AG5096">
            <v>1733959.51</v>
          </cell>
          <cell r="AH5096">
            <v>12441.520000000019</v>
          </cell>
        </row>
        <row r="5097">
          <cell r="R5097" t="str">
            <v>BNDES</v>
          </cell>
          <cell r="S5097" t="str">
            <v>FINEM TJLP</v>
          </cell>
          <cell r="T5097" t="str">
            <v>SUB8622E</v>
          </cell>
          <cell r="U5097">
            <v>10</v>
          </cell>
          <cell r="V5097">
            <v>0</v>
          </cell>
          <cell r="W5097">
            <v>34926</v>
          </cell>
          <cell r="X5097">
            <v>15</v>
          </cell>
          <cell r="Y5097">
            <v>0</v>
          </cell>
          <cell r="Z5097">
            <v>5.3055870000000001</v>
          </cell>
          <cell r="AA5097">
            <v>0</v>
          </cell>
          <cell r="AB5097">
            <v>1738375.58</v>
          </cell>
          <cell r="AC5097">
            <v>0</v>
          </cell>
          <cell r="AD5097">
            <v>6996.4900000000007</v>
          </cell>
          <cell r="AE5097">
            <v>14326.02</v>
          </cell>
          <cell r="AF5097">
            <v>0</v>
          </cell>
          <cell r="AG5097">
            <v>1752701.6</v>
          </cell>
          <cell r="AH5097">
            <v>11745.600000000093</v>
          </cell>
        </row>
        <row r="5098">
          <cell r="R5098" t="str">
            <v>BNDES</v>
          </cell>
          <cell r="S5098" t="str">
            <v>FINEM TJLP</v>
          </cell>
          <cell r="T5098" t="str">
            <v>SUB8622E</v>
          </cell>
          <cell r="U5098">
            <v>10</v>
          </cell>
          <cell r="V5098">
            <v>0</v>
          </cell>
          <cell r="W5098">
            <v>34942</v>
          </cell>
          <cell r="X5098">
            <v>16</v>
          </cell>
          <cell r="Y5098">
            <v>0</v>
          </cell>
          <cell r="Z5098">
            <v>5.3440940000000001</v>
          </cell>
          <cell r="AA5098">
            <v>0</v>
          </cell>
          <cell r="AB5098">
            <v>1750992.4</v>
          </cell>
          <cell r="AC5098">
            <v>0</v>
          </cell>
          <cell r="AD5098">
            <v>7598.18</v>
          </cell>
          <cell r="AE5098">
            <v>21924.2</v>
          </cell>
          <cell r="AF5098">
            <v>0</v>
          </cell>
          <cell r="AG5098">
            <v>1772916.6</v>
          </cell>
          <cell r="AH5098">
            <v>12616.820000000065</v>
          </cell>
        </row>
        <row r="5099">
          <cell r="R5099" t="str">
            <v>BNDES</v>
          </cell>
          <cell r="S5099" t="str">
            <v>FINEM TJLP</v>
          </cell>
          <cell r="T5099" t="str">
            <v>SUB8622E</v>
          </cell>
          <cell r="U5099">
            <v>10</v>
          </cell>
          <cell r="V5099">
            <v>0</v>
          </cell>
          <cell r="W5099">
            <v>34957</v>
          </cell>
          <cell r="X5099">
            <v>15</v>
          </cell>
          <cell r="Y5099">
            <v>0</v>
          </cell>
          <cell r="Z5099">
            <v>5.3757169999999999</v>
          </cell>
          <cell r="AA5099">
            <v>0</v>
          </cell>
          <cell r="AB5099">
            <v>1761353.68</v>
          </cell>
          <cell r="AC5099">
            <v>0</v>
          </cell>
          <cell r="AD5099">
            <v>7226.18</v>
          </cell>
          <cell r="AE5099">
            <v>29150.38</v>
          </cell>
          <cell r="AF5099">
            <v>0</v>
          </cell>
          <cell r="AG5099">
            <v>1790504.06</v>
          </cell>
          <cell r="AH5099">
            <v>10361.280000000028</v>
          </cell>
        </row>
        <row r="5100">
          <cell r="R5100" t="str">
            <v>BNDES</v>
          </cell>
          <cell r="S5100" t="str">
            <v>FINEM TJLP</v>
          </cell>
          <cell r="T5100" t="str">
            <v>SUB8622E</v>
          </cell>
          <cell r="U5100">
            <v>10</v>
          </cell>
          <cell r="V5100">
            <v>0</v>
          </cell>
          <cell r="W5100">
            <v>34972</v>
          </cell>
          <cell r="X5100">
            <v>15</v>
          </cell>
          <cell r="Y5100">
            <v>0</v>
          </cell>
          <cell r="Z5100">
            <v>5.4071879999999997</v>
          </cell>
          <cell r="AA5100">
            <v>0</v>
          </cell>
          <cell r="AB5100">
            <v>1771665.15</v>
          </cell>
          <cell r="AC5100">
            <v>0</v>
          </cell>
          <cell r="AD5100">
            <v>7337.0600000000013</v>
          </cell>
          <cell r="AE5100">
            <v>36487.440000000002</v>
          </cell>
          <cell r="AF5100">
            <v>0</v>
          </cell>
          <cell r="AG5100">
            <v>1808152.59</v>
          </cell>
          <cell r="AH5100">
            <v>10311.469999999972</v>
          </cell>
        </row>
        <row r="5101">
          <cell r="R5101" t="str">
            <v>BNDES</v>
          </cell>
          <cell r="S5101" t="str">
            <v>FINEM TJLP</v>
          </cell>
          <cell r="T5101" t="str">
            <v>SUB8622E</v>
          </cell>
          <cell r="U5101">
            <v>10</v>
          </cell>
          <cell r="V5101">
            <v>0</v>
          </cell>
          <cell r="W5101">
            <v>34987</v>
          </cell>
          <cell r="X5101">
            <v>15</v>
          </cell>
          <cell r="Y5101">
            <v>28</v>
          </cell>
          <cell r="Z5101">
            <v>5.4388420000000002</v>
          </cell>
          <cell r="AA5101">
            <v>0</v>
          </cell>
          <cell r="AB5101">
            <v>1782036.58</v>
          </cell>
          <cell r="AC5101">
            <v>0</v>
          </cell>
          <cell r="AD5101">
            <v>7450.6299999999974</v>
          </cell>
          <cell r="AE5101">
            <v>43938.07</v>
          </cell>
          <cell r="AF5101">
            <v>43938.07</v>
          </cell>
          <cell r="AG5101">
            <v>1782036.58</v>
          </cell>
          <cell r="AH5101">
            <v>10371.430000000168</v>
          </cell>
        </row>
        <row r="5102">
          <cell r="R5102" t="str">
            <v>BNDES</v>
          </cell>
          <cell r="S5102" t="str">
            <v>FINEM TJLP</v>
          </cell>
          <cell r="T5102" t="str">
            <v>SUB8622E</v>
          </cell>
          <cell r="U5102">
            <v>10</v>
          </cell>
          <cell r="V5102">
            <v>0</v>
          </cell>
          <cell r="W5102">
            <v>35003</v>
          </cell>
          <cell r="X5102">
            <v>16</v>
          </cell>
          <cell r="Y5102">
            <v>0</v>
          </cell>
          <cell r="Z5102">
            <v>5.4728110000000001</v>
          </cell>
          <cell r="AA5102">
            <v>0</v>
          </cell>
          <cell r="AB5102">
            <v>1793166.52</v>
          </cell>
          <cell r="AC5102">
            <v>0</v>
          </cell>
          <cell r="AD5102">
            <v>7611.98</v>
          </cell>
          <cell r="AE5102">
            <v>7611.98</v>
          </cell>
          <cell r="AF5102">
            <v>0</v>
          </cell>
          <cell r="AG5102">
            <v>1800778.5</v>
          </cell>
          <cell r="AH5102">
            <v>11129.939999999944</v>
          </cell>
        </row>
        <row r="5103">
          <cell r="R5103" t="str">
            <v>BNDES</v>
          </cell>
          <cell r="S5103" t="str">
            <v>FINEM TJLP</v>
          </cell>
          <cell r="T5103" t="str">
            <v>SUB8622E</v>
          </cell>
          <cell r="U5103">
            <v>10</v>
          </cell>
          <cell r="V5103">
            <v>0</v>
          </cell>
          <cell r="W5103">
            <v>35018</v>
          </cell>
          <cell r="X5103">
            <v>15</v>
          </cell>
          <cell r="Y5103">
            <v>0</v>
          </cell>
          <cell r="Z5103">
            <v>5.5048500000000002</v>
          </cell>
          <cell r="AA5103">
            <v>0</v>
          </cell>
          <cell r="AB5103">
            <v>1803664.1</v>
          </cell>
          <cell r="AC5103">
            <v>0</v>
          </cell>
          <cell r="AD5103">
            <v>7252.08</v>
          </cell>
          <cell r="AE5103">
            <v>14864.06</v>
          </cell>
          <cell r="AF5103">
            <v>0</v>
          </cell>
          <cell r="AG5103">
            <v>1818528.17</v>
          </cell>
          <cell r="AH5103">
            <v>10497.589999999851</v>
          </cell>
        </row>
        <row r="5104">
          <cell r="R5104" t="str">
            <v>BNDES</v>
          </cell>
          <cell r="S5104" t="str">
            <v>FINEM TJLP</v>
          </cell>
          <cell r="T5104" t="str">
            <v>SUB8622E</v>
          </cell>
          <cell r="U5104">
            <v>10</v>
          </cell>
          <cell r="V5104">
            <v>0</v>
          </cell>
          <cell r="W5104">
            <v>35033</v>
          </cell>
          <cell r="X5104">
            <v>15</v>
          </cell>
          <cell r="Y5104">
            <v>0</v>
          </cell>
          <cell r="Z5104">
            <v>5.5370759999999999</v>
          </cell>
          <cell r="AA5104">
            <v>0</v>
          </cell>
          <cell r="AB5104">
            <v>1814222.95</v>
          </cell>
          <cell r="AC5104">
            <v>0</v>
          </cell>
          <cell r="AD5104">
            <v>7365.58</v>
          </cell>
          <cell r="AE5104">
            <v>22229.64</v>
          </cell>
          <cell r="AF5104">
            <v>0</v>
          </cell>
          <cell r="AG5104">
            <v>1836452.59</v>
          </cell>
          <cell r="AH5104">
            <v>10558.840000000084</v>
          </cell>
        </row>
        <row r="5105">
          <cell r="R5105" t="str">
            <v>BNDES</v>
          </cell>
          <cell r="S5105" t="str">
            <v>FINEM TJLP</v>
          </cell>
          <cell r="T5105" t="str">
            <v>SUB8622E</v>
          </cell>
          <cell r="U5105">
            <v>10</v>
          </cell>
          <cell r="V5105">
            <v>0</v>
          </cell>
          <cell r="W5105">
            <v>35048</v>
          </cell>
          <cell r="X5105">
            <v>15</v>
          </cell>
          <cell r="Y5105">
            <v>0</v>
          </cell>
          <cell r="Z5105">
            <v>5.5618679999999996</v>
          </cell>
          <cell r="AA5105">
            <v>0</v>
          </cell>
          <cell r="AB5105">
            <v>1822346.05</v>
          </cell>
          <cell r="AC5105">
            <v>0</v>
          </cell>
          <cell r="AD5105">
            <v>7439.7799999999988</v>
          </cell>
          <cell r="AE5105">
            <v>29669.42</v>
          </cell>
          <cell r="AF5105">
            <v>0</v>
          </cell>
          <cell r="AG5105">
            <v>1852015.47</v>
          </cell>
          <cell r="AH5105">
            <v>8123.0999999998603</v>
          </cell>
        </row>
        <row r="5106">
          <cell r="R5106" t="str">
            <v>BNDES</v>
          </cell>
          <cell r="S5106" t="str">
            <v>FINEM TJLP</v>
          </cell>
          <cell r="T5106" t="str">
            <v>SUB8622E</v>
          </cell>
          <cell r="U5106">
            <v>10</v>
          </cell>
          <cell r="V5106">
            <v>0</v>
          </cell>
          <cell r="W5106">
            <v>35064</v>
          </cell>
          <cell r="X5106">
            <v>16</v>
          </cell>
          <cell r="Y5106">
            <v>0</v>
          </cell>
          <cell r="Z5106">
            <v>5.5878519999999998</v>
          </cell>
          <cell r="AA5106">
            <v>0</v>
          </cell>
          <cell r="AB5106">
            <v>1830859.71</v>
          </cell>
          <cell r="AC5106">
            <v>0</v>
          </cell>
          <cell r="AD5106">
            <v>8037.1300000000047</v>
          </cell>
          <cell r="AE5106">
            <v>37706.550000000003</v>
          </cell>
          <cell r="AF5106">
            <v>0</v>
          </cell>
          <cell r="AG5106">
            <v>1868566.26</v>
          </cell>
          <cell r="AH5106">
            <v>8513.6599999999162</v>
          </cell>
          <cell r="AI5106">
            <v>0</v>
          </cell>
          <cell r="AJ5106">
            <v>0</v>
          </cell>
          <cell r="AK5106">
            <v>0</v>
          </cell>
        </row>
        <row r="5107">
          <cell r="R5107" t="str">
            <v>BNDES</v>
          </cell>
          <cell r="S5107" t="str">
            <v>FINEM TJLP</v>
          </cell>
          <cell r="T5107" t="str">
            <v>SUB8622E</v>
          </cell>
          <cell r="U5107">
            <v>10</v>
          </cell>
          <cell r="V5107">
            <v>0</v>
          </cell>
          <cell r="W5107">
            <v>35079</v>
          </cell>
          <cell r="X5107">
            <v>15</v>
          </cell>
          <cell r="Y5107">
            <v>29</v>
          </cell>
          <cell r="Z5107">
            <v>5.6123219999999998</v>
          </cell>
          <cell r="AA5107">
            <v>0</v>
          </cell>
          <cell r="AB5107">
            <v>1838877.3</v>
          </cell>
          <cell r="AC5107">
            <v>0</v>
          </cell>
          <cell r="AD5107">
            <v>7632.989999999998</v>
          </cell>
          <cell r="AE5107">
            <v>45339.54</v>
          </cell>
          <cell r="AF5107">
            <v>45339.54</v>
          </cell>
          <cell r="AG5107">
            <v>1838877.3</v>
          </cell>
          <cell r="AH5107">
            <v>8017.5900000000838</v>
          </cell>
          <cell r="AI5107">
            <v>0</v>
          </cell>
          <cell r="AJ5107">
            <v>0</v>
          </cell>
          <cell r="AK5107">
            <v>0</v>
          </cell>
        </row>
        <row r="5108">
          <cell r="R5108" t="str">
            <v>BNDES</v>
          </cell>
          <cell r="S5108" t="str">
            <v>FINEM TJLP</v>
          </cell>
          <cell r="T5108" t="str">
            <v>SUB8622E</v>
          </cell>
          <cell r="U5108">
            <v>10</v>
          </cell>
          <cell r="V5108">
            <v>0</v>
          </cell>
          <cell r="W5108">
            <v>35095</v>
          </cell>
          <cell r="X5108">
            <v>16</v>
          </cell>
          <cell r="Y5108">
            <v>0</v>
          </cell>
          <cell r="Z5108">
            <v>5.638541</v>
          </cell>
          <cell r="AA5108">
            <v>0</v>
          </cell>
          <cell r="AB5108">
            <v>1847467.96</v>
          </cell>
          <cell r="AC5108">
            <v>0</v>
          </cell>
          <cell r="AD5108">
            <v>7842.49</v>
          </cell>
          <cell r="AE5108">
            <v>7842.49</v>
          </cell>
          <cell r="AF5108">
            <v>0</v>
          </cell>
          <cell r="AG5108">
            <v>1855310.45</v>
          </cell>
          <cell r="AH5108">
            <v>8590.6599999999162</v>
          </cell>
          <cell r="AI5108">
            <v>0</v>
          </cell>
          <cell r="AJ5108">
            <v>0</v>
          </cell>
          <cell r="AK5108">
            <v>0</v>
          </cell>
        </row>
        <row r="5109">
          <cell r="R5109" t="str">
            <v>BNDES</v>
          </cell>
          <cell r="S5109" t="str">
            <v>FINEM TJLP</v>
          </cell>
          <cell r="T5109" t="str">
            <v>SUB8622E</v>
          </cell>
          <cell r="U5109">
            <v>10</v>
          </cell>
          <cell r="V5109">
            <v>0</v>
          </cell>
          <cell r="W5109">
            <v>35110</v>
          </cell>
          <cell r="X5109">
            <v>15</v>
          </cell>
          <cell r="Y5109">
            <v>0</v>
          </cell>
          <cell r="Z5109">
            <v>5.663233</v>
          </cell>
          <cell r="AA5109">
            <v>0</v>
          </cell>
          <cell r="AB5109">
            <v>1855558.29</v>
          </cell>
          <cell r="AC5109">
            <v>0</v>
          </cell>
          <cell r="AD5109">
            <v>7449.23</v>
          </cell>
          <cell r="AE5109">
            <v>15291.72</v>
          </cell>
          <cell r="AF5109">
            <v>0</v>
          </cell>
          <cell r="AG5109">
            <v>1870850.02</v>
          </cell>
          <cell r="AH5109">
            <v>8090.3400000000838</v>
          </cell>
          <cell r="AI5109">
            <v>0</v>
          </cell>
          <cell r="AJ5109">
            <v>0</v>
          </cell>
          <cell r="AK5109">
            <v>0</v>
          </cell>
        </row>
        <row r="5110">
          <cell r="R5110" t="str">
            <v>BNDES</v>
          </cell>
          <cell r="S5110" t="str">
            <v>FINEM TJLP</v>
          </cell>
          <cell r="T5110" t="str">
            <v>SUB8622E</v>
          </cell>
          <cell r="U5110">
            <v>10</v>
          </cell>
          <cell r="V5110">
            <v>0</v>
          </cell>
          <cell r="W5110">
            <v>35124</v>
          </cell>
          <cell r="X5110">
            <v>14</v>
          </cell>
          <cell r="Y5110">
            <v>0</v>
          </cell>
          <cell r="Z5110">
            <v>5.6863760000000001</v>
          </cell>
          <cell r="AA5110">
            <v>0</v>
          </cell>
          <cell r="AB5110">
            <v>1863141.1</v>
          </cell>
          <cell r="AC5110">
            <v>0</v>
          </cell>
          <cell r="AD5110">
            <v>7038.0700000000015</v>
          </cell>
          <cell r="AE5110">
            <v>22329.79</v>
          </cell>
          <cell r="AF5110">
            <v>0</v>
          </cell>
          <cell r="AG5110">
            <v>1885470.89</v>
          </cell>
          <cell r="AH5110">
            <v>7582.7999999998137</v>
          </cell>
          <cell r="AI5110">
            <v>0</v>
          </cell>
          <cell r="AJ5110">
            <v>0</v>
          </cell>
          <cell r="AK5110">
            <v>0</v>
          </cell>
        </row>
        <row r="5111">
          <cell r="R5111" t="str">
            <v>BNDES</v>
          </cell>
          <cell r="S5111" t="str">
            <v>FINEM TJLP</v>
          </cell>
          <cell r="T5111" t="str">
            <v>SUB8622E</v>
          </cell>
          <cell r="U5111">
            <v>10</v>
          </cell>
          <cell r="V5111">
            <v>0</v>
          </cell>
          <cell r="W5111">
            <v>35139</v>
          </cell>
          <cell r="X5111">
            <v>15</v>
          </cell>
          <cell r="Y5111">
            <v>0</v>
          </cell>
          <cell r="Z5111">
            <v>5.7124439999999996</v>
          </cell>
          <cell r="AA5111">
            <v>0</v>
          </cell>
          <cell r="AB5111">
            <v>1871682.28</v>
          </cell>
          <cell r="AC5111">
            <v>0</v>
          </cell>
          <cell r="AD5111">
            <v>7639.34</v>
          </cell>
          <cell r="AE5111">
            <v>29969.13</v>
          </cell>
          <cell r="AF5111">
            <v>0</v>
          </cell>
          <cell r="AG5111">
            <v>1901651.4</v>
          </cell>
          <cell r="AH5111">
            <v>8541.1699999999255</v>
          </cell>
          <cell r="AI5111">
            <v>0</v>
          </cell>
          <cell r="AJ5111">
            <v>0</v>
          </cell>
          <cell r="AK5111">
            <v>0</v>
          </cell>
        </row>
        <row r="5112">
          <cell r="R5112" t="str">
            <v>BNDES</v>
          </cell>
          <cell r="S5112" t="str">
            <v>FINEM TJLP</v>
          </cell>
          <cell r="T5112" t="str">
            <v>SUB8622E</v>
          </cell>
          <cell r="U5112">
            <v>10</v>
          </cell>
          <cell r="V5112">
            <v>0</v>
          </cell>
          <cell r="W5112">
            <v>35155</v>
          </cell>
          <cell r="X5112">
            <v>16</v>
          </cell>
          <cell r="Y5112">
            <v>0</v>
          </cell>
          <cell r="Z5112">
            <v>5.7404719999999996</v>
          </cell>
          <cell r="AA5112">
            <v>0</v>
          </cell>
          <cell r="AB5112">
            <v>1880865.65</v>
          </cell>
          <cell r="AC5112">
            <v>0</v>
          </cell>
          <cell r="AD5112">
            <v>8259.1399999999958</v>
          </cell>
          <cell r="AE5112">
            <v>38228.269999999997</v>
          </cell>
          <cell r="AF5112">
            <v>0</v>
          </cell>
          <cell r="AG5112">
            <v>1919093.93</v>
          </cell>
          <cell r="AH5112">
            <v>9183.3900000001304</v>
          </cell>
          <cell r="AI5112">
            <v>0</v>
          </cell>
          <cell r="AJ5112">
            <v>0</v>
          </cell>
          <cell r="AK5112">
            <v>0</v>
          </cell>
        </row>
        <row r="5113">
          <cell r="R5113" t="str">
            <v>BNDES</v>
          </cell>
          <cell r="S5113" t="str">
            <v>FINEM TJLP</v>
          </cell>
          <cell r="T5113" t="str">
            <v>SUB8622E</v>
          </cell>
          <cell r="U5113">
            <v>10</v>
          </cell>
          <cell r="V5113">
            <v>0</v>
          </cell>
          <cell r="W5113">
            <v>35170</v>
          </cell>
          <cell r="X5113">
            <v>15</v>
          </cell>
          <cell r="Y5113">
            <v>30</v>
          </cell>
          <cell r="Z5113">
            <v>5.7668720000000002</v>
          </cell>
          <cell r="AA5113">
            <v>0</v>
          </cell>
          <cell r="AB5113">
            <v>1889515.61</v>
          </cell>
          <cell r="AC5113">
            <v>0</v>
          </cell>
          <cell r="AD5113">
            <v>7847.3000000000029</v>
          </cell>
          <cell r="AE5113">
            <v>46075.57</v>
          </cell>
          <cell r="AF5113">
            <v>46075.57</v>
          </cell>
          <cell r="AG5113">
            <v>1889515.61</v>
          </cell>
          <cell r="AH5113">
            <v>8649.9500000001863</v>
          </cell>
          <cell r="AI5113">
            <v>0</v>
          </cell>
          <cell r="AJ5113">
            <v>0</v>
          </cell>
          <cell r="AK5113">
            <v>0</v>
          </cell>
        </row>
        <row r="5114">
          <cell r="R5114" t="str">
            <v>BNDES</v>
          </cell>
          <cell r="S5114" t="str">
            <v>FINEM TJLP</v>
          </cell>
          <cell r="T5114" t="str">
            <v>SUB8622E</v>
          </cell>
          <cell r="U5114">
            <v>10</v>
          </cell>
          <cell r="V5114">
            <v>0</v>
          </cell>
          <cell r="W5114">
            <v>35185</v>
          </cell>
          <cell r="X5114">
            <v>15</v>
          </cell>
          <cell r="Y5114">
            <v>0</v>
          </cell>
          <cell r="Z5114">
            <v>5.7933940000000002</v>
          </cell>
          <cell r="AA5114">
            <v>0</v>
          </cell>
          <cell r="AB5114">
            <v>1898205.54</v>
          </cell>
          <cell r="AC5114">
            <v>0</v>
          </cell>
          <cell r="AD5114">
            <v>7553.25</v>
          </cell>
          <cell r="AE5114">
            <v>7553.25</v>
          </cell>
          <cell r="AF5114">
            <v>0</v>
          </cell>
          <cell r="AG5114">
            <v>1905758.8</v>
          </cell>
          <cell r="AH5114">
            <v>8689.9399999999441</v>
          </cell>
          <cell r="AI5114">
            <v>0</v>
          </cell>
          <cell r="AJ5114">
            <v>0</v>
          </cell>
          <cell r="AK5114">
            <v>0</v>
          </cell>
        </row>
        <row r="5115">
          <cell r="R5115" t="str">
            <v>BNDES</v>
          </cell>
          <cell r="S5115" t="str">
            <v>FINEM TJLP</v>
          </cell>
          <cell r="T5115" t="str">
            <v>SUB8622E</v>
          </cell>
          <cell r="U5115">
            <v>10</v>
          </cell>
          <cell r="V5115">
            <v>0</v>
          </cell>
          <cell r="W5115">
            <v>35200</v>
          </cell>
          <cell r="X5115">
            <v>15</v>
          </cell>
          <cell r="Y5115">
            <v>0</v>
          </cell>
          <cell r="Z5115">
            <v>5.8200380000000003</v>
          </cell>
          <cell r="AA5115">
            <v>0</v>
          </cell>
          <cell r="AB5115">
            <v>1906935.45</v>
          </cell>
          <cell r="AC5115">
            <v>0</v>
          </cell>
          <cell r="AD5115">
            <v>7652.92</v>
          </cell>
          <cell r="AE5115">
            <v>15206.17</v>
          </cell>
          <cell r="AF5115">
            <v>0</v>
          </cell>
          <cell r="AG5115">
            <v>1922141.62</v>
          </cell>
          <cell r="AH5115">
            <v>8729.9000000001397</v>
          </cell>
          <cell r="AI5115">
            <v>0</v>
          </cell>
          <cell r="AJ5115">
            <v>0</v>
          </cell>
          <cell r="AK5115">
            <v>0</v>
          </cell>
        </row>
        <row r="5116">
          <cell r="R5116" t="str">
            <v>BNDES</v>
          </cell>
          <cell r="S5116" t="str">
            <v>FINEM TJLP</v>
          </cell>
          <cell r="T5116" t="str">
            <v>SUB8622E</v>
          </cell>
          <cell r="U5116">
            <v>10</v>
          </cell>
          <cell r="V5116">
            <v>0</v>
          </cell>
          <cell r="W5116">
            <v>35216</v>
          </cell>
          <cell r="X5116">
            <v>16</v>
          </cell>
          <cell r="Y5116">
            <v>0</v>
          </cell>
          <cell r="Z5116">
            <v>5.8485930000000002</v>
          </cell>
          <cell r="AA5116">
            <v>0</v>
          </cell>
          <cell r="AB5116">
            <v>1916291.5</v>
          </cell>
          <cell r="AC5116">
            <v>0</v>
          </cell>
          <cell r="AD5116">
            <v>8274.1200000000008</v>
          </cell>
          <cell r="AE5116">
            <v>23480.29</v>
          </cell>
          <cell r="AF5116">
            <v>0</v>
          </cell>
          <cell r="AG5116">
            <v>1939771.78</v>
          </cell>
          <cell r="AH5116">
            <v>9356.0399999998044</v>
          </cell>
          <cell r="AI5116">
            <v>0</v>
          </cell>
          <cell r="AJ5116">
            <v>0</v>
          </cell>
          <cell r="AK5116">
            <v>0</v>
          </cell>
        </row>
        <row r="5117">
          <cell r="R5117" t="str">
            <v>BNDES</v>
          </cell>
          <cell r="S5117" t="str">
            <v>FINEM TJLP</v>
          </cell>
          <cell r="T5117" t="str">
            <v>SUB8622E</v>
          </cell>
          <cell r="U5117">
            <v>10</v>
          </cell>
          <cell r="V5117">
            <v>0</v>
          </cell>
          <cell r="W5117">
            <v>35231</v>
          </cell>
          <cell r="X5117">
            <v>15</v>
          </cell>
          <cell r="Y5117">
            <v>0</v>
          </cell>
          <cell r="Z5117">
            <v>5.8698240000000004</v>
          </cell>
          <cell r="AA5117">
            <v>0</v>
          </cell>
          <cell r="AB5117">
            <v>1923247.83</v>
          </cell>
          <cell r="AC5117">
            <v>0</v>
          </cell>
          <cell r="AD5117">
            <v>7831.8999999999978</v>
          </cell>
          <cell r="AE5117">
            <v>31312.19</v>
          </cell>
          <cell r="AF5117">
            <v>0</v>
          </cell>
          <cell r="AG5117">
            <v>1954560.03</v>
          </cell>
          <cell r="AH5117">
            <v>6956.3500000000931</v>
          </cell>
          <cell r="AI5117">
            <v>0</v>
          </cell>
          <cell r="AJ5117">
            <v>0</v>
          </cell>
          <cell r="AK5117">
            <v>0</v>
          </cell>
        </row>
        <row r="5118">
          <cell r="R5118" t="str">
            <v>BNDES</v>
          </cell>
          <cell r="S5118" t="str">
            <v>FINEM TJLP</v>
          </cell>
          <cell r="T5118" t="str">
            <v>SUB8622E</v>
          </cell>
          <cell r="U5118">
            <v>10</v>
          </cell>
          <cell r="V5118">
            <v>0</v>
          </cell>
          <cell r="W5118">
            <v>35246</v>
          </cell>
          <cell r="X5118">
            <v>15</v>
          </cell>
          <cell r="Y5118">
            <v>0</v>
          </cell>
          <cell r="Z5118">
            <v>5.8907259999999999</v>
          </cell>
          <cell r="AA5118">
            <v>0</v>
          </cell>
          <cell r="AB5118">
            <v>1930096.37</v>
          </cell>
          <cell r="AC5118">
            <v>0</v>
          </cell>
          <cell r="AD5118">
            <v>7916.6899999999987</v>
          </cell>
          <cell r="AE5118">
            <v>39228.879999999997</v>
          </cell>
          <cell r="AF5118">
            <v>0</v>
          </cell>
          <cell r="AG5118">
            <v>1969325.25</v>
          </cell>
          <cell r="AH5118">
            <v>6848.5300000000279</v>
          </cell>
          <cell r="AI5118">
            <v>0</v>
          </cell>
          <cell r="AJ5118">
            <v>0</v>
          </cell>
          <cell r="AK5118">
            <v>0</v>
          </cell>
        </row>
        <row r="5119">
          <cell r="R5119" t="str">
            <v>BNDES</v>
          </cell>
          <cell r="S5119" t="str">
            <v>FINEM TJLP</v>
          </cell>
          <cell r="T5119" t="str">
            <v>SUB8622E</v>
          </cell>
          <cell r="U5119">
            <v>10</v>
          </cell>
          <cell r="V5119">
            <v>0</v>
          </cell>
          <cell r="W5119">
            <v>35261</v>
          </cell>
          <cell r="X5119">
            <v>15</v>
          </cell>
          <cell r="Y5119">
            <v>31</v>
          </cell>
          <cell r="Z5119">
            <v>5.9117030000000002</v>
          </cell>
          <cell r="AA5119">
            <v>0</v>
          </cell>
          <cell r="AB5119">
            <v>1936969.49</v>
          </cell>
          <cell r="AC5119">
            <v>0</v>
          </cell>
          <cell r="AD5119">
            <v>8003.8500000000058</v>
          </cell>
          <cell r="AE5119">
            <v>47232.73</v>
          </cell>
          <cell r="AF5119">
            <v>47232.73</v>
          </cell>
          <cell r="AG5119">
            <v>1936969.49</v>
          </cell>
          <cell r="AH5119">
            <v>6873.1199999998789</v>
          </cell>
          <cell r="AI5119">
            <v>0</v>
          </cell>
          <cell r="AJ5119">
            <v>0</v>
          </cell>
          <cell r="AK5119">
            <v>0</v>
          </cell>
        </row>
        <row r="5120">
          <cell r="R5120" t="str">
            <v>BNDES</v>
          </cell>
          <cell r="S5120" t="str">
            <v>FINEM TJLP</v>
          </cell>
          <cell r="T5120" t="str">
            <v>SUB8622E</v>
          </cell>
          <cell r="U5120">
            <v>10</v>
          </cell>
          <cell r="V5120">
            <v>0</v>
          </cell>
          <cell r="W5120">
            <v>35277</v>
          </cell>
          <cell r="X5120">
            <v>16</v>
          </cell>
          <cell r="Y5120">
            <v>0</v>
          </cell>
          <cell r="Z5120">
            <v>5.9341609999999996</v>
          </cell>
          <cell r="AA5120">
            <v>0</v>
          </cell>
          <cell r="AB5120">
            <v>1944327.85</v>
          </cell>
          <cell r="AC5120">
            <v>0</v>
          </cell>
          <cell r="AD5120">
            <v>8253.66</v>
          </cell>
          <cell r="AE5120">
            <v>8253.66</v>
          </cell>
          <cell r="AF5120">
            <v>0</v>
          </cell>
          <cell r="AG5120">
            <v>1952581.51</v>
          </cell>
          <cell r="AH5120">
            <v>7358.3600000001024</v>
          </cell>
          <cell r="AI5120">
            <v>0</v>
          </cell>
          <cell r="AJ5120">
            <v>0</v>
          </cell>
          <cell r="AK5120">
            <v>0</v>
          </cell>
        </row>
        <row r="5121">
          <cell r="R5121" t="str">
            <v>BNDES</v>
          </cell>
          <cell r="S5121" t="str">
            <v>FINEM TJLP</v>
          </cell>
          <cell r="T5121" t="str">
            <v>SUB8622E</v>
          </cell>
          <cell r="U5121">
            <v>10</v>
          </cell>
          <cell r="V5121">
            <v>0</v>
          </cell>
          <cell r="W5121">
            <v>35292</v>
          </cell>
          <cell r="X5121">
            <v>15</v>
          </cell>
          <cell r="Y5121">
            <v>32</v>
          </cell>
          <cell r="Z5121">
            <v>5.955292</v>
          </cell>
          <cell r="AA5121">
            <v>0</v>
          </cell>
          <cell r="AB5121">
            <v>1951251.42</v>
          </cell>
          <cell r="AC5121">
            <v>36134.29</v>
          </cell>
          <cell r="AD5121">
            <v>7826.68</v>
          </cell>
          <cell r="AE5121">
            <v>16080.34</v>
          </cell>
          <cell r="AF5121">
            <v>52214.62</v>
          </cell>
          <cell r="AG5121">
            <v>1915117.14</v>
          </cell>
          <cell r="AH5121">
            <v>6923.5700000000652</v>
          </cell>
          <cell r="AI5121">
            <v>0</v>
          </cell>
          <cell r="AJ5121">
            <v>0</v>
          </cell>
          <cell r="AK5121">
            <v>0</v>
          </cell>
        </row>
        <row r="5122">
          <cell r="R5122" t="str">
            <v>BNDES</v>
          </cell>
          <cell r="S5122" t="str">
            <v>FINEM TJLP</v>
          </cell>
          <cell r="T5122" t="str">
            <v>SUB8622E</v>
          </cell>
          <cell r="U5122">
            <v>10</v>
          </cell>
          <cell r="V5122">
            <v>0</v>
          </cell>
          <cell r="W5122">
            <v>35308</v>
          </cell>
          <cell r="X5122">
            <v>16</v>
          </cell>
          <cell r="Y5122">
            <v>0</v>
          </cell>
          <cell r="Z5122">
            <v>5.9779150000000003</v>
          </cell>
          <cell r="AA5122">
            <v>0</v>
          </cell>
          <cell r="AB5122">
            <v>1922392.3</v>
          </cell>
          <cell r="AC5122">
            <v>0</v>
          </cell>
          <cell r="AD5122">
            <v>8160.54</v>
          </cell>
          <cell r="AE5122">
            <v>8160.54</v>
          </cell>
          <cell r="AF5122">
            <v>0</v>
          </cell>
          <cell r="AG5122">
            <v>1930552.84</v>
          </cell>
          <cell r="AH5122">
            <v>7275.160000000149</v>
          </cell>
          <cell r="AI5122">
            <v>0</v>
          </cell>
          <cell r="AJ5122">
            <v>0</v>
          </cell>
          <cell r="AK5122">
            <v>0</v>
          </cell>
        </row>
        <row r="5123">
          <cell r="R5123" t="str">
            <v>BNDES</v>
          </cell>
          <cell r="S5123" t="str">
            <v>FINEM TJLP</v>
          </cell>
          <cell r="T5123" t="str">
            <v>SUB8622E</v>
          </cell>
          <cell r="U5123">
            <v>10</v>
          </cell>
          <cell r="V5123">
            <v>0</v>
          </cell>
          <cell r="W5123">
            <v>35323</v>
          </cell>
          <cell r="X5123">
            <v>15</v>
          </cell>
          <cell r="Y5123">
            <v>33</v>
          </cell>
          <cell r="Z5123">
            <v>5.9982509999999998</v>
          </cell>
          <cell r="AA5123">
            <v>0</v>
          </cell>
          <cell r="AB5123">
            <v>1928932</v>
          </cell>
          <cell r="AC5123">
            <v>36394.94</v>
          </cell>
          <cell r="AD5123">
            <v>7735.86</v>
          </cell>
          <cell r="AE5123">
            <v>15896.4</v>
          </cell>
          <cell r="AF5123">
            <v>52291.34</v>
          </cell>
          <cell r="AG5123">
            <v>1892537.05</v>
          </cell>
          <cell r="AH5123">
            <v>6539.6899999999441</v>
          </cell>
          <cell r="AI5123">
            <v>0</v>
          </cell>
          <cell r="AJ5123">
            <v>0</v>
          </cell>
          <cell r="AK5123">
            <v>0</v>
          </cell>
        </row>
        <row r="5124">
          <cell r="R5124" t="str">
            <v>BNDES</v>
          </cell>
          <cell r="S5124" t="str">
            <v>FINEM TJLP</v>
          </cell>
          <cell r="T5124" t="str">
            <v>SUB8622E</v>
          </cell>
          <cell r="U5124">
            <v>10</v>
          </cell>
          <cell r="V5124">
            <v>0</v>
          </cell>
          <cell r="W5124">
            <v>35338</v>
          </cell>
          <cell r="X5124">
            <v>15</v>
          </cell>
          <cell r="Y5124">
            <v>0</v>
          </cell>
          <cell r="Z5124">
            <v>6.0185870000000001</v>
          </cell>
          <cell r="AA5124">
            <v>0</v>
          </cell>
          <cell r="AB5124">
            <v>1898953.36</v>
          </cell>
          <cell r="AC5124">
            <v>0</v>
          </cell>
          <cell r="AD5124">
            <v>7556.23</v>
          </cell>
          <cell r="AE5124">
            <v>7556.23</v>
          </cell>
          <cell r="AF5124">
            <v>0</v>
          </cell>
          <cell r="AG5124">
            <v>1906509.59</v>
          </cell>
          <cell r="AH5124">
            <v>6416.3100000000559</v>
          </cell>
          <cell r="AI5124">
            <v>0</v>
          </cell>
          <cell r="AJ5124">
            <v>0</v>
          </cell>
          <cell r="AK5124">
            <v>0</v>
          </cell>
        </row>
        <row r="5125">
          <cell r="R5125" t="str">
            <v>BNDES</v>
          </cell>
          <cell r="S5125" t="str">
            <v>FINEM TJLP</v>
          </cell>
          <cell r="T5125" t="str">
            <v>SUB8622E</v>
          </cell>
          <cell r="U5125">
            <v>10</v>
          </cell>
          <cell r="V5125">
            <v>0</v>
          </cell>
          <cell r="W5125">
            <v>35353</v>
          </cell>
          <cell r="X5125">
            <v>15</v>
          </cell>
          <cell r="Y5125">
            <v>34</v>
          </cell>
          <cell r="Z5125">
            <v>6.0389929999999996</v>
          </cell>
          <cell r="AA5125">
            <v>0</v>
          </cell>
          <cell r="AB5125">
            <v>1905391.76</v>
          </cell>
          <cell r="AC5125">
            <v>36642.15</v>
          </cell>
          <cell r="AD5125">
            <v>7637.630000000001</v>
          </cell>
          <cell r="AE5125">
            <v>15193.86</v>
          </cell>
          <cell r="AF5125">
            <v>51836.01</v>
          </cell>
          <cell r="AG5125">
            <v>1868749.61</v>
          </cell>
          <cell r="AH5125">
            <v>6438.4000000001397</v>
          </cell>
          <cell r="AI5125">
            <v>0</v>
          </cell>
          <cell r="AJ5125">
            <v>0</v>
          </cell>
          <cell r="AK5125">
            <v>0</v>
          </cell>
        </row>
        <row r="5126">
          <cell r="R5126" t="str">
            <v>BNDES</v>
          </cell>
          <cell r="S5126" t="str">
            <v>FINEM TJLP</v>
          </cell>
          <cell r="T5126" t="str">
            <v>SUB8622E</v>
          </cell>
          <cell r="U5126">
            <v>10</v>
          </cell>
          <cell r="V5126">
            <v>0</v>
          </cell>
          <cell r="W5126">
            <v>35369</v>
          </cell>
          <cell r="X5126">
            <v>16</v>
          </cell>
          <cell r="Y5126">
            <v>0</v>
          </cell>
          <cell r="Z5126">
            <v>6.060835</v>
          </cell>
          <cell r="AA5126">
            <v>0</v>
          </cell>
          <cell r="AB5126">
            <v>1875508.55</v>
          </cell>
          <cell r="AC5126">
            <v>0</v>
          </cell>
          <cell r="AD5126">
            <v>7961.52</v>
          </cell>
          <cell r="AE5126">
            <v>7961.52</v>
          </cell>
          <cell r="AF5126">
            <v>0</v>
          </cell>
          <cell r="AG5126">
            <v>1883470.07</v>
          </cell>
          <cell r="AH5126">
            <v>6758.9399999999441</v>
          </cell>
          <cell r="AI5126">
            <v>0</v>
          </cell>
          <cell r="AJ5126">
            <v>0</v>
          </cell>
          <cell r="AK5126">
            <v>0</v>
          </cell>
        </row>
        <row r="5127">
          <cell r="R5127" t="str">
            <v>BNDES</v>
          </cell>
          <cell r="S5127" t="str">
            <v>FINEM TJLP</v>
          </cell>
          <cell r="T5127" t="str">
            <v>SUB8622E</v>
          </cell>
          <cell r="U5127">
            <v>10</v>
          </cell>
          <cell r="V5127">
            <v>0</v>
          </cell>
          <cell r="W5127">
            <v>35384</v>
          </cell>
          <cell r="X5127">
            <v>15</v>
          </cell>
          <cell r="Y5127">
            <v>35</v>
          </cell>
          <cell r="Z5127">
            <v>6.0813839999999999</v>
          </cell>
          <cell r="AA5127">
            <v>0</v>
          </cell>
          <cell r="AB5127">
            <v>1881867.39</v>
          </cell>
          <cell r="AC5127">
            <v>36899.360000000001</v>
          </cell>
          <cell r="AD5127">
            <v>7547.02</v>
          </cell>
          <cell r="AE5127">
            <v>15508.54</v>
          </cell>
          <cell r="AF5127">
            <v>52407.9</v>
          </cell>
          <cell r="AG5127">
            <v>1844968.03</v>
          </cell>
          <cell r="AH5127">
            <v>6358.839999999851</v>
          </cell>
          <cell r="AI5127">
            <v>0</v>
          </cell>
          <cell r="AJ5127">
            <v>0</v>
          </cell>
          <cell r="AK5127">
            <v>0</v>
          </cell>
        </row>
        <row r="5128">
          <cell r="R5128" t="str">
            <v>BNDES</v>
          </cell>
          <cell r="S5128" t="str">
            <v>FINEM TJLP</v>
          </cell>
          <cell r="T5128" t="str">
            <v>SUB8622E</v>
          </cell>
          <cell r="U5128">
            <v>10</v>
          </cell>
          <cell r="V5128">
            <v>0</v>
          </cell>
          <cell r="W5128">
            <v>35399</v>
          </cell>
          <cell r="X5128">
            <v>15</v>
          </cell>
          <cell r="Y5128">
            <v>0</v>
          </cell>
          <cell r="Z5128">
            <v>6.1020019999999997</v>
          </cell>
          <cell r="AA5128">
            <v>0</v>
          </cell>
          <cell r="AB5128">
            <v>1851223.11</v>
          </cell>
          <cell r="AC5128">
            <v>0</v>
          </cell>
          <cell r="AD5128">
            <v>7366.3</v>
          </cell>
          <cell r="AE5128">
            <v>7366.3</v>
          </cell>
          <cell r="AF5128">
            <v>0</v>
          </cell>
          <cell r="AG5128">
            <v>1858589.41</v>
          </cell>
          <cell r="AH5128">
            <v>6255.0799999998417</v>
          </cell>
          <cell r="AI5128">
            <v>0</v>
          </cell>
          <cell r="AJ5128">
            <v>0</v>
          </cell>
          <cell r="AK5128">
            <v>0</v>
          </cell>
        </row>
        <row r="5129">
          <cell r="R5129" t="str">
            <v>BNDES</v>
          </cell>
          <cell r="S5129" t="str">
            <v>FINEM TJLP</v>
          </cell>
          <cell r="T5129" t="str">
            <v>SUB8622E</v>
          </cell>
          <cell r="U5129">
            <v>10</v>
          </cell>
          <cell r="V5129">
            <v>0</v>
          </cell>
          <cell r="W5129">
            <v>35414</v>
          </cell>
          <cell r="X5129">
            <v>15</v>
          </cell>
          <cell r="Y5129">
            <v>36</v>
          </cell>
          <cell r="Z5129">
            <v>6.1143720000000004</v>
          </cell>
          <cell r="AA5129">
            <v>0</v>
          </cell>
          <cell r="AB5129">
            <v>1854975.91</v>
          </cell>
          <cell r="AC5129">
            <v>37099.519999999997</v>
          </cell>
          <cell r="AD5129">
            <v>7425.54</v>
          </cell>
          <cell r="AE5129">
            <v>14791.84</v>
          </cell>
          <cell r="AF5129">
            <v>51891.360000000001</v>
          </cell>
          <cell r="AG5129">
            <v>1817876.39</v>
          </cell>
          <cell r="AH5129">
            <v>3752.8000000000466</v>
          </cell>
          <cell r="AI5129">
            <v>0</v>
          </cell>
          <cell r="AJ5129">
            <v>0</v>
          </cell>
          <cell r="AK5129">
            <v>0</v>
          </cell>
        </row>
        <row r="5130">
          <cell r="R5130" t="str">
            <v>BNDES</v>
          </cell>
          <cell r="S5130" t="str">
            <v>FINEM TJLP</v>
          </cell>
          <cell r="T5130" t="str">
            <v>SUB8622E</v>
          </cell>
          <cell r="U5130">
            <v>10</v>
          </cell>
          <cell r="V5130">
            <v>0</v>
          </cell>
          <cell r="W5130">
            <v>35430</v>
          </cell>
          <cell r="X5130">
            <v>16</v>
          </cell>
          <cell r="Y5130">
            <v>0</v>
          </cell>
          <cell r="Z5130">
            <v>6.1269590000000003</v>
          </cell>
          <cell r="AA5130">
            <v>0</v>
          </cell>
          <cell r="AB5130">
            <v>1821618.66</v>
          </cell>
          <cell r="AC5130">
            <v>0</v>
          </cell>
          <cell r="AD5130">
            <v>7732.76</v>
          </cell>
          <cell r="AE5130">
            <v>7732.76</v>
          </cell>
          <cell r="AF5130">
            <v>0</v>
          </cell>
          <cell r="AG5130">
            <v>1829351.42</v>
          </cell>
          <cell r="AH5130">
            <v>3742.2700000000186</v>
          </cell>
          <cell r="AI5130">
            <v>0</v>
          </cell>
          <cell r="AJ5130">
            <v>0</v>
          </cell>
          <cell r="AK5130">
            <v>0</v>
          </cell>
        </row>
        <row r="5131">
          <cell r="R5131" t="str">
            <v>BNDES</v>
          </cell>
          <cell r="S5131" t="str">
            <v>FINEM TJLP</v>
          </cell>
          <cell r="T5131" t="str">
            <v>SUB8622E</v>
          </cell>
          <cell r="U5131">
            <v>10</v>
          </cell>
          <cell r="V5131">
            <v>0</v>
          </cell>
          <cell r="W5131">
            <v>35445</v>
          </cell>
          <cell r="X5131">
            <v>15</v>
          </cell>
          <cell r="Y5131">
            <v>37</v>
          </cell>
          <cell r="Z5131">
            <v>6.1387830000000001</v>
          </cell>
          <cell r="AA5131">
            <v>0</v>
          </cell>
          <cell r="AB5131">
            <v>1825134.08</v>
          </cell>
          <cell r="AC5131">
            <v>37247.629999999997</v>
          </cell>
          <cell r="AD5131">
            <v>7308.24</v>
          </cell>
          <cell r="AE5131">
            <v>15041</v>
          </cell>
          <cell r="AF5131">
            <v>52288.63</v>
          </cell>
          <cell r="AG5131">
            <v>1787886.44</v>
          </cell>
          <cell r="AH5131">
            <v>3515.4099999999162</v>
          </cell>
          <cell r="AI5131">
            <v>0</v>
          </cell>
          <cell r="AJ5131">
            <v>0</v>
          </cell>
          <cell r="AK5131">
            <v>0</v>
          </cell>
        </row>
        <row r="5132">
          <cell r="R5132" t="str">
            <v>BNDES</v>
          </cell>
          <cell r="S5132" t="str">
            <v>FINEM TJLP</v>
          </cell>
          <cell r="T5132" t="str">
            <v>SUB8622E</v>
          </cell>
          <cell r="U5132">
            <v>10</v>
          </cell>
          <cell r="V5132">
            <v>0</v>
          </cell>
          <cell r="W5132">
            <v>35461</v>
          </cell>
          <cell r="X5132">
            <v>16</v>
          </cell>
          <cell r="Y5132">
            <v>0</v>
          </cell>
          <cell r="Z5132">
            <v>6.1514199999999999</v>
          </cell>
          <cell r="AA5132">
            <v>0</v>
          </cell>
          <cell r="AB5132">
            <v>1791566.9</v>
          </cell>
          <cell r="AC5132">
            <v>0</v>
          </cell>
          <cell r="AD5132">
            <v>7605.19</v>
          </cell>
          <cell r="AE5132">
            <v>7605.19</v>
          </cell>
          <cell r="AF5132">
            <v>0</v>
          </cell>
          <cell r="AG5132">
            <v>1799172.09</v>
          </cell>
          <cell r="AH5132">
            <v>3680.4600000001956</v>
          </cell>
          <cell r="AI5132">
            <v>0</v>
          </cell>
          <cell r="AJ5132">
            <v>0</v>
          </cell>
          <cell r="AK5132">
            <v>0</v>
          </cell>
        </row>
        <row r="5133">
          <cell r="R5133" t="str">
            <v>BNDES</v>
          </cell>
          <cell r="S5133" t="str">
            <v>FINEM TJLP</v>
          </cell>
          <cell r="T5133" t="str">
            <v>SUB8622E</v>
          </cell>
          <cell r="U5133">
            <v>10</v>
          </cell>
          <cell r="V5133">
            <v>0</v>
          </cell>
          <cell r="W5133">
            <v>35476</v>
          </cell>
          <cell r="X5133">
            <v>15</v>
          </cell>
          <cell r="Y5133">
            <v>38</v>
          </cell>
          <cell r="Z5133">
            <v>6.1632910000000001</v>
          </cell>
          <cell r="AA5133">
            <v>0</v>
          </cell>
          <cell r="AB5133">
            <v>1795024.26</v>
          </cell>
          <cell r="AC5133">
            <v>37396.339999999997</v>
          </cell>
          <cell r="AD5133">
            <v>7187.670000000001</v>
          </cell>
          <cell r="AE5133">
            <v>14792.86</v>
          </cell>
          <cell r="AF5133">
            <v>52189.2</v>
          </cell>
          <cell r="AG5133">
            <v>1757627.92</v>
          </cell>
          <cell r="AH5133">
            <v>3457.3599999998696</v>
          </cell>
          <cell r="AI5133">
            <v>0</v>
          </cell>
          <cell r="AJ5133">
            <v>0</v>
          </cell>
          <cell r="AK5133">
            <v>0</v>
          </cell>
        </row>
        <row r="5134">
          <cell r="R5134" t="str">
            <v>BNDES</v>
          </cell>
          <cell r="S5134" t="str">
            <v>FINEM TJLP</v>
          </cell>
          <cell r="T5134" t="str">
            <v>SUB8622E</v>
          </cell>
          <cell r="U5134">
            <v>10</v>
          </cell>
          <cell r="V5134">
            <v>0</v>
          </cell>
          <cell r="W5134">
            <v>35489</v>
          </cell>
          <cell r="X5134">
            <v>13</v>
          </cell>
          <cell r="Y5134">
            <v>0</v>
          </cell>
          <cell r="Z5134">
            <v>6.1735980000000001</v>
          </cell>
          <cell r="AA5134">
            <v>0</v>
          </cell>
          <cell r="AB5134">
            <v>1760567.24</v>
          </cell>
          <cell r="AC5134">
            <v>0</v>
          </cell>
          <cell r="AD5134">
            <v>6069.88</v>
          </cell>
          <cell r="AE5134">
            <v>6069.88</v>
          </cell>
          <cell r="AF5134">
            <v>0</v>
          </cell>
          <cell r="AG5134">
            <v>1766637.12</v>
          </cell>
          <cell r="AH5134">
            <v>2939.320000000298</v>
          </cell>
          <cell r="AI5134">
            <v>0</v>
          </cell>
          <cell r="AJ5134">
            <v>0</v>
          </cell>
          <cell r="AK5134">
            <v>0</v>
          </cell>
        </row>
        <row r="5135">
          <cell r="R5135" t="str">
            <v>BNDES</v>
          </cell>
          <cell r="S5135" t="str">
            <v>FINEM TJLP</v>
          </cell>
          <cell r="T5135" t="str">
            <v>SUB8622E</v>
          </cell>
          <cell r="U5135">
            <v>10</v>
          </cell>
          <cell r="V5135">
            <v>0</v>
          </cell>
          <cell r="W5135">
            <v>35504</v>
          </cell>
          <cell r="X5135">
            <v>15</v>
          </cell>
          <cell r="Y5135">
            <v>39</v>
          </cell>
          <cell r="Z5135">
            <v>6.1840130000000002</v>
          </cell>
          <cell r="AA5135">
            <v>0</v>
          </cell>
          <cell r="AB5135">
            <v>1763537.36</v>
          </cell>
          <cell r="AC5135">
            <v>37522.07</v>
          </cell>
          <cell r="AD5135">
            <v>7051.8200000000006</v>
          </cell>
          <cell r="AE5135">
            <v>13121.7</v>
          </cell>
          <cell r="AF5135">
            <v>50643.77</v>
          </cell>
          <cell r="AG5135">
            <v>1726015.29</v>
          </cell>
          <cell r="AH5135">
            <v>2970.1199999998789</v>
          </cell>
          <cell r="AI5135">
            <v>0</v>
          </cell>
          <cell r="AJ5135">
            <v>0</v>
          </cell>
          <cell r="AK5135">
            <v>0</v>
          </cell>
        </row>
        <row r="5136">
          <cell r="R5136" t="str">
            <v>BNDES</v>
          </cell>
          <cell r="S5136" t="str">
            <v>FINEM TJLP</v>
          </cell>
          <cell r="T5136" t="str">
            <v>SUB8622E</v>
          </cell>
          <cell r="U5136">
            <v>10</v>
          </cell>
          <cell r="V5136">
            <v>0</v>
          </cell>
          <cell r="W5136">
            <v>35520</v>
          </cell>
          <cell r="X5136">
            <v>16</v>
          </cell>
          <cell r="Y5136">
            <v>0</v>
          </cell>
          <cell r="Z5136">
            <v>6.1950260000000004</v>
          </cell>
          <cell r="AA5136">
            <v>0</v>
          </cell>
          <cell r="AB5136">
            <v>1729089.12</v>
          </cell>
          <cell r="AC5136">
            <v>0</v>
          </cell>
          <cell r="AD5136">
            <v>7339.97</v>
          </cell>
          <cell r="AE5136">
            <v>7339.97</v>
          </cell>
          <cell r="AF5136">
            <v>0</v>
          </cell>
          <cell r="AG5136">
            <v>1736429.09</v>
          </cell>
          <cell r="AH5136">
            <v>3073.8300000000745</v>
          </cell>
          <cell r="AI5136">
            <v>0</v>
          </cell>
          <cell r="AJ5136">
            <v>0</v>
          </cell>
          <cell r="AK5136">
            <v>0</v>
          </cell>
        </row>
        <row r="5137">
          <cell r="R5137" t="str">
            <v>BNDES</v>
          </cell>
          <cell r="S5137" t="str">
            <v>FINEM TJLP</v>
          </cell>
          <cell r="T5137" t="str">
            <v>SUB8622E</v>
          </cell>
          <cell r="U5137">
            <v>10</v>
          </cell>
          <cell r="V5137">
            <v>0</v>
          </cell>
          <cell r="W5137">
            <v>35535</v>
          </cell>
          <cell r="X5137">
            <v>15</v>
          </cell>
          <cell r="Y5137">
            <v>40</v>
          </cell>
          <cell r="Z5137">
            <v>6.2053700000000003</v>
          </cell>
          <cell r="AA5137">
            <v>0</v>
          </cell>
          <cell r="AB5137">
            <v>1731976.22</v>
          </cell>
          <cell r="AC5137">
            <v>37651.660000000003</v>
          </cell>
          <cell r="AD5137">
            <v>6933.31</v>
          </cell>
          <cell r="AE5137">
            <v>14273.28</v>
          </cell>
          <cell r="AF5137">
            <v>51924.94</v>
          </cell>
          <cell r="AG5137">
            <v>1694324.57</v>
          </cell>
          <cell r="AH5137">
            <v>2887.1099999998696</v>
          </cell>
          <cell r="AI5137">
            <v>0</v>
          </cell>
          <cell r="AJ5137">
            <v>0</v>
          </cell>
          <cell r="AK5137">
            <v>0</v>
          </cell>
        </row>
        <row r="5138">
          <cell r="R5138" t="str">
            <v>BNDES</v>
          </cell>
          <cell r="S5138" t="str">
            <v>FINEM TJLP</v>
          </cell>
          <cell r="T5138" t="str">
            <v>SUB8622E</v>
          </cell>
          <cell r="U5138">
            <v>10</v>
          </cell>
          <cell r="V5138">
            <v>0</v>
          </cell>
          <cell r="W5138">
            <v>35550</v>
          </cell>
          <cell r="X5138">
            <v>15</v>
          </cell>
          <cell r="Y5138">
            <v>0</v>
          </cell>
          <cell r="Z5138">
            <v>6.2157299999999998</v>
          </cell>
          <cell r="AA5138">
            <v>0</v>
          </cell>
          <cell r="AB5138">
            <v>1697153.28</v>
          </cell>
          <cell r="AC5138">
            <v>0</v>
          </cell>
          <cell r="AD5138">
            <v>6753.23</v>
          </cell>
          <cell r="AE5138">
            <v>6753.23</v>
          </cell>
          <cell r="AF5138">
            <v>0</v>
          </cell>
          <cell r="AG5138">
            <v>1703906.51</v>
          </cell>
          <cell r="AH5138">
            <v>2828.7099999999627</v>
          </cell>
          <cell r="AI5138">
            <v>0</v>
          </cell>
          <cell r="AJ5138">
            <v>0</v>
          </cell>
          <cell r="AK5138">
            <v>0</v>
          </cell>
        </row>
        <row r="5139">
          <cell r="R5139" t="str">
            <v>BNDES</v>
          </cell>
          <cell r="S5139" t="str">
            <v>FINEM TJLP</v>
          </cell>
          <cell r="T5139" t="str">
            <v>SUB8622E</v>
          </cell>
          <cell r="U5139">
            <v>10</v>
          </cell>
          <cell r="V5139">
            <v>0</v>
          </cell>
          <cell r="W5139">
            <v>35565</v>
          </cell>
          <cell r="X5139">
            <v>15</v>
          </cell>
          <cell r="Y5139">
            <v>41</v>
          </cell>
          <cell r="Z5139">
            <v>6.226108</v>
          </cell>
          <cell r="AA5139">
            <v>0</v>
          </cell>
          <cell r="AB5139">
            <v>1699986.9</v>
          </cell>
          <cell r="AC5139">
            <v>37777.49</v>
          </cell>
          <cell r="AD5139">
            <v>6802.7000000000007</v>
          </cell>
          <cell r="AE5139">
            <v>13555.93</v>
          </cell>
          <cell r="AF5139">
            <v>51333.42</v>
          </cell>
          <cell r="AG5139">
            <v>1662209.42</v>
          </cell>
          <cell r="AH5139">
            <v>2833.6299999998882</v>
          </cell>
          <cell r="AI5139">
            <v>0</v>
          </cell>
          <cell r="AJ5139">
            <v>0</v>
          </cell>
          <cell r="AK5139">
            <v>0</v>
          </cell>
        </row>
        <row r="5140">
          <cell r="R5140" t="str">
            <v>BNDES</v>
          </cell>
          <cell r="S5140" t="str">
            <v>FINEM TJLP</v>
          </cell>
          <cell r="T5140" t="str">
            <v>SUB8622E</v>
          </cell>
          <cell r="U5140">
            <v>10</v>
          </cell>
          <cell r="V5140">
            <v>0</v>
          </cell>
          <cell r="W5140">
            <v>35581</v>
          </cell>
          <cell r="X5140">
            <v>16</v>
          </cell>
          <cell r="Y5140">
            <v>0</v>
          </cell>
          <cell r="Z5140">
            <v>6.237196</v>
          </cell>
          <cell r="AA5140">
            <v>0</v>
          </cell>
          <cell r="AB5140">
            <v>1665169.63</v>
          </cell>
          <cell r="AC5140">
            <v>0</v>
          </cell>
          <cell r="AD5140">
            <v>7068.63</v>
          </cell>
          <cell r="AE5140">
            <v>7068.63</v>
          </cell>
          <cell r="AF5140">
            <v>0</v>
          </cell>
          <cell r="AG5140">
            <v>1672238.26</v>
          </cell>
          <cell r="AH5140">
            <v>2960.2100000001956</v>
          </cell>
          <cell r="AI5140">
            <v>0</v>
          </cell>
          <cell r="AJ5140">
            <v>0</v>
          </cell>
          <cell r="AK5140">
            <v>0</v>
          </cell>
        </row>
        <row r="5141">
          <cell r="R5141" t="str">
            <v>BNDES</v>
          </cell>
          <cell r="S5141" t="str">
            <v>FINEM TJLP</v>
          </cell>
          <cell r="T5141" t="str">
            <v>SUB8622E</v>
          </cell>
          <cell r="U5141">
            <v>10</v>
          </cell>
          <cell r="V5141">
            <v>0</v>
          </cell>
          <cell r="W5141">
            <v>35596</v>
          </cell>
          <cell r="X5141">
            <v>15</v>
          </cell>
          <cell r="Y5141">
            <v>42</v>
          </cell>
          <cell r="Z5141">
            <v>6.2472130000000003</v>
          </cell>
          <cell r="AA5141">
            <v>0</v>
          </cell>
          <cell r="AB5141">
            <v>1667843.91</v>
          </cell>
          <cell r="AC5141">
            <v>37905.54</v>
          </cell>
          <cell r="AD5141">
            <v>6676.13</v>
          </cell>
          <cell r="AE5141">
            <v>13744.76</v>
          </cell>
          <cell r="AF5141">
            <v>51650.31</v>
          </cell>
          <cell r="AG5141">
            <v>1629938.36</v>
          </cell>
          <cell r="AH5141">
            <v>2674.2800000002608</v>
          </cell>
          <cell r="AI5141">
            <v>0</v>
          </cell>
          <cell r="AJ5141">
            <v>0</v>
          </cell>
          <cell r="AK5141">
            <v>0</v>
          </cell>
        </row>
        <row r="5142">
          <cell r="R5142" t="str">
            <v>BNDES</v>
          </cell>
          <cell r="S5142" t="str">
            <v>FINEM TJLP</v>
          </cell>
          <cell r="T5142" t="str">
            <v>SUB8622E</v>
          </cell>
          <cell r="U5142">
            <v>10</v>
          </cell>
          <cell r="V5142">
            <v>0</v>
          </cell>
          <cell r="W5142">
            <v>35611</v>
          </cell>
          <cell r="X5142">
            <v>15</v>
          </cell>
          <cell r="Y5142">
            <v>0</v>
          </cell>
          <cell r="Z5142">
            <v>6.2572179999999999</v>
          </cell>
          <cell r="AA5142">
            <v>0</v>
          </cell>
          <cell r="AB5142">
            <v>1632548.73</v>
          </cell>
          <cell r="AC5142">
            <v>0</v>
          </cell>
          <cell r="AD5142">
            <v>6496.16</v>
          </cell>
          <cell r="AE5142">
            <v>6496.16</v>
          </cell>
          <cell r="AF5142">
            <v>0</v>
          </cell>
          <cell r="AG5142">
            <v>1639044.89</v>
          </cell>
          <cell r="AH5142">
            <v>2610.3699999998789</v>
          </cell>
          <cell r="AI5142">
            <v>0</v>
          </cell>
          <cell r="AJ5142">
            <v>0</v>
          </cell>
          <cell r="AK5142">
            <v>0</v>
          </cell>
        </row>
        <row r="5143">
          <cell r="R5143" t="str">
            <v>BNDES</v>
          </cell>
          <cell r="S5143" t="str">
            <v>FINEM TJLP</v>
          </cell>
          <cell r="T5143" t="str">
            <v>SUB8622E</v>
          </cell>
          <cell r="U5143">
            <v>10</v>
          </cell>
          <cell r="V5143">
            <v>0</v>
          </cell>
          <cell r="W5143">
            <v>35626</v>
          </cell>
          <cell r="X5143">
            <v>15</v>
          </cell>
          <cell r="Y5143">
            <v>43</v>
          </cell>
          <cell r="Z5143">
            <v>6.2672379999999999</v>
          </cell>
          <cell r="AA5143">
            <v>0</v>
          </cell>
          <cell r="AB5143">
            <v>1635163.01</v>
          </cell>
          <cell r="AC5143">
            <v>38027.050000000003</v>
          </cell>
          <cell r="AD5143">
            <v>6542.8600000000006</v>
          </cell>
          <cell r="AE5143">
            <v>13039.02</v>
          </cell>
          <cell r="AF5143">
            <v>51066.07</v>
          </cell>
          <cell r="AG5143">
            <v>1597135.97</v>
          </cell>
          <cell r="AH5143">
            <v>2614.2900000000373</v>
          </cell>
          <cell r="AI5143">
            <v>0</v>
          </cell>
          <cell r="AJ5143">
            <v>0</v>
          </cell>
          <cell r="AK5143">
            <v>0</v>
          </cell>
        </row>
        <row r="5144">
          <cell r="R5144" t="str">
            <v>BNDES</v>
          </cell>
          <cell r="S5144" t="str">
            <v>FINEM TJLP</v>
          </cell>
          <cell r="T5144" t="str">
            <v>SUB8622E</v>
          </cell>
          <cell r="U5144">
            <v>10</v>
          </cell>
          <cell r="V5144">
            <v>0</v>
          </cell>
          <cell r="W5144">
            <v>35642</v>
          </cell>
          <cell r="X5144">
            <v>16</v>
          </cell>
          <cell r="Y5144">
            <v>0</v>
          </cell>
          <cell r="Z5144">
            <v>6.2779449999999999</v>
          </cell>
          <cell r="AA5144">
            <v>0</v>
          </cell>
          <cell r="AB5144">
            <v>1599864.53</v>
          </cell>
          <cell r="AC5144">
            <v>0</v>
          </cell>
          <cell r="AD5144">
            <v>6791.41</v>
          </cell>
          <cell r="AE5144">
            <v>6791.41</v>
          </cell>
          <cell r="AF5144">
            <v>0</v>
          </cell>
          <cell r="AG5144">
            <v>1606655.94</v>
          </cell>
          <cell r="AH5144">
            <v>2728.5600000000559</v>
          </cell>
          <cell r="AI5144">
            <v>0</v>
          </cell>
          <cell r="AJ5144">
            <v>0</v>
          </cell>
          <cell r="AK5144">
            <v>0</v>
          </cell>
        </row>
        <row r="5145">
          <cell r="R5145" t="str">
            <v>BNDES</v>
          </cell>
          <cell r="S5145" t="str">
            <v>FINEM TJLP</v>
          </cell>
          <cell r="T5145" t="str">
            <v>SUB8622E</v>
          </cell>
          <cell r="U5145">
            <v>10</v>
          </cell>
          <cell r="V5145">
            <v>0</v>
          </cell>
          <cell r="W5145">
            <v>35657</v>
          </cell>
          <cell r="X5145">
            <v>15</v>
          </cell>
          <cell r="Y5145">
            <v>44</v>
          </cell>
          <cell r="Z5145">
            <v>6.2879990000000001</v>
          </cell>
          <cell r="AA5145">
            <v>0</v>
          </cell>
          <cell r="AB5145">
            <v>1602426.68</v>
          </cell>
          <cell r="AC5145">
            <v>38153.019999999997</v>
          </cell>
          <cell r="AD5145">
            <v>6414.25</v>
          </cell>
          <cell r="AE5145">
            <v>13205.66</v>
          </cell>
          <cell r="AF5145">
            <v>51358.67</v>
          </cell>
          <cell r="AG5145">
            <v>1564273.66</v>
          </cell>
          <cell r="AH5145">
            <v>2562.1399999998976</v>
          </cell>
          <cell r="AI5145">
            <v>0</v>
          </cell>
          <cell r="AJ5145">
            <v>0</v>
          </cell>
          <cell r="AK5145">
            <v>0</v>
          </cell>
        </row>
        <row r="5146">
          <cell r="R5146" t="str">
            <v>BNDES</v>
          </cell>
          <cell r="S5146" t="str">
            <v>FINEM TJLP</v>
          </cell>
          <cell r="T5146" t="str">
            <v>SUB8622E</v>
          </cell>
          <cell r="U5146">
            <v>10</v>
          </cell>
          <cell r="V5146">
            <v>0</v>
          </cell>
          <cell r="W5146">
            <v>35673</v>
          </cell>
          <cell r="X5146">
            <v>16</v>
          </cell>
          <cell r="Y5146">
            <v>0</v>
          </cell>
          <cell r="Z5146">
            <v>6.2987399999999996</v>
          </cell>
          <cell r="AA5146">
            <v>0</v>
          </cell>
          <cell r="AB5146">
            <v>1566945.71</v>
          </cell>
          <cell r="AC5146">
            <v>0</v>
          </cell>
          <cell r="AD5146">
            <v>6651.67</v>
          </cell>
          <cell r="AE5146">
            <v>6651.67</v>
          </cell>
          <cell r="AF5146">
            <v>0</v>
          </cell>
          <cell r="AG5146">
            <v>1573597.39</v>
          </cell>
          <cell r="AH5146">
            <v>2672.0600000000559</v>
          </cell>
          <cell r="AI5146">
            <v>0</v>
          </cell>
          <cell r="AJ5146">
            <v>0</v>
          </cell>
          <cell r="AK5146">
            <v>0</v>
          </cell>
        </row>
        <row r="5147">
          <cell r="R5147" t="str">
            <v>BNDES</v>
          </cell>
          <cell r="S5147" t="str">
            <v>FINEM TJLP</v>
          </cell>
          <cell r="T5147" t="str">
            <v>SUB8622E</v>
          </cell>
          <cell r="U5147">
            <v>10</v>
          </cell>
          <cell r="V5147">
            <v>0</v>
          </cell>
          <cell r="W5147">
            <v>35688</v>
          </cell>
          <cell r="X5147">
            <v>15</v>
          </cell>
          <cell r="Y5147">
            <v>45</v>
          </cell>
          <cell r="Z5147">
            <v>6.3071510000000002</v>
          </cell>
          <cell r="AA5147">
            <v>0</v>
          </cell>
          <cell r="AB5147">
            <v>1569038.13</v>
          </cell>
          <cell r="AC5147">
            <v>38269.22</v>
          </cell>
          <cell r="AD5147">
            <v>6278.83</v>
          </cell>
          <cell r="AE5147">
            <v>12930.5</v>
          </cell>
          <cell r="AF5147">
            <v>51199.72</v>
          </cell>
          <cell r="AG5147">
            <v>1530768.91</v>
          </cell>
          <cell r="AH5147">
            <v>2092.4099999999162</v>
          </cell>
          <cell r="AI5147">
            <v>0</v>
          </cell>
          <cell r="AJ5147">
            <v>0</v>
          </cell>
          <cell r="AK5147">
            <v>0</v>
          </cell>
        </row>
        <row r="5148">
          <cell r="R5148" t="str">
            <v>BNDES</v>
          </cell>
          <cell r="S5148" t="str">
            <v>FINEM TJLP</v>
          </cell>
          <cell r="T5148" t="str">
            <v>SUB8622E</v>
          </cell>
          <cell r="U5148">
            <v>10</v>
          </cell>
          <cell r="V5148">
            <v>0</v>
          </cell>
          <cell r="W5148">
            <v>35703</v>
          </cell>
          <cell r="X5148">
            <v>15</v>
          </cell>
          <cell r="Y5148">
            <v>0</v>
          </cell>
          <cell r="Z5148">
            <v>6.3154539999999999</v>
          </cell>
          <cell r="AA5148">
            <v>0</v>
          </cell>
          <cell r="AB5148">
            <v>1532784.08</v>
          </cell>
          <cell r="AC5148">
            <v>0</v>
          </cell>
          <cell r="AD5148">
            <v>6099.18</v>
          </cell>
          <cell r="AE5148">
            <v>6099.18</v>
          </cell>
          <cell r="AF5148">
            <v>0</v>
          </cell>
          <cell r="AG5148">
            <v>1538883.26</v>
          </cell>
          <cell r="AH5148">
            <v>2015.1700000001583</v>
          </cell>
          <cell r="AI5148">
            <v>0</v>
          </cell>
          <cell r="AJ5148">
            <v>0</v>
          </cell>
          <cell r="AK5148">
            <v>0</v>
          </cell>
        </row>
        <row r="5149">
          <cell r="R5149" t="str">
            <v>BNDES</v>
          </cell>
          <cell r="S5149" t="str">
            <v>FINEM TJLP</v>
          </cell>
          <cell r="T5149" t="str">
            <v>SUB8622E</v>
          </cell>
          <cell r="U5149">
            <v>10</v>
          </cell>
          <cell r="V5149">
            <v>0</v>
          </cell>
          <cell r="W5149">
            <v>35718</v>
          </cell>
          <cell r="X5149">
            <v>15</v>
          </cell>
          <cell r="Y5149">
            <v>46</v>
          </cell>
          <cell r="Z5149">
            <v>6.3237670000000001</v>
          </cell>
          <cell r="AA5149">
            <v>0</v>
          </cell>
          <cell r="AB5149">
            <v>1534801.67</v>
          </cell>
          <cell r="AC5149">
            <v>38370.04</v>
          </cell>
          <cell r="AD5149">
            <v>6139.5399999999991</v>
          </cell>
          <cell r="AE5149">
            <v>12238.72</v>
          </cell>
          <cell r="AF5149">
            <v>50608.77</v>
          </cell>
          <cell r="AG5149">
            <v>1496431.63</v>
          </cell>
          <cell r="AH5149">
            <v>2017.5999999998603</v>
          </cell>
          <cell r="AI5149">
            <v>0</v>
          </cell>
          <cell r="AJ5149">
            <v>0</v>
          </cell>
          <cell r="AK5149">
            <v>0</v>
          </cell>
        </row>
        <row r="5150">
          <cell r="R5150" t="str">
            <v>BNDES</v>
          </cell>
          <cell r="S5150" t="str">
            <v>FINEM TJLP</v>
          </cell>
          <cell r="T5150" t="str">
            <v>SUB8622E</v>
          </cell>
          <cell r="U5150">
            <v>10</v>
          </cell>
          <cell r="V5150">
            <v>0</v>
          </cell>
          <cell r="W5150">
            <v>35734</v>
          </cell>
          <cell r="X5150">
            <v>16</v>
          </cell>
          <cell r="Y5150">
            <v>0</v>
          </cell>
          <cell r="Z5150">
            <v>6.3326469999999997</v>
          </cell>
          <cell r="AA5150">
            <v>0</v>
          </cell>
          <cell r="AB5150">
            <v>1498532.96</v>
          </cell>
          <cell r="AC5150">
            <v>0</v>
          </cell>
          <cell r="AD5150">
            <v>6361.26</v>
          </cell>
          <cell r="AE5150">
            <v>6361.26</v>
          </cell>
          <cell r="AF5150">
            <v>0</v>
          </cell>
          <cell r="AG5150">
            <v>1504894.22</v>
          </cell>
          <cell r="AH5150">
            <v>2101.3300000000745</v>
          </cell>
          <cell r="AI5150">
            <v>0</v>
          </cell>
          <cell r="AJ5150">
            <v>0</v>
          </cell>
          <cell r="AK5150">
            <v>0</v>
          </cell>
        </row>
        <row r="5151">
          <cell r="R5151" t="str">
            <v>BNDES</v>
          </cell>
          <cell r="S5151" t="str">
            <v>FINEM TJLP</v>
          </cell>
          <cell r="T5151" t="str">
            <v>SUB8622E</v>
          </cell>
          <cell r="U5151">
            <v>10</v>
          </cell>
          <cell r="V5151">
            <v>0</v>
          </cell>
          <cell r="W5151">
            <v>35749</v>
          </cell>
          <cell r="X5151">
            <v>15</v>
          </cell>
          <cell r="Y5151">
            <v>47</v>
          </cell>
          <cell r="Z5151">
            <v>6.3409829999999996</v>
          </cell>
          <cell r="AA5151">
            <v>0</v>
          </cell>
          <cell r="AB5151">
            <v>1500505.56</v>
          </cell>
          <cell r="AC5151">
            <v>38474.5</v>
          </cell>
          <cell r="AD5151">
            <v>6004.4599999999991</v>
          </cell>
          <cell r="AE5151">
            <v>12365.72</v>
          </cell>
          <cell r="AF5151">
            <v>50840.22</v>
          </cell>
          <cell r="AG5151">
            <v>1462031.06</v>
          </cell>
          <cell r="AH5151">
            <v>1972.6000000000931</v>
          </cell>
          <cell r="AI5151">
            <v>0</v>
          </cell>
          <cell r="AJ5151">
            <v>0</v>
          </cell>
          <cell r="AK5151">
            <v>0</v>
          </cell>
        </row>
        <row r="5152">
          <cell r="R5152" t="str">
            <v>BNDES</v>
          </cell>
          <cell r="S5152" t="str">
            <v>FINEM TJLP</v>
          </cell>
          <cell r="T5152" t="str">
            <v>SUB8622E</v>
          </cell>
          <cell r="U5152">
            <v>10</v>
          </cell>
          <cell r="V5152">
            <v>0</v>
          </cell>
          <cell r="W5152">
            <v>35764</v>
          </cell>
          <cell r="X5152">
            <v>15</v>
          </cell>
          <cell r="Y5152">
            <v>0</v>
          </cell>
          <cell r="Z5152">
            <v>6.3493300000000001</v>
          </cell>
          <cell r="AA5152">
            <v>0</v>
          </cell>
          <cell r="AB5152">
            <v>1463955.61</v>
          </cell>
          <cell r="AC5152">
            <v>0</v>
          </cell>
          <cell r="AD5152">
            <v>5825.3</v>
          </cell>
          <cell r="AE5152">
            <v>5825.3</v>
          </cell>
          <cell r="AF5152">
            <v>0</v>
          </cell>
          <cell r="AG5152">
            <v>1469780.91</v>
          </cell>
          <cell r="AH5152">
            <v>1924.5499999998137</v>
          </cell>
          <cell r="AI5152">
            <v>0</v>
          </cell>
          <cell r="AJ5152">
            <v>0</v>
          </cell>
          <cell r="AK5152">
            <v>0</v>
          </cell>
        </row>
        <row r="5153">
          <cell r="R5153" t="str">
            <v>BNDES</v>
          </cell>
          <cell r="S5153" t="str">
            <v>FINEM TJLP</v>
          </cell>
          <cell r="T5153" t="str">
            <v>SUB8622E</v>
          </cell>
          <cell r="U5153">
            <v>10</v>
          </cell>
          <cell r="V5153">
            <v>0</v>
          </cell>
          <cell r="W5153">
            <v>35779</v>
          </cell>
          <cell r="X5153">
            <v>15</v>
          </cell>
          <cell r="Y5153">
            <v>48</v>
          </cell>
          <cell r="Z5153">
            <v>6.3587930000000004</v>
          </cell>
          <cell r="AA5153">
            <v>0</v>
          </cell>
          <cell r="AB5153">
            <v>1466137.48</v>
          </cell>
          <cell r="AC5153">
            <v>38582.57</v>
          </cell>
          <cell r="AD5153">
            <v>5865.89</v>
          </cell>
          <cell r="AE5153">
            <v>11691.19</v>
          </cell>
          <cell r="AF5153">
            <v>50273.75</v>
          </cell>
          <cell r="AG5153">
            <v>1427554.92</v>
          </cell>
          <cell r="AH5153">
            <v>2181.8700000001118</v>
          </cell>
          <cell r="AI5153">
            <v>0</v>
          </cell>
          <cell r="AJ5153">
            <v>0</v>
          </cell>
          <cell r="AK5153">
            <v>0</v>
          </cell>
        </row>
        <row r="5154">
          <cell r="R5154" t="str">
            <v>BNDES</v>
          </cell>
          <cell r="S5154" t="str">
            <v>FINEM TJLP</v>
          </cell>
          <cell r="T5154" t="str">
            <v>SUB8622E</v>
          </cell>
          <cell r="U5154">
            <v>10</v>
          </cell>
          <cell r="V5154">
            <v>0</v>
          </cell>
          <cell r="W5154">
            <v>35795</v>
          </cell>
          <cell r="X5154">
            <v>16</v>
          </cell>
          <cell r="Y5154">
            <v>0</v>
          </cell>
          <cell r="Z5154">
            <v>6.3689869999999997</v>
          </cell>
          <cell r="AA5154">
            <v>0</v>
          </cell>
          <cell r="AB5154">
            <v>1429843.48</v>
          </cell>
          <cell r="AC5154">
            <v>0</v>
          </cell>
          <cell r="AD5154">
            <v>6069.67</v>
          </cell>
          <cell r="AE5154">
            <v>6069.67</v>
          </cell>
          <cell r="AF5154">
            <v>0</v>
          </cell>
          <cell r="AG5154">
            <v>1435913.15</v>
          </cell>
          <cell r="AH5154">
            <v>2288.5600000000559</v>
          </cell>
          <cell r="AI5154">
            <v>0</v>
          </cell>
          <cell r="AJ5154">
            <v>0</v>
          </cell>
          <cell r="AK5154">
            <v>0</v>
          </cell>
        </row>
        <row r="5155">
          <cell r="R5155" t="str">
            <v>BNDES</v>
          </cell>
          <cell r="S5155" t="str">
            <v>FINEM TJLP</v>
          </cell>
          <cell r="T5155" t="str">
            <v>SUB8622E</v>
          </cell>
          <cell r="U5155">
            <v>10</v>
          </cell>
          <cell r="V5155">
            <v>0</v>
          </cell>
          <cell r="W5155">
            <v>35810</v>
          </cell>
          <cell r="X5155">
            <v>15</v>
          </cell>
          <cell r="Y5155">
            <v>49</v>
          </cell>
          <cell r="Z5155">
            <v>6.378558</v>
          </cell>
          <cell r="AA5155">
            <v>0</v>
          </cell>
          <cell r="AB5155">
            <v>1431992.18</v>
          </cell>
          <cell r="AC5155">
            <v>38702.49</v>
          </cell>
          <cell r="AD5155">
            <v>5731.43</v>
          </cell>
          <cell r="AE5155">
            <v>11801.1</v>
          </cell>
          <cell r="AF5155">
            <v>50503.59</v>
          </cell>
          <cell r="AG5155">
            <v>1393289.68</v>
          </cell>
          <cell r="AH5155">
            <v>2148.690000000177</v>
          </cell>
          <cell r="AI5155">
            <v>0</v>
          </cell>
          <cell r="AJ5155">
            <v>0</v>
          </cell>
          <cell r="AK5155">
            <v>0</v>
          </cell>
        </row>
        <row r="5156">
          <cell r="R5156" t="str">
            <v>BNDES</v>
          </cell>
          <cell r="S5156" t="str">
            <v>FINEM TJLP</v>
          </cell>
          <cell r="T5156" t="str">
            <v>SUB8622E</v>
          </cell>
          <cell r="U5156">
            <v>10</v>
          </cell>
          <cell r="V5156">
            <v>0</v>
          </cell>
          <cell r="W5156">
            <v>35826</v>
          </cell>
          <cell r="X5156">
            <v>16</v>
          </cell>
          <cell r="Y5156">
            <v>0</v>
          </cell>
          <cell r="Z5156">
            <v>6.3887840000000002</v>
          </cell>
          <cell r="AA5156">
            <v>0</v>
          </cell>
          <cell r="AB5156">
            <v>1395523.38</v>
          </cell>
          <cell r="AC5156">
            <v>0</v>
          </cell>
          <cell r="AD5156">
            <v>5923.99</v>
          </cell>
          <cell r="AE5156">
            <v>5923.99</v>
          </cell>
          <cell r="AF5156">
            <v>0</v>
          </cell>
          <cell r="AG5156">
            <v>1401447.37</v>
          </cell>
          <cell r="AH5156">
            <v>2233.7000000001863</v>
          </cell>
          <cell r="AI5156">
            <v>0</v>
          </cell>
          <cell r="AJ5156">
            <v>0</v>
          </cell>
          <cell r="AK5156">
            <v>0</v>
          </cell>
        </row>
        <row r="5157">
          <cell r="R5157" t="str">
            <v>BNDES</v>
          </cell>
          <cell r="S5157" t="str">
            <v>FINEM TJLP</v>
          </cell>
          <cell r="T5157" t="str">
            <v>SUB8622E</v>
          </cell>
          <cell r="U5157">
            <v>10</v>
          </cell>
          <cell r="V5157">
            <v>0</v>
          </cell>
          <cell r="W5157">
            <v>35841</v>
          </cell>
          <cell r="X5157">
            <v>15</v>
          </cell>
          <cell r="Y5157">
            <v>50</v>
          </cell>
          <cell r="Z5157">
            <v>6.3983850000000002</v>
          </cell>
          <cell r="AA5157">
            <v>0</v>
          </cell>
          <cell r="AB5157">
            <v>1397620.56</v>
          </cell>
          <cell r="AC5157">
            <v>38822.79</v>
          </cell>
          <cell r="AD5157">
            <v>5593.85</v>
          </cell>
          <cell r="AE5157">
            <v>11517.84</v>
          </cell>
          <cell r="AF5157">
            <v>50340.639999999999</v>
          </cell>
          <cell r="AG5157">
            <v>1358797.77</v>
          </cell>
          <cell r="AH5157">
            <v>2097.1899999997113</v>
          </cell>
          <cell r="AI5157">
            <v>0</v>
          </cell>
          <cell r="AJ5157">
            <v>0</v>
          </cell>
          <cell r="AK5157">
            <v>0</v>
          </cell>
        </row>
        <row r="5158">
          <cell r="R5158" t="str">
            <v>BNDES</v>
          </cell>
          <cell r="S5158" t="str">
            <v>FINEM TJLP</v>
          </cell>
          <cell r="T5158" t="str">
            <v>SUB8622E</v>
          </cell>
          <cell r="U5158">
            <v>10</v>
          </cell>
          <cell r="V5158">
            <v>0</v>
          </cell>
          <cell r="W5158">
            <v>35854</v>
          </cell>
          <cell r="X5158">
            <v>13</v>
          </cell>
          <cell r="Y5158">
            <v>0</v>
          </cell>
          <cell r="Z5158">
            <v>6.4067179999999997</v>
          </cell>
          <cell r="AA5158">
            <v>0</v>
          </cell>
          <cell r="AB5158">
            <v>1360567.41</v>
          </cell>
          <cell r="AC5158">
            <v>0</v>
          </cell>
          <cell r="AD5158">
            <v>4690.8100000000004</v>
          </cell>
          <cell r="AE5158">
            <v>4690.8100000000004</v>
          </cell>
          <cell r="AF5158">
            <v>0</v>
          </cell>
          <cell r="AG5158">
            <v>1365258.22</v>
          </cell>
          <cell r="AH5158">
            <v>1769.6399999998976</v>
          </cell>
          <cell r="AI5158">
            <v>0</v>
          </cell>
          <cell r="AJ5158">
            <v>0</v>
          </cell>
          <cell r="AK5158">
            <v>0</v>
          </cell>
        </row>
        <row r="5159">
          <cell r="R5159" t="str">
            <v>BNDES</v>
          </cell>
          <cell r="S5159" t="str">
            <v>FINEM TJLP</v>
          </cell>
          <cell r="T5159" t="str">
            <v>SUB8622E</v>
          </cell>
          <cell r="U5159">
            <v>10</v>
          </cell>
          <cell r="V5159">
            <v>0</v>
          </cell>
          <cell r="W5159">
            <v>35869</v>
          </cell>
          <cell r="X5159">
            <v>15</v>
          </cell>
          <cell r="Y5159">
            <v>51</v>
          </cell>
          <cell r="Z5159">
            <v>6.4205800000000002</v>
          </cell>
          <cell r="AA5159">
            <v>0</v>
          </cell>
          <cell r="AB5159">
            <v>1363511.23</v>
          </cell>
          <cell r="AC5159">
            <v>38957.46</v>
          </cell>
          <cell r="AD5159">
            <v>5454.47</v>
          </cell>
          <cell r="AE5159">
            <v>10145.280000000001</v>
          </cell>
          <cell r="AF5159">
            <v>49102.75</v>
          </cell>
          <cell r="AG5159">
            <v>1324553.76</v>
          </cell>
          <cell r="AH5159">
            <v>2943.8200000000652</v>
          </cell>
          <cell r="AI5159">
            <v>0</v>
          </cell>
          <cell r="AJ5159">
            <v>0</v>
          </cell>
          <cell r="AK5159">
            <v>0</v>
          </cell>
        </row>
        <row r="5160">
          <cell r="R5160" t="str">
            <v>BNDES</v>
          </cell>
          <cell r="S5160" t="str">
            <v>FINEM TJLP</v>
          </cell>
          <cell r="T5160" t="str">
            <v>SUB8622E</v>
          </cell>
          <cell r="U5160">
            <v>10</v>
          </cell>
          <cell r="V5160">
            <v>0</v>
          </cell>
          <cell r="W5160">
            <v>35885</v>
          </cell>
          <cell r="X5160">
            <v>16</v>
          </cell>
          <cell r="Y5160">
            <v>0</v>
          </cell>
          <cell r="Z5160">
            <v>6.4357230000000003</v>
          </cell>
          <cell r="AA5160">
            <v>0</v>
          </cell>
          <cell r="AB5160">
            <v>1327677.74</v>
          </cell>
          <cell r="AC5160">
            <v>0</v>
          </cell>
          <cell r="AD5160">
            <v>5635.98</v>
          </cell>
          <cell r="AE5160">
            <v>5635.98</v>
          </cell>
          <cell r="AF5160">
            <v>0</v>
          </cell>
          <cell r="AG5160">
            <v>1333313.72</v>
          </cell>
          <cell r="AH5160">
            <v>3123.9799999999814</v>
          </cell>
          <cell r="AI5160">
            <v>0</v>
          </cell>
          <cell r="AJ5160">
            <v>0</v>
          </cell>
          <cell r="AK5160">
            <v>0</v>
          </cell>
        </row>
        <row r="5161">
          <cell r="R5161" t="str">
            <v>BNDES</v>
          </cell>
          <cell r="S5161" t="str">
            <v>FINEM TJLP</v>
          </cell>
          <cell r="T5161" t="str">
            <v>SUB8622E</v>
          </cell>
          <cell r="U5161">
            <v>10</v>
          </cell>
          <cell r="V5161">
            <v>0</v>
          </cell>
          <cell r="W5161">
            <v>35900</v>
          </cell>
          <cell r="X5161">
            <v>15</v>
          </cell>
          <cell r="Y5161">
            <v>52</v>
          </cell>
          <cell r="Z5161">
            <v>6.4499519999999997</v>
          </cell>
          <cell r="AA5161">
            <v>0</v>
          </cell>
          <cell r="AB5161">
            <v>1330613.1499999999</v>
          </cell>
          <cell r="AC5161">
            <v>39135.68</v>
          </cell>
          <cell r="AD5161">
            <v>5329.65</v>
          </cell>
          <cell r="AE5161">
            <v>10965.63</v>
          </cell>
          <cell r="AF5161">
            <v>50101.31</v>
          </cell>
          <cell r="AG5161">
            <v>1291477.47</v>
          </cell>
          <cell r="AH5161">
            <v>2935.410000000149</v>
          </cell>
          <cell r="AI5161">
            <v>0</v>
          </cell>
          <cell r="AJ5161">
            <v>0</v>
          </cell>
          <cell r="AK5161">
            <v>0</v>
          </cell>
        </row>
        <row r="5162">
          <cell r="R5162" t="str">
            <v>BNDES</v>
          </cell>
          <cell r="S5162" t="str">
            <v>FINEM TJLP</v>
          </cell>
          <cell r="T5162" t="str">
            <v>SUB8622E</v>
          </cell>
          <cell r="U5162">
            <v>10</v>
          </cell>
          <cell r="V5162">
            <v>0</v>
          </cell>
          <cell r="W5162">
            <v>35915</v>
          </cell>
          <cell r="X5162">
            <v>15</v>
          </cell>
          <cell r="Y5162">
            <v>0</v>
          </cell>
          <cell r="Z5162">
            <v>6.464213</v>
          </cell>
          <cell r="AA5162">
            <v>0</v>
          </cell>
          <cell r="AB5162">
            <v>1294332.96</v>
          </cell>
          <cell r="AC5162">
            <v>0</v>
          </cell>
          <cell r="AD5162">
            <v>5150.3500000000004</v>
          </cell>
          <cell r="AE5162">
            <v>5150.3500000000004</v>
          </cell>
          <cell r="AF5162">
            <v>0</v>
          </cell>
          <cell r="AG5162">
            <v>1299483.31</v>
          </cell>
          <cell r="AH5162">
            <v>2855.4899999999907</v>
          </cell>
          <cell r="AI5162">
            <v>0</v>
          </cell>
          <cell r="AJ5162">
            <v>0</v>
          </cell>
          <cell r="AK5162">
            <v>0</v>
          </cell>
        </row>
        <row r="5163">
          <cell r="R5163" t="str">
            <v>BNDES</v>
          </cell>
          <cell r="S5163" t="str">
            <v>FINEM TJLP</v>
          </cell>
          <cell r="T5163" t="str">
            <v>SUB8622E</v>
          </cell>
          <cell r="U5163">
            <v>10</v>
          </cell>
          <cell r="V5163">
            <v>0</v>
          </cell>
          <cell r="W5163">
            <v>35930</v>
          </cell>
          <cell r="X5163">
            <v>15</v>
          </cell>
          <cell r="Y5163">
            <v>53</v>
          </cell>
          <cell r="Z5163">
            <v>6.4785050000000002</v>
          </cell>
          <cell r="AA5163">
            <v>0</v>
          </cell>
          <cell r="AB5163">
            <v>1297194.6499999999</v>
          </cell>
          <cell r="AC5163">
            <v>39308.93</v>
          </cell>
          <cell r="AD5163">
            <v>5193.66</v>
          </cell>
          <cell r="AE5163">
            <v>10344.01</v>
          </cell>
          <cell r="AF5163">
            <v>49652.94</v>
          </cell>
          <cell r="AG5163">
            <v>1257885.73</v>
          </cell>
          <cell r="AH5163">
            <v>2861.6999999999534</v>
          </cell>
          <cell r="AI5163">
            <v>0</v>
          </cell>
          <cell r="AJ5163">
            <v>0</v>
          </cell>
          <cell r="AK5163">
            <v>0</v>
          </cell>
        </row>
        <row r="5164">
          <cell r="R5164" t="str">
            <v>BNDES</v>
          </cell>
          <cell r="S5164" t="str">
            <v>FINEM TJLP</v>
          </cell>
          <cell r="T5164" t="str">
            <v>SUB8622E</v>
          </cell>
          <cell r="U5164">
            <v>10</v>
          </cell>
          <cell r="V5164">
            <v>0</v>
          </cell>
          <cell r="W5164">
            <v>35946</v>
          </cell>
          <cell r="X5164">
            <v>16</v>
          </cell>
          <cell r="Y5164">
            <v>0</v>
          </cell>
          <cell r="Z5164">
            <v>6.4937839999999998</v>
          </cell>
          <cell r="AA5164">
            <v>0</v>
          </cell>
          <cell r="AB5164">
            <v>1260852.3400000001</v>
          </cell>
          <cell r="AC5164">
            <v>0</v>
          </cell>
          <cell r="AD5164">
            <v>5352.31</v>
          </cell>
          <cell r="AE5164">
            <v>5352.31</v>
          </cell>
          <cell r="AF5164">
            <v>0</v>
          </cell>
          <cell r="AG5164">
            <v>1266204.6499999999</v>
          </cell>
          <cell r="AH5164">
            <v>2966.6099999998696</v>
          </cell>
          <cell r="AI5164">
            <v>0</v>
          </cell>
          <cell r="AJ5164">
            <v>0</v>
          </cell>
          <cell r="AK5164">
            <v>0</v>
          </cell>
        </row>
        <row r="5165">
          <cell r="R5165" t="str">
            <v>BNDES</v>
          </cell>
          <cell r="S5165" t="str">
            <v>FINEM TJLP</v>
          </cell>
          <cell r="T5165" t="str">
            <v>SUB8622E</v>
          </cell>
          <cell r="U5165">
            <v>10</v>
          </cell>
          <cell r="V5165">
            <v>0</v>
          </cell>
          <cell r="W5165">
            <v>35961</v>
          </cell>
          <cell r="X5165">
            <v>15</v>
          </cell>
          <cell r="Y5165">
            <v>54</v>
          </cell>
          <cell r="Z5165">
            <v>6.505547</v>
          </cell>
          <cell r="AA5165">
            <v>0</v>
          </cell>
          <cell r="AB5165">
            <v>1263136.28</v>
          </cell>
          <cell r="AC5165">
            <v>39473.01</v>
          </cell>
          <cell r="AD5165">
            <v>5057.2399999999989</v>
          </cell>
          <cell r="AE5165">
            <v>10409.549999999999</v>
          </cell>
          <cell r="AF5165">
            <v>49882.559999999998</v>
          </cell>
          <cell r="AG5165">
            <v>1223663.27</v>
          </cell>
          <cell r="AH5165">
            <v>2283.940000000177</v>
          </cell>
          <cell r="AI5165">
            <v>0</v>
          </cell>
          <cell r="AJ5165">
            <v>0</v>
          </cell>
          <cell r="AK5165">
            <v>0</v>
          </cell>
        </row>
        <row r="5166">
          <cell r="R5166" t="str">
            <v>BNDES</v>
          </cell>
          <cell r="S5166" t="str">
            <v>FINEM TJLP</v>
          </cell>
          <cell r="T5166" t="str">
            <v>SUB8622E</v>
          </cell>
          <cell r="U5166">
            <v>10</v>
          </cell>
          <cell r="V5166">
            <v>0</v>
          </cell>
          <cell r="W5166">
            <v>35976</v>
          </cell>
          <cell r="X5166">
            <v>15</v>
          </cell>
          <cell r="Y5166">
            <v>0</v>
          </cell>
          <cell r="Z5166">
            <v>6.5171460000000003</v>
          </cell>
          <cell r="AA5166">
            <v>0</v>
          </cell>
          <cell r="AB5166">
            <v>1225844.99</v>
          </cell>
          <cell r="AC5166">
            <v>0</v>
          </cell>
          <cell r="AD5166">
            <v>4877.83</v>
          </cell>
          <cell r="AE5166">
            <v>4877.83</v>
          </cell>
          <cell r="AF5166">
            <v>0</v>
          </cell>
          <cell r="AG5166">
            <v>1230722.81</v>
          </cell>
          <cell r="AH5166">
            <v>2181.7099999999627</v>
          </cell>
          <cell r="AI5166">
            <v>0</v>
          </cell>
          <cell r="AJ5166">
            <v>0</v>
          </cell>
          <cell r="AK5166">
            <v>0</v>
          </cell>
        </row>
        <row r="5167">
          <cell r="R5167" t="str">
            <v>BNDES</v>
          </cell>
          <cell r="S5167" t="str">
            <v>FINEM TJLP</v>
          </cell>
          <cell r="T5167" t="str">
            <v>SUB8622E</v>
          </cell>
          <cell r="U5167">
            <v>10</v>
          </cell>
          <cell r="V5167">
            <v>0</v>
          </cell>
          <cell r="W5167">
            <v>35991</v>
          </cell>
          <cell r="X5167">
            <v>15</v>
          </cell>
          <cell r="Y5167">
            <v>55</v>
          </cell>
          <cell r="Z5167">
            <v>6.5287660000000001</v>
          </cell>
          <cell r="AA5167">
            <v>0</v>
          </cell>
          <cell r="AB5167">
            <v>1228030.6599999999</v>
          </cell>
          <cell r="AC5167">
            <v>39613.89</v>
          </cell>
          <cell r="AD5167">
            <v>4914.66</v>
          </cell>
          <cell r="AE5167">
            <v>9792.49</v>
          </cell>
          <cell r="AF5167">
            <v>49406.38</v>
          </cell>
          <cell r="AG5167">
            <v>1188416.77</v>
          </cell>
          <cell r="AH5167">
            <v>2185.6799999999348</v>
          </cell>
          <cell r="AI5167">
            <v>0</v>
          </cell>
          <cell r="AJ5167">
            <v>0</v>
          </cell>
          <cell r="AK5167">
            <v>0</v>
          </cell>
        </row>
        <row r="5168">
          <cell r="R5168" t="str">
            <v>BNDES</v>
          </cell>
          <cell r="S5168" t="str">
            <v>FINEM TJLP</v>
          </cell>
          <cell r="T5168" t="str">
            <v>SUB8622E</v>
          </cell>
          <cell r="U5168">
            <v>10</v>
          </cell>
          <cell r="V5168">
            <v>0</v>
          </cell>
          <cell r="W5168">
            <v>36007</v>
          </cell>
          <cell r="X5168">
            <v>16</v>
          </cell>
          <cell r="Y5168">
            <v>0</v>
          </cell>
          <cell r="Z5168">
            <v>6.5411830000000002</v>
          </cell>
          <cell r="AA5168">
            <v>0</v>
          </cell>
          <cell r="AB5168">
            <v>1190677</v>
          </cell>
          <cell r="AC5168">
            <v>0</v>
          </cell>
          <cell r="AD5168">
            <v>5054.41</v>
          </cell>
          <cell r="AE5168">
            <v>5054.41</v>
          </cell>
          <cell r="AF5168">
            <v>0</v>
          </cell>
          <cell r="AG5168">
            <v>1195731.42</v>
          </cell>
          <cell r="AH5168">
            <v>2260.2399999999907</v>
          </cell>
          <cell r="AI5168">
            <v>0</v>
          </cell>
          <cell r="AJ5168">
            <v>0</v>
          </cell>
          <cell r="AK5168">
            <v>0</v>
          </cell>
        </row>
        <row r="5169">
          <cell r="R5169" t="str">
            <v>BNDES</v>
          </cell>
          <cell r="S5169" t="str">
            <v>FINEM TJLP</v>
          </cell>
          <cell r="T5169" t="str">
            <v>SUB8622E</v>
          </cell>
          <cell r="U5169">
            <v>10</v>
          </cell>
          <cell r="V5169">
            <v>0</v>
          </cell>
          <cell r="W5169">
            <v>36022</v>
          </cell>
          <cell r="X5169">
            <v>15</v>
          </cell>
          <cell r="Y5169">
            <v>56</v>
          </cell>
          <cell r="Z5169">
            <v>6.5528459999999997</v>
          </cell>
          <cell r="AA5169">
            <v>0</v>
          </cell>
          <cell r="AB5169">
            <v>1192799.99</v>
          </cell>
          <cell r="AC5169">
            <v>39760</v>
          </cell>
          <cell r="AD5169">
            <v>4775.5</v>
          </cell>
          <cell r="AE5169">
            <v>9829.91</v>
          </cell>
          <cell r="AF5169">
            <v>49589.91</v>
          </cell>
          <cell r="AG5169">
            <v>1153039.99</v>
          </cell>
          <cell r="AH5169">
            <v>2122.9799999999814</v>
          </cell>
          <cell r="AI5169">
            <v>0</v>
          </cell>
          <cell r="AJ5169">
            <v>0</v>
          </cell>
          <cell r="AK5169">
            <v>0</v>
          </cell>
        </row>
        <row r="5170">
          <cell r="R5170" t="str">
            <v>BNDES</v>
          </cell>
          <cell r="S5170" t="str">
            <v>FINEM TJLP</v>
          </cell>
          <cell r="T5170" t="str">
            <v>SUB8622E</v>
          </cell>
          <cell r="U5170">
            <v>10</v>
          </cell>
          <cell r="V5170">
            <v>0</v>
          </cell>
          <cell r="W5170">
            <v>36038</v>
          </cell>
          <cell r="X5170">
            <v>16</v>
          </cell>
          <cell r="Y5170">
            <v>0</v>
          </cell>
          <cell r="Z5170">
            <v>6.5653079999999999</v>
          </cell>
          <cell r="AA5170">
            <v>0</v>
          </cell>
          <cell r="AB5170">
            <v>1155232.81</v>
          </cell>
          <cell r="AC5170">
            <v>0</v>
          </cell>
          <cell r="AD5170">
            <v>4903.95</v>
          </cell>
          <cell r="AE5170">
            <v>4903.95</v>
          </cell>
          <cell r="AF5170">
            <v>0</v>
          </cell>
          <cell r="AG5170">
            <v>1160136.76</v>
          </cell>
          <cell r="AH5170">
            <v>2192.8200000000652</v>
          </cell>
          <cell r="AI5170">
            <v>0</v>
          </cell>
          <cell r="AJ5170">
            <v>0</v>
          </cell>
          <cell r="AK5170">
            <v>0</v>
          </cell>
        </row>
        <row r="5171">
          <cell r="R5171" t="str">
            <v>BNDES</v>
          </cell>
          <cell r="S5171" t="str">
            <v>FINEM TJLP</v>
          </cell>
          <cell r="T5171" t="str">
            <v>SUB8622E</v>
          </cell>
          <cell r="U5171">
            <v>10</v>
          </cell>
          <cell r="V5171">
            <v>0</v>
          </cell>
          <cell r="W5171">
            <v>36053</v>
          </cell>
          <cell r="X5171">
            <v>15</v>
          </cell>
          <cell r="Y5171">
            <v>57</v>
          </cell>
          <cell r="Z5171">
            <v>6.5794300000000003</v>
          </cell>
          <cell r="AA5171">
            <v>0</v>
          </cell>
          <cell r="AB5171">
            <v>1157717.72</v>
          </cell>
          <cell r="AC5171">
            <v>39921.300000000003</v>
          </cell>
          <cell r="AD5171">
            <v>4636.8400000000011</v>
          </cell>
          <cell r="AE5171">
            <v>9540.7900000000009</v>
          </cell>
          <cell r="AF5171">
            <v>49462.09</v>
          </cell>
          <cell r="AG5171">
            <v>1117796.42</v>
          </cell>
          <cell r="AH5171">
            <v>2484.9099999999162</v>
          </cell>
          <cell r="AI5171">
            <v>0</v>
          </cell>
          <cell r="AJ5171">
            <v>0</v>
          </cell>
          <cell r="AK5171">
            <v>0</v>
          </cell>
        </row>
        <row r="5172">
          <cell r="R5172" t="str">
            <v>BNDES</v>
          </cell>
          <cell r="S5172" t="str">
            <v>FINEM TJLP</v>
          </cell>
          <cell r="T5172" t="str">
            <v>SUB8622E</v>
          </cell>
          <cell r="U5172">
            <v>10</v>
          </cell>
          <cell r="V5172">
            <v>0</v>
          </cell>
          <cell r="W5172">
            <v>36068</v>
          </cell>
          <cell r="X5172">
            <v>15</v>
          </cell>
          <cell r="Y5172">
            <v>0</v>
          </cell>
          <cell r="Z5172">
            <v>6.593756</v>
          </cell>
          <cell r="AA5172">
            <v>0</v>
          </cell>
          <cell r="AB5172">
            <v>1120230.3</v>
          </cell>
          <cell r="AC5172">
            <v>0</v>
          </cell>
          <cell r="AD5172">
            <v>4457.57</v>
          </cell>
          <cell r="AE5172">
            <v>4457.57</v>
          </cell>
          <cell r="AF5172">
            <v>0</v>
          </cell>
          <cell r="AG5172">
            <v>1124687.8700000001</v>
          </cell>
          <cell r="AH5172">
            <v>2433.8800000001211</v>
          </cell>
          <cell r="AI5172">
            <v>0</v>
          </cell>
          <cell r="AJ5172">
            <v>0</v>
          </cell>
          <cell r="AK5172">
            <v>0</v>
          </cell>
        </row>
        <row r="5173">
          <cell r="R5173" t="str">
            <v>BNDES</v>
          </cell>
          <cell r="S5173" t="str">
            <v>FINEM TJLP</v>
          </cell>
          <cell r="T5173" t="str">
            <v>SUB8622E</v>
          </cell>
          <cell r="U5173">
            <v>10</v>
          </cell>
          <cell r="V5173">
            <v>0</v>
          </cell>
          <cell r="W5173">
            <v>36083</v>
          </cell>
          <cell r="X5173">
            <v>15</v>
          </cell>
          <cell r="Y5173">
            <v>58</v>
          </cell>
          <cell r="Z5173">
            <v>6.6081120000000002</v>
          </cell>
          <cell r="AA5173">
            <v>0</v>
          </cell>
          <cell r="AB5173">
            <v>1122669.28</v>
          </cell>
          <cell r="AC5173">
            <v>40095.33</v>
          </cell>
          <cell r="AD5173">
            <v>4494.75</v>
          </cell>
          <cell r="AE5173">
            <v>8952.32</v>
          </cell>
          <cell r="AF5173">
            <v>49047.65</v>
          </cell>
          <cell r="AG5173">
            <v>1082573.95</v>
          </cell>
          <cell r="AH5173">
            <v>2438.9799999997485</v>
          </cell>
          <cell r="AI5173">
            <v>0</v>
          </cell>
          <cell r="AJ5173">
            <v>0</v>
          </cell>
          <cell r="AK5173">
            <v>0</v>
          </cell>
        </row>
        <row r="5174">
          <cell r="R5174" t="str">
            <v>BNDES</v>
          </cell>
          <cell r="S5174" t="str">
            <v>FINEM TJLP</v>
          </cell>
          <cell r="T5174" t="str">
            <v>SUB8622E</v>
          </cell>
          <cell r="U5174">
            <v>10</v>
          </cell>
          <cell r="V5174">
            <v>0</v>
          </cell>
          <cell r="W5174">
            <v>36099</v>
          </cell>
          <cell r="X5174">
            <v>16</v>
          </cell>
          <cell r="Y5174">
            <v>0</v>
          </cell>
          <cell r="Z5174">
            <v>6.6234609999999998</v>
          </cell>
          <cell r="AA5174">
            <v>0</v>
          </cell>
          <cell r="AB5174">
            <v>1085088.5</v>
          </cell>
          <cell r="AC5174">
            <v>0</v>
          </cell>
          <cell r="AD5174">
            <v>4606.1899999999996</v>
          </cell>
          <cell r="AE5174">
            <v>4606.1899999999996</v>
          </cell>
          <cell r="AF5174">
            <v>0</v>
          </cell>
          <cell r="AG5174">
            <v>1089694.69</v>
          </cell>
          <cell r="AH5174">
            <v>2514.5500000000466</v>
          </cell>
          <cell r="AI5174">
            <v>0</v>
          </cell>
          <cell r="AJ5174">
            <v>0</v>
          </cell>
          <cell r="AK5174">
            <v>0</v>
          </cell>
        </row>
        <row r="5175">
          <cell r="R5175" t="str">
            <v>BNDES</v>
          </cell>
          <cell r="S5175" t="str">
            <v>FINEM TJLP</v>
          </cell>
          <cell r="T5175" t="str">
            <v>SUB8622E</v>
          </cell>
          <cell r="U5175">
            <v>10</v>
          </cell>
          <cell r="V5175">
            <v>0</v>
          </cell>
          <cell r="W5175">
            <v>36114</v>
          </cell>
          <cell r="X5175">
            <v>15</v>
          </cell>
          <cell r="Y5175">
            <v>59</v>
          </cell>
          <cell r="Z5175">
            <v>6.6378820000000003</v>
          </cell>
          <cell r="AA5175">
            <v>0</v>
          </cell>
          <cell r="AB5175">
            <v>1087451.02</v>
          </cell>
          <cell r="AC5175">
            <v>40275.96</v>
          </cell>
          <cell r="AD5175">
            <v>4355.53</v>
          </cell>
          <cell r="AE5175">
            <v>8961.7199999999993</v>
          </cell>
          <cell r="AF5175">
            <v>49237.69</v>
          </cell>
          <cell r="AG5175">
            <v>1047175.05</v>
          </cell>
          <cell r="AH5175">
            <v>2362.5200000000186</v>
          </cell>
          <cell r="AI5175">
            <v>0</v>
          </cell>
          <cell r="AJ5175">
            <v>0</v>
          </cell>
          <cell r="AK5175">
            <v>0</v>
          </cell>
        </row>
        <row r="5176">
          <cell r="R5176" t="str">
            <v>BNDES</v>
          </cell>
          <cell r="S5176" t="str">
            <v>FINEM TJLP</v>
          </cell>
          <cell r="T5176" t="str">
            <v>SUB8622E</v>
          </cell>
          <cell r="U5176">
            <v>10</v>
          </cell>
          <cell r="V5176">
            <v>0</v>
          </cell>
          <cell r="W5176">
            <v>36129</v>
          </cell>
          <cell r="X5176">
            <v>15</v>
          </cell>
          <cell r="Y5176">
            <v>0</v>
          </cell>
          <cell r="Z5176">
            <v>6.6523349999999999</v>
          </cell>
          <cell r="AA5176">
            <v>0</v>
          </cell>
          <cell r="AB5176">
            <v>1049455.1200000001</v>
          </cell>
          <cell r="AC5176">
            <v>0</v>
          </cell>
          <cell r="AD5176">
            <v>4175.9399999999996</v>
          </cell>
          <cell r="AE5176">
            <v>4175.9399999999996</v>
          </cell>
          <cell r="AF5176">
            <v>0</v>
          </cell>
          <cell r="AG5176">
            <v>1053631.06</v>
          </cell>
          <cell r="AH5176">
            <v>2280.0700000000652</v>
          </cell>
          <cell r="AI5176">
            <v>0</v>
          </cell>
          <cell r="AJ5176">
            <v>0</v>
          </cell>
          <cell r="AK5176">
            <v>0</v>
          </cell>
        </row>
        <row r="5177">
          <cell r="R5177" t="str">
            <v>BNDES</v>
          </cell>
          <cell r="S5177" t="str">
            <v>FINEM TJLP</v>
          </cell>
          <cell r="T5177" t="str">
            <v>SUB8622E</v>
          </cell>
          <cell r="U5177">
            <v>10</v>
          </cell>
          <cell r="V5177">
            <v>0</v>
          </cell>
          <cell r="W5177">
            <v>36144</v>
          </cell>
          <cell r="X5177">
            <v>15</v>
          </cell>
          <cell r="Y5177">
            <v>60</v>
          </cell>
          <cell r="Z5177">
            <v>6.6812379999999996</v>
          </cell>
          <cell r="AA5177">
            <v>0</v>
          </cell>
          <cell r="AB5177">
            <v>1054014.78</v>
          </cell>
          <cell r="AC5177">
            <v>40539.03</v>
          </cell>
          <cell r="AD5177">
            <v>4228.920000000001</v>
          </cell>
          <cell r="AE5177">
            <v>8404.86</v>
          </cell>
          <cell r="AF5177">
            <v>48943.89</v>
          </cell>
          <cell r="AG5177">
            <v>1013475.75</v>
          </cell>
          <cell r="AH5177">
            <v>4559.6599999999162</v>
          </cell>
          <cell r="AI5177">
            <v>0</v>
          </cell>
          <cell r="AJ5177">
            <v>0</v>
          </cell>
          <cell r="AK5177">
            <v>0</v>
          </cell>
        </row>
        <row r="5178">
          <cell r="R5178" t="str">
            <v>BNDES</v>
          </cell>
          <cell r="S5178" t="str">
            <v>FINEM TJLP</v>
          </cell>
          <cell r="T5178" t="str">
            <v>SUB8622E</v>
          </cell>
          <cell r="U5178">
            <v>10</v>
          </cell>
          <cell r="V5178">
            <v>0</v>
          </cell>
          <cell r="W5178">
            <v>36160</v>
          </cell>
          <cell r="X5178">
            <v>16</v>
          </cell>
          <cell r="Y5178">
            <v>0</v>
          </cell>
          <cell r="Z5178">
            <v>6.7133120000000002</v>
          </cell>
          <cell r="AA5178">
            <v>0</v>
          </cell>
          <cell r="AB5178">
            <v>1018341.05</v>
          </cell>
          <cell r="AC5178">
            <v>0</v>
          </cell>
          <cell r="AD5178">
            <v>4322.8500000000004</v>
          </cell>
          <cell r="AE5178">
            <v>4322.8500000000004</v>
          </cell>
          <cell r="AF5178">
            <v>0</v>
          </cell>
          <cell r="AG5178">
            <v>1022663.9</v>
          </cell>
          <cell r="AH5178">
            <v>4865.3000000000466</v>
          </cell>
          <cell r="AI5178">
            <v>0</v>
          </cell>
          <cell r="AJ5178">
            <v>0</v>
          </cell>
          <cell r="AK5178">
            <v>0</v>
          </cell>
        </row>
        <row r="5179">
          <cell r="R5179" t="str">
            <v>BNDES</v>
          </cell>
          <cell r="S5179" t="str">
            <v>FINEM TJLP</v>
          </cell>
          <cell r="T5179" t="str">
            <v>SUB8622E</v>
          </cell>
          <cell r="U5179">
            <v>10</v>
          </cell>
          <cell r="V5179">
            <v>0</v>
          </cell>
          <cell r="W5179">
            <v>36175</v>
          </cell>
          <cell r="X5179">
            <v>15</v>
          </cell>
          <cell r="Y5179">
            <v>61</v>
          </cell>
          <cell r="Z5179">
            <v>6.7316710000000004</v>
          </cell>
          <cell r="AA5179">
            <v>0</v>
          </cell>
          <cell r="AB5179">
            <v>1021125.93</v>
          </cell>
          <cell r="AC5179">
            <v>40845.040000000001</v>
          </cell>
          <cell r="AD5179">
            <v>4092.2899999999991</v>
          </cell>
          <cell r="AE5179">
            <v>8415.14</v>
          </cell>
          <cell r="AF5179">
            <v>49260.17</v>
          </cell>
          <cell r="AG5179">
            <v>980280.89</v>
          </cell>
          <cell r="AH5179">
            <v>2784.8699999999953</v>
          </cell>
          <cell r="AI5179">
            <v>0</v>
          </cell>
          <cell r="AJ5179">
            <v>0</v>
          </cell>
          <cell r="AK5179">
            <v>0</v>
          </cell>
        </row>
        <row r="5180">
          <cell r="R5180" t="str">
            <v>BNDES</v>
          </cell>
          <cell r="S5180" t="str">
            <v>FINEM TJLP</v>
          </cell>
          <cell r="T5180" t="str">
            <v>SUB8622E</v>
          </cell>
          <cell r="U5180">
            <v>10</v>
          </cell>
          <cell r="V5180">
            <v>0</v>
          </cell>
          <cell r="W5180">
            <v>36191</v>
          </cell>
          <cell r="X5180">
            <v>16</v>
          </cell>
          <cell r="Y5180">
            <v>0</v>
          </cell>
          <cell r="Z5180">
            <v>6.7504059999999999</v>
          </cell>
          <cell r="AA5180">
            <v>0</v>
          </cell>
          <cell r="AB5180">
            <v>983009.12</v>
          </cell>
          <cell r="AC5180">
            <v>0</v>
          </cell>
          <cell r="AD5180">
            <v>4172.87</v>
          </cell>
          <cell r="AE5180">
            <v>4172.87</v>
          </cell>
          <cell r="AF5180">
            <v>0</v>
          </cell>
          <cell r="AG5180">
            <v>987181.99</v>
          </cell>
          <cell r="AH5180">
            <v>2728.2299999999814</v>
          </cell>
          <cell r="AI5180">
            <v>0</v>
          </cell>
          <cell r="AJ5180">
            <v>0</v>
          </cell>
          <cell r="AK5180">
            <v>0</v>
          </cell>
        </row>
        <row r="5181">
          <cell r="R5181" t="str">
            <v>BNDES</v>
          </cell>
          <cell r="S5181" t="str">
            <v>FINEM TJLP</v>
          </cell>
          <cell r="T5181" t="str">
            <v>SUB8622E</v>
          </cell>
          <cell r="U5181">
            <v>10</v>
          </cell>
          <cell r="V5181">
            <v>0</v>
          </cell>
          <cell r="W5181">
            <v>36206</v>
          </cell>
          <cell r="X5181">
            <v>15</v>
          </cell>
          <cell r="Y5181">
            <v>62</v>
          </cell>
          <cell r="Z5181">
            <v>6.7680170000000004</v>
          </cell>
          <cell r="AA5181">
            <v>0</v>
          </cell>
          <cell r="AB5181">
            <v>985573.67</v>
          </cell>
          <cell r="AC5181">
            <v>41065.57</v>
          </cell>
          <cell r="AD5181">
            <v>3949.2799999999997</v>
          </cell>
          <cell r="AE5181">
            <v>8122.15</v>
          </cell>
          <cell r="AF5181">
            <v>49187.72</v>
          </cell>
          <cell r="AG5181">
            <v>944508.1</v>
          </cell>
          <cell r="AH5181">
            <v>2564.5499999999302</v>
          </cell>
          <cell r="AI5181">
            <v>0</v>
          </cell>
          <cell r="AJ5181">
            <v>0</v>
          </cell>
          <cell r="AK5181">
            <v>0</v>
          </cell>
        </row>
        <row r="5182">
          <cell r="R5182" t="str">
            <v>BNDES</v>
          </cell>
          <cell r="S5182" t="str">
            <v>FINEM TJLP</v>
          </cell>
          <cell r="T5182" t="str">
            <v>SUB8622E</v>
          </cell>
          <cell r="U5182">
            <v>10</v>
          </cell>
          <cell r="V5182">
            <v>0</v>
          </cell>
          <cell r="W5182">
            <v>36219</v>
          </cell>
          <cell r="X5182">
            <v>13</v>
          </cell>
          <cell r="Y5182">
            <v>0</v>
          </cell>
          <cell r="Z5182">
            <v>6.7833170000000003</v>
          </cell>
          <cell r="AA5182">
            <v>0</v>
          </cell>
          <cell r="AB5182">
            <v>946643.29</v>
          </cell>
          <cell r="AC5182">
            <v>0</v>
          </cell>
          <cell r="AD5182">
            <v>3263.73</v>
          </cell>
          <cell r="AE5182">
            <v>3263.73</v>
          </cell>
          <cell r="AF5182">
            <v>0</v>
          </cell>
          <cell r="AG5182">
            <v>949907.02</v>
          </cell>
          <cell r="AH5182">
            <v>2135.1900000000605</v>
          </cell>
          <cell r="AI5182">
            <v>0</v>
          </cell>
          <cell r="AJ5182">
            <v>0</v>
          </cell>
          <cell r="AK5182">
            <v>0</v>
          </cell>
        </row>
        <row r="5183">
          <cell r="R5183" t="str">
            <v>BNDES</v>
          </cell>
          <cell r="S5183" t="str">
            <v>FINEM TJLP</v>
          </cell>
          <cell r="T5183" t="str">
            <v>SUB8622E</v>
          </cell>
          <cell r="U5183">
            <v>10</v>
          </cell>
          <cell r="V5183">
            <v>0</v>
          </cell>
          <cell r="W5183">
            <v>36234</v>
          </cell>
          <cell r="X5183">
            <v>15</v>
          </cell>
          <cell r="Y5183">
            <v>63</v>
          </cell>
          <cell r="Z5183">
            <v>6.8010140000000003</v>
          </cell>
          <cell r="AA5183">
            <v>0</v>
          </cell>
          <cell r="AB5183">
            <v>949112.99</v>
          </cell>
          <cell r="AC5183">
            <v>41265.78</v>
          </cell>
          <cell r="AD5183">
            <v>3798.2000000000003</v>
          </cell>
          <cell r="AE5183">
            <v>7061.93</v>
          </cell>
          <cell r="AF5183">
            <v>48327.71</v>
          </cell>
          <cell r="AG5183">
            <v>907847.21</v>
          </cell>
          <cell r="AH5183">
            <v>2469.6999999999534</v>
          </cell>
          <cell r="AI5183">
            <v>0</v>
          </cell>
          <cell r="AJ5183">
            <v>0</v>
          </cell>
          <cell r="AK5183">
            <v>0</v>
          </cell>
        </row>
        <row r="5184">
          <cell r="R5184" t="str">
            <v>BNDES</v>
          </cell>
          <cell r="S5184" t="str">
            <v>FINEM TJLP</v>
          </cell>
          <cell r="T5184" t="str">
            <v>SUB8622E</v>
          </cell>
          <cell r="U5184">
            <v>10</v>
          </cell>
          <cell r="V5184">
            <v>0</v>
          </cell>
          <cell r="W5184">
            <v>36250</v>
          </cell>
          <cell r="X5184">
            <v>16</v>
          </cell>
          <cell r="Y5184">
            <v>0</v>
          </cell>
          <cell r="Z5184">
            <v>6.8199420000000002</v>
          </cell>
          <cell r="AA5184">
            <v>0</v>
          </cell>
          <cell r="AB5184">
            <v>910373.85</v>
          </cell>
          <cell r="AC5184">
            <v>0</v>
          </cell>
          <cell r="AD5184">
            <v>3864.53</v>
          </cell>
          <cell r="AE5184">
            <v>3864.53</v>
          </cell>
          <cell r="AF5184">
            <v>0</v>
          </cell>
          <cell r="AG5184">
            <v>914238.38</v>
          </cell>
          <cell r="AH5184">
            <v>2526.640000000014</v>
          </cell>
          <cell r="AI5184">
            <v>0</v>
          </cell>
          <cell r="AJ5184">
            <v>0</v>
          </cell>
          <cell r="AK5184">
            <v>0</v>
          </cell>
        </row>
        <row r="5185">
          <cell r="R5185" t="str">
            <v>BNDES</v>
          </cell>
          <cell r="S5185" t="str">
            <v>FINEM TJLP</v>
          </cell>
          <cell r="T5185" t="str">
            <v>SUB8622E</v>
          </cell>
          <cell r="U5185">
            <v>10</v>
          </cell>
          <cell r="V5185">
            <v>0</v>
          </cell>
          <cell r="W5185">
            <v>36265</v>
          </cell>
          <cell r="X5185">
            <v>15</v>
          </cell>
          <cell r="Y5185">
            <v>64</v>
          </cell>
          <cell r="Z5185">
            <v>6.8392379999999999</v>
          </cell>
          <cell r="AA5185">
            <v>0</v>
          </cell>
          <cell r="AB5185">
            <v>912949.61</v>
          </cell>
          <cell r="AC5185">
            <v>41497.71</v>
          </cell>
          <cell r="AD5185">
            <v>3659.1199999999994</v>
          </cell>
          <cell r="AE5185">
            <v>7523.65</v>
          </cell>
          <cell r="AF5185">
            <v>49021.36</v>
          </cell>
          <cell r="AG5185">
            <v>871451.9</v>
          </cell>
          <cell r="AH5185">
            <v>2575.7600000000093</v>
          </cell>
          <cell r="AI5185">
            <v>0</v>
          </cell>
          <cell r="AJ5185">
            <v>0</v>
          </cell>
          <cell r="AK5185">
            <v>0</v>
          </cell>
        </row>
        <row r="5186">
          <cell r="R5186" t="str">
            <v>BNDES</v>
          </cell>
          <cell r="S5186" t="str">
            <v>FINEM TJLP</v>
          </cell>
          <cell r="T5186" t="str">
            <v>SUB8622E</v>
          </cell>
          <cell r="U5186">
            <v>10</v>
          </cell>
          <cell r="V5186">
            <v>0</v>
          </cell>
          <cell r="W5186">
            <v>36280</v>
          </cell>
          <cell r="X5186">
            <v>15</v>
          </cell>
          <cell r="Y5186">
            <v>0</v>
          </cell>
          <cell r="Z5186">
            <v>6.8586970000000003</v>
          </cell>
          <cell r="AA5186">
            <v>0</v>
          </cell>
          <cell r="AB5186">
            <v>873931.36</v>
          </cell>
          <cell r="AC5186">
            <v>0</v>
          </cell>
          <cell r="AD5186">
            <v>3477.51</v>
          </cell>
          <cell r="AE5186">
            <v>3477.51</v>
          </cell>
          <cell r="AF5186">
            <v>0</v>
          </cell>
          <cell r="AG5186">
            <v>877408.87</v>
          </cell>
          <cell r="AH5186">
            <v>2479.4599999999627</v>
          </cell>
          <cell r="AI5186">
            <v>0</v>
          </cell>
          <cell r="AJ5186">
            <v>0</v>
          </cell>
          <cell r="AK5186">
            <v>0</v>
          </cell>
        </row>
        <row r="5187">
          <cell r="R5187" t="str">
            <v>BNDES</v>
          </cell>
          <cell r="S5187" t="str">
            <v>FINEM TJLP</v>
          </cell>
          <cell r="T5187" t="str">
            <v>SUB8622E</v>
          </cell>
          <cell r="U5187">
            <v>10</v>
          </cell>
          <cell r="V5187">
            <v>0</v>
          </cell>
          <cell r="W5187">
            <v>36295</v>
          </cell>
          <cell r="X5187">
            <v>15</v>
          </cell>
          <cell r="Y5187">
            <v>65</v>
          </cell>
          <cell r="Z5187">
            <v>6.8782110000000003</v>
          </cell>
          <cell r="AA5187">
            <v>0</v>
          </cell>
          <cell r="AB5187">
            <v>876417.82</v>
          </cell>
          <cell r="AC5187">
            <v>41734.18</v>
          </cell>
          <cell r="AD5187">
            <v>3511.17</v>
          </cell>
          <cell r="AE5187">
            <v>6988.68</v>
          </cell>
          <cell r="AF5187">
            <v>48722.86</v>
          </cell>
          <cell r="AG5187">
            <v>834683.64</v>
          </cell>
          <cell r="AH5187">
            <v>2486.4599999999627</v>
          </cell>
          <cell r="AI5187">
            <v>0</v>
          </cell>
          <cell r="AJ5187">
            <v>0</v>
          </cell>
          <cell r="AK5187">
            <v>0</v>
          </cell>
        </row>
        <row r="5188">
          <cell r="R5188" t="str">
            <v>BNDES</v>
          </cell>
          <cell r="S5188" t="str">
            <v>FINEM TJLP</v>
          </cell>
          <cell r="T5188" t="str">
            <v>SUB8622E</v>
          </cell>
          <cell r="U5188">
            <v>10</v>
          </cell>
          <cell r="V5188">
            <v>0</v>
          </cell>
          <cell r="W5188">
            <v>36311</v>
          </cell>
          <cell r="X5188">
            <v>16</v>
          </cell>
          <cell r="Y5188">
            <v>0</v>
          </cell>
          <cell r="Z5188">
            <v>6.8990879999999999</v>
          </cell>
          <cell r="AA5188">
            <v>0</v>
          </cell>
          <cell r="AB5188">
            <v>837217.1</v>
          </cell>
          <cell r="AC5188">
            <v>0</v>
          </cell>
          <cell r="AD5188">
            <v>3553.98</v>
          </cell>
          <cell r="AE5188">
            <v>3553.98</v>
          </cell>
          <cell r="AF5188">
            <v>0</v>
          </cell>
          <cell r="AG5188">
            <v>840771.08</v>
          </cell>
          <cell r="AH5188">
            <v>2533.4599999999627</v>
          </cell>
          <cell r="AI5188">
            <v>0</v>
          </cell>
          <cell r="AJ5188">
            <v>0</v>
          </cell>
          <cell r="AK5188">
            <v>0</v>
          </cell>
        </row>
        <row r="5189">
          <cell r="R5189" t="str">
            <v>BNDES</v>
          </cell>
          <cell r="S5189" t="str">
            <v>FINEM TJLP</v>
          </cell>
          <cell r="T5189" t="str">
            <v>SUB8622E</v>
          </cell>
          <cell r="U5189">
            <v>10</v>
          </cell>
          <cell r="V5189">
            <v>0</v>
          </cell>
          <cell r="W5189">
            <v>36326</v>
          </cell>
          <cell r="X5189">
            <v>15</v>
          </cell>
          <cell r="Y5189">
            <v>66</v>
          </cell>
          <cell r="Z5189">
            <v>6.918717</v>
          </cell>
          <cell r="AA5189">
            <v>0</v>
          </cell>
          <cell r="AB5189">
            <v>839599.12</v>
          </cell>
          <cell r="AC5189">
            <v>41979.96</v>
          </cell>
          <cell r="AD5189">
            <v>3365.19</v>
          </cell>
          <cell r="AE5189">
            <v>6919.17</v>
          </cell>
          <cell r="AF5189">
            <v>48899.12</v>
          </cell>
          <cell r="AG5189">
            <v>797619.16</v>
          </cell>
          <cell r="AH5189">
            <v>2382.0100000001257</v>
          </cell>
          <cell r="AI5189">
            <v>0</v>
          </cell>
          <cell r="AJ5189">
            <v>0</v>
          </cell>
          <cell r="AK5189">
            <v>0</v>
          </cell>
        </row>
        <row r="5190">
          <cell r="R5190" t="str">
            <v>BNDES</v>
          </cell>
          <cell r="S5190" t="str">
            <v>FINEM TJLP</v>
          </cell>
          <cell r="T5190" t="str">
            <v>SUB8622E</v>
          </cell>
          <cell r="U5190">
            <v>10</v>
          </cell>
          <cell r="V5190">
            <v>0</v>
          </cell>
          <cell r="W5190">
            <v>36341</v>
          </cell>
          <cell r="X5190">
            <v>15</v>
          </cell>
          <cell r="Y5190">
            <v>0</v>
          </cell>
          <cell r="Z5190">
            <v>6.938402</v>
          </cell>
          <cell r="AA5190">
            <v>0</v>
          </cell>
          <cell r="AB5190">
            <v>799888.53</v>
          </cell>
          <cell r="AC5190">
            <v>0</v>
          </cell>
          <cell r="AD5190">
            <v>3182.88</v>
          </cell>
          <cell r="AE5190">
            <v>3182.88</v>
          </cell>
          <cell r="AF5190">
            <v>0</v>
          </cell>
          <cell r="AG5190">
            <v>803071.41</v>
          </cell>
          <cell r="AH5190">
            <v>2269.3699999999953</v>
          </cell>
          <cell r="AI5190">
            <v>0</v>
          </cell>
          <cell r="AJ5190">
            <v>0</v>
          </cell>
          <cell r="AK5190">
            <v>0</v>
          </cell>
        </row>
        <row r="5191">
          <cell r="R5191" t="str">
            <v>BNDES</v>
          </cell>
          <cell r="S5191" t="str">
            <v>FINEM TJLP</v>
          </cell>
          <cell r="T5191" t="str">
            <v>SUB8622E</v>
          </cell>
          <cell r="U5191">
            <v>10</v>
          </cell>
          <cell r="V5191">
            <v>0</v>
          </cell>
          <cell r="W5191">
            <v>36356</v>
          </cell>
          <cell r="X5191">
            <v>15</v>
          </cell>
          <cell r="Y5191">
            <v>67</v>
          </cell>
          <cell r="Z5191">
            <v>6.9594990000000001</v>
          </cell>
          <cell r="AA5191">
            <v>0</v>
          </cell>
          <cell r="AB5191">
            <v>802320.69</v>
          </cell>
          <cell r="AC5191">
            <v>42227.4</v>
          </cell>
          <cell r="AD5191">
            <v>3214.9399999999996</v>
          </cell>
          <cell r="AE5191">
            <v>6397.82</v>
          </cell>
          <cell r="AF5191">
            <v>48625.22</v>
          </cell>
          <cell r="AG5191">
            <v>760093.28</v>
          </cell>
          <cell r="AH5191">
            <v>2432.1500000000233</v>
          </cell>
          <cell r="AI5191">
            <v>0</v>
          </cell>
          <cell r="AJ5191">
            <v>0</v>
          </cell>
          <cell r="AK5191">
            <v>0</v>
          </cell>
        </row>
        <row r="5192">
          <cell r="R5192" t="str">
            <v>BNDES</v>
          </cell>
          <cell r="S5192" t="str">
            <v>FINEM TJLP</v>
          </cell>
          <cell r="T5192" t="str">
            <v>SUB8622E</v>
          </cell>
          <cell r="U5192">
            <v>10</v>
          </cell>
          <cell r="V5192">
            <v>0</v>
          </cell>
          <cell r="W5192">
            <v>36372</v>
          </cell>
          <cell r="X5192">
            <v>16</v>
          </cell>
          <cell r="Y5192">
            <v>0</v>
          </cell>
          <cell r="Z5192">
            <v>6.9821770000000001</v>
          </cell>
          <cell r="AA5192">
            <v>0</v>
          </cell>
          <cell r="AB5192">
            <v>762570.1</v>
          </cell>
          <cell r="AC5192">
            <v>0</v>
          </cell>
          <cell r="AD5192">
            <v>3237.1</v>
          </cell>
          <cell r="AE5192">
            <v>3237.1</v>
          </cell>
          <cell r="AF5192">
            <v>0</v>
          </cell>
          <cell r="AG5192">
            <v>765807.2</v>
          </cell>
          <cell r="AH5192">
            <v>2476.8199999999488</v>
          </cell>
          <cell r="AI5192">
            <v>0</v>
          </cell>
          <cell r="AJ5192">
            <v>0</v>
          </cell>
          <cell r="AK5192">
            <v>0</v>
          </cell>
        </row>
        <row r="5193">
          <cell r="R5193" t="str">
            <v>BNDES</v>
          </cell>
          <cell r="S5193" t="str">
            <v>FINEM TJLP</v>
          </cell>
          <cell r="T5193" t="str">
            <v>SUB8622E</v>
          </cell>
          <cell r="U5193">
            <v>10</v>
          </cell>
          <cell r="V5193">
            <v>0</v>
          </cell>
          <cell r="W5193">
            <v>36387</v>
          </cell>
          <cell r="X5193">
            <v>15</v>
          </cell>
          <cell r="Y5193">
            <v>68</v>
          </cell>
          <cell r="Z5193">
            <v>7.0035040000000004</v>
          </cell>
          <cell r="AA5193">
            <v>0</v>
          </cell>
          <cell r="AB5193">
            <v>764899.36</v>
          </cell>
          <cell r="AC5193">
            <v>42494.41</v>
          </cell>
          <cell r="AD5193">
            <v>3066.4600000000005</v>
          </cell>
          <cell r="AE5193">
            <v>6303.56</v>
          </cell>
          <cell r="AF5193">
            <v>48797.97</v>
          </cell>
          <cell r="AG5193">
            <v>722404.95</v>
          </cell>
          <cell r="AH5193">
            <v>2329.2600000000093</v>
          </cell>
          <cell r="AI5193">
            <v>0</v>
          </cell>
          <cell r="AJ5193">
            <v>0</v>
          </cell>
          <cell r="AK5193">
            <v>0</v>
          </cell>
        </row>
        <row r="5194">
          <cell r="R5194" t="str">
            <v>BNDES</v>
          </cell>
          <cell r="S5194" t="str">
            <v>FINEM TJLP</v>
          </cell>
          <cell r="T5194" t="str">
            <v>SUB8622E</v>
          </cell>
          <cell r="U5194">
            <v>10</v>
          </cell>
          <cell r="V5194">
            <v>0</v>
          </cell>
          <cell r="W5194">
            <v>36403</v>
          </cell>
          <cell r="X5194">
            <v>16</v>
          </cell>
          <cell r="Y5194">
            <v>0</v>
          </cell>
          <cell r="Z5194">
            <v>7.0263260000000001</v>
          </cell>
          <cell r="AA5194">
            <v>0</v>
          </cell>
          <cell r="AB5194">
            <v>724759.02</v>
          </cell>
          <cell r="AC5194">
            <v>0</v>
          </cell>
          <cell r="AD5194">
            <v>3076.6</v>
          </cell>
          <cell r="AE5194">
            <v>3076.6</v>
          </cell>
          <cell r="AF5194">
            <v>0</v>
          </cell>
          <cell r="AG5194">
            <v>727835.62</v>
          </cell>
          <cell r="AH5194">
            <v>2354.0700000000652</v>
          </cell>
          <cell r="AI5194">
            <v>0</v>
          </cell>
          <cell r="AJ5194">
            <v>0</v>
          </cell>
          <cell r="AK5194">
            <v>0</v>
          </cell>
        </row>
        <row r="5195">
          <cell r="R5195" t="str">
            <v>BNDES</v>
          </cell>
          <cell r="S5195" t="str">
            <v>FINEM TJLP</v>
          </cell>
          <cell r="T5195" t="str">
            <v>SUB8622E</v>
          </cell>
          <cell r="U5195">
            <v>10</v>
          </cell>
          <cell r="V5195">
            <v>0</v>
          </cell>
          <cell r="W5195">
            <v>36418</v>
          </cell>
          <cell r="X5195">
            <v>15</v>
          </cell>
          <cell r="Y5195">
            <v>69</v>
          </cell>
          <cell r="Z5195">
            <v>7.0477879999999997</v>
          </cell>
          <cell r="AA5195">
            <v>0</v>
          </cell>
          <cell r="AB5195">
            <v>726972.8</v>
          </cell>
          <cell r="AC5195">
            <v>42763.11</v>
          </cell>
          <cell r="AD5195">
            <v>2914.4100000000003</v>
          </cell>
          <cell r="AE5195">
            <v>5991.01</v>
          </cell>
          <cell r="AF5195">
            <v>48754.12</v>
          </cell>
          <cell r="AG5195">
            <v>684209.7</v>
          </cell>
          <cell r="AH5195">
            <v>2213.7899999999208</v>
          </cell>
          <cell r="AI5195">
            <v>0</v>
          </cell>
          <cell r="AJ5195">
            <v>0</v>
          </cell>
          <cell r="AK5195">
            <v>0</v>
          </cell>
        </row>
        <row r="5196">
          <cell r="R5196" t="str">
            <v>BNDES</v>
          </cell>
          <cell r="S5196" t="str">
            <v>FINEM TJLP</v>
          </cell>
          <cell r="T5196" t="str">
            <v>SUB8622E</v>
          </cell>
          <cell r="U5196">
            <v>10</v>
          </cell>
          <cell r="V5196">
            <v>0</v>
          </cell>
          <cell r="W5196">
            <v>36433</v>
          </cell>
          <cell r="X5196">
            <v>15</v>
          </cell>
          <cell r="Y5196">
            <v>0</v>
          </cell>
          <cell r="Z5196">
            <v>7.0693159999999997</v>
          </cell>
          <cell r="AA5196">
            <v>0</v>
          </cell>
          <cell r="AB5196">
            <v>686299.67</v>
          </cell>
          <cell r="AC5196">
            <v>0</v>
          </cell>
          <cell r="AD5196">
            <v>2730.89</v>
          </cell>
          <cell r="AE5196">
            <v>2730.89</v>
          </cell>
          <cell r="AF5196">
            <v>0</v>
          </cell>
          <cell r="AG5196">
            <v>689030.56</v>
          </cell>
          <cell r="AH5196">
            <v>2089.9700000000885</v>
          </cell>
          <cell r="AI5196">
            <v>0</v>
          </cell>
          <cell r="AJ5196">
            <v>0</v>
          </cell>
          <cell r="AK5196">
            <v>0</v>
          </cell>
        </row>
        <row r="5197">
          <cell r="R5197" t="str">
            <v>BNDES</v>
          </cell>
          <cell r="S5197" t="str">
            <v>FINEM TJLP</v>
          </cell>
          <cell r="T5197" t="str">
            <v>SUB8622E</v>
          </cell>
          <cell r="U5197">
            <v>10</v>
          </cell>
          <cell r="V5197">
            <v>0</v>
          </cell>
          <cell r="W5197">
            <v>36448</v>
          </cell>
          <cell r="X5197">
            <v>15</v>
          </cell>
          <cell r="Y5197">
            <v>70</v>
          </cell>
          <cell r="Z5197">
            <v>7.0871370000000002</v>
          </cell>
          <cell r="AA5197">
            <v>0</v>
          </cell>
          <cell r="AB5197">
            <v>688029.76</v>
          </cell>
          <cell r="AC5197">
            <v>43001.86</v>
          </cell>
          <cell r="AD5197">
            <v>2755.56</v>
          </cell>
          <cell r="AE5197">
            <v>5486.45</v>
          </cell>
          <cell r="AF5197">
            <v>48488.31</v>
          </cell>
          <cell r="AG5197">
            <v>645027.9</v>
          </cell>
          <cell r="AH5197">
            <v>1730.089999999851</v>
          </cell>
          <cell r="AI5197">
            <v>0</v>
          </cell>
          <cell r="AJ5197">
            <v>0</v>
          </cell>
          <cell r="AK5197">
            <v>0</v>
          </cell>
        </row>
        <row r="5198">
          <cell r="R5198" t="str">
            <v>BNDES</v>
          </cell>
          <cell r="S5198" t="str">
            <v>FINEM TJLP</v>
          </cell>
          <cell r="T5198" t="str">
            <v>SUB8622E</v>
          </cell>
          <cell r="U5198">
            <v>10</v>
          </cell>
          <cell r="V5198">
            <v>0</v>
          </cell>
          <cell r="W5198">
            <v>36464</v>
          </cell>
          <cell r="X5198">
            <v>16</v>
          </cell>
          <cell r="Y5198">
            <v>0</v>
          </cell>
          <cell r="Z5198">
            <v>7.1059080000000003</v>
          </cell>
          <cell r="AA5198">
            <v>0</v>
          </cell>
          <cell r="AB5198">
            <v>646736.31999999995</v>
          </cell>
          <cell r="AC5198">
            <v>0</v>
          </cell>
          <cell r="AD5198">
            <v>2745.39</v>
          </cell>
          <cell r="AE5198">
            <v>2745.39</v>
          </cell>
          <cell r="AF5198">
            <v>0</v>
          </cell>
          <cell r="AG5198">
            <v>649481.71</v>
          </cell>
          <cell r="AH5198">
            <v>1708.4199999999255</v>
          </cell>
          <cell r="AI5198">
            <v>0</v>
          </cell>
          <cell r="AJ5198">
            <v>0</v>
          </cell>
          <cell r="AK5198">
            <v>0</v>
          </cell>
        </row>
        <row r="5199">
          <cell r="R5199" t="str">
            <v>BNDES</v>
          </cell>
          <cell r="S5199" t="str">
            <v>FINEM TJLP</v>
          </cell>
          <cell r="T5199" t="str">
            <v>SUB8622E</v>
          </cell>
          <cell r="U5199">
            <v>10</v>
          </cell>
          <cell r="V5199">
            <v>0</v>
          </cell>
          <cell r="W5199">
            <v>36479</v>
          </cell>
          <cell r="X5199">
            <v>15</v>
          </cell>
          <cell r="Y5199">
            <v>71</v>
          </cell>
          <cell r="Z5199">
            <v>7.123551</v>
          </cell>
          <cell r="AA5199">
            <v>0</v>
          </cell>
          <cell r="AB5199">
            <v>648342.07999999996</v>
          </cell>
          <cell r="AC5199">
            <v>43222.81</v>
          </cell>
          <cell r="AD5199">
            <v>2597.6200000000003</v>
          </cell>
          <cell r="AE5199">
            <v>5343.01</v>
          </cell>
          <cell r="AF5199">
            <v>48565.82</v>
          </cell>
          <cell r="AG5199">
            <v>605119.27</v>
          </cell>
          <cell r="AH5199">
            <v>1605.7600000000093</v>
          </cell>
          <cell r="AI5199">
            <v>0</v>
          </cell>
          <cell r="AJ5199">
            <v>0</v>
          </cell>
          <cell r="AK5199">
            <v>0</v>
          </cell>
        </row>
        <row r="5200">
          <cell r="R5200" t="str">
            <v>BNDES</v>
          </cell>
          <cell r="S5200" t="str">
            <v>FINEM TJLP</v>
          </cell>
          <cell r="T5200" t="str">
            <v>SUB8622E</v>
          </cell>
          <cell r="U5200">
            <v>10</v>
          </cell>
          <cell r="V5200">
            <v>0</v>
          </cell>
          <cell r="W5200">
            <v>36494</v>
          </cell>
          <cell r="X5200">
            <v>15</v>
          </cell>
          <cell r="Y5200">
            <v>0</v>
          </cell>
          <cell r="Z5200">
            <v>7.1412370000000003</v>
          </cell>
          <cell r="AA5200">
            <v>0</v>
          </cell>
          <cell r="AB5200">
            <v>606621.63</v>
          </cell>
          <cell r="AC5200">
            <v>0</v>
          </cell>
          <cell r="AD5200">
            <v>2413.84</v>
          </cell>
          <cell r="AE5200">
            <v>2413.84</v>
          </cell>
          <cell r="AF5200">
            <v>0</v>
          </cell>
          <cell r="AG5200">
            <v>609035.47</v>
          </cell>
          <cell r="AH5200">
            <v>1502.359999999986</v>
          </cell>
          <cell r="AI5200">
            <v>0</v>
          </cell>
          <cell r="AJ5200">
            <v>0</v>
          </cell>
          <cell r="AK5200">
            <v>0</v>
          </cell>
        </row>
        <row r="5201">
          <cell r="R5201" t="str">
            <v>BNDES</v>
          </cell>
          <cell r="S5201" t="str">
            <v>FINEM TJLP</v>
          </cell>
          <cell r="T5201" t="str">
            <v>SUB8622E</v>
          </cell>
          <cell r="U5201">
            <v>10</v>
          </cell>
          <cell r="V5201">
            <v>0</v>
          </cell>
          <cell r="W5201">
            <v>36509</v>
          </cell>
          <cell r="X5201">
            <v>15</v>
          </cell>
          <cell r="Y5201">
            <v>72</v>
          </cell>
          <cell r="Z5201">
            <v>7.1589679999999998</v>
          </cell>
          <cell r="AA5201">
            <v>0</v>
          </cell>
          <cell r="AB5201">
            <v>608127.81000000006</v>
          </cell>
          <cell r="AC5201">
            <v>43437.7</v>
          </cell>
          <cell r="AD5201">
            <v>2435.46</v>
          </cell>
          <cell r="AE5201">
            <v>4849.3</v>
          </cell>
          <cell r="AF5201">
            <v>48287</v>
          </cell>
          <cell r="AG5201">
            <v>564690.11</v>
          </cell>
          <cell r="AH5201">
            <v>1506.1800000000512</v>
          </cell>
          <cell r="AI5201">
            <v>0</v>
          </cell>
          <cell r="AJ5201">
            <v>0</v>
          </cell>
          <cell r="AK5201">
            <v>0</v>
          </cell>
        </row>
        <row r="5202">
          <cell r="R5202" t="str">
            <v>BNDES</v>
          </cell>
          <cell r="S5202" t="str">
            <v>FINEM TJLP</v>
          </cell>
          <cell r="T5202" t="str">
            <v>SUB8622E</v>
          </cell>
          <cell r="U5202">
            <v>10</v>
          </cell>
          <cell r="V5202">
            <v>0</v>
          </cell>
          <cell r="W5202">
            <v>36525</v>
          </cell>
          <cell r="X5202">
            <v>16</v>
          </cell>
          <cell r="Y5202">
            <v>0</v>
          </cell>
          <cell r="Z5202">
            <v>7.1779289999999998</v>
          </cell>
          <cell r="AA5202">
            <v>0</v>
          </cell>
          <cell r="AB5202">
            <v>566185.73</v>
          </cell>
          <cell r="AC5202">
            <v>0</v>
          </cell>
          <cell r="AD5202">
            <v>2403.4499999999998</v>
          </cell>
          <cell r="AE5202">
            <v>2403.4499999999998</v>
          </cell>
          <cell r="AF5202">
            <v>0</v>
          </cell>
          <cell r="AG5202">
            <v>568589.18999999994</v>
          </cell>
          <cell r="AH5202">
            <v>1495.6300000000047</v>
          </cell>
          <cell r="AI5202">
            <v>0</v>
          </cell>
          <cell r="AJ5202">
            <v>0</v>
          </cell>
          <cell r="AK5202">
            <v>0</v>
          </cell>
        </row>
        <row r="5203">
          <cell r="R5203" t="str">
            <v>BNDES</v>
          </cell>
          <cell r="S5203" t="str">
            <v>FINEM TJLP</v>
          </cell>
          <cell r="T5203" t="str">
            <v>SUB8622E</v>
          </cell>
          <cell r="U5203">
            <v>10</v>
          </cell>
          <cell r="V5203">
            <v>0</v>
          </cell>
          <cell r="W5203">
            <v>36540</v>
          </cell>
          <cell r="X5203">
            <v>15</v>
          </cell>
          <cell r="Y5203">
            <v>73</v>
          </cell>
          <cell r="Z5203">
            <v>7.1945040000000002</v>
          </cell>
          <cell r="AA5203">
            <v>0</v>
          </cell>
          <cell r="AB5203">
            <v>567493.15</v>
          </cell>
          <cell r="AC5203">
            <v>43653.32</v>
          </cell>
          <cell r="AD5203">
            <v>2273.2799999999997</v>
          </cell>
          <cell r="AE5203">
            <v>4676.7299999999996</v>
          </cell>
          <cell r="AF5203">
            <v>48330.05</v>
          </cell>
          <cell r="AG5203">
            <v>523839.83</v>
          </cell>
          <cell r="AH5203">
            <v>1307.4100000000326</v>
          </cell>
          <cell r="AI5203">
            <v>0</v>
          </cell>
          <cell r="AJ5203">
            <v>0</v>
          </cell>
          <cell r="AK5203">
            <v>0</v>
          </cell>
        </row>
        <row r="5204">
          <cell r="R5204" t="str">
            <v>BNDES</v>
          </cell>
          <cell r="S5204" t="str">
            <v>FINEM TJLP</v>
          </cell>
          <cell r="T5204" t="str">
            <v>SUB8622E</v>
          </cell>
          <cell r="U5204">
            <v>10</v>
          </cell>
          <cell r="V5204">
            <v>0</v>
          </cell>
          <cell r="W5204">
            <v>36556</v>
          </cell>
          <cell r="X5204">
            <v>16</v>
          </cell>
          <cell r="Y5204">
            <v>0</v>
          </cell>
          <cell r="Z5204">
            <v>7.2121310000000003</v>
          </cell>
          <cell r="AA5204">
            <v>0</v>
          </cell>
          <cell r="AB5204">
            <v>525123.27</v>
          </cell>
          <cell r="AC5204">
            <v>0</v>
          </cell>
          <cell r="AD5204">
            <v>2229.14</v>
          </cell>
          <cell r="AE5204">
            <v>2229.14</v>
          </cell>
          <cell r="AF5204">
            <v>0</v>
          </cell>
          <cell r="AG5204">
            <v>527352.41</v>
          </cell>
          <cell r="AH5204">
            <v>1283.4400000000605</v>
          </cell>
          <cell r="AI5204">
            <v>0</v>
          </cell>
          <cell r="AJ5204">
            <v>0</v>
          </cell>
          <cell r="AK5204">
            <v>0</v>
          </cell>
        </row>
        <row r="5205">
          <cell r="R5205" t="str">
            <v>BNDES</v>
          </cell>
          <cell r="S5205" t="str">
            <v>FINEM TJLP</v>
          </cell>
          <cell r="T5205" t="str">
            <v>SUB8622E</v>
          </cell>
          <cell r="U5205">
            <v>10</v>
          </cell>
          <cell r="V5205">
            <v>0</v>
          </cell>
          <cell r="W5205">
            <v>36571</v>
          </cell>
          <cell r="X5205">
            <v>15</v>
          </cell>
          <cell r="Y5205">
            <v>74</v>
          </cell>
          <cell r="Z5205">
            <v>7.2286960000000002</v>
          </cell>
          <cell r="AA5205">
            <v>0</v>
          </cell>
          <cell r="AB5205">
            <v>526329.39</v>
          </cell>
          <cell r="AC5205">
            <v>43860.78</v>
          </cell>
          <cell r="AD5205">
            <v>2108.36</v>
          </cell>
          <cell r="AE5205">
            <v>4337.5</v>
          </cell>
          <cell r="AF5205">
            <v>48198.28</v>
          </cell>
          <cell r="AG5205">
            <v>482468.6</v>
          </cell>
          <cell r="AH5205">
            <v>1206.109999999986</v>
          </cell>
          <cell r="AI5205">
            <v>0</v>
          </cell>
          <cell r="AJ5205">
            <v>0</v>
          </cell>
          <cell r="AK5205">
            <v>0</v>
          </cell>
        </row>
        <row r="5206">
          <cell r="R5206" t="str">
            <v>BNDES</v>
          </cell>
          <cell r="S5206" t="str">
            <v>FINEM TJLP</v>
          </cell>
          <cell r="T5206" t="str">
            <v>SUB8622E</v>
          </cell>
          <cell r="U5206">
            <v>10</v>
          </cell>
          <cell r="V5206">
            <v>0</v>
          </cell>
          <cell r="W5206">
            <v>36585</v>
          </cell>
          <cell r="X5206">
            <v>14</v>
          </cell>
          <cell r="Y5206">
            <v>0</v>
          </cell>
          <cell r="Z5206">
            <v>7.2441909999999998</v>
          </cell>
          <cell r="AA5206">
            <v>0</v>
          </cell>
          <cell r="AB5206">
            <v>483502.79</v>
          </cell>
          <cell r="AC5206">
            <v>0</v>
          </cell>
          <cell r="AD5206">
            <v>1795.43</v>
          </cell>
          <cell r="AE5206">
            <v>1795.43</v>
          </cell>
          <cell r="AF5206">
            <v>0</v>
          </cell>
          <cell r="AG5206">
            <v>485298.23</v>
          </cell>
          <cell r="AH5206">
            <v>1034.2000000000116</v>
          </cell>
          <cell r="AI5206">
            <v>0</v>
          </cell>
          <cell r="AJ5206">
            <v>0</v>
          </cell>
          <cell r="AK5206">
            <v>0</v>
          </cell>
        </row>
        <row r="5207">
          <cell r="R5207" t="str">
            <v>BNDES</v>
          </cell>
          <cell r="S5207" t="str">
            <v>FINEM TJLP</v>
          </cell>
          <cell r="T5207" t="str">
            <v>SUB8622E</v>
          </cell>
          <cell r="U5207">
            <v>10</v>
          </cell>
          <cell r="V5207">
            <v>0</v>
          </cell>
          <cell r="W5207">
            <v>36600</v>
          </cell>
          <cell r="X5207">
            <v>15</v>
          </cell>
          <cell r="Y5207">
            <v>75</v>
          </cell>
          <cell r="Z5207">
            <v>7.2608290000000002</v>
          </cell>
          <cell r="AA5207">
            <v>0</v>
          </cell>
          <cell r="AB5207">
            <v>484613.27</v>
          </cell>
          <cell r="AC5207">
            <v>44055.75</v>
          </cell>
          <cell r="AD5207">
            <v>1939.64</v>
          </cell>
          <cell r="AE5207">
            <v>3735.07</v>
          </cell>
          <cell r="AF5207">
            <v>47790.82</v>
          </cell>
          <cell r="AG5207">
            <v>440557.52</v>
          </cell>
          <cell r="AH5207">
            <v>1110.4700000000303</v>
          </cell>
          <cell r="AI5207">
            <v>0</v>
          </cell>
          <cell r="AJ5207">
            <v>0</v>
          </cell>
          <cell r="AK5207">
            <v>0</v>
          </cell>
        </row>
        <row r="5208">
          <cell r="R5208" t="str">
            <v>BNDES</v>
          </cell>
          <cell r="S5208" t="str">
            <v>FINEM TJLP</v>
          </cell>
          <cell r="T5208" t="str">
            <v>SUB8622E</v>
          </cell>
          <cell r="U5208">
            <v>10</v>
          </cell>
          <cell r="V5208">
            <v>0</v>
          </cell>
          <cell r="W5208">
            <v>36616</v>
          </cell>
          <cell r="X5208">
            <v>16</v>
          </cell>
          <cell r="Y5208">
            <v>0</v>
          </cell>
          <cell r="Z5208">
            <v>7.278619</v>
          </cell>
          <cell r="AA5208">
            <v>0</v>
          </cell>
          <cell r="AB5208">
            <v>441636.94</v>
          </cell>
          <cell r="AC5208">
            <v>0</v>
          </cell>
          <cell r="AD5208">
            <v>1874.75</v>
          </cell>
          <cell r="AE5208">
            <v>1874.75</v>
          </cell>
          <cell r="AF5208">
            <v>0</v>
          </cell>
          <cell r="AG5208">
            <v>443511.69</v>
          </cell>
          <cell r="AH5208">
            <v>1079.4199999999837</v>
          </cell>
          <cell r="AI5208">
            <v>0</v>
          </cell>
          <cell r="AJ5208">
            <v>0</v>
          </cell>
          <cell r="AK5208">
            <v>0</v>
          </cell>
        </row>
        <row r="5209">
          <cell r="R5209" t="str">
            <v>BNDES</v>
          </cell>
          <cell r="S5209" t="str">
            <v>FINEM TJLP</v>
          </cell>
          <cell r="T5209" t="str">
            <v>SUB8622E</v>
          </cell>
          <cell r="U5209">
            <v>10</v>
          </cell>
          <cell r="V5209">
            <v>0</v>
          </cell>
          <cell r="W5209">
            <v>36631</v>
          </cell>
          <cell r="X5209">
            <v>15</v>
          </cell>
          <cell r="Y5209">
            <v>76</v>
          </cell>
          <cell r="Z5209">
            <v>7.2927920000000004</v>
          </cell>
          <cell r="AA5209">
            <v>0</v>
          </cell>
          <cell r="AB5209">
            <v>442496.9</v>
          </cell>
          <cell r="AC5209">
            <v>44249.69</v>
          </cell>
          <cell r="AD5209">
            <v>1771.88</v>
          </cell>
          <cell r="AE5209">
            <v>3646.63</v>
          </cell>
          <cell r="AF5209">
            <v>47896.32</v>
          </cell>
          <cell r="AG5209">
            <v>398247.21</v>
          </cell>
          <cell r="AH5209">
            <v>859.96000000002095</v>
          </cell>
          <cell r="AI5209">
            <v>0</v>
          </cell>
          <cell r="AJ5209">
            <v>0</v>
          </cell>
          <cell r="AK5209">
            <v>0</v>
          </cell>
        </row>
        <row r="5210">
          <cell r="R5210" t="str">
            <v>BNDES</v>
          </cell>
          <cell r="S5210" t="str">
            <v>FINEM TJLP</v>
          </cell>
          <cell r="T5210" t="str">
            <v>SUB8622E</v>
          </cell>
          <cell r="U5210">
            <v>10</v>
          </cell>
          <cell r="V5210">
            <v>0</v>
          </cell>
          <cell r="W5210">
            <v>36646</v>
          </cell>
          <cell r="X5210">
            <v>15</v>
          </cell>
          <cell r="Y5210">
            <v>0</v>
          </cell>
          <cell r="Z5210">
            <v>7.3068109999999997</v>
          </cell>
          <cell r="AA5210">
            <v>0</v>
          </cell>
          <cell r="AB5210">
            <v>399012.77</v>
          </cell>
          <cell r="AC5210">
            <v>0</v>
          </cell>
          <cell r="AD5210">
            <v>1587.73</v>
          </cell>
          <cell r="AE5210">
            <v>1587.73</v>
          </cell>
          <cell r="AF5210">
            <v>0</v>
          </cell>
          <cell r="AG5210">
            <v>400600.5</v>
          </cell>
          <cell r="AH5210">
            <v>765.55999999999767</v>
          </cell>
          <cell r="AI5210">
            <v>0</v>
          </cell>
          <cell r="AJ5210">
            <v>0</v>
          </cell>
          <cell r="AK5210">
            <v>0</v>
          </cell>
        </row>
        <row r="5211">
          <cell r="R5211" t="str">
            <v>BNDES</v>
          </cell>
          <cell r="S5211" t="str">
            <v>FINEM TJLP</v>
          </cell>
          <cell r="T5211" t="str">
            <v>SUB8622E</v>
          </cell>
          <cell r="U5211">
            <v>10</v>
          </cell>
          <cell r="V5211">
            <v>0</v>
          </cell>
          <cell r="W5211">
            <v>36661</v>
          </cell>
          <cell r="X5211">
            <v>15</v>
          </cell>
          <cell r="Y5211">
            <v>77</v>
          </cell>
          <cell r="Z5211">
            <v>7.3208570000000002</v>
          </cell>
          <cell r="AA5211">
            <v>0</v>
          </cell>
          <cell r="AB5211">
            <v>399779.8</v>
          </cell>
          <cell r="AC5211">
            <v>44419.98</v>
          </cell>
          <cell r="AD5211">
            <v>1600.17</v>
          </cell>
          <cell r="AE5211">
            <v>3187.9</v>
          </cell>
          <cell r="AF5211">
            <v>47607.88</v>
          </cell>
          <cell r="AG5211">
            <v>355359.82</v>
          </cell>
          <cell r="AH5211">
            <v>767.03000000002794</v>
          </cell>
          <cell r="AI5211">
            <v>0</v>
          </cell>
          <cell r="AJ5211">
            <v>0</v>
          </cell>
          <cell r="AK5211">
            <v>0</v>
          </cell>
        </row>
        <row r="5212">
          <cell r="R5212" t="str">
            <v>BNDES</v>
          </cell>
          <cell r="S5212" t="str">
            <v>FINEM TJLP</v>
          </cell>
          <cell r="T5212" t="str">
            <v>SUB8622E</v>
          </cell>
          <cell r="U5212">
            <v>10</v>
          </cell>
          <cell r="V5212">
            <v>0</v>
          </cell>
          <cell r="W5212">
            <v>36677</v>
          </cell>
          <cell r="X5212">
            <v>16</v>
          </cell>
          <cell r="Y5212">
            <v>0</v>
          </cell>
          <cell r="Z5212">
            <v>7.3358689999999998</v>
          </cell>
          <cell r="AA5212">
            <v>0</v>
          </cell>
          <cell r="AB5212">
            <v>356088.51</v>
          </cell>
          <cell r="AC5212">
            <v>0</v>
          </cell>
          <cell r="AD5212">
            <v>1511.59</v>
          </cell>
          <cell r="AE5212">
            <v>1511.59</v>
          </cell>
          <cell r="AF5212">
            <v>0</v>
          </cell>
          <cell r="AG5212">
            <v>357600.11</v>
          </cell>
          <cell r="AH5212">
            <v>728.69999999995343</v>
          </cell>
          <cell r="AI5212">
            <v>0</v>
          </cell>
          <cell r="AJ5212">
            <v>0</v>
          </cell>
          <cell r="AK5212">
            <v>0</v>
          </cell>
        </row>
        <row r="5213">
          <cell r="R5213" t="str">
            <v>BNDES</v>
          </cell>
          <cell r="S5213" t="str">
            <v>FINEM TJLP</v>
          </cell>
          <cell r="T5213" t="str">
            <v>SUB8622E</v>
          </cell>
          <cell r="U5213">
            <v>10</v>
          </cell>
          <cell r="V5213">
            <v>0</v>
          </cell>
          <cell r="W5213">
            <v>36692</v>
          </cell>
          <cell r="X5213">
            <v>15</v>
          </cell>
          <cell r="Y5213">
            <v>78</v>
          </cell>
          <cell r="Z5213">
            <v>7.349971</v>
          </cell>
          <cell r="AA5213">
            <v>0</v>
          </cell>
          <cell r="AB5213">
            <v>356773.03</v>
          </cell>
          <cell r="AC5213">
            <v>44596.63</v>
          </cell>
          <cell r="AD5213">
            <v>1428.59</v>
          </cell>
          <cell r="AE5213">
            <v>2940.18</v>
          </cell>
          <cell r="AF5213">
            <v>47536.81</v>
          </cell>
          <cell r="AG5213">
            <v>312176.40000000002</v>
          </cell>
          <cell r="AH5213">
            <v>684.51000000000931</v>
          </cell>
          <cell r="AI5213">
            <v>0</v>
          </cell>
          <cell r="AJ5213">
            <v>0</v>
          </cell>
          <cell r="AK5213">
            <v>0</v>
          </cell>
        </row>
        <row r="5214">
          <cell r="R5214" t="str">
            <v>BNDES</v>
          </cell>
          <cell r="S5214" t="str">
            <v>FINEM TJLP</v>
          </cell>
          <cell r="T5214" t="str">
            <v>SUB8622E</v>
          </cell>
          <cell r="U5214">
            <v>10</v>
          </cell>
          <cell r="V5214">
            <v>0</v>
          </cell>
          <cell r="W5214">
            <v>36707</v>
          </cell>
          <cell r="X5214">
            <v>15</v>
          </cell>
          <cell r="Y5214">
            <v>0</v>
          </cell>
          <cell r="Z5214">
            <v>7.3640999999999996</v>
          </cell>
          <cell r="AA5214">
            <v>0</v>
          </cell>
          <cell r="AB5214">
            <v>312776.51</v>
          </cell>
          <cell r="AC5214">
            <v>0</v>
          </cell>
          <cell r="AD5214">
            <v>1244.5899999999999</v>
          </cell>
          <cell r="AE5214">
            <v>1244.5899999999999</v>
          </cell>
          <cell r="AF5214">
            <v>0</v>
          </cell>
          <cell r="AG5214">
            <v>314021.09000000003</v>
          </cell>
          <cell r="AH5214">
            <v>600.09999999997672</v>
          </cell>
          <cell r="AI5214">
            <v>0</v>
          </cell>
          <cell r="AJ5214">
            <v>0</v>
          </cell>
          <cell r="AK5214">
            <v>0</v>
          </cell>
        </row>
        <row r="5215">
          <cell r="R5215" t="str">
            <v>BNDES</v>
          </cell>
          <cell r="S5215" t="str">
            <v>FINEM TJLP</v>
          </cell>
          <cell r="T5215" t="str">
            <v>SUB8622E</v>
          </cell>
          <cell r="U5215">
            <v>10</v>
          </cell>
          <cell r="V5215">
            <v>0</v>
          </cell>
          <cell r="W5215">
            <v>36722</v>
          </cell>
          <cell r="X5215">
            <v>15</v>
          </cell>
          <cell r="Y5215">
            <v>79</v>
          </cell>
          <cell r="Z5215">
            <v>7.3763110000000003</v>
          </cell>
          <cell r="AA5215">
            <v>0</v>
          </cell>
          <cell r="AB5215">
            <v>313295.15000000002</v>
          </cell>
          <cell r="AC5215">
            <v>44756.45</v>
          </cell>
          <cell r="AD5215">
            <v>1253.6700000000003</v>
          </cell>
          <cell r="AE5215">
            <v>2498.2600000000002</v>
          </cell>
          <cell r="AF5215">
            <v>47254.71</v>
          </cell>
          <cell r="AG5215">
            <v>268538.7</v>
          </cell>
          <cell r="AH5215">
            <v>518.65000000002328</v>
          </cell>
          <cell r="AI5215">
            <v>0</v>
          </cell>
          <cell r="AJ5215">
            <v>0</v>
          </cell>
          <cell r="AK5215">
            <v>0</v>
          </cell>
        </row>
        <row r="5216">
          <cell r="R5216" t="str">
            <v>BNDES</v>
          </cell>
          <cell r="S5216" t="str">
            <v>FINEM TJLP</v>
          </cell>
          <cell r="T5216" t="str">
            <v>SUB8622E</v>
          </cell>
          <cell r="U5216">
            <v>10</v>
          </cell>
          <cell r="V5216">
            <v>0</v>
          </cell>
          <cell r="W5216">
            <v>36738</v>
          </cell>
          <cell r="X5216">
            <v>16</v>
          </cell>
          <cell r="Y5216">
            <v>0</v>
          </cell>
          <cell r="Z5216">
            <v>7.3892100000000003</v>
          </cell>
          <cell r="AA5216">
            <v>0</v>
          </cell>
          <cell r="AB5216">
            <v>269008.28999999998</v>
          </cell>
          <cell r="AC5216">
            <v>0</v>
          </cell>
          <cell r="AD5216">
            <v>1141.94</v>
          </cell>
          <cell r="AE5216">
            <v>1141.94</v>
          </cell>
          <cell r="AF5216">
            <v>0</v>
          </cell>
          <cell r="AG5216">
            <v>270150.23</v>
          </cell>
          <cell r="AH5216">
            <v>469.5899999999674</v>
          </cell>
          <cell r="AI5216">
            <v>0</v>
          </cell>
          <cell r="AJ5216">
            <v>0</v>
          </cell>
          <cell r="AK5216">
            <v>0</v>
          </cell>
        </row>
        <row r="5217">
          <cell r="R5217" t="str">
            <v>BNDES</v>
          </cell>
          <cell r="S5217" t="str">
            <v>FINEM TJLP</v>
          </cell>
          <cell r="T5217" t="str">
            <v>SUB8622E</v>
          </cell>
          <cell r="U5217">
            <v>10</v>
          </cell>
          <cell r="V5217">
            <v>0</v>
          </cell>
          <cell r="W5217">
            <v>36753</v>
          </cell>
          <cell r="X5217">
            <v>15</v>
          </cell>
          <cell r="Y5217">
            <v>80</v>
          </cell>
          <cell r="Z5217">
            <v>7.4013229999999997</v>
          </cell>
          <cell r="AA5217">
            <v>0</v>
          </cell>
          <cell r="AB5217">
            <v>269449.27</v>
          </cell>
          <cell r="AC5217">
            <v>44908.21</v>
          </cell>
          <cell r="AD5217">
            <v>1078.5999999999999</v>
          </cell>
          <cell r="AE5217">
            <v>2220.54</v>
          </cell>
          <cell r="AF5217">
            <v>47128.75</v>
          </cell>
          <cell r="AG5217">
            <v>224541.06</v>
          </cell>
          <cell r="AH5217">
            <v>440.98000000003958</v>
          </cell>
          <cell r="AI5217">
            <v>0</v>
          </cell>
          <cell r="AJ5217">
            <v>0</v>
          </cell>
          <cell r="AK5217">
            <v>0</v>
          </cell>
        </row>
        <row r="5218">
          <cell r="R5218" t="str">
            <v>BNDES</v>
          </cell>
          <cell r="S5218" t="str">
            <v>FINEM TJLP</v>
          </cell>
          <cell r="T5218" t="str">
            <v>SUB8622E</v>
          </cell>
          <cell r="U5218">
            <v>10</v>
          </cell>
          <cell r="V5218">
            <v>0</v>
          </cell>
          <cell r="W5218">
            <v>36769</v>
          </cell>
          <cell r="X5218">
            <v>16</v>
          </cell>
          <cell r="Y5218">
            <v>0</v>
          </cell>
          <cell r="Z5218">
            <v>7.4142659999999996</v>
          </cell>
          <cell r="AA5218">
            <v>0</v>
          </cell>
          <cell r="AB5218">
            <v>224933.72</v>
          </cell>
          <cell r="AC5218">
            <v>0</v>
          </cell>
          <cell r="AD5218">
            <v>954.84</v>
          </cell>
          <cell r="AE5218">
            <v>954.84</v>
          </cell>
          <cell r="AF5218">
            <v>0</v>
          </cell>
          <cell r="AG5218">
            <v>225888.57</v>
          </cell>
          <cell r="AH5218">
            <v>392.67000000001281</v>
          </cell>
          <cell r="AI5218">
            <v>0</v>
          </cell>
          <cell r="AJ5218">
            <v>0</v>
          </cell>
          <cell r="AK5218">
            <v>0</v>
          </cell>
        </row>
        <row r="5219">
          <cell r="R5219" t="str">
            <v>BNDES</v>
          </cell>
          <cell r="S5219" t="str">
            <v>FINEM TJLP</v>
          </cell>
          <cell r="T5219" t="str">
            <v>SUB8622E</v>
          </cell>
          <cell r="U5219">
            <v>10</v>
          </cell>
          <cell r="V5219">
            <v>0</v>
          </cell>
          <cell r="W5219">
            <v>36784</v>
          </cell>
          <cell r="X5219">
            <v>15</v>
          </cell>
          <cell r="Y5219">
            <v>81</v>
          </cell>
          <cell r="Z5219">
            <v>7.4264200000000002</v>
          </cell>
          <cell r="AA5219">
            <v>0</v>
          </cell>
          <cell r="AB5219">
            <v>225302.45</v>
          </cell>
          <cell r="AC5219">
            <v>45060.49</v>
          </cell>
          <cell r="AD5219">
            <v>901.89</v>
          </cell>
          <cell r="AE5219">
            <v>1856.73</v>
          </cell>
          <cell r="AF5219">
            <v>46917.22</v>
          </cell>
          <cell r="AG5219">
            <v>180241.96</v>
          </cell>
          <cell r="AH5219">
            <v>368.71999999997206</v>
          </cell>
          <cell r="AI5219">
            <v>0</v>
          </cell>
          <cell r="AJ5219">
            <v>0</v>
          </cell>
          <cell r="AK5219">
            <v>0</v>
          </cell>
        </row>
        <row r="5220">
          <cell r="R5220" t="str">
            <v>BNDES</v>
          </cell>
          <cell r="S5220" t="str">
            <v>FINEM TJLP</v>
          </cell>
          <cell r="T5220" t="str">
            <v>SUB8622E</v>
          </cell>
          <cell r="U5220">
            <v>10</v>
          </cell>
          <cell r="V5220">
            <v>0</v>
          </cell>
          <cell r="W5220">
            <v>36799</v>
          </cell>
          <cell r="X5220">
            <v>15</v>
          </cell>
          <cell r="Y5220">
            <v>0</v>
          </cell>
          <cell r="Z5220">
            <v>7.4385950000000003</v>
          </cell>
          <cell r="AA5220">
            <v>0</v>
          </cell>
          <cell r="AB5220">
            <v>180537.45</v>
          </cell>
          <cell r="AC5220">
            <v>0</v>
          </cell>
          <cell r="AD5220">
            <v>718.39</v>
          </cell>
          <cell r="AE5220">
            <v>718.39</v>
          </cell>
          <cell r="AF5220">
            <v>0</v>
          </cell>
          <cell r="AG5220">
            <v>181255.84</v>
          </cell>
          <cell r="AH5220">
            <v>295.48999999999069</v>
          </cell>
          <cell r="AI5220">
            <v>0</v>
          </cell>
          <cell r="AJ5220">
            <v>0</v>
          </cell>
          <cell r="AK5220">
            <v>0</v>
          </cell>
        </row>
        <row r="5221">
          <cell r="R5221" t="str">
            <v>BNDES</v>
          </cell>
          <cell r="S5221" t="str">
            <v>FINEM TJLP</v>
          </cell>
          <cell r="T5221" t="str">
            <v>SUB8622E</v>
          </cell>
          <cell r="U5221">
            <v>10</v>
          </cell>
          <cell r="V5221">
            <v>0</v>
          </cell>
          <cell r="W5221">
            <v>36814</v>
          </cell>
          <cell r="X5221">
            <v>15</v>
          </cell>
          <cell r="Y5221">
            <v>82</v>
          </cell>
          <cell r="Z5221">
            <v>7.4494720000000001</v>
          </cell>
          <cell r="AA5221">
            <v>0</v>
          </cell>
          <cell r="AB5221">
            <v>180801.44</v>
          </cell>
          <cell r="AC5221">
            <v>45200.36</v>
          </cell>
          <cell r="AD5221">
            <v>723.35</v>
          </cell>
          <cell r="AE5221">
            <v>1441.74</v>
          </cell>
          <cell r="AF5221">
            <v>46642.1</v>
          </cell>
          <cell r="AG5221">
            <v>135601.07999999999</v>
          </cell>
          <cell r="AH5221">
            <v>263.98999999999069</v>
          </cell>
          <cell r="AI5221">
            <v>0</v>
          </cell>
          <cell r="AJ5221">
            <v>0</v>
          </cell>
          <cell r="AK5221">
            <v>0</v>
          </cell>
        </row>
        <row r="5222">
          <cell r="R5222" t="str">
            <v>BNDES</v>
          </cell>
          <cell r="S5222" t="str">
            <v>FINEM TJLP</v>
          </cell>
          <cell r="T5222" t="str">
            <v>SUB8622E</v>
          </cell>
          <cell r="U5222">
            <v>10</v>
          </cell>
          <cell r="V5222">
            <v>0</v>
          </cell>
          <cell r="W5222">
            <v>36830</v>
          </cell>
          <cell r="X5222">
            <v>16</v>
          </cell>
          <cell r="Y5222">
            <v>0</v>
          </cell>
          <cell r="Z5222">
            <v>7.4609909999999999</v>
          </cell>
          <cell r="AA5222">
            <v>0</v>
          </cell>
          <cell r="AB5222">
            <v>135810.76</v>
          </cell>
          <cell r="AC5222">
            <v>0</v>
          </cell>
          <cell r="AD5222">
            <v>576.52</v>
          </cell>
          <cell r="AE5222">
            <v>576.52</v>
          </cell>
          <cell r="AF5222">
            <v>0</v>
          </cell>
          <cell r="AG5222">
            <v>136387.26999999999</v>
          </cell>
          <cell r="AH5222">
            <v>209.67000000001281</v>
          </cell>
          <cell r="AI5222">
            <v>0</v>
          </cell>
          <cell r="AJ5222">
            <v>0</v>
          </cell>
          <cell r="AK5222">
            <v>0</v>
          </cell>
        </row>
        <row r="5223">
          <cell r="R5223" t="str">
            <v>BNDES</v>
          </cell>
          <cell r="S5223" t="str">
            <v>FINEM TJLP</v>
          </cell>
          <cell r="T5223" t="str">
            <v>SUB8622E</v>
          </cell>
          <cell r="U5223">
            <v>10</v>
          </cell>
          <cell r="V5223">
            <v>0</v>
          </cell>
          <cell r="W5223">
            <v>36845</v>
          </cell>
          <cell r="X5223">
            <v>15</v>
          </cell>
          <cell r="Y5223">
            <v>83</v>
          </cell>
          <cell r="Z5223">
            <v>7.4718070000000001</v>
          </cell>
          <cell r="AA5223">
            <v>0</v>
          </cell>
          <cell r="AB5223">
            <v>136007.64000000001</v>
          </cell>
          <cell r="AC5223">
            <v>45335.88</v>
          </cell>
          <cell r="AD5223">
            <v>544.31999999999994</v>
          </cell>
          <cell r="AE5223">
            <v>1120.8399999999999</v>
          </cell>
          <cell r="AF5223">
            <v>46456.72</v>
          </cell>
          <cell r="AG5223">
            <v>90671.76</v>
          </cell>
          <cell r="AH5223">
            <v>196.88999999998487</v>
          </cell>
          <cell r="AI5223">
            <v>0</v>
          </cell>
          <cell r="AJ5223">
            <v>0</v>
          </cell>
          <cell r="AK5223">
            <v>0</v>
          </cell>
        </row>
        <row r="5224">
          <cell r="R5224" t="str">
            <v>BNDES</v>
          </cell>
          <cell r="S5224" t="str">
            <v>FINEM TJLP</v>
          </cell>
          <cell r="T5224" t="str">
            <v>SUB8622E</v>
          </cell>
          <cell r="U5224">
            <v>10</v>
          </cell>
          <cell r="V5224">
            <v>0</v>
          </cell>
          <cell r="W5224">
            <v>36860</v>
          </cell>
          <cell r="X5224">
            <v>15</v>
          </cell>
          <cell r="Y5224">
            <v>0</v>
          </cell>
          <cell r="Z5224">
            <v>7.4826389999999998</v>
          </cell>
          <cell r="AA5224">
            <v>0</v>
          </cell>
          <cell r="AB5224">
            <v>90803.21</v>
          </cell>
          <cell r="AC5224">
            <v>0</v>
          </cell>
          <cell r="AD5224">
            <v>361.32</v>
          </cell>
          <cell r="AE5224">
            <v>361.32</v>
          </cell>
          <cell r="AF5224">
            <v>0</v>
          </cell>
          <cell r="AG5224">
            <v>91164.53</v>
          </cell>
          <cell r="AH5224">
            <v>131.44999999999709</v>
          </cell>
          <cell r="AI5224">
            <v>0</v>
          </cell>
          <cell r="AJ5224">
            <v>0</v>
          </cell>
          <cell r="AK5224">
            <v>0</v>
          </cell>
        </row>
        <row r="5225">
          <cell r="R5225" t="str">
            <v>BNDES</v>
          </cell>
          <cell r="S5225" t="str">
            <v>FINEM TJLP</v>
          </cell>
          <cell r="T5225" t="str">
            <v>SUB8622E</v>
          </cell>
          <cell r="U5225">
            <v>10</v>
          </cell>
          <cell r="V5225">
            <v>0</v>
          </cell>
          <cell r="W5225">
            <v>36875</v>
          </cell>
          <cell r="X5225">
            <v>15</v>
          </cell>
          <cell r="Y5225">
            <v>84</v>
          </cell>
          <cell r="Z5225">
            <v>7.4934859999999999</v>
          </cell>
          <cell r="AA5225">
            <v>0</v>
          </cell>
          <cell r="AB5225">
            <v>90934.84</v>
          </cell>
          <cell r="AC5225">
            <v>45467.42</v>
          </cell>
          <cell r="AD5225">
            <v>363.81</v>
          </cell>
          <cell r="AE5225">
            <v>725.13</v>
          </cell>
          <cell r="AF5225">
            <v>46192.55</v>
          </cell>
          <cell r="AG5225">
            <v>45467.42</v>
          </cell>
          <cell r="AH5225">
            <v>131.63000000000466</v>
          </cell>
          <cell r="AI5225">
            <v>0</v>
          </cell>
          <cell r="AJ5225">
            <v>0</v>
          </cell>
          <cell r="AK5225">
            <v>0</v>
          </cell>
        </row>
        <row r="5226">
          <cell r="R5226" t="str">
            <v>BNDES</v>
          </cell>
          <cell r="S5226" t="str">
            <v>FINEM TJLP</v>
          </cell>
          <cell r="T5226" t="str">
            <v>SUB8622E</v>
          </cell>
          <cell r="U5226">
            <v>10</v>
          </cell>
          <cell r="V5226">
            <v>0</v>
          </cell>
          <cell r="W5226">
            <v>36891</v>
          </cell>
          <cell r="X5226">
            <v>16</v>
          </cell>
          <cell r="Y5226">
            <v>0</v>
          </cell>
          <cell r="Z5226">
            <v>7.5050730000000003</v>
          </cell>
          <cell r="AA5226">
            <v>0</v>
          </cell>
          <cell r="AB5226">
            <v>45537.72</v>
          </cell>
          <cell r="AC5226">
            <v>0</v>
          </cell>
          <cell r="AD5226">
            <v>193.31</v>
          </cell>
          <cell r="AE5226">
            <v>193.31</v>
          </cell>
          <cell r="AF5226">
            <v>0</v>
          </cell>
          <cell r="AG5226">
            <v>45731.03</v>
          </cell>
          <cell r="AH5226">
            <v>70.30000000000291</v>
          </cell>
          <cell r="AI5226">
            <v>0</v>
          </cell>
          <cell r="AJ5226">
            <v>0</v>
          </cell>
          <cell r="AK5226">
            <v>0</v>
          </cell>
        </row>
        <row r="5227">
          <cell r="R5227" t="str">
            <v>BNDES</v>
          </cell>
          <cell r="S5227" t="str">
            <v>FINEM TJLP</v>
          </cell>
          <cell r="T5227" t="str">
            <v>SUB8622E</v>
          </cell>
          <cell r="U5227">
            <v>10</v>
          </cell>
          <cell r="V5227">
            <v>0</v>
          </cell>
          <cell r="W5227">
            <v>36906</v>
          </cell>
          <cell r="X5227">
            <v>15</v>
          </cell>
          <cell r="Y5227">
            <v>85</v>
          </cell>
          <cell r="Z5227">
            <v>7.5146179999999996</v>
          </cell>
          <cell r="AA5227">
            <v>0</v>
          </cell>
          <cell r="AB5227">
            <v>45595.64</v>
          </cell>
          <cell r="AC5227">
            <v>45595.64</v>
          </cell>
          <cell r="AD5227">
            <v>182.44</v>
          </cell>
          <cell r="AE5227">
            <v>375.75</v>
          </cell>
          <cell r="AF5227">
            <v>45971.39</v>
          </cell>
          <cell r="AG5227">
            <v>0</v>
          </cell>
          <cell r="AH5227">
            <v>57.919999999998254</v>
          </cell>
          <cell r="AI5227">
            <v>0</v>
          </cell>
          <cell r="AJ5227">
            <v>0</v>
          </cell>
          <cell r="AK5227">
            <v>0</v>
          </cell>
        </row>
        <row r="5228">
          <cell r="S5228" t="str">
            <v>T O T A I S  EM  R$</v>
          </cell>
          <cell r="AC5228">
            <v>2199849.39</v>
          </cell>
          <cell r="AD5228">
            <v>694687.83999999939</v>
          </cell>
          <cell r="AF5228">
            <v>2894537.2299999991</v>
          </cell>
          <cell r="AH5228">
            <v>508747.15000000055</v>
          </cell>
        </row>
        <row r="5230">
          <cell r="R5230" t="str">
            <v>CELPAV</v>
          </cell>
          <cell r="S5230" t="str">
            <v>JAC</v>
          </cell>
          <cell r="T5230" t="str">
            <v>FINANCIAMENTO INTERNO</v>
          </cell>
          <cell r="AB5230" t="str">
            <v>FINEM</v>
          </cell>
        </row>
        <row r="5231">
          <cell r="R5231" t="str">
            <v>EMPRESA:</v>
          </cell>
          <cell r="S5231">
            <v>300</v>
          </cell>
          <cell r="T5231" t="str">
            <v>UNIDADE:</v>
          </cell>
          <cell r="U5231">
            <v>310</v>
          </cell>
          <cell r="V5231" t="str">
            <v>TIPO REG:</v>
          </cell>
          <cell r="W5231">
            <v>1</v>
          </cell>
          <cell r="Z5231" t="str">
            <v>MOEDA :</v>
          </cell>
          <cell r="AA5231" t="str">
            <v>BRL</v>
          </cell>
          <cell r="AC5231" t="str">
            <v>COD. CLIENTE/FORNECEDOR:</v>
          </cell>
          <cell r="AD5231">
            <v>0</v>
          </cell>
          <cell r="AE5231" t="str">
            <v>DATA INICIAL:</v>
          </cell>
          <cell r="AF5231">
            <v>31811</v>
          </cell>
          <cell r="AG5231" t="str">
            <v>VENCIMENTO:</v>
          </cell>
          <cell r="AH5231">
            <v>37271</v>
          </cell>
        </row>
        <row r="5232">
          <cell r="R5232" t="str">
            <v>INSTITUIÇÃO</v>
          </cell>
          <cell r="S5232" t="str">
            <v>TIPO FINANC.</v>
          </cell>
          <cell r="T5232" t="str">
            <v>Nº P.A.C.</v>
          </cell>
          <cell r="U5232" t="str">
            <v>Juros (%) a.a.</v>
          </cell>
          <cell r="V5232" t="str">
            <v>Spread (%) a.a.</v>
          </cell>
          <cell r="W5232" t="str">
            <v>Data Movimento</v>
          </cell>
          <cell r="X5232" t="str">
            <v>Nº Dias</v>
          </cell>
          <cell r="Y5232" t="str">
            <v>Parc</v>
          </cell>
          <cell r="Z5232" t="str">
            <v>Cotação da URBT15</v>
          </cell>
          <cell r="AA5232" t="str">
            <v>Liberações         R$</v>
          </cell>
          <cell r="AB5232" t="str">
            <v>Saldo Principal    R$</v>
          </cell>
          <cell r="AC5232" t="str">
            <v>Amortização      R$</v>
          </cell>
          <cell r="AD5232" t="str">
            <v>Juros no Periodo  R$</v>
          </cell>
          <cell r="AE5232" t="str">
            <v>Juros Acumulados R$</v>
          </cell>
          <cell r="AF5232" t="str">
            <v>Pagto. Parcela          R$</v>
          </cell>
          <cell r="AG5232" t="str">
            <v>Saldo Devedor      R$</v>
          </cell>
          <cell r="AH5232" t="str">
            <v>Correc. Monet. R$</v>
          </cell>
          <cell r="AI5232" t="str">
            <v>CP</v>
          </cell>
          <cell r="AJ5232" t="str">
            <v>LP</v>
          </cell>
          <cell r="AK5232" t="str">
            <v>Transf. LP/CP</v>
          </cell>
        </row>
        <row r="5233">
          <cell r="R5233" t="str">
            <v>BNDES</v>
          </cell>
          <cell r="S5233" t="str">
            <v>FINEM TJLP</v>
          </cell>
          <cell r="T5233" t="str">
            <v>SUB8622F</v>
          </cell>
          <cell r="U5233">
            <v>10</v>
          </cell>
          <cell r="V5233">
            <v>0</v>
          </cell>
          <cell r="W5233">
            <v>33039</v>
          </cell>
          <cell r="X5233">
            <v>0</v>
          </cell>
          <cell r="Y5233">
            <v>0</v>
          </cell>
          <cell r="AA5233">
            <v>0</v>
          </cell>
          <cell r="AB5233">
            <v>0</v>
          </cell>
          <cell r="AC5233">
            <v>0</v>
          </cell>
          <cell r="AD5233">
            <v>0</v>
          </cell>
          <cell r="AE5233">
            <v>0</v>
          </cell>
          <cell r="AF5233">
            <v>0</v>
          </cell>
          <cell r="AG5233">
            <v>0</v>
          </cell>
          <cell r="AH5233">
            <v>0</v>
          </cell>
        </row>
        <row r="5234">
          <cell r="R5234" t="str">
            <v>BNDES</v>
          </cell>
          <cell r="S5234" t="str">
            <v>FINEM TJLP</v>
          </cell>
          <cell r="T5234" t="str">
            <v>SUB8622F</v>
          </cell>
          <cell r="U5234">
            <v>10</v>
          </cell>
          <cell r="V5234">
            <v>0</v>
          </cell>
          <cell r="W5234">
            <v>33069</v>
          </cell>
          <cell r="X5234">
            <v>30</v>
          </cell>
          <cell r="Y5234">
            <v>1</v>
          </cell>
          <cell r="AA5234">
            <v>0</v>
          </cell>
          <cell r="AB5234">
            <v>0</v>
          </cell>
          <cell r="AC5234">
            <v>0</v>
          </cell>
          <cell r="AD5234">
            <v>0</v>
          </cell>
          <cell r="AE5234">
            <v>0</v>
          </cell>
          <cell r="AF5234">
            <v>0</v>
          </cell>
          <cell r="AG5234">
            <v>0</v>
          </cell>
          <cell r="AH5234">
            <v>0</v>
          </cell>
        </row>
        <row r="5235">
          <cell r="R5235" t="str">
            <v>BNDES</v>
          </cell>
          <cell r="S5235" t="str">
            <v>FINEM TJLP</v>
          </cell>
          <cell r="T5235" t="str">
            <v>SUB8622F</v>
          </cell>
          <cell r="U5235">
            <v>10</v>
          </cell>
          <cell r="V5235">
            <v>0</v>
          </cell>
          <cell r="W5235">
            <v>33133</v>
          </cell>
          <cell r="X5235">
            <v>64</v>
          </cell>
          <cell r="Y5235">
            <v>0</v>
          </cell>
          <cell r="AA5235">
            <v>0</v>
          </cell>
          <cell r="AB5235">
            <v>0</v>
          </cell>
          <cell r="AC5235">
            <v>0</v>
          </cell>
          <cell r="AD5235">
            <v>0</v>
          </cell>
          <cell r="AE5235">
            <v>0</v>
          </cell>
          <cell r="AF5235">
            <v>0</v>
          </cell>
          <cell r="AG5235">
            <v>0</v>
          </cell>
          <cell r="AH5235">
            <v>0</v>
          </cell>
        </row>
        <row r="5236">
          <cell r="R5236" t="str">
            <v>BNDES</v>
          </cell>
          <cell r="S5236" t="str">
            <v>FINEM TJLP</v>
          </cell>
          <cell r="T5236" t="str">
            <v>SUB8622F</v>
          </cell>
          <cell r="U5236">
            <v>10</v>
          </cell>
          <cell r="V5236">
            <v>0</v>
          </cell>
          <cell r="W5236">
            <v>33161</v>
          </cell>
          <cell r="X5236">
            <v>28</v>
          </cell>
          <cell r="Y5236">
            <v>2</v>
          </cell>
          <cell r="AA5236">
            <v>0</v>
          </cell>
          <cell r="AB5236">
            <v>0</v>
          </cell>
          <cell r="AC5236">
            <v>0</v>
          </cell>
          <cell r="AD5236">
            <v>0</v>
          </cell>
          <cell r="AE5236">
            <v>0</v>
          </cell>
          <cell r="AF5236">
            <v>0</v>
          </cell>
          <cell r="AG5236">
            <v>0</v>
          </cell>
          <cell r="AH5236">
            <v>0</v>
          </cell>
        </row>
        <row r="5237">
          <cell r="R5237" t="str">
            <v>BNDES</v>
          </cell>
          <cell r="S5237" t="str">
            <v>FINEM TJLP</v>
          </cell>
          <cell r="T5237" t="str">
            <v>SUB8622F</v>
          </cell>
          <cell r="U5237">
            <v>10</v>
          </cell>
          <cell r="V5237">
            <v>0</v>
          </cell>
          <cell r="W5237">
            <v>33163</v>
          </cell>
          <cell r="X5237">
            <v>2</v>
          </cell>
          <cell r="Y5237">
            <v>0</v>
          </cell>
          <cell r="AA5237">
            <v>0</v>
          </cell>
          <cell r="AB5237">
            <v>0</v>
          </cell>
          <cell r="AC5237">
            <v>0</v>
          </cell>
          <cell r="AD5237">
            <v>0</v>
          </cell>
          <cell r="AE5237">
            <v>0</v>
          </cell>
          <cell r="AF5237">
            <v>0</v>
          </cell>
          <cell r="AG5237">
            <v>0</v>
          </cell>
          <cell r="AH5237">
            <v>0</v>
          </cell>
        </row>
        <row r="5238">
          <cell r="R5238" t="str">
            <v>BNDES</v>
          </cell>
          <cell r="S5238" t="str">
            <v>FINEM TJLP</v>
          </cell>
          <cell r="T5238" t="str">
            <v>SUB8622F</v>
          </cell>
          <cell r="U5238">
            <v>10</v>
          </cell>
          <cell r="V5238">
            <v>0</v>
          </cell>
          <cell r="W5238">
            <v>33191</v>
          </cell>
          <cell r="X5238">
            <v>28</v>
          </cell>
          <cell r="Y5238">
            <v>0</v>
          </cell>
          <cell r="AA5238">
            <v>0</v>
          </cell>
          <cell r="AB5238">
            <v>0</v>
          </cell>
          <cell r="AC5238">
            <v>0</v>
          </cell>
          <cell r="AD5238">
            <v>0</v>
          </cell>
          <cell r="AE5238">
            <v>0</v>
          </cell>
          <cell r="AF5238">
            <v>0</v>
          </cell>
          <cell r="AG5238">
            <v>0</v>
          </cell>
          <cell r="AH5238">
            <v>0</v>
          </cell>
        </row>
        <row r="5239">
          <cell r="R5239" t="str">
            <v>BNDES</v>
          </cell>
          <cell r="S5239" t="str">
            <v>FINEM TJLP</v>
          </cell>
          <cell r="T5239" t="str">
            <v>SUB8622F</v>
          </cell>
          <cell r="U5239">
            <v>10</v>
          </cell>
          <cell r="V5239">
            <v>0</v>
          </cell>
          <cell r="W5239">
            <v>33253</v>
          </cell>
          <cell r="X5239">
            <v>62</v>
          </cell>
          <cell r="Y5239">
            <v>3</v>
          </cell>
          <cell r="AA5239">
            <v>0</v>
          </cell>
          <cell r="AB5239">
            <v>0</v>
          </cell>
          <cell r="AC5239">
            <v>0</v>
          </cell>
          <cell r="AD5239">
            <v>0</v>
          </cell>
          <cell r="AE5239">
            <v>0</v>
          </cell>
          <cell r="AF5239">
            <v>0</v>
          </cell>
          <cell r="AG5239">
            <v>0</v>
          </cell>
          <cell r="AH5239">
            <v>0</v>
          </cell>
        </row>
        <row r="5240">
          <cell r="R5240" t="str">
            <v>BNDES</v>
          </cell>
          <cell r="S5240" t="str">
            <v>FINEM TJLP</v>
          </cell>
          <cell r="T5240" t="str">
            <v>SUB8622F</v>
          </cell>
          <cell r="U5240">
            <v>10</v>
          </cell>
          <cell r="V5240">
            <v>0</v>
          </cell>
          <cell r="W5240">
            <v>33343</v>
          </cell>
          <cell r="X5240">
            <v>90</v>
          </cell>
          <cell r="Y5240">
            <v>4</v>
          </cell>
          <cell r="AA5240">
            <v>0</v>
          </cell>
          <cell r="AB5240">
            <v>0</v>
          </cell>
          <cell r="AC5240">
            <v>0</v>
          </cell>
          <cell r="AD5240">
            <v>0</v>
          </cell>
          <cell r="AE5240">
            <v>0</v>
          </cell>
          <cell r="AF5240">
            <v>0</v>
          </cell>
          <cell r="AG5240">
            <v>0</v>
          </cell>
          <cell r="AH5240">
            <v>0</v>
          </cell>
        </row>
        <row r="5241">
          <cell r="R5241" t="str">
            <v>BNDES</v>
          </cell>
          <cell r="S5241" t="str">
            <v>FINEM TJLP</v>
          </cell>
          <cell r="T5241" t="str">
            <v>SUB8622F</v>
          </cell>
          <cell r="U5241">
            <v>10</v>
          </cell>
          <cell r="V5241">
            <v>0</v>
          </cell>
          <cell r="W5241">
            <v>33434</v>
          </cell>
          <cell r="X5241">
            <v>91</v>
          </cell>
          <cell r="Y5241">
            <v>5</v>
          </cell>
          <cell r="AA5241">
            <v>0</v>
          </cell>
          <cell r="AB5241">
            <v>0</v>
          </cell>
          <cell r="AC5241">
            <v>0</v>
          </cell>
          <cell r="AD5241">
            <v>0</v>
          </cell>
          <cell r="AE5241">
            <v>0</v>
          </cell>
          <cell r="AF5241">
            <v>0</v>
          </cell>
          <cell r="AG5241">
            <v>0</v>
          </cell>
          <cell r="AH5241">
            <v>0</v>
          </cell>
        </row>
        <row r="5242">
          <cell r="R5242" t="str">
            <v>BNDES</v>
          </cell>
          <cell r="S5242" t="str">
            <v>FINEM TJLP</v>
          </cell>
          <cell r="T5242" t="str">
            <v>SUB8622F</v>
          </cell>
          <cell r="U5242">
            <v>10</v>
          </cell>
          <cell r="V5242">
            <v>0</v>
          </cell>
          <cell r="W5242">
            <v>33526</v>
          </cell>
          <cell r="X5242">
            <v>92</v>
          </cell>
          <cell r="Y5242">
            <v>6</v>
          </cell>
          <cell r="AA5242">
            <v>0</v>
          </cell>
          <cell r="AB5242">
            <v>0</v>
          </cell>
          <cell r="AC5242">
            <v>0</v>
          </cell>
          <cell r="AD5242">
            <v>0</v>
          </cell>
          <cell r="AE5242">
            <v>0</v>
          </cell>
          <cell r="AF5242">
            <v>0</v>
          </cell>
          <cell r="AG5242">
            <v>0</v>
          </cell>
          <cell r="AH5242">
            <v>0</v>
          </cell>
        </row>
        <row r="5243">
          <cell r="R5243" t="str">
            <v>BNDES</v>
          </cell>
          <cell r="S5243" t="str">
            <v>FINEM TJLP</v>
          </cell>
          <cell r="T5243" t="str">
            <v>SUB8622F</v>
          </cell>
          <cell r="U5243">
            <v>10</v>
          </cell>
          <cell r="V5243">
            <v>0</v>
          </cell>
          <cell r="W5243">
            <v>33618</v>
          </cell>
          <cell r="X5243">
            <v>92</v>
          </cell>
          <cell r="Y5243">
            <v>7</v>
          </cell>
          <cell r="AA5243">
            <v>0</v>
          </cell>
          <cell r="AB5243">
            <v>0</v>
          </cell>
          <cell r="AC5243">
            <v>0</v>
          </cell>
          <cell r="AD5243">
            <v>0</v>
          </cell>
          <cell r="AE5243">
            <v>0</v>
          </cell>
          <cell r="AF5243">
            <v>0</v>
          </cell>
          <cell r="AG5243">
            <v>0</v>
          </cell>
          <cell r="AH5243">
            <v>0</v>
          </cell>
        </row>
        <row r="5244">
          <cell r="R5244" t="str">
            <v>BNDES</v>
          </cell>
          <cell r="S5244" t="str">
            <v>FINEM TJLP</v>
          </cell>
          <cell r="T5244" t="str">
            <v>SUB8622F</v>
          </cell>
          <cell r="U5244">
            <v>10</v>
          </cell>
          <cell r="V5244">
            <v>0</v>
          </cell>
          <cell r="W5244">
            <v>33709</v>
          </cell>
          <cell r="X5244">
            <v>91</v>
          </cell>
          <cell r="Y5244">
            <v>8</v>
          </cell>
          <cell r="AA5244">
            <v>0</v>
          </cell>
          <cell r="AB5244">
            <v>0</v>
          </cell>
          <cell r="AC5244">
            <v>0</v>
          </cell>
          <cell r="AD5244">
            <v>0</v>
          </cell>
          <cell r="AE5244">
            <v>0</v>
          </cell>
          <cell r="AF5244">
            <v>0</v>
          </cell>
          <cell r="AG5244">
            <v>0</v>
          </cell>
          <cell r="AH5244">
            <v>0</v>
          </cell>
        </row>
        <row r="5245">
          <cell r="R5245" t="str">
            <v>BNDES</v>
          </cell>
          <cell r="S5245" t="str">
            <v>FINEM TJLP</v>
          </cell>
          <cell r="T5245" t="str">
            <v>SUB8622F</v>
          </cell>
          <cell r="U5245">
            <v>10</v>
          </cell>
          <cell r="V5245">
            <v>0</v>
          </cell>
          <cell r="W5245">
            <v>33785</v>
          </cell>
          <cell r="X5245">
            <v>76</v>
          </cell>
          <cell r="Y5245">
            <v>0</v>
          </cell>
          <cell r="AA5245">
            <v>0</v>
          </cell>
          <cell r="AB5245">
            <v>0</v>
          </cell>
          <cell r="AC5245">
            <v>0</v>
          </cell>
          <cell r="AD5245">
            <v>0</v>
          </cell>
          <cell r="AE5245">
            <v>0</v>
          </cell>
          <cell r="AF5245">
            <v>0</v>
          </cell>
          <cell r="AG5245">
            <v>0</v>
          </cell>
          <cell r="AH5245">
            <v>0</v>
          </cell>
        </row>
        <row r="5246">
          <cell r="R5246" t="str">
            <v>BNDES</v>
          </cell>
          <cell r="S5246" t="str">
            <v>FINEM TJLP</v>
          </cell>
          <cell r="T5246" t="str">
            <v>SUB8622F</v>
          </cell>
          <cell r="U5246">
            <v>10</v>
          </cell>
          <cell r="V5246">
            <v>0</v>
          </cell>
          <cell r="W5246">
            <v>33800</v>
          </cell>
          <cell r="X5246">
            <v>15</v>
          </cell>
          <cell r="Y5246">
            <v>9</v>
          </cell>
          <cell r="AA5246">
            <v>0</v>
          </cell>
          <cell r="AB5246">
            <v>0</v>
          </cell>
          <cell r="AC5246">
            <v>0</v>
          </cell>
          <cell r="AD5246">
            <v>0</v>
          </cell>
          <cell r="AE5246">
            <v>0</v>
          </cell>
          <cell r="AF5246">
            <v>0</v>
          </cell>
          <cell r="AG5246">
            <v>0</v>
          </cell>
          <cell r="AH5246">
            <v>0</v>
          </cell>
        </row>
        <row r="5247">
          <cell r="R5247" t="str">
            <v>BNDES</v>
          </cell>
          <cell r="S5247" t="str">
            <v>FINEM TJLP</v>
          </cell>
          <cell r="T5247" t="str">
            <v>SUB8622F</v>
          </cell>
          <cell r="U5247">
            <v>10</v>
          </cell>
          <cell r="V5247">
            <v>0</v>
          </cell>
          <cell r="W5247">
            <v>33816</v>
          </cell>
          <cell r="X5247">
            <v>16</v>
          </cell>
          <cell r="Y5247">
            <v>0</v>
          </cell>
          <cell r="AA5247">
            <v>0</v>
          </cell>
          <cell r="AB5247">
            <v>0</v>
          </cell>
          <cell r="AC5247">
            <v>0</v>
          </cell>
          <cell r="AD5247">
            <v>0</v>
          </cell>
          <cell r="AE5247">
            <v>0</v>
          </cell>
          <cell r="AF5247">
            <v>0</v>
          </cell>
          <cell r="AG5247">
            <v>0</v>
          </cell>
          <cell r="AH5247">
            <v>0</v>
          </cell>
        </row>
        <row r="5248">
          <cell r="R5248" t="str">
            <v>BNDES</v>
          </cell>
          <cell r="S5248" t="str">
            <v>FINEM TJLP</v>
          </cell>
          <cell r="T5248" t="str">
            <v>SUB8622F</v>
          </cell>
          <cell r="U5248">
            <v>10</v>
          </cell>
          <cell r="V5248">
            <v>0</v>
          </cell>
          <cell r="W5248">
            <v>33847</v>
          </cell>
          <cell r="X5248">
            <v>31</v>
          </cell>
          <cell r="Y5248">
            <v>0</v>
          </cell>
          <cell r="AA5248">
            <v>0</v>
          </cell>
          <cell r="AB5248">
            <v>0</v>
          </cell>
          <cell r="AC5248">
            <v>0</v>
          </cell>
          <cell r="AD5248">
            <v>0</v>
          </cell>
          <cell r="AE5248">
            <v>0</v>
          </cell>
          <cell r="AF5248">
            <v>0</v>
          </cell>
          <cell r="AG5248">
            <v>0</v>
          </cell>
          <cell r="AH5248">
            <v>0</v>
          </cell>
        </row>
        <row r="5249">
          <cell r="R5249" t="str">
            <v>BNDES</v>
          </cell>
          <cell r="S5249" t="str">
            <v>FINEM TJLP</v>
          </cell>
          <cell r="T5249" t="str">
            <v>SUB8622F</v>
          </cell>
          <cell r="U5249">
            <v>10</v>
          </cell>
          <cell r="V5249">
            <v>0</v>
          </cell>
          <cell r="W5249">
            <v>33877</v>
          </cell>
          <cell r="X5249">
            <v>30</v>
          </cell>
          <cell r="Y5249">
            <v>0</v>
          </cell>
          <cell r="AA5249">
            <v>0</v>
          </cell>
          <cell r="AB5249">
            <v>0</v>
          </cell>
          <cell r="AC5249">
            <v>0</v>
          </cell>
          <cell r="AD5249">
            <v>0</v>
          </cell>
          <cell r="AE5249">
            <v>0</v>
          </cell>
          <cell r="AF5249">
            <v>0</v>
          </cell>
          <cell r="AG5249">
            <v>0</v>
          </cell>
          <cell r="AH5249">
            <v>0</v>
          </cell>
        </row>
        <row r="5250">
          <cell r="R5250" t="str">
            <v>BNDES</v>
          </cell>
          <cell r="S5250" t="str">
            <v>FINEM TJLP</v>
          </cell>
          <cell r="T5250" t="str">
            <v>SUB8622F</v>
          </cell>
          <cell r="U5250">
            <v>10</v>
          </cell>
          <cell r="V5250">
            <v>0</v>
          </cell>
          <cell r="W5250">
            <v>33892</v>
          </cell>
          <cell r="X5250">
            <v>15</v>
          </cell>
          <cell r="Y5250">
            <v>10</v>
          </cell>
          <cell r="AA5250">
            <v>0</v>
          </cell>
          <cell r="AB5250">
            <v>0</v>
          </cell>
          <cell r="AC5250">
            <v>0</v>
          </cell>
          <cell r="AD5250">
            <v>0</v>
          </cell>
          <cell r="AE5250">
            <v>0</v>
          </cell>
          <cell r="AF5250">
            <v>0</v>
          </cell>
          <cell r="AG5250">
            <v>0</v>
          </cell>
          <cell r="AH5250">
            <v>0</v>
          </cell>
        </row>
        <row r="5251">
          <cell r="R5251" t="str">
            <v>BNDES</v>
          </cell>
          <cell r="S5251" t="str">
            <v>FINEM TJLP</v>
          </cell>
          <cell r="T5251" t="str">
            <v>SUB8622F</v>
          </cell>
          <cell r="U5251">
            <v>10</v>
          </cell>
          <cell r="V5251">
            <v>0</v>
          </cell>
          <cell r="W5251">
            <v>33908</v>
          </cell>
          <cell r="X5251">
            <v>16</v>
          </cell>
          <cell r="Y5251">
            <v>0</v>
          </cell>
          <cell r="AA5251">
            <v>0</v>
          </cell>
          <cell r="AB5251">
            <v>0</v>
          </cell>
          <cell r="AC5251">
            <v>0</v>
          </cell>
          <cell r="AD5251">
            <v>0</v>
          </cell>
          <cell r="AE5251">
            <v>0</v>
          </cell>
          <cell r="AF5251">
            <v>0</v>
          </cell>
          <cell r="AG5251">
            <v>0</v>
          </cell>
          <cell r="AH5251">
            <v>0</v>
          </cell>
        </row>
        <row r="5252">
          <cell r="R5252" t="str">
            <v>BNDES</v>
          </cell>
          <cell r="S5252" t="str">
            <v>FINEM TJLP</v>
          </cell>
          <cell r="T5252" t="str">
            <v>SUB8622F</v>
          </cell>
          <cell r="U5252">
            <v>10</v>
          </cell>
          <cell r="V5252">
            <v>0</v>
          </cell>
          <cell r="W5252">
            <v>33938</v>
          </cell>
          <cell r="X5252">
            <v>30</v>
          </cell>
          <cell r="Y5252">
            <v>0</v>
          </cell>
          <cell r="AA5252">
            <v>0</v>
          </cell>
          <cell r="AB5252">
            <v>0</v>
          </cell>
          <cell r="AC5252">
            <v>0</v>
          </cell>
          <cell r="AD5252">
            <v>0</v>
          </cell>
          <cell r="AE5252">
            <v>0</v>
          </cell>
          <cell r="AF5252">
            <v>0</v>
          </cell>
          <cell r="AG5252">
            <v>0</v>
          </cell>
          <cell r="AH5252">
            <v>0</v>
          </cell>
        </row>
        <row r="5253">
          <cell r="R5253" t="str">
            <v>BNDES</v>
          </cell>
          <cell r="S5253" t="str">
            <v>FINEM TJLP</v>
          </cell>
          <cell r="T5253" t="str">
            <v>SUB8622F</v>
          </cell>
          <cell r="U5253">
            <v>10</v>
          </cell>
          <cell r="V5253">
            <v>0</v>
          </cell>
          <cell r="W5253">
            <v>33969</v>
          </cell>
          <cell r="X5253">
            <v>31</v>
          </cell>
          <cell r="Y5253">
            <v>0</v>
          </cell>
          <cell r="AA5253">
            <v>0</v>
          </cell>
          <cell r="AB5253">
            <v>0</v>
          </cell>
          <cell r="AC5253">
            <v>0</v>
          </cell>
          <cell r="AD5253">
            <v>0</v>
          </cell>
          <cell r="AE5253">
            <v>0</v>
          </cell>
          <cell r="AF5253">
            <v>0</v>
          </cell>
          <cell r="AG5253">
            <v>0</v>
          </cell>
          <cell r="AH5253">
            <v>0</v>
          </cell>
        </row>
        <row r="5254">
          <cell r="R5254" t="str">
            <v>BNDES</v>
          </cell>
          <cell r="S5254" t="str">
            <v>FINEM TJLP</v>
          </cell>
          <cell r="T5254" t="str">
            <v>SUB8622F</v>
          </cell>
          <cell r="U5254">
            <v>10</v>
          </cell>
          <cell r="V5254">
            <v>0</v>
          </cell>
          <cell r="W5254">
            <v>33984</v>
          </cell>
          <cell r="X5254">
            <v>15</v>
          </cell>
          <cell r="Y5254">
            <v>11</v>
          </cell>
          <cell r="AA5254">
            <v>0</v>
          </cell>
          <cell r="AB5254">
            <v>0</v>
          </cell>
          <cell r="AC5254">
            <v>0</v>
          </cell>
          <cell r="AD5254">
            <v>0</v>
          </cell>
          <cell r="AE5254">
            <v>0</v>
          </cell>
          <cell r="AF5254">
            <v>0</v>
          </cell>
          <cell r="AG5254">
            <v>0</v>
          </cell>
          <cell r="AH5254">
            <v>0</v>
          </cell>
        </row>
        <row r="5255">
          <cell r="R5255" t="str">
            <v>BNDES</v>
          </cell>
          <cell r="S5255" t="str">
            <v>FINEM TJLP</v>
          </cell>
          <cell r="T5255" t="str">
            <v>SUB8622F</v>
          </cell>
          <cell r="U5255">
            <v>10</v>
          </cell>
          <cell r="V5255">
            <v>0</v>
          </cell>
          <cell r="W5255">
            <v>34000</v>
          </cell>
          <cell r="X5255">
            <v>16</v>
          </cell>
          <cell r="Y5255">
            <v>0</v>
          </cell>
          <cell r="AA5255">
            <v>0</v>
          </cell>
          <cell r="AB5255">
            <v>0</v>
          </cell>
          <cell r="AC5255">
            <v>0</v>
          </cell>
          <cell r="AD5255">
            <v>0</v>
          </cell>
          <cell r="AE5255">
            <v>0</v>
          </cell>
          <cell r="AF5255">
            <v>0</v>
          </cell>
          <cell r="AG5255">
            <v>0</v>
          </cell>
          <cell r="AH5255">
            <v>0</v>
          </cell>
        </row>
        <row r="5256">
          <cell r="R5256" t="str">
            <v>BNDES</v>
          </cell>
          <cell r="S5256" t="str">
            <v>FINEM TJLP</v>
          </cell>
          <cell r="T5256" t="str">
            <v>SUB8622F</v>
          </cell>
          <cell r="U5256">
            <v>10</v>
          </cell>
          <cell r="V5256">
            <v>0</v>
          </cell>
          <cell r="W5256">
            <v>34028</v>
          </cell>
          <cell r="X5256">
            <v>28</v>
          </cell>
          <cell r="Y5256">
            <v>0</v>
          </cell>
          <cell r="AA5256">
            <v>0</v>
          </cell>
          <cell r="AB5256">
            <v>0</v>
          </cell>
          <cell r="AC5256">
            <v>0</v>
          </cell>
          <cell r="AD5256">
            <v>0</v>
          </cell>
          <cell r="AE5256">
            <v>0</v>
          </cell>
          <cell r="AF5256">
            <v>0</v>
          </cell>
          <cell r="AG5256">
            <v>0</v>
          </cell>
          <cell r="AH5256">
            <v>0</v>
          </cell>
        </row>
        <row r="5257">
          <cell r="R5257" t="str">
            <v>BNDES</v>
          </cell>
          <cell r="S5257" t="str">
            <v>FINEM TJLP</v>
          </cell>
          <cell r="T5257" t="str">
            <v>SUB8622F</v>
          </cell>
          <cell r="U5257">
            <v>10</v>
          </cell>
          <cell r="V5257">
            <v>0</v>
          </cell>
          <cell r="W5257">
            <v>34059</v>
          </cell>
          <cell r="X5257">
            <v>31</v>
          </cell>
          <cell r="Y5257">
            <v>0</v>
          </cell>
          <cell r="AA5257">
            <v>0</v>
          </cell>
          <cell r="AB5257">
            <v>0</v>
          </cell>
          <cell r="AC5257">
            <v>0</v>
          </cell>
          <cell r="AD5257">
            <v>0</v>
          </cell>
          <cell r="AE5257">
            <v>0</v>
          </cell>
          <cell r="AF5257">
            <v>0</v>
          </cell>
          <cell r="AG5257">
            <v>0</v>
          </cell>
          <cell r="AH5257">
            <v>0</v>
          </cell>
        </row>
        <row r="5258">
          <cell r="R5258" t="str">
            <v>BNDES</v>
          </cell>
          <cell r="S5258" t="str">
            <v>FINEM TJLP</v>
          </cell>
          <cell r="T5258" t="str">
            <v>SUB8622F</v>
          </cell>
          <cell r="U5258">
            <v>10</v>
          </cell>
          <cell r="V5258">
            <v>0</v>
          </cell>
          <cell r="W5258">
            <v>34074</v>
          </cell>
          <cell r="X5258">
            <v>15</v>
          </cell>
          <cell r="Y5258">
            <v>12</v>
          </cell>
          <cell r="AA5258">
            <v>0</v>
          </cell>
          <cell r="AB5258">
            <v>0</v>
          </cell>
          <cell r="AC5258">
            <v>0</v>
          </cell>
          <cell r="AD5258">
            <v>0</v>
          </cell>
          <cell r="AE5258">
            <v>0</v>
          </cell>
          <cell r="AF5258">
            <v>0</v>
          </cell>
          <cell r="AG5258">
            <v>0</v>
          </cell>
          <cell r="AH5258">
            <v>0</v>
          </cell>
        </row>
        <row r="5259">
          <cell r="R5259" t="str">
            <v>BNDES</v>
          </cell>
          <cell r="S5259" t="str">
            <v>FINEM TJLP</v>
          </cell>
          <cell r="T5259" t="str">
            <v>SUB8622F</v>
          </cell>
          <cell r="U5259">
            <v>10</v>
          </cell>
          <cell r="V5259">
            <v>0</v>
          </cell>
          <cell r="W5259">
            <v>34089</v>
          </cell>
          <cell r="X5259">
            <v>15</v>
          </cell>
          <cell r="Y5259">
            <v>0</v>
          </cell>
          <cell r="AA5259">
            <v>0</v>
          </cell>
          <cell r="AB5259">
            <v>0</v>
          </cell>
          <cell r="AC5259">
            <v>0</v>
          </cell>
          <cell r="AD5259">
            <v>0</v>
          </cell>
          <cell r="AE5259">
            <v>0</v>
          </cell>
          <cell r="AF5259">
            <v>0</v>
          </cell>
          <cell r="AG5259">
            <v>0</v>
          </cell>
          <cell r="AH5259">
            <v>0</v>
          </cell>
        </row>
        <row r="5260">
          <cell r="R5260" t="str">
            <v>BNDES</v>
          </cell>
          <cell r="S5260" t="str">
            <v>FINEM TJLP</v>
          </cell>
          <cell r="T5260" t="str">
            <v>SUB8622F</v>
          </cell>
          <cell r="U5260">
            <v>10</v>
          </cell>
          <cell r="V5260">
            <v>0</v>
          </cell>
          <cell r="W5260">
            <v>34120</v>
          </cell>
          <cell r="X5260">
            <v>31</v>
          </cell>
          <cell r="Y5260">
            <v>0</v>
          </cell>
          <cell r="AA5260">
            <v>0</v>
          </cell>
          <cell r="AB5260">
            <v>0</v>
          </cell>
          <cell r="AC5260">
            <v>0</v>
          </cell>
          <cell r="AD5260">
            <v>0</v>
          </cell>
          <cell r="AE5260">
            <v>0</v>
          </cell>
          <cell r="AF5260">
            <v>0</v>
          </cell>
          <cell r="AG5260">
            <v>0</v>
          </cell>
          <cell r="AH5260">
            <v>0</v>
          </cell>
        </row>
        <row r="5261">
          <cell r="R5261" t="str">
            <v>BNDES</v>
          </cell>
          <cell r="S5261" t="str">
            <v>FINEM TJLP</v>
          </cell>
          <cell r="T5261" t="str">
            <v>SUB8622F</v>
          </cell>
          <cell r="U5261">
            <v>10</v>
          </cell>
          <cell r="V5261">
            <v>0</v>
          </cell>
          <cell r="W5261">
            <v>34150</v>
          </cell>
          <cell r="X5261">
            <v>30</v>
          </cell>
          <cell r="Y5261">
            <v>0</v>
          </cell>
          <cell r="AA5261">
            <v>0</v>
          </cell>
          <cell r="AB5261">
            <v>0</v>
          </cell>
          <cell r="AC5261">
            <v>0</v>
          </cell>
          <cell r="AD5261">
            <v>0</v>
          </cell>
          <cell r="AE5261">
            <v>0</v>
          </cell>
          <cell r="AF5261">
            <v>0</v>
          </cell>
          <cell r="AG5261">
            <v>0</v>
          </cell>
          <cell r="AH5261">
            <v>0</v>
          </cell>
        </row>
        <row r="5262">
          <cell r="R5262" t="str">
            <v>BNDES</v>
          </cell>
          <cell r="S5262" t="str">
            <v>FINEM TJLP</v>
          </cell>
          <cell r="T5262" t="str">
            <v>SUB8622F</v>
          </cell>
          <cell r="U5262">
            <v>10</v>
          </cell>
          <cell r="V5262">
            <v>0</v>
          </cell>
          <cell r="W5262">
            <v>34165</v>
          </cell>
          <cell r="X5262">
            <v>15</v>
          </cell>
          <cell r="Y5262">
            <v>13</v>
          </cell>
          <cell r="AA5262">
            <v>0</v>
          </cell>
          <cell r="AB5262">
            <v>0</v>
          </cell>
          <cell r="AC5262">
            <v>0</v>
          </cell>
          <cell r="AD5262">
            <v>0</v>
          </cell>
          <cell r="AE5262">
            <v>0</v>
          </cell>
          <cell r="AF5262">
            <v>0</v>
          </cell>
          <cell r="AG5262">
            <v>0</v>
          </cell>
          <cell r="AH5262">
            <v>0</v>
          </cell>
        </row>
        <row r="5263">
          <cell r="R5263" t="str">
            <v>BNDES</v>
          </cell>
          <cell r="S5263" t="str">
            <v>FINEM TJLP</v>
          </cell>
          <cell r="T5263" t="str">
            <v>SUB8622F</v>
          </cell>
          <cell r="U5263">
            <v>10</v>
          </cell>
          <cell r="V5263">
            <v>0</v>
          </cell>
          <cell r="W5263">
            <v>34181</v>
          </cell>
          <cell r="X5263">
            <v>16</v>
          </cell>
          <cell r="Y5263">
            <v>0</v>
          </cell>
          <cell r="AA5263">
            <v>0</v>
          </cell>
          <cell r="AB5263">
            <v>0</v>
          </cell>
          <cell r="AC5263">
            <v>0</v>
          </cell>
          <cell r="AD5263">
            <v>0</v>
          </cell>
          <cell r="AE5263">
            <v>0</v>
          </cell>
          <cell r="AF5263">
            <v>0</v>
          </cell>
          <cell r="AG5263">
            <v>0</v>
          </cell>
          <cell r="AH5263">
            <v>0</v>
          </cell>
        </row>
        <row r="5264">
          <cell r="R5264" t="str">
            <v>BNDES</v>
          </cell>
          <cell r="S5264" t="str">
            <v>FINEM TJLP</v>
          </cell>
          <cell r="T5264" t="str">
            <v>SUB8622F</v>
          </cell>
          <cell r="U5264">
            <v>10</v>
          </cell>
          <cell r="V5264">
            <v>0</v>
          </cell>
          <cell r="W5264">
            <v>34212</v>
          </cell>
          <cell r="X5264">
            <v>31</v>
          </cell>
          <cell r="Y5264">
            <v>0</v>
          </cell>
          <cell r="AA5264">
            <v>0</v>
          </cell>
          <cell r="AB5264">
            <v>0</v>
          </cell>
          <cell r="AC5264">
            <v>0</v>
          </cell>
          <cell r="AD5264">
            <v>0</v>
          </cell>
          <cell r="AE5264">
            <v>0</v>
          </cell>
          <cell r="AF5264">
            <v>0</v>
          </cell>
          <cell r="AG5264">
            <v>0</v>
          </cell>
          <cell r="AH5264">
            <v>0</v>
          </cell>
        </row>
        <row r="5265">
          <cell r="R5265" t="str">
            <v>BNDES</v>
          </cell>
          <cell r="S5265" t="str">
            <v>FINEM TJLP</v>
          </cell>
          <cell r="T5265" t="str">
            <v>SUB8622F</v>
          </cell>
          <cell r="U5265">
            <v>10</v>
          </cell>
          <cell r="V5265">
            <v>0</v>
          </cell>
          <cell r="W5265">
            <v>34242</v>
          </cell>
          <cell r="X5265">
            <v>30</v>
          </cell>
          <cell r="Y5265">
            <v>0</v>
          </cell>
          <cell r="AA5265">
            <v>0</v>
          </cell>
          <cell r="AB5265">
            <v>0</v>
          </cell>
          <cell r="AC5265">
            <v>0</v>
          </cell>
          <cell r="AD5265">
            <v>0</v>
          </cell>
          <cell r="AE5265">
            <v>0</v>
          </cell>
          <cell r="AF5265">
            <v>0</v>
          </cell>
          <cell r="AG5265">
            <v>0</v>
          </cell>
          <cell r="AH5265">
            <v>0</v>
          </cell>
        </row>
        <row r="5266">
          <cell r="R5266" t="str">
            <v>BNDES</v>
          </cell>
          <cell r="S5266" t="str">
            <v>FINEM TJLP</v>
          </cell>
          <cell r="T5266" t="str">
            <v>SUB8622F</v>
          </cell>
          <cell r="U5266">
            <v>10</v>
          </cell>
          <cell r="V5266">
            <v>0</v>
          </cell>
          <cell r="W5266">
            <v>34257</v>
          </cell>
          <cell r="X5266">
            <v>15</v>
          </cell>
          <cell r="Y5266">
            <v>14</v>
          </cell>
          <cell r="AA5266">
            <v>0</v>
          </cell>
          <cell r="AB5266">
            <v>0</v>
          </cell>
          <cell r="AC5266">
            <v>0</v>
          </cell>
          <cell r="AD5266">
            <v>0</v>
          </cell>
          <cell r="AE5266">
            <v>0</v>
          </cell>
          <cell r="AF5266">
            <v>0</v>
          </cell>
          <cell r="AG5266">
            <v>0</v>
          </cell>
          <cell r="AH5266">
            <v>0</v>
          </cell>
        </row>
        <row r="5267">
          <cell r="R5267" t="str">
            <v>BNDES</v>
          </cell>
          <cell r="S5267" t="str">
            <v>FINEM TJLP</v>
          </cell>
          <cell r="T5267" t="str">
            <v>SUB8622F</v>
          </cell>
          <cell r="U5267">
            <v>10</v>
          </cell>
          <cell r="V5267">
            <v>0</v>
          </cell>
          <cell r="W5267">
            <v>34273</v>
          </cell>
          <cell r="X5267">
            <v>16</v>
          </cell>
          <cell r="Y5267">
            <v>0</v>
          </cell>
          <cell r="AA5267">
            <v>0</v>
          </cell>
          <cell r="AB5267">
            <v>0</v>
          </cell>
          <cell r="AC5267">
            <v>0</v>
          </cell>
          <cell r="AD5267">
            <v>0</v>
          </cell>
          <cell r="AE5267">
            <v>0</v>
          </cell>
          <cell r="AF5267">
            <v>0</v>
          </cell>
          <cell r="AG5267">
            <v>0</v>
          </cell>
          <cell r="AH5267">
            <v>0</v>
          </cell>
        </row>
        <row r="5268">
          <cell r="R5268" t="str">
            <v>BNDES</v>
          </cell>
          <cell r="S5268" t="str">
            <v>FINEM TJLP</v>
          </cell>
          <cell r="T5268" t="str">
            <v>SUB8622F</v>
          </cell>
          <cell r="U5268">
            <v>10</v>
          </cell>
          <cell r="V5268">
            <v>0</v>
          </cell>
          <cell r="W5268">
            <v>34303</v>
          </cell>
          <cell r="X5268">
            <v>30</v>
          </cell>
          <cell r="Y5268">
            <v>0</v>
          </cell>
          <cell r="AA5268">
            <v>0</v>
          </cell>
          <cell r="AB5268">
            <v>0</v>
          </cell>
          <cell r="AC5268">
            <v>0</v>
          </cell>
          <cell r="AD5268">
            <v>0</v>
          </cell>
          <cell r="AE5268">
            <v>0</v>
          </cell>
          <cell r="AF5268">
            <v>0</v>
          </cell>
          <cell r="AG5268">
            <v>0</v>
          </cell>
          <cell r="AH5268">
            <v>0</v>
          </cell>
        </row>
        <row r="5269">
          <cell r="R5269" t="str">
            <v>BNDES</v>
          </cell>
          <cell r="S5269" t="str">
            <v>FINEM TJLP</v>
          </cell>
          <cell r="T5269" t="str">
            <v>SUB8622F</v>
          </cell>
          <cell r="U5269">
            <v>10</v>
          </cell>
          <cell r="V5269">
            <v>0</v>
          </cell>
          <cell r="W5269">
            <v>34334</v>
          </cell>
          <cell r="X5269">
            <v>31</v>
          </cell>
          <cell r="Y5269">
            <v>0</v>
          </cell>
          <cell r="AA5269">
            <v>0</v>
          </cell>
          <cell r="AB5269">
            <v>0</v>
          </cell>
          <cell r="AC5269">
            <v>0</v>
          </cell>
          <cell r="AD5269">
            <v>0</v>
          </cell>
          <cell r="AE5269">
            <v>0</v>
          </cell>
          <cell r="AF5269">
            <v>0</v>
          </cell>
          <cell r="AG5269">
            <v>0</v>
          </cell>
          <cell r="AH5269">
            <v>0</v>
          </cell>
        </row>
        <row r="5270">
          <cell r="R5270" t="str">
            <v>BNDES</v>
          </cell>
          <cell r="S5270" t="str">
            <v>FINEM TJLP</v>
          </cell>
          <cell r="T5270" t="str">
            <v>SUB8622F</v>
          </cell>
          <cell r="U5270">
            <v>10</v>
          </cell>
          <cell r="V5270">
            <v>0</v>
          </cell>
          <cell r="W5270">
            <v>34349</v>
          </cell>
          <cell r="X5270">
            <v>15</v>
          </cell>
          <cell r="Y5270">
            <v>15</v>
          </cell>
          <cell r="AA5270">
            <v>0</v>
          </cell>
          <cell r="AB5270">
            <v>0</v>
          </cell>
          <cell r="AC5270">
            <v>0</v>
          </cell>
          <cell r="AD5270">
            <v>0</v>
          </cell>
          <cell r="AE5270">
            <v>0</v>
          </cell>
          <cell r="AF5270">
            <v>0</v>
          </cell>
          <cell r="AG5270">
            <v>0</v>
          </cell>
          <cell r="AH5270">
            <v>0</v>
          </cell>
        </row>
        <row r="5271">
          <cell r="R5271" t="str">
            <v>BNDES</v>
          </cell>
          <cell r="S5271" t="str">
            <v>FINEM TJLP</v>
          </cell>
          <cell r="T5271" t="str">
            <v>SUB8622F</v>
          </cell>
          <cell r="U5271">
            <v>10</v>
          </cell>
          <cell r="V5271">
            <v>0</v>
          </cell>
          <cell r="W5271">
            <v>34365</v>
          </cell>
          <cell r="X5271">
            <v>16</v>
          </cell>
          <cell r="Y5271">
            <v>0</v>
          </cell>
          <cell r="AA5271">
            <v>0</v>
          </cell>
          <cell r="AB5271">
            <v>0</v>
          </cell>
          <cell r="AC5271">
            <v>0</v>
          </cell>
          <cell r="AD5271">
            <v>0</v>
          </cell>
          <cell r="AE5271">
            <v>0</v>
          </cell>
          <cell r="AF5271">
            <v>0</v>
          </cell>
          <cell r="AG5271">
            <v>0</v>
          </cell>
          <cell r="AH5271">
            <v>0</v>
          </cell>
        </row>
        <row r="5272">
          <cell r="R5272" t="str">
            <v>BNDES</v>
          </cell>
          <cell r="S5272" t="str">
            <v>FINEM TJLP</v>
          </cell>
          <cell r="T5272" t="str">
            <v>SUB8622F</v>
          </cell>
          <cell r="U5272">
            <v>10</v>
          </cell>
          <cell r="V5272">
            <v>0</v>
          </cell>
          <cell r="W5272">
            <v>34393</v>
          </cell>
          <cell r="X5272">
            <v>28</v>
          </cell>
          <cell r="Y5272">
            <v>0</v>
          </cell>
          <cell r="AA5272">
            <v>0</v>
          </cell>
          <cell r="AB5272">
            <v>0</v>
          </cell>
          <cell r="AC5272">
            <v>0</v>
          </cell>
          <cell r="AD5272">
            <v>0</v>
          </cell>
          <cell r="AE5272">
            <v>0</v>
          </cell>
          <cell r="AF5272">
            <v>0</v>
          </cell>
          <cell r="AG5272">
            <v>0</v>
          </cell>
          <cell r="AH5272">
            <v>0</v>
          </cell>
        </row>
        <row r="5273">
          <cell r="R5273" t="str">
            <v>BNDES</v>
          </cell>
          <cell r="S5273" t="str">
            <v>FINEM TJLP</v>
          </cell>
          <cell r="T5273" t="str">
            <v>SUB8622F</v>
          </cell>
          <cell r="U5273">
            <v>10</v>
          </cell>
          <cell r="V5273">
            <v>0</v>
          </cell>
          <cell r="W5273">
            <v>34424</v>
          </cell>
          <cell r="X5273">
            <v>31</v>
          </cell>
          <cell r="Y5273">
            <v>0</v>
          </cell>
          <cell r="AA5273">
            <v>0</v>
          </cell>
          <cell r="AB5273">
            <v>0</v>
          </cell>
          <cell r="AC5273">
            <v>0</v>
          </cell>
          <cell r="AD5273">
            <v>0</v>
          </cell>
          <cell r="AE5273">
            <v>0</v>
          </cell>
          <cell r="AF5273">
            <v>0</v>
          </cell>
          <cell r="AG5273">
            <v>0</v>
          </cell>
          <cell r="AH5273">
            <v>0</v>
          </cell>
        </row>
        <row r="5274">
          <cell r="R5274" t="str">
            <v>BNDES</v>
          </cell>
          <cell r="S5274" t="str">
            <v>FINEM TJLP</v>
          </cell>
          <cell r="T5274" t="str">
            <v>SUB8622F</v>
          </cell>
          <cell r="U5274">
            <v>10</v>
          </cell>
          <cell r="V5274">
            <v>0</v>
          </cell>
          <cell r="W5274">
            <v>34439</v>
          </cell>
          <cell r="X5274">
            <v>15</v>
          </cell>
          <cell r="Y5274">
            <v>16</v>
          </cell>
          <cell r="AA5274">
            <v>0</v>
          </cell>
          <cell r="AB5274">
            <v>0</v>
          </cell>
          <cell r="AC5274">
            <v>0</v>
          </cell>
          <cell r="AD5274">
            <v>0</v>
          </cell>
          <cell r="AE5274">
            <v>0</v>
          </cell>
          <cell r="AF5274">
            <v>0</v>
          </cell>
          <cell r="AG5274">
            <v>0</v>
          </cell>
          <cell r="AH5274">
            <v>0</v>
          </cell>
        </row>
        <row r="5275">
          <cell r="R5275" t="str">
            <v>BNDES</v>
          </cell>
          <cell r="S5275" t="str">
            <v>FINEM TJLP</v>
          </cell>
          <cell r="T5275" t="str">
            <v>SUB8622F</v>
          </cell>
          <cell r="U5275">
            <v>10</v>
          </cell>
          <cell r="V5275">
            <v>0</v>
          </cell>
          <cell r="W5275">
            <v>34454</v>
          </cell>
          <cell r="X5275">
            <v>15</v>
          </cell>
          <cell r="Y5275">
            <v>0</v>
          </cell>
          <cell r="AA5275">
            <v>0</v>
          </cell>
          <cell r="AB5275">
            <v>0</v>
          </cell>
          <cell r="AC5275">
            <v>0</v>
          </cell>
          <cell r="AD5275">
            <v>0</v>
          </cell>
          <cell r="AE5275">
            <v>0</v>
          </cell>
          <cell r="AF5275">
            <v>0</v>
          </cell>
          <cell r="AG5275">
            <v>0</v>
          </cell>
          <cell r="AH5275">
            <v>0</v>
          </cell>
        </row>
        <row r="5276">
          <cell r="R5276" t="str">
            <v>BNDES</v>
          </cell>
          <cell r="S5276" t="str">
            <v>FINEM TJLP</v>
          </cell>
          <cell r="T5276" t="str">
            <v>SUB8622F</v>
          </cell>
          <cell r="U5276">
            <v>10</v>
          </cell>
          <cell r="V5276">
            <v>0</v>
          </cell>
          <cell r="W5276">
            <v>34485</v>
          </cell>
          <cell r="X5276">
            <v>31</v>
          </cell>
          <cell r="Y5276">
            <v>0</v>
          </cell>
          <cell r="AA5276">
            <v>0</v>
          </cell>
          <cell r="AB5276">
            <v>0</v>
          </cell>
          <cell r="AC5276">
            <v>0</v>
          </cell>
          <cell r="AD5276">
            <v>0</v>
          </cell>
          <cell r="AE5276">
            <v>0</v>
          </cell>
          <cell r="AF5276">
            <v>0</v>
          </cell>
          <cell r="AG5276">
            <v>0</v>
          </cell>
          <cell r="AH5276">
            <v>0</v>
          </cell>
        </row>
        <row r="5277">
          <cell r="R5277" t="str">
            <v>BNDES</v>
          </cell>
          <cell r="S5277" t="str">
            <v>FINEM TJLP</v>
          </cell>
          <cell r="T5277" t="str">
            <v>SUB8622F</v>
          </cell>
          <cell r="U5277">
            <v>10</v>
          </cell>
          <cell r="V5277">
            <v>0</v>
          </cell>
          <cell r="W5277">
            <v>34515</v>
          </cell>
          <cell r="X5277">
            <v>30</v>
          </cell>
          <cell r="Y5277">
            <v>0</v>
          </cell>
          <cell r="AA5277">
            <v>0</v>
          </cell>
          <cell r="AB5277">
            <v>0</v>
          </cell>
          <cell r="AC5277">
            <v>0</v>
          </cell>
          <cell r="AD5277">
            <v>0</v>
          </cell>
          <cell r="AE5277">
            <v>0</v>
          </cell>
          <cell r="AF5277">
            <v>0</v>
          </cell>
          <cell r="AG5277">
            <v>0</v>
          </cell>
          <cell r="AH5277">
            <v>0</v>
          </cell>
        </row>
        <row r="5278">
          <cell r="R5278" t="str">
            <v>BNDES</v>
          </cell>
          <cell r="S5278" t="str">
            <v>FINEM TJLP</v>
          </cell>
          <cell r="T5278" t="str">
            <v>SUB8622F</v>
          </cell>
          <cell r="U5278">
            <v>10</v>
          </cell>
          <cell r="V5278">
            <v>0</v>
          </cell>
          <cell r="W5278">
            <v>34530</v>
          </cell>
          <cell r="X5278">
            <v>15</v>
          </cell>
          <cell r="Y5278">
            <v>17</v>
          </cell>
          <cell r="AA5278">
            <v>0</v>
          </cell>
          <cell r="AB5278">
            <v>0</v>
          </cell>
          <cell r="AC5278">
            <v>0</v>
          </cell>
          <cell r="AD5278">
            <v>0</v>
          </cell>
          <cell r="AE5278">
            <v>0</v>
          </cell>
          <cell r="AF5278">
            <v>0</v>
          </cell>
          <cell r="AG5278">
            <v>0</v>
          </cell>
          <cell r="AH5278">
            <v>0</v>
          </cell>
        </row>
        <row r="5279">
          <cell r="R5279" t="str">
            <v>BNDES</v>
          </cell>
          <cell r="S5279" t="str">
            <v>FINEM TJLP</v>
          </cell>
          <cell r="T5279" t="str">
            <v>SUB8622F</v>
          </cell>
          <cell r="U5279">
            <v>10</v>
          </cell>
          <cell r="V5279">
            <v>0</v>
          </cell>
          <cell r="W5279">
            <v>34546</v>
          </cell>
          <cell r="X5279">
            <v>16</v>
          </cell>
          <cell r="Y5279">
            <v>0</v>
          </cell>
          <cell r="AA5279">
            <v>0</v>
          </cell>
          <cell r="AB5279">
            <v>0</v>
          </cell>
          <cell r="AC5279">
            <v>0</v>
          </cell>
          <cell r="AD5279">
            <v>0</v>
          </cell>
          <cell r="AE5279">
            <v>0</v>
          </cell>
          <cell r="AF5279">
            <v>0</v>
          </cell>
          <cell r="AG5279">
            <v>0</v>
          </cell>
          <cell r="AH5279">
            <v>0</v>
          </cell>
        </row>
        <row r="5280">
          <cell r="R5280" t="str">
            <v>BNDES</v>
          </cell>
          <cell r="S5280" t="str">
            <v>FINEM TJLP</v>
          </cell>
          <cell r="T5280" t="str">
            <v>SUB8622F</v>
          </cell>
          <cell r="U5280">
            <v>10</v>
          </cell>
          <cell r="V5280">
            <v>0</v>
          </cell>
          <cell r="W5280">
            <v>34577</v>
          </cell>
          <cell r="X5280">
            <v>31</v>
          </cell>
          <cell r="Y5280">
            <v>0</v>
          </cell>
          <cell r="AA5280">
            <v>0</v>
          </cell>
          <cell r="AB5280">
            <v>0</v>
          </cell>
          <cell r="AC5280">
            <v>0</v>
          </cell>
          <cell r="AD5280">
            <v>0</v>
          </cell>
          <cell r="AE5280">
            <v>0</v>
          </cell>
          <cell r="AF5280">
            <v>0</v>
          </cell>
          <cell r="AG5280">
            <v>0</v>
          </cell>
          <cell r="AH5280">
            <v>0</v>
          </cell>
        </row>
        <row r="5281">
          <cell r="R5281" t="str">
            <v>BNDES</v>
          </cell>
          <cell r="S5281" t="str">
            <v>FINEM TJLP</v>
          </cell>
          <cell r="T5281" t="str">
            <v>SUB8622F</v>
          </cell>
          <cell r="U5281">
            <v>10</v>
          </cell>
          <cell r="V5281">
            <v>0</v>
          </cell>
          <cell r="W5281">
            <v>34607</v>
          </cell>
          <cell r="X5281">
            <v>30</v>
          </cell>
          <cell r="Y5281">
            <v>0</v>
          </cell>
          <cell r="AA5281">
            <v>0</v>
          </cell>
          <cell r="AB5281">
            <v>0</v>
          </cell>
          <cell r="AC5281">
            <v>0</v>
          </cell>
          <cell r="AD5281">
            <v>0</v>
          </cell>
          <cell r="AE5281">
            <v>0</v>
          </cell>
          <cell r="AF5281">
            <v>0</v>
          </cell>
          <cell r="AG5281">
            <v>0</v>
          </cell>
          <cell r="AH5281">
            <v>0</v>
          </cell>
        </row>
        <row r="5282">
          <cell r="R5282" t="str">
            <v>BNDES</v>
          </cell>
          <cell r="S5282" t="str">
            <v>FINEM TJLP</v>
          </cell>
          <cell r="T5282" t="str">
            <v>SUB8622F</v>
          </cell>
          <cell r="U5282">
            <v>10</v>
          </cell>
          <cell r="V5282">
            <v>0</v>
          </cell>
          <cell r="W5282">
            <v>34622</v>
          </cell>
          <cell r="X5282">
            <v>15</v>
          </cell>
          <cell r="Y5282">
            <v>18</v>
          </cell>
          <cell r="AA5282">
            <v>0</v>
          </cell>
          <cell r="AB5282">
            <v>0</v>
          </cell>
          <cell r="AC5282">
            <v>0</v>
          </cell>
          <cell r="AD5282">
            <v>0</v>
          </cell>
          <cell r="AE5282">
            <v>0</v>
          </cell>
          <cell r="AF5282">
            <v>0</v>
          </cell>
          <cell r="AG5282">
            <v>0</v>
          </cell>
          <cell r="AH5282">
            <v>0</v>
          </cell>
        </row>
        <row r="5283">
          <cell r="R5283" t="str">
            <v>BNDES</v>
          </cell>
          <cell r="S5283" t="str">
            <v>FINEM TJLP</v>
          </cell>
          <cell r="T5283" t="str">
            <v>SUB8622F</v>
          </cell>
          <cell r="U5283">
            <v>10</v>
          </cell>
          <cell r="V5283">
            <v>0</v>
          </cell>
          <cell r="W5283">
            <v>34638</v>
          </cell>
          <cell r="X5283">
            <v>16</v>
          </cell>
          <cell r="Y5283">
            <v>0</v>
          </cell>
          <cell r="AA5283">
            <v>0</v>
          </cell>
          <cell r="AB5283">
            <v>0</v>
          </cell>
          <cell r="AC5283">
            <v>0</v>
          </cell>
          <cell r="AD5283">
            <v>0</v>
          </cell>
          <cell r="AE5283">
            <v>0</v>
          </cell>
          <cell r="AF5283">
            <v>0</v>
          </cell>
          <cell r="AG5283">
            <v>0</v>
          </cell>
          <cell r="AH5283">
            <v>0</v>
          </cell>
        </row>
        <row r="5284">
          <cell r="R5284" t="str">
            <v>BNDES</v>
          </cell>
          <cell r="S5284" t="str">
            <v>FINEM TJLP</v>
          </cell>
          <cell r="T5284" t="str">
            <v>SUB8622F</v>
          </cell>
          <cell r="U5284">
            <v>10</v>
          </cell>
          <cell r="V5284">
            <v>0</v>
          </cell>
          <cell r="W5284">
            <v>34668</v>
          </cell>
          <cell r="X5284">
            <v>30</v>
          </cell>
          <cell r="Y5284">
            <v>0</v>
          </cell>
          <cell r="AA5284">
            <v>0</v>
          </cell>
          <cell r="AB5284">
            <v>0</v>
          </cell>
          <cell r="AC5284">
            <v>0</v>
          </cell>
          <cell r="AD5284">
            <v>0</v>
          </cell>
          <cell r="AE5284">
            <v>0</v>
          </cell>
          <cell r="AF5284">
            <v>0</v>
          </cell>
          <cell r="AG5284">
            <v>0</v>
          </cell>
          <cell r="AH5284">
            <v>0</v>
          </cell>
        </row>
        <row r="5285">
          <cell r="R5285" t="str">
            <v>BNDES</v>
          </cell>
          <cell r="S5285" t="str">
            <v>FINEM TJLP</v>
          </cell>
          <cell r="T5285" t="str">
            <v>SUB8622F</v>
          </cell>
          <cell r="U5285">
            <v>10</v>
          </cell>
          <cell r="V5285">
            <v>0</v>
          </cell>
          <cell r="W5285">
            <v>34699</v>
          </cell>
          <cell r="X5285">
            <v>31</v>
          </cell>
          <cell r="Y5285">
            <v>0</v>
          </cell>
          <cell r="AA5285">
            <v>0</v>
          </cell>
          <cell r="AB5285">
            <v>0</v>
          </cell>
          <cell r="AC5285">
            <v>0</v>
          </cell>
          <cell r="AD5285">
            <v>0</v>
          </cell>
          <cell r="AE5285">
            <v>0</v>
          </cell>
          <cell r="AF5285">
            <v>0</v>
          </cell>
          <cell r="AG5285">
            <v>0</v>
          </cell>
          <cell r="AH5285">
            <v>0</v>
          </cell>
        </row>
        <row r="5286">
          <cell r="R5286" t="str">
            <v>BNDES</v>
          </cell>
          <cell r="S5286" t="str">
            <v>FINEM TJLP</v>
          </cell>
          <cell r="T5286" t="str">
            <v>SUB8622F</v>
          </cell>
          <cell r="U5286">
            <v>10</v>
          </cell>
          <cell r="V5286">
            <v>0</v>
          </cell>
          <cell r="W5286">
            <v>34714</v>
          </cell>
          <cell r="X5286">
            <v>15</v>
          </cell>
          <cell r="Y5286">
            <v>19</v>
          </cell>
          <cell r="AA5286">
            <v>0</v>
          </cell>
          <cell r="AB5286">
            <v>0</v>
          </cell>
          <cell r="AC5286">
            <v>0</v>
          </cell>
          <cell r="AD5286">
            <v>0</v>
          </cell>
          <cell r="AE5286">
            <v>0</v>
          </cell>
          <cell r="AF5286">
            <v>0</v>
          </cell>
          <cell r="AG5286">
            <v>0</v>
          </cell>
          <cell r="AH5286">
            <v>0</v>
          </cell>
        </row>
        <row r="5287">
          <cell r="R5287" t="str">
            <v>BNDES</v>
          </cell>
          <cell r="S5287" t="str">
            <v>FINEM TJLP</v>
          </cell>
          <cell r="T5287" t="str">
            <v>SUB8622F</v>
          </cell>
          <cell r="U5287">
            <v>10</v>
          </cell>
          <cell r="V5287">
            <v>0</v>
          </cell>
          <cell r="W5287">
            <v>34730</v>
          </cell>
          <cell r="X5287">
            <v>16</v>
          </cell>
          <cell r="Y5287">
            <v>0</v>
          </cell>
          <cell r="AA5287">
            <v>0</v>
          </cell>
          <cell r="AB5287">
            <v>0</v>
          </cell>
          <cell r="AC5287">
            <v>0</v>
          </cell>
          <cell r="AD5287">
            <v>0</v>
          </cell>
          <cell r="AE5287">
            <v>0</v>
          </cell>
          <cell r="AF5287">
            <v>0</v>
          </cell>
          <cell r="AG5287">
            <v>0</v>
          </cell>
          <cell r="AH5287">
            <v>0</v>
          </cell>
        </row>
        <row r="5288">
          <cell r="R5288" t="str">
            <v>BNDES</v>
          </cell>
          <cell r="S5288" t="str">
            <v>FINEM TJLP</v>
          </cell>
          <cell r="T5288" t="str">
            <v>SUB8622F</v>
          </cell>
          <cell r="U5288">
            <v>10</v>
          </cell>
          <cell r="V5288">
            <v>0</v>
          </cell>
          <cell r="W5288">
            <v>34745</v>
          </cell>
          <cell r="X5288">
            <v>15</v>
          </cell>
          <cell r="Y5288">
            <v>0</v>
          </cell>
          <cell r="AA5288">
            <v>0</v>
          </cell>
          <cell r="AB5288">
            <v>0</v>
          </cell>
          <cell r="AC5288">
            <v>0</v>
          </cell>
          <cell r="AD5288">
            <v>0</v>
          </cell>
          <cell r="AE5288">
            <v>0</v>
          </cell>
          <cell r="AF5288">
            <v>0</v>
          </cell>
          <cell r="AG5288">
            <v>0</v>
          </cell>
          <cell r="AH5288">
            <v>0</v>
          </cell>
        </row>
        <row r="5289">
          <cell r="R5289" t="str">
            <v>BNDES</v>
          </cell>
          <cell r="S5289" t="str">
            <v>FINEM TJLP</v>
          </cell>
          <cell r="T5289" t="str">
            <v>SUB8622F</v>
          </cell>
          <cell r="U5289">
            <v>10</v>
          </cell>
          <cell r="V5289">
            <v>0</v>
          </cell>
          <cell r="W5289">
            <v>34758</v>
          </cell>
          <cell r="X5289">
            <v>13</v>
          </cell>
          <cell r="Y5289">
            <v>0</v>
          </cell>
          <cell r="AA5289">
            <v>0</v>
          </cell>
          <cell r="AB5289">
            <v>0</v>
          </cell>
          <cell r="AC5289">
            <v>0</v>
          </cell>
          <cell r="AD5289">
            <v>0</v>
          </cell>
          <cell r="AE5289">
            <v>0</v>
          </cell>
          <cell r="AF5289">
            <v>0</v>
          </cell>
          <cell r="AG5289">
            <v>0</v>
          </cell>
          <cell r="AH5289">
            <v>0</v>
          </cell>
        </row>
        <row r="5290">
          <cell r="R5290" t="str">
            <v>BNDES</v>
          </cell>
          <cell r="S5290" t="str">
            <v>FINEM TJLP</v>
          </cell>
          <cell r="T5290" t="str">
            <v>SUB8622F</v>
          </cell>
          <cell r="U5290">
            <v>10</v>
          </cell>
          <cell r="V5290">
            <v>0</v>
          </cell>
          <cell r="W5290">
            <v>34773</v>
          </cell>
          <cell r="X5290">
            <v>15</v>
          </cell>
          <cell r="Y5290">
            <v>0</v>
          </cell>
          <cell r="AA5290">
            <v>0</v>
          </cell>
          <cell r="AB5290">
            <v>0</v>
          </cell>
          <cell r="AC5290">
            <v>0</v>
          </cell>
          <cell r="AD5290">
            <v>0</v>
          </cell>
          <cell r="AE5290">
            <v>0</v>
          </cell>
          <cell r="AF5290">
            <v>0</v>
          </cell>
          <cell r="AG5290">
            <v>0</v>
          </cell>
          <cell r="AH5290">
            <v>0</v>
          </cell>
        </row>
        <row r="5291">
          <cell r="R5291" t="str">
            <v>BNDES</v>
          </cell>
          <cell r="S5291" t="str">
            <v>FINEM TJLP</v>
          </cell>
          <cell r="T5291" t="str">
            <v>SUB8622F</v>
          </cell>
          <cell r="U5291">
            <v>10</v>
          </cell>
          <cell r="V5291">
            <v>0</v>
          </cell>
          <cell r="W5291">
            <v>34789</v>
          </cell>
          <cell r="X5291">
            <v>16</v>
          </cell>
          <cell r="Y5291">
            <v>0</v>
          </cell>
          <cell r="AA5291">
            <v>0</v>
          </cell>
          <cell r="AB5291">
            <v>0</v>
          </cell>
          <cell r="AC5291">
            <v>0</v>
          </cell>
          <cell r="AD5291">
            <v>0</v>
          </cell>
          <cell r="AE5291">
            <v>0</v>
          </cell>
          <cell r="AF5291">
            <v>0</v>
          </cell>
          <cell r="AG5291">
            <v>0</v>
          </cell>
          <cell r="AH5291">
            <v>0</v>
          </cell>
        </row>
        <row r="5292">
          <cell r="R5292" t="str">
            <v>BNDES</v>
          </cell>
          <cell r="S5292" t="str">
            <v>FINEM TJLP</v>
          </cell>
          <cell r="T5292" t="str">
            <v>SUB8622F</v>
          </cell>
          <cell r="U5292">
            <v>10</v>
          </cell>
          <cell r="V5292">
            <v>0</v>
          </cell>
          <cell r="W5292">
            <v>34804</v>
          </cell>
          <cell r="X5292">
            <v>15</v>
          </cell>
          <cell r="Y5292">
            <v>20</v>
          </cell>
          <cell r="AA5292">
            <v>0</v>
          </cell>
          <cell r="AB5292">
            <v>0</v>
          </cell>
          <cell r="AC5292">
            <v>0</v>
          </cell>
          <cell r="AD5292">
            <v>0</v>
          </cell>
          <cell r="AE5292">
            <v>0</v>
          </cell>
          <cell r="AF5292">
            <v>0</v>
          </cell>
          <cell r="AG5292">
            <v>0</v>
          </cell>
          <cell r="AH5292">
            <v>0</v>
          </cell>
        </row>
        <row r="5293">
          <cell r="R5293" t="str">
            <v>BNDES</v>
          </cell>
          <cell r="S5293" t="str">
            <v>FINEM TJLP</v>
          </cell>
          <cell r="T5293" t="str">
            <v>SUB8622F</v>
          </cell>
          <cell r="U5293">
            <v>10</v>
          </cell>
          <cell r="V5293">
            <v>0</v>
          </cell>
          <cell r="W5293">
            <v>34819</v>
          </cell>
          <cell r="X5293">
            <v>15</v>
          </cell>
          <cell r="Y5293">
            <v>0</v>
          </cell>
          <cell r="AA5293">
            <v>0</v>
          </cell>
          <cell r="AB5293">
            <v>0</v>
          </cell>
          <cell r="AC5293">
            <v>0</v>
          </cell>
          <cell r="AD5293">
            <v>0</v>
          </cell>
          <cell r="AE5293">
            <v>0</v>
          </cell>
          <cell r="AF5293">
            <v>0</v>
          </cell>
          <cell r="AG5293">
            <v>0</v>
          </cell>
          <cell r="AH5293">
            <v>0</v>
          </cell>
        </row>
        <row r="5294">
          <cell r="R5294" t="str">
            <v>BNDES</v>
          </cell>
          <cell r="S5294" t="str">
            <v>FINEM TJLP</v>
          </cell>
          <cell r="T5294" t="str">
            <v>SUB8622F</v>
          </cell>
          <cell r="U5294">
            <v>10</v>
          </cell>
          <cell r="V5294">
            <v>0</v>
          </cell>
          <cell r="W5294">
            <v>34834</v>
          </cell>
          <cell r="X5294">
            <v>15</v>
          </cell>
          <cell r="Y5294">
            <v>0</v>
          </cell>
          <cell r="AA5294">
            <v>0</v>
          </cell>
          <cell r="AB5294">
            <v>0</v>
          </cell>
          <cell r="AC5294">
            <v>0</v>
          </cell>
          <cell r="AD5294">
            <v>0</v>
          </cell>
          <cell r="AE5294">
            <v>0</v>
          </cell>
          <cell r="AF5294">
            <v>0</v>
          </cell>
          <cell r="AG5294">
            <v>0</v>
          </cell>
          <cell r="AH5294">
            <v>0</v>
          </cell>
        </row>
        <row r="5295">
          <cell r="R5295" t="str">
            <v>BNDES</v>
          </cell>
          <cell r="S5295" t="str">
            <v>FINEM TJLP</v>
          </cell>
          <cell r="T5295" t="str">
            <v>SUB8622F</v>
          </cell>
          <cell r="U5295">
            <v>10</v>
          </cell>
          <cell r="V5295">
            <v>0</v>
          </cell>
          <cell r="W5295">
            <v>34850</v>
          </cell>
          <cell r="X5295">
            <v>16</v>
          </cell>
          <cell r="Y5295">
            <v>0</v>
          </cell>
          <cell r="AA5295">
            <v>0</v>
          </cell>
          <cell r="AB5295">
            <v>0</v>
          </cell>
          <cell r="AC5295">
            <v>0</v>
          </cell>
          <cell r="AD5295">
            <v>0</v>
          </cell>
          <cell r="AE5295">
            <v>0</v>
          </cell>
          <cell r="AF5295">
            <v>0</v>
          </cell>
          <cell r="AG5295">
            <v>0</v>
          </cell>
          <cell r="AH5295">
            <v>0</v>
          </cell>
        </row>
        <row r="5296">
          <cell r="R5296" t="str">
            <v>BNDES</v>
          </cell>
          <cell r="S5296" t="str">
            <v>FINEM TJLP</v>
          </cell>
          <cell r="T5296" t="str">
            <v>SUB8622F</v>
          </cell>
          <cell r="U5296">
            <v>10</v>
          </cell>
          <cell r="V5296">
            <v>0</v>
          </cell>
          <cell r="W5296">
            <v>34865</v>
          </cell>
          <cell r="X5296">
            <v>15</v>
          </cell>
          <cell r="Y5296">
            <v>0</v>
          </cell>
          <cell r="Z5296">
            <v>5.1613069999999999</v>
          </cell>
          <cell r="AA5296">
            <v>0</v>
          </cell>
          <cell r="AB5296">
            <v>1684944.8</v>
          </cell>
          <cell r="AC5296">
            <v>0</v>
          </cell>
          <cell r="AD5296">
            <v>27432.400000000001</v>
          </cell>
          <cell r="AE5296">
            <v>27432.400000000001</v>
          </cell>
          <cell r="AF5296">
            <v>0</v>
          </cell>
          <cell r="AG5296">
            <v>1712377.2</v>
          </cell>
          <cell r="AH5296">
            <v>0</v>
          </cell>
        </row>
        <row r="5297">
          <cell r="R5297" t="str">
            <v>BNDES</v>
          </cell>
          <cell r="S5297" t="str">
            <v>FINEM TJLP</v>
          </cell>
          <cell r="T5297" t="str">
            <v>SUB8622F</v>
          </cell>
          <cell r="U5297">
            <v>10</v>
          </cell>
          <cell r="V5297">
            <v>0</v>
          </cell>
          <cell r="W5297">
            <v>34880</v>
          </cell>
          <cell r="X5297">
            <v>15</v>
          </cell>
          <cell r="Y5297">
            <v>0</v>
          </cell>
          <cell r="Z5297">
            <v>5.1964170000000003</v>
          </cell>
          <cell r="AA5297">
            <v>0</v>
          </cell>
          <cell r="AB5297">
            <v>1696406.7</v>
          </cell>
          <cell r="AC5297">
            <v>0</v>
          </cell>
          <cell r="AD5297">
            <v>7046.7799999999988</v>
          </cell>
          <cell r="AE5297">
            <v>34479.18</v>
          </cell>
          <cell r="AF5297">
            <v>0</v>
          </cell>
          <cell r="AG5297">
            <v>1730885.88</v>
          </cell>
          <cell r="AH5297">
            <v>11461.899999999907</v>
          </cell>
        </row>
        <row r="5298">
          <cell r="R5298" t="str">
            <v>BNDES</v>
          </cell>
          <cell r="S5298" t="str">
            <v>FINEM TJLP</v>
          </cell>
          <cell r="T5298" t="str">
            <v>SUB8622F</v>
          </cell>
          <cell r="U5298">
            <v>10</v>
          </cell>
          <cell r="V5298">
            <v>0</v>
          </cell>
          <cell r="W5298">
            <v>34895</v>
          </cell>
          <cell r="X5298">
            <v>15</v>
          </cell>
          <cell r="Y5298">
            <v>21</v>
          </cell>
          <cell r="Z5298">
            <v>5.2317669999999996</v>
          </cell>
          <cell r="AA5298">
            <v>0</v>
          </cell>
          <cell r="AB5298">
            <v>1707946.96</v>
          </cell>
          <cell r="AC5298">
            <v>0</v>
          </cell>
          <cell r="AD5298">
            <v>7168.8600000000006</v>
          </cell>
          <cell r="AE5298">
            <v>41648.04</v>
          </cell>
          <cell r="AF5298">
            <v>41648.04</v>
          </cell>
          <cell r="AG5298">
            <v>1707946.96</v>
          </cell>
          <cell r="AH5298">
            <v>11540.260000000009</v>
          </cell>
        </row>
        <row r="5299">
          <cell r="R5299" t="str">
            <v>BNDES</v>
          </cell>
          <cell r="S5299" t="str">
            <v>FINEM TJLP</v>
          </cell>
          <cell r="T5299" t="str">
            <v>SUB8622F</v>
          </cell>
          <cell r="U5299">
            <v>10</v>
          </cell>
          <cell r="V5299">
            <v>0</v>
          </cell>
          <cell r="W5299">
            <v>34911</v>
          </cell>
          <cell r="X5299">
            <v>16</v>
          </cell>
          <cell r="Y5299">
            <v>0</v>
          </cell>
          <cell r="Z5299">
            <v>5.2697390000000004</v>
          </cell>
          <cell r="AA5299">
            <v>0</v>
          </cell>
          <cell r="AB5299">
            <v>1720343.18</v>
          </cell>
          <cell r="AC5299">
            <v>0</v>
          </cell>
          <cell r="AD5299">
            <v>7302.84</v>
          </cell>
          <cell r="AE5299">
            <v>7302.84</v>
          </cell>
          <cell r="AF5299">
            <v>0</v>
          </cell>
          <cell r="AG5299">
            <v>1727646.03</v>
          </cell>
          <cell r="AH5299">
            <v>12396.229999999981</v>
          </cell>
        </row>
        <row r="5300">
          <cell r="R5300" t="str">
            <v>BNDES</v>
          </cell>
          <cell r="S5300" t="str">
            <v>FINEM TJLP</v>
          </cell>
          <cell r="T5300" t="str">
            <v>SUB8622F</v>
          </cell>
          <cell r="U5300">
            <v>10</v>
          </cell>
          <cell r="V5300">
            <v>0</v>
          </cell>
          <cell r="W5300">
            <v>34926</v>
          </cell>
          <cell r="X5300">
            <v>15</v>
          </cell>
          <cell r="Y5300">
            <v>0</v>
          </cell>
          <cell r="Z5300">
            <v>5.3055870000000001</v>
          </cell>
          <cell r="AA5300">
            <v>0</v>
          </cell>
          <cell r="AB5300">
            <v>1732046.02</v>
          </cell>
          <cell r="AC5300">
            <v>0</v>
          </cell>
          <cell r="AD5300">
            <v>6971.02</v>
          </cell>
          <cell r="AE5300">
            <v>14273.86</v>
          </cell>
          <cell r="AF5300">
            <v>0</v>
          </cell>
          <cell r="AG5300">
            <v>1746319.87</v>
          </cell>
          <cell r="AH5300">
            <v>11702.820000000065</v>
          </cell>
        </row>
        <row r="5301">
          <cell r="R5301" t="str">
            <v>BNDES</v>
          </cell>
          <cell r="S5301" t="str">
            <v>FINEM TJLP</v>
          </cell>
          <cell r="T5301" t="str">
            <v>SUB8622F</v>
          </cell>
          <cell r="U5301">
            <v>10</v>
          </cell>
          <cell r="V5301">
            <v>0</v>
          </cell>
          <cell r="W5301">
            <v>34942</v>
          </cell>
          <cell r="X5301">
            <v>16</v>
          </cell>
          <cell r="Y5301">
            <v>0</v>
          </cell>
          <cell r="Z5301">
            <v>5.3440940000000001</v>
          </cell>
          <cell r="AA5301">
            <v>0</v>
          </cell>
          <cell r="AB5301">
            <v>1744616.89</v>
          </cell>
          <cell r="AC5301">
            <v>0</v>
          </cell>
          <cell r="AD5301">
            <v>7570.5099999999984</v>
          </cell>
          <cell r="AE5301">
            <v>21844.37</v>
          </cell>
          <cell r="AF5301">
            <v>0</v>
          </cell>
          <cell r="AG5301">
            <v>1766461.27</v>
          </cell>
          <cell r="AH5301">
            <v>12570.889999999898</v>
          </cell>
        </row>
        <row r="5302">
          <cell r="R5302" t="str">
            <v>BNDES</v>
          </cell>
          <cell r="S5302" t="str">
            <v>FINEM TJLP</v>
          </cell>
          <cell r="T5302" t="str">
            <v>SUB8622F</v>
          </cell>
          <cell r="U5302">
            <v>10</v>
          </cell>
          <cell r="V5302">
            <v>0</v>
          </cell>
          <cell r="W5302">
            <v>34957</v>
          </cell>
          <cell r="X5302">
            <v>15</v>
          </cell>
          <cell r="Y5302">
            <v>0</v>
          </cell>
          <cell r="Z5302">
            <v>5.3757169999999999</v>
          </cell>
          <cell r="AA5302">
            <v>0</v>
          </cell>
          <cell r="AB5302">
            <v>1754940.44</v>
          </cell>
          <cell r="AC5302">
            <v>0</v>
          </cell>
          <cell r="AD5302">
            <v>7199.880000000001</v>
          </cell>
          <cell r="AE5302">
            <v>29044.25</v>
          </cell>
          <cell r="AF5302">
            <v>0</v>
          </cell>
          <cell r="AG5302">
            <v>1783984.69</v>
          </cell>
          <cell r="AH5302">
            <v>10323.540000000037</v>
          </cell>
        </row>
        <row r="5303">
          <cell r="R5303" t="str">
            <v>BNDES</v>
          </cell>
          <cell r="S5303" t="str">
            <v>FINEM TJLP</v>
          </cell>
          <cell r="T5303" t="str">
            <v>SUB8622F</v>
          </cell>
          <cell r="U5303">
            <v>10</v>
          </cell>
          <cell r="V5303">
            <v>0</v>
          </cell>
          <cell r="W5303">
            <v>34972</v>
          </cell>
          <cell r="X5303">
            <v>15</v>
          </cell>
          <cell r="Y5303">
            <v>0</v>
          </cell>
          <cell r="Z5303">
            <v>5.4071879999999997</v>
          </cell>
          <cell r="AA5303">
            <v>0</v>
          </cell>
          <cell r="AB5303">
            <v>1765214.37</v>
          </cell>
          <cell r="AC5303">
            <v>0</v>
          </cell>
          <cell r="AD5303">
            <v>7310.3399999999965</v>
          </cell>
          <cell r="AE5303">
            <v>36354.589999999997</v>
          </cell>
          <cell r="AF5303">
            <v>0</v>
          </cell>
          <cell r="AG5303">
            <v>1801568.96</v>
          </cell>
          <cell r="AH5303">
            <v>10273.929999999935</v>
          </cell>
        </row>
        <row r="5304">
          <cell r="R5304" t="str">
            <v>BNDES</v>
          </cell>
          <cell r="S5304" t="str">
            <v>FINEM TJLP</v>
          </cell>
          <cell r="T5304" t="str">
            <v>SUB8622F</v>
          </cell>
          <cell r="U5304">
            <v>10</v>
          </cell>
          <cell r="V5304">
            <v>0</v>
          </cell>
          <cell r="W5304">
            <v>34987</v>
          </cell>
          <cell r="X5304">
            <v>15</v>
          </cell>
          <cell r="Y5304">
            <v>22</v>
          </cell>
          <cell r="Z5304">
            <v>5.4388420000000002</v>
          </cell>
          <cell r="AA5304">
            <v>0</v>
          </cell>
          <cell r="AB5304">
            <v>1775548.04</v>
          </cell>
          <cell r="AC5304">
            <v>0</v>
          </cell>
          <cell r="AD5304">
            <v>7423.5</v>
          </cell>
          <cell r="AE5304">
            <v>43778.09</v>
          </cell>
          <cell r="AF5304">
            <v>43778.09</v>
          </cell>
          <cell r="AG5304">
            <v>1775548.04</v>
          </cell>
          <cell r="AH5304">
            <v>10333.670000000158</v>
          </cell>
        </row>
        <row r="5305">
          <cell r="R5305" t="str">
            <v>BNDES</v>
          </cell>
          <cell r="S5305" t="str">
            <v>FINEM TJLP</v>
          </cell>
          <cell r="T5305" t="str">
            <v>SUB8622F</v>
          </cell>
          <cell r="U5305">
            <v>10</v>
          </cell>
          <cell r="V5305">
            <v>0</v>
          </cell>
          <cell r="W5305">
            <v>35003</v>
          </cell>
          <cell r="X5305">
            <v>16</v>
          </cell>
          <cell r="Y5305">
            <v>0</v>
          </cell>
          <cell r="Z5305">
            <v>5.4728110000000001</v>
          </cell>
          <cell r="AA5305">
            <v>0</v>
          </cell>
          <cell r="AB5305">
            <v>1786637.46</v>
          </cell>
          <cell r="AC5305">
            <v>0</v>
          </cell>
          <cell r="AD5305">
            <v>7584.26</v>
          </cell>
          <cell r="AE5305">
            <v>7584.26</v>
          </cell>
          <cell r="AF5305">
            <v>0</v>
          </cell>
          <cell r="AG5305">
            <v>1794221.72</v>
          </cell>
          <cell r="AH5305">
            <v>11089.419999999925</v>
          </cell>
        </row>
        <row r="5306">
          <cell r="R5306" t="str">
            <v>BNDES</v>
          </cell>
          <cell r="S5306" t="str">
            <v>FINEM TJLP</v>
          </cell>
          <cell r="T5306" t="str">
            <v>SUB8622F</v>
          </cell>
          <cell r="U5306">
            <v>10</v>
          </cell>
          <cell r="V5306">
            <v>0</v>
          </cell>
          <cell r="W5306">
            <v>35018</v>
          </cell>
          <cell r="X5306">
            <v>15</v>
          </cell>
          <cell r="Y5306">
            <v>0</v>
          </cell>
          <cell r="Z5306">
            <v>5.5048500000000002</v>
          </cell>
          <cell r="AA5306">
            <v>0</v>
          </cell>
          <cell r="AB5306">
            <v>1797096.82</v>
          </cell>
          <cell r="AC5306">
            <v>0</v>
          </cell>
          <cell r="AD5306">
            <v>7225.68</v>
          </cell>
          <cell r="AE5306">
            <v>14809.94</v>
          </cell>
          <cell r="AF5306">
            <v>0</v>
          </cell>
          <cell r="AG5306">
            <v>1811906.76</v>
          </cell>
          <cell r="AH5306">
            <v>10459.360000000102</v>
          </cell>
        </row>
        <row r="5307">
          <cell r="R5307" t="str">
            <v>BNDES</v>
          </cell>
          <cell r="S5307" t="str">
            <v>FINEM TJLP</v>
          </cell>
          <cell r="T5307" t="str">
            <v>SUB8622F</v>
          </cell>
          <cell r="U5307">
            <v>10</v>
          </cell>
          <cell r="V5307">
            <v>0</v>
          </cell>
          <cell r="W5307">
            <v>35033</v>
          </cell>
          <cell r="X5307">
            <v>15</v>
          </cell>
          <cell r="Y5307">
            <v>0</v>
          </cell>
          <cell r="Z5307">
            <v>5.5370759999999999</v>
          </cell>
          <cell r="AA5307">
            <v>0</v>
          </cell>
          <cell r="AB5307">
            <v>1807617.22</v>
          </cell>
          <cell r="AC5307">
            <v>0</v>
          </cell>
          <cell r="AD5307">
            <v>7338.76</v>
          </cell>
          <cell r="AE5307">
            <v>22148.7</v>
          </cell>
          <cell r="AF5307">
            <v>0</v>
          </cell>
          <cell r="AG5307">
            <v>1829765.92</v>
          </cell>
          <cell r="AH5307">
            <v>10520.399999999907</v>
          </cell>
        </row>
        <row r="5308">
          <cell r="R5308" t="str">
            <v>BNDES</v>
          </cell>
          <cell r="S5308" t="str">
            <v>FINEM TJLP</v>
          </cell>
          <cell r="T5308" t="str">
            <v>SUB8622F</v>
          </cell>
          <cell r="U5308">
            <v>10</v>
          </cell>
          <cell r="V5308">
            <v>0</v>
          </cell>
          <cell r="W5308">
            <v>35048</v>
          </cell>
          <cell r="X5308">
            <v>15</v>
          </cell>
          <cell r="Y5308">
            <v>0</v>
          </cell>
          <cell r="Z5308">
            <v>5.5618679999999996</v>
          </cell>
          <cell r="AA5308">
            <v>0</v>
          </cell>
          <cell r="AB5308">
            <v>1815710.74</v>
          </cell>
          <cell r="AC5308">
            <v>0</v>
          </cell>
          <cell r="AD5308">
            <v>7412.6899999999987</v>
          </cell>
          <cell r="AE5308">
            <v>29561.39</v>
          </cell>
          <cell r="AF5308">
            <v>0</v>
          </cell>
          <cell r="AG5308">
            <v>1845272.13</v>
          </cell>
          <cell r="AH5308">
            <v>8093.5200000000186</v>
          </cell>
        </row>
        <row r="5309">
          <cell r="R5309" t="str">
            <v>BNDES</v>
          </cell>
          <cell r="S5309" t="str">
            <v>FINEM TJLP</v>
          </cell>
          <cell r="T5309" t="str">
            <v>SUB8622F</v>
          </cell>
          <cell r="U5309">
            <v>10</v>
          </cell>
          <cell r="V5309">
            <v>0</v>
          </cell>
          <cell r="W5309">
            <v>35064</v>
          </cell>
          <cell r="X5309">
            <v>16</v>
          </cell>
          <cell r="Y5309">
            <v>0</v>
          </cell>
          <cell r="Z5309">
            <v>5.5878519999999998</v>
          </cell>
          <cell r="AA5309">
            <v>0</v>
          </cell>
          <cell r="AB5309">
            <v>1824193.4</v>
          </cell>
          <cell r="AC5309">
            <v>0</v>
          </cell>
          <cell r="AD5309">
            <v>8007.8700000000026</v>
          </cell>
          <cell r="AE5309">
            <v>37569.26</v>
          </cell>
          <cell r="AF5309">
            <v>0</v>
          </cell>
          <cell r="AG5309">
            <v>1861762.66</v>
          </cell>
          <cell r="AH5309">
            <v>8482.6599999999162</v>
          </cell>
          <cell r="AI5309">
            <v>0</v>
          </cell>
          <cell r="AJ5309">
            <v>0</v>
          </cell>
          <cell r="AK5309">
            <v>0</v>
          </cell>
        </row>
        <row r="5310">
          <cell r="R5310" t="str">
            <v>BNDES</v>
          </cell>
          <cell r="S5310" t="str">
            <v>FINEM TJLP</v>
          </cell>
          <cell r="T5310" t="str">
            <v>SUB8622F</v>
          </cell>
          <cell r="U5310">
            <v>10</v>
          </cell>
          <cell r="V5310">
            <v>0</v>
          </cell>
          <cell r="W5310">
            <v>35079</v>
          </cell>
          <cell r="X5310">
            <v>15</v>
          </cell>
          <cell r="Y5310">
            <v>23</v>
          </cell>
          <cell r="Z5310">
            <v>5.6123219999999998</v>
          </cell>
          <cell r="AA5310">
            <v>0</v>
          </cell>
          <cell r="AB5310">
            <v>1832181.8</v>
          </cell>
          <cell r="AC5310">
            <v>0</v>
          </cell>
          <cell r="AD5310">
            <v>7605.1999999999971</v>
          </cell>
          <cell r="AE5310">
            <v>45174.46</v>
          </cell>
          <cell r="AF5310">
            <v>45174.46</v>
          </cell>
          <cell r="AG5310">
            <v>1832181.8</v>
          </cell>
          <cell r="AH5310">
            <v>7988.4000000001397</v>
          </cell>
          <cell r="AI5310">
            <v>0</v>
          </cell>
          <cell r="AJ5310">
            <v>0</v>
          </cell>
          <cell r="AK5310">
            <v>0</v>
          </cell>
        </row>
        <row r="5311">
          <cell r="R5311" t="str">
            <v>BNDES</v>
          </cell>
          <cell r="S5311" t="str">
            <v>FINEM TJLP</v>
          </cell>
          <cell r="T5311" t="str">
            <v>SUB8622F</v>
          </cell>
          <cell r="U5311">
            <v>10</v>
          </cell>
          <cell r="V5311">
            <v>0</v>
          </cell>
          <cell r="W5311">
            <v>35095</v>
          </cell>
          <cell r="X5311">
            <v>16</v>
          </cell>
          <cell r="Y5311">
            <v>0</v>
          </cell>
          <cell r="Z5311">
            <v>5.638541</v>
          </cell>
          <cell r="AA5311">
            <v>0</v>
          </cell>
          <cell r="AB5311">
            <v>1840741.18</v>
          </cell>
          <cell r="AC5311">
            <v>0</v>
          </cell>
          <cell r="AD5311">
            <v>7813.93</v>
          </cell>
          <cell r="AE5311">
            <v>7813.93</v>
          </cell>
          <cell r="AF5311">
            <v>0</v>
          </cell>
          <cell r="AG5311">
            <v>1848555.11</v>
          </cell>
          <cell r="AH5311">
            <v>8559.3800000001211</v>
          </cell>
          <cell r="AI5311">
            <v>0</v>
          </cell>
          <cell r="AJ5311">
            <v>0</v>
          </cell>
          <cell r="AK5311">
            <v>0</v>
          </cell>
        </row>
        <row r="5312">
          <cell r="R5312" t="str">
            <v>BNDES</v>
          </cell>
          <cell r="S5312" t="str">
            <v>FINEM TJLP</v>
          </cell>
          <cell r="T5312" t="str">
            <v>SUB8622F</v>
          </cell>
          <cell r="U5312">
            <v>10</v>
          </cell>
          <cell r="V5312">
            <v>0</v>
          </cell>
          <cell r="W5312">
            <v>35110</v>
          </cell>
          <cell r="X5312">
            <v>15</v>
          </cell>
          <cell r="Y5312">
            <v>0</v>
          </cell>
          <cell r="Z5312">
            <v>5.663233</v>
          </cell>
          <cell r="AA5312">
            <v>0</v>
          </cell>
          <cell r="AB5312">
            <v>1848802.06</v>
          </cell>
          <cell r="AC5312">
            <v>0</v>
          </cell>
          <cell r="AD5312">
            <v>7422.119999999999</v>
          </cell>
          <cell r="AE5312">
            <v>15236.05</v>
          </cell>
          <cell r="AF5312">
            <v>0</v>
          </cell>
          <cell r="AG5312">
            <v>1864038.1</v>
          </cell>
          <cell r="AH5312">
            <v>8060.8699999998789</v>
          </cell>
          <cell r="AI5312">
            <v>0</v>
          </cell>
          <cell r="AJ5312">
            <v>0</v>
          </cell>
          <cell r="AK5312">
            <v>0</v>
          </cell>
        </row>
        <row r="5313">
          <cell r="R5313" t="str">
            <v>BNDES</v>
          </cell>
          <cell r="S5313" t="str">
            <v>FINEM TJLP</v>
          </cell>
          <cell r="T5313" t="str">
            <v>SUB8622F</v>
          </cell>
          <cell r="U5313">
            <v>10</v>
          </cell>
          <cell r="V5313">
            <v>0</v>
          </cell>
          <cell r="W5313">
            <v>35124</v>
          </cell>
          <cell r="X5313">
            <v>14</v>
          </cell>
          <cell r="Y5313">
            <v>0</v>
          </cell>
          <cell r="Z5313">
            <v>5.6863760000000001</v>
          </cell>
          <cell r="AA5313">
            <v>0</v>
          </cell>
          <cell r="AB5313">
            <v>1856357.25</v>
          </cell>
          <cell r="AC5313">
            <v>0</v>
          </cell>
          <cell r="AD5313">
            <v>7012.4400000000023</v>
          </cell>
          <cell r="AE5313">
            <v>22248.49</v>
          </cell>
          <cell r="AF5313">
            <v>0</v>
          </cell>
          <cell r="AG5313">
            <v>1878605.74</v>
          </cell>
          <cell r="AH5313">
            <v>7555.1999999999534</v>
          </cell>
          <cell r="AI5313">
            <v>0</v>
          </cell>
          <cell r="AJ5313">
            <v>0</v>
          </cell>
          <cell r="AK5313">
            <v>0</v>
          </cell>
        </row>
        <row r="5314">
          <cell r="R5314" t="str">
            <v>BNDES</v>
          </cell>
          <cell r="S5314" t="str">
            <v>FINEM TJLP</v>
          </cell>
          <cell r="T5314" t="str">
            <v>SUB8622F</v>
          </cell>
          <cell r="U5314">
            <v>10</v>
          </cell>
          <cell r="V5314">
            <v>0</v>
          </cell>
          <cell r="W5314">
            <v>35139</v>
          </cell>
          <cell r="X5314">
            <v>15</v>
          </cell>
          <cell r="Y5314">
            <v>0</v>
          </cell>
          <cell r="Z5314">
            <v>5.7124439999999996</v>
          </cell>
          <cell r="AA5314">
            <v>0</v>
          </cell>
          <cell r="AB5314">
            <v>1864867.33</v>
          </cell>
          <cell r="AC5314">
            <v>0</v>
          </cell>
          <cell r="AD5314">
            <v>7611.5199999999968</v>
          </cell>
          <cell r="AE5314">
            <v>29860.01</v>
          </cell>
          <cell r="AF5314">
            <v>0</v>
          </cell>
          <cell r="AG5314">
            <v>1894727.34</v>
          </cell>
          <cell r="AH5314">
            <v>8510.0800000000745</v>
          </cell>
          <cell r="AI5314">
            <v>0</v>
          </cell>
          <cell r="AJ5314">
            <v>0</v>
          </cell>
          <cell r="AK5314">
            <v>0</v>
          </cell>
        </row>
        <row r="5315">
          <cell r="R5315" t="str">
            <v>BNDES</v>
          </cell>
          <cell r="S5315" t="str">
            <v>FINEM TJLP</v>
          </cell>
          <cell r="T5315" t="str">
            <v>SUB8622F</v>
          </cell>
          <cell r="U5315">
            <v>10</v>
          </cell>
          <cell r="V5315">
            <v>0</v>
          </cell>
          <cell r="W5315">
            <v>35155</v>
          </cell>
          <cell r="X5315">
            <v>16</v>
          </cell>
          <cell r="Y5315">
            <v>0</v>
          </cell>
          <cell r="Z5315">
            <v>5.7404719999999996</v>
          </cell>
          <cell r="AA5315">
            <v>0</v>
          </cell>
          <cell r="AB5315">
            <v>1874017.27</v>
          </cell>
          <cell r="AC5315">
            <v>0</v>
          </cell>
          <cell r="AD5315">
            <v>8229.0700000000033</v>
          </cell>
          <cell r="AE5315">
            <v>38089.08</v>
          </cell>
          <cell r="AF5315">
            <v>0</v>
          </cell>
          <cell r="AG5315">
            <v>1912106.35</v>
          </cell>
          <cell r="AH5315">
            <v>9149.9399999999441</v>
          </cell>
          <cell r="AI5315">
            <v>0</v>
          </cell>
          <cell r="AJ5315">
            <v>0</v>
          </cell>
          <cell r="AK5315">
            <v>0</v>
          </cell>
        </row>
        <row r="5316">
          <cell r="R5316" t="str">
            <v>BNDES</v>
          </cell>
          <cell r="S5316" t="str">
            <v>FINEM TJLP</v>
          </cell>
          <cell r="T5316" t="str">
            <v>SUB8622F</v>
          </cell>
          <cell r="U5316">
            <v>10</v>
          </cell>
          <cell r="V5316">
            <v>0</v>
          </cell>
          <cell r="W5316">
            <v>35170</v>
          </cell>
          <cell r="X5316">
            <v>15</v>
          </cell>
          <cell r="Y5316">
            <v>24</v>
          </cell>
          <cell r="Z5316">
            <v>5.7668720000000002</v>
          </cell>
          <cell r="AA5316">
            <v>0</v>
          </cell>
          <cell r="AB5316">
            <v>1882635.73</v>
          </cell>
          <cell r="AC5316">
            <v>0</v>
          </cell>
          <cell r="AD5316">
            <v>7818.7299999999959</v>
          </cell>
          <cell r="AE5316">
            <v>45907.81</v>
          </cell>
          <cell r="AF5316">
            <v>45907.81</v>
          </cell>
          <cell r="AG5316">
            <v>1882635.73</v>
          </cell>
          <cell r="AH5316">
            <v>8618.4599999999627</v>
          </cell>
          <cell r="AI5316">
            <v>0</v>
          </cell>
          <cell r="AJ5316">
            <v>0</v>
          </cell>
          <cell r="AK5316">
            <v>0</v>
          </cell>
        </row>
        <row r="5317">
          <cell r="R5317" t="str">
            <v>BNDES</v>
          </cell>
          <cell r="S5317" t="str">
            <v>FINEM TJLP</v>
          </cell>
          <cell r="T5317" t="str">
            <v>SUB8622F</v>
          </cell>
          <cell r="U5317">
            <v>10</v>
          </cell>
          <cell r="V5317">
            <v>0</v>
          </cell>
          <cell r="W5317">
            <v>35185</v>
          </cell>
          <cell r="X5317">
            <v>15</v>
          </cell>
          <cell r="Y5317">
            <v>0</v>
          </cell>
          <cell r="Z5317">
            <v>5.7933940000000002</v>
          </cell>
          <cell r="AA5317">
            <v>0</v>
          </cell>
          <cell r="AB5317">
            <v>1891294.03</v>
          </cell>
          <cell r="AC5317">
            <v>0</v>
          </cell>
          <cell r="AD5317">
            <v>7525.75</v>
          </cell>
          <cell r="AE5317">
            <v>7525.75</v>
          </cell>
          <cell r="AF5317">
            <v>0</v>
          </cell>
          <cell r="AG5317">
            <v>1898819.77</v>
          </cell>
          <cell r="AH5317">
            <v>8658.2900000000373</v>
          </cell>
          <cell r="AI5317">
            <v>0</v>
          </cell>
          <cell r="AJ5317">
            <v>0</v>
          </cell>
          <cell r="AK5317">
            <v>0</v>
          </cell>
        </row>
        <row r="5318">
          <cell r="R5318" t="str">
            <v>BNDES</v>
          </cell>
          <cell r="S5318" t="str">
            <v>FINEM TJLP</v>
          </cell>
          <cell r="T5318" t="str">
            <v>SUB8622F</v>
          </cell>
          <cell r="U5318">
            <v>10</v>
          </cell>
          <cell r="V5318">
            <v>0</v>
          </cell>
          <cell r="W5318">
            <v>35200</v>
          </cell>
          <cell r="X5318">
            <v>15</v>
          </cell>
          <cell r="Y5318">
            <v>0</v>
          </cell>
          <cell r="Z5318">
            <v>5.8200380000000003</v>
          </cell>
          <cell r="AA5318">
            <v>0</v>
          </cell>
          <cell r="AB5318">
            <v>1899992.15</v>
          </cell>
          <cell r="AC5318">
            <v>0</v>
          </cell>
          <cell r="AD5318">
            <v>7625.0499999999993</v>
          </cell>
          <cell r="AE5318">
            <v>15150.8</v>
          </cell>
          <cell r="AF5318">
            <v>0</v>
          </cell>
          <cell r="AG5318">
            <v>1915142.95</v>
          </cell>
          <cell r="AH5318">
            <v>8698.1299999998882</v>
          </cell>
          <cell r="AI5318">
            <v>0</v>
          </cell>
          <cell r="AJ5318">
            <v>0</v>
          </cell>
          <cell r="AK5318">
            <v>0</v>
          </cell>
        </row>
        <row r="5319">
          <cell r="R5319" t="str">
            <v>BNDES</v>
          </cell>
          <cell r="S5319" t="str">
            <v>FINEM TJLP</v>
          </cell>
          <cell r="T5319" t="str">
            <v>SUB8622F</v>
          </cell>
          <cell r="U5319">
            <v>10</v>
          </cell>
          <cell r="V5319">
            <v>0</v>
          </cell>
          <cell r="W5319">
            <v>35216</v>
          </cell>
          <cell r="X5319">
            <v>16</v>
          </cell>
          <cell r="Y5319">
            <v>0</v>
          </cell>
          <cell r="Z5319">
            <v>5.8485930000000002</v>
          </cell>
          <cell r="AA5319">
            <v>0</v>
          </cell>
          <cell r="AB5319">
            <v>1909314.13</v>
          </cell>
          <cell r="AC5319">
            <v>0</v>
          </cell>
          <cell r="AD5319">
            <v>8243.9900000000016</v>
          </cell>
          <cell r="AE5319">
            <v>23394.79</v>
          </cell>
          <cell r="AF5319">
            <v>0</v>
          </cell>
          <cell r="AG5319">
            <v>1932708.92</v>
          </cell>
          <cell r="AH5319">
            <v>9321.9799999999814</v>
          </cell>
          <cell r="AI5319">
            <v>0</v>
          </cell>
          <cell r="AJ5319">
            <v>0</v>
          </cell>
          <cell r="AK5319">
            <v>0</v>
          </cell>
        </row>
        <row r="5320">
          <cell r="R5320" t="str">
            <v>BNDES</v>
          </cell>
          <cell r="S5320" t="str">
            <v>FINEM TJLP</v>
          </cell>
          <cell r="T5320" t="str">
            <v>SUB8622F</v>
          </cell>
          <cell r="U5320">
            <v>10</v>
          </cell>
          <cell r="V5320">
            <v>0</v>
          </cell>
          <cell r="W5320">
            <v>35231</v>
          </cell>
          <cell r="X5320">
            <v>15</v>
          </cell>
          <cell r="Y5320">
            <v>0</v>
          </cell>
          <cell r="Z5320">
            <v>5.8698240000000004</v>
          </cell>
          <cell r="AA5320">
            <v>0</v>
          </cell>
          <cell r="AB5320">
            <v>1916245.13</v>
          </cell>
          <cell r="AC5320">
            <v>0</v>
          </cell>
          <cell r="AD5320">
            <v>7803.3899999999994</v>
          </cell>
          <cell r="AE5320">
            <v>31198.18</v>
          </cell>
          <cell r="AF5320">
            <v>0</v>
          </cell>
          <cell r="AG5320">
            <v>1947443.31</v>
          </cell>
          <cell r="AH5320">
            <v>6931.0000000002328</v>
          </cell>
          <cell r="AI5320">
            <v>0</v>
          </cell>
          <cell r="AJ5320">
            <v>0</v>
          </cell>
          <cell r="AK5320">
            <v>0</v>
          </cell>
        </row>
        <row r="5321">
          <cell r="R5321" t="str">
            <v>BNDES</v>
          </cell>
          <cell r="S5321" t="str">
            <v>FINEM TJLP</v>
          </cell>
          <cell r="T5321" t="str">
            <v>SUB8622F</v>
          </cell>
          <cell r="U5321">
            <v>10</v>
          </cell>
          <cell r="V5321">
            <v>0</v>
          </cell>
          <cell r="W5321">
            <v>35246</v>
          </cell>
          <cell r="X5321">
            <v>15</v>
          </cell>
          <cell r="Y5321">
            <v>0</v>
          </cell>
          <cell r="Z5321">
            <v>5.8907259999999999</v>
          </cell>
          <cell r="AA5321">
            <v>0</v>
          </cell>
          <cell r="AB5321">
            <v>1923068.74</v>
          </cell>
          <cell r="AC5321">
            <v>0</v>
          </cell>
          <cell r="AD5321">
            <v>7887.8600000000006</v>
          </cell>
          <cell r="AE5321">
            <v>39086.04</v>
          </cell>
          <cell r="AF5321">
            <v>0</v>
          </cell>
          <cell r="AG5321">
            <v>1962154.78</v>
          </cell>
          <cell r="AH5321">
            <v>6823.6099999998696</v>
          </cell>
          <cell r="AI5321">
            <v>0</v>
          </cell>
          <cell r="AJ5321">
            <v>0</v>
          </cell>
          <cell r="AK5321">
            <v>0</v>
          </cell>
        </row>
        <row r="5322">
          <cell r="R5322" t="str">
            <v>BNDES</v>
          </cell>
          <cell r="S5322" t="str">
            <v>FINEM TJLP</v>
          </cell>
          <cell r="T5322" t="str">
            <v>SUB8622F</v>
          </cell>
          <cell r="U5322">
            <v>10</v>
          </cell>
          <cell r="V5322">
            <v>0</v>
          </cell>
          <cell r="W5322">
            <v>35261</v>
          </cell>
          <cell r="X5322">
            <v>15</v>
          </cell>
          <cell r="Y5322">
            <v>25</v>
          </cell>
          <cell r="Z5322">
            <v>5.9117030000000002</v>
          </cell>
          <cell r="AA5322">
            <v>0</v>
          </cell>
          <cell r="AB5322">
            <v>1929916.83</v>
          </cell>
          <cell r="AC5322">
            <v>0</v>
          </cell>
          <cell r="AD5322">
            <v>7974.7099999999991</v>
          </cell>
          <cell r="AE5322">
            <v>47060.75</v>
          </cell>
          <cell r="AF5322">
            <v>47060.75</v>
          </cell>
          <cell r="AG5322">
            <v>1929916.83</v>
          </cell>
          <cell r="AH5322">
            <v>6848.0900000000838</v>
          </cell>
          <cell r="AI5322">
            <v>0</v>
          </cell>
          <cell r="AJ5322">
            <v>0</v>
          </cell>
          <cell r="AK5322">
            <v>0</v>
          </cell>
        </row>
        <row r="5323">
          <cell r="R5323" t="str">
            <v>BNDES</v>
          </cell>
          <cell r="S5323" t="str">
            <v>FINEM TJLP</v>
          </cell>
          <cell r="T5323" t="str">
            <v>SUB8622F</v>
          </cell>
          <cell r="U5323">
            <v>10</v>
          </cell>
          <cell r="V5323">
            <v>0</v>
          </cell>
          <cell r="W5323">
            <v>35277</v>
          </cell>
          <cell r="X5323">
            <v>16</v>
          </cell>
          <cell r="Y5323">
            <v>0</v>
          </cell>
          <cell r="Z5323">
            <v>5.9341609999999996</v>
          </cell>
          <cell r="AA5323">
            <v>0</v>
          </cell>
          <cell r="AB5323">
            <v>1937248.4</v>
          </cell>
          <cell r="AC5323">
            <v>0</v>
          </cell>
          <cell r="AD5323">
            <v>8223.6</v>
          </cell>
          <cell r="AE5323">
            <v>8223.6</v>
          </cell>
          <cell r="AF5323">
            <v>0</v>
          </cell>
          <cell r="AG5323">
            <v>1945472</v>
          </cell>
          <cell r="AH5323">
            <v>7331.5699999998324</v>
          </cell>
          <cell r="AI5323">
            <v>0</v>
          </cell>
          <cell r="AJ5323">
            <v>0</v>
          </cell>
          <cell r="AK5323">
            <v>0</v>
          </cell>
        </row>
        <row r="5324">
          <cell r="R5324" t="str">
            <v>BNDES</v>
          </cell>
          <cell r="S5324" t="str">
            <v>FINEM TJLP</v>
          </cell>
          <cell r="T5324" t="str">
            <v>SUB8622F</v>
          </cell>
          <cell r="U5324">
            <v>10</v>
          </cell>
          <cell r="V5324">
            <v>0</v>
          </cell>
          <cell r="W5324">
            <v>35292</v>
          </cell>
          <cell r="X5324">
            <v>15</v>
          </cell>
          <cell r="Y5324">
            <v>0</v>
          </cell>
          <cell r="Z5324">
            <v>5.955292</v>
          </cell>
          <cell r="AA5324">
            <v>0</v>
          </cell>
          <cell r="AB5324">
            <v>1944146.76</v>
          </cell>
          <cell r="AC5324">
            <v>0</v>
          </cell>
          <cell r="AD5324">
            <v>7798.1900000000005</v>
          </cell>
          <cell r="AE5324">
            <v>16021.79</v>
          </cell>
          <cell r="AF5324">
            <v>0</v>
          </cell>
          <cell r="AG5324">
            <v>1960168.55</v>
          </cell>
          <cell r="AH5324">
            <v>6898.3600000001024</v>
          </cell>
          <cell r="AI5324">
            <v>0</v>
          </cell>
          <cell r="AJ5324">
            <v>0</v>
          </cell>
          <cell r="AK5324">
            <v>0</v>
          </cell>
        </row>
        <row r="5325">
          <cell r="R5325" t="str">
            <v>BNDES</v>
          </cell>
          <cell r="S5325" t="str">
            <v>FINEM TJLP</v>
          </cell>
          <cell r="T5325" t="str">
            <v>SUB8622F</v>
          </cell>
          <cell r="U5325">
            <v>10</v>
          </cell>
          <cell r="V5325">
            <v>0</v>
          </cell>
          <cell r="W5325">
            <v>35308</v>
          </cell>
          <cell r="X5325">
            <v>16</v>
          </cell>
          <cell r="Y5325">
            <v>0</v>
          </cell>
          <cell r="Z5325">
            <v>5.9779150000000003</v>
          </cell>
          <cell r="AA5325">
            <v>0</v>
          </cell>
          <cell r="AB5325">
            <v>1951532.2</v>
          </cell>
          <cell r="AC5325">
            <v>0</v>
          </cell>
          <cell r="AD5325">
            <v>8413.369999999999</v>
          </cell>
          <cell r="AE5325">
            <v>24435.16</v>
          </cell>
          <cell r="AF5325">
            <v>0</v>
          </cell>
          <cell r="AG5325">
            <v>1975967.36</v>
          </cell>
          <cell r="AH5325">
            <v>7385.4399999999441</v>
          </cell>
          <cell r="AI5325">
            <v>0</v>
          </cell>
          <cell r="AJ5325">
            <v>0</v>
          </cell>
          <cell r="AK5325">
            <v>0</v>
          </cell>
        </row>
        <row r="5326">
          <cell r="R5326" t="str">
            <v>BNDES</v>
          </cell>
          <cell r="S5326" t="str">
            <v>FINEM TJLP</v>
          </cell>
          <cell r="T5326" t="str">
            <v>SUB8622F</v>
          </cell>
          <cell r="U5326">
            <v>10</v>
          </cell>
          <cell r="V5326">
            <v>0</v>
          </cell>
          <cell r="W5326">
            <v>35323</v>
          </cell>
          <cell r="X5326">
            <v>15</v>
          </cell>
          <cell r="Y5326">
            <v>0</v>
          </cell>
          <cell r="Z5326">
            <v>5.9982509999999998</v>
          </cell>
          <cell r="AA5326">
            <v>0</v>
          </cell>
          <cell r="AB5326">
            <v>1958171.03</v>
          </cell>
          <cell r="AC5326">
            <v>0</v>
          </cell>
          <cell r="AD5326">
            <v>7972.5499999999993</v>
          </cell>
          <cell r="AE5326">
            <v>32407.71</v>
          </cell>
          <cell r="AF5326">
            <v>0</v>
          </cell>
          <cell r="AG5326">
            <v>1990578.74</v>
          </cell>
          <cell r="AH5326">
            <v>6638.8299999998417</v>
          </cell>
          <cell r="AI5326">
            <v>0</v>
          </cell>
          <cell r="AJ5326">
            <v>0</v>
          </cell>
          <cell r="AK5326">
            <v>0</v>
          </cell>
        </row>
        <row r="5327">
          <cell r="R5327" t="str">
            <v>BNDES</v>
          </cell>
          <cell r="S5327" t="str">
            <v>FINEM TJLP</v>
          </cell>
          <cell r="T5327" t="str">
            <v>SUB8622F</v>
          </cell>
          <cell r="U5327">
            <v>10</v>
          </cell>
          <cell r="V5327">
            <v>0</v>
          </cell>
          <cell r="W5327">
            <v>35338</v>
          </cell>
          <cell r="X5327">
            <v>15</v>
          </cell>
          <cell r="Y5327">
            <v>0</v>
          </cell>
          <cell r="Z5327">
            <v>6.0185870000000001</v>
          </cell>
          <cell r="AA5327">
            <v>0</v>
          </cell>
          <cell r="AB5327">
            <v>1964809.86</v>
          </cell>
          <cell r="AC5327">
            <v>0</v>
          </cell>
          <cell r="AD5327">
            <v>8057.5400000000009</v>
          </cell>
          <cell r="AE5327">
            <v>40465.25</v>
          </cell>
          <cell r="AF5327">
            <v>0</v>
          </cell>
          <cell r="AG5327">
            <v>2005275.11</v>
          </cell>
          <cell r="AH5327">
            <v>6638.8300000000745</v>
          </cell>
          <cell r="AI5327">
            <v>0</v>
          </cell>
          <cell r="AJ5327">
            <v>0</v>
          </cell>
          <cell r="AK5327">
            <v>0</v>
          </cell>
        </row>
        <row r="5328">
          <cell r="R5328" t="str">
            <v>BNDES</v>
          </cell>
          <cell r="S5328" t="str">
            <v>FINEM TJLP</v>
          </cell>
          <cell r="T5328" t="str">
            <v>SUB8622F</v>
          </cell>
          <cell r="U5328">
            <v>10</v>
          </cell>
          <cell r="V5328">
            <v>0</v>
          </cell>
          <cell r="W5328">
            <v>35353</v>
          </cell>
          <cell r="X5328">
            <v>15</v>
          </cell>
          <cell r="Y5328">
            <v>26</v>
          </cell>
          <cell r="Z5328">
            <v>6.0389929999999996</v>
          </cell>
          <cell r="AA5328">
            <v>0</v>
          </cell>
          <cell r="AB5328">
            <v>1971471.54</v>
          </cell>
          <cell r="AC5328">
            <v>0</v>
          </cell>
          <cell r="AD5328">
            <v>8143.5500000000029</v>
          </cell>
          <cell r="AE5328">
            <v>48608.800000000003</v>
          </cell>
          <cell r="AF5328">
            <v>48608.800000000003</v>
          </cell>
          <cell r="AG5328">
            <v>1971471.54</v>
          </cell>
          <cell r="AH5328">
            <v>6661.6799999999348</v>
          </cell>
          <cell r="AI5328">
            <v>0</v>
          </cell>
          <cell r="AJ5328">
            <v>0</v>
          </cell>
          <cell r="AK5328">
            <v>0</v>
          </cell>
        </row>
        <row r="5329">
          <cell r="R5329" t="str">
            <v>BNDES</v>
          </cell>
          <cell r="S5329" t="str">
            <v>FINEM TJLP</v>
          </cell>
          <cell r="T5329" t="str">
            <v>SUB8622F</v>
          </cell>
          <cell r="U5329">
            <v>10</v>
          </cell>
          <cell r="V5329">
            <v>0</v>
          </cell>
          <cell r="W5329">
            <v>35369</v>
          </cell>
          <cell r="X5329">
            <v>16</v>
          </cell>
          <cell r="Y5329">
            <v>0</v>
          </cell>
          <cell r="Z5329">
            <v>6.060835</v>
          </cell>
          <cell r="AA5329">
            <v>0</v>
          </cell>
          <cell r="AB5329">
            <v>1978602.01</v>
          </cell>
          <cell r="AC5329">
            <v>0</v>
          </cell>
          <cell r="AD5329">
            <v>8399.15</v>
          </cell>
          <cell r="AE5329">
            <v>8399.15</v>
          </cell>
          <cell r="AF5329">
            <v>0</v>
          </cell>
          <cell r="AG5329">
            <v>1987001.16</v>
          </cell>
          <cell r="AH5329">
            <v>7130.4699999999721</v>
          </cell>
          <cell r="AI5329">
            <v>0</v>
          </cell>
          <cell r="AJ5329">
            <v>0</v>
          </cell>
          <cell r="AK5329">
            <v>0</v>
          </cell>
        </row>
        <row r="5330">
          <cell r="R5330" t="str">
            <v>BNDES</v>
          </cell>
          <cell r="S5330" t="str">
            <v>FINEM TJLP</v>
          </cell>
          <cell r="T5330" t="str">
            <v>SUB8622F</v>
          </cell>
          <cell r="U5330">
            <v>10</v>
          </cell>
          <cell r="V5330">
            <v>0</v>
          </cell>
          <cell r="W5330">
            <v>35384</v>
          </cell>
          <cell r="X5330">
            <v>15</v>
          </cell>
          <cell r="Y5330">
            <v>0</v>
          </cell>
          <cell r="Z5330">
            <v>6.0813839999999999</v>
          </cell>
          <cell r="AA5330">
            <v>0</v>
          </cell>
          <cell r="AB5330">
            <v>1985310.38</v>
          </cell>
          <cell r="AC5330">
            <v>0</v>
          </cell>
          <cell r="AD5330">
            <v>7961.8700000000008</v>
          </cell>
          <cell r="AE5330">
            <v>16361.02</v>
          </cell>
          <cell r="AF5330">
            <v>0</v>
          </cell>
          <cell r="AG5330">
            <v>2001671.39</v>
          </cell>
          <cell r="AH5330">
            <v>6708.3599999998696</v>
          </cell>
          <cell r="AI5330">
            <v>0</v>
          </cell>
          <cell r="AJ5330">
            <v>0</v>
          </cell>
          <cell r="AK5330">
            <v>0</v>
          </cell>
        </row>
        <row r="5331">
          <cell r="R5331" t="str">
            <v>BNDES</v>
          </cell>
          <cell r="S5331" t="str">
            <v>FINEM TJLP</v>
          </cell>
          <cell r="T5331" t="str">
            <v>SUB8622F</v>
          </cell>
          <cell r="U5331">
            <v>10</v>
          </cell>
          <cell r="V5331">
            <v>0</v>
          </cell>
          <cell r="W5331">
            <v>35399</v>
          </cell>
          <cell r="X5331">
            <v>15</v>
          </cell>
          <cell r="Y5331">
            <v>0</v>
          </cell>
          <cell r="Z5331">
            <v>6.1020019999999997</v>
          </cell>
          <cell r="AA5331">
            <v>0</v>
          </cell>
          <cell r="AB5331">
            <v>1992041.27</v>
          </cell>
          <cell r="AC5331">
            <v>0</v>
          </cell>
          <cell r="AD5331">
            <v>8047.43</v>
          </cell>
          <cell r="AE5331">
            <v>24408.45</v>
          </cell>
          <cell r="AF5331">
            <v>0</v>
          </cell>
          <cell r="AG5331">
            <v>2016449.71</v>
          </cell>
          <cell r="AH5331">
            <v>6730.8900000001304</v>
          </cell>
          <cell r="AI5331">
            <v>0</v>
          </cell>
          <cell r="AJ5331">
            <v>0</v>
          </cell>
          <cell r="AK5331">
            <v>0</v>
          </cell>
        </row>
        <row r="5332">
          <cell r="R5332" t="str">
            <v>BNDES</v>
          </cell>
          <cell r="S5332" t="str">
            <v>FINEM TJLP</v>
          </cell>
          <cell r="T5332" t="str">
            <v>SUB8622F</v>
          </cell>
          <cell r="U5332">
            <v>10</v>
          </cell>
          <cell r="V5332">
            <v>0</v>
          </cell>
          <cell r="W5332">
            <v>35414</v>
          </cell>
          <cell r="X5332">
            <v>15</v>
          </cell>
          <cell r="Y5332">
            <v>0</v>
          </cell>
          <cell r="Z5332">
            <v>6.1143720000000004</v>
          </cell>
          <cell r="AA5332">
            <v>0</v>
          </cell>
          <cell r="AB5332">
            <v>1996079.54</v>
          </cell>
          <cell r="AC5332">
            <v>0</v>
          </cell>
          <cell r="AD5332">
            <v>8089.5099999999984</v>
          </cell>
          <cell r="AE5332">
            <v>32497.96</v>
          </cell>
          <cell r="AF5332">
            <v>0</v>
          </cell>
          <cell r="AG5332">
            <v>2028577.5</v>
          </cell>
          <cell r="AH5332">
            <v>4038.2800000000279</v>
          </cell>
          <cell r="AI5332">
            <v>0</v>
          </cell>
          <cell r="AJ5332">
            <v>0</v>
          </cell>
          <cell r="AK5332">
            <v>0</v>
          </cell>
        </row>
        <row r="5333">
          <cell r="R5333" t="str">
            <v>BNDES</v>
          </cell>
          <cell r="S5333" t="str">
            <v>FINEM TJLP</v>
          </cell>
          <cell r="T5333" t="str">
            <v>SUB8622F</v>
          </cell>
          <cell r="U5333">
            <v>10</v>
          </cell>
          <cell r="V5333">
            <v>0</v>
          </cell>
          <cell r="W5333">
            <v>35430</v>
          </cell>
          <cell r="X5333">
            <v>16</v>
          </cell>
          <cell r="Y5333">
            <v>0</v>
          </cell>
          <cell r="Z5333">
            <v>6.1269590000000003</v>
          </cell>
          <cell r="AA5333">
            <v>0</v>
          </cell>
          <cell r="AB5333">
            <v>2000188.65</v>
          </cell>
          <cell r="AC5333">
            <v>0</v>
          </cell>
          <cell r="AD5333">
            <v>8695.9199999999983</v>
          </cell>
          <cell r="AE5333">
            <v>41193.879999999997</v>
          </cell>
          <cell r="AF5333">
            <v>0</v>
          </cell>
          <cell r="AG5333">
            <v>2041382.53</v>
          </cell>
          <cell r="AH5333">
            <v>4109.1100000001024</v>
          </cell>
          <cell r="AI5333">
            <v>0</v>
          </cell>
          <cell r="AJ5333">
            <v>0</v>
          </cell>
          <cell r="AK5333">
            <v>0</v>
          </cell>
        </row>
        <row r="5334">
          <cell r="R5334" t="str">
            <v>BNDES</v>
          </cell>
          <cell r="S5334" t="str">
            <v>FINEM TJLP</v>
          </cell>
          <cell r="T5334" t="str">
            <v>SUB8622F</v>
          </cell>
          <cell r="U5334">
            <v>10</v>
          </cell>
          <cell r="V5334">
            <v>0</v>
          </cell>
          <cell r="W5334">
            <v>35445</v>
          </cell>
          <cell r="X5334">
            <v>15</v>
          </cell>
          <cell r="Y5334">
            <v>27</v>
          </cell>
          <cell r="Z5334">
            <v>6.1387830000000001</v>
          </cell>
          <cell r="AA5334">
            <v>0</v>
          </cell>
          <cell r="AB5334">
            <v>2004048.68</v>
          </cell>
          <cell r="AC5334">
            <v>0</v>
          </cell>
          <cell r="AD5334">
            <v>8218.1500000000015</v>
          </cell>
          <cell r="AE5334">
            <v>49412.03</v>
          </cell>
          <cell r="AF5334">
            <v>49412.03</v>
          </cell>
          <cell r="AG5334">
            <v>2004048.68</v>
          </cell>
          <cell r="AH5334">
            <v>3860.0300000000279</v>
          </cell>
          <cell r="AI5334">
            <v>0</v>
          </cell>
          <cell r="AJ5334">
            <v>0</v>
          </cell>
          <cell r="AK5334">
            <v>0</v>
          </cell>
        </row>
        <row r="5335">
          <cell r="R5335" t="str">
            <v>BNDES</v>
          </cell>
          <cell r="S5335" t="str">
            <v>FINEM TJLP</v>
          </cell>
          <cell r="T5335" t="str">
            <v>SUB8622F</v>
          </cell>
          <cell r="U5335">
            <v>10</v>
          </cell>
          <cell r="V5335">
            <v>0</v>
          </cell>
          <cell r="W5335">
            <v>35461</v>
          </cell>
          <cell r="X5335">
            <v>16</v>
          </cell>
          <cell r="Y5335">
            <v>0</v>
          </cell>
          <cell r="Z5335">
            <v>6.1514199999999999</v>
          </cell>
          <cell r="AA5335">
            <v>0</v>
          </cell>
          <cell r="AB5335">
            <v>2008174.12</v>
          </cell>
          <cell r="AC5335">
            <v>0</v>
          </cell>
          <cell r="AD5335">
            <v>8524.68</v>
          </cell>
          <cell r="AE5335">
            <v>8524.68</v>
          </cell>
          <cell r="AF5335">
            <v>0</v>
          </cell>
          <cell r="AG5335">
            <v>2016698.8</v>
          </cell>
          <cell r="AH5335">
            <v>4125.440000000177</v>
          </cell>
          <cell r="AI5335">
            <v>0</v>
          </cell>
          <cell r="AJ5335">
            <v>0</v>
          </cell>
          <cell r="AK5335">
            <v>0</v>
          </cell>
        </row>
        <row r="5336">
          <cell r="R5336" t="str">
            <v>BNDES</v>
          </cell>
          <cell r="S5336" t="str">
            <v>FINEM TJLP</v>
          </cell>
          <cell r="T5336" t="str">
            <v>SUB8622F</v>
          </cell>
          <cell r="U5336">
            <v>10</v>
          </cell>
          <cell r="V5336">
            <v>0</v>
          </cell>
          <cell r="W5336">
            <v>35476</v>
          </cell>
          <cell r="X5336">
            <v>15</v>
          </cell>
          <cell r="Y5336">
            <v>0</v>
          </cell>
          <cell r="Z5336">
            <v>6.1632910000000001</v>
          </cell>
          <cell r="AA5336">
            <v>0</v>
          </cell>
          <cell r="AB5336">
            <v>2012049.49</v>
          </cell>
          <cell r="AC5336">
            <v>0</v>
          </cell>
          <cell r="AD5336">
            <v>8056.6899999999987</v>
          </cell>
          <cell r="AE5336">
            <v>16581.37</v>
          </cell>
          <cell r="AF5336">
            <v>0</v>
          </cell>
          <cell r="AG5336">
            <v>2028630.86</v>
          </cell>
          <cell r="AH5336">
            <v>3875.3700000001118</v>
          </cell>
          <cell r="AI5336">
            <v>0</v>
          </cell>
          <cell r="AJ5336">
            <v>0</v>
          </cell>
          <cell r="AK5336">
            <v>0</v>
          </cell>
        </row>
        <row r="5337">
          <cell r="R5337" t="str">
            <v>BNDES</v>
          </cell>
          <cell r="S5337" t="str">
            <v>FINEM TJLP</v>
          </cell>
          <cell r="T5337" t="str">
            <v>SUB8622F</v>
          </cell>
          <cell r="U5337">
            <v>10</v>
          </cell>
          <cell r="V5337">
            <v>0</v>
          </cell>
          <cell r="W5337">
            <v>35489</v>
          </cell>
          <cell r="X5337">
            <v>13</v>
          </cell>
          <cell r="Y5337">
            <v>0</v>
          </cell>
          <cell r="Z5337">
            <v>6.1735980000000001</v>
          </cell>
          <cell r="AA5337">
            <v>0</v>
          </cell>
          <cell r="AB5337">
            <v>2015414.28</v>
          </cell>
          <cell r="AC5337">
            <v>0</v>
          </cell>
          <cell r="AD5337">
            <v>7033.510000000002</v>
          </cell>
          <cell r="AE5337">
            <v>23614.880000000001</v>
          </cell>
          <cell r="AF5337">
            <v>0</v>
          </cell>
          <cell r="AG5337">
            <v>2039029.17</v>
          </cell>
          <cell r="AH5337">
            <v>3364.7999999998137</v>
          </cell>
          <cell r="AI5337">
            <v>0</v>
          </cell>
          <cell r="AJ5337">
            <v>0</v>
          </cell>
          <cell r="AK5337">
            <v>0</v>
          </cell>
        </row>
        <row r="5338">
          <cell r="R5338" t="str">
            <v>BNDES</v>
          </cell>
          <cell r="S5338" t="str">
            <v>FINEM TJLP</v>
          </cell>
          <cell r="T5338" t="str">
            <v>SUB8622F</v>
          </cell>
          <cell r="U5338">
            <v>10</v>
          </cell>
          <cell r="V5338">
            <v>0</v>
          </cell>
          <cell r="W5338">
            <v>35504</v>
          </cell>
          <cell r="X5338">
            <v>15</v>
          </cell>
          <cell r="Y5338">
            <v>0</v>
          </cell>
          <cell r="Z5338">
            <v>6.1840130000000002</v>
          </cell>
          <cell r="AA5338">
            <v>0</v>
          </cell>
          <cell r="AB5338">
            <v>2018814.33</v>
          </cell>
          <cell r="AC5338">
            <v>0</v>
          </cell>
          <cell r="AD5338">
            <v>8167.1399999999994</v>
          </cell>
          <cell r="AE5338">
            <v>31782.02</v>
          </cell>
          <cell r="AF5338">
            <v>0</v>
          </cell>
          <cell r="AG5338">
            <v>2050596.35</v>
          </cell>
          <cell r="AH5338">
            <v>3400.0400000002701</v>
          </cell>
          <cell r="AI5338">
            <v>0</v>
          </cell>
          <cell r="AJ5338">
            <v>0</v>
          </cell>
          <cell r="AK5338">
            <v>0</v>
          </cell>
        </row>
        <row r="5339">
          <cell r="R5339" t="str">
            <v>BNDES</v>
          </cell>
          <cell r="S5339" t="str">
            <v>FINEM TJLP</v>
          </cell>
          <cell r="T5339" t="str">
            <v>SUB8622F</v>
          </cell>
          <cell r="U5339">
            <v>10</v>
          </cell>
          <cell r="V5339">
            <v>0</v>
          </cell>
          <cell r="W5339">
            <v>35520</v>
          </cell>
          <cell r="X5339">
            <v>16</v>
          </cell>
          <cell r="Y5339">
            <v>0</v>
          </cell>
          <cell r="Z5339">
            <v>6.1950260000000004</v>
          </cell>
          <cell r="AA5339">
            <v>0</v>
          </cell>
          <cell r="AB5339">
            <v>2022409.6</v>
          </cell>
          <cell r="AC5339">
            <v>0</v>
          </cell>
          <cell r="AD5339">
            <v>8776.869999999999</v>
          </cell>
          <cell r="AE5339">
            <v>40558.89</v>
          </cell>
          <cell r="AF5339">
            <v>0</v>
          </cell>
          <cell r="AG5339">
            <v>2062968.49</v>
          </cell>
          <cell r="AH5339">
            <v>3595.2699999997858</v>
          </cell>
          <cell r="AI5339">
            <v>0</v>
          </cell>
          <cell r="AJ5339">
            <v>0</v>
          </cell>
          <cell r="AK5339">
            <v>0</v>
          </cell>
        </row>
        <row r="5340">
          <cell r="R5340" t="str">
            <v>BNDES</v>
          </cell>
          <cell r="S5340" t="str">
            <v>FINEM TJLP</v>
          </cell>
          <cell r="T5340" t="str">
            <v>SUB8622F</v>
          </cell>
          <cell r="U5340">
            <v>10</v>
          </cell>
          <cell r="V5340">
            <v>0</v>
          </cell>
          <cell r="W5340">
            <v>35535</v>
          </cell>
          <cell r="X5340">
            <v>15</v>
          </cell>
          <cell r="Y5340">
            <v>28</v>
          </cell>
          <cell r="Z5340">
            <v>6.2053700000000003</v>
          </cell>
          <cell r="AA5340">
            <v>0</v>
          </cell>
          <cell r="AB5340">
            <v>2025786.47</v>
          </cell>
          <cell r="AC5340">
            <v>0</v>
          </cell>
          <cell r="AD5340">
            <v>8290.2900000000009</v>
          </cell>
          <cell r="AE5340">
            <v>48849.18</v>
          </cell>
          <cell r="AF5340">
            <v>48849.18</v>
          </cell>
          <cell r="AG5340">
            <v>2025786.47</v>
          </cell>
          <cell r="AH5340">
            <v>3376.8699999998789</v>
          </cell>
          <cell r="AI5340">
            <v>0</v>
          </cell>
          <cell r="AJ5340">
            <v>0</v>
          </cell>
          <cell r="AK5340">
            <v>0</v>
          </cell>
        </row>
        <row r="5341">
          <cell r="R5341" t="str">
            <v>BNDES</v>
          </cell>
          <cell r="S5341" t="str">
            <v>FINEM TJLP</v>
          </cell>
          <cell r="T5341" t="str">
            <v>SUB8622F</v>
          </cell>
          <cell r="U5341">
            <v>10</v>
          </cell>
          <cell r="V5341">
            <v>0</v>
          </cell>
          <cell r="W5341">
            <v>35550</v>
          </cell>
          <cell r="X5341">
            <v>15</v>
          </cell>
          <cell r="Y5341">
            <v>0</v>
          </cell>
          <cell r="Z5341">
            <v>6.2157299999999998</v>
          </cell>
          <cell r="AA5341">
            <v>0</v>
          </cell>
          <cell r="AB5341">
            <v>2029168.57</v>
          </cell>
          <cell r="AC5341">
            <v>0</v>
          </cell>
          <cell r="AD5341">
            <v>8074.37</v>
          </cell>
          <cell r="AE5341">
            <v>8074.37</v>
          </cell>
          <cell r="AF5341">
            <v>0</v>
          </cell>
          <cell r="AG5341">
            <v>2037242.94</v>
          </cell>
          <cell r="AH5341">
            <v>3382.0999999998603</v>
          </cell>
          <cell r="AI5341">
            <v>0</v>
          </cell>
          <cell r="AJ5341">
            <v>0</v>
          </cell>
          <cell r="AK5341">
            <v>0</v>
          </cell>
        </row>
        <row r="5342">
          <cell r="R5342" t="str">
            <v>BNDES</v>
          </cell>
          <cell r="S5342" t="str">
            <v>FINEM TJLP</v>
          </cell>
          <cell r="T5342" t="str">
            <v>SUB8622F</v>
          </cell>
          <cell r="U5342">
            <v>10</v>
          </cell>
          <cell r="V5342">
            <v>0</v>
          </cell>
          <cell r="W5342">
            <v>35565</v>
          </cell>
          <cell r="X5342">
            <v>15</v>
          </cell>
          <cell r="Y5342">
            <v>0</v>
          </cell>
          <cell r="Z5342">
            <v>6.226108</v>
          </cell>
          <cell r="AA5342">
            <v>0</v>
          </cell>
          <cell r="AB5342">
            <v>2032556.54</v>
          </cell>
          <cell r="AC5342">
            <v>0</v>
          </cell>
          <cell r="AD5342">
            <v>8133.5199999999995</v>
          </cell>
          <cell r="AE5342">
            <v>16207.89</v>
          </cell>
          <cell r="AF5342">
            <v>0</v>
          </cell>
          <cell r="AG5342">
            <v>2048764.43</v>
          </cell>
          <cell r="AH5342">
            <v>3387.9699999999721</v>
          </cell>
          <cell r="AI5342">
            <v>0</v>
          </cell>
          <cell r="AJ5342">
            <v>0</v>
          </cell>
          <cell r="AK5342">
            <v>0</v>
          </cell>
        </row>
        <row r="5343">
          <cell r="R5343" t="str">
            <v>BNDES</v>
          </cell>
          <cell r="S5343" t="str">
            <v>FINEM TJLP</v>
          </cell>
          <cell r="T5343" t="str">
            <v>SUB8622F</v>
          </cell>
          <cell r="U5343">
            <v>10</v>
          </cell>
          <cell r="V5343">
            <v>0</v>
          </cell>
          <cell r="W5343">
            <v>35581</v>
          </cell>
          <cell r="X5343">
            <v>16</v>
          </cell>
          <cell r="Y5343">
            <v>0</v>
          </cell>
          <cell r="Z5343">
            <v>6.237196</v>
          </cell>
          <cell r="AA5343">
            <v>0</v>
          </cell>
          <cell r="AB5343">
            <v>2036176.29</v>
          </cell>
          <cell r="AC5343">
            <v>0</v>
          </cell>
          <cell r="AD5343">
            <v>8741.34</v>
          </cell>
          <cell r="AE5343">
            <v>24949.23</v>
          </cell>
          <cell r="AF5343">
            <v>0</v>
          </cell>
          <cell r="AG5343">
            <v>2061125.53</v>
          </cell>
          <cell r="AH5343">
            <v>3619.7600000000093</v>
          </cell>
          <cell r="AI5343">
            <v>0</v>
          </cell>
          <cell r="AJ5343">
            <v>0</v>
          </cell>
          <cell r="AK5343">
            <v>0</v>
          </cell>
        </row>
        <row r="5344">
          <cell r="R5344" t="str">
            <v>BNDES</v>
          </cell>
          <cell r="S5344" t="str">
            <v>FINEM TJLP</v>
          </cell>
          <cell r="T5344" t="str">
            <v>SUB8622F</v>
          </cell>
          <cell r="U5344">
            <v>10</v>
          </cell>
          <cell r="V5344">
            <v>0</v>
          </cell>
          <cell r="W5344">
            <v>35596</v>
          </cell>
          <cell r="X5344">
            <v>15</v>
          </cell>
          <cell r="Y5344">
            <v>0</v>
          </cell>
          <cell r="Z5344">
            <v>6.2472130000000003</v>
          </cell>
          <cell r="AA5344">
            <v>0</v>
          </cell>
          <cell r="AB5344">
            <v>2039446.41</v>
          </cell>
          <cell r="AC5344">
            <v>0</v>
          </cell>
          <cell r="AD5344">
            <v>8254.7800000000025</v>
          </cell>
          <cell r="AE5344">
            <v>33204.01</v>
          </cell>
          <cell r="AF5344">
            <v>0</v>
          </cell>
          <cell r="AG5344">
            <v>2072650.42</v>
          </cell>
          <cell r="AH5344">
            <v>3270.1099999998696</v>
          </cell>
          <cell r="AI5344">
            <v>0</v>
          </cell>
          <cell r="AJ5344">
            <v>0</v>
          </cell>
          <cell r="AK5344">
            <v>0</v>
          </cell>
        </row>
        <row r="5345">
          <cell r="R5345" t="str">
            <v>BNDES</v>
          </cell>
          <cell r="S5345" t="str">
            <v>FINEM TJLP</v>
          </cell>
          <cell r="T5345" t="str">
            <v>SUB8622F</v>
          </cell>
          <cell r="U5345">
            <v>10</v>
          </cell>
          <cell r="V5345">
            <v>0</v>
          </cell>
          <cell r="W5345">
            <v>35611</v>
          </cell>
          <cell r="X5345">
            <v>15</v>
          </cell>
          <cell r="Y5345">
            <v>0</v>
          </cell>
          <cell r="Z5345">
            <v>6.2572179999999999</v>
          </cell>
          <cell r="AA5345">
            <v>0</v>
          </cell>
          <cell r="AB5345">
            <v>2042712.62</v>
          </cell>
          <cell r="AC5345">
            <v>0</v>
          </cell>
          <cell r="AD5345">
            <v>8313.7799999999988</v>
          </cell>
          <cell r="AE5345">
            <v>41517.79</v>
          </cell>
          <cell r="AF5345">
            <v>0</v>
          </cell>
          <cell r="AG5345">
            <v>2084230.4</v>
          </cell>
          <cell r="AH5345">
            <v>3266.1999999999534</v>
          </cell>
          <cell r="AI5345">
            <v>0</v>
          </cell>
          <cell r="AJ5345">
            <v>0</v>
          </cell>
          <cell r="AK5345">
            <v>0</v>
          </cell>
        </row>
        <row r="5346">
          <cell r="R5346" t="str">
            <v>BNDES</v>
          </cell>
          <cell r="S5346" t="str">
            <v>FINEM TJLP</v>
          </cell>
          <cell r="T5346" t="str">
            <v>SUB8622F</v>
          </cell>
          <cell r="U5346">
            <v>10</v>
          </cell>
          <cell r="V5346">
            <v>0</v>
          </cell>
          <cell r="W5346">
            <v>35626</v>
          </cell>
          <cell r="X5346">
            <v>15</v>
          </cell>
          <cell r="Y5346">
            <v>29</v>
          </cell>
          <cell r="Z5346">
            <v>6.2672379999999999</v>
          </cell>
          <cell r="AA5346">
            <v>0</v>
          </cell>
          <cell r="AB5346">
            <v>2045983.72</v>
          </cell>
          <cell r="AC5346">
            <v>0</v>
          </cell>
          <cell r="AD5346">
            <v>8373.2299999999959</v>
          </cell>
          <cell r="AE5346">
            <v>49891.02</v>
          </cell>
          <cell r="AF5346">
            <v>49891.02</v>
          </cell>
          <cell r="AG5346">
            <v>2045983.72</v>
          </cell>
          <cell r="AH5346">
            <v>3271.1100000001024</v>
          </cell>
          <cell r="AI5346">
            <v>0</v>
          </cell>
          <cell r="AJ5346">
            <v>0</v>
          </cell>
          <cell r="AK5346">
            <v>0</v>
          </cell>
        </row>
        <row r="5347">
          <cell r="R5347" t="str">
            <v>BNDES</v>
          </cell>
          <cell r="S5347" t="str">
            <v>FINEM TJLP</v>
          </cell>
          <cell r="T5347" t="str">
            <v>SUB8622F</v>
          </cell>
          <cell r="U5347">
            <v>10</v>
          </cell>
          <cell r="V5347">
            <v>0</v>
          </cell>
          <cell r="W5347">
            <v>35642</v>
          </cell>
          <cell r="X5347">
            <v>16</v>
          </cell>
          <cell r="Y5347">
            <v>0</v>
          </cell>
          <cell r="Z5347">
            <v>6.2779449999999999</v>
          </cell>
          <cell r="AA5347">
            <v>0</v>
          </cell>
          <cell r="AB5347">
            <v>2049479.09</v>
          </cell>
          <cell r="AC5347">
            <v>0</v>
          </cell>
          <cell r="AD5347">
            <v>8700.02</v>
          </cell>
          <cell r="AE5347">
            <v>8700.02</v>
          </cell>
          <cell r="AF5347">
            <v>0</v>
          </cell>
          <cell r="AG5347">
            <v>2058179.11</v>
          </cell>
          <cell r="AH5347">
            <v>3495.3700000001118</v>
          </cell>
          <cell r="AI5347">
            <v>0</v>
          </cell>
          <cell r="AJ5347">
            <v>0</v>
          </cell>
          <cell r="AK5347">
            <v>0</v>
          </cell>
        </row>
        <row r="5348">
          <cell r="R5348" t="str">
            <v>BNDES</v>
          </cell>
          <cell r="S5348" t="str">
            <v>FINEM TJLP</v>
          </cell>
          <cell r="T5348" t="str">
            <v>SUB8622F</v>
          </cell>
          <cell r="U5348">
            <v>10</v>
          </cell>
          <cell r="V5348">
            <v>0</v>
          </cell>
          <cell r="W5348">
            <v>35657</v>
          </cell>
          <cell r="X5348">
            <v>15</v>
          </cell>
          <cell r="Y5348">
            <v>30</v>
          </cell>
          <cell r="Z5348">
            <v>6.2879990000000001</v>
          </cell>
          <cell r="AA5348">
            <v>0</v>
          </cell>
          <cell r="AB5348">
            <v>2052761.29</v>
          </cell>
          <cell r="AC5348">
            <v>38014.1</v>
          </cell>
          <cell r="AD5348">
            <v>8216.86</v>
          </cell>
          <cell r="AE5348">
            <v>16916.88</v>
          </cell>
          <cell r="AF5348">
            <v>54930.98</v>
          </cell>
          <cell r="AG5348">
            <v>2014747.19</v>
          </cell>
          <cell r="AH5348">
            <v>3282.1999999997206</v>
          </cell>
          <cell r="AI5348">
            <v>0</v>
          </cell>
          <cell r="AJ5348">
            <v>0</v>
          </cell>
          <cell r="AK5348">
            <v>0</v>
          </cell>
        </row>
        <row r="5349">
          <cell r="R5349" t="str">
            <v>BNDES</v>
          </cell>
          <cell r="S5349" t="str">
            <v>FINEM TJLP</v>
          </cell>
          <cell r="T5349" t="str">
            <v>SUB8622F</v>
          </cell>
          <cell r="U5349">
            <v>10</v>
          </cell>
          <cell r="V5349">
            <v>0</v>
          </cell>
          <cell r="W5349">
            <v>35673</v>
          </cell>
          <cell r="X5349">
            <v>16</v>
          </cell>
          <cell r="Y5349">
            <v>0</v>
          </cell>
          <cell r="Z5349">
            <v>6.2987399999999996</v>
          </cell>
          <cell r="AA5349">
            <v>0</v>
          </cell>
          <cell r="AB5349">
            <v>2018188.73</v>
          </cell>
          <cell r="AC5349">
            <v>0</v>
          </cell>
          <cell r="AD5349">
            <v>8567.2000000000007</v>
          </cell>
          <cell r="AE5349">
            <v>8567.2000000000007</v>
          </cell>
          <cell r="AF5349">
            <v>0</v>
          </cell>
          <cell r="AG5349">
            <v>2026755.93</v>
          </cell>
          <cell r="AH5349">
            <v>3441.5400000000373</v>
          </cell>
          <cell r="AI5349">
            <v>0</v>
          </cell>
          <cell r="AJ5349">
            <v>0</v>
          </cell>
          <cell r="AK5349">
            <v>0</v>
          </cell>
        </row>
        <row r="5350">
          <cell r="R5350" t="str">
            <v>BNDES</v>
          </cell>
          <cell r="S5350" t="str">
            <v>FINEM TJLP</v>
          </cell>
          <cell r="T5350" t="str">
            <v>SUB8622F</v>
          </cell>
          <cell r="U5350">
            <v>10</v>
          </cell>
          <cell r="V5350">
            <v>0</v>
          </cell>
          <cell r="W5350">
            <v>35688</v>
          </cell>
          <cell r="X5350">
            <v>15</v>
          </cell>
          <cell r="Y5350">
            <v>31</v>
          </cell>
          <cell r="Z5350">
            <v>6.3071510000000002</v>
          </cell>
          <cell r="AA5350">
            <v>0</v>
          </cell>
          <cell r="AB5350">
            <v>2020883.71</v>
          </cell>
          <cell r="AC5350">
            <v>38129.879999999997</v>
          </cell>
          <cell r="AD5350">
            <v>8086.98</v>
          </cell>
          <cell r="AE5350">
            <v>16654.18</v>
          </cell>
          <cell r="AF5350">
            <v>54784.06</v>
          </cell>
          <cell r="AG5350">
            <v>1982753.83</v>
          </cell>
          <cell r="AH5350">
            <v>2694.9800000002142</v>
          </cell>
          <cell r="AI5350">
            <v>0</v>
          </cell>
          <cell r="AJ5350">
            <v>0</v>
          </cell>
          <cell r="AK5350">
            <v>0</v>
          </cell>
        </row>
        <row r="5351">
          <cell r="R5351" t="str">
            <v>BNDES</v>
          </cell>
          <cell r="S5351" t="str">
            <v>FINEM TJLP</v>
          </cell>
          <cell r="T5351" t="str">
            <v>SUB8622F</v>
          </cell>
          <cell r="U5351">
            <v>10</v>
          </cell>
          <cell r="V5351">
            <v>0</v>
          </cell>
          <cell r="W5351">
            <v>35703</v>
          </cell>
          <cell r="X5351">
            <v>15</v>
          </cell>
          <cell r="Y5351">
            <v>0</v>
          </cell>
          <cell r="Z5351">
            <v>6.3154539999999999</v>
          </cell>
          <cell r="AA5351">
            <v>0</v>
          </cell>
          <cell r="AB5351">
            <v>1985364.01</v>
          </cell>
          <cell r="AC5351">
            <v>0</v>
          </cell>
          <cell r="AD5351">
            <v>7900.07</v>
          </cell>
          <cell r="AE5351">
            <v>7900.07</v>
          </cell>
          <cell r="AF5351">
            <v>0</v>
          </cell>
          <cell r="AG5351">
            <v>1993264.08</v>
          </cell>
          <cell r="AH5351">
            <v>2610.1799999999348</v>
          </cell>
          <cell r="AI5351">
            <v>0</v>
          </cell>
          <cell r="AJ5351">
            <v>0</v>
          </cell>
          <cell r="AK5351">
            <v>0</v>
          </cell>
        </row>
        <row r="5352">
          <cell r="R5352" t="str">
            <v>BNDES</v>
          </cell>
          <cell r="S5352" t="str">
            <v>FINEM TJLP</v>
          </cell>
          <cell r="T5352" t="str">
            <v>SUB8622F</v>
          </cell>
          <cell r="U5352">
            <v>10</v>
          </cell>
          <cell r="V5352">
            <v>0</v>
          </cell>
          <cell r="W5352">
            <v>35718</v>
          </cell>
          <cell r="X5352">
            <v>15</v>
          </cell>
          <cell r="Y5352">
            <v>32</v>
          </cell>
          <cell r="Z5352">
            <v>6.3237670000000001</v>
          </cell>
          <cell r="AA5352">
            <v>0</v>
          </cell>
          <cell r="AB5352">
            <v>1987977.34</v>
          </cell>
          <cell r="AC5352">
            <v>38230.33</v>
          </cell>
          <cell r="AD5352">
            <v>7952.34</v>
          </cell>
          <cell r="AE5352">
            <v>15852.41</v>
          </cell>
          <cell r="AF5352">
            <v>54082.74</v>
          </cell>
          <cell r="AG5352">
            <v>1949747</v>
          </cell>
          <cell r="AH5352">
            <v>2613.3199999998324</v>
          </cell>
          <cell r="AI5352">
            <v>0</v>
          </cell>
          <cell r="AJ5352">
            <v>0</v>
          </cell>
          <cell r="AK5352">
            <v>0</v>
          </cell>
        </row>
        <row r="5353">
          <cell r="R5353" t="str">
            <v>BNDES</v>
          </cell>
          <cell r="S5353" t="str">
            <v>FINEM TJLP</v>
          </cell>
          <cell r="T5353" t="str">
            <v>SUB8622F</v>
          </cell>
          <cell r="U5353">
            <v>10</v>
          </cell>
          <cell r="V5353">
            <v>0</v>
          </cell>
          <cell r="W5353">
            <v>35734</v>
          </cell>
          <cell r="X5353">
            <v>16</v>
          </cell>
          <cell r="Y5353">
            <v>0</v>
          </cell>
          <cell r="Z5353">
            <v>6.3326469999999997</v>
          </cell>
          <cell r="AA5353">
            <v>0</v>
          </cell>
          <cell r="AB5353">
            <v>1952484.89</v>
          </cell>
          <cell r="AC5353">
            <v>0</v>
          </cell>
          <cell r="AD5353">
            <v>8288.2800000000007</v>
          </cell>
          <cell r="AE5353">
            <v>8288.2800000000007</v>
          </cell>
          <cell r="AF5353">
            <v>0</v>
          </cell>
          <cell r="AG5353">
            <v>1960773.17</v>
          </cell>
          <cell r="AH5353">
            <v>2737.8899999998976</v>
          </cell>
          <cell r="AI5353">
            <v>0</v>
          </cell>
          <cell r="AJ5353">
            <v>0</v>
          </cell>
          <cell r="AK5353">
            <v>0</v>
          </cell>
        </row>
        <row r="5354">
          <cell r="R5354" t="str">
            <v>BNDES</v>
          </cell>
          <cell r="S5354" t="str">
            <v>FINEM TJLP</v>
          </cell>
          <cell r="T5354" t="str">
            <v>SUB8622F</v>
          </cell>
          <cell r="U5354">
            <v>10</v>
          </cell>
          <cell r="V5354">
            <v>0</v>
          </cell>
          <cell r="W5354">
            <v>35749</v>
          </cell>
          <cell r="X5354">
            <v>15</v>
          </cell>
          <cell r="Y5354">
            <v>33</v>
          </cell>
          <cell r="Z5354">
            <v>6.3409829999999996</v>
          </cell>
          <cell r="AA5354">
            <v>0</v>
          </cell>
          <cell r="AB5354">
            <v>1955055.05</v>
          </cell>
          <cell r="AC5354">
            <v>38334.410000000003</v>
          </cell>
          <cell r="AD5354">
            <v>7823.4</v>
          </cell>
          <cell r="AE5354">
            <v>16111.68</v>
          </cell>
          <cell r="AF5354">
            <v>54446.09</v>
          </cell>
          <cell r="AG5354">
            <v>1916720.64</v>
          </cell>
          <cell r="AH5354">
            <v>2570.160000000149</v>
          </cell>
          <cell r="AI5354">
            <v>0</v>
          </cell>
          <cell r="AJ5354">
            <v>0</v>
          </cell>
          <cell r="AK5354">
            <v>0</v>
          </cell>
        </row>
        <row r="5355">
          <cell r="R5355" t="str">
            <v>BNDES</v>
          </cell>
          <cell r="S5355" t="str">
            <v>FINEM TJLP</v>
          </cell>
          <cell r="T5355" t="str">
            <v>SUB8622F</v>
          </cell>
          <cell r="U5355">
            <v>10</v>
          </cell>
          <cell r="V5355">
            <v>0</v>
          </cell>
          <cell r="W5355">
            <v>35764</v>
          </cell>
          <cell r="X5355">
            <v>15</v>
          </cell>
          <cell r="Y5355">
            <v>0</v>
          </cell>
          <cell r="Z5355">
            <v>6.3493300000000001</v>
          </cell>
          <cell r="AA5355">
            <v>0</v>
          </cell>
          <cell r="AB5355">
            <v>1919243.73</v>
          </cell>
          <cell r="AC5355">
            <v>0</v>
          </cell>
          <cell r="AD5355">
            <v>7636.96</v>
          </cell>
          <cell r="AE5355">
            <v>7636.96</v>
          </cell>
          <cell r="AF5355">
            <v>0</v>
          </cell>
          <cell r="AG5355">
            <v>1926880.69</v>
          </cell>
          <cell r="AH5355">
            <v>2523.0900000000838</v>
          </cell>
          <cell r="AI5355">
            <v>0</v>
          </cell>
          <cell r="AJ5355">
            <v>0</v>
          </cell>
          <cell r="AK5355">
            <v>0</v>
          </cell>
        </row>
        <row r="5356">
          <cell r="R5356" t="str">
            <v>BNDES</v>
          </cell>
          <cell r="S5356" t="str">
            <v>FINEM TJLP</v>
          </cell>
          <cell r="T5356" t="str">
            <v>SUB8622F</v>
          </cell>
          <cell r="U5356">
            <v>10</v>
          </cell>
          <cell r="V5356">
            <v>0</v>
          </cell>
          <cell r="W5356">
            <v>35779</v>
          </cell>
          <cell r="X5356">
            <v>15</v>
          </cell>
          <cell r="Y5356">
            <v>34</v>
          </cell>
          <cell r="Z5356">
            <v>6.3587930000000004</v>
          </cell>
          <cell r="AA5356">
            <v>0</v>
          </cell>
          <cell r="AB5356">
            <v>1922104.15</v>
          </cell>
          <cell r="AC5356">
            <v>38442.080000000002</v>
          </cell>
          <cell r="AD5356">
            <v>7690.1699999999992</v>
          </cell>
          <cell r="AE5356">
            <v>15327.13</v>
          </cell>
          <cell r="AF5356">
            <v>53769.21</v>
          </cell>
          <cell r="AG5356">
            <v>1883662.07</v>
          </cell>
          <cell r="AH5356">
            <v>2860.4200000001583</v>
          </cell>
          <cell r="AI5356">
            <v>0</v>
          </cell>
          <cell r="AJ5356">
            <v>0</v>
          </cell>
          <cell r="AK5356">
            <v>0</v>
          </cell>
        </row>
        <row r="5357">
          <cell r="R5357" t="str">
            <v>BNDES</v>
          </cell>
          <cell r="S5357" t="str">
            <v>FINEM TJLP</v>
          </cell>
          <cell r="T5357" t="str">
            <v>SUB8622F</v>
          </cell>
          <cell r="U5357">
            <v>10</v>
          </cell>
          <cell r="V5357">
            <v>0</v>
          </cell>
          <cell r="W5357">
            <v>35795</v>
          </cell>
          <cell r="X5357">
            <v>16</v>
          </cell>
          <cell r="Y5357">
            <v>0</v>
          </cell>
          <cell r="Z5357">
            <v>6.3689869999999997</v>
          </cell>
          <cell r="AA5357">
            <v>0</v>
          </cell>
          <cell r="AB5357">
            <v>1886681.83</v>
          </cell>
          <cell r="AC5357">
            <v>0</v>
          </cell>
          <cell r="AD5357">
            <v>8008.95</v>
          </cell>
          <cell r="AE5357">
            <v>8008.95</v>
          </cell>
          <cell r="AF5357">
            <v>0</v>
          </cell>
          <cell r="AG5357">
            <v>1894690.78</v>
          </cell>
          <cell r="AH5357">
            <v>3019.7600000000093</v>
          </cell>
          <cell r="AI5357">
            <v>0</v>
          </cell>
          <cell r="AJ5357">
            <v>0</v>
          </cell>
          <cell r="AK5357">
            <v>0</v>
          </cell>
        </row>
        <row r="5358">
          <cell r="R5358" t="str">
            <v>BNDES</v>
          </cell>
          <cell r="S5358" t="str">
            <v>FINEM TJLP</v>
          </cell>
          <cell r="T5358" t="str">
            <v>SUB8622F</v>
          </cell>
          <cell r="U5358">
            <v>10</v>
          </cell>
          <cell r="V5358">
            <v>0</v>
          </cell>
          <cell r="W5358">
            <v>35810</v>
          </cell>
          <cell r="X5358">
            <v>15</v>
          </cell>
          <cell r="Y5358">
            <v>35</v>
          </cell>
          <cell r="Z5358">
            <v>6.378558</v>
          </cell>
          <cell r="AA5358">
            <v>0</v>
          </cell>
          <cell r="AB5358">
            <v>1889517.05</v>
          </cell>
          <cell r="AC5358">
            <v>38561.57</v>
          </cell>
          <cell r="AD5358">
            <v>7562.63</v>
          </cell>
          <cell r="AE5358">
            <v>15571.58</v>
          </cell>
          <cell r="AF5358">
            <v>54133.15</v>
          </cell>
          <cell r="AG5358">
            <v>1850955.47</v>
          </cell>
          <cell r="AH5358">
            <v>2835.2099999999627</v>
          </cell>
          <cell r="AI5358">
            <v>0</v>
          </cell>
          <cell r="AJ5358">
            <v>0</v>
          </cell>
          <cell r="AK5358">
            <v>0</v>
          </cell>
        </row>
        <row r="5359">
          <cell r="R5359" t="str">
            <v>BNDES</v>
          </cell>
          <cell r="S5359" t="str">
            <v>FINEM TJLP</v>
          </cell>
          <cell r="T5359" t="str">
            <v>SUB8622F</v>
          </cell>
          <cell r="U5359">
            <v>10</v>
          </cell>
          <cell r="V5359">
            <v>0</v>
          </cell>
          <cell r="W5359">
            <v>35826</v>
          </cell>
          <cell r="X5359">
            <v>16</v>
          </cell>
          <cell r="Y5359">
            <v>0</v>
          </cell>
          <cell r="Z5359">
            <v>6.3887840000000002</v>
          </cell>
          <cell r="AA5359">
            <v>0</v>
          </cell>
          <cell r="AB5359">
            <v>1853922.9</v>
          </cell>
          <cell r="AC5359">
            <v>0</v>
          </cell>
          <cell r="AD5359">
            <v>7869.89</v>
          </cell>
          <cell r="AE5359">
            <v>7869.89</v>
          </cell>
          <cell r="AF5359">
            <v>0</v>
          </cell>
          <cell r="AG5359">
            <v>1861792.79</v>
          </cell>
          <cell r="AH5359">
            <v>2967.4300000001676</v>
          </cell>
          <cell r="AI5359">
            <v>0</v>
          </cell>
          <cell r="AJ5359">
            <v>0</v>
          </cell>
          <cell r="AK5359">
            <v>0</v>
          </cell>
        </row>
        <row r="5360">
          <cell r="R5360" t="str">
            <v>BNDES</v>
          </cell>
          <cell r="S5360" t="str">
            <v>FINEM TJLP</v>
          </cell>
          <cell r="T5360" t="str">
            <v>SUB8622F</v>
          </cell>
          <cell r="U5360">
            <v>10</v>
          </cell>
          <cell r="V5360">
            <v>0</v>
          </cell>
          <cell r="W5360">
            <v>35841</v>
          </cell>
          <cell r="X5360">
            <v>15</v>
          </cell>
          <cell r="Y5360">
            <v>36</v>
          </cell>
          <cell r="Z5360">
            <v>6.3983850000000002</v>
          </cell>
          <cell r="AA5360">
            <v>0</v>
          </cell>
          <cell r="AB5360">
            <v>1856708.95</v>
          </cell>
          <cell r="AC5360">
            <v>38681.440000000002</v>
          </cell>
          <cell r="AD5360">
            <v>7431.3199999999988</v>
          </cell>
          <cell r="AE5360">
            <v>15301.21</v>
          </cell>
          <cell r="AF5360">
            <v>53982.64</v>
          </cell>
          <cell r="AG5360">
            <v>1818027.52</v>
          </cell>
          <cell r="AH5360">
            <v>2786.0499999998137</v>
          </cell>
          <cell r="AI5360">
            <v>0</v>
          </cell>
          <cell r="AJ5360">
            <v>0</v>
          </cell>
          <cell r="AK5360">
            <v>0</v>
          </cell>
        </row>
        <row r="5361">
          <cell r="R5361" t="str">
            <v>BNDES</v>
          </cell>
          <cell r="S5361" t="str">
            <v>FINEM TJLP</v>
          </cell>
          <cell r="T5361" t="str">
            <v>SUB8622F</v>
          </cell>
          <cell r="U5361">
            <v>10</v>
          </cell>
          <cell r="V5361">
            <v>0</v>
          </cell>
          <cell r="W5361">
            <v>35854</v>
          </cell>
          <cell r="X5361">
            <v>13</v>
          </cell>
          <cell r="Y5361">
            <v>0</v>
          </cell>
          <cell r="Z5361">
            <v>6.4067179999999997</v>
          </cell>
          <cell r="AA5361">
            <v>0</v>
          </cell>
          <cell r="AB5361">
            <v>1820395.24</v>
          </cell>
          <cell r="AC5361">
            <v>0</v>
          </cell>
          <cell r="AD5361">
            <v>6276.15</v>
          </cell>
          <cell r="AE5361">
            <v>6276.15</v>
          </cell>
          <cell r="AF5361">
            <v>0</v>
          </cell>
          <cell r="AG5361">
            <v>1826671.39</v>
          </cell>
          <cell r="AH5361">
            <v>2367.7199999999721</v>
          </cell>
          <cell r="AI5361">
            <v>0</v>
          </cell>
          <cell r="AJ5361">
            <v>0</v>
          </cell>
          <cell r="AK5361">
            <v>0</v>
          </cell>
        </row>
        <row r="5362">
          <cell r="R5362" t="str">
            <v>BNDES</v>
          </cell>
          <cell r="S5362" t="str">
            <v>FINEM TJLP</v>
          </cell>
          <cell r="T5362" t="str">
            <v>SUB8622F</v>
          </cell>
          <cell r="U5362">
            <v>10</v>
          </cell>
          <cell r="V5362">
            <v>0</v>
          </cell>
          <cell r="W5362">
            <v>35869</v>
          </cell>
          <cell r="X5362">
            <v>15</v>
          </cell>
          <cell r="Y5362">
            <v>37</v>
          </cell>
          <cell r="Z5362">
            <v>6.4205800000000002</v>
          </cell>
          <cell r="AA5362">
            <v>0</v>
          </cell>
          <cell r="AB5362">
            <v>1824333.97</v>
          </cell>
          <cell r="AC5362">
            <v>38815.620000000003</v>
          </cell>
          <cell r="AD5362">
            <v>7297.91</v>
          </cell>
          <cell r="AE5362">
            <v>13574.06</v>
          </cell>
          <cell r="AF5362">
            <v>52389.68</v>
          </cell>
          <cell r="AG5362">
            <v>1785518.35</v>
          </cell>
          <cell r="AH5362">
            <v>3938.7300000002142</v>
          </cell>
          <cell r="AI5362">
            <v>0</v>
          </cell>
          <cell r="AJ5362">
            <v>0</v>
          </cell>
          <cell r="AK5362">
            <v>0</v>
          </cell>
        </row>
        <row r="5363">
          <cell r="R5363" t="str">
            <v>BNDES</v>
          </cell>
          <cell r="S5363" t="str">
            <v>FINEM TJLP</v>
          </cell>
          <cell r="T5363" t="str">
            <v>SUB8622F</v>
          </cell>
          <cell r="U5363">
            <v>10</v>
          </cell>
          <cell r="V5363">
            <v>0</v>
          </cell>
          <cell r="W5363">
            <v>35885</v>
          </cell>
          <cell r="X5363">
            <v>16</v>
          </cell>
          <cell r="Y5363">
            <v>0</v>
          </cell>
          <cell r="Z5363">
            <v>6.4357230000000003</v>
          </cell>
          <cell r="AA5363">
            <v>0</v>
          </cell>
          <cell r="AB5363">
            <v>1789729.52</v>
          </cell>
          <cell r="AC5363">
            <v>0</v>
          </cell>
          <cell r="AD5363">
            <v>7597.39</v>
          </cell>
          <cell r="AE5363">
            <v>7597.39</v>
          </cell>
          <cell r="AF5363">
            <v>0</v>
          </cell>
          <cell r="AG5363">
            <v>1797326.9</v>
          </cell>
          <cell r="AH5363">
            <v>4211.1599999999162</v>
          </cell>
          <cell r="AI5363">
            <v>0</v>
          </cell>
          <cell r="AJ5363">
            <v>0</v>
          </cell>
          <cell r="AK5363">
            <v>0</v>
          </cell>
        </row>
        <row r="5364">
          <cell r="R5364" t="str">
            <v>BNDES</v>
          </cell>
          <cell r="S5364" t="str">
            <v>FINEM TJLP</v>
          </cell>
          <cell r="T5364" t="str">
            <v>SUB8622F</v>
          </cell>
          <cell r="U5364">
            <v>10</v>
          </cell>
          <cell r="V5364">
            <v>0</v>
          </cell>
          <cell r="W5364">
            <v>35900</v>
          </cell>
          <cell r="X5364">
            <v>15</v>
          </cell>
          <cell r="Y5364">
            <v>38</v>
          </cell>
          <cell r="Z5364">
            <v>6.4499519999999997</v>
          </cell>
          <cell r="AA5364">
            <v>0</v>
          </cell>
          <cell r="AB5364">
            <v>1793686.5</v>
          </cell>
          <cell r="AC5364">
            <v>38993.18</v>
          </cell>
          <cell r="AD5364">
            <v>7184.45</v>
          </cell>
          <cell r="AE5364">
            <v>14781.84</v>
          </cell>
          <cell r="AF5364">
            <v>53775.02</v>
          </cell>
          <cell r="AG5364">
            <v>1754693.32</v>
          </cell>
          <cell r="AH5364">
            <v>3956.9900000002235</v>
          </cell>
          <cell r="AI5364">
            <v>0</v>
          </cell>
          <cell r="AJ5364">
            <v>0</v>
          </cell>
          <cell r="AK5364">
            <v>0</v>
          </cell>
        </row>
        <row r="5365">
          <cell r="R5365" t="str">
            <v>BNDES</v>
          </cell>
          <cell r="S5365" t="str">
            <v>FINEM TJLP</v>
          </cell>
          <cell r="T5365" t="str">
            <v>SUB8622F</v>
          </cell>
          <cell r="U5365">
            <v>10</v>
          </cell>
          <cell r="V5365">
            <v>0</v>
          </cell>
          <cell r="W5365">
            <v>35915</v>
          </cell>
          <cell r="X5365">
            <v>15</v>
          </cell>
          <cell r="Y5365">
            <v>0</v>
          </cell>
          <cell r="Z5365">
            <v>6.464213</v>
          </cell>
          <cell r="AA5365">
            <v>0</v>
          </cell>
          <cell r="AB5365">
            <v>1758572.99</v>
          </cell>
          <cell r="AC5365">
            <v>0</v>
          </cell>
          <cell r="AD5365">
            <v>6997.63</v>
          </cell>
          <cell r="AE5365">
            <v>6997.63</v>
          </cell>
          <cell r="AF5365">
            <v>0</v>
          </cell>
          <cell r="AG5365">
            <v>1765570.62</v>
          </cell>
          <cell r="AH5365">
            <v>3879.6700000001583</v>
          </cell>
          <cell r="AI5365">
            <v>0</v>
          </cell>
          <cell r="AJ5365">
            <v>0</v>
          </cell>
          <cell r="AK5365">
            <v>0</v>
          </cell>
        </row>
        <row r="5366">
          <cell r="R5366" t="str">
            <v>BNDES</v>
          </cell>
          <cell r="S5366" t="str">
            <v>FINEM TJLP</v>
          </cell>
          <cell r="T5366" t="str">
            <v>SUB8622F</v>
          </cell>
          <cell r="U5366">
            <v>10</v>
          </cell>
          <cell r="V5366">
            <v>0</v>
          </cell>
          <cell r="W5366">
            <v>35930</v>
          </cell>
          <cell r="X5366">
            <v>15</v>
          </cell>
          <cell r="Y5366">
            <v>39</v>
          </cell>
          <cell r="Z5366">
            <v>6.4785050000000002</v>
          </cell>
          <cell r="AA5366">
            <v>0</v>
          </cell>
          <cell r="AB5366">
            <v>1762461.09</v>
          </cell>
          <cell r="AC5366">
            <v>39165.800000000003</v>
          </cell>
          <cell r="AD5366">
            <v>7056.4800000000005</v>
          </cell>
          <cell r="AE5366">
            <v>14054.11</v>
          </cell>
          <cell r="AF5366">
            <v>53219.91</v>
          </cell>
          <cell r="AG5366">
            <v>1723295.29</v>
          </cell>
          <cell r="AH5366">
            <v>3888.0999999998603</v>
          </cell>
          <cell r="AI5366">
            <v>0</v>
          </cell>
          <cell r="AJ5366">
            <v>0</v>
          </cell>
          <cell r="AK5366">
            <v>0</v>
          </cell>
        </row>
        <row r="5367">
          <cell r="R5367" t="str">
            <v>BNDES</v>
          </cell>
          <cell r="S5367" t="str">
            <v>FINEM TJLP</v>
          </cell>
          <cell r="T5367" t="str">
            <v>SUB8622F</v>
          </cell>
          <cell r="U5367">
            <v>10</v>
          </cell>
          <cell r="V5367">
            <v>0</v>
          </cell>
          <cell r="W5367">
            <v>35946</v>
          </cell>
          <cell r="X5367">
            <v>16</v>
          </cell>
          <cell r="Y5367">
            <v>0</v>
          </cell>
          <cell r="Z5367">
            <v>6.4937839999999998</v>
          </cell>
          <cell r="AA5367">
            <v>0</v>
          </cell>
          <cell r="AB5367">
            <v>1727359.53</v>
          </cell>
          <cell r="AC5367">
            <v>0</v>
          </cell>
          <cell r="AD5367">
            <v>7332.63</v>
          </cell>
          <cell r="AE5367">
            <v>7332.63</v>
          </cell>
          <cell r="AF5367">
            <v>0</v>
          </cell>
          <cell r="AG5367">
            <v>1734692.16</v>
          </cell>
          <cell r="AH5367">
            <v>4064.2399999999907</v>
          </cell>
          <cell r="AI5367">
            <v>0</v>
          </cell>
          <cell r="AJ5367">
            <v>0</v>
          </cell>
          <cell r="AK5367">
            <v>0</v>
          </cell>
        </row>
        <row r="5368">
          <cell r="R5368" t="str">
            <v>BNDES</v>
          </cell>
          <cell r="S5368" t="str">
            <v>FINEM TJLP</v>
          </cell>
          <cell r="T5368" t="str">
            <v>SUB8622F</v>
          </cell>
          <cell r="U5368">
            <v>10</v>
          </cell>
          <cell r="V5368">
            <v>0</v>
          </cell>
          <cell r="W5368">
            <v>35961</v>
          </cell>
          <cell r="X5368">
            <v>15</v>
          </cell>
          <cell r="Y5368">
            <v>40</v>
          </cell>
          <cell r="Z5368">
            <v>6.505547</v>
          </cell>
          <cell r="AA5368">
            <v>0</v>
          </cell>
          <cell r="AB5368">
            <v>1730488.51</v>
          </cell>
          <cell r="AC5368">
            <v>39329.279999999999</v>
          </cell>
          <cell r="AD5368">
            <v>6928.39</v>
          </cell>
          <cell r="AE5368">
            <v>14261.02</v>
          </cell>
          <cell r="AF5368">
            <v>53590.3</v>
          </cell>
          <cell r="AG5368">
            <v>1691159.23</v>
          </cell>
          <cell r="AH5368">
            <v>3128.9800000002142</v>
          </cell>
          <cell r="AI5368">
            <v>0</v>
          </cell>
          <cell r="AJ5368">
            <v>0</v>
          </cell>
          <cell r="AK5368">
            <v>0</v>
          </cell>
        </row>
        <row r="5369">
          <cell r="R5369" t="str">
            <v>BNDES</v>
          </cell>
          <cell r="S5369" t="str">
            <v>FINEM TJLP</v>
          </cell>
          <cell r="T5369" t="str">
            <v>SUB8622F</v>
          </cell>
          <cell r="U5369">
            <v>10</v>
          </cell>
          <cell r="V5369">
            <v>0</v>
          </cell>
          <cell r="W5369">
            <v>35976</v>
          </cell>
          <cell r="X5369">
            <v>15</v>
          </cell>
          <cell r="Y5369">
            <v>0</v>
          </cell>
          <cell r="Z5369">
            <v>6.5171460000000003</v>
          </cell>
          <cell r="AA5369">
            <v>0</v>
          </cell>
          <cell r="AB5369">
            <v>1694174.46</v>
          </cell>
          <cell r="AC5369">
            <v>0</v>
          </cell>
          <cell r="AD5369">
            <v>6741.38</v>
          </cell>
          <cell r="AE5369">
            <v>6741.38</v>
          </cell>
          <cell r="AF5369">
            <v>0</v>
          </cell>
          <cell r="AG5369">
            <v>1700915.84</v>
          </cell>
          <cell r="AH5369">
            <v>3015.2300000002142</v>
          </cell>
          <cell r="AI5369">
            <v>0</v>
          </cell>
          <cell r="AJ5369">
            <v>0</v>
          </cell>
          <cell r="AK5369">
            <v>0</v>
          </cell>
        </row>
        <row r="5370">
          <cell r="R5370" t="str">
            <v>BNDES</v>
          </cell>
          <cell r="S5370" t="str">
            <v>FINEM TJLP</v>
          </cell>
          <cell r="T5370" t="str">
            <v>SUB8622F</v>
          </cell>
          <cell r="U5370">
            <v>10</v>
          </cell>
          <cell r="V5370">
            <v>0</v>
          </cell>
          <cell r="W5370">
            <v>35991</v>
          </cell>
          <cell r="X5370">
            <v>15</v>
          </cell>
          <cell r="Y5370">
            <v>41</v>
          </cell>
          <cell r="Z5370">
            <v>6.5287660000000001</v>
          </cell>
          <cell r="AA5370">
            <v>0</v>
          </cell>
          <cell r="AB5370">
            <v>1697195.16</v>
          </cell>
          <cell r="AC5370">
            <v>39469.65</v>
          </cell>
          <cell r="AD5370">
            <v>6792.29</v>
          </cell>
          <cell r="AE5370">
            <v>13533.67</v>
          </cell>
          <cell r="AF5370">
            <v>53003.33</v>
          </cell>
          <cell r="AG5370">
            <v>1657725.5</v>
          </cell>
          <cell r="AH5370">
            <v>3020.6999999999534</v>
          </cell>
          <cell r="AI5370">
            <v>0</v>
          </cell>
          <cell r="AJ5370">
            <v>0</v>
          </cell>
          <cell r="AK5370">
            <v>0</v>
          </cell>
        </row>
        <row r="5371">
          <cell r="R5371" t="str">
            <v>BNDES</v>
          </cell>
          <cell r="S5371" t="str">
            <v>FINEM TJLP</v>
          </cell>
          <cell r="T5371" t="str">
            <v>SUB8622F</v>
          </cell>
          <cell r="U5371">
            <v>10</v>
          </cell>
          <cell r="V5371">
            <v>0</v>
          </cell>
          <cell r="W5371">
            <v>36007</v>
          </cell>
          <cell r="X5371">
            <v>16</v>
          </cell>
          <cell r="Y5371">
            <v>0</v>
          </cell>
          <cell r="Z5371">
            <v>6.5411830000000002</v>
          </cell>
          <cell r="AA5371">
            <v>0</v>
          </cell>
          <cell r="AB5371">
            <v>1660878.32</v>
          </cell>
          <cell r="AC5371">
            <v>0</v>
          </cell>
          <cell r="AD5371">
            <v>7050.42</v>
          </cell>
          <cell r="AE5371">
            <v>7050.42</v>
          </cell>
          <cell r="AF5371">
            <v>0</v>
          </cell>
          <cell r="AG5371">
            <v>1667928.73</v>
          </cell>
          <cell r="AH5371">
            <v>3152.8100000000559</v>
          </cell>
          <cell r="AI5371">
            <v>0</v>
          </cell>
          <cell r="AJ5371">
            <v>0</v>
          </cell>
          <cell r="AK5371">
            <v>0</v>
          </cell>
        </row>
        <row r="5372">
          <cell r="R5372" t="str">
            <v>BNDES</v>
          </cell>
          <cell r="S5372" t="str">
            <v>FINEM TJLP</v>
          </cell>
          <cell r="T5372" t="str">
            <v>SUB8622F</v>
          </cell>
          <cell r="U5372">
            <v>10</v>
          </cell>
          <cell r="V5372">
            <v>0</v>
          </cell>
          <cell r="W5372">
            <v>36022</v>
          </cell>
          <cell r="X5372">
            <v>15</v>
          </cell>
          <cell r="Y5372">
            <v>42</v>
          </cell>
          <cell r="Z5372">
            <v>6.5528459999999997</v>
          </cell>
          <cell r="AA5372">
            <v>0</v>
          </cell>
          <cell r="AB5372">
            <v>1663839.68</v>
          </cell>
          <cell r="AC5372">
            <v>39615.230000000003</v>
          </cell>
          <cell r="AD5372">
            <v>6661.34</v>
          </cell>
          <cell r="AE5372">
            <v>13711.76</v>
          </cell>
          <cell r="AF5372">
            <v>53327</v>
          </cell>
          <cell r="AG5372">
            <v>1624224.45</v>
          </cell>
          <cell r="AH5372">
            <v>2961.3799999998882</v>
          </cell>
          <cell r="AI5372">
            <v>0</v>
          </cell>
          <cell r="AJ5372">
            <v>0</v>
          </cell>
          <cell r="AK5372">
            <v>0</v>
          </cell>
        </row>
        <row r="5373">
          <cell r="R5373" t="str">
            <v>BNDES</v>
          </cell>
          <cell r="S5373" t="str">
            <v>FINEM TJLP</v>
          </cell>
          <cell r="T5373" t="str">
            <v>SUB8622F</v>
          </cell>
          <cell r="U5373">
            <v>10</v>
          </cell>
          <cell r="V5373">
            <v>0</v>
          </cell>
          <cell r="W5373">
            <v>36038</v>
          </cell>
          <cell r="X5373">
            <v>16</v>
          </cell>
          <cell r="Y5373">
            <v>0</v>
          </cell>
          <cell r="Z5373">
            <v>6.5653079999999999</v>
          </cell>
          <cell r="AA5373">
            <v>0</v>
          </cell>
          <cell r="AB5373">
            <v>1627313.35</v>
          </cell>
          <cell r="AC5373">
            <v>0</v>
          </cell>
          <cell r="AD5373">
            <v>6907.93</v>
          </cell>
          <cell r="AE5373">
            <v>6907.93</v>
          </cell>
          <cell r="AF5373">
            <v>0</v>
          </cell>
          <cell r="AG5373">
            <v>1634221.28</v>
          </cell>
          <cell r="AH5373">
            <v>3088.9000000001397</v>
          </cell>
          <cell r="AI5373">
            <v>0</v>
          </cell>
          <cell r="AJ5373">
            <v>0</v>
          </cell>
          <cell r="AK5373">
            <v>0</v>
          </cell>
        </row>
        <row r="5374">
          <cell r="R5374" t="str">
            <v>BNDES</v>
          </cell>
          <cell r="S5374" t="str">
            <v>FINEM TJLP</v>
          </cell>
          <cell r="T5374" t="str">
            <v>SUB8622F</v>
          </cell>
          <cell r="U5374">
            <v>10</v>
          </cell>
          <cell r="V5374">
            <v>0</v>
          </cell>
          <cell r="W5374">
            <v>36053</v>
          </cell>
          <cell r="X5374">
            <v>15</v>
          </cell>
          <cell r="Y5374">
            <v>43</v>
          </cell>
          <cell r="Z5374">
            <v>6.5794300000000003</v>
          </cell>
          <cell r="AA5374">
            <v>0</v>
          </cell>
          <cell r="AB5374">
            <v>1630813.71</v>
          </cell>
          <cell r="AC5374">
            <v>39775.94</v>
          </cell>
          <cell r="AD5374">
            <v>6531.67</v>
          </cell>
          <cell r="AE5374">
            <v>13439.6</v>
          </cell>
          <cell r="AF5374">
            <v>53215.54</v>
          </cell>
          <cell r="AG5374">
            <v>1591037.76</v>
          </cell>
          <cell r="AH5374">
            <v>3500.3500000000931</v>
          </cell>
          <cell r="AI5374">
            <v>0</v>
          </cell>
          <cell r="AJ5374">
            <v>0</v>
          </cell>
          <cell r="AK5374">
            <v>0</v>
          </cell>
        </row>
        <row r="5375">
          <cell r="R5375" t="str">
            <v>BNDES</v>
          </cell>
          <cell r="S5375" t="str">
            <v>FINEM TJLP</v>
          </cell>
          <cell r="T5375" t="str">
            <v>SUB8622F</v>
          </cell>
          <cell r="U5375">
            <v>10</v>
          </cell>
          <cell r="V5375">
            <v>0</v>
          </cell>
          <cell r="W5375">
            <v>36068</v>
          </cell>
          <cell r="X5375">
            <v>15</v>
          </cell>
          <cell r="Y5375">
            <v>0</v>
          </cell>
          <cell r="Z5375">
            <v>6.593756</v>
          </cell>
          <cell r="AA5375">
            <v>0</v>
          </cell>
          <cell r="AB5375">
            <v>1594502.08</v>
          </cell>
          <cell r="AC5375">
            <v>0</v>
          </cell>
          <cell r="AD5375">
            <v>6344.77</v>
          </cell>
          <cell r="AE5375">
            <v>6344.77</v>
          </cell>
          <cell r="AF5375">
            <v>0</v>
          </cell>
          <cell r="AG5375">
            <v>1600846.84</v>
          </cell>
          <cell r="AH5375">
            <v>3464.3100000000559</v>
          </cell>
          <cell r="AI5375">
            <v>0</v>
          </cell>
          <cell r="AJ5375">
            <v>0</v>
          </cell>
          <cell r="AK5375">
            <v>0</v>
          </cell>
        </row>
        <row r="5376">
          <cell r="R5376" t="str">
            <v>BNDES</v>
          </cell>
          <cell r="S5376" t="str">
            <v>FINEM TJLP</v>
          </cell>
          <cell r="T5376" t="str">
            <v>SUB8622F</v>
          </cell>
          <cell r="U5376">
            <v>10</v>
          </cell>
          <cell r="V5376">
            <v>0</v>
          </cell>
          <cell r="W5376">
            <v>36083</v>
          </cell>
          <cell r="X5376">
            <v>15</v>
          </cell>
          <cell r="Y5376">
            <v>44</v>
          </cell>
          <cell r="Z5376">
            <v>6.6081120000000002</v>
          </cell>
          <cell r="AA5376">
            <v>0</v>
          </cell>
          <cell r="AB5376">
            <v>1597973.64</v>
          </cell>
          <cell r="AC5376">
            <v>39949.339999999997</v>
          </cell>
          <cell r="AD5376">
            <v>6397.6999999999989</v>
          </cell>
          <cell r="AE5376">
            <v>12742.47</v>
          </cell>
          <cell r="AF5376">
            <v>52691.81</v>
          </cell>
          <cell r="AG5376">
            <v>1558024.3</v>
          </cell>
          <cell r="AH5376">
            <v>3471.5700000000652</v>
          </cell>
          <cell r="AI5376">
            <v>0</v>
          </cell>
          <cell r="AJ5376">
            <v>0</v>
          </cell>
          <cell r="AK5376">
            <v>0</v>
          </cell>
        </row>
        <row r="5377">
          <cell r="R5377" t="str">
            <v>BNDES</v>
          </cell>
          <cell r="S5377" t="str">
            <v>FINEM TJLP</v>
          </cell>
          <cell r="T5377" t="str">
            <v>SUB8622F</v>
          </cell>
          <cell r="U5377">
            <v>10</v>
          </cell>
          <cell r="V5377">
            <v>0</v>
          </cell>
          <cell r="W5377">
            <v>36099</v>
          </cell>
          <cell r="X5377">
            <v>16</v>
          </cell>
          <cell r="Y5377">
            <v>0</v>
          </cell>
          <cell r="Z5377">
            <v>6.6234609999999998</v>
          </cell>
          <cell r="AA5377">
            <v>0</v>
          </cell>
          <cell r="AB5377">
            <v>1561643.21</v>
          </cell>
          <cell r="AC5377">
            <v>0</v>
          </cell>
          <cell r="AD5377">
            <v>6629.16</v>
          </cell>
          <cell r="AE5377">
            <v>6629.16</v>
          </cell>
          <cell r="AF5377">
            <v>0</v>
          </cell>
          <cell r="AG5377">
            <v>1568272.37</v>
          </cell>
          <cell r="AH5377">
            <v>3618.910000000149</v>
          </cell>
          <cell r="AI5377">
            <v>0</v>
          </cell>
          <cell r="AJ5377">
            <v>0</v>
          </cell>
          <cell r="AK5377">
            <v>0</v>
          </cell>
        </row>
        <row r="5378">
          <cell r="R5378" t="str">
            <v>BNDES</v>
          </cell>
          <cell r="S5378" t="str">
            <v>FINEM TJLP</v>
          </cell>
          <cell r="T5378" t="str">
            <v>SUB8622F</v>
          </cell>
          <cell r="U5378">
            <v>10</v>
          </cell>
          <cell r="V5378">
            <v>0</v>
          </cell>
          <cell r="W5378">
            <v>36114</v>
          </cell>
          <cell r="X5378">
            <v>15</v>
          </cell>
          <cell r="Y5378">
            <v>45</v>
          </cell>
          <cell r="Z5378">
            <v>6.6378820000000003</v>
          </cell>
          <cell r="AA5378">
            <v>0</v>
          </cell>
          <cell r="AB5378">
            <v>1565043.31</v>
          </cell>
          <cell r="AC5378">
            <v>40129.32</v>
          </cell>
          <cell r="AD5378">
            <v>6268.42</v>
          </cell>
          <cell r="AE5378">
            <v>12897.58</v>
          </cell>
          <cell r="AF5378">
            <v>53026.89</v>
          </cell>
          <cell r="AG5378">
            <v>1524913.99</v>
          </cell>
          <cell r="AH5378">
            <v>3400.089999999851</v>
          </cell>
          <cell r="AI5378">
            <v>0</v>
          </cell>
          <cell r="AJ5378">
            <v>0</v>
          </cell>
          <cell r="AK5378">
            <v>0</v>
          </cell>
        </row>
        <row r="5379">
          <cell r="R5379" t="str">
            <v>BNDES</v>
          </cell>
          <cell r="S5379" t="str">
            <v>FINEM TJLP</v>
          </cell>
          <cell r="T5379" t="str">
            <v>SUB8622F</v>
          </cell>
          <cell r="U5379">
            <v>10</v>
          </cell>
          <cell r="V5379">
            <v>0</v>
          </cell>
          <cell r="W5379">
            <v>36129</v>
          </cell>
          <cell r="X5379">
            <v>15</v>
          </cell>
          <cell r="Y5379">
            <v>0</v>
          </cell>
          <cell r="Z5379">
            <v>6.6523349999999999</v>
          </cell>
          <cell r="AA5379">
            <v>0</v>
          </cell>
          <cell r="AB5379">
            <v>1528234.27</v>
          </cell>
          <cell r="AC5379">
            <v>0</v>
          </cell>
          <cell r="AD5379">
            <v>6081.08</v>
          </cell>
          <cell r="AE5379">
            <v>6081.08</v>
          </cell>
          <cell r="AF5379">
            <v>0</v>
          </cell>
          <cell r="AG5379">
            <v>1534315.35</v>
          </cell>
          <cell r="AH5379">
            <v>3320.2800000000279</v>
          </cell>
          <cell r="AI5379">
            <v>0</v>
          </cell>
          <cell r="AJ5379">
            <v>0</v>
          </cell>
          <cell r="AK5379">
            <v>0</v>
          </cell>
        </row>
        <row r="5380">
          <cell r="R5380" t="str">
            <v>BNDES</v>
          </cell>
          <cell r="S5380" t="str">
            <v>FINEM TJLP</v>
          </cell>
          <cell r="T5380" t="str">
            <v>SUB8622F</v>
          </cell>
          <cell r="U5380">
            <v>10</v>
          </cell>
          <cell r="V5380">
            <v>0</v>
          </cell>
          <cell r="W5380">
            <v>36144</v>
          </cell>
          <cell r="X5380">
            <v>15</v>
          </cell>
          <cell r="Y5380">
            <v>46</v>
          </cell>
          <cell r="Z5380">
            <v>6.6812379999999996</v>
          </cell>
          <cell r="AA5380">
            <v>0</v>
          </cell>
          <cell r="AB5380">
            <v>1534874.12</v>
          </cell>
          <cell r="AC5380">
            <v>40391.42</v>
          </cell>
          <cell r="AD5380">
            <v>6158.2199999999993</v>
          </cell>
          <cell r="AE5380">
            <v>12239.3</v>
          </cell>
          <cell r="AF5380">
            <v>52630.73</v>
          </cell>
          <cell r="AG5380">
            <v>1494482.7</v>
          </cell>
          <cell r="AH5380">
            <v>6639.8599999998696</v>
          </cell>
          <cell r="AI5380">
            <v>0</v>
          </cell>
          <cell r="AJ5380">
            <v>0</v>
          </cell>
          <cell r="AK5380">
            <v>0</v>
          </cell>
        </row>
        <row r="5381">
          <cell r="R5381" t="str">
            <v>BNDES</v>
          </cell>
          <cell r="S5381" t="str">
            <v>FINEM TJLP</v>
          </cell>
          <cell r="T5381" t="str">
            <v>SUB8622F</v>
          </cell>
          <cell r="U5381">
            <v>10</v>
          </cell>
          <cell r="V5381">
            <v>0</v>
          </cell>
          <cell r="W5381">
            <v>36160</v>
          </cell>
          <cell r="X5381">
            <v>16</v>
          </cell>
          <cell r="Y5381">
            <v>0</v>
          </cell>
          <cell r="Z5381">
            <v>6.7133120000000002</v>
          </cell>
          <cell r="AA5381">
            <v>0</v>
          </cell>
          <cell r="AB5381">
            <v>1501657.12</v>
          </cell>
          <cell r="AC5381">
            <v>0</v>
          </cell>
          <cell r="AD5381">
            <v>6374.52</v>
          </cell>
          <cell r="AE5381">
            <v>6374.52</v>
          </cell>
          <cell r="AF5381">
            <v>0</v>
          </cell>
          <cell r="AG5381">
            <v>1508031.65</v>
          </cell>
          <cell r="AH5381">
            <v>7174.4299999999348</v>
          </cell>
          <cell r="AI5381">
            <v>0</v>
          </cell>
          <cell r="AJ5381">
            <v>0</v>
          </cell>
          <cell r="AK5381">
            <v>0</v>
          </cell>
        </row>
        <row r="5382">
          <cell r="R5382" t="str">
            <v>BNDES</v>
          </cell>
          <cell r="S5382" t="str">
            <v>FINEM TJLP</v>
          </cell>
          <cell r="T5382" t="str">
            <v>SUB8622F</v>
          </cell>
          <cell r="U5382">
            <v>10</v>
          </cell>
          <cell r="V5382">
            <v>0</v>
          </cell>
          <cell r="W5382">
            <v>36175</v>
          </cell>
          <cell r="X5382">
            <v>15</v>
          </cell>
          <cell r="Y5382">
            <v>47</v>
          </cell>
          <cell r="Z5382">
            <v>6.7316710000000004</v>
          </cell>
          <cell r="AA5382">
            <v>0</v>
          </cell>
          <cell r="AB5382">
            <v>1505763.73</v>
          </cell>
          <cell r="AC5382">
            <v>40696.32</v>
          </cell>
          <cell r="AD5382">
            <v>6034.5299999999988</v>
          </cell>
          <cell r="AE5382">
            <v>12409.05</v>
          </cell>
          <cell r="AF5382">
            <v>53105.37</v>
          </cell>
          <cell r="AG5382">
            <v>1465067.41</v>
          </cell>
          <cell r="AH5382">
            <v>4106.6000000000931</v>
          </cell>
          <cell r="AI5382">
            <v>0</v>
          </cell>
          <cell r="AJ5382">
            <v>0</v>
          </cell>
          <cell r="AK5382">
            <v>0</v>
          </cell>
        </row>
        <row r="5383">
          <cell r="R5383" t="str">
            <v>BNDES</v>
          </cell>
          <cell r="S5383" t="str">
            <v>FINEM TJLP</v>
          </cell>
          <cell r="T5383" t="str">
            <v>SUB8622F</v>
          </cell>
          <cell r="U5383">
            <v>10</v>
          </cell>
          <cell r="V5383">
            <v>0</v>
          </cell>
          <cell r="W5383">
            <v>36191</v>
          </cell>
          <cell r="X5383">
            <v>16</v>
          </cell>
          <cell r="Y5383">
            <v>0</v>
          </cell>
          <cell r="Z5383">
            <v>6.7504059999999999</v>
          </cell>
          <cell r="AA5383">
            <v>0</v>
          </cell>
          <cell r="AB5383">
            <v>1469144.86</v>
          </cell>
          <cell r="AC5383">
            <v>0</v>
          </cell>
          <cell r="AD5383">
            <v>6236.51</v>
          </cell>
          <cell r="AE5383">
            <v>6236.51</v>
          </cell>
          <cell r="AF5383">
            <v>0</v>
          </cell>
          <cell r="AG5383">
            <v>1475381.37</v>
          </cell>
          <cell r="AH5383">
            <v>4077.4500000001863</v>
          </cell>
          <cell r="AI5383">
            <v>0</v>
          </cell>
          <cell r="AJ5383">
            <v>0</v>
          </cell>
          <cell r="AK5383">
            <v>0</v>
          </cell>
        </row>
        <row r="5384">
          <cell r="R5384" t="str">
            <v>BNDES</v>
          </cell>
          <cell r="S5384" t="str">
            <v>FINEM TJLP</v>
          </cell>
          <cell r="T5384" t="str">
            <v>SUB8622F</v>
          </cell>
          <cell r="U5384">
            <v>10</v>
          </cell>
          <cell r="V5384">
            <v>0</v>
          </cell>
          <cell r="W5384">
            <v>36206</v>
          </cell>
          <cell r="X5384">
            <v>15</v>
          </cell>
          <cell r="Y5384">
            <v>48</v>
          </cell>
          <cell r="Z5384">
            <v>6.7680170000000004</v>
          </cell>
          <cell r="AA5384">
            <v>0</v>
          </cell>
          <cell r="AB5384">
            <v>1472977.68</v>
          </cell>
          <cell r="AC5384">
            <v>40916.050000000003</v>
          </cell>
          <cell r="AD5384">
            <v>5902.35</v>
          </cell>
          <cell r="AE5384">
            <v>12138.86</v>
          </cell>
          <cell r="AF5384">
            <v>53054.91</v>
          </cell>
          <cell r="AG5384">
            <v>1432061.64</v>
          </cell>
          <cell r="AH5384">
            <v>3832.8299999996088</v>
          </cell>
          <cell r="AI5384">
            <v>0</v>
          </cell>
          <cell r="AJ5384">
            <v>0</v>
          </cell>
          <cell r="AK5384">
            <v>0</v>
          </cell>
        </row>
        <row r="5385">
          <cell r="R5385" t="str">
            <v>BNDES</v>
          </cell>
          <cell r="S5385" t="str">
            <v>FINEM TJLP</v>
          </cell>
          <cell r="T5385" t="str">
            <v>SUB8622F</v>
          </cell>
          <cell r="U5385">
            <v>10</v>
          </cell>
          <cell r="V5385">
            <v>0</v>
          </cell>
          <cell r="W5385">
            <v>36219</v>
          </cell>
          <cell r="X5385">
            <v>13</v>
          </cell>
          <cell r="Y5385">
            <v>0</v>
          </cell>
          <cell r="Z5385">
            <v>6.7833170000000003</v>
          </cell>
          <cell r="AA5385">
            <v>0</v>
          </cell>
          <cell r="AB5385">
            <v>1435299</v>
          </cell>
          <cell r="AC5385">
            <v>0</v>
          </cell>
          <cell r="AD5385">
            <v>4948.46</v>
          </cell>
          <cell r="AE5385">
            <v>4948.46</v>
          </cell>
          <cell r="AF5385">
            <v>0</v>
          </cell>
          <cell r="AG5385">
            <v>1440247.46</v>
          </cell>
          <cell r="AH5385">
            <v>3237.3600000001024</v>
          </cell>
          <cell r="AI5385">
            <v>0</v>
          </cell>
          <cell r="AJ5385">
            <v>0</v>
          </cell>
          <cell r="AK5385">
            <v>0</v>
          </cell>
        </row>
        <row r="5386">
          <cell r="R5386" t="str">
            <v>BNDES</v>
          </cell>
          <cell r="S5386" t="str">
            <v>FINEM TJLP</v>
          </cell>
          <cell r="T5386" t="str">
            <v>SUB8622F</v>
          </cell>
          <cell r="U5386">
            <v>10</v>
          </cell>
          <cell r="V5386">
            <v>0</v>
          </cell>
          <cell r="W5386">
            <v>36234</v>
          </cell>
          <cell r="X5386">
            <v>15</v>
          </cell>
          <cell r="Y5386">
            <v>49</v>
          </cell>
          <cell r="Z5386">
            <v>6.8010140000000003</v>
          </cell>
          <cell r="AA5386">
            <v>0</v>
          </cell>
          <cell r="AB5386">
            <v>1439043.55</v>
          </cell>
          <cell r="AC5386">
            <v>41115.53</v>
          </cell>
          <cell r="AD5386">
            <v>5758.8300000000008</v>
          </cell>
          <cell r="AE5386">
            <v>10707.29</v>
          </cell>
          <cell r="AF5386">
            <v>51822.82</v>
          </cell>
          <cell r="AG5386">
            <v>1397928.02</v>
          </cell>
          <cell r="AH5386">
            <v>3744.5500000000466</v>
          </cell>
          <cell r="AI5386">
            <v>0</v>
          </cell>
          <cell r="AJ5386">
            <v>0</v>
          </cell>
          <cell r="AK5386">
            <v>0</v>
          </cell>
        </row>
        <row r="5387">
          <cell r="R5387" t="str">
            <v>BNDES</v>
          </cell>
          <cell r="S5387" t="str">
            <v>FINEM TJLP</v>
          </cell>
          <cell r="T5387" t="str">
            <v>SUB8622F</v>
          </cell>
          <cell r="U5387">
            <v>10</v>
          </cell>
          <cell r="V5387">
            <v>0</v>
          </cell>
          <cell r="W5387">
            <v>36250</v>
          </cell>
          <cell r="X5387">
            <v>16</v>
          </cell>
          <cell r="Y5387">
            <v>0</v>
          </cell>
          <cell r="Z5387">
            <v>6.8199420000000002</v>
          </cell>
          <cell r="AA5387">
            <v>0</v>
          </cell>
          <cell r="AB5387">
            <v>1401818.62</v>
          </cell>
          <cell r="AC5387">
            <v>0</v>
          </cell>
          <cell r="AD5387">
            <v>5950.71</v>
          </cell>
          <cell r="AE5387">
            <v>5950.71</v>
          </cell>
          <cell r="AF5387">
            <v>0</v>
          </cell>
          <cell r="AG5387">
            <v>1407769.33</v>
          </cell>
          <cell r="AH5387">
            <v>3890.6000000000931</v>
          </cell>
          <cell r="AI5387">
            <v>0</v>
          </cell>
          <cell r="AJ5387">
            <v>0</v>
          </cell>
          <cell r="AK5387">
            <v>0</v>
          </cell>
        </row>
        <row r="5388">
          <cell r="R5388" t="str">
            <v>BNDES</v>
          </cell>
          <cell r="S5388" t="str">
            <v>FINEM TJLP</v>
          </cell>
          <cell r="T5388" t="str">
            <v>SUB8622F</v>
          </cell>
          <cell r="U5388">
            <v>10</v>
          </cell>
          <cell r="V5388">
            <v>0</v>
          </cell>
          <cell r="W5388">
            <v>36265</v>
          </cell>
          <cell r="X5388">
            <v>15</v>
          </cell>
          <cell r="Y5388">
            <v>50</v>
          </cell>
          <cell r="Z5388">
            <v>6.8392379999999999</v>
          </cell>
          <cell r="AA5388">
            <v>0</v>
          </cell>
          <cell r="AB5388">
            <v>1405784.85</v>
          </cell>
          <cell r="AC5388">
            <v>41346.61</v>
          </cell>
          <cell r="AD5388">
            <v>5634.4100000000008</v>
          </cell>
          <cell r="AE5388">
            <v>11585.12</v>
          </cell>
          <cell r="AF5388">
            <v>52931.74</v>
          </cell>
          <cell r="AG5388">
            <v>1364438.24</v>
          </cell>
          <cell r="AH5388">
            <v>3966.2399999999907</v>
          </cell>
          <cell r="AI5388">
            <v>0</v>
          </cell>
          <cell r="AJ5388">
            <v>0</v>
          </cell>
          <cell r="AK5388">
            <v>0</v>
          </cell>
        </row>
        <row r="5389">
          <cell r="R5389" t="str">
            <v>BNDES</v>
          </cell>
          <cell r="S5389" t="str">
            <v>FINEM TJLP</v>
          </cell>
          <cell r="T5389" t="str">
            <v>SUB8622F</v>
          </cell>
          <cell r="U5389">
            <v>10</v>
          </cell>
          <cell r="V5389">
            <v>0</v>
          </cell>
          <cell r="W5389">
            <v>36280</v>
          </cell>
          <cell r="X5389">
            <v>15</v>
          </cell>
          <cell r="Y5389">
            <v>0</v>
          </cell>
          <cell r="Z5389">
            <v>6.8586970000000003</v>
          </cell>
          <cell r="AA5389">
            <v>0</v>
          </cell>
          <cell r="AB5389">
            <v>1368320.34</v>
          </cell>
          <cell r="AC5389">
            <v>0</v>
          </cell>
          <cell r="AD5389">
            <v>5444.76</v>
          </cell>
          <cell r="AE5389">
            <v>5444.76</v>
          </cell>
          <cell r="AF5389">
            <v>0</v>
          </cell>
          <cell r="AG5389">
            <v>1373765.1</v>
          </cell>
          <cell r="AH5389">
            <v>3882.1000000000931</v>
          </cell>
          <cell r="AI5389">
            <v>0</v>
          </cell>
          <cell r="AJ5389">
            <v>0</v>
          </cell>
          <cell r="AK5389">
            <v>0</v>
          </cell>
        </row>
        <row r="5390">
          <cell r="R5390" t="str">
            <v>BNDES</v>
          </cell>
          <cell r="S5390" t="str">
            <v>FINEM TJLP</v>
          </cell>
          <cell r="T5390" t="str">
            <v>SUB8622F</v>
          </cell>
          <cell r="U5390">
            <v>10</v>
          </cell>
          <cell r="V5390">
            <v>0</v>
          </cell>
          <cell r="W5390">
            <v>36295</v>
          </cell>
          <cell r="X5390">
            <v>15</v>
          </cell>
          <cell r="Y5390">
            <v>51</v>
          </cell>
          <cell r="Z5390">
            <v>6.8782110000000003</v>
          </cell>
          <cell r="AA5390">
            <v>0</v>
          </cell>
          <cell r="AB5390">
            <v>1372213.41</v>
          </cell>
          <cell r="AC5390">
            <v>41582.22</v>
          </cell>
          <cell r="AD5390">
            <v>5497.4599999999991</v>
          </cell>
          <cell r="AE5390">
            <v>10942.22</v>
          </cell>
          <cell r="AF5390">
            <v>52524.45</v>
          </cell>
          <cell r="AG5390">
            <v>1330631.19</v>
          </cell>
          <cell r="AH5390">
            <v>3893.0799999998417</v>
          </cell>
          <cell r="AI5390">
            <v>0</v>
          </cell>
          <cell r="AJ5390">
            <v>0</v>
          </cell>
          <cell r="AK5390">
            <v>0</v>
          </cell>
        </row>
        <row r="5391">
          <cell r="R5391" t="str">
            <v>BNDES</v>
          </cell>
          <cell r="S5391" t="str">
            <v>FINEM TJLP</v>
          </cell>
          <cell r="T5391" t="str">
            <v>SUB8622F</v>
          </cell>
          <cell r="U5391">
            <v>10</v>
          </cell>
          <cell r="V5391">
            <v>0</v>
          </cell>
          <cell r="W5391">
            <v>36311</v>
          </cell>
          <cell r="X5391">
            <v>16</v>
          </cell>
          <cell r="Y5391">
            <v>0</v>
          </cell>
          <cell r="Z5391">
            <v>6.8990879999999999</v>
          </cell>
          <cell r="AA5391">
            <v>0</v>
          </cell>
          <cell r="AB5391">
            <v>1334669.97</v>
          </cell>
          <cell r="AC5391">
            <v>0</v>
          </cell>
          <cell r="AD5391">
            <v>5665.66</v>
          </cell>
          <cell r="AE5391">
            <v>5665.66</v>
          </cell>
          <cell r="AF5391">
            <v>0</v>
          </cell>
          <cell r="AG5391">
            <v>1340335.6299999999</v>
          </cell>
          <cell r="AH5391">
            <v>4038.7800000000279</v>
          </cell>
          <cell r="AI5391">
            <v>0</v>
          </cell>
          <cell r="AJ5391">
            <v>0</v>
          </cell>
          <cell r="AK5391">
            <v>0</v>
          </cell>
        </row>
        <row r="5392">
          <cell r="R5392" t="str">
            <v>BNDES</v>
          </cell>
          <cell r="S5392" t="str">
            <v>FINEM TJLP</v>
          </cell>
          <cell r="T5392" t="str">
            <v>SUB8622F</v>
          </cell>
          <cell r="U5392">
            <v>10</v>
          </cell>
          <cell r="V5392">
            <v>0</v>
          </cell>
          <cell r="W5392">
            <v>36326</v>
          </cell>
          <cell r="X5392">
            <v>15</v>
          </cell>
          <cell r="Y5392">
            <v>52</v>
          </cell>
          <cell r="Z5392">
            <v>6.918717</v>
          </cell>
          <cell r="AA5392">
            <v>0</v>
          </cell>
          <cell r="AB5392">
            <v>1338467.32</v>
          </cell>
          <cell r="AC5392">
            <v>41827.1</v>
          </cell>
          <cell r="AD5392">
            <v>5364.7000000000007</v>
          </cell>
          <cell r="AE5392">
            <v>11030.36</v>
          </cell>
          <cell r="AF5392">
            <v>52857.46</v>
          </cell>
          <cell r="AG5392">
            <v>1296640.21</v>
          </cell>
          <cell r="AH5392">
            <v>3797.3400000000838</v>
          </cell>
          <cell r="AI5392">
            <v>0</v>
          </cell>
          <cell r="AJ5392">
            <v>0</v>
          </cell>
          <cell r="AK5392">
            <v>0</v>
          </cell>
        </row>
        <row r="5393">
          <cell r="R5393" t="str">
            <v>BNDES</v>
          </cell>
          <cell r="S5393" t="str">
            <v>FINEM TJLP</v>
          </cell>
          <cell r="T5393" t="str">
            <v>SUB8622F</v>
          </cell>
          <cell r="U5393">
            <v>10</v>
          </cell>
          <cell r="V5393">
            <v>0</v>
          </cell>
          <cell r="W5393">
            <v>36341</v>
          </cell>
          <cell r="X5393">
            <v>15</v>
          </cell>
          <cell r="Y5393">
            <v>0</v>
          </cell>
          <cell r="Z5393">
            <v>6.938402</v>
          </cell>
          <cell r="AA5393">
            <v>0</v>
          </cell>
          <cell r="AB5393">
            <v>1300329.3899999999</v>
          </cell>
          <cell r="AC5393">
            <v>0</v>
          </cell>
          <cell r="AD5393">
            <v>5174.21</v>
          </cell>
          <cell r="AE5393">
            <v>5174.21</v>
          </cell>
          <cell r="AF5393">
            <v>0</v>
          </cell>
          <cell r="AG5393">
            <v>1305503.6000000001</v>
          </cell>
          <cell r="AH5393">
            <v>3689.1800000001676</v>
          </cell>
          <cell r="AI5393">
            <v>0</v>
          </cell>
          <cell r="AJ5393">
            <v>0</v>
          </cell>
          <cell r="AK5393">
            <v>0</v>
          </cell>
        </row>
        <row r="5394">
          <cell r="R5394" t="str">
            <v>BNDES</v>
          </cell>
          <cell r="S5394" t="str">
            <v>FINEM TJLP</v>
          </cell>
          <cell r="T5394" t="str">
            <v>SUB8622F</v>
          </cell>
          <cell r="U5394">
            <v>10</v>
          </cell>
          <cell r="V5394">
            <v>0</v>
          </cell>
          <cell r="W5394">
            <v>36356</v>
          </cell>
          <cell r="X5394">
            <v>15</v>
          </cell>
          <cell r="Y5394">
            <v>53</v>
          </cell>
          <cell r="Z5394">
            <v>6.9594990000000001</v>
          </cell>
          <cell r="AA5394">
            <v>0</v>
          </cell>
          <cell r="AB5394">
            <v>1304283.19</v>
          </cell>
          <cell r="AC5394">
            <v>42073.65</v>
          </cell>
          <cell r="AD5394">
            <v>5226.3300000000008</v>
          </cell>
          <cell r="AE5394">
            <v>10400.540000000001</v>
          </cell>
          <cell r="AF5394">
            <v>52474.19</v>
          </cell>
          <cell r="AG5394">
            <v>1262209.54</v>
          </cell>
          <cell r="AH5394">
            <v>3953.7999999998137</v>
          </cell>
          <cell r="AI5394">
            <v>0</v>
          </cell>
          <cell r="AJ5394">
            <v>0</v>
          </cell>
          <cell r="AK5394">
            <v>0</v>
          </cell>
        </row>
        <row r="5395">
          <cell r="R5395" t="str">
            <v>BNDES</v>
          </cell>
          <cell r="S5395" t="str">
            <v>FINEM TJLP</v>
          </cell>
          <cell r="T5395" t="str">
            <v>SUB8622F</v>
          </cell>
          <cell r="U5395">
            <v>10</v>
          </cell>
          <cell r="V5395">
            <v>0</v>
          </cell>
          <cell r="W5395">
            <v>36372</v>
          </cell>
          <cell r="X5395">
            <v>16</v>
          </cell>
          <cell r="Y5395">
            <v>0</v>
          </cell>
          <cell r="Z5395">
            <v>6.9821770000000001</v>
          </cell>
          <cell r="AA5395">
            <v>0</v>
          </cell>
          <cell r="AB5395">
            <v>1266322.53</v>
          </cell>
          <cell r="AC5395">
            <v>0</v>
          </cell>
          <cell r="AD5395">
            <v>5375.53</v>
          </cell>
          <cell r="AE5395">
            <v>5375.53</v>
          </cell>
          <cell r="AF5395">
            <v>0</v>
          </cell>
          <cell r="AG5395">
            <v>1271698.06</v>
          </cell>
          <cell r="AH5395">
            <v>4112.9899999999907</v>
          </cell>
          <cell r="AI5395">
            <v>0</v>
          </cell>
          <cell r="AJ5395">
            <v>0</v>
          </cell>
          <cell r="AK5395">
            <v>0</v>
          </cell>
        </row>
        <row r="5396">
          <cell r="R5396" t="str">
            <v>BNDES</v>
          </cell>
          <cell r="S5396" t="str">
            <v>FINEM TJLP</v>
          </cell>
          <cell r="T5396" t="str">
            <v>SUB8622F</v>
          </cell>
          <cell r="U5396">
            <v>10</v>
          </cell>
          <cell r="V5396">
            <v>0</v>
          </cell>
          <cell r="W5396">
            <v>36387</v>
          </cell>
          <cell r="X5396">
            <v>15</v>
          </cell>
          <cell r="Y5396">
            <v>54</v>
          </cell>
          <cell r="Z5396">
            <v>7.0035040000000004</v>
          </cell>
          <cell r="AA5396">
            <v>0</v>
          </cell>
          <cell r="AB5396">
            <v>1270190.5</v>
          </cell>
          <cell r="AC5396">
            <v>42339.68</v>
          </cell>
          <cell r="AD5396">
            <v>5092.1600000000008</v>
          </cell>
          <cell r="AE5396">
            <v>10467.69</v>
          </cell>
          <cell r="AF5396">
            <v>52807.37</v>
          </cell>
          <cell r="AG5396">
            <v>1227850.82</v>
          </cell>
          <cell r="AH5396">
            <v>3867.9700000002049</v>
          </cell>
          <cell r="AI5396">
            <v>0</v>
          </cell>
          <cell r="AJ5396">
            <v>0</v>
          </cell>
          <cell r="AK5396">
            <v>0</v>
          </cell>
        </row>
        <row r="5397">
          <cell r="R5397" t="str">
            <v>BNDES</v>
          </cell>
          <cell r="S5397" t="str">
            <v>FINEM TJLP</v>
          </cell>
          <cell r="T5397" t="str">
            <v>SUB8622F</v>
          </cell>
          <cell r="U5397">
            <v>10</v>
          </cell>
          <cell r="V5397">
            <v>0</v>
          </cell>
          <cell r="W5397">
            <v>36403</v>
          </cell>
          <cell r="X5397">
            <v>16</v>
          </cell>
          <cell r="Y5397">
            <v>0</v>
          </cell>
          <cell r="Z5397">
            <v>7.0263260000000001</v>
          </cell>
          <cell r="AA5397">
            <v>0</v>
          </cell>
          <cell r="AB5397">
            <v>1231851.96</v>
          </cell>
          <cell r="AC5397">
            <v>0</v>
          </cell>
          <cell r="AD5397">
            <v>5229.2</v>
          </cell>
          <cell r="AE5397">
            <v>5229.2</v>
          </cell>
          <cell r="AF5397">
            <v>0</v>
          </cell>
          <cell r="AG5397">
            <v>1237081.1599999999</v>
          </cell>
          <cell r="AH5397">
            <v>4001.1399999998976</v>
          </cell>
          <cell r="AI5397">
            <v>0</v>
          </cell>
          <cell r="AJ5397">
            <v>0</v>
          </cell>
          <cell r="AK5397">
            <v>0</v>
          </cell>
        </row>
        <row r="5398">
          <cell r="R5398" t="str">
            <v>BNDES</v>
          </cell>
          <cell r="S5398" t="str">
            <v>FINEM TJLP</v>
          </cell>
          <cell r="T5398" t="str">
            <v>SUB8622F</v>
          </cell>
          <cell r="U5398">
            <v>10</v>
          </cell>
          <cell r="V5398">
            <v>0</v>
          </cell>
          <cell r="W5398">
            <v>36418</v>
          </cell>
          <cell r="X5398">
            <v>15</v>
          </cell>
          <cell r="Y5398">
            <v>55</v>
          </cell>
          <cell r="Z5398">
            <v>7.0477879999999997</v>
          </cell>
          <cell r="AA5398">
            <v>0</v>
          </cell>
          <cell r="AB5398">
            <v>1235614.67</v>
          </cell>
          <cell r="AC5398">
            <v>42607.4</v>
          </cell>
          <cell r="AD5398">
            <v>4953.55</v>
          </cell>
          <cell r="AE5398">
            <v>10182.75</v>
          </cell>
          <cell r="AF5398">
            <v>52790.15</v>
          </cell>
          <cell r="AG5398">
            <v>1193007.27</v>
          </cell>
          <cell r="AH5398">
            <v>3762.7099999999627</v>
          </cell>
          <cell r="AI5398">
            <v>0</v>
          </cell>
          <cell r="AJ5398">
            <v>0</v>
          </cell>
          <cell r="AK5398">
            <v>0</v>
          </cell>
        </row>
        <row r="5399">
          <cell r="R5399" t="str">
            <v>BNDES</v>
          </cell>
          <cell r="S5399" t="str">
            <v>FINEM TJLP</v>
          </cell>
          <cell r="T5399" t="str">
            <v>SUB8622F</v>
          </cell>
          <cell r="U5399">
            <v>10</v>
          </cell>
          <cell r="V5399">
            <v>0</v>
          </cell>
          <cell r="W5399">
            <v>36433</v>
          </cell>
          <cell r="X5399">
            <v>15</v>
          </cell>
          <cell r="Y5399">
            <v>0</v>
          </cell>
          <cell r="Z5399">
            <v>7.0693159999999997</v>
          </cell>
          <cell r="AA5399">
            <v>0</v>
          </cell>
          <cell r="AB5399">
            <v>1196651.3999999999</v>
          </cell>
          <cell r="AC5399">
            <v>0</v>
          </cell>
          <cell r="AD5399">
            <v>4761.66</v>
          </cell>
          <cell r="AE5399">
            <v>4761.66</v>
          </cell>
          <cell r="AF5399">
            <v>0</v>
          </cell>
          <cell r="AG5399">
            <v>1201413.06</v>
          </cell>
          <cell r="AH5399">
            <v>3644.1300000001211</v>
          </cell>
          <cell r="AI5399">
            <v>0</v>
          </cell>
          <cell r="AJ5399">
            <v>0</v>
          </cell>
          <cell r="AK5399">
            <v>0</v>
          </cell>
        </row>
        <row r="5400">
          <cell r="R5400" t="str">
            <v>BNDES</v>
          </cell>
          <cell r="S5400" t="str">
            <v>FINEM TJLP</v>
          </cell>
          <cell r="T5400" t="str">
            <v>SUB8622F</v>
          </cell>
          <cell r="U5400">
            <v>10</v>
          </cell>
          <cell r="V5400">
            <v>0</v>
          </cell>
          <cell r="W5400">
            <v>36448</v>
          </cell>
          <cell r="X5400">
            <v>15</v>
          </cell>
          <cell r="Y5400">
            <v>56</v>
          </cell>
          <cell r="Z5400">
            <v>7.0871370000000002</v>
          </cell>
          <cell r="AA5400">
            <v>0</v>
          </cell>
          <cell r="AB5400">
            <v>1199668.03</v>
          </cell>
          <cell r="AC5400">
            <v>42845.29</v>
          </cell>
          <cell r="AD5400">
            <v>4804.66</v>
          </cell>
          <cell r="AE5400">
            <v>9566.32</v>
          </cell>
          <cell r="AF5400">
            <v>52411.61</v>
          </cell>
          <cell r="AG5400">
            <v>1156822.74</v>
          </cell>
          <cell r="AH5400">
            <v>3016.6300000001211</v>
          </cell>
          <cell r="AI5400">
            <v>0</v>
          </cell>
          <cell r="AJ5400">
            <v>0</v>
          </cell>
          <cell r="AK5400">
            <v>0</v>
          </cell>
        </row>
        <row r="5401">
          <cell r="R5401" t="str">
            <v>BNDES</v>
          </cell>
          <cell r="S5401" t="str">
            <v>FINEM TJLP</v>
          </cell>
          <cell r="T5401" t="str">
            <v>SUB8622F</v>
          </cell>
          <cell r="U5401">
            <v>10</v>
          </cell>
          <cell r="V5401">
            <v>0</v>
          </cell>
          <cell r="W5401">
            <v>36464</v>
          </cell>
          <cell r="X5401">
            <v>16</v>
          </cell>
          <cell r="Y5401">
            <v>0</v>
          </cell>
          <cell r="Z5401">
            <v>7.1059080000000003</v>
          </cell>
          <cell r="AA5401">
            <v>0</v>
          </cell>
          <cell r="AB5401">
            <v>1159886.7</v>
          </cell>
          <cell r="AC5401">
            <v>0</v>
          </cell>
          <cell r="AD5401">
            <v>4923.71</v>
          </cell>
          <cell r="AE5401">
            <v>4923.71</v>
          </cell>
          <cell r="AF5401">
            <v>0</v>
          </cell>
          <cell r="AG5401">
            <v>1164810.4099999999</v>
          </cell>
          <cell r="AH5401">
            <v>3063.9599999999627</v>
          </cell>
          <cell r="AI5401">
            <v>0</v>
          </cell>
          <cell r="AJ5401">
            <v>0</v>
          </cell>
          <cell r="AK5401">
            <v>0</v>
          </cell>
        </row>
        <row r="5402">
          <cell r="R5402" t="str">
            <v>BNDES</v>
          </cell>
          <cell r="S5402" t="str">
            <v>FINEM TJLP</v>
          </cell>
          <cell r="T5402" t="str">
            <v>SUB8622F</v>
          </cell>
          <cell r="U5402">
            <v>10</v>
          </cell>
          <cell r="V5402">
            <v>0</v>
          </cell>
          <cell r="W5402">
            <v>36479</v>
          </cell>
          <cell r="X5402">
            <v>15</v>
          </cell>
          <cell r="Y5402">
            <v>57</v>
          </cell>
          <cell r="Z5402">
            <v>7.123551</v>
          </cell>
          <cell r="AA5402">
            <v>0</v>
          </cell>
          <cell r="AB5402">
            <v>1162766.54</v>
          </cell>
          <cell r="AC5402">
            <v>43065.43</v>
          </cell>
          <cell r="AD5402">
            <v>4658.6899999999996</v>
          </cell>
          <cell r="AE5402">
            <v>9582.4</v>
          </cell>
          <cell r="AF5402">
            <v>52647.83</v>
          </cell>
          <cell r="AG5402">
            <v>1119701.1200000001</v>
          </cell>
          <cell r="AH5402">
            <v>2879.850000000326</v>
          </cell>
          <cell r="AI5402">
            <v>0</v>
          </cell>
          <cell r="AJ5402">
            <v>0</v>
          </cell>
          <cell r="AK5402">
            <v>0</v>
          </cell>
        </row>
        <row r="5403">
          <cell r="R5403" t="str">
            <v>BNDES</v>
          </cell>
          <cell r="S5403" t="str">
            <v>FINEM TJLP</v>
          </cell>
          <cell r="T5403" t="str">
            <v>SUB8622F</v>
          </cell>
          <cell r="U5403">
            <v>10</v>
          </cell>
          <cell r="V5403">
            <v>0</v>
          </cell>
          <cell r="W5403">
            <v>36494</v>
          </cell>
          <cell r="X5403">
            <v>15</v>
          </cell>
          <cell r="Y5403">
            <v>0</v>
          </cell>
          <cell r="Z5403">
            <v>7.1412370000000003</v>
          </cell>
          <cell r="AA5403">
            <v>0</v>
          </cell>
          <cell r="AB5403">
            <v>1122481.06</v>
          </cell>
          <cell r="AC5403">
            <v>0</v>
          </cell>
          <cell r="AD5403">
            <v>4466.5200000000004</v>
          </cell>
          <cell r="AE5403">
            <v>4466.5200000000004</v>
          </cell>
          <cell r="AF5403">
            <v>0</v>
          </cell>
          <cell r="AG5403">
            <v>1126947.58</v>
          </cell>
          <cell r="AH5403">
            <v>2779.9399999999441</v>
          </cell>
          <cell r="AI5403">
            <v>0</v>
          </cell>
          <cell r="AJ5403">
            <v>0</v>
          </cell>
          <cell r="AK5403">
            <v>0</v>
          </cell>
        </row>
        <row r="5404">
          <cell r="R5404" t="str">
            <v>BNDES</v>
          </cell>
          <cell r="S5404" t="str">
            <v>FINEM TJLP</v>
          </cell>
          <cell r="T5404" t="str">
            <v>SUB8622F</v>
          </cell>
          <cell r="U5404">
            <v>10</v>
          </cell>
          <cell r="V5404">
            <v>0</v>
          </cell>
          <cell r="W5404">
            <v>36509</v>
          </cell>
          <cell r="X5404">
            <v>15</v>
          </cell>
          <cell r="Y5404">
            <v>58</v>
          </cell>
          <cell r="Z5404">
            <v>7.1589679999999998</v>
          </cell>
          <cell r="AA5404">
            <v>0</v>
          </cell>
          <cell r="AB5404">
            <v>1125268.07</v>
          </cell>
          <cell r="AC5404">
            <v>43279.54</v>
          </cell>
          <cell r="AD5404">
            <v>4506.5200000000004</v>
          </cell>
          <cell r="AE5404">
            <v>8973.0400000000009</v>
          </cell>
          <cell r="AF5404">
            <v>52252.59</v>
          </cell>
          <cell r="AG5404">
            <v>1081988.53</v>
          </cell>
          <cell r="AH5404">
            <v>2787.0200000000186</v>
          </cell>
          <cell r="AI5404">
            <v>0</v>
          </cell>
          <cell r="AJ5404">
            <v>0</v>
          </cell>
          <cell r="AK5404">
            <v>0</v>
          </cell>
        </row>
        <row r="5405">
          <cell r="R5405" t="str">
            <v>BNDES</v>
          </cell>
          <cell r="S5405" t="str">
            <v>FINEM TJLP</v>
          </cell>
          <cell r="T5405" t="str">
            <v>SUB8622F</v>
          </cell>
          <cell r="U5405">
            <v>10</v>
          </cell>
          <cell r="V5405">
            <v>0</v>
          </cell>
          <cell r="W5405">
            <v>36525</v>
          </cell>
          <cell r="X5405">
            <v>16</v>
          </cell>
          <cell r="Y5405">
            <v>0</v>
          </cell>
          <cell r="Z5405">
            <v>7.1779289999999998</v>
          </cell>
          <cell r="AA5405">
            <v>0</v>
          </cell>
          <cell r="AB5405">
            <v>1084854.24</v>
          </cell>
          <cell r="AC5405">
            <v>0</v>
          </cell>
          <cell r="AD5405">
            <v>4605.2</v>
          </cell>
          <cell r="AE5405">
            <v>4605.2</v>
          </cell>
          <cell r="AF5405">
            <v>0</v>
          </cell>
          <cell r="AG5405">
            <v>1089459.44</v>
          </cell>
          <cell r="AH5405">
            <v>2865.7099999999627</v>
          </cell>
          <cell r="AI5405">
            <v>0</v>
          </cell>
          <cell r="AJ5405">
            <v>0</v>
          </cell>
          <cell r="AK5405">
            <v>0</v>
          </cell>
        </row>
        <row r="5406">
          <cell r="R5406" t="str">
            <v>BNDES</v>
          </cell>
          <cell r="S5406" t="str">
            <v>FINEM TJLP</v>
          </cell>
          <cell r="T5406" t="str">
            <v>SUB8622F</v>
          </cell>
          <cell r="U5406">
            <v>10</v>
          </cell>
          <cell r="V5406">
            <v>0</v>
          </cell>
          <cell r="W5406">
            <v>36540</v>
          </cell>
          <cell r="X5406">
            <v>15</v>
          </cell>
          <cell r="Y5406">
            <v>59</v>
          </cell>
          <cell r="Z5406">
            <v>7.1945040000000002</v>
          </cell>
          <cell r="AA5406">
            <v>0</v>
          </cell>
          <cell r="AB5406">
            <v>1087359.3500000001</v>
          </cell>
          <cell r="AC5406">
            <v>43494.37</v>
          </cell>
          <cell r="AD5406">
            <v>4355.7699999999995</v>
          </cell>
          <cell r="AE5406">
            <v>8960.9699999999993</v>
          </cell>
          <cell r="AF5406">
            <v>52455.34</v>
          </cell>
          <cell r="AG5406">
            <v>1043864.97</v>
          </cell>
          <cell r="AH5406">
            <v>2505.1000000000931</v>
          </cell>
          <cell r="AI5406">
            <v>0</v>
          </cell>
          <cell r="AJ5406">
            <v>0</v>
          </cell>
          <cell r="AK5406">
            <v>0</v>
          </cell>
        </row>
        <row r="5407">
          <cell r="R5407" t="str">
            <v>BNDES</v>
          </cell>
          <cell r="S5407" t="str">
            <v>FINEM TJLP</v>
          </cell>
          <cell r="T5407" t="str">
            <v>SUB8622F</v>
          </cell>
          <cell r="U5407">
            <v>10</v>
          </cell>
          <cell r="V5407">
            <v>0</v>
          </cell>
          <cell r="W5407">
            <v>36556</v>
          </cell>
          <cell r="X5407">
            <v>16</v>
          </cell>
          <cell r="Y5407">
            <v>0</v>
          </cell>
          <cell r="Z5407">
            <v>7.2121310000000003</v>
          </cell>
          <cell r="AA5407">
            <v>0</v>
          </cell>
          <cell r="AB5407">
            <v>1046422.51</v>
          </cell>
          <cell r="AC5407">
            <v>0</v>
          </cell>
          <cell r="AD5407">
            <v>4442.0600000000004</v>
          </cell>
          <cell r="AE5407">
            <v>4442.0600000000004</v>
          </cell>
          <cell r="AF5407">
            <v>0</v>
          </cell>
          <cell r="AG5407">
            <v>1050864.57</v>
          </cell>
          <cell r="AH5407">
            <v>2557.5400000000373</v>
          </cell>
          <cell r="AI5407">
            <v>0</v>
          </cell>
          <cell r="AJ5407">
            <v>0</v>
          </cell>
          <cell r="AK5407">
            <v>0</v>
          </cell>
        </row>
        <row r="5408">
          <cell r="R5408" t="str">
            <v>BNDES</v>
          </cell>
          <cell r="S5408" t="str">
            <v>FINEM TJLP</v>
          </cell>
          <cell r="T5408" t="str">
            <v>SUB8622F</v>
          </cell>
          <cell r="U5408">
            <v>10</v>
          </cell>
          <cell r="V5408">
            <v>0</v>
          </cell>
          <cell r="W5408">
            <v>36571</v>
          </cell>
          <cell r="X5408">
            <v>15</v>
          </cell>
          <cell r="Y5408">
            <v>60</v>
          </cell>
          <cell r="Z5408">
            <v>7.2286960000000002</v>
          </cell>
          <cell r="AA5408">
            <v>0</v>
          </cell>
          <cell r="AB5408">
            <v>1048825.96</v>
          </cell>
          <cell r="AC5408">
            <v>43701.08</v>
          </cell>
          <cell r="AD5408">
            <v>4201.3499999999995</v>
          </cell>
          <cell r="AE5408">
            <v>8643.41</v>
          </cell>
          <cell r="AF5408">
            <v>52344.49</v>
          </cell>
          <cell r="AG5408">
            <v>1005124.88</v>
          </cell>
          <cell r="AH5408">
            <v>2403.4499999999534</v>
          </cell>
          <cell r="AI5408">
            <v>0</v>
          </cell>
          <cell r="AJ5408">
            <v>0</v>
          </cell>
          <cell r="AK5408">
            <v>0</v>
          </cell>
        </row>
        <row r="5409">
          <cell r="R5409" t="str">
            <v>BNDES</v>
          </cell>
          <cell r="S5409" t="str">
            <v>FINEM TJLP</v>
          </cell>
          <cell r="T5409" t="str">
            <v>SUB8622F</v>
          </cell>
          <cell r="U5409">
            <v>10</v>
          </cell>
          <cell r="V5409">
            <v>0</v>
          </cell>
          <cell r="W5409">
            <v>36585</v>
          </cell>
          <cell r="X5409">
            <v>14</v>
          </cell>
          <cell r="Y5409">
            <v>0</v>
          </cell>
          <cell r="Z5409">
            <v>7.2441909999999998</v>
          </cell>
          <cell r="AA5409">
            <v>0</v>
          </cell>
          <cell r="AB5409">
            <v>1007279.4</v>
          </cell>
          <cell r="AC5409">
            <v>0</v>
          </cell>
          <cell r="AD5409">
            <v>3740.42</v>
          </cell>
          <cell r="AE5409">
            <v>3740.42</v>
          </cell>
          <cell r="AF5409">
            <v>0</v>
          </cell>
          <cell r="AG5409">
            <v>1011019.82</v>
          </cell>
          <cell r="AH5409">
            <v>2154.5199999999022</v>
          </cell>
          <cell r="AI5409">
            <v>0</v>
          </cell>
          <cell r="AJ5409">
            <v>0</v>
          </cell>
          <cell r="AK5409">
            <v>0</v>
          </cell>
        </row>
        <row r="5410">
          <cell r="R5410" t="str">
            <v>BNDES</v>
          </cell>
          <cell r="S5410" t="str">
            <v>FINEM TJLP</v>
          </cell>
          <cell r="T5410" t="str">
            <v>SUB8622F</v>
          </cell>
          <cell r="U5410">
            <v>10</v>
          </cell>
          <cell r="V5410">
            <v>0</v>
          </cell>
          <cell r="W5410">
            <v>36600</v>
          </cell>
          <cell r="X5410">
            <v>15</v>
          </cell>
          <cell r="Y5410">
            <v>61</v>
          </cell>
          <cell r="Z5410">
            <v>7.2608290000000002</v>
          </cell>
          <cell r="AA5410">
            <v>0</v>
          </cell>
          <cell r="AB5410">
            <v>1009592.86</v>
          </cell>
          <cell r="AC5410">
            <v>43895.34</v>
          </cell>
          <cell r="AD5410">
            <v>4040.83</v>
          </cell>
          <cell r="AE5410">
            <v>7781.25</v>
          </cell>
          <cell r="AF5410">
            <v>51676.59</v>
          </cell>
          <cell r="AG5410">
            <v>965697.52</v>
          </cell>
          <cell r="AH5410">
            <v>2313.4600000000792</v>
          </cell>
          <cell r="AI5410">
            <v>0</v>
          </cell>
          <cell r="AJ5410">
            <v>0</v>
          </cell>
          <cell r="AK5410">
            <v>0</v>
          </cell>
        </row>
        <row r="5411">
          <cell r="R5411" t="str">
            <v>BNDES</v>
          </cell>
          <cell r="S5411" t="str">
            <v>FINEM TJLP</v>
          </cell>
          <cell r="T5411" t="str">
            <v>SUB8622F</v>
          </cell>
          <cell r="U5411">
            <v>10</v>
          </cell>
          <cell r="V5411">
            <v>0</v>
          </cell>
          <cell r="W5411">
            <v>36616</v>
          </cell>
          <cell r="X5411">
            <v>16</v>
          </cell>
          <cell r="Y5411">
            <v>0</v>
          </cell>
          <cell r="Z5411">
            <v>7.278619</v>
          </cell>
          <cell r="AA5411">
            <v>0</v>
          </cell>
          <cell r="AB5411">
            <v>968063.61</v>
          </cell>
          <cell r="AC5411">
            <v>0</v>
          </cell>
          <cell r="AD5411">
            <v>4109.42</v>
          </cell>
          <cell r="AE5411">
            <v>4109.42</v>
          </cell>
          <cell r="AF5411">
            <v>0</v>
          </cell>
          <cell r="AG5411">
            <v>972173.03</v>
          </cell>
          <cell r="AH5411">
            <v>2366.0899999999674</v>
          </cell>
          <cell r="AI5411">
            <v>0</v>
          </cell>
          <cell r="AJ5411">
            <v>0</v>
          </cell>
          <cell r="AK5411">
            <v>0</v>
          </cell>
        </row>
        <row r="5412">
          <cell r="R5412" t="str">
            <v>BNDES</v>
          </cell>
          <cell r="S5412" t="str">
            <v>FINEM TJLP</v>
          </cell>
          <cell r="T5412" t="str">
            <v>SUB8622F</v>
          </cell>
          <cell r="U5412">
            <v>10</v>
          </cell>
          <cell r="V5412">
            <v>0</v>
          </cell>
          <cell r="W5412">
            <v>36631</v>
          </cell>
          <cell r="X5412">
            <v>15</v>
          </cell>
          <cell r="Y5412">
            <v>62</v>
          </cell>
          <cell r="Z5412">
            <v>7.2927920000000004</v>
          </cell>
          <cell r="AA5412">
            <v>0</v>
          </cell>
          <cell r="AB5412">
            <v>969948.63</v>
          </cell>
          <cell r="AC5412">
            <v>44088.57</v>
          </cell>
          <cell r="AD5412">
            <v>3883.96</v>
          </cell>
          <cell r="AE5412">
            <v>7993.38</v>
          </cell>
          <cell r="AF5412">
            <v>52081.96</v>
          </cell>
          <cell r="AG5412">
            <v>925860.05</v>
          </cell>
          <cell r="AH5412">
            <v>1885.0200000000186</v>
          </cell>
          <cell r="AI5412">
            <v>0</v>
          </cell>
          <cell r="AJ5412">
            <v>0</v>
          </cell>
          <cell r="AK5412">
            <v>0</v>
          </cell>
        </row>
        <row r="5413">
          <cell r="R5413" t="str">
            <v>BNDES</v>
          </cell>
          <cell r="S5413" t="str">
            <v>FINEM TJLP</v>
          </cell>
          <cell r="T5413" t="str">
            <v>SUB8622F</v>
          </cell>
          <cell r="U5413">
            <v>10</v>
          </cell>
          <cell r="V5413">
            <v>0</v>
          </cell>
          <cell r="W5413">
            <v>36646</v>
          </cell>
          <cell r="X5413">
            <v>15</v>
          </cell>
          <cell r="Y5413">
            <v>0</v>
          </cell>
          <cell r="Z5413">
            <v>7.3068109999999997</v>
          </cell>
          <cell r="AA5413">
            <v>0</v>
          </cell>
          <cell r="AB5413">
            <v>927639.84</v>
          </cell>
          <cell r="AC5413">
            <v>0</v>
          </cell>
          <cell r="AD5413">
            <v>3691.22</v>
          </cell>
          <cell r="AE5413">
            <v>3691.22</v>
          </cell>
          <cell r="AF5413">
            <v>0</v>
          </cell>
          <cell r="AG5413">
            <v>931331.07</v>
          </cell>
          <cell r="AH5413">
            <v>1779.7999999999302</v>
          </cell>
          <cell r="AI5413">
            <v>0</v>
          </cell>
          <cell r="AJ5413">
            <v>0</v>
          </cell>
          <cell r="AK5413">
            <v>0</v>
          </cell>
        </row>
        <row r="5414">
          <cell r="R5414" t="str">
            <v>BNDES</v>
          </cell>
          <cell r="S5414" t="str">
            <v>FINEM TJLP</v>
          </cell>
          <cell r="T5414" t="str">
            <v>SUB8622F</v>
          </cell>
          <cell r="U5414">
            <v>10</v>
          </cell>
          <cell r="V5414">
            <v>0</v>
          </cell>
          <cell r="W5414">
            <v>36661</v>
          </cell>
          <cell r="X5414">
            <v>15</v>
          </cell>
          <cell r="Y5414">
            <v>63</v>
          </cell>
          <cell r="Z5414">
            <v>7.3208570000000002</v>
          </cell>
          <cell r="AA5414">
            <v>0</v>
          </cell>
          <cell r="AB5414">
            <v>929423.06</v>
          </cell>
          <cell r="AC5414">
            <v>44258.239999999998</v>
          </cell>
          <cell r="AD5414">
            <v>3720.1300000000006</v>
          </cell>
          <cell r="AE5414">
            <v>7411.35</v>
          </cell>
          <cell r="AF5414">
            <v>51669.59</v>
          </cell>
          <cell r="AG5414">
            <v>885164.82</v>
          </cell>
          <cell r="AH5414">
            <v>1783.2099999999627</v>
          </cell>
          <cell r="AI5414">
            <v>0</v>
          </cell>
          <cell r="AJ5414">
            <v>0</v>
          </cell>
          <cell r="AK5414">
            <v>0</v>
          </cell>
        </row>
        <row r="5415">
          <cell r="R5415" t="str">
            <v>BNDES</v>
          </cell>
          <cell r="S5415" t="str">
            <v>FINEM TJLP</v>
          </cell>
          <cell r="T5415" t="str">
            <v>SUB8622F</v>
          </cell>
          <cell r="U5415">
            <v>10</v>
          </cell>
          <cell r="V5415">
            <v>0</v>
          </cell>
          <cell r="W5415">
            <v>36677</v>
          </cell>
          <cell r="X5415">
            <v>16</v>
          </cell>
          <cell r="Y5415">
            <v>0</v>
          </cell>
          <cell r="Z5415">
            <v>7.3358689999999998</v>
          </cell>
          <cell r="AA5415">
            <v>0</v>
          </cell>
          <cell r="AB5415">
            <v>886979.92</v>
          </cell>
          <cell r="AC5415">
            <v>0</v>
          </cell>
          <cell r="AD5415">
            <v>3765.22</v>
          </cell>
          <cell r="AE5415">
            <v>3765.22</v>
          </cell>
          <cell r="AF5415">
            <v>0</v>
          </cell>
          <cell r="AG5415">
            <v>890745.14</v>
          </cell>
          <cell r="AH5415">
            <v>1815.1000000000931</v>
          </cell>
          <cell r="AI5415">
            <v>0</v>
          </cell>
          <cell r="AJ5415">
            <v>0</v>
          </cell>
          <cell r="AK5415">
            <v>0</v>
          </cell>
        </row>
        <row r="5416">
          <cell r="R5416" t="str">
            <v>BNDES</v>
          </cell>
          <cell r="S5416" t="str">
            <v>FINEM TJLP</v>
          </cell>
          <cell r="T5416" t="str">
            <v>SUB8622F</v>
          </cell>
          <cell r="U5416">
            <v>10</v>
          </cell>
          <cell r="V5416">
            <v>0</v>
          </cell>
          <cell r="W5416">
            <v>36692</v>
          </cell>
          <cell r="X5416">
            <v>15</v>
          </cell>
          <cell r="Y5416">
            <v>64</v>
          </cell>
          <cell r="Z5416">
            <v>7.349971</v>
          </cell>
          <cell r="AA5416">
            <v>0</v>
          </cell>
          <cell r="AB5416">
            <v>888684.99</v>
          </cell>
          <cell r="AC5416">
            <v>44434.25</v>
          </cell>
          <cell r="AD5416">
            <v>3558.47</v>
          </cell>
          <cell r="AE5416">
            <v>7323.69</v>
          </cell>
          <cell r="AF5416">
            <v>51757.93</v>
          </cell>
          <cell r="AG5416">
            <v>844250.74</v>
          </cell>
          <cell r="AH5416">
            <v>1705.0600000000559</v>
          </cell>
          <cell r="AI5416">
            <v>0</v>
          </cell>
          <cell r="AJ5416">
            <v>0</v>
          </cell>
          <cell r="AK5416">
            <v>0</v>
          </cell>
        </row>
        <row r="5417">
          <cell r="R5417" t="str">
            <v>BNDES</v>
          </cell>
          <cell r="S5417" t="str">
            <v>FINEM TJLP</v>
          </cell>
          <cell r="T5417" t="str">
            <v>SUB8622F</v>
          </cell>
          <cell r="U5417">
            <v>10</v>
          </cell>
          <cell r="V5417">
            <v>0</v>
          </cell>
          <cell r="W5417">
            <v>36707</v>
          </cell>
          <cell r="X5417">
            <v>15</v>
          </cell>
          <cell r="Y5417">
            <v>0</v>
          </cell>
          <cell r="Z5417">
            <v>7.3640999999999996</v>
          </cell>
          <cell r="AA5417">
            <v>0</v>
          </cell>
          <cell r="AB5417">
            <v>845873.66</v>
          </cell>
          <cell r="AC5417">
            <v>0</v>
          </cell>
          <cell r="AD5417">
            <v>3365.86</v>
          </cell>
          <cell r="AE5417">
            <v>3365.86</v>
          </cell>
          <cell r="AF5417">
            <v>0</v>
          </cell>
          <cell r="AG5417">
            <v>849239.53</v>
          </cell>
          <cell r="AH5417">
            <v>1622.9300000000512</v>
          </cell>
          <cell r="AI5417">
            <v>0</v>
          </cell>
          <cell r="AJ5417">
            <v>0</v>
          </cell>
          <cell r="AK5417">
            <v>0</v>
          </cell>
        </row>
        <row r="5418">
          <cell r="R5418" t="str">
            <v>BNDES</v>
          </cell>
          <cell r="S5418" t="str">
            <v>FINEM TJLP</v>
          </cell>
          <cell r="T5418" t="str">
            <v>SUB8622F</v>
          </cell>
          <cell r="U5418">
            <v>10</v>
          </cell>
          <cell r="V5418">
            <v>0</v>
          </cell>
          <cell r="W5418">
            <v>36722</v>
          </cell>
          <cell r="X5418">
            <v>15</v>
          </cell>
          <cell r="Y5418">
            <v>65</v>
          </cell>
          <cell r="Z5418">
            <v>7.3763110000000003</v>
          </cell>
          <cell r="AA5418">
            <v>0</v>
          </cell>
          <cell r="AB5418">
            <v>847276.27</v>
          </cell>
          <cell r="AC5418">
            <v>44593.49</v>
          </cell>
          <cell r="AD5418">
            <v>3390.44</v>
          </cell>
          <cell r="AE5418">
            <v>6756.3</v>
          </cell>
          <cell r="AF5418">
            <v>51349.79</v>
          </cell>
          <cell r="AG5418">
            <v>802682.79</v>
          </cell>
          <cell r="AH5418">
            <v>1402.6100000001024</v>
          </cell>
          <cell r="AI5418">
            <v>0</v>
          </cell>
          <cell r="AJ5418">
            <v>0</v>
          </cell>
          <cell r="AK5418">
            <v>0</v>
          </cell>
        </row>
        <row r="5419">
          <cell r="R5419" t="str">
            <v>BNDES</v>
          </cell>
          <cell r="S5419" t="str">
            <v>FINEM TJLP</v>
          </cell>
          <cell r="T5419" t="str">
            <v>SUB8622F</v>
          </cell>
          <cell r="U5419">
            <v>10</v>
          </cell>
          <cell r="V5419">
            <v>0</v>
          </cell>
          <cell r="W5419">
            <v>36738</v>
          </cell>
          <cell r="X5419">
            <v>16</v>
          </cell>
          <cell r="Y5419">
            <v>0</v>
          </cell>
          <cell r="Z5419">
            <v>7.3892100000000003</v>
          </cell>
          <cell r="AA5419">
            <v>0</v>
          </cell>
          <cell r="AB5419">
            <v>804086.44</v>
          </cell>
          <cell r="AC5419">
            <v>0</v>
          </cell>
          <cell r="AD5419">
            <v>3413.34</v>
          </cell>
          <cell r="AE5419">
            <v>3413.34</v>
          </cell>
          <cell r="AF5419">
            <v>0</v>
          </cell>
          <cell r="AG5419">
            <v>807499.78</v>
          </cell>
          <cell r="AH5419">
            <v>1403.6500000000233</v>
          </cell>
          <cell r="AI5419">
            <v>0</v>
          </cell>
          <cell r="AJ5419">
            <v>0</v>
          </cell>
          <cell r="AK5419">
            <v>0</v>
          </cell>
        </row>
        <row r="5420">
          <cell r="R5420" t="str">
            <v>BNDES</v>
          </cell>
          <cell r="S5420" t="str">
            <v>FINEM TJLP</v>
          </cell>
          <cell r="T5420" t="str">
            <v>SUB8622F</v>
          </cell>
          <cell r="U5420">
            <v>10</v>
          </cell>
          <cell r="V5420">
            <v>0</v>
          </cell>
          <cell r="W5420">
            <v>36753</v>
          </cell>
          <cell r="X5420">
            <v>15</v>
          </cell>
          <cell r="Y5420">
            <v>66</v>
          </cell>
          <cell r="Z5420">
            <v>7.4013229999999997</v>
          </cell>
          <cell r="AA5420">
            <v>0</v>
          </cell>
          <cell r="AB5420">
            <v>805404.57</v>
          </cell>
          <cell r="AC5420">
            <v>44744.7</v>
          </cell>
          <cell r="AD5420">
            <v>3224.0299999999997</v>
          </cell>
          <cell r="AE5420">
            <v>6637.37</v>
          </cell>
          <cell r="AF5420">
            <v>51382.07</v>
          </cell>
          <cell r="AG5420">
            <v>760659.87</v>
          </cell>
          <cell r="AH5420">
            <v>1318.1299999998882</v>
          </cell>
          <cell r="AI5420">
            <v>0</v>
          </cell>
          <cell r="AJ5420">
            <v>0</v>
          </cell>
          <cell r="AK5420">
            <v>0</v>
          </cell>
        </row>
        <row r="5421">
          <cell r="R5421" t="str">
            <v>BNDES</v>
          </cell>
          <cell r="S5421" t="str">
            <v>FINEM TJLP</v>
          </cell>
          <cell r="T5421" t="str">
            <v>SUB8622F</v>
          </cell>
          <cell r="U5421">
            <v>10</v>
          </cell>
          <cell r="V5421">
            <v>0</v>
          </cell>
          <cell r="W5421">
            <v>36769</v>
          </cell>
          <cell r="X5421">
            <v>16</v>
          </cell>
          <cell r="Y5421">
            <v>0</v>
          </cell>
          <cell r="Z5421">
            <v>7.4142659999999996</v>
          </cell>
          <cell r="AA5421">
            <v>0</v>
          </cell>
          <cell r="AB5421">
            <v>761990.07</v>
          </cell>
          <cell r="AC5421">
            <v>0</v>
          </cell>
          <cell r="AD5421">
            <v>3234.64</v>
          </cell>
          <cell r="AE5421">
            <v>3234.64</v>
          </cell>
          <cell r="AF5421">
            <v>0</v>
          </cell>
          <cell r="AG5421">
            <v>765224.71</v>
          </cell>
          <cell r="AH5421">
            <v>1330.1999999999534</v>
          </cell>
          <cell r="AI5421">
            <v>0</v>
          </cell>
          <cell r="AJ5421">
            <v>0</v>
          </cell>
          <cell r="AK5421">
            <v>0</v>
          </cell>
        </row>
        <row r="5422">
          <cell r="R5422" t="str">
            <v>BNDES</v>
          </cell>
          <cell r="S5422" t="str">
            <v>FINEM TJLP</v>
          </cell>
          <cell r="T5422" t="str">
            <v>SUB8622F</v>
          </cell>
          <cell r="U5422">
            <v>10</v>
          </cell>
          <cell r="V5422">
            <v>0</v>
          </cell>
          <cell r="W5422">
            <v>36784</v>
          </cell>
          <cell r="X5422">
            <v>15</v>
          </cell>
          <cell r="Y5422">
            <v>67</v>
          </cell>
          <cell r="Z5422">
            <v>7.4264200000000002</v>
          </cell>
          <cell r="AA5422">
            <v>0</v>
          </cell>
          <cell r="AB5422">
            <v>763239.18</v>
          </cell>
          <cell r="AC5422">
            <v>44896.42</v>
          </cell>
          <cell r="AD5422">
            <v>3055.2400000000002</v>
          </cell>
          <cell r="AE5422">
            <v>6289.88</v>
          </cell>
          <cell r="AF5422">
            <v>51186.3</v>
          </cell>
          <cell r="AG5422">
            <v>718342.75</v>
          </cell>
          <cell r="AH5422">
            <v>1249.1000000000931</v>
          </cell>
          <cell r="AI5422">
            <v>0</v>
          </cell>
          <cell r="AJ5422">
            <v>0</v>
          </cell>
          <cell r="AK5422">
            <v>0</v>
          </cell>
        </row>
        <row r="5423">
          <cell r="R5423" t="str">
            <v>BNDES</v>
          </cell>
          <cell r="S5423" t="str">
            <v>FINEM TJLP</v>
          </cell>
          <cell r="T5423" t="str">
            <v>SUB8622F</v>
          </cell>
          <cell r="U5423">
            <v>10</v>
          </cell>
          <cell r="V5423">
            <v>0</v>
          </cell>
          <cell r="W5423">
            <v>36799</v>
          </cell>
          <cell r="X5423">
            <v>15</v>
          </cell>
          <cell r="Y5423">
            <v>0</v>
          </cell>
          <cell r="Z5423">
            <v>7.4385950000000003</v>
          </cell>
          <cell r="AA5423">
            <v>0</v>
          </cell>
          <cell r="AB5423">
            <v>719520.42</v>
          </cell>
          <cell r="AC5423">
            <v>0</v>
          </cell>
          <cell r="AD5423">
            <v>2863.08</v>
          </cell>
          <cell r="AE5423">
            <v>2863.08</v>
          </cell>
          <cell r="AF5423">
            <v>0</v>
          </cell>
          <cell r="AG5423">
            <v>722383.5</v>
          </cell>
          <cell r="AH5423">
            <v>1177.6700000000419</v>
          </cell>
          <cell r="AI5423">
            <v>0</v>
          </cell>
          <cell r="AJ5423">
            <v>0</v>
          </cell>
          <cell r="AK5423">
            <v>0</v>
          </cell>
        </row>
        <row r="5424">
          <cell r="R5424" t="str">
            <v>BNDES</v>
          </cell>
          <cell r="S5424" t="str">
            <v>FINEM TJLP</v>
          </cell>
          <cell r="T5424" t="str">
            <v>SUB8622F</v>
          </cell>
          <cell r="U5424">
            <v>10</v>
          </cell>
          <cell r="V5424">
            <v>0</v>
          </cell>
          <cell r="W5424">
            <v>36814</v>
          </cell>
          <cell r="X5424">
            <v>15</v>
          </cell>
          <cell r="Y5424">
            <v>68</v>
          </cell>
          <cell r="Z5424">
            <v>7.4494720000000001</v>
          </cell>
          <cell r="AA5424">
            <v>0</v>
          </cell>
          <cell r="AB5424">
            <v>720572.53</v>
          </cell>
          <cell r="AC5424">
            <v>45035.78</v>
          </cell>
          <cell r="AD5424">
            <v>2882.87</v>
          </cell>
          <cell r="AE5424">
            <v>5745.95</v>
          </cell>
          <cell r="AF5424">
            <v>50781.73</v>
          </cell>
          <cell r="AG5424">
            <v>675536.74</v>
          </cell>
          <cell r="AH5424">
            <v>1052.0999999999767</v>
          </cell>
          <cell r="AI5424">
            <v>0</v>
          </cell>
          <cell r="AJ5424">
            <v>0</v>
          </cell>
          <cell r="AK5424">
            <v>0</v>
          </cell>
        </row>
        <row r="5425">
          <cell r="R5425" t="str">
            <v>BNDES</v>
          </cell>
          <cell r="S5425" t="str">
            <v>FINEM TJLP</v>
          </cell>
          <cell r="T5425" t="str">
            <v>SUB8622F</v>
          </cell>
          <cell r="U5425">
            <v>10</v>
          </cell>
          <cell r="V5425">
            <v>0</v>
          </cell>
          <cell r="W5425">
            <v>36830</v>
          </cell>
          <cell r="X5425">
            <v>16</v>
          </cell>
          <cell r="Y5425">
            <v>0</v>
          </cell>
          <cell r="Z5425">
            <v>7.4609909999999999</v>
          </cell>
          <cell r="AA5425">
            <v>0</v>
          </cell>
          <cell r="AB5425">
            <v>676581.32</v>
          </cell>
          <cell r="AC5425">
            <v>0</v>
          </cell>
          <cell r="AD5425">
            <v>2872.08</v>
          </cell>
          <cell r="AE5425">
            <v>2872.08</v>
          </cell>
          <cell r="AF5425">
            <v>0</v>
          </cell>
          <cell r="AG5425">
            <v>679453.4</v>
          </cell>
          <cell r="AH5425">
            <v>1044.5800000000745</v>
          </cell>
          <cell r="AI5425">
            <v>0</v>
          </cell>
          <cell r="AJ5425">
            <v>0</v>
          </cell>
          <cell r="AK5425">
            <v>0</v>
          </cell>
        </row>
        <row r="5426">
          <cell r="R5426" t="str">
            <v>BNDES</v>
          </cell>
          <cell r="S5426" t="str">
            <v>FINEM TJLP</v>
          </cell>
          <cell r="T5426" t="str">
            <v>SUB8622F</v>
          </cell>
          <cell r="U5426">
            <v>10</v>
          </cell>
          <cell r="V5426">
            <v>0</v>
          </cell>
          <cell r="W5426">
            <v>36845</v>
          </cell>
          <cell r="X5426">
            <v>15</v>
          </cell>
          <cell r="Y5426">
            <v>69</v>
          </cell>
          <cell r="Z5426">
            <v>7.4718070000000001</v>
          </cell>
          <cell r="AA5426">
            <v>0</v>
          </cell>
          <cell r="AB5426">
            <v>677562.14</v>
          </cell>
          <cell r="AC5426">
            <v>45170.81</v>
          </cell>
          <cell r="AD5426">
            <v>2711.7300000000005</v>
          </cell>
          <cell r="AE5426">
            <v>5583.81</v>
          </cell>
          <cell r="AF5426">
            <v>50754.62</v>
          </cell>
          <cell r="AG5426">
            <v>632391.32999999996</v>
          </cell>
          <cell r="AH5426">
            <v>980.81999999994878</v>
          </cell>
          <cell r="AI5426">
            <v>0</v>
          </cell>
          <cell r="AJ5426">
            <v>0</v>
          </cell>
          <cell r="AK5426">
            <v>0</v>
          </cell>
        </row>
        <row r="5427">
          <cell r="R5427" t="str">
            <v>BNDES</v>
          </cell>
          <cell r="S5427" t="str">
            <v>FINEM TJLP</v>
          </cell>
          <cell r="T5427" t="str">
            <v>SUB8622F</v>
          </cell>
          <cell r="U5427">
            <v>10</v>
          </cell>
          <cell r="V5427">
            <v>0</v>
          </cell>
          <cell r="W5427">
            <v>36860</v>
          </cell>
          <cell r="X5427">
            <v>15</v>
          </cell>
          <cell r="Y5427">
            <v>0</v>
          </cell>
          <cell r="Z5427">
            <v>7.4826389999999998</v>
          </cell>
          <cell r="AA5427">
            <v>0</v>
          </cell>
          <cell r="AB5427">
            <v>633308.12</v>
          </cell>
          <cell r="AC5427">
            <v>0</v>
          </cell>
          <cell r="AD5427">
            <v>2520.0300000000002</v>
          </cell>
          <cell r="AE5427">
            <v>2520.0300000000002</v>
          </cell>
          <cell r="AF5427">
            <v>0</v>
          </cell>
          <cell r="AG5427">
            <v>635828.15</v>
          </cell>
          <cell r="AH5427">
            <v>916.79000000003725</v>
          </cell>
          <cell r="AI5427">
            <v>0</v>
          </cell>
          <cell r="AJ5427">
            <v>0</v>
          </cell>
          <cell r="AK5427">
            <v>0</v>
          </cell>
        </row>
        <row r="5428">
          <cell r="R5428" t="str">
            <v>BNDES</v>
          </cell>
          <cell r="S5428" t="str">
            <v>FINEM TJLP</v>
          </cell>
          <cell r="T5428" t="str">
            <v>SUB8622F</v>
          </cell>
          <cell r="U5428">
            <v>10</v>
          </cell>
          <cell r="V5428">
            <v>0</v>
          </cell>
          <cell r="W5428">
            <v>36875</v>
          </cell>
          <cell r="X5428">
            <v>15</v>
          </cell>
          <cell r="Y5428">
            <v>70</v>
          </cell>
          <cell r="Z5428">
            <v>7.4934859999999999</v>
          </cell>
          <cell r="AA5428">
            <v>0</v>
          </cell>
          <cell r="AB5428">
            <v>634226.17000000004</v>
          </cell>
          <cell r="AC5428">
            <v>45301.87</v>
          </cell>
          <cell r="AD5428">
            <v>2537.3799999999997</v>
          </cell>
          <cell r="AE5428">
            <v>5057.41</v>
          </cell>
          <cell r="AF5428">
            <v>50359.28</v>
          </cell>
          <cell r="AG5428">
            <v>588924.30000000005</v>
          </cell>
          <cell r="AH5428">
            <v>918.05000000004657</v>
          </cell>
          <cell r="AI5428">
            <v>0</v>
          </cell>
          <cell r="AJ5428">
            <v>0</v>
          </cell>
          <cell r="AK5428">
            <v>0</v>
          </cell>
        </row>
        <row r="5429">
          <cell r="R5429" t="str">
            <v>BNDES</v>
          </cell>
          <cell r="S5429" t="str">
            <v>FINEM TJLP</v>
          </cell>
          <cell r="T5429" t="str">
            <v>SUB8622F</v>
          </cell>
          <cell r="U5429">
            <v>10</v>
          </cell>
          <cell r="V5429">
            <v>0</v>
          </cell>
          <cell r="W5429">
            <v>36891</v>
          </cell>
          <cell r="X5429">
            <v>16</v>
          </cell>
          <cell r="Y5429">
            <v>0</v>
          </cell>
          <cell r="Z5429">
            <v>7.5050730000000003</v>
          </cell>
          <cell r="AA5429">
            <v>0</v>
          </cell>
          <cell r="AB5429">
            <v>589834.93999999994</v>
          </cell>
          <cell r="AC5429">
            <v>0</v>
          </cell>
          <cell r="AD5429">
            <v>2503.84</v>
          </cell>
          <cell r="AE5429">
            <v>2503.84</v>
          </cell>
          <cell r="AF5429">
            <v>0</v>
          </cell>
          <cell r="AG5429">
            <v>592338.79</v>
          </cell>
          <cell r="AH5429">
            <v>910.65000000002328</v>
          </cell>
          <cell r="AI5429">
            <v>0</v>
          </cell>
          <cell r="AJ5429">
            <v>0</v>
          </cell>
          <cell r="AK5429">
            <v>0</v>
          </cell>
        </row>
        <row r="5430">
          <cell r="R5430" t="str">
            <v>BNDES</v>
          </cell>
          <cell r="S5430" t="str">
            <v>FINEM TJLP</v>
          </cell>
          <cell r="T5430" t="str">
            <v>SUB8622F</v>
          </cell>
          <cell r="U5430">
            <v>10</v>
          </cell>
          <cell r="V5430">
            <v>0</v>
          </cell>
          <cell r="W5430">
            <v>36906</v>
          </cell>
          <cell r="X5430">
            <v>15</v>
          </cell>
          <cell r="Y5430">
            <v>71</v>
          </cell>
          <cell r="Z5430">
            <v>7.5146179999999996</v>
          </cell>
          <cell r="AA5430">
            <v>0</v>
          </cell>
          <cell r="AB5430">
            <v>590585.1</v>
          </cell>
          <cell r="AC5430">
            <v>45429.62</v>
          </cell>
          <cell r="AD5430">
            <v>2363.1899999999996</v>
          </cell>
          <cell r="AE5430">
            <v>4867.03</v>
          </cell>
          <cell r="AF5430">
            <v>50296.66</v>
          </cell>
          <cell r="AG5430">
            <v>545155.48</v>
          </cell>
          <cell r="AH5430">
            <v>750.1600000000326</v>
          </cell>
          <cell r="AI5430">
            <v>0</v>
          </cell>
          <cell r="AJ5430">
            <v>0</v>
          </cell>
          <cell r="AK5430">
            <v>0</v>
          </cell>
        </row>
        <row r="5431">
          <cell r="R5431" t="str">
            <v>BNDES</v>
          </cell>
          <cell r="S5431" t="str">
            <v>FINEM TJLP</v>
          </cell>
          <cell r="T5431" t="str">
            <v>SUB8622F</v>
          </cell>
          <cell r="U5431">
            <v>10</v>
          </cell>
          <cell r="V5431">
            <v>0</v>
          </cell>
          <cell r="W5431">
            <v>36922</v>
          </cell>
          <cell r="X5431">
            <v>16</v>
          </cell>
          <cell r="Y5431">
            <v>0</v>
          </cell>
          <cell r="Z5431">
            <v>7.5247109999999999</v>
          </cell>
          <cell r="AA5431">
            <v>0</v>
          </cell>
          <cell r="AB5431">
            <v>545887.68000000005</v>
          </cell>
          <cell r="AC5431">
            <v>0</v>
          </cell>
          <cell r="AD5431">
            <v>2317.29</v>
          </cell>
          <cell r="AE5431">
            <v>2317.29</v>
          </cell>
          <cell r="AF5431">
            <v>0</v>
          </cell>
          <cell r="AG5431">
            <v>548204.97</v>
          </cell>
          <cell r="AH5431">
            <v>732.19999999995343</v>
          </cell>
          <cell r="AI5431">
            <v>0</v>
          </cell>
          <cell r="AJ5431">
            <v>0</v>
          </cell>
          <cell r="AK5431">
            <v>0</v>
          </cell>
        </row>
        <row r="5432">
          <cell r="R5432" t="str">
            <v>BNDES</v>
          </cell>
          <cell r="S5432" t="str">
            <v>FINEM TJLP</v>
          </cell>
          <cell r="T5432" t="str">
            <v>SUB8622F</v>
          </cell>
          <cell r="U5432">
            <v>10</v>
          </cell>
          <cell r="V5432">
            <v>0</v>
          </cell>
          <cell r="W5432">
            <v>36937</v>
          </cell>
          <cell r="X5432">
            <v>15</v>
          </cell>
          <cell r="Y5432">
            <v>72</v>
          </cell>
          <cell r="Z5432">
            <v>7.534186</v>
          </cell>
          <cell r="AA5432">
            <v>0</v>
          </cell>
          <cell r="AB5432">
            <v>546575.06000000006</v>
          </cell>
          <cell r="AC5432">
            <v>45547.92</v>
          </cell>
          <cell r="AD5432">
            <v>2187.0500000000002</v>
          </cell>
          <cell r="AE5432">
            <v>4504.34</v>
          </cell>
          <cell r="AF5432">
            <v>50052.27</v>
          </cell>
          <cell r="AG5432">
            <v>501027.14</v>
          </cell>
          <cell r="AH5432">
            <v>687.39000000001397</v>
          </cell>
          <cell r="AI5432">
            <v>0</v>
          </cell>
          <cell r="AJ5432">
            <v>0</v>
          </cell>
          <cell r="AK5432">
            <v>0</v>
          </cell>
        </row>
        <row r="5433">
          <cell r="R5433" t="str">
            <v>BNDES</v>
          </cell>
          <cell r="S5433" t="str">
            <v>FINEM TJLP</v>
          </cell>
          <cell r="T5433" t="str">
            <v>SUB8622F</v>
          </cell>
          <cell r="U5433">
            <v>10</v>
          </cell>
          <cell r="V5433">
            <v>0</v>
          </cell>
          <cell r="W5433">
            <v>36950</v>
          </cell>
          <cell r="X5433">
            <v>13</v>
          </cell>
          <cell r="Y5433">
            <v>0</v>
          </cell>
          <cell r="Z5433">
            <v>7.5424059999999997</v>
          </cell>
          <cell r="AA5433">
            <v>0</v>
          </cell>
          <cell r="AB5433">
            <v>501573.77</v>
          </cell>
          <cell r="AC5433">
            <v>0</v>
          </cell>
          <cell r="AD5433">
            <v>1729.27</v>
          </cell>
          <cell r="AE5433">
            <v>1729.27</v>
          </cell>
          <cell r="AF5433">
            <v>0</v>
          </cell>
          <cell r="AG5433">
            <v>503303.04</v>
          </cell>
          <cell r="AH5433">
            <v>546.62999999994645</v>
          </cell>
          <cell r="AI5433">
            <v>0</v>
          </cell>
          <cell r="AJ5433">
            <v>0</v>
          </cell>
          <cell r="AK5433">
            <v>0</v>
          </cell>
        </row>
        <row r="5434">
          <cell r="R5434" t="str">
            <v>BNDES</v>
          </cell>
          <cell r="S5434" t="str">
            <v>FINEM TJLP</v>
          </cell>
          <cell r="T5434" t="str">
            <v>SUB8622F</v>
          </cell>
          <cell r="U5434">
            <v>10</v>
          </cell>
          <cell r="V5434">
            <v>0</v>
          </cell>
          <cell r="W5434">
            <v>36965</v>
          </cell>
          <cell r="X5434">
            <v>15</v>
          </cell>
          <cell r="Y5434">
            <v>73</v>
          </cell>
          <cell r="Z5434">
            <v>7.5519030000000003</v>
          </cell>
          <cell r="AA5434">
            <v>0</v>
          </cell>
          <cell r="AB5434">
            <v>502205.33</v>
          </cell>
          <cell r="AC5434">
            <v>45655.03</v>
          </cell>
          <cell r="AD5434">
            <v>2007.42</v>
          </cell>
          <cell r="AE5434">
            <v>3736.69</v>
          </cell>
          <cell r="AF5434">
            <v>49391.72</v>
          </cell>
          <cell r="AG5434">
            <v>456550.3</v>
          </cell>
          <cell r="AH5434">
            <v>631.56000000005588</v>
          </cell>
          <cell r="AI5434">
            <v>0</v>
          </cell>
          <cell r="AJ5434">
            <v>0</v>
          </cell>
          <cell r="AK5434">
            <v>0</v>
          </cell>
        </row>
        <row r="5435">
          <cell r="R5435" t="str">
            <v>BNDES</v>
          </cell>
          <cell r="S5435" t="str">
            <v>FINEM TJLP</v>
          </cell>
          <cell r="T5435" t="str">
            <v>SUB8622F</v>
          </cell>
          <cell r="U5435">
            <v>10</v>
          </cell>
          <cell r="V5435">
            <v>0</v>
          </cell>
          <cell r="W5435">
            <v>36981</v>
          </cell>
          <cell r="X5435">
            <v>16</v>
          </cell>
          <cell r="Y5435">
            <v>0</v>
          </cell>
          <cell r="Z5435">
            <v>7.5620459999999996</v>
          </cell>
          <cell r="AA5435">
            <v>0</v>
          </cell>
          <cell r="AB5435">
            <v>457163.49</v>
          </cell>
          <cell r="AC5435">
            <v>0</v>
          </cell>
          <cell r="AD5435">
            <v>1940.66</v>
          </cell>
          <cell r="AE5435">
            <v>1940.66</v>
          </cell>
          <cell r="AF5435">
            <v>0</v>
          </cell>
          <cell r="AG5435">
            <v>459104.15</v>
          </cell>
          <cell r="AH5435">
            <v>613.19000000006054</v>
          </cell>
          <cell r="AI5435">
            <v>0</v>
          </cell>
          <cell r="AJ5435">
            <v>0</v>
          </cell>
          <cell r="AK5435">
            <v>0</v>
          </cell>
        </row>
        <row r="5436">
          <cell r="R5436" t="str">
            <v>BNDES</v>
          </cell>
          <cell r="S5436" t="str">
            <v>FINEM TJLP</v>
          </cell>
          <cell r="T5436" t="str">
            <v>SUB8622F</v>
          </cell>
          <cell r="U5436">
            <v>10</v>
          </cell>
          <cell r="V5436">
            <v>0</v>
          </cell>
          <cell r="W5436">
            <v>36996</v>
          </cell>
          <cell r="X5436">
            <v>15</v>
          </cell>
          <cell r="Y5436">
            <v>74</v>
          </cell>
          <cell r="Z5436">
            <v>7.5715680000000001</v>
          </cell>
          <cell r="AA5436">
            <v>0</v>
          </cell>
          <cell r="AB5436">
            <v>457739.14</v>
          </cell>
          <cell r="AC5436">
            <v>45773.91</v>
          </cell>
          <cell r="AD5436">
            <v>1831.5799999999997</v>
          </cell>
          <cell r="AE5436">
            <v>3772.24</v>
          </cell>
          <cell r="AF5436">
            <v>49546.16</v>
          </cell>
          <cell r="AG5436">
            <v>411965.23</v>
          </cell>
          <cell r="AH5436">
            <v>575.65999999997439</v>
          </cell>
          <cell r="AI5436">
            <v>0</v>
          </cell>
          <cell r="AJ5436">
            <v>0</v>
          </cell>
          <cell r="AK5436">
            <v>0</v>
          </cell>
        </row>
        <row r="5437">
          <cell r="R5437" t="str">
            <v>BNDES</v>
          </cell>
          <cell r="S5437" t="str">
            <v>FINEM TJLP</v>
          </cell>
          <cell r="T5437" t="str">
            <v>SUB8622F</v>
          </cell>
          <cell r="U5437">
            <v>10</v>
          </cell>
          <cell r="V5437">
            <v>0</v>
          </cell>
          <cell r="W5437">
            <v>37011</v>
          </cell>
          <cell r="X5437">
            <v>15</v>
          </cell>
          <cell r="Y5437">
            <v>0</v>
          </cell>
          <cell r="Z5437">
            <v>7.5811010000000003</v>
          </cell>
          <cell r="AA5437">
            <v>0</v>
          </cell>
          <cell r="AB5437">
            <v>412483.91</v>
          </cell>
          <cell r="AC5437">
            <v>0</v>
          </cell>
          <cell r="AD5437">
            <v>1641.34</v>
          </cell>
          <cell r="AE5437">
            <v>1641.34</v>
          </cell>
          <cell r="AF5437">
            <v>0</v>
          </cell>
          <cell r="AG5437">
            <v>414125.25</v>
          </cell>
          <cell r="AH5437">
            <v>518.67999999999302</v>
          </cell>
          <cell r="AI5437">
            <v>0</v>
          </cell>
          <cell r="AJ5437">
            <v>0</v>
          </cell>
          <cell r="AK5437">
            <v>0</v>
          </cell>
        </row>
        <row r="5438">
          <cell r="R5438" t="str">
            <v>BNDES</v>
          </cell>
          <cell r="S5438" t="str">
            <v>FINEM TJLP</v>
          </cell>
          <cell r="T5438" t="str">
            <v>SUB8622F</v>
          </cell>
          <cell r="U5438">
            <v>10</v>
          </cell>
          <cell r="V5438">
            <v>0</v>
          </cell>
          <cell r="W5438">
            <v>37026</v>
          </cell>
          <cell r="X5438">
            <v>15</v>
          </cell>
          <cell r="Y5438">
            <v>75</v>
          </cell>
          <cell r="Z5438">
            <v>7.5906469999999997</v>
          </cell>
          <cell r="AA5438">
            <v>0</v>
          </cell>
          <cell r="AB5438">
            <v>413003.31</v>
          </cell>
          <cell r="AC5438">
            <v>45889.26</v>
          </cell>
          <cell r="AD5438">
            <v>1652.01</v>
          </cell>
          <cell r="AE5438">
            <v>3293.35</v>
          </cell>
          <cell r="AF5438">
            <v>49182.6</v>
          </cell>
          <cell r="AG5438">
            <v>367114.05</v>
          </cell>
          <cell r="AH5438">
            <v>519.38999999995576</v>
          </cell>
          <cell r="AI5438">
            <v>0</v>
          </cell>
          <cell r="AJ5438">
            <v>0</v>
          </cell>
          <cell r="AK5438">
            <v>0</v>
          </cell>
        </row>
        <row r="5439">
          <cell r="R5439" t="str">
            <v>BNDES</v>
          </cell>
          <cell r="S5439" t="str">
            <v>FINEM TJLP</v>
          </cell>
          <cell r="T5439" t="str">
            <v>SUB8622F</v>
          </cell>
          <cell r="U5439">
            <v>10</v>
          </cell>
          <cell r="V5439">
            <v>0</v>
          </cell>
          <cell r="W5439">
            <v>37042</v>
          </cell>
          <cell r="X5439">
            <v>16</v>
          </cell>
          <cell r="Y5439">
            <v>0</v>
          </cell>
          <cell r="Z5439">
            <v>7.6008420000000001</v>
          </cell>
          <cell r="AA5439">
            <v>0</v>
          </cell>
          <cell r="AB5439">
            <v>367607.12</v>
          </cell>
          <cell r="AC5439">
            <v>0</v>
          </cell>
          <cell r="AD5439">
            <v>1560.49</v>
          </cell>
          <cell r="AE5439">
            <v>1560.49</v>
          </cell>
          <cell r="AF5439">
            <v>0</v>
          </cell>
          <cell r="AG5439">
            <v>369167.61</v>
          </cell>
          <cell r="AH5439">
            <v>493.07000000000698</v>
          </cell>
          <cell r="AI5439">
            <v>0</v>
          </cell>
          <cell r="AJ5439">
            <v>0</v>
          </cell>
          <cell r="AK5439">
            <v>0</v>
          </cell>
        </row>
        <row r="5440">
          <cell r="R5440" t="str">
            <v>BNDES</v>
          </cell>
          <cell r="S5440" t="str">
            <v>FINEM TJLP</v>
          </cell>
          <cell r="T5440" t="str">
            <v>SUB8622F</v>
          </cell>
          <cell r="U5440">
            <v>10</v>
          </cell>
          <cell r="V5440">
            <v>0</v>
          </cell>
          <cell r="W5440">
            <v>37057</v>
          </cell>
          <cell r="X5440">
            <v>15</v>
          </cell>
          <cell r="Y5440">
            <v>76</v>
          </cell>
          <cell r="Z5440">
            <v>7.6104120000000002</v>
          </cell>
          <cell r="AA5440">
            <v>0</v>
          </cell>
          <cell r="AB5440">
            <v>368069.97</v>
          </cell>
          <cell r="AC5440">
            <v>46008.75</v>
          </cell>
          <cell r="AD5440">
            <v>1472.7900000000002</v>
          </cell>
          <cell r="AE5440">
            <v>3033.28</v>
          </cell>
          <cell r="AF5440">
            <v>49042.02</v>
          </cell>
          <cell r="AG5440">
            <v>322061.21999999997</v>
          </cell>
          <cell r="AH5440">
            <v>462.84000000002561</v>
          </cell>
          <cell r="AI5440">
            <v>0</v>
          </cell>
          <cell r="AJ5440">
            <v>0</v>
          </cell>
          <cell r="AK5440">
            <v>0</v>
          </cell>
        </row>
        <row r="5441">
          <cell r="R5441" t="str">
            <v>BNDES</v>
          </cell>
          <cell r="S5441" t="str">
            <v>FINEM TJLP</v>
          </cell>
          <cell r="T5441" t="str">
            <v>SUB8622F</v>
          </cell>
          <cell r="U5441">
            <v>10</v>
          </cell>
          <cell r="V5441">
            <v>0</v>
          </cell>
          <cell r="W5441">
            <v>37072</v>
          </cell>
          <cell r="X5441">
            <v>15</v>
          </cell>
          <cell r="Y5441">
            <v>0</v>
          </cell>
          <cell r="Z5441">
            <v>7.6199950000000003</v>
          </cell>
          <cell r="AA5441">
            <v>0</v>
          </cell>
          <cell r="AB5441">
            <v>322466.76</v>
          </cell>
          <cell r="AC5441">
            <v>0</v>
          </cell>
          <cell r="AD5441">
            <v>1283.1400000000001</v>
          </cell>
          <cell r="AE5441">
            <v>1283.1400000000001</v>
          </cell>
          <cell r="AF5441">
            <v>0</v>
          </cell>
          <cell r="AG5441">
            <v>323749.90000000002</v>
          </cell>
          <cell r="AH5441">
            <v>405.54000000003725</v>
          </cell>
          <cell r="AI5441">
            <v>0</v>
          </cell>
          <cell r="AJ5441">
            <v>0</v>
          </cell>
          <cell r="AK5441">
            <v>0</v>
          </cell>
        </row>
        <row r="5442">
          <cell r="R5442" t="str">
            <v>BNDES</v>
          </cell>
          <cell r="S5442" t="str">
            <v>FINEM TJLP</v>
          </cell>
          <cell r="T5442" t="str">
            <v>SUB8622F</v>
          </cell>
          <cell r="U5442">
            <v>10</v>
          </cell>
          <cell r="V5442">
            <v>0</v>
          </cell>
          <cell r="W5442">
            <v>37087</v>
          </cell>
          <cell r="X5442">
            <v>15</v>
          </cell>
          <cell r="Y5442">
            <v>77</v>
          </cell>
          <cell r="Z5442">
            <v>7.6302669999999999</v>
          </cell>
          <cell r="AA5442">
            <v>0</v>
          </cell>
          <cell r="AB5442">
            <v>322901.45</v>
          </cell>
          <cell r="AC5442">
            <v>46128.78</v>
          </cell>
          <cell r="AD5442">
            <v>1291.72</v>
          </cell>
          <cell r="AE5442">
            <v>2574.86</v>
          </cell>
          <cell r="AF5442">
            <v>48703.64</v>
          </cell>
          <cell r="AG5442">
            <v>276772.67</v>
          </cell>
          <cell r="AH5442">
            <v>434.69000000000233</v>
          </cell>
          <cell r="AI5442">
            <v>0</v>
          </cell>
          <cell r="AJ5442">
            <v>0</v>
          </cell>
          <cell r="AK5442">
            <v>0</v>
          </cell>
        </row>
        <row r="5443">
          <cell r="R5443" t="str">
            <v>BNDES</v>
          </cell>
          <cell r="S5443" t="str">
            <v>FINEM TJLP</v>
          </cell>
          <cell r="T5443" t="str">
            <v>SUB8622F</v>
          </cell>
          <cell r="U5443">
            <v>10</v>
          </cell>
          <cell r="V5443">
            <v>0</v>
          </cell>
          <cell r="W5443">
            <v>37103</v>
          </cell>
          <cell r="X5443">
            <v>16</v>
          </cell>
          <cell r="Y5443">
            <v>0</v>
          </cell>
          <cell r="Z5443">
            <v>7.641292</v>
          </cell>
          <cell r="AA5443">
            <v>0</v>
          </cell>
          <cell r="AB5443">
            <v>277172.58</v>
          </cell>
          <cell r="AC5443">
            <v>0</v>
          </cell>
          <cell r="AD5443">
            <v>1176.5999999999999</v>
          </cell>
          <cell r="AE5443">
            <v>1176.5999999999999</v>
          </cell>
          <cell r="AF5443">
            <v>0</v>
          </cell>
          <cell r="AG5443">
            <v>278349.18</v>
          </cell>
          <cell r="AH5443">
            <v>399.9100000000326</v>
          </cell>
          <cell r="AI5443">
            <v>0</v>
          </cell>
          <cell r="AJ5443">
            <v>0</v>
          </cell>
          <cell r="AK5443">
            <v>0</v>
          </cell>
        </row>
        <row r="5444">
          <cell r="R5444" t="str">
            <v>BNDES</v>
          </cell>
          <cell r="S5444" t="str">
            <v>FINEM TJLP</v>
          </cell>
          <cell r="T5444" t="str">
            <v>SUB8622F</v>
          </cell>
          <cell r="U5444">
            <v>10</v>
          </cell>
          <cell r="V5444">
            <v>0</v>
          </cell>
          <cell r="W5444">
            <v>37118</v>
          </cell>
          <cell r="X5444">
            <v>15</v>
          </cell>
          <cell r="Y5444">
            <v>78</v>
          </cell>
          <cell r="Z5444">
            <v>7.6516419999999998</v>
          </cell>
          <cell r="AA5444">
            <v>0</v>
          </cell>
          <cell r="AB5444">
            <v>277548.01</v>
          </cell>
          <cell r="AC5444">
            <v>46258</v>
          </cell>
          <cell r="AD5444">
            <v>1110.6800000000003</v>
          </cell>
          <cell r="AE5444">
            <v>2287.2800000000002</v>
          </cell>
          <cell r="AF5444">
            <v>48545.279999999999</v>
          </cell>
          <cell r="AG5444">
            <v>231290.01</v>
          </cell>
          <cell r="AH5444">
            <v>375.43000000005122</v>
          </cell>
          <cell r="AI5444">
            <v>0</v>
          </cell>
          <cell r="AJ5444">
            <v>0</v>
          </cell>
          <cell r="AK5444">
            <v>0</v>
          </cell>
        </row>
        <row r="5445">
          <cell r="R5445" t="str">
            <v>BNDES</v>
          </cell>
          <cell r="S5445" t="str">
            <v>FINEM TJLP</v>
          </cell>
          <cell r="T5445" t="str">
            <v>SUB8622F</v>
          </cell>
          <cell r="U5445">
            <v>10</v>
          </cell>
          <cell r="V5445">
            <v>0</v>
          </cell>
          <cell r="W5445">
            <v>37134</v>
          </cell>
          <cell r="X5445">
            <v>16</v>
          </cell>
          <cell r="Y5445">
            <v>0</v>
          </cell>
          <cell r="Z5445">
            <v>7.6626969999999996</v>
          </cell>
          <cell r="AA5445">
            <v>0</v>
          </cell>
          <cell r="AB5445">
            <v>231624.17</v>
          </cell>
          <cell r="AC5445">
            <v>0</v>
          </cell>
          <cell r="AD5445">
            <v>983.24</v>
          </cell>
          <cell r="AE5445">
            <v>983.24</v>
          </cell>
          <cell r="AF5445">
            <v>0</v>
          </cell>
          <cell r="AG5445">
            <v>232607.42</v>
          </cell>
          <cell r="AH5445">
            <v>334.17000000001281</v>
          </cell>
          <cell r="AI5445">
            <v>0</v>
          </cell>
          <cell r="AJ5445">
            <v>0</v>
          </cell>
          <cell r="AK5445">
            <v>0</v>
          </cell>
        </row>
        <row r="5446">
          <cell r="R5446" t="str">
            <v>BNDES</v>
          </cell>
          <cell r="S5446" t="str">
            <v>FINEM TJLP</v>
          </cell>
          <cell r="T5446" t="str">
            <v>SUB8622F</v>
          </cell>
          <cell r="U5446">
            <v>10</v>
          </cell>
          <cell r="V5446">
            <v>0</v>
          </cell>
          <cell r="W5446">
            <v>37149</v>
          </cell>
          <cell r="X5446">
            <v>15</v>
          </cell>
          <cell r="Y5446">
            <v>79</v>
          </cell>
          <cell r="Z5446">
            <v>7.673076</v>
          </cell>
          <cell r="AA5446">
            <v>0</v>
          </cell>
          <cell r="AB5446">
            <v>231937.9</v>
          </cell>
          <cell r="AC5446">
            <v>46387.58</v>
          </cell>
          <cell r="AD5446">
            <v>928.17000000000007</v>
          </cell>
          <cell r="AE5446">
            <v>1911.41</v>
          </cell>
          <cell r="AF5446">
            <v>48298.99</v>
          </cell>
          <cell r="AG5446">
            <v>185550.32</v>
          </cell>
          <cell r="AH5446">
            <v>313.71999999997206</v>
          </cell>
          <cell r="AI5446">
            <v>0</v>
          </cell>
          <cell r="AJ5446">
            <v>0</v>
          </cell>
          <cell r="AK5446">
            <v>0</v>
          </cell>
        </row>
        <row r="5447">
          <cell r="R5447" t="str">
            <v>BNDES</v>
          </cell>
          <cell r="S5447" t="str">
            <v>FINEM TJLP</v>
          </cell>
          <cell r="T5447" t="str">
            <v>SUB8622F</v>
          </cell>
          <cell r="U5447">
            <v>10</v>
          </cell>
          <cell r="V5447">
            <v>0</v>
          </cell>
          <cell r="W5447">
            <v>37164</v>
          </cell>
          <cell r="X5447">
            <v>15</v>
          </cell>
          <cell r="Y5447">
            <v>0</v>
          </cell>
          <cell r="Z5447">
            <v>7.6834689999999997</v>
          </cell>
          <cell r="AA5447">
            <v>0</v>
          </cell>
          <cell r="AB5447">
            <v>185801.65</v>
          </cell>
          <cell r="AC5447">
            <v>0</v>
          </cell>
          <cell r="AD5447">
            <v>739.33</v>
          </cell>
          <cell r="AE5447">
            <v>739.33</v>
          </cell>
          <cell r="AF5447">
            <v>0</v>
          </cell>
          <cell r="AG5447">
            <v>186540.98</v>
          </cell>
          <cell r="AH5447">
            <v>251.3300000000163</v>
          </cell>
          <cell r="AI5447">
            <v>0</v>
          </cell>
          <cell r="AJ5447">
            <v>0</v>
          </cell>
          <cell r="AK5447">
            <v>0</v>
          </cell>
        </row>
        <row r="5448">
          <cell r="R5448" t="str">
            <v>BNDES</v>
          </cell>
          <cell r="S5448" t="str">
            <v>FINEM TJLP</v>
          </cell>
          <cell r="T5448" t="str">
            <v>SUB8622F</v>
          </cell>
          <cell r="U5448">
            <v>10</v>
          </cell>
          <cell r="V5448">
            <v>0</v>
          </cell>
          <cell r="W5448">
            <v>37179</v>
          </cell>
          <cell r="X5448">
            <v>15</v>
          </cell>
          <cell r="Y5448">
            <v>80</v>
          </cell>
          <cell r="Z5448">
            <v>7.6952389999999999</v>
          </cell>
          <cell r="AA5448">
            <v>0</v>
          </cell>
          <cell r="AB5448">
            <v>186086.27</v>
          </cell>
          <cell r="AC5448">
            <v>46521.57</v>
          </cell>
          <cell r="AD5448">
            <v>744.55000000000007</v>
          </cell>
          <cell r="AE5448">
            <v>1483.88</v>
          </cell>
          <cell r="AF5448">
            <v>48005.440000000002</v>
          </cell>
          <cell r="AG5448">
            <v>139564.70000000001</v>
          </cell>
          <cell r="AH5448">
            <v>284.61000000001513</v>
          </cell>
          <cell r="AI5448">
            <v>0</v>
          </cell>
          <cell r="AJ5448">
            <v>0</v>
          </cell>
          <cell r="AK5448">
            <v>0</v>
          </cell>
        </row>
        <row r="5449">
          <cell r="R5449" t="str">
            <v>BNDES</v>
          </cell>
          <cell r="S5449" t="str">
            <v>FINEM TJLP</v>
          </cell>
          <cell r="T5449" t="str">
            <v>SUB8622F</v>
          </cell>
          <cell r="U5449">
            <v>10</v>
          </cell>
          <cell r="V5449">
            <v>0</v>
          </cell>
          <cell r="W5449">
            <v>37195</v>
          </cell>
          <cell r="X5449">
            <v>16</v>
          </cell>
          <cell r="Y5449">
            <v>0</v>
          </cell>
          <cell r="Z5449">
            <v>7.7079180000000003</v>
          </cell>
          <cell r="AA5449">
            <v>0</v>
          </cell>
          <cell r="AB5449">
            <v>139794.65</v>
          </cell>
          <cell r="AC5449">
            <v>0</v>
          </cell>
          <cell r="AD5449">
            <v>593.42999999999995</v>
          </cell>
          <cell r="AE5449">
            <v>593.42999999999995</v>
          </cell>
          <cell r="AF5449">
            <v>0</v>
          </cell>
          <cell r="AG5449">
            <v>140388.07999999999</v>
          </cell>
          <cell r="AH5449">
            <v>229.94999999998254</v>
          </cell>
          <cell r="AI5449">
            <v>0</v>
          </cell>
          <cell r="AJ5449">
            <v>0</v>
          </cell>
          <cell r="AK5449">
            <v>0</v>
          </cell>
        </row>
        <row r="5450">
          <cell r="R5450" t="str">
            <v>BNDES</v>
          </cell>
          <cell r="S5450" t="str">
            <v>FINEM TJLP</v>
          </cell>
          <cell r="T5450" t="str">
            <v>SUB8622F</v>
          </cell>
          <cell r="U5450">
            <v>10</v>
          </cell>
          <cell r="V5450">
            <v>0</v>
          </cell>
          <cell r="W5450">
            <v>37210</v>
          </cell>
          <cell r="X5450">
            <v>15</v>
          </cell>
          <cell r="Y5450">
            <v>81</v>
          </cell>
          <cell r="Z5450">
            <v>7.719824</v>
          </cell>
          <cell r="AA5450">
            <v>0</v>
          </cell>
          <cell r="AB5450">
            <v>140010.59</v>
          </cell>
          <cell r="AC5450">
            <v>46670.2</v>
          </cell>
          <cell r="AD5450">
            <v>560.4</v>
          </cell>
          <cell r="AE5450">
            <v>1153.83</v>
          </cell>
          <cell r="AF5450">
            <v>47824.03</v>
          </cell>
          <cell r="AG5450">
            <v>93340.39</v>
          </cell>
          <cell r="AH5450">
            <v>215.94000000000233</v>
          </cell>
          <cell r="AI5450">
            <v>0</v>
          </cell>
          <cell r="AJ5450">
            <v>0</v>
          </cell>
          <cell r="AK5450">
            <v>0</v>
          </cell>
        </row>
        <row r="5451">
          <cell r="R5451" t="str">
            <v>BNDES</v>
          </cell>
          <cell r="S5451" t="str">
            <v>FINEM TJLP</v>
          </cell>
          <cell r="T5451" t="str">
            <v>SUB8622F</v>
          </cell>
          <cell r="U5451">
            <v>10</v>
          </cell>
          <cell r="V5451">
            <v>0</v>
          </cell>
          <cell r="W5451">
            <v>37225</v>
          </cell>
          <cell r="X5451">
            <v>15</v>
          </cell>
          <cell r="Y5451">
            <v>0</v>
          </cell>
          <cell r="Z5451">
            <v>7.7317479999999996</v>
          </cell>
          <cell r="AA5451">
            <v>0</v>
          </cell>
          <cell r="AB5451">
            <v>93484.57</v>
          </cell>
          <cell r="AC5451">
            <v>0</v>
          </cell>
          <cell r="AD5451">
            <v>371.99</v>
          </cell>
          <cell r="AE5451">
            <v>371.99</v>
          </cell>
          <cell r="AF5451">
            <v>0</v>
          </cell>
          <cell r="AG5451">
            <v>93856.55</v>
          </cell>
          <cell r="AH5451">
            <v>144.16999999999825</v>
          </cell>
          <cell r="AI5451">
            <v>0</v>
          </cell>
          <cell r="AJ5451">
            <v>0</v>
          </cell>
          <cell r="AK5451">
            <v>0</v>
          </cell>
        </row>
        <row r="5452">
          <cell r="R5452" t="str">
            <v>BNDES</v>
          </cell>
          <cell r="S5452" t="str">
            <v>FINEM TJLP</v>
          </cell>
          <cell r="T5452" t="str">
            <v>SUB8622F</v>
          </cell>
          <cell r="U5452">
            <v>10</v>
          </cell>
          <cell r="V5452">
            <v>0</v>
          </cell>
          <cell r="W5452">
            <v>37240</v>
          </cell>
          <cell r="X5452">
            <v>15</v>
          </cell>
          <cell r="Y5452">
            <v>82</v>
          </cell>
          <cell r="Z5452">
            <v>7.74369</v>
          </cell>
          <cell r="AA5452">
            <v>0</v>
          </cell>
          <cell r="AB5452">
            <v>93628.96</v>
          </cell>
          <cell r="AC5452">
            <v>46814.48</v>
          </cell>
          <cell r="AD5452">
            <v>374.62</v>
          </cell>
          <cell r="AE5452">
            <v>746.61</v>
          </cell>
          <cell r="AF5452">
            <v>47561.09</v>
          </cell>
          <cell r="AG5452">
            <v>46814.48</v>
          </cell>
          <cell r="AH5452">
            <v>144.40000000000873</v>
          </cell>
          <cell r="AI5452">
            <v>0</v>
          </cell>
          <cell r="AJ5452">
            <v>0</v>
          </cell>
          <cell r="AK5452">
            <v>0</v>
          </cell>
        </row>
        <row r="5453">
          <cell r="R5453" t="str">
            <v>BNDES</v>
          </cell>
          <cell r="S5453" t="str">
            <v>FINEM TJLP</v>
          </cell>
          <cell r="T5453" t="str">
            <v>SUB8622F</v>
          </cell>
          <cell r="U5453">
            <v>10</v>
          </cell>
          <cell r="V5453">
            <v>0</v>
          </cell>
          <cell r="W5453">
            <v>37256</v>
          </cell>
          <cell r="X5453">
            <v>16</v>
          </cell>
          <cell r="Y5453">
            <v>0</v>
          </cell>
          <cell r="Z5453">
            <v>7.7564489999999999</v>
          </cell>
          <cell r="AA5453">
            <v>0</v>
          </cell>
          <cell r="AB5453">
            <v>46891.61</v>
          </cell>
          <cell r="AC5453">
            <v>0</v>
          </cell>
          <cell r="AD5453">
            <v>199.05</v>
          </cell>
          <cell r="AE5453">
            <v>199.05</v>
          </cell>
          <cell r="AF5453">
            <v>0</v>
          </cell>
          <cell r="AG5453">
            <v>47090.67</v>
          </cell>
          <cell r="AH5453">
            <v>77.139999999992142</v>
          </cell>
          <cell r="AI5453">
            <v>0</v>
          </cell>
          <cell r="AJ5453">
            <v>0</v>
          </cell>
          <cell r="AK5453">
            <v>0</v>
          </cell>
        </row>
        <row r="5454">
          <cell r="R5454" t="str">
            <v>BNDES</v>
          </cell>
          <cell r="S5454" t="str">
            <v>FINEM TJLP</v>
          </cell>
          <cell r="T5454" t="str">
            <v>SUB8622F</v>
          </cell>
          <cell r="U5454">
            <v>10</v>
          </cell>
          <cell r="V5454">
            <v>0</v>
          </cell>
          <cell r="W5454">
            <v>37271</v>
          </cell>
          <cell r="X5454">
            <v>15</v>
          </cell>
          <cell r="Y5454">
            <v>83</v>
          </cell>
          <cell r="Z5454">
            <v>7.7684290000000003</v>
          </cell>
          <cell r="AA5454">
            <v>0</v>
          </cell>
          <cell r="AB5454">
            <v>46964.04</v>
          </cell>
          <cell r="AC5454">
            <v>46964.04</v>
          </cell>
          <cell r="AD5454">
            <v>187.97999999999996</v>
          </cell>
          <cell r="AE5454">
            <v>387.03</v>
          </cell>
          <cell r="AF5454">
            <v>47351.07</v>
          </cell>
          <cell r="AG5454">
            <v>0</v>
          </cell>
          <cell r="AH5454">
            <v>72.419999999998254</v>
          </cell>
          <cell r="AI5454">
            <v>0</v>
          </cell>
          <cell r="AJ5454">
            <v>0</v>
          </cell>
          <cell r="AK5454">
            <v>0</v>
          </cell>
        </row>
        <row r="5455">
          <cell r="S5455" t="str">
            <v>T O T A I S  EM  R$</v>
          </cell>
          <cell r="AC5455">
            <v>2301387.4700000002</v>
          </cell>
          <cell r="AD5455">
            <v>913222.90000000014</v>
          </cell>
          <cell r="AF5455">
            <v>3214610.41</v>
          </cell>
          <cell r="AH5455">
            <v>616442.71000000183</v>
          </cell>
        </row>
        <row r="5457">
          <cell r="R5457" t="str">
            <v>CELPAV</v>
          </cell>
          <cell r="S5457" t="str">
            <v>JAC</v>
          </cell>
          <cell r="T5457" t="str">
            <v>FINANCIAMENTO INTERNO</v>
          </cell>
          <cell r="AB5457" t="str">
            <v>FINEM</v>
          </cell>
        </row>
        <row r="5458">
          <cell r="R5458" t="str">
            <v>EMPRESA:</v>
          </cell>
          <cell r="S5458">
            <v>300</v>
          </cell>
          <cell r="T5458" t="str">
            <v>UNIDADE:</v>
          </cell>
          <cell r="U5458">
            <v>310</v>
          </cell>
          <cell r="V5458" t="str">
            <v>TIPO REG:</v>
          </cell>
          <cell r="W5458">
            <v>1</v>
          </cell>
          <cell r="Z5458" t="str">
            <v>MOEDA :</v>
          </cell>
          <cell r="AA5458" t="str">
            <v>BRL</v>
          </cell>
          <cell r="AC5458" t="str">
            <v>COD. CLIENTE/FORNECEDOR:</v>
          </cell>
          <cell r="AD5458">
            <v>0</v>
          </cell>
          <cell r="AE5458" t="str">
            <v>DATA INICIAL:</v>
          </cell>
          <cell r="AF5458">
            <v>31811</v>
          </cell>
          <cell r="AG5458" t="str">
            <v>VENCIMENTO:</v>
          </cell>
          <cell r="AH5458">
            <v>37636</v>
          </cell>
        </row>
        <row r="5459">
          <cell r="R5459" t="str">
            <v>INSTITUIÇÃO</v>
          </cell>
          <cell r="S5459" t="str">
            <v>TIPO FINANC.</v>
          </cell>
          <cell r="T5459" t="str">
            <v>Nº P.A.C.</v>
          </cell>
          <cell r="U5459" t="str">
            <v>Juros (%) a.a.</v>
          </cell>
          <cell r="V5459" t="str">
            <v>Spread (%) a.a.</v>
          </cell>
          <cell r="W5459" t="str">
            <v>Data Movimento</v>
          </cell>
          <cell r="X5459" t="str">
            <v>Nº Dias</v>
          </cell>
          <cell r="Y5459" t="str">
            <v>Parc</v>
          </cell>
          <cell r="Z5459" t="str">
            <v>Cotação da URBT15</v>
          </cell>
          <cell r="AA5459" t="str">
            <v>Liberações         R$</v>
          </cell>
          <cell r="AB5459" t="str">
            <v>Saldo Principal    R$</v>
          </cell>
          <cell r="AC5459" t="str">
            <v>Amortização      R$</v>
          </cell>
          <cell r="AD5459" t="str">
            <v>Juros no Periodo  R$</v>
          </cell>
          <cell r="AE5459" t="str">
            <v>Juros Acumulados R$</v>
          </cell>
          <cell r="AF5459" t="str">
            <v>Pagto. Parcela          R$</v>
          </cell>
          <cell r="AG5459" t="str">
            <v>Saldo Devedor      R$</v>
          </cell>
          <cell r="AH5459" t="str">
            <v>Correc. Monet. R$</v>
          </cell>
          <cell r="AI5459" t="str">
            <v>CP</v>
          </cell>
          <cell r="AJ5459" t="str">
            <v>LP</v>
          </cell>
          <cell r="AK5459" t="str">
            <v>Transf. LP/CP</v>
          </cell>
        </row>
        <row r="5460">
          <cell r="R5460" t="str">
            <v>BNDES</v>
          </cell>
          <cell r="S5460" t="str">
            <v>FINEM TJLP</v>
          </cell>
          <cell r="T5460" t="str">
            <v>SUB8622G</v>
          </cell>
          <cell r="U5460">
            <v>10</v>
          </cell>
          <cell r="V5460">
            <v>0</v>
          </cell>
          <cell r="W5460">
            <v>33191</v>
          </cell>
          <cell r="X5460">
            <v>0</v>
          </cell>
          <cell r="Y5460">
            <v>0</v>
          </cell>
          <cell r="AA5460">
            <v>0</v>
          </cell>
          <cell r="AB5460">
            <v>0</v>
          </cell>
          <cell r="AC5460">
            <v>0</v>
          </cell>
          <cell r="AD5460">
            <v>0</v>
          </cell>
          <cell r="AE5460">
            <v>0</v>
          </cell>
          <cell r="AF5460">
            <v>0</v>
          </cell>
          <cell r="AG5460">
            <v>0</v>
          </cell>
          <cell r="AH5460">
            <v>0</v>
          </cell>
        </row>
        <row r="5461">
          <cell r="R5461" t="str">
            <v>BNDES</v>
          </cell>
          <cell r="S5461" t="str">
            <v>FINEM TJLP</v>
          </cell>
          <cell r="T5461" t="str">
            <v>SUB8622G</v>
          </cell>
          <cell r="U5461">
            <v>10</v>
          </cell>
          <cell r="V5461">
            <v>0</v>
          </cell>
          <cell r="W5461">
            <v>33214</v>
          </cell>
          <cell r="X5461">
            <v>23</v>
          </cell>
          <cell r="Y5461">
            <v>0</v>
          </cell>
          <cell r="AA5461">
            <v>0</v>
          </cell>
          <cell r="AB5461">
            <v>0</v>
          </cell>
          <cell r="AC5461">
            <v>0</v>
          </cell>
          <cell r="AD5461">
            <v>0</v>
          </cell>
          <cell r="AE5461">
            <v>0</v>
          </cell>
          <cell r="AF5461">
            <v>0</v>
          </cell>
          <cell r="AG5461">
            <v>0</v>
          </cell>
          <cell r="AH5461">
            <v>0</v>
          </cell>
        </row>
        <row r="5462">
          <cell r="R5462" t="str">
            <v>BNDES</v>
          </cell>
          <cell r="S5462" t="str">
            <v>FINEM TJLP</v>
          </cell>
          <cell r="T5462" t="str">
            <v>SUB8622G</v>
          </cell>
          <cell r="U5462">
            <v>10</v>
          </cell>
          <cell r="V5462">
            <v>0</v>
          </cell>
          <cell r="W5462">
            <v>33253</v>
          </cell>
          <cell r="X5462">
            <v>39</v>
          </cell>
          <cell r="Y5462">
            <v>1</v>
          </cell>
          <cell r="AA5462">
            <v>0</v>
          </cell>
          <cell r="AB5462">
            <v>0</v>
          </cell>
          <cell r="AC5462">
            <v>0</v>
          </cell>
          <cell r="AD5462">
            <v>0</v>
          </cell>
          <cell r="AE5462">
            <v>0</v>
          </cell>
          <cell r="AF5462">
            <v>0</v>
          </cell>
          <cell r="AG5462">
            <v>0</v>
          </cell>
          <cell r="AH5462">
            <v>0</v>
          </cell>
        </row>
        <row r="5463">
          <cell r="R5463" t="str">
            <v>BNDES</v>
          </cell>
          <cell r="S5463" t="str">
            <v>FINEM TJLP</v>
          </cell>
          <cell r="T5463" t="str">
            <v>SUB8622G</v>
          </cell>
          <cell r="U5463">
            <v>10</v>
          </cell>
          <cell r="V5463">
            <v>0</v>
          </cell>
          <cell r="W5463">
            <v>33255</v>
          </cell>
          <cell r="X5463">
            <v>2</v>
          </cell>
          <cell r="Y5463">
            <v>0</v>
          </cell>
          <cell r="AA5463">
            <v>0</v>
          </cell>
          <cell r="AB5463">
            <v>0</v>
          </cell>
          <cell r="AC5463">
            <v>0</v>
          </cell>
          <cell r="AD5463">
            <v>0</v>
          </cell>
          <cell r="AE5463">
            <v>0</v>
          </cell>
          <cell r="AF5463">
            <v>0</v>
          </cell>
          <cell r="AG5463">
            <v>0</v>
          </cell>
          <cell r="AH5463">
            <v>0</v>
          </cell>
        </row>
        <row r="5464">
          <cell r="R5464" t="str">
            <v>BNDES</v>
          </cell>
          <cell r="S5464" t="str">
            <v>FINEM TJLP</v>
          </cell>
          <cell r="T5464" t="str">
            <v>SUB8622G</v>
          </cell>
          <cell r="U5464">
            <v>10</v>
          </cell>
          <cell r="V5464">
            <v>0</v>
          </cell>
          <cell r="W5464">
            <v>33343</v>
          </cell>
          <cell r="X5464">
            <v>88</v>
          </cell>
          <cell r="Y5464">
            <v>2</v>
          </cell>
          <cell r="AA5464">
            <v>0</v>
          </cell>
          <cell r="AB5464">
            <v>0</v>
          </cell>
          <cell r="AC5464">
            <v>0</v>
          </cell>
          <cell r="AD5464">
            <v>0</v>
          </cell>
          <cell r="AE5464">
            <v>0</v>
          </cell>
          <cell r="AF5464">
            <v>0</v>
          </cell>
          <cell r="AG5464">
            <v>0</v>
          </cell>
          <cell r="AH5464">
            <v>0</v>
          </cell>
        </row>
        <row r="5465">
          <cell r="R5465" t="str">
            <v>BNDES</v>
          </cell>
          <cell r="S5465" t="str">
            <v>FINEM TJLP</v>
          </cell>
          <cell r="T5465" t="str">
            <v>SUB8622G</v>
          </cell>
          <cell r="U5465">
            <v>10</v>
          </cell>
          <cell r="V5465">
            <v>0</v>
          </cell>
          <cell r="W5465">
            <v>33434</v>
          </cell>
          <cell r="X5465">
            <v>91</v>
          </cell>
          <cell r="Y5465">
            <v>3</v>
          </cell>
          <cell r="AA5465">
            <v>0</v>
          </cell>
          <cell r="AB5465">
            <v>0</v>
          </cell>
          <cell r="AC5465">
            <v>0</v>
          </cell>
          <cell r="AD5465">
            <v>0</v>
          </cell>
          <cell r="AE5465">
            <v>0</v>
          </cell>
          <cell r="AF5465">
            <v>0</v>
          </cell>
          <cell r="AG5465">
            <v>0</v>
          </cell>
          <cell r="AH5465">
            <v>0</v>
          </cell>
        </row>
        <row r="5466">
          <cell r="R5466" t="str">
            <v>BNDES</v>
          </cell>
          <cell r="S5466" t="str">
            <v>FINEM TJLP</v>
          </cell>
          <cell r="T5466" t="str">
            <v>SUB8622G</v>
          </cell>
          <cell r="U5466">
            <v>10</v>
          </cell>
          <cell r="V5466">
            <v>0</v>
          </cell>
          <cell r="W5466">
            <v>33526</v>
          </cell>
          <cell r="X5466">
            <v>92</v>
          </cell>
          <cell r="Y5466">
            <v>4</v>
          </cell>
          <cell r="AA5466">
            <v>0</v>
          </cell>
          <cell r="AB5466">
            <v>0</v>
          </cell>
          <cell r="AC5466">
            <v>0</v>
          </cell>
          <cell r="AD5466">
            <v>0</v>
          </cell>
          <cell r="AE5466">
            <v>0</v>
          </cell>
          <cell r="AF5466">
            <v>0</v>
          </cell>
          <cell r="AG5466">
            <v>0</v>
          </cell>
          <cell r="AH5466">
            <v>0</v>
          </cell>
        </row>
        <row r="5467">
          <cell r="R5467" t="str">
            <v>BNDES</v>
          </cell>
          <cell r="S5467" t="str">
            <v>FINEM TJLP</v>
          </cell>
          <cell r="T5467" t="str">
            <v>SUB8622G</v>
          </cell>
          <cell r="U5467">
            <v>10</v>
          </cell>
          <cell r="V5467">
            <v>0</v>
          </cell>
          <cell r="W5467">
            <v>33618</v>
          </cell>
          <cell r="X5467">
            <v>92</v>
          </cell>
          <cell r="Y5467">
            <v>5</v>
          </cell>
          <cell r="AA5467">
            <v>0</v>
          </cell>
          <cell r="AB5467">
            <v>0</v>
          </cell>
          <cell r="AC5467">
            <v>0</v>
          </cell>
          <cell r="AD5467">
            <v>0</v>
          </cell>
          <cell r="AE5467">
            <v>0</v>
          </cell>
          <cell r="AF5467">
            <v>0</v>
          </cell>
          <cell r="AG5467">
            <v>0</v>
          </cell>
          <cell r="AH5467">
            <v>0</v>
          </cell>
        </row>
        <row r="5468">
          <cell r="R5468" t="str">
            <v>BNDES</v>
          </cell>
          <cell r="S5468" t="str">
            <v>FINEM TJLP</v>
          </cell>
          <cell r="T5468" t="str">
            <v>SUB8622G</v>
          </cell>
          <cell r="U5468">
            <v>10</v>
          </cell>
          <cell r="V5468">
            <v>0</v>
          </cell>
          <cell r="W5468">
            <v>33709</v>
          </cell>
          <cell r="X5468">
            <v>91</v>
          </cell>
          <cell r="Y5468">
            <v>6</v>
          </cell>
          <cell r="AA5468">
            <v>0</v>
          </cell>
          <cell r="AB5468">
            <v>0</v>
          </cell>
          <cell r="AC5468">
            <v>0</v>
          </cell>
          <cell r="AD5468">
            <v>0</v>
          </cell>
          <cell r="AE5468">
            <v>0</v>
          </cell>
          <cell r="AF5468">
            <v>0</v>
          </cell>
          <cell r="AG5468">
            <v>0</v>
          </cell>
          <cell r="AH5468">
            <v>0</v>
          </cell>
        </row>
        <row r="5469">
          <cell r="R5469" t="str">
            <v>BNDES</v>
          </cell>
          <cell r="S5469" t="str">
            <v>FINEM TJLP</v>
          </cell>
          <cell r="T5469" t="str">
            <v>SUB8622G</v>
          </cell>
          <cell r="U5469">
            <v>10</v>
          </cell>
          <cell r="V5469">
            <v>0</v>
          </cell>
          <cell r="W5469">
            <v>33785</v>
          </cell>
          <cell r="X5469">
            <v>76</v>
          </cell>
          <cell r="Y5469">
            <v>0</v>
          </cell>
          <cell r="AA5469">
            <v>0</v>
          </cell>
          <cell r="AB5469">
            <v>0</v>
          </cell>
          <cell r="AC5469">
            <v>0</v>
          </cell>
          <cell r="AD5469">
            <v>0</v>
          </cell>
          <cell r="AE5469">
            <v>0</v>
          </cell>
          <cell r="AF5469">
            <v>0</v>
          </cell>
          <cell r="AG5469">
            <v>0</v>
          </cell>
          <cell r="AH5469">
            <v>0</v>
          </cell>
        </row>
        <row r="5470">
          <cell r="R5470" t="str">
            <v>BNDES</v>
          </cell>
          <cell r="S5470" t="str">
            <v>FINEM TJLP</v>
          </cell>
          <cell r="T5470" t="str">
            <v>SUB8622G</v>
          </cell>
          <cell r="U5470">
            <v>10</v>
          </cell>
          <cell r="V5470">
            <v>0</v>
          </cell>
          <cell r="W5470">
            <v>33800</v>
          </cell>
          <cell r="X5470">
            <v>15</v>
          </cell>
          <cell r="Y5470">
            <v>7</v>
          </cell>
          <cell r="AA5470">
            <v>0</v>
          </cell>
          <cell r="AB5470">
            <v>0</v>
          </cell>
          <cell r="AC5470">
            <v>0</v>
          </cell>
          <cell r="AD5470">
            <v>0</v>
          </cell>
          <cell r="AE5470">
            <v>0</v>
          </cell>
          <cell r="AF5470">
            <v>0</v>
          </cell>
          <cell r="AG5470">
            <v>0</v>
          </cell>
          <cell r="AH5470">
            <v>0</v>
          </cell>
        </row>
        <row r="5471">
          <cell r="R5471" t="str">
            <v>BNDES</v>
          </cell>
          <cell r="S5471" t="str">
            <v>FINEM TJLP</v>
          </cell>
          <cell r="T5471" t="str">
            <v>SUB8622G</v>
          </cell>
          <cell r="U5471">
            <v>10</v>
          </cell>
          <cell r="V5471">
            <v>0</v>
          </cell>
          <cell r="W5471">
            <v>33816</v>
          </cell>
          <cell r="X5471">
            <v>16</v>
          </cell>
          <cell r="Y5471">
            <v>0</v>
          </cell>
          <cell r="AA5471">
            <v>0</v>
          </cell>
          <cell r="AB5471">
            <v>0</v>
          </cell>
          <cell r="AC5471">
            <v>0</v>
          </cell>
          <cell r="AD5471">
            <v>0</v>
          </cell>
          <cell r="AE5471">
            <v>0</v>
          </cell>
          <cell r="AF5471">
            <v>0</v>
          </cell>
          <cell r="AG5471">
            <v>0</v>
          </cell>
          <cell r="AH5471">
            <v>0</v>
          </cell>
        </row>
        <row r="5472">
          <cell r="R5472" t="str">
            <v>BNDES</v>
          </cell>
          <cell r="S5472" t="str">
            <v>FINEM TJLP</v>
          </cell>
          <cell r="T5472" t="str">
            <v>SUB8622G</v>
          </cell>
          <cell r="U5472">
            <v>10</v>
          </cell>
          <cell r="V5472">
            <v>0</v>
          </cell>
          <cell r="W5472">
            <v>33847</v>
          </cell>
          <cell r="X5472">
            <v>31</v>
          </cell>
          <cell r="Y5472">
            <v>0</v>
          </cell>
          <cell r="AA5472">
            <v>0</v>
          </cell>
          <cell r="AB5472">
            <v>0</v>
          </cell>
          <cell r="AC5472">
            <v>0</v>
          </cell>
          <cell r="AD5472">
            <v>0</v>
          </cell>
          <cell r="AE5472">
            <v>0</v>
          </cell>
          <cell r="AF5472">
            <v>0</v>
          </cell>
          <cell r="AG5472">
            <v>0</v>
          </cell>
          <cell r="AH5472">
            <v>0</v>
          </cell>
        </row>
        <row r="5473">
          <cell r="R5473" t="str">
            <v>BNDES</v>
          </cell>
          <cell r="S5473" t="str">
            <v>FINEM TJLP</v>
          </cell>
          <cell r="T5473" t="str">
            <v>SUB8622G</v>
          </cell>
          <cell r="U5473">
            <v>10</v>
          </cell>
          <cell r="V5473">
            <v>0</v>
          </cell>
          <cell r="W5473">
            <v>33877</v>
          </cell>
          <cell r="X5473">
            <v>30</v>
          </cell>
          <cell r="Y5473">
            <v>0</v>
          </cell>
          <cell r="AA5473">
            <v>0</v>
          </cell>
          <cell r="AB5473">
            <v>0</v>
          </cell>
          <cell r="AC5473">
            <v>0</v>
          </cell>
          <cell r="AD5473">
            <v>0</v>
          </cell>
          <cell r="AE5473">
            <v>0</v>
          </cell>
          <cell r="AF5473">
            <v>0</v>
          </cell>
          <cell r="AG5473">
            <v>0</v>
          </cell>
          <cell r="AH5473">
            <v>0</v>
          </cell>
        </row>
        <row r="5474">
          <cell r="R5474" t="str">
            <v>BNDES</v>
          </cell>
          <cell r="S5474" t="str">
            <v>FINEM TJLP</v>
          </cell>
          <cell r="T5474" t="str">
            <v>SUB8622G</v>
          </cell>
          <cell r="U5474">
            <v>10</v>
          </cell>
          <cell r="V5474">
            <v>0</v>
          </cell>
          <cell r="W5474">
            <v>33892</v>
          </cell>
          <cell r="X5474">
            <v>15</v>
          </cell>
          <cell r="Y5474">
            <v>8</v>
          </cell>
          <cell r="AA5474">
            <v>0</v>
          </cell>
          <cell r="AB5474">
            <v>0</v>
          </cell>
          <cell r="AC5474">
            <v>0</v>
          </cell>
          <cell r="AD5474">
            <v>0</v>
          </cell>
          <cell r="AE5474">
            <v>0</v>
          </cell>
          <cell r="AF5474">
            <v>0</v>
          </cell>
          <cell r="AG5474">
            <v>0</v>
          </cell>
          <cell r="AH5474">
            <v>0</v>
          </cell>
        </row>
        <row r="5475">
          <cell r="R5475" t="str">
            <v>BNDES</v>
          </cell>
          <cell r="S5475" t="str">
            <v>FINEM TJLP</v>
          </cell>
          <cell r="T5475" t="str">
            <v>SUB8622G</v>
          </cell>
          <cell r="U5475">
            <v>10</v>
          </cell>
          <cell r="V5475">
            <v>0</v>
          </cell>
          <cell r="W5475">
            <v>33908</v>
          </cell>
          <cell r="X5475">
            <v>16</v>
          </cell>
          <cell r="Y5475">
            <v>0</v>
          </cell>
          <cell r="AA5475">
            <v>0</v>
          </cell>
          <cell r="AB5475">
            <v>0</v>
          </cell>
          <cell r="AC5475">
            <v>0</v>
          </cell>
          <cell r="AD5475">
            <v>0</v>
          </cell>
          <cell r="AE5475">
            <v>0</v>
          </cell>
          <cell r="AF5475">
            <v>0</v>
          </cell>
          <cell r="AG5475">
            <v>0</v>
          </cell>
          <cell r="AH5475">
            <v>0</v>
          </cell>
        </row>
        <row r="5476">
          <cell r="R5476" t="str">
            <v>BNDES</v>
          </cell>
          <cell r="S5476" t="str">
            <v>FINEM TJLP</v>
          </cell>
          <cell r="T5476" t="str">
            <v>SUB8622G</v>
          </cell>
          <cell r="U5476">
            <v>10</v>
          </cell>
          <cell r="V5476">
            <v>0</v>
          </cell>
          <cell r="W5476">
            <v>33938</v>
          </cell>
          <cell r="X5476">
            <v>30</v>
          </cell>
          <cell r="Y5476">
            <v>0</v>
          </cell>
          <cell r="AA5476">
            <v>0</v>
          </cell>
          <cell r="AB5476">
            <v>0</v>
          </cell>
          <cell r="AC5476">
            <v>0</v>
          </cell>
          <cell r="AD5476">
            <v>0</v>
          </cell>
          <cell r="AE5476">
            <v>0</v>
          </cell>
          <cell r="AF5476">
            <v>0</v>
          </cell>
          <cell r="AG5476">
            <v>0</v>
          </cell>
          <cell r="AH5476">
            <v>0</v>
          </cell>
        </row>
        <row r="5477">
          <cell r="R5477" t="str">
            <v>BNDES</v>
          </cell>
          <cell r="S5477" t="str">
            <v>FINEM TJLP</v>
          </cell>
          <cell r="T5477" t="str">
            <v>SUB8622G</v>
          </cell>
          <cell r="U5477">
            <v>10</v>
          </cell>
          <cell r="V5477">
            <v>0</v>
          </cell>
          <cell r="W5477">
            <v>33969</v>
          </cell>
          <cell r="X5477">
            <v>31</v>
          </cell>
          <cell r="Y5477">
            <v>0</v>
          </cell>
          <cell r="AA5477">
            <v>0</v>
          </cell>
          <cell r="AB5477">
            <v>0</v>
          </cell>
          <cell r="AC5477">
            <v>0</v>
          </cell>
          <cell r="AD5477">
            <v>0</v>
          </cell>
          <cell r="AE5477">
            <v>0</v>
          </cell>
          <cell r="AF5477">
            <v>0</v>
          </cell>
          <cell r="AG5477">
            <v>0</v>
          </cell>
          <cell r="AH5477">
            <v>0</v>
          </cell>
        </row>
        <row r="5478">
          <cell r="R5478" t="str">
            <v>BNDES</v>
          </cell>
          <cell r="S5478" t="str">
            <v>FINEM TJLP</v>
          </cell>
          <cell r="T5478" t="str">
            <v>SUB8622G</v>
          </cell>
          <cell r="U5478">
            <v>10</v>
          </cell>
          <cell r="V5478">
            <v>0</v>
          </cell>
          <cell r="W5478">
            <v>33984</v>
          </cell>
          <cell r="X5478">
            <v>15</v>
          </cell>
          <cell r="Y5478">
            <v>9</v>
          </cell>
          <cell r="AA5478">
            <v>0</v>
          </cell>
          <cell r="AB5478">
            <v>0</v>
          </cell>
          <cell r="AC5478">
            <v>0</v>
          </cell>
          <cell r="AD5478">
            <v>0</v>
          </cell>
          <cell r="AE5478">
            <v>0</v>
          </cell>
          <cell r="AF5478">
            <v>0</v>
          </cell>
          <cell r="AG5478">
            <v>0</v>
          </cell>
          <cell r="AH5478">
            <v>0</v>
          </cell>
        </row>
        <row r="5479">
          <cell r="R5479" t="str">
            <v>BNDES</v>
          </cell>
          <cell r="S5479" t="str">
            <v>FINEM TJLP</v>
          </cell>
          <cell r="T5479" t="str">
            <v>SUB8622G</v>
          </cell>
          <cell r="U5479">
            <v>10</v>
          </cell>
          <cell r="V5479">
            <v>0</v>
          </cell>
          <cell r="W5479">
            <v>34000</v>
          </cell>
          <cell r="X5479">
            <v>16</v>
          </cell>
          <cell r="Y5479">
            <v>0</v>
          </cell>
          <cell r="AA5479">
            <v>0</v>
          </cell>
          <cell r="AB5479">
            <v>0</v>
          </cell>
          <cell r="AC5479">
            <v>0</v>
          </cell>
          <cell r="AD5479">
            <v>0</v>
          </cell>
          <cell r="AE5479">
            <v>0</v>
          </cell>
          <cell r="AF5479">
            <v>0</v>
          </cell>
          <cell r="AG5479">
            <v>0</v>
          </cell>
          <cell r="AH5479">
            <v>0</v>
          </cell>
        </row>
        <row r="5480">
          <cell r="R5480" t="str">
            <v>BNDES</v>
          </cell>
          <cell r="S5480" t="str">
            <v>FINEM TJLP</v>
          </cell>
          <cell r="T5480" t="str">
            <v>SUB8622G</v>
          </cell>
          <cell r="U5480">
            <v>10</v>
          </cell>
          <cell r="V5480">
            <v>0</v>
          </cell>
          <cell r="W5480">
            <v>34028</v>
          </cell>
          <cell r="X5480">
            <v>28</v>
          </cell>
          <cell r="Y5480">
            <v>0</v>
          </cell>
          <cell r="AA5480">
            <v>0</v>
          </cell>
          <cell r="AB5480">
            <v>0</v>
          </cell>
          <cell r="AC5480">
            <v>0</v>
          </cell>
          <cell r="AD5480">
            <v>0</v>
          </cell>
          <cell r="AE5480">
            <v>0</v>
          </cell>
          <cell r="AF5480">
            <v>0</v>
          </cell>
          <cell r="AG5480">
            <v>0</v>
          </cell>
          <cell r="AH5480">
            <v>0</v>
          </cell>
        </row>
        <row r="5481">
          <cell r="R5481" t="str">
            <v>BNDES</v>
          </cell>
          <cell r="S5481" t="str">
            <v>FINEM TJLP</v>
          </cell>
          <cell r="T5481" t="str">
            <v>SUB8622G</v>
          </cell>
          <cell r="U5481">
            <v>10</v>
          </cell>
          <cell r="V5481">
            <v>0</v>
          </cell>
          <cell r="W5481">
            <v>34059</v>
          </cell>
          <cell r="X5481">
            <v>31</v>
          </cell>
          <cell r="Y5481">
            <v>0</v>
          </cell>
          <cell r="AA5481">
            <v>0</v>
          </cell>
          <cell r="AB5481">
            <v>0</v>
          </cell>
          <cell r="AC5481">
            <v>0</v>
          </cell>
          <cell r="AD5481">
            <v>0</v>
          </cell>
          <cell r="AE5481">
            <v>0</v>
          </cell>
          <cell r="AF5481">
            <v>0</v>
          </cell>
          <cell r="AG5481">
            <v>0</v>
          </cell>
          <cell r="AH5481">
            <v>0</v>
          </cell>
        </row>
        <row r="5482">
          <cell r="R5482" t="str">
            <v>BNDES</v>
          </cell>
          <cell r="S5482" t="str">
            <v>FINEM TJLP</v>
          </cell>
          <cell r="T5482" t="str">
            <v>SUB8622G</v>
          </cell>
          <cell r="U5482">
            <v>10</v>
          </cell>
          <cell r="V5482">
            <v>0</v>
          </cell>
          <cell r="W5482">
            <v>34074</v>
          </cell>
          <cell r="X5482">
            <v>15</v>
          </cell>
          <cell r="Y5482">
            <v>10</v>
          </cell>
          <cell r="AA5482">
            <v>0</v>
          </cell>
          <cell r="AB5482">
            <v>0</v>
          </cell>
          <cell r="AC5482">
            <v>0</v>
          </cell>
          <cell r="AD5482">
            <v>0</v>
          </cell>
          <cell r="AE5482">
            <v>0</v>
          </cell>
          <cell r="AF5482">
            <v>0</v>
          </cell>
          <cell r="AG5482">
            <v>0</v>
          </cell>
          <cell r="AH5482">
            <v>0</v>
          </cell>
        </row>
        <row r="5483">
          <cell r="R5483" t="str">
            <v>BNDES</v>
          </cell>
          <cell r="S5483" t="str">
            <v>FINEM TJLP</v>
          </cell>
          <cell r="T5483" t="str">
            <v>SUB8622G</v>
          </cell>
          <cell r="U5483">
            <v>10</v>
          </cell>
          <cell r="V5483">
            <v>0</v>
          </cell>
          <cell r="W5483">
            <v>34089</v>
          </cell>
          <cell r="X5483">
            <v>15</v>
          </cell>
          <cell r="Y5483">
            <v>0</v>
          </cell>
          <cell r="AA5483">
            <v>0</v>
          </cell>
          <cell r="AB5483">
            <v>0</v>
          </cell>
          <cell r="AC5483">
            <v>0</v>
          </cell>
          <cell r="AD5483">
            <v>0</v>
          </cell>
          <cell r="AE5483">
            <v>0</v>
          </cell>
          <cell r="AF5483">
            <v>0</v>
          </cell>
          <cell r="AG5483">
            <v>0</v>
          </cell>
          <cell r="AH5483">
            <v>0</v>
          </cell>
        </row>
        <row r="5484">
          <cell r="R5484" t="str">
            <v>BNDES</v>
          </cell>
          <cell r="S5484" t="str">
            <v>FINEM TJLP</v>
          </cell>
          <cell r="T5484" t="str">
            <v>SUB8622G</v>
          </cell>
          <cell r="U5484">
            <v>10</v>
          </cell>
          <cell r="V5484">
            <v>0</v>
          </cell>
          <cell r="W5484">
            <v>34120</v>
          </cell>
          <cell r="X5484">
            <v>31</v>
          </cell>
          <cell r="Y5484">
            <v>0</v>
          </cell>
          <cell r="AA5484">
            <v>0</v>
          </cell>
          <cell r="AB5484">
            <v>0</v>
          </cell>
          <cell r="AC5484">
            <v>0</v>
          </cell>
          <cell r="AD5484">
            <v>0</v>
          </cell>
          <cell r="AE5484">
            <v>0</v>
          </cell>
          <cell r="AF5484">
            <v>0</v>
          </cell>
          <cell r="AG5484">
            <v>0</v>
          </cell>
          <cell r="AH5484">
            <v>0</v>
          </cell>
        </row>
        <row r="5485">
          <cell r="R5485" t="str">
            <v>BNDES</v>
          </cell>
          <cell r="S5485" t="str">
            <v>FINEM TJLP</v>
          </cell>
          <cell r="T5485" t="str">
            <v>SUB8622G</v>
          </cell>
          <cell r="U5485">
            <v>10</v>
          </cell>
          <cell r="V5485">
            <v>0</v>
          </cell>
          <cell r="W5485">
            <v>34150</v>
          </cell>
          <cell r="X5485">
            <v>30</v>
          </cell>
          <cell r="Y5485">
            <v>0</v>
          </cell>
          <cell r="AA5485">
            <v>0</v>
          </cell>
          <cell r="AB5485">
            <v>0</v>
          </cell>
          <cell r="AC5485">
            <v>0</v>
          </cell>
          <cell r="AD5485">
            <v>0</v>
          </cell>
          <cell r="AE5485">
            <v>0</v>
          </cell>
          <cell r="AF5485">
            <v>0</v>
          </cell>
          <cell r="AG5485">
            <v>0</v>
          </cell>
          <cell r="AH5485">
            <v>0</v>
          </cell>
        </row>
        <row r="5486">
          <cell r="R5486" t="str">
            <v>BNDES</v>
          </cell>
          <cell r="S5486" t="str">
            <v>FINEM TJLP</v>
          </cell>
          <cell r="T5486" t="str">
            <v>SUB8622G</v>
          </cell>
          <cell r="U5486">
            <v>10</v>
          </cell>
          <cell r="V5486">
            <v>0</v>
          </cell>
          <cell r="W5486">
            <v>34165</v>
          </cell>
          <cell r="X5486">
            <v>15</v>
          </cell>
          <cell r="Y5486">
            <v>11</v>
          </cell>
          <cell r="AA5486">
            <v>0</v>
          </cell>
          <cell r="AB5486">
            <v>0</v>
          </cell>
          <cell r="AC5486">
            <v>0</v>
          </cell>
          <cell r="AD5486">
            <v>0</v>
          </cell>
          <cell r="AE5486">
            <v>0</v>
          </cell>
          <cell r="AF5486">
            <v>0</v>
          </cell>
          <cell r="AG5486">
            <v>0</v>
          </cell>
          <cell r="AH5486">
            <v>0</v>
          </cell>
        </row>
        <row r="5487">
          <cell r="R5487" t="str">
            <v>BNDES</v>
          </cell>
          <cell r="S5487" t="str">
            <v>FINEM TJLP</v>
          </cell>
          <cell r="T5487" t="str">
            <v>SUB8622G</v>
          </cell>
          <cell r="U5487">
            <v>10</v>
          </cell>
          <cell r="V5487">
            <v>0</v>
          </cell>
          <cell r="W5487">
            <v>34181</v>
          </cell>
          <cell r="X5487">
            <v>16</v>
          </cell>
          <cell r="Y5487">
            <v>0</v>
          </cell>
          <cell r="AA5487">
            <v>0</v>
          </cell>
          <cell r="AB5487">
            <v>0</v>
          </cell>
          <cell r="AC5487">
            <v>0</v>
          </cell>
          <cell r="AD5487">
            <v>0</v>
          </cell>
          <cell r="AE5487">
            <v>0</v>
          </cell>
          <cell r="AF5487">
            <v>0</v>
          </cell>
          <cell r="AG5487">
            <v>0</v>
          </cell>
          <cell r="AH5487">
            <v>0</v>
          </cell>
        </row>
        <row r="5488">
          <cell r="R5488" t="str">
            <v>BNDES</v>
          </cell>
          <cell r="S5488" t="str">
            <v>FINEM TJLP</v>
          </cell>
          <cell r="T5488" t="str">
            <v>SUB8622G</v>
          </cell>
          <cell r="U5488">
            <v>10</v>
          </cell>
          <cell r="V5488">
            <v>0</v>
          </cell>
          <cell r="W5488">
            <v>34212</v>
          </cell>
          <cell r="X5488">
            <v>31</v>
          </cell>
          <cell r="Y5488">
            <v>0</v>
          </cell>
          <cell r="AA5488">
            <v>0</v>
          </cell>
          <cell r="AB5488">
            <v>0</v>
          </cell>
          <cell r="AC5488">
            <v>0</v>
          </cell>
          <cell r="AD5488">
            <v>0</v>
          </cell>
          <cell r="AE5488">
            <v>0</v>
          </cell>
          <cell r="AF5488">
            <v>0</v>
          </cell>
          <cell r="AG5488">
            <v>0</v>
          </cell>
          <cell r="AH5488">
            <v>0</v>
          </cell>
        </row>
        <row r="5489">
          <cell r="R5489" t="str">
            <v>BNDES</v>
          </cell>
          <cell r="S5489" t="str">
            <v>FINEM TJLP</v>
          </cell>
          <cell r="T5489" t="str">
            <v>SUB8622G</v>
          </cell>
          <cell r="U5489">
            <v>10</v>
          </cell>
          <cell r="V5489">
            <v>0</v>
          </cell>
          <cell r="W5489">
            <v>34242</v>
          </cell>
          <cell r="X5489">
            <v>30</v>
          </cell>
          <cell r="Y5489">
            <v>0</v>
          </cell>
          <cell r="AA5489">
            <v>0</v>
          </cell>
          <cell r="AB5489">
            <v>0</v>
          </cell>
          <cell r="AC5489">
            <v>0</v>
          </cell>
          <cell r="AD5489">
            <v>0</v>
          </cell>
          <cell r="AE5489">
            <v>0</v>
          </cell>
          <cell r="AF5489">
            <v>0</v>
          </cell>
          <cell r="AG5489">
            <v>0</v>
          </cell>
          <cell r="AH5489">
            <v>0</v>
          </cell>
        </row>
        <row r="5490">
          <cell r="R5490" t="str">
            <v>BNDES</v>
          </cell>
          <cell r="S5490" t="str">
            <v>FINEM TJLP</v>
          </cell>
          <cell r="T5490" t="str">
            <v>SUB8622G</v>
          </cell>
          <cell r="U5490">
            <v>10</v>
          </cell>
          <cell r="V5490">
            <v>0</v>
          </cell>
          <cell r="W5490">
            <v>34257</v>
          </cell>
          <cell r="X5490">
            <v>15</v>
          </cell>
          <cell r="Y5490">
            <v>12</v>
          </cell>
          <cell r="AA5490">
            <v>0</v>
          </cell>
          <cell r="AB5490">
            <v>0</v>
          </cell>
          <cell r="AC5490">
            <v>0</v>
          </cell>
          <cell r="AD5490">
            <v>0</v>
          </cell>
          <cell r="AE5490">
            <v>0</v>
          </cell>
          <cell r="AF5490">
            <v>0</v>
          </cell>
          <cell r="AG5490">
            <v>0</v>
          </cell>
          <cell r="AH5490">
            <v>0</v>
          </cell>
        </row>
        <row r="5491">
          <cell r="R5491" t="str">
            <v>BNDES</v>
          </cell>
          <cell r="S5491" t="str">
            <v>FINEM TJLP</v>
          </cell>
          <cell r="T5491" t="str">
            <v>SUB8622G</v>
          </cell>
          <cell r="U5491">
            <v>10</v>
          </cell>
          <cell r="V5491">
            <v>0</v>
          </cell>
          <cell r="W5491">
            <v>34273</v>
          </cell>
          <cell r="X5491">
            <v>16</v>
          </cell>
          <cell r="Y5491">
            <v>0</v>
          </cell>
          <cell r="AA5491">
            <v>0</v>
          </cell>
          <cell r="AB5491">
            <v>0</v>
          </cell>
          <cell r="AC5491">
            <v>0</v>
          </cell>
          <cell r="AD5491">
            <v>0</v>
          </cell>
          <cell r="AE5491">
            <v>0</v>
          </cell>
          <cell r="AF5491">
            <v>0</v>
          </cell>
          <cell r="AG5491">
            <v>0</v>
          </cell>
          <cell r="AH5491">
            <v>0</v>
          </cell>
        </row>
        <row r="5492">
          <cell r="R5492" t="str">
            <v>BNDES</v>
          </cell>
          <cell r="S5492" t="str">
            <v>FINEM TJLP</v>
          </cell>
          <cell r="T5492" t="str">
            <v>SUB8622G</v>
          </cell>
          <cell r="U5492">
            <v>10</v>
          </cell>
          <cell r="V5492">
            <v>0</v>
          </cell>
          <cell r="W5492">
            <v>34303</v>
          </cell>
          <cell r="X5492">
            <v>30</v>
          </cell>
          <cell r="Y5492">
            <v>0</v>
          </cell>
          <cell r="AA5492">
            <v>0</v>
          </cell>
          <cell r="AB5492">
            <v>0</v>
          </cell>
          <cell r="AC5492">
            <v>0</v>
          </cell>
          <cell r="AD5492">
            <v>0</v>
          </cell>
          <cell r="AE5492">
            <v>0</v>
          </cell>
          <cell r="AF5492">
            <v>0</v>
          </cell>
          <cell r="AG5492">
            <v>0</v>
          </cell>
          <cell r="AH5492">
            <v>0</v>
          </cell>
        </row>
        <row r="5493">
          <cell r="R5493" t="str">
            <v>BNDES</v>
          </cell>
          <cell r="S5493" t="str">
            <v>FINEM TJLP</v>
          </cell>
          <cell r="T5493" t="str">
            <v>SUB8622G</v>
          </cell>
          <cell r="U5493">
            <v>10</v>
          </cell>
          <cell r="V5493">
            <v>0</v>
          </cell>
          <cell r="W5493">
            <v>34334</v>
          </cell>
          <cell r="X5493">
            <v>31</v>
          </cell>
          <cell r="Y5493">
            <v>0</v>
          </cell>
          <cell r="AA5493">
            <v>0</v>
          </cell>
          <cell r="AB5493">
            <v>0</v>
          </cell>
          <cell r="AC5493">
            <v>0</v>
          </cell>
          <cell r="AD5493">
            <v>0</v>
          </cell>
          <cell r="AE5493">
            <v>0</v>
          </cell>
          <cell r="AF5493">
            <v>0</v>
          </cell>
          <cell r="AG5493">
            <v>0</v>
          </cell>
          <cell r="AH5493">
            <v>0</v>
          </cell>
        </row>
        <row r="5494">
          <cell r="R5494" t="str">
            <v>BNDES</v>
          </cell>
          <cell r="S5494" t="str">
            <v>FINEM TJLP</v>
          </cell>
          <cell r="T5494" t="str">
            <v>SUB8622G</v>
          </cell>
          <cell r="U5494">
            <v>10</v>
          </cell>
          <cell r="V5494">
            <v>0</v>
          </cell>
          <cell r="W5494">
            <v>34349</v>
          </cell>
          <cell r="X5494">
            <v>15</v>
          </cell>
          <cell r="Y5494">
            <v>13</v>
          </cell>
          <cell r="AA5494">
            <v>0</v>
          </cell>
          <cell r="AB5494">
            <v>0</v>
          </cell>
          <cell r="AC5494">
            <v>0</v>
          </cell>
          <cell r="AD5494">
            <v>0</v>
          </cell>
          <cell r="AE5494">
            <v>0</v>
          </cell>
          <cell r="AF5494">
            <v>0</v>
          </cell>
          <cell r="AG5494">
            <v>0</v>
          </cell>
          <cell r="AH5494">
            <v>0</v>
          </cell>
        </row>
        <row r="5495">
          <cell r="R5495" t="str">
            <v>BNDES</v>
          </cell>
          <cell r="S5495" t="str">
            <v>FINEM TJLP</v>
          </cell>
          <cell r="T5495" t="str">
            <v>SUB8622G</v>
          </cell>
          <cell r="U5495">
            <v>10</v>
          </cell>
          <cell r="V5495">
            <v>0</v>
          </cell>
          <cell r="W5495">
            <v>34365</v>
          </cell>
          <cell r="X5495">
            <v>16</v>
          </cell>
          <cell r="Y5495">
            <v>0</v>
          </cell>
          <cell r="AA5495">
            <v>0</v>
          </cell>
          <cell r="AB5495">
            <v>0</v>
          </cell>
          <cell r="AC5495">
            <v>0</v>
          </cell>
          <cell r="AD5495">
            <v>0</v>
          </cell>
          <cell r="AE5495">
            <v>0</v>
          </cell>
          <cell r="AF5495">
            <v>0</v>
          </cell>
          <cell r="AG5495">
            <v>0</v>
          </cell>
          <cell r="AH5495">
            <v>0</v>
          </cell>
        </row>
        <row r="5496">
          <cell r="R5496" t="str">
            <v>BNDES</v>
          </cell>
          <cell r="S5496" t="str">
            <v>FINEM TJLP</v>
          </cell>
          <cell r="T5496" t="str">
            <v>SUB8622G</v>
          </cell>
          <cell r="U5496">
            <v>10</v>
          </cell>
          <cell r="V5496">
            <v>0</v>
          </cell>
          <cell r="W5496">
            <v>34393</v>
          </cell>
          <cell r="X5496">
            <v>28</v>
          </cell>
          <cell r="Y5496">
            <v>0</v>
          </cell>
          <cell r="AA5496">
            <v>0</v>
          </cell>
          <cell r="AB5496">
            <v>0</v>
          </cell>
          <cell r="AC5496">
            <v>0</v>
          </cell>
          <cell r="AD5496">
            <v>0</v>
          </cell>
          <cell r="AE5496">
            <v>0</v>
          </cell>
          <cell r="AF5496">
            <v>0</v>
          </cell>
          <cell r="AG5496">
            <v>0</v>
          </cell>
          <cell r="AH5496">
            <v>0</v>
          </cell>
        </row>
        <row r="5497">
          <cell r="R5497" t="str">
            <v>BNDES</v>
          </cell>
          <cell r="S5497" t="str">
            <v>FINEM TJLP</v>
          </cell>
          <cell r="T5497" t="str">
            <v>SUB8622G</v>
          </cell>
          <cell r="U5497">
            <v>10</v>
          </cell>
          <cell r="V5497">
            <v>0</v>
          </cell>
          <cell r="W5497">
            <v>34424</v>
          </cell>
          <cell r="X5497">
            <v>31</v>
          </cell>
          <cell r="Y5497">
            <v>0</v>
          </cell>
          <cell r="AA5497">
            <v>0</v>
          </cell>
          <cell r="AB5497">
            <v>0</v>
          </cell>
          <cell r="AC5497">
            <v>0</v>
          </cell>
          <cell r="AD5497">
            <v>0</v>
          </cell>
          <cell r="AE5497">
            <v>0</v>
          </cell>
          <cell r="AF5497">
            <v>0</v>
          </cell>
          <cell r="AG5497">
            <v>0</v>
          </cell>
          <cell r="AH5497">
            <v>0</v>
          </cell>
        </row>
        <row r="5498">
          <cell r="R5498" t="str">
            <v>BNDES</v>
          </cell>
          <cell r="S5498" t="str">
            <v>FINEM TJLP</v>
          </cell>
          <cell r="T5498" t="str">
            <v>SUB8622G</v>
          </cell>
          <cell r="U5498">
            <v>10</v>
          </cell>
          <cell r="V5498">
            <v>0</v>
          </cell>
          <cell r="W5498">
            <v>34439</v>
          </cell>
          <cell r="X5498">
            <v>15</v>
          </cell>
          <cell r="Y5498">
            <v>14</v>
          </cell>
          <cell r="AA5498">
            <v>0</v>
          </cell>
          <cell r="AB5498">
            <v>0</v>
          </cell>
          <cell r="AC5498">
            <v>0</v>
          </cell>
          <cell r="AD5498">
            <v>0</v>
          </cell>
          <cell r="AE5498">
            <v>0</v>
          </cell>
          <cell r="AF5498">
            <v>0</v>
          </cell>
          <cell r="AG5498">
            <v>0</v>
          </cell>
          <cell r="AH5498">
            <v>0</v>
          </cell>
        </row>
        <row r="5499">
          <cell r="R5499" t="str">
            <v>BNDES</v>
          </cell>
          <cell r="S5499" t="str">
            <v>FINEM TJLP</v>
          </cell>
          <cell r="T5499" t="str">
            <v>SUB8622G</v>
          </cell>
          <cell r="U5499">
            <v>10</v>
          </cell>
          <cell r="V5499">
            <v>0</v>
          </cell>
          <cell r="W5499">
            <v>34454</v>
          </cell>
          <cell r="X5499">
            <v>15</v>
          </cell>
          <cell r="Y5499">
            <v>0</v>
          </cell>
          <cell r="AA5499">
            <v>0</v>
          </cell>
          <cell r="AB5499">
            <v>0</v>
          </cell>
          <cell r="AC5499">
            <v>0</v>
          </cell>
          <cell r="AD5499">
            <v>0</v>
          </cell>
          <cell r="AE5499">
            <v>0</v>
          </cell>
          <cell r="AF5499">
            <v>0</v>
          </cell>
          <cell r="AG5499">
            <v>0</v>
          </cell>
          <cell r="AH5499">
            <v>0</v>
          </cell>
        </row>
        <row r="5500">
          <cell r="R5500" t="str">
            <v>BNDES</v>
          </cell>
          <cell r="S5500" t="str">
            <v>FINEM TJLP</v>
          </cell>
          <cell r="T5500" t="str">
            <v>SUB8622G</v>
          </cell>
          <cell r="U5500">
            <v>10</v>
          </cell>
          <cell r="V5500">
            <v>0</v>
          </cell>
          <cell r="W5500">
            <v>34485</v>
          </cell>
          <cell r="X5500">
            <v>31</v>
          </cell>
          <cell r="Y5500">
            <v>0</v>
          </cell>
          <cell r="AA5500">
            <v>0</v>
          </cell>
          <cell r="AB5500">
            <v>0</v>
          </cell>
          <cell r="AC5500">
            <v>0</v>
          </cell>
          <cell r="AD5500">
            <v>0</v>
          </cell>
          <cell r="AE5500">
            <v>0</v>
          </cell>
          <cell r="AF5500">
            <v>0</v>
          </cell>
          <cell r="AG5500">
            <v>0</v>
          </cell>
          <cell r="AH5500">
            <v>0</v>
          </cell>
        </row>
        <row r="5501">
          <cell r="R5501" t="str">
            <v>BNDES</v>
          </cell>
          <cell r="S5501" t="str">
            <v>FINEM TJLP</v>
          </cell>
          <cell r="T5501" t="str">
            <v>SUB8622G</v>
          </cell>
          <cell r="U5501">
            <v>10</v>
          </cell>
          <cell r="V5501">
            <v>0</v>
          </cell>
          <cell r="W5501">
            <v>34515</v>
          </cell>
          <cell r="X5501">
            <v>30</v>
          </cell>
          <cell r="Y5501">
            <v>0</v>
          </cell>
          <cell r="AA5501">
            <v>0</v>
          </cell>
          <cell r="AB5501">
            <v>0</v>
          </cell>
          <cell r="AC5501">
            <v>0</v>
          </cell>
          <cell r="AD5501">
            <v>0</v>
          </cell>
          <cell r="AE5501">
            <v>0</v>
          </cell>
          <cell r="AF5501">
            <v>0</v>
          </cell>
          <cell r="AG5501">
            <v>0</v>
          </cell>
          <cell r="AH5501">
            <v>0</v>
          </cell>
        </row>
        <row r="5502">
          <cell r="R5502" t="str">
            <v>BNDES</v>
          </cell>
          <cell r="S5502" t="str">
            <v>FINEM TJLP</v>
          </cell>
          <cell r="T5502" t="str">
            <v>SUB8622G</v>
          </cell>
          <cell r="U5502">
            <v>10</v>
          </cell>
          <cell r="V5502">
            <v>0</v>
          </cell>
          <cell r="W5502">
            <v>34530</v>
          </cell>
          <cell r="X5502">
            <v>15</v>
          </cell>
          <cell r="Y5502">
            <v>15</v>
          </cell>
          <cell r="AA5502">
            <v>0</v>
          </cell>
          <cell r="AB5502">
            <v>0</v>
          </cell>
          <cell r="AC5502">
            <v>0</v>
          </cell>
          <cell r="AD5502">
            <v>0</v>
          </cell>
          <cell r="AE5502">
            <v>0</v>
          </cell>
          <cell r="AF5502">
            <v>0</v>
          </cell>
          <cell r="AG5502">
            <v>0</v>
          </cell>
          <cell r="AH5502">
            <v>0</v>
          </cell>
        </row>
        <row r="5503">
          <cell r="R5503" t="str">
            <v>BNDES</v>
          </cell>
          <cell r="S5503" t="str">
            <v>FINEM TJLP</v>
          </cell>
          <cell r="T5503" t="str">
            <v>SUB8622G</v>
          </cell>
          <cell r="U5503">
            <v>10</v>
          </cell>
          <cell r="V5503">
            <v>0</v>
          </cell>
          <cell r="W5503">
            <v>34546</v>
          </cell>
          <cell r="X5503">
            <v>16</v>
          </cell>
          <cell r="Y5503">
            <v>0</v>
          </cell>
          <cell r="AA5503">
            <v>0</v>
          </cell>
          <cell r="AB5503">
            <v>0</v>
          </cell>
          <cell r="AC5503">
            <v>0</v>
          </cell>
          <cell r="AD5503">
            <v>0</v>
          </cell>
          <cell r="AE5503">
            <v>0</v>
          </cell>
          <cell r="AF5503">
            <v>0</v>
          </cell>
          <cell r="AG5503">
            <v>0</v>
          </cell>
          <cell r="AH5503">
            <v>0</v>
          </cell>
        </row>
        <row r="5504">
          <cell r="R5504" t="str">
            <v>BNDES</v>
          </cell>
          <cell r="S5504" t="str">
            <v>FINEM TJLP</v>
          </cell>
          <cell r="T5504" t="str">
            <v>SUB8622G</v>
          </cell>
          <cell r="U5504">
            <v>10</v>
          </cell>
          <cell r="V5504">
            <v>0</v>
          </cell>
          <cell r="W5504">
            <v>34577</v>
          </cell>
          <cell r="X5504">
            <v>31</v>
          </cell>
          <cell r="Y5504">
            <v>0</v>
          </cell>
          <cell r="AA5504">
            <v>0</v>
          </cell>
          <cell r="AB5504">
            <v>0</v>
          </cell>
          <cell r="AC5504">
            <v>0</v>
          </cell>
          <cell r="AD5504">
            <v>0</v>
          </cell>
          <cell r="AE5504">
            <v>0</v>
          </cell>
          <cell r="AF5504">
            <v>0</v>
          </cell>
          <cell r="AG5504">
            <v>0</v>
          </cell>
          <cell r="AH5504">
            <v>0</v>
          </cell>
        </row>
        <row r="5505">
          <cell r="R5505" t="str">
            <v>BNDES</v>
          </cell>
          <cell r="S5505" t="str">
            <v>FINEM TJLP</v>
          </cell>
          <cell r="T5505" t="str">
            <v>SUB8622G</v>
          </cell>
          <cell r="U5505">
            <v>10</v>
          </cell>
          <cell r="V5505">
            <v>0</v>
          </cell>
          <cell r="W5505">
            <v>34607</v>
          </cell>
          <cell r="X5505">
            <v>30</v>
          </cell>
          <cell r="Y5505">
            <v>0</v>
          </cell>
          <cell r="AA5505">
            <v>0</v>
          </cell>
          <cell r="AB5505">
            <v>0</v>
          </cell>
          <cell r="AC5505">
            <v>0</v>
          </cell>
          <cell r="AD5505">
            <v>0</v>
          </cell>
          <cell r="AE5505">
            <v>0</v>
          </cell>
          <cell r="AF5505">
            <v>0</v>
          </cell>
          <cell r="AG5505">
            <v>0</v>
          </cell>
          <cell r="AH5505">
            <v>0</v>
          </cell>
        </row>
        <row r="5506">
          <cell r="R5506" t="str">
            <v>BNDES</v>
          </cell>
          <cell r="S5506" t="str">
            <v>FINEM TJLP</v>
          </cell>
          <cell r="T5506" t="str">
            <v>SUB8622G</v>
          </cell>
          <cell r="U5506">
            <v>10</v>
          </cell>
          <cell r="V5506">
            <v>0</v>
          </cell>
          <cell r="W5506">
            <v>34622</v>
          </cell>
          <cell r="X5506">
            <v>15</v>
          </cell>
          <cell r="Y5506">
            <v>16</v>
          </cell>
          <cell r="AA5506">
            <v>0</v>
          </cell>
          <cell r="AB5506">
            <v>0</v>
          </cell>
          <cell r="AC5506">
            <v>0</v>
          </cell>
          <cell r="AD5506">
            <v>0</v>
          </cell>
          <cell r="AE5506">
            <v>0</v>
          </cell>
          <cell r="AF5506">
            <v>0</v>
          </cell>
          <cell r="AG5506">
            <v>0</v>
          </cell>
          <cell r="AH5506">
            <v>0</v>
          </cell>
        </row>
        <row r="5507">
          <cell r="R5507" t="str">
            <v>BNDES</v>
          </cell>
          <cell r="S5507" t="str">
            <v>FINEM TJLP</v>
          </cell>
          <cell r="T5507" t="str">
            <v>SUB8622G</v>
          </cell>
          <cell r="U5507">
            <v>10</v>
          </cell>
          <cell r="V5507">
            <v>0</v>
          </cell>
          <cell r="W5507">
            <v>34638</v>
          </cell>
          <cell r="X5507">
            <v>16</v>
          </cell>
          <cell r="Y5507">
            <v>0</v>
          </cell>
          <cell r="AA5507">
            <v>0</v>
          </cell>
          <cell r="AB5507">
            <v>0</v>
          </cell>
          <cell r="AC5507">
            <v>0</v>
          </cell>
          <cell r="AD5507">
            <v>0</v>
          </cell>
          <cell r="AE5507">
            <v>0</v>
          </cell>
          <cell r="AF5507">
            <v>0</v>
          </cell>
          <cell r="AG5507">
            <v>0</v>
          </cell>
          <cell r="AH5507">
            <v>0</v>
          </cell>
        </row>
        <row r="5508">
          <cell r="R5508" t="str">
            <v>BNDES</v>
          </cell>
          <cell r="S5508" t="str">
            <v>FINEM TJLP</v>
          </cell>
          <cell r="T5508" t="str">
            <v>SUB8622G</v>
          </cell>
          <cell r="U5508">
            <v>10</v>
          </cell>
          <cell r="V5508">
            <v>0</v>
          </cell>
          <cell r="W5508">
            <v>34668</v>
          </cell>
          <cell r="X5508">
            <v>30</v>
          </cell>
          <cell r="Y5508">
            <v>0</v>
          </cell>
          <cell r="AA5508">
            <v>0</v>
          </cell>
          <cell r="AB5508">
            <v>0</v>
          </cell>
          <cell r="AC5508">
            <v>0</v>
          </cell>
          <cell r="AD5508">
            <v>0</v>
          </cell>
          <cell r="AE5508">
            <v>0</v>
          </cell>
          <cell r="AF5508">
            <v>0</v>
          </cell>
          <cell r="AG5508">
            <v>0</v>
          </cell>
          <cell r="AH5508">
            <v>0</v>
          </cell>
        </row>
        <row r="5509">
          <cell r="R5509" t="str">
            <v>BNDES</v>
          </cell>
          <cell r="S5509" t="str">
            <v>FINEM TJLP</v>
          </cell>
          <cell r="T5509" t="str">
            <v>SUB8622G</v>
          </cell>
          <cell r="U5509">
            <v>10</v>
          </cell>
          <cell r="V5509">
            <v>0</v>
          </cell>
          <cell r="W5509">
            <v>34699</v>
          </cell>
          <cell r="X5509">
            <v>31</v>
          </cell>
          <cell r="Y5509">
            <v>0</v>
          </cell>
          <cell r="Z5509">
            <v>4.7907260000000003</v>
          </cell>
          <cell r="AA5509">
            <v>0</v>
          </cell>
          <cell r="AB5509">
            <v>1385305.49</v>
          </cell>
          <cell r="AC5509">
            <v>0</v>
          </cell>
          <cell r="AD5509">
            <v>28530.36</v>
          </cell>
          <cell r="AE5509">
            <v>28530.36</v>
          </cell>
          <cell r="AF5509">
            <v>0</v>
          </cell>
          <cell r="AG5509">
            <v>1413835.86</v>
          </cell>
          <cell r="AH5509">
            <v>0</v>
          </cell>
        </row>
        <row r="5510">
          <cell r="R5510" t="str">
            <v>BNDES</v>
          </cell>
          <cell r="S5510" t="str">
            <v>FINEM TJLP</v>
          </cell>
          <cell r="T5510" t="str">
            <v>SUB8622G</v>
          </cell>
          <cell r="U5510">
            <v>10</v>
          </cell>
          <cell r="V5510">
            <v>0</v>
          </cell>
          <cell r="W5510">
            <v>34714</v>
          </cell>
          <cell r="X5510">
            <v>15</v>
          </cell>
          <cell r="Y5510">
            <v>17</v>
          </cell>
          <cell r="Z5510">
            <v>4.8253690000000002</v>
          </cell>
          <cell r="AA5510">
            <v>0</v>
          </cell>
          <cell r="AB5510">
            <v>1395323</v>
          </cell>
          <cell r="AC5510">
            <v>0</v>
          </cell>
          <cell r="AD5510">
            <v>5872.8600000000006</v>
          </cell>
          <cell r="AE5510">
            <v>34403.22</v>
          </cell>
          <cell r="AF5510">
            <v>34403.22</v>
          </cell>
          <cell r="AG5510">
            <v>1395323</v>
          </cell>
          <cell r="AH5510">
            <v>10017.499999999767</v>
          </cell>
        </row>
        <row r="5511">
          <cell r="R5511" t="str">
            <v>BNDES</v>
          </cell>
          <cell r="S5511" t="str">
            <v>FINEM TJLP</v>
          </cell>
          <cell r="T5511" t="str">
            <v>SUB8622G</v>
          </cell>
          <cell r="U5511">
            <v>10</v>
          </cell>
          <cell r="V5511">
            <v>0</v>
          </cell>
          <cell r="W5511">
            <v>34730</v>
          </cell>
          <cell r="X5511">
            <v>16</v>
          </cell>
          <cell r="Y5511">
            <v>0</v>
          </cell>
          <cell r="Z5511">
            <v>4.8625970000000001</v>
          </cell>
          <cell r="AA5511">
            <v>0</v>
          </cell>
          <cell r="AB5511">
            <v>1406088</v>
          </cell>
          <cell r="AC5511">
            <v>0</v>
          </cell>
          <cell r="AD5511">
            <v>5968.83</v>
          </cell>
          <cell r="AE5511">
            <v>5968.83</v>
          </cell>
          <cell r="AF5511">
            <v>0</v>
          </cell>
          <cell r="AG5511">
            <v>1412056.83</v>
          </cell>
          <cell r="AH5511">
            <v>10765</v>
          </cell>
        </row>
        <row r="5512">
          <cell r="R5512" t="str">
            <v>BNDES</v>
          </cell>
          <cell r="S5512" t="str">
            <v>FINEM TJLP</v>
          </cell>
          <cell r="T5512" t="str">
            <v>SUB8622G</v>
          </cell>
          <cell r="U5512">
            <v>10</v>
          </cell>
          <cell r="V5512">
            <v>0</v>
          </cell>
          <cell r="W5512">
            <v>34745</v>
          </cell>
          <cell r="X5512">
            <v>15</v>
          </cell>
          <cell r="Y5512">
            <v>0</v>
          </cell>
          <cell r="Z5512">
            <v>4.8977589999999998</v>
          </cell>
          <cell r="AA5512">
            <v>0</v>
          </cell>
          <cell r="AB5512">
            <v>1416255.58</v>
          </cell>
          <cell r="AC5512">
            <v>0</v>
          </cell>
          <cell r="AD5512">
            <v>5702.59</v>
          </cell>
          <cell r="AE5512">
            <v>11671.42</v>
          </cell>
          <cell r="AF5512">
            <v>0</v>
          </cell>
          <cell r="AG5512">
            <v>1427927</v>
          </cell>
          <cell r="AH5512">
            <v>10167.579999999842</v>
          </cell>
        </row>
        <row r="5513">
          <cell r="R5513" t="str">
            <v>BNDES</v>
          </cell>
          <cell r="S5513" t="str">
            <v>FINEM TJLP</v>
          </cell>
          <cell r="T5513" t="str">
            <v>SUB8622G</v>
          </cell>
          <cell r="U5513">
            <v>10</v>
          </cell>
          <cell r="V5513">
            <v>0</v>
          </cell>
          <cell r="W5513">
            <v>34758</v>
          </cell>
          <cell r="X5513">
            <v>13</v>
          </cell>
          <cell r="Y5513">
            <v>0</v>
          </cell>
          <cell r="Z5513">
            <v>4.9284379999999999</v>
          </cell>
          <cell r="AA5513">
            <v>0</v>
          </cell>
          <cell r="AB5513">
            <v>1425126.85</v>
          </cell>
          <cell r="AC5513">
            <v>0</v>
          </cell>
          <cell r="AD5513">
            <v>5026.9800000000014</v>
          </cell>
          <cell r="AE5513">
            <v>16698.400000000001</v>
          </cell>
          <cell r="AF5513">
            <v>0</v>
          </cell>
          <cell r="AG5513">
            <v>1441825.25</v>
          </cell>
          <cell r="AH5513">
            <v>8871.2700000000186</v>
          </cell>
        </row>
        <row r="5514">
          <cell r="R5514" t="str">
            <v>BNDES</v>
          </cell>
          <cell r="S5514" t="str">
            <v>FINEM TJLP</v>
          </cell>
          <cell r="T5514" t="str">
            <v>SUB8622G</v>
          </cell>
          <cell r="U5514">
            <v>10</v>
          </cell>
          <cell r="V5514">
            <v>0</v>
          </cell>
          <cell r="W5514">
            <v>34773</v>
          </cell>
          <cell r="X5514">
            <v>15</v>
          </cell>
          <cell r="Y5514">
            <v>0</v>
          </cell>
          <cell r="Z5514">
            <v>4.9604280000000003</v>
          </cell>
          <cell r="AA5514">
            <v>0</v>
          </cell>
          <cell r="AB5514">
            <v>1434377.2</v>
          </cell>
          <cell r="AC5514">
            <v>0</v>
          </cell>
          <cell r="AD5514">
            <v>5882.8799999999974</v>
          </cell>
          <cell r="AE5514">
            <v>22581.279999999999</v>
          </cell>
          <cell r="AF5514">
            <v>0</v>
          </cell>
          <cell r="AG5514">
            <v>1456958.48</v>
          </cell>
          <cell r="AH5514">
            <v>9250.3500000000931</v>
          </cell>
        </row>
        <row r="5515">
          <cell r="R5515" t="str">
            <v>BNDES</v>
          </cell>
          <cell r="S5515" t="str">
            <v>FINEM TJLP</v>
          </cell>
          <cell r="T5515" t="str">
            <v>SUB8622G</v>
          </cell>
          <cell r="U5515">
            <v>10</v>
          </cell>
          <cell r="V5515">
            <v>0</v>
          </cell>
          <cell r="W5515">
            <v>34789</v>
          </cell>
          <cell r="X5515">
            <v>16</v>
          </cell>
          <cell r="Y5515">
            <v>0</v>
          </cell>
          <cell r="Z5515">
            <v>4.9944990000000002</v>
          </cell>
          <cell r="AA5515">
            <v>0</v>
          </cell>
          <cell r="AB5515">
            <v>1444229.31</v>
          </cell>
          <cell r="AC5515">
            <v>0</v>
          </cell>
          <cell r="AD5515">
            <v>6382.3500000000022</v>
          </cell>
          <cell r="AE5515">
            <v>28963.63</v>
          </cell>
          <cell r="AF5515">
            <v>0</v>
          </cell>
          <cell r="AG5515">
            <v>1473192.94</v>
          </cell>
          <cell r="AH5515">
            <v>9852.1099999998696</v>
          </cell>
        </row>
        <row r="5516">
          <cell r="R5516" t="str">
            <v>BNDES</v>
          </cell>
          <cell r="S5516" t="str">
            <v>FINEM TJLP</v>
          </cell>
          <cell r="T5516" t="str">
            <v>SUB8622G</v>
          </cell>
          <cell r="U5516">
            <v>10</v>
          </cell>
          <cell r="V5516">
            <v>0</v>
          </cell>
          <cell r="W5516">
            <v>34804</v>
          </cell>
          <cell r="X5516">
            <v>15</v>
          </cell>
          <cell r="Y5516">
            <v>18</v>
          </cell>
          <cell r="Z5516">
            <v>5.0266529999999996</v>
          </cell>
          <cell r="AA5516">
            <v>0</v>
          </cell>
          <cell r="AB5516">
            <v>1453527.09</v>
          </cell>
          <cell r="AC5516">
            <v>0</v>
          </cell>
          <cell r="AD5516">
            <v>6086.27</v>
          </cell>
          <cell r="AE5516">
            <v>35049.9</v>
          </cell>
          <cell r="AF5516">
            <v>35049.9</v>
          </cell>
          <cell r="AG5516">
            <v>1453527.09</v>
          </cell>
          <cell r="AH5516">
            <v>9297.7800000000279</v>
          </cell>
        </row>
        <row r="5517">
          <cell r="R5517" t="str">
            <v>BNDES</v>
          </cell>
          <cell r="S5517" t="str">
            <v>FINEM TJLP</v>
          </cell>
          <cell r="T5517" t="str">
            <v>SUB8622G</v>
          </cell>
          <cell r="U5517">
            <v>10</v>
          </cell>
          <cell r="V5517">
            <v>0</v>
          </cell>
          <cell r="W5517">
            <v>34819</v>
          </cell>
          <cell r="X5517">
            <v>15</v>
          </cell>
          <cell r="Y5517">
            <v>0</v>
          </cell>
          <cell r="Z5517">
            <v>5.0590149999999996</v>
          </cell>
          <cell r="AA5517">
            <v>0</v>
          </cell>
          <cell r="AB5517">
            <v>1462885.01</v>
          </cell>
          <cell r="AC5517">
            <v>0</v>
          </cell>
          <cell r="AD5517">
            <v>5821.04</v>
          </cell>
          <cell r="AE5517">
            <v>5821.04</v>
          </cell>
          <cell r="AF5517">
            <v>0</v>
          </cell>
          <cell r="AG5517">
            <v>1468706.06</v>
          </cell>
          <cell r="AH5517">
            <v>9357.9299999999348</v>
          </cell>
        </row>
        <row r="5518">
          <cell r="R5518" t="str">
            <v>BNDES</v>
          </cell>
          <cell r="S5518" t="str">
            <v>FINEM TJLP</v>
          </cell>
          <cell r="T5518" t="str">
            <v>SUB8622G</v>
          </cell>
          <cell r="U5518">
            <v>10</v>
          </cell>
          <cell r="V5518">
            <v>0</v>
          </cell>
          <cell r="W5518">
            <v>34834</v>
          </cell>
          <cell r="X5518">
            <v>15</v>
          </cell>
          <cell r="Y5518">
            <v>0</v>
          </cell>
          <cell r="Z5518">
            <v>5.0915840000000001</v>
          </cell>
          <cell r="AA5518">
            <v>0</v>
          </cell>
          <cell r="AB5518">
            <v>1472302.8</v>
          </cell>
          <cell r="AC5518">
            <v>0</v>
          </cell>
          <cell r="AD5518">
            <v>5919.31</v>
          </cell>
          <cell r="AE5518">
            <v>11740.35</v>
          </cell>
          <cell r="AF5518">
            <v>0</v>
          </cell>
          <cell r="AG5518">
            <v>1484043.14</v>
          </cell>
          <cell r="AH5518">
            <v>9417.7699999997858</v>
          </cell>
        </row>
        <row r="5519">
          <cell r="R5519" t="str">
            <v>BNDES</v>
          </cell>
          <cell r="S5519" t="str">
            <v>FINEM TJLP</v>
          </cell>
          <cell r="T5519" t="str">
            <v>SUB8622G</v>
          </cell>
          <cell r="U5519">
            <v>10</v>
          </cell>
          <cell r="V5519">
            <v>0</v>
          </cell>
          <cell r="W5519">
            <v>34850</v>
          </cell>
          <cell r="X5519">
            <v>16</v>
          </cell>
          <cell r="Y5519">
            <v>0</v>
          </cell>
          <cell r="Z5519">
            <v>5.126557</v>
          </cell>
          <cell r="AA5519">
            <v>0</v>
          </cell>
          <cell r="AB5519">
            <v>1482415.73</v>
          </cell>
          <cell r="AC5519">
            <v>0</v>
          </cell>
          <cell r="AD5519">
            <v>6423.659999999998</v>
          </cell>
          <cell r="AE5519">
            <v>18164.009999999998</v>
          </cell>
          <cell r="AF5519">
            <v>0</v>
          </cell>
          <cell r="AG5519">
            <v>1500579.74</v>
          </cell>
          <cell r="AH5519">
            <v>10112.940000000177</v>
          </cell>
        </row>
        <row r="5520">
          <cell r="R5520" t="str">
            <v>BNDES</v>
          </cell>
          <cell r="S5520" t="str">
            <v>FINEM TJLP</v>
          </cell>
          <cell r="T5520" t="str">
            <v>SUB8622G</v>
          </cell>
          <cell r="U5520">
            <v>10</v>
          </cell>
          <cell r="V5520">
            <v>0</v>
          </cell>
          <cell r="W5520">
            <v>34865</v>
          </cell>
          <cell r="X5520">
            <v>15</v>
          </cell>
          <cell r="Y5520">
            <v>0</v>
          </cell>
          <cell r="Z5520">
            <v>5.1613069999999999</v>
          </cell>
          <cell r="AA5520">
            <v>0</v>
          </cell>
          <cell r="AB5520">
            <v>1492464.18</v>
          </cell>
          <cell r="AC5520">
            <v>0</v>
          </cell>
          <cell r="AD5520">
            <v>6134.6400000000031</v>
          </cell>
          <cell r="AE5520">
            <v>24298.65</v>
          </cell>
          <cell r="AF5520">
            <v>0</v>
          </cell>
          <cell r="AG5520">
            <v>1516762.83</v>
          </cell>
          <cell r="AH5520">
            <v>10048.450000000186</v>
          </cell>
        </row>
        <row r="5521">
          <cell r="R5521" t="str">
            <v>BNDES</v>
          </cell>
          <cell r="S5521" t="str">
            <v>FINEM TJLP</v>
          </cell>
          <cell r="T5521" t="str">
            <v>SUB8622G</v>
          </cell>
          <cell r="U5521">
            <v>10</v>
          </cell>
          <cell r="V5521">
            <v>0</v>
          </cell>
          <cell r="W5521">
            <v>34880</v>
          </cell>
          <cell r="X5521">
            <v>15</v>
          </cell>
          <cell r="Y5521">
            <v>0</v>
          </cell>
          <cell r="Z5521">
            <v>5.1964170000000003</v>
          </cell>
          <cell r="AA5521">
            <v>0</v>
          </cell>
          <cell r="AB5521">
            <v>1502616.73</v>
          </cell>
          <cell r="AC5521">
            <v>0</v>
          </cell>
          <cell r="AD5521">
            <v>6241.7799999999988</v>
          </cell>
          <cell r="AE5521">
            <v>30540.43</v>
          </cell>
          <cell r="AF5521">
            <v>0</v>
          </cell>
          <cell r="AG5521">
            <v>1533157.15</v>
          </cell>
          <cell r="AH5521">
            <v>10152.539999999804</v>
          </cell>
        </row>
        <row r="5522">
          <cell r="R5522" t="str">
            <v>BNDES</v>
          </cell>
          <cell r="S5522" t="str">
            <v>FINEM TJLP</v>
          </cell>
          <cell r="T5522" t="str">
            <v>SUB8622G</v>
          </cell>
          <cell r="U5522">
            <v>10</v>
          </cell>
          <cell r="V5522">
            <v>0</v>
          </cell>
          <cell r="W5522">
            <v>34895</v>
          </cell>
          <cell r="X5522">
            <v>15</v>
          </cell>
          <cell r="Y5522">
            <v>19</v>
          </cell>
          <cell r="Z5522">
            <v>5.2317669999999996</v>
          </cell>
          <cell r="AA5522">
            <v>0</v>
          </cell>
          <cell r="AB5522">
            <v>1512838.67</v>
          </cell>
          <cell r="AC5522">
            <v>0</v>
          </cell>
          <cell r="AD5522">
            <v>6349.93</v>
          </cell>
          <cell r="AE5522">
            <v>36890.36</v>
          </cell>
          <cell r="AF5522">
            <v>36890.36</v>
          </cell>
          <cell r="AG5522">
            <v>1512838.67</v>
          </cell>
          <cell r="AH5522">
            <v>10221.950000000186</v>
          </cell>
        </row>
        <row r="5523">
          <cell r="R5523" t="str">
            <v>BNDES</v>
          </cell>
          <cell r="S5523" t="str">
            <v>FINEM TJLP</v>
          </cell>
          <cell r="T5523" t="str">
            <v>SUB8622G</v>
          </cell>
          <cell r="U5523">
            <v>10</v>
          </cell>
          <cell r="V5523">
            <v>0</v>
          </cell>
          <cell r="W5523">
            <v>34911</v>
          </cell>
          <cell r="X5523">
            <v>16</v>
          </cell>
          <cell r="Y5523">
            <v>0</v>
          </cell>
          <cell r="Z5523">
            <v>5.2697390000000004</v>
          </cell>
          <cell r="AA5523">
            <v>0</v>
          </cell>
          <cell r="AB5523">
            <v>1523818.81</v>
          </cell>
          <cell r="AC5523">
            <v>0</v>
          </cell>
          <cell r="AD5523">
            <v>6468.6</v>
          </cell>
          <cell r="AE5523">
            <v>6468.6</v>
          </cell>
          <cell r="AF5523">
            <v>0</v>
          </cell>
          <cell r="AG5523">
            <v>1530287.41</v>
          </cell>
          <cell r="AH5523">
            <v>10980.139999999898</v>
          </cell>
        </row>
        <row r="5524">
          <cell r="R5524" t="str">
            <v>BNDES</v>
          </cell>
          <cell r="S5524" t="str">
            <v>FINEM TJLP</v>
          </cell>
          <cell r="T5524" t="str">
            <v>SUB8622G</v>
          </cell>
          <cell r="U5524">
            <v>10</v>
          </cell>
          <cell r="V5524">
            <v>0</v>
          </cell>
          <cell r="W5524">
            <v>34926</v>
          </cell>
          <cell r="X5524">
            <v>15</v>
          </cell>
          <cell r="Y5524">
            <v>0</v>
          </cell>
          <cell r="Z5524">
            <v>5.3055870000000001</v>
          </cell>
          <cell r="AA5524">
            <v>0</v>
          </cell>
          <cell r="AB5524">
            <v>1534184.76</v>
          </cell>
          <cell r="AC5524">
            <v>0</v>
          </cell>
          <cell r="AD5524">
            <v>6174.67</v>
          </cell>
          <cell r="AE5524">
            <v>12643.27</v>
          </cell>
          <cell r="AF5524">
            <v>0</v>
          </cell>
          <cell r="AG5524">
            <v>1546828.03</v>
          </cell>
          <cell r="AH5524">
            <v>10365.950000000186</v>
          </cell>
        </row>
        <row r="5525">
          <cell r="R5525" t="str">
            <v>BNDES</v>
          </cell>
          <cell r="S5525" t="str">
            <v>FINEM TJLP</v>
          </cell>
          <cell r="T5525" t="str">
            <v>SUB8622G</v>
          </cell>
          <cell r="U5525">
            <v>10</v>
          </cell>
          <cell r="V5525">
            <v>0</v>
          </cell>
          <cell r="W5525">
            <v>34942</v>
          </cell>
          <cell r="X5525">
            <v>16</v>
          </cell>
          <cell r="Y5525">
            <v>0</v>
          </cell>
          <cell r="Z5525">
            <v>5.3440940000000001</v>
          </cell>
          <cell r="AA5525">
            <v>0</v>
          </cell>
          <cell r="AB5525">
            <v>1545319.6</v>
          </cell>
          <cell r="AC5525">
            <v>0</v>
          </cell>
          <cell r="AD5525">
            <v>6705.7000000000007</v>
          </cell>
          <cell r="AE5525">
            <v>19348.97</v>
          </cell>
          <cell r="AF5525">
            <v>0</v>
          </cell>
          <cell r="AG5525">
            <v>1564668.56</v>
          </cell>
          <cell r="AH5525">
            <v>11134.830000000075</v>
          </cell>
        </row>
        <row r="5526">
          <cell r="R5526" t="str">
            <v>BNDES</v>
          </cell>
          <cell r="S5526" t="str">
            <v>FINEM TJLP</v>
          </cell>
          <cell r="T5526" t="str">
            <v>SUB8622G</v>
          </cell>
          <cell r="U5526">
            <v>10</v>
          </cell>
          <cell r="V5526">
            <v>0</v>
          </cell>
          <cell r="W5526">
            <v>34957</v>
          </cell>
          <cell r="X5526">
            <v>15</v>
          </cell>
          <cell r="Y5526">
            <v>0</v>
          </cell>
          <cell r="Z5526">
            <v>5.3757169999999999</v>
          </cell>
          <cell r="AA5526">
            <v>0</v>
          </cell>
          <cell r="AB5526">
            <v>1554463.83</v>
          </cell>
          <cell r="AC5526">
            <v>0</v>
          </cell>
          <cell r="AD5526">
            <v>6377.3899999999994</v>
          </cell>
          <cell r="AE5526">
            <v>25726.36</v>
          </cell>
          <cell r="AF5526">
            <v>0</v>
          </cell>
          <cell r="AG5526">
            <v>1580190.19</v>
          </cell>
          <cell r="AH5526">
            <v>9144.2399999999907</v>
          </cell>
        </row>
        <row r="5527">
          <cell r="R5527" t="str">
            <v>BNDES</v>
          </cell>
          <cell r="S5527" t="str">
            <v>FINEM TJLP</v>
          </cell>
          <cell r="T5527" t="str">
            <v>SUB8622G</v>
          </cell>
          <cell r="U5527">
            <v>10</v>
          </cell>
          <cell r="V5527">
            <v>0</v>
          </cell>
          <cell r="W5527">
            <v>34972</v>
          </cell>
          <cell r="X5527">
            <v>15</v>
          </cell>
          <cell r="Y5527">
            <v>0</v>
          </cell>
          <cell r="Z5527">
            <v>5.4071879999999997</v>
          </cell>
          <cell r="AA5527">
            <v>0</v>
          </cell>
          <cell r="AB5527">
            <v>1563564.11</v>
          </cell>
          <cell r="AC5527">
            <v>0</v>
          </cell>
          <cell r="AD5527">
            <v>6475.239999999998</v>
          </cell>
          <cell r="AE5527">
            <v>32201.599999999999</v>
          </cell>
          <cell r="AF5527">
            <v>0</v>
          </cell>
          <cell r="AG5527">
            <v>1595765.71</v>
          </cell>
          <cell r="AH5527">
            <v>9100.2800000000279</v>
          </cell>
        </row>
        <row r="5528">
          <cell r="R5528" t="str">
            <v>BNDES</v>
          </cell>
          <cell r="S5528" t="str">
            <v>FINEM TJLP</v>
          </cell>
          <cell r="T5528" t="str">
            <v>SUB8622G</v>
          </cell>
          <cell r="U5528">
            <v>10</v>
          </cell>
          <cell r="V5528">
            <v>0</v>
          </cell>
          <cell r="W5528">
            <v>34987</v>
          </cell>
          <cell r="X5528">
            <v>15</v>
          </cell>
          <cell r="Y5528">
            <v>20</v>
          </cell>
          <cell r="Z5528">
            <v>5.4388420000000002</v>
          </cell>
          <cell r="AA5528">
            <v>0</v>
          </cell>
          <cell r="AB5528">
            <v>1572717.31</v>
          </cell>
          <cell r="AC5528">
            <v>0</v>
          </cell>
          <cell r="AD5528">
            <v>6575.4800000000032</v>
          </cell>
          <cell r="AE5528">
            <v>38777.08</v>
          </cell>
          <cell r="AF5528">
            <v>38777.08</v>
          </cell>
          <cell r="AG5528">
            <v>1572717.31</v>
          </cell>
          <cell r="AH5528">
            <v>9153.2000000001863</v>
          </cell>
        </row>
        <row r="5529">
          <cell r="R5529" t="str">
            <v>BNDES</v>
          </cell>
          <cell r="S5529" t="str">
            <v>FINEM TJLP</v>
          </cell>
          <cell r="T5529" t="str">
            <v>SUB8622G</v>
          </cell>
          <cell r="U5529">
            <v>10</v>
          </cell>
          <cell r="V5529">
            <v>0</v>
          </cell>
          <cell r="W5529">
            <v>35003</v>
          </cell>
          <cell r="X5529">
            <v>16</v>
          </cell>
          <cell r="Y5529">
            <v>0</v>
          </cell>
          <cell r="Z5529">
            <v>5.4728110000000001</v>
          </cell>
          <cell r="AA5529">
            <v>0</v>
          </cell>
          <cell r="AB5529">
            <v>1582539.92</v>
          </cell>
          <cell r="AC5529">
            <v>0</v>
          </cell>
          <cell r="AD5529">
            <v>6717.87</v>
          </cell>
          <cell r="AE5529">
            <v>6717.87</v>
          </cell>
          <cell r="AF5529">
            <v>0</v>
          </cell>
          <cell r="AG5529">
            <v>1589257.79</v>
          </cell>
          <cell r="AH5529">
            <v>9822.6099999998696</v>
          </cell>
        </row>
        <row r="5530">
          <cell r="R5530" t="str">
            <v>BNDES</v>
          </cell>
          <cell r="S5530" t="str">
            <v>FINEM TJLP</v>
          </cell>
          <cell r="T5530" t="str">
            <v>SUB8622G</v>
          </cell>
          <cell r="U5530">
            <v>10</v>
          </cell>
          <cell r="V5530">
            <v>0</v>
          </cell>
          <cell r="W5530">
            <v>35018</v>
          </cell>
          <cell r="X5530">
            <v>15</v>
          </cell>
          <cell r="Y5530">
            <v>0</v>
          </cell>
          <cell r="Z5530">
            <v>5.5048500000000002</v>
          </cell>
          <cell r="AA5530">
            <v>0</v>
          </cell>
          <cell r="AB5530">
            <v>1591804.45</v>
          </cell>
          <cell r="AC5530">
            <v>0</v>
          </cell>
          <cell r="AD5530">
            <v>6400.2500000000009</v>
          </cell>
          <cell r="AE5530">
            <v>13118.12</v>
          </cell>
          <cell r="AF5530">
            <v>0</v>
          </cell>
          <cell r="AG5530">
            <v>1604922.57</v>
          </cell>
          <cell r="AH5530">
            <v>9264.5300000000279</v>
          </cell>
        </row>
        <row r="5531">
          <cell r="R5531" t="str">
            <v>BNDES</v>
          </cell>
          <cell r="S5531" t="str">
            <v>FINEM TJLP</v>
          </cell>
          <cell r="T5531" t="str">
            <v>SUB8622G</v>
          </cell>
          <cell r="U5531">
            <v>10</v>
          </cell>
          <cell r="V5531">
            <v>0</v>
          </cell>
          <cell r="W5531">
            <v>35033</v>
          </cell>
          <cell r="X5531">
            <v>15</v>
          </cell>
          <cell r="Y5531">
            <v>0</v>
          </cell>
          <cell r="Z5531">
            <v>5.5370759999999999</v>
          </cell>
          <cell r="AA5531">
            <v>0</v>
          </cell>
          <cell r="AB5531">
            <v>1601123.04</v>
          </cell>
          <cell r="AC5531">
            <v>0</v>
          </cell>
          <cell r="AD5531">
            <v>6500.409999999998</v>
          </cell>
          <cell r="AE5531">
            <v>19618.53</v>
          </cell>
          <cell r="AF5531">
            <v>0</v>
          </cell>
          <cell r="AG5531">
            <v>1620741.58</v>
          </cell>
          <cell r="AH5531">
            <v>9318.6000000000931</v>
          </cell>
        </row>
        <row r="5532">
          <cell r="R5532" t="str">
            <v>BNDES</v>
          </cell>
          <cell r="S5532" t="str">
            <v>FINEM TJLP</v>
          </cell>
          <cell r="T5532" t="str">
            <v>SUB8622G</v>
          </cell>
          <cell r="U5532">
            <v>10</v>
          </cell>
          <cell r="V5532">
            <v>0</v>
          </cell>
          <cell r="W5532">
            <v>35048</v>
          </cell>
          <cell r="X5532">
            <v>15</v>
          </cell>
          <cell r="Y5532">
            <v>0</v>
          </cell>
          <cell r="Z5532">
            <v>5.5618679999999996</v>
          </cell>
          <cell r="AA5532">
            <v>0</v>
          </cell>
          <cell r="AB5532">
            <v>1608292</v>
          </cell>
          <cell r="AC5532">
            <v>0</v>
          </cell>
          <cell r="AD5532">
            <v>6565.9000000000015</v>
          </cell>
          <cell r="AE5532">
            <v>26184.43</v>
          </cell>
          <cell r="AF5532">
            <v>0</v>
          </cell>
          <cell r="AG5532">
            <v>1634476.43</v>
          </cell>
          <cell r="AH5532">
            <v>7168.9499999999534</v>
          </cell>
        </row>
        <row r="5533">
          <cell r="R5533" t="str">
            <v>BNDES</v>
          </cell>
          <cell r="S5533" t="str">
            <v>FINEM TJLP</v>
          </cell>
          <cell r="T5533" t="str">
            <v>SUB8622G</v>
          </cell>
          <cell r="U5533">
            <v>10</v>
          </cell>
          <cell r="V5533">
            <v>0</v>
          </cell>
          <cell r="W5533">
            <v>35064</v>
          </cell>
          <cell r="X5533">
            <v>16</v>
          </cell>
          <cell r="Y5533">
            <v>0</v>
          </cell>
          <cell r="Z5533">
            <v>5.5878519999999998</v>
          </cell>
          <cell r="AA5533">
            <v>0</v>
          </cell>
          <cell r="AB5533">
            <v>1615805.64</v>
          </cell>
          <cell r="AC5533">
            <v>0</v>
          </cell>
          <cell r="AD5533">
            <v>7093.0800000000017</v>
          </cell>
          <cell r="AE5533">
            <v>33277.51</v>
          </cell>
          <cell r="AF5533">
            <v>0</v>
          </cell>
          <cell r="AG5533">
            <v>1649083.15</v>
          </cell>
          <cell r="AH5533">
            <v>7513.6399999998976</v>
          </cell>
          <cell r="AI5533">
            <v>0</v>
          </cell>
          <cell r="AJ5533">
            <v>0</v>
          </cell>
          <cell r="AK5533">
            <v>0</v>
          </cell>
        </row>
        <row r="5534">
          <cell r="R5534" t="str">
            <v>BNDES</v>
          </cell>
          <cell r="S5534" t="str">
            <v>FINEM TJLP</v>
          </cell>
          <cell r="T5534" t="str">
            <v>SUB8622G</v>
          </cell>
          <cell r="U5534">
            <v>10</v>
          </cell>
          <cell r="V5534">
            <v>0</v>
          </cell>
          <cell r="W5534">
            <v>35079</v>
          </cell>
          <cell r="X5534">
            <v>15</v>
          </cell>
          <cell r="Y5534">
            <v>21</v>
          </cell>
          <cell r="Z5534">
            <v>5.6123219999999998</v>
          </cell>
          <cell r="AA5534">
            <v>0</v>
          </cell>
          <cell r="AB5534">
            <v>1622881.48</v>
          </cell>
          <cell r="AC5534">
            <v>0</v>
          </cell>
          <cell r="AD5534">
            <v>6736.4199999999983</v>
          </cell>
          <cell r="AE5534">
            <v>40013.93</v>
          </cell>
          <cell r="AF5534">
            <v>40013.93</v>
          </cell>
          <cell r="AG5534">
            <v>1622881.48</v>
          </cell>
          <cell r="AH5534">
            <v>7075.8400000000838</v>
          </cell>
          <cell r="AI5534">
            <v>0</v>
          </cell>
          <cell r="AJ5534">
            <v>0</v>
          </cell>
          <cell r="AK5534">
            <v>0</v>
          </cell>
        </row>
        <row r="5535">
          <cell r="R5535" t="str">
            <v>BNDES</v>
          </cell>
          <cell r="S5535" t="str">
            <v>FINEM TJLP</v>
          </cell>
          <cell r="T5535" t="str">
            <v>SUB8622G</v>
          </cell>
          <cell r="U5535">
            <v>10</v>
          </cell>
          <cell r="V5535">
            <v>0</v>
          </cell>
          <cell r="W5535">
            <v>35095</v>
          </cell>
          <cell r="X5535">
            <v>16</v>
          </cell>
          <cell r="Y5535">
            <v>0</v>
          </cell>
          <cell r="Z5535">
            <v>5.638541</v>
          </cell>
          <cell r="AA5535">
            <v>0</v>
          </cell>
          <cell r="AB5535">
            <v>1630463.07</v>
          </cell>
          <cell r="AC5535">
            <v>0</v>
          </cell>
          <cell r="AD5535">
            <v>6921.3</v>
          </cell>
          <cell r="AE5535">
            <v>6921.3</v>
          </cell>
          <cell r="AF5535">
            <v>0</v>
          </cell>
          <cell r="AG5535">
            <v>1637384.37</v>
          </cell>
          <cell r="AH5535">
            <v>7581.5900000000838</v>
          </cell>
          <cell r="AI5535">
            <v>0</v>
          </cell>
          <cell r="AJ5535">
            <v>0</v>
          </cell>
          <cell r="AK5535">
            <v>0</v>
          </cell>
        </row>
        <row r="5536">
          <cell r="R5536" t="str">
            <v>BNDES</v>
          </cell>
          <cell r="S5536" t="str">
            <v>FINEM TJLP</v>
          </cell>
          <cell r="T5536" t="str">
            <v>SUB8622G</v>
          </cell>
          <cell r="U5536">
            <v>10</v>
          </cell>
          <cell r="V5536">
            <v>0</v>
          </cell>
          <cell r="W5536">
            <v>35110</v>
          </cell>
          <cell r="X5536">
            <v>15</v>
          </cell>
          <cell r="Y5536">
            <v>0</v>
          </cell>
          <cell r="Z5536">
            <v>5.663233</v>
          </cell>
          <cell r="AA5536">
            <v>0</v>
          </cell>
          <cell r="AB5536">
            <v>1637603.11</v>
          </cell>
          <cell r="AC5536">
            <v>0</v>
          </cell>
          <cell r="AD5536">
            <v>6574.2499999999991</v>
          </cell>
          <cell r="AE5536">
            <v>13495.55</v>
          </cell>
          <cell r="AF5536">
            <v>0</v>
          </cell>
          <cell r="AG5536">
            <v>1651098.66</v>
          </cell>
          <cell r="AH5536">
            <v>7140.0399999998044</v>
          </cell>
          <cell r="AI5536">
            <v>0</v>
          </cell>
          <cell r="AJ5536">
            <v>0</v>
          </cell>
          <cell r="AK5536">
            <v>0</v>
          </cell>
        </row>
        <row r="5537">
          <cell r="R5537" t="str">
            <v>BNDES</v>
          </cell>
          <cell r="S5537" t="str">
            <v>FINEM TJLP</v>
          </cell>
          <cell r="T5537" t="str">
            <v>SUB8622G</v>
          </cell>
          <cell r="U5537">
            <v>10</v>
          </cell>
          <cell r="V5537">
            <v>0</v>
          </cell>
          <cell r="W5537">
            <v>35124</v>
          </cell>
          <cell r="X5537">
            <v>14</v>
          </cell>
          <cell r="Y5537">
            <v>0</v>
          </cell>
          <cell r="Z5537">
            <v>5.6863760000000001</v>
          </cell>
          <cell r="AA5537">
            <v>0</v>
          </cell>
          <cell r="AB5537">
            <v>1644295.23</v>
          </cell>
          <cell r="AC5537">
            <v>0</v>
          </cell>
          <cell r="AD5537">
            <v>6211.369999999999</v>
          </cell>
          <cell r="AE5537">
            <v>19706.919999999998</v>
          </cell>
          <cell r="AF5537">
            <v>0</v>
          </cell>
          <cell r="AG5537">
            <v>1664002.15</v>
          </cell>
          <cell r="AH5537">
            <v>6692.1199999998789</v>
          </cell>
          <cell r="AI5537">
            <v>0</v>
          </cell>
          <cell r="AJ5537">
            <v>0</v>
          </cell>
          <cell r="AK5537">
            <v>0</v>
          </cell>
        </row>
        <row r="5538">
          <cell r="R5538" t="str">
            <v>BNDES</v>
          </cell>
          <cell r="S5538" t="str">
            <v>FINEM TJLP</v>
          </cell>
          <cell r="T5538" t="str">
            <v>SUB8622G</v>
          </cell>
          <cell r="U5538">
            <v>10</v>
          </cell>
          <cell r="V5538">
            <v>0</v>
          </cell>
          <cell r="W5538">
            <v>35139</v>
          </cell>
          <cell r="X5538">
            <v>15</v>
          </cell>
          <cell r="Y5538">
            <v>0</v>
          </cell>
          <cell r="Z5538">
            <v>5.7124439999999996</v>
          </cell>
          <cell r="AA5538">
            <v>0</v>
          </cell>
          <cell r="AB5538">
            <v>1651833.16</v>
          </cell>
          <cell r="AC5538">
            <v>0</v>
          </cell>
          <cell r="AD5538">
            <v>6742.010000000002</v>
          </cell>
          <cell r="AE5538">
            <v>26448.93</v>
          </cell>
          <cell r="AF5538">
            <v>0</v>
          </cell>
          <cell r="AG5538">
            <v>1678282.09</v>
          </cell>
          <cell r="AH5538">
            <v>7537.9300000001676</v>
          </cell>
          <cell r="AI5538">
            <v>0</v>
          </cell>
          <cell r="AJ5538">
            <v>0</v>
          </cell>
          <cell r="AK5538">
            <v>0</v>
          </cell>
        </row>
        <row r="5539">
          <cell r="R5539" t="str">
            <v>BNDES</v>
          </cell>
          <cell r="S5539" t="str">
            <v>FINEM TJLP</v>
          </cell>
          <cell r="T5539" t="str">
            <v>SUB8622G</v>
          </cell>
          <cell r="U5539">
            <v>10</v>
          </cell>
          <cell r="V5539">
            <v>0</v>
          </cell>
          <cell r="W5539">
            <v>35155</v>
          </cell>
          <cell r="X5539">
            <v>16</v>
          </cell>
          <cell r="Y5539">
            <v>0</v>
          </cell>
          <cell r="Z5539">
            <v>5.7404719999999996</v>
          </cell>
          <cell r="AA5539">
            <v>0</v>
          </cell>
          <cell r="AB5539">
            <v>1659937.85</v>
          </cell>
          <cell r="AC5539">
            <v>0</v>
          </cell>
          <cell r="AD5539">
            <v>7289.0199999999968</v>
          </cell>
          <cell r="AE5539">
            <v>33737.949999999997</v>
          </cell>
          <cell r="AF5539">
            <v>0</v>
          </cell>
          <cell r="AG5539">
            <v>1693675.8</v>
          </cell>
          <cell r="AH5539">
            <v>8104.6899999999441</v>
          </cell>
          <cell r="AI5539">
            <v>0</v>
          </cell>
          <cell r="AJ5539">
            <v>0</v>
          </cell>
          <cell r="AK5539">
            <v>0</v>
          </cell>
        </row>
        <row r="5540">
          <cell r="R5540" t="str">
            <v>BNDES</v>
          </cell>
          <cell r="S5540" t="str">
            <v>FINEM TJLP</v>
          </cell>
          <cell r="T5540" t="str">
            <v>SUB8622G</v>
          </cell>
          <cell r="U5540">
            <v>10</v>
          </cell>
          <cell r="V5540">
            <v>0</v>
          </cell>
          <cell r="W5540">
            <v>35170</v>
          </cell>
          <cell r="X5540">
            <v>15</v>
          </cell>
          <cell r="Y5540">
            <v>22</v>
          </cell>
          <cell r="Z5540">
            <v>5.7668720000000002</v>
          </cell>
          <cell r="AA5540">
            <v>0</v>
          </cell>
          <cell r="AB5540">
            <v>1667571.78</v>
          </cell>
          <cell r="AC5540">
            <v>0</v>
          </cell>
          <cell r="AD5540">
            <v>6925.5500000000029</v>
          </cell>
          <cell r="AE5540">
            <v>40663.5</v>
          </cell>
          <cell r="AF5540">
            <v>40663.5</v>
          </cell>
          <cell r="AG5540">
            <v>1667571.78</v>
          </cell>
          <cell r="AH5540">
            <v>7633.9299999999348</v>
          </cell>
          <cell r="AI5540">
            <v>0</v>
          </cell>
          <cell r="AJ5540">
            <v>0</v>
          </cell>
          <cell r="AK5540">
            <v>0</v>
          </cell>
        </row>
        <row r="5541">
          <cell r="R5541" t="str">
            <v>BNDES</v>
          </cell>
          <cell r="S5541" t="str">
            <v>FINEM TJLP</v>
          </cell>
          <cell r="T5541" t="str">
            <v>SUB8622G</v>
          </cell>
          <cell r="U5541">
            <v>10</v>
          </cell>
          <cell r="V5541">
            <v>0</v>
          </cell>
          <cell r="W5541">
            <v>35185</v>
          </cell>
          <cell r="X5541">
            <v>15</v>
          </cell>
          <cell r="Y5541">
            <v>0</v>
          </cell>
          <cell r="Z5541">
            <v>5.7933940000000002</v>
          </cell>
          <cell r="AA5541">
            <v>0</v>
          </cell>
          <cell r="AB5541">
            <v>1675240.98</v>
          </cell>
          <cell r="AC5541">
            <v>0</v>
          </cell>
          <cell r="AD5541">
            <v>6666.04</v>
          </cell>
          <cell r="AE5541">
            <v>6666.04</v>
          </cell>
          <cell r="AF5541">
            <v>0</v>
          </cell>
          <cell r="AG5541">
            <v>1681907.02</v>
          </cell>
          <cell r="AH5541">
            <v>7669.1999999999534</v>
          </cell>
          <cell r="AI5541">
            <v>0</v>
          </cell>
          <cell r="AJ5541">
            <v>0</v>
          </cell>
          <cell r="AK5541">
            <v>0</v>
          </cell>
        </row>
        <row r="5542">
          <cell r="R5542" t="str">
            <v>BNDES</v>
          </cell>
          <cell r="S5542" t="str">
            <v>FINEM TJLP</v>
          </cell>
          <cell r="T5542" t="str">
            <v>SUB8622G</v>
          </cell>
          <cell r="U5542">
            <v>10</v>
          </cell>
          <cell r="V5542">
            <v>0</v>
          </cell>
          <cell r="W5542">
            <v>35200</v>
          </cell>
          <cell r="X5542">
            <v>15</v>
          </cell>
          <cell r="Y5542">
            <v>0</v>
          </cell>
          <cell r="Z5542">
            <v>5.8200380000000003</v>
          </cell>
          <cell r="AA5542">
            <v>0</v>
          </cell>
          <cell r="AB5542">
            <v>1682945.47</v>
          </cell>
          <cell r="AC5542">
            <v>0</v>
          </cell>
          <cell r="AD5542">
            <v>6754.0000000000009</v>
          </cell>
          <cell r="AE5542">
            <v>13420.04</v>
          </cell>
          <cell r="AF5542">
            <v>0</v>
          </cell>
          <cell r="AG5542">
            <v>1696365.51</v>
          </cell>
          <cell r="AH5542">
            <v>7704.4899999999907</v>
          </cell>
          <cell r="AI5542">
            <v>0</v>
          </cell>
          <cell r="AJ5542">
            <v>0</v>
          </cell>
          <cell r="AK5542">
            <v>0</v>
          </cell>
        </row>
        <row r="5543">
          <cell r="R5543" t="str">
            <v>BNDES</v>
          </cell>
          <cell r="S5543" t="str">
            <v>FINEM TJLP</v>
          </cell>
          <cell r="T5543" t="str">
            <v>SUB8622G</v>
          </cell>
          <cell r="U5543">
            <v>10</v>
          </cell>
          <cell r="V5543">
            <v>0</v>
          </cell>
          <cell r="W5543">
            <v>35216</v>
          </cell>
          <cell r="X5543">
            <v>16</v>
          </cell>
          <cell r="Y5543">
            <v>0</v>
          </cell>
          <cell r="Z5543">
            <v>5.8485930000000002</v>
          </cell>
          <cell r="AA5543">
            <v>0</v>
          </cell>
          <cell r="AB5543">
            <v>1691202.55</v>
          </cell>
          <cell r="AC5543">
            <v>0</v>
          </cell>
          <cell r="AD5543">
            <v>7302.239999999998</v>
          </cell>
          <cell r="AE5543">
            <v>20722.28</v>
          </cell>
          <cell r="AF5543">
            <v>0</v>
          </cell>
          <cell r="AG5543">
            <v>1711924.82</v>
          </cell>
          <cell r="AH5543">
            <v>8257.0700000000652</v>
          </cell>
          <cell r="AI5543">
            <v>0</v>
          </cell>
          <cell r="AJ5543">
            <v>0</v>
          </cell>
          <cell r="AK5543">
            <v>0</v>
          </cell>
        </row>
        <row r="5544">
          <cell r="R5544" t="str">
            <v>BNDES</v>
          </cell>
          <cell r="S5544" t="str">
            <v>FINEM TJLP</v>
          </cell>
          <cell r="T5544" t="str">
            <v>SUB8622G</v>
          </cell>
          <cell r="U5544">
            <v>10</v>
          </cell>
          <cell r="V5544">
            <v>0</v>
          </cell>
          <cell r="W5544">
            <v>35231</v>
          </cell>
          <cell r="X5544">
            <v>15</v>
          </cell>
          <cell r="Y5544">
            <v>0</v>
          </cell>
          <cell r="Z5544">
            <v>5.8698240000000004</v>
          </cell>
          <cell r="AA5544">
            <v>0</v>
          </cell>
          <cell r="AB5544">
            <v>1697341.79</v>
          </cell>
          <cell r="AC5544">
            <v>0</v>
          </cell>
          <cell r="AD5544">
            <v>6911.9600000000028</v>
          </cell>
          <cell r="AE5544">
            <v>27634.240000000002</v>
          </cell>
          <cell r="AF5544">
            <v>0</v>
          </cell>
          <cell r="AG5544">
            <v>1724976.03</v>
          </cell>
          <cell r="AH5544">
            <v>6139.25</v>
          </cell>
          <cell r="AI5544">
            <v>0</v>
          </cell>
          <cell r="AJ5544">
            <v>0</v>
          </cell>
          <cell r="AK5544">
            <v>0</v>
          </cell>
        </row>
        <row r="5545">
          <cell r="R5545" t="str">
            <v>BNDES</v>
          </cell>
          <cell r="S5545" t="str">
            <v>FINEM TJLP</v>
          </cell>
          <cell r="T5545" t="str">
            <v>SUB8622G</v>
          </cell>
          <cell r="U5545">
            <v>10</v>
          </cell>
          <cell r="V5545">
            <v>0</v>
          </cell>
          <cell r="W5545">
            <v>35246</v>
          </cell>
          <cell r="X5545">
            <v>15</v>
          </cell>
          <cell r="Y5545">
            <v>0</v>
          </cell>
          <cell r="Z5545">
            <v>5.8907259999999999</v>
          </cell>
          <cell r="AA5545">
            <v>0</v>
          </cell>
          <cell r="AB5545">
            <v>1703385.89</v>
          </cell>
          <cell r="AC5545">
            <v>0</v>
          </cell>
          <cell r="AD5545">
            <v>6986.7899999999972</v>
          </cell>
          <cell r="AE5545">
            <v>34621.03</v>
          </cell>
          <cell r="AF5545">
            <v>0</v>
          </cell>
          <cell r="AG5545">
            <v>1738006.92</v>
          </cell>
          <cell r="AH5545">
            <v>6044.0999999998603</v>
          </cell>
          <cell r="AI5545">
            <v>0</v>
          </cell>
          <cell r="AJ5545">
            <v>0</v>
          </cell>
          <cell r="AK5545">
            <v>0</v>
          </cell>
        </row>
        <row r="5546">
          <cell r="R5546" t="str">
            <v>BNDES</v>
          </cell>
          <cell r="S5546" t="str">
            <v>FINEM TJLP</v>
          </cell>
          <cell r="T5546" t="str">
            <v>SUB8622G</v>
          </cell>
          <cell r="U5546">
            <v>10</v>
          </cell>
          <cell r="V5546">
            <v>0</v>
          </cell>
          <cell r="W5546">
            <v>35261</v>
          </cell>
          <cell r="X5546">
            <v>15</v>
          </cell>
          <cell r="Y5546">
            <v>23</v>
          </cell>
          <cell r="Z5546">
            <v>5.9117030000000002</v>
          </cell>
          <cell r="AA5546">
            <v>0</v>
          </cell>
          <cell r="AB5546">
            <v>1709451.69</v>
          </cell>
          <cell r="AC5546">
            <v>0</v>
          </cell>
          <cell r="AD5546">
            <v>7063.7099999999991</v>
          </cell>
          <cell r="AE5546">
            <v>41684.74</v>
          </cell>
          <cell r="AF5546">
            <v>41684.74</v>
          </cell>
          <cell r="AG5546">
            <v>1709451.69</v>
          </cell>
          <cell r="AH5546">
            <v>6065.8000000000466</v>
          </cell>
          <cell r="AI5546">
            <v>0</v>
          </cell>
          <cell r="AJ5546">
            <v>0</v>
          </cell>
          <cell r="AK5546">
            <v>0</v>
          </cell>
        </row>
        <row r="5547">
          <cell r="R5547" t="str">
            <v>BNDES</v>
          </cell>
          <cell r="S5547" t="str">
            <v>FINEM TJLP</v>
          </cell>
          <cell r="T5547" t="str">
            <v>SUB8622G</v>
          </cell>
          <cell r="U5547">
            <v>10</v>
          </cell>
          <cell r="V5547">
            <v>0</v>
          </cell>
          <cell r="W5547">
            <v>35277</v>
          </cell>
          <cell r="X5547">
            <v>16</v>
          </cell>
          <cell r="Y5547">
            <v>0</v>
          </cell>
          <cell r="Z5547">
            <v>5.9341609999999996</v>
          </cell>
          <cell r="AA5547">
            <v>0</v>
          </cell>
          <cell r="AB5547">
            <v>1715945.73</v>
          </cell>
          <cell r="AC5547">
            <v>0</v>
          </cell>
          <cell r="AD5547">
            <v>7284.18</v>
          </cell>
          <cell r="AE5547">
            <v>7284.18</v>
          </cell>
          <cell r="AF5547">
            <v>0</v>
          </cell>
          <cell r="AG5547">
            <v>1723229.91</v>
          </cell>
          <cell r="AH5547">
            <v>6494.0400000000373</v>
          </cell>
          <cell r="AI5547">
            <v>0</v>
          </cell>
          <cell r="AJ5547">
            <v>0</v>
          </cell>
          <cell r="AK5547">
            <v>0</v>
          </cell>
        </row>
        <row r="5548">
          <cell r="R5548" t="str">
            <v>BNDES</v>
          </cell>
          <cell r="S5548" t="str">
            <v>FINEM TJLP</v>
          </cell>
          <cell r="T5548" t="str">
            <v>SUB8622G</v>
          </cell>
          <cell r="U5548">
            <v>10</v>
          </cell>
          <cell r="V5548">
            <v>0</v>
          </cell>
          <cell r="W5548">
            <v>35292</v>
          </cell>
          <cell r="X5548">
            <v>15</v>
          </cell>
          <cell r="Y5548">
            <v>0</v>
          </cell>
          <cell r="Z5548">
            <v>5.955292</v>
          </cell>
          <cell r="AA5548">
            <v>0</v>
          </cell>
          <cell r="AB5548">
            <v>1722056.06</v>
          </cell>
          <cell r="AC5548">
            <v>0</v>
          </cell>
          <cell r="AD5548">
            <v>6907.35</v>
          </cell>
          <cell r="AE5548">
            <v>14191.53</v>
          </cell>
          <cell r="AF5548">
            <v>0</v>
          </cell>
          <cell r="AG5548">
            <v>1736247.58</v>
          </cell>
          <cell r="AH5548">
            <v>6110.3200000000652</v>
          </cell>
          <cell r="AI5548">
            <v>0</v>
          </cell>
          <cell r="AJ5548">
            <v>0</v>
          </cell>
          <cell r="AK5548">
            <v>0</v>
          </cell>
        </row>
        <row r="5549">
          <cell r="R5549" t="str">
            <v>BNDES</v>
          </cell>
          <cell r="S5549" t="str">
            <v>FINEM TJLP</v>
          </cell>
          <cell r="T5549" t="str">
            <v>SUB8622G</v>
          </cell>
          <cell r="U5549">
            <v>10</v>
          </cell>
          <cell r="V5549">
            <v>0</v>
          </cell>
          <cell r="W5549">
            <v>35308</v>
          </cell>
          <cell r="X5549">
            <v>16</v>
          </cell>
          <cell r="Y5549">
            <v>0</v>
          </cell>
          <cell r="Z5549">
            <v>5.9779150000000003</v>
          </cell>
          <cell r="AA5549">
            <v>0</v>
          </cell>
          <cell r="AB5549">
            <v>1728597.81</v>
          </cell>
          <cell r="AC5549">
            <v>0</v>
          </cell>
          <cell r="AD5549">
            <v>7452.2699999999986</v>
          </cell>
          <cell r="AE5549">
            <v>21643.8</v>
          </cell>
          <cell r="AF5549">
            <v>0</v>
          </cell>
          <cell r="AG5549">
            <v>1750241.61</v>
          </cell>
          <cell r="AH5549">
            <v>6541.7600000000093</v>
          </cell>
          <cell r="AI5549">
            <v>0</v>
          </cell>
          <cell r="AJ5549">
            <v>0</v>
          </cell>
          <cell r="AK5549">
            <v>0</v>
          </cell>
        </row>
        <row r="5550">
          <cell r="R5550" t="str">
            <v>BNDES</v>
          </cell>
          <cell r="S5550" t="str">
            <v>FINEM TJLP</v>
          </cell>
          <cell r="T5550" t="str">
            <v>SUB8622G</v>
          </cell>
          <cell r="U5550">
            <v>10</v>
          </cell>
          <cell r="V5550">
            <v>0</v>
          </cell>
          <cell r="W5550">
            <v>35323</v>
          </cell>
          <cell r="X5550">
            <v>15</v>
          </cell>
          <cell r="Y5550">
            <v>0</v>
          </cell>
          <cell r="Z5550">
            <v>5.9982509999999998</v>
          </cell>
          <cell r="AA5550">
            <v>0</v>
          </cell>
          <cell r="AB5550">
            <v>1734478.25</v>
          </cell>
          <cell r="AC5550">
            <v>0</v>
          </cell>
          <cell r="AD5550">
            <v>7061.7999999999993</v>
          </cell>
          <cell r="AE5550">
            <v>28705.599999999999</v>
          </cell>
          <cell r="AF5550">
            <v>0</v>
          </cell>
          <cell r="AG5550">
            <v>1763183.85</v>
          </cell>
          <cell r="AH5550">
            <v>5880.4399999999441</v>
          </cell>
          <cell r="AI5550">
            <v>0</v>
          </cell>
          <cell r="AJ5550">
            <v>0</v>
          </cell>
          <cell r="AK5550">
            <v>0</v>
          </cell>
        </row>
        <row r="5551">
          <cell r="R5551" t="str">
            <v>BNDES</v>
          </cell>
          <cell r="S5551" t="str">
            <v>FINEM TJLP</v>
          </cell>
          <cell r="T5551" t="str">
            <v>SUB8622G</v>
          </cell>
          <cell r="U5551">
            <v>10</v>
          </cell>
          <cell r="V5551">
            <v>0</v>
          </cell>
          <cell r="W5551">
            <v>35338</v>
          </cell>
          <cell r="X5551">
            <v>15</v>
          </cell>
          <cell r="Y5551">
            <v>0</v>
          </cell>
          <cell r="Z5551">
            <v>6.0185870000000001</v>
          </cell>
          <cell r="AA5551">
            <v>0</v>
          </cell>
          <cell r="AB5551">
            <v>1740358.69</v>
          </cell>
          <cell r="AC5551">
            <v>0</v>
          </cell>
          <cell r="AD5551">
            <v>7137.0800000000017</v>
          </cell>
          <cell r="AE5551">
            <v>35842.68</v>
          </cell>
          <cell r="AF5551">
            <v>0</v>
          </cell>
          <cell r="AG5551">
            <v>1776201.37</v>
          </cell>
          <cell r="AH5551">
            <v>5880.4399999999441</v>
          </cell>
          <cell r="AI5551">
            <v>0</v>
          </cell>
          <cell r="AJ5551">
            <v>0</v>
          </cell>
          <cell r="AK5551">
            <v>0</v>
          </cell>
        </row>
        <row r="5552">
          <cell r="R5552" t="str">
            <v>BNDES</v>
          </cell>
          <cell r="S5552" t="str">
            <v>FINEM TJLP</v>
          </cell>
          <cell r="T5552" t="str">
            <v>SUB8622G</v>
          </cell>
          <cell r="U5552">
            <v>10</v>
          </cell>
          <cell r="V5552">
            <v>0</v>
          </cell>
          <cell r="W5552">
            <v>35353</v>
          </cell>
          <cell r="X5552">
            <v>15</v>
          </cell>
          <cell r="Y5552">
            <v>24</v>
          </cell>
          <cell r="Z5552">
            <v>6.0389929999999996</v>
          </cell>
          <cell r="AA5552">
            <v>0</v>
          </cell>
          <cell r="AB5552">
            <v>1746259.37</v>
          </cell>
          <cell r="AC5552">
            <v>0</v>
          </cell>
          <cell r="AD5552">
            <v>7213.2699999999968</v>
          </cell>
          <cell r="AE5552">
            <v>43055.95</v>
          </cell>
          <cell r="AF5552">
            <v>43055.95</v>
          </cell>
          <cell r="AG5552">
            <v>1746259.37</v>
          </cell>
          <cell r="AH5552">
            <v>5900.6799999999348</v>
          </cell>
          <cell r="AI5552">
            <v>0</v>
          </cell>
          <cell r="AJ5552">
            <v>0</v>
          </cell>
          <cell r="AK5552">
            <v>0</v>
          </cell>
        </row>
        <row r="5553">
          <cell r="R5553" t="str">
            <v>BNDES</v>
          </cell>
          <cell r="S5553" t="str">
            <v>FINEM TJLP</v>
          </cell>
          <cell r="T5553" t="str">
            <v>SUB8622G</v>
          </cell>
          <cell r="U5553">
            <v>10</v>
          </cell>
          <cell r="V5553">
            <v>0</v>
          </cell>
          <cell r="W5553">
            <v>35369</v>
          </cell>
          <cell r="X5553">
            <v>16</v>
          </cell>
          <cell r="Y5553">
            <v>0</v>
          </cell>
          <cell r="Z5553">
            <v>6.060835</v>
          </cell>
          <cell r="AA5553">
            <v>0</v>
          </cell>
          <cell r="AB5553">
            <v>1752575.29</v>
          </cell>
          <cell r="AC5553">
            <v>0</v>
          </cell>
          <cell r="AD5553">
            <v>7439.67</v>
          </cell>
          <cell r="AE5553">
            <v>7439.67</v>
          </cell>
          <cell r="AF5553">
            <v>0</v>
          </cell>
          <cell r="AG5553">
            <v>1760014.96</v>
          </cell>
          <cell r="AH5553">
            <v>6315.9199999999255</v>
          </cell>
          <cell r="AI5553">
            <v>0</v>
          </cell>
          <cell r="AJ5553">
            <v>0</v>
          </cell>
          <cell r="AK5553">
            <v>0</v>
          </cell>
        </row>
        <row r="5554">
          <cell r="R5554" t="str">
            <v>BNDES</v>
          </cell>
          <cell r="S5554" t="str">
            <v>FINEM TJLP</v>
          </cell>
          <cell r="T5554" t="str">
            <v>SUB8622G</v>
          </cell>
          <cell r="U5554">
            <v>10</v>
          </cell>
          <cell r="V5554">
            <v>0</v>
          </cell>
          <cell r="W5554">
            <v>35384</v>
          </cell>
          <cell r="X5554">
            <v>15</v>
          </cell>
          <cell r="Y5554">
            <v>0</v>
          </cell>
          <cell r="Z5554">
            <v>6.0813839999999999</v>
          </cell>
          <cell r="AA5554">
            <v>0</v>
          </cell>
          <cell r="AB5554">
            <v>1758517.32</v>
          </cell>
          <cell r="AC5554">
            <v>0</v>
          </cell>
          <cell r="AD5554">
            <v>7052.34</v>
          </cell>
          <cell r="AE5554">
            <v>14492.01</v>
          </cell>
          <cell r="AF5554">
            <v>0</v>
          </cell>
          <cell r="AG5554">
            <v>1773009.33</v>
          </cell>
          <cell r="AH5554">
            <v>5942.0300000000279</v>
          </cell>
          <cell r="AI5554">
            <v>0</v>
          </cell>
          <cell r="AJ5554">
            <v>0</v>
          </cell>
          <cell r="AK5554">
            <v>0</v>
          </cell>
        </row>
        <row r="5555">
          <cell r="R5555" t="str">
            <v>BNDES</v>
          </cell>
          <cell r="S5555" t="str">
            <v>FINEM TJLP</v>
          </cell>
          <cell r="T5555" t="str">
            <v>SUB8622G</v>
          </cell>
          <cell r="U5555">
            <v>10</v>
          </cell>
          <cell r="V5555">
            <v>0</v>
          </cell>
          <cell r="W5555">
            <v>35399</v>
          </cell>
          <cell r="X5555">
            <v>15</v>
          </cell>
          <cell r="Y5555">
            <v>0</v>
          </cell>
          <cell r="Z5555">
            <v>6.1020019999999997</v>
          </cell>
          <cell r="AA5555">
            <v>0</v>
          </cell>
          <cell r="AB5555">
            <v>1764479.31</v>
          </cell>
          <cell r="AC5555">
            <v>0</v>
          </cell>
          <cell r="AD5555">
            <v>7128.1200000000008</v>
          </cell>
          <cell r="AE5555">
            <v>21620.13</v>
          </cell>
          <cell r="AF5555">
            <v>0</v>
          </cell>
          <cell r="AG5555">
            <v>1786099.44</v>
          </cell>
          <cell r="AH5555">
            <v>5961.9899999997579</v>
          </cell>
          <cell r="AI5555">
            <v>0</v>
          </cell>
          <cell r="AJ5555">
            <v>0</v>
          </cell>
          <cell r="AK5555">
            <v>0</v>
          </cell>
        </row>
        <row r="5556">
          <cell r="R5556" t="str">
            <v>BNDES</v>
          </cell>
          <cell r="S5556" t="str">
            <v>FINEM TJLP</v>
          </cell>
          <cell r="T5556" t="str">
            <v>SUB8622G</v>
          </cell>
          <cell r="U5556">
            <v>10</v>
          </cell>
          <cell r="V5556">
            <v>0</v>
          </cell>
          <cell r="W5556">
            <v>35414</v>
          </cell>
          <cell r="X5556">
            <v>15</v>
          </cell>
          <cell r="Y5556">
            <v>0</v>
          </cell>
          <cell r="Z5556">
            <v>6.1143720000000004</v>
          </cell>
          <cell r="AA5556">
            <v>0</v>
          </cell>
          <cell r="AB5556">
            <v>1768056.27</v>
          </cell>
          <cell r="AC5556">
            <v>0</v>
          </cell>
          <cell r="AD5556">
            <v>7165.3999999999978</v>
          </cell>
          <cell r="AE5556">
            <v>28785.53</v>
          </cell>
          <cell r="AF5556">
            <v>0</v>
          </cell>
          <cell r="AG5556">
            <v>1796841.8</v>
          </cell>
          <cell r="AH5556">
            <v>3576.9600000001956</v>
          </cell>
          <cell r="AI5556">
            <v>0</v>
          </cell>
          <cell r="AJ5556">
            <v>0</v>
          </cell>
          <cell r="AK5556">
            <v>0</v>
          </cell>
        </row>
        <row r="5557">
          <cell r="R5557" t="str">
            <v>BNDES</v>
          </cell>
          <cell r="S5557" t="str">
            <v>FINEM TJLP</v>
          </cell>
          <cell r="T5557" t="str">
            <v>SUB8622G</v>
          </cell>
          <cell r="U5557">
            <v>10</v>
          </cell>
          <cell r="V5557">
            <v>0</v>
          </cell>
          <cell r="W5557">
            <v>35430</v>
          </cell>
          <cell r="X5557">
            <v>16</v>
          </cell>
          <cell r="Y5557">
            <v>0</v>
          </cell>
          <cell r="Z5557">
            <v>6.1269590000000003</v>
          </cell>
          <cell r="AA5557">
            <v>0</v>
          </cell>
          <cell r="AB5557">
            <v>1771695.97</v>
          </cell>
          <cell r="AC5557">
            <v>0</v>
          </cell>
          <cell r="AD5557">
            <v>7702.5400000000009</v>
          </cell>
          <cell r="AE5557">
            <v>36488.07</v>
          </cell>
          <cell r="AF5557">
            <v>0</v>
          </cell>
          <cell r="AG5557">
            <v>1808184.05</v>
          </cell>
          <cell r="AH5557">
            <v>3639.7099999999627</v>
          </cell>
          <cell r="AI5557">
            <v>0</v>
          </cell>
          <cell r="AJ5557">
            <v>0</v>
          </cell>
          <cell r="AK5557">
            <v>0</v>
          </cell>
        </row>
        <row r="5558">
          <cell r="R5558" t="str">
            <v>BNDES</v>
          </cell>
          <cell r="S5558" t="str">
            <v>FINEM TJLP</v>
          </cell>
          <cell r="T5558" t="str">
            <v>SUB8622G</v>
          </cell>
          <cell r="U5558">
            <v>10</v>
          </cell>
          <cell r="V5558">
            <v>0</v>
          </cell>
          <cell r="W5558">
            <v>35445</v>
          </cell>
          <cell r="X5558">
            <v>15</v>
          </cell>
          <cell r="Y5558">
            <v>25</v>
          </cell>
          <cell r="Z5558">
            <v>6.1387830000000001</v>
          </cell>
          <cell r="AA5558">
            <v>0</v>
          </cell>
          <cell r="AB5558">
            <v>1775115.05</v>
          </cell>
          <cell r="AC5558">
            <v>0</v>
          </cell>
          <cell r="AD5558">
            <v>7279.3499999999985</v>
          </cell>
          <cell r="AE5558">
            <v>43767.42</v>
          </cell>
          <cell r="AF5558">
            <v>43767.42</v>
          </cell>
          <cell r="AG5558">
            <v>1775115.05</v>
          </cell>
          <cell r="AH5558">
            <v>3419.0699999998324</v>
          </cell>
          <cell r="AI5558">
            <v>0</v>
          </cell>
          <cell r="AJ5558">
            <v>0</v>
          </cell>
          <cell r="AK5558">
            <v>0</v>
          </cell>
        </row>
        <row r="5559">
          <cell r="R5559" t="str">
            <v>BNDES</v>
          </cell>
          <cell r="S5559" t="str">
            <v>FINEM TJLP</v>
          </cell>
          <cell r="T5559" t="str">
            <v>SUB8622G</v>
          </cell>
          <cell r="U5559">
            <v>10</v>
          </cell>
          <cell r="V5559">
            <v>0</v>
          </cell>
          <cell r="W5559">
            <v>35461</v>
          </cell>
          <cell r="X5559">
            <v>16</v>
          </cell>
          <cell r="Y5559">
            <v>0</v>
          </cell>
          <cell r="Z5559">
            <v>6.1514199999999999</v>
          </cell>
          <cell r="AA5559">
            <v>0</v>
          </cell>
          <cell r="AB5559">
            <v>1778769.21</v>
          </cell>
          <cell r="AC5559">
            <v>0</v>
          </cell>
          <cell r="AD5559">
            <v>7550.86</v>
          </cell>
          <cell r="AE5559">
            <v>7550.86</v>
          </cell>
          <cell r="AF5559">
            <v>0</v>
          </cell>
          <cell r="AG5559">
            <v>1786320.07</v>
          </cell>
          <cell r="AH5559">
            <v>3654.1599999999162</v>
          </cell>
          <cell r="AI5559">
            <v>0</v>
          </cell>
          <cell r="AJ5559">
            <v>0</v>
          </cell>
          <cell r="AK5559">
            <v>0</v>
          </cell>
        </row>
        <row r="5560">
          <cell r="R5560" t="str">
            <v>BNDES</v>
          </cell>
          <cell r="S5560" t="str">
            <v>FINEM TJLP</v>
          </cell>
          <cell r="T5560" t="str">
            <v>SUB8622G</v>
          </cell>
          <cell r="U5560">
            <v>10</v>
          </cell>
          <cell r="V5560">
            <v>0</v>
          </cell>
          <cell r="W5560">
            <v>35476</v>
          </cell>
          <cell r="X5560">
            <v>15</v>
          </cell>
          <cell r="Y5560">
            <v>0</v>
          </cell>
          <cell r="Z5560">
            <v>6.1632910000000001</v>
          </cell>
          <cell r="AA5560">
            <v>0</v>
          </cell>
          <cell r="AB5560">
            <v>1782201.88</v>
          </cell>
          <cell r="AC5560">
            <v>0</v>
          </cell>
          <cell r="AD5560">
            <v>7136.3300000000008</v>
          </cell>
          <cell r="AE5560">
            <v>14687.19</v>
          </cell>
          <cell r="AF5560">
            <v>0</v>
          </cell>
          <cell r="AG5560">
            <v>1796889.07</v>
          </cell>
          <cell r="AH5560">
            <v>3432.6699999999255</v>
          </cell>
          <cell r="AI5560">
            <v>0</v>
          </cell>
          <cell r="AJ5560">
            <v>0</v>
          </cell>
          <cell r="AK5560">
            <v>0</v>
          </cell>
        </row>
        <row r="5561">
          <cell r="R5561" t="str">
            <v>BNDES</v>
          </cell>
          <cell r="S5561" t="str">
            <v>FINEM TJLP</v>
          </cell>
          <cell r="T5561" t="str">
            <v>SUB8622G</v>
          </cell>
          <cell r="U5561">
            <v>10</v>
          </cell>
          <cell r="V5561">
            <v>0</v>
          </cell>
          <cell r="W5561">
            <v>35489</v>
          </cell>
          <cell r="X5561">
            <v>13</v>
          </cell>
          <cell r="Y5561">
            <v>0</v>
          </cell>
          <cell r="Z5561">
            <v>6.1735980000000001</v>
          </cell>
          <cell r="AA5561">
            <v>0</v>
          </cell>
          <cell r="AB5561">
            <v>1785182.29</v>
          </cell>
          <cell r="AC5561">
            <v>0</v>
          </cell>
          <cell r="AD5561">
            <v>6230.0300000000007</v>
          </cell>
          <cell r="AE5561">
            <v>20917.22</v>
          </cell>
          <cell r="AF5561">
            <v>0</v>
          </cell>
          <cell r="AG5561">
            <v>1806099.52</v>
          </cell>
          <cell r="AH5561">
            <v>2980.4199999999255</v>
          </cell>
          <cell r="AI5561">
            <v>0</v>
          </cell>
          <cell r="AJ5561">
            <v>0</v>
          </cell>
          <cell r="AK5561">
            <v>0</v>
          </cell>
        </row>
        <row r="5562">
          <cell r="R5562" t="str">
            <v>BNDES</v>
          </cell>
          <cell r="S5562" t="str">
            <v>FINEM TJLP</v>
          </cell>
          <cell r="T5562" t="str">
            <v>SUB8622G</v>
          </cell>
          <cell r="U5562">
            <v>10</v>
          </cell>
          <cell r="V5562">
            <v>0</v>
          </cell>
          <cell r="W5562">
            <v>35504</v>
          </cell>
          <cell r="X5562">
            <v>15</v>
          </cell>
          <cell r="Y5562">
            <v>0</v>
          </cell>
          <cell r="Z5562">
            <v>6.1840130000000002</v>
          </cell>
          <cell r="AA5562">
            <v>0</v>
          </cell>
          <cell r="AB5562">
            <v>1788193.94</v>
          </cell>
          <cell r="AC5562">
            <v>0</v>
          </cell>
          <cell r="AD5562">
            <v>7234.16</v>
          </cell>
          <cell r="AE5562">
            <v>28151.38</v>
          </cell>
          <cell r="AF5562">
            <v>0</v>
          </cell>
          <cell r="AG5562">
            <v>1816345.32</v>
          </cell>
          <cell r="AH5562">
            <v>3011.6400000001304</v>
          </cell>
          <cell r="AI5562">
            <v>0</v>
          </cell>
          <cell r="AJ5562">
            <v>0</v>
          </cell>
          <cell r="AK5562">
            <v>0</v>
          </cell>
        </row>
        <row r="5563">
          <cell r="R5563" t="str">
            <v>BNDES</v>
          </cell>
          <cell r="S5563" t="str">
            <v>FINEM TJLP</v>
          </cell>
          <cell r="T5563" t="str">
            <v>SUB8622G</v>
          </cell>
          <cell r="U5563">
            <v>10</v>
          </cell>
          <cell r="V5563">
            <v>0</v>
          </cell>
          <cell r="W5563">
            <v>35520</v>
          </cell>
          <cell r="X5563">
            <v>16</v>
          </cell>
          <cell r="Y5563">
            <v>0</v>
          </cell>
          <cell r="Z5563">
            <v>6.1950260000000004</v>
          </cell>
          <cell r="AA5563">
            <v>0</v>
          </cell>
          <cell r="AB5563">
            <v>1791378.5</v>
          </cell>
          <cell r="AC5563">
            <v>0</v>
          </cell>
          <cell r="AD5563">
            <v>7774.2400000000016</v>
          </cell>
          <cell r="AE5563">
            <v>35925.620000000003</v>
          </cell>
          <cell r="AF5563">
            <v>0</v>
          </cell>
          <cell r="AG5563">
            <v>1827304.12</v>
          </cell>
          <cell r="AH5563">
            <v>3184.5600000000559</v>
          </cell>
          <cell r="AI5563">
            <v>0</v>
          </cell>
          <cell r="AJ5563">
            <v>0</v>
          </cell>
          <cell r="AK5563">
            <v>0</v>
          </cell>
        </row>
        <row r="5564">
          <cell r="R5564" t="str">
            <v>BNDES</v>
          </cell>
          <cell r="S5564" t="str">
            <v>FINEM TJLP</v>
          </cell>
          <cell r="T5564" t="str">
            <v>SUB8622G</v>
          </cell>
          <cell r="U5564">
            <v>10</v>
          </cell>
          <cell r="V5564">
            <v>0</v>
          </cell>
          <cell r="W5564">
            <v>35535</v>
          </cell>
          <cell r="X5564">
            <v>15</v>
          </cell>
          <cell r="Y5564">
            <v>26</v>
          </cell>
          <cell r="Z5564">
            <v>6.2053700000000003</v>
          </cell>
          <cell r="AA5564">
            <v>0</v>
          </cell>
          <cell r="AB5564">
            <v>1794369.61</v>
          </cell>
          <cell r="AC5564">
            <v>0</v>
          </cell>
          <cell r="AD5564">
            <v>7343.25</v>
          </cell>
          <cell r="AE5564">
            <v>43268.87</v>
          </cell>
          <cell r="AF5564">
            <v>43268.87</v>
          </cell>
          <cell r="AG5564">
            <v>1794369.61</v>
          </cell>
          <cell r="AH5564">
            <v>2991.1100000001024</v>
          </cell>
          <cell r="AI5564">
            <v>0</v>
          </cell>
          <cell r="AJ5564">
            <v>0</v>
          </cell>
          <cell r="AK5564">
            <v>0</v>
          </cell>
        </row>
        <row r="5565">
          <cell r="R5565" t="str">
            <v>BNDES</v>
          </cell>
          <cell r="S5565" t="str">
            <v>FINEM TJLP</v>
          </cell>
          <cell r="T5565" t="str">
            <v>SUB8622G</v>
          </cell>
          <cell r="U5565">
            <v>10</v>
          </cell>
          <cell r="V5565">
            <v>0</v>
          </cell>
          <cell r="W5565">
            <v>35550</v>
          </cell>
          <cell r="X5565">
            <v>15</v>
          </cell>
          <cell r="Y5565">
            <v>0</v>
          </cell>
          <cell r="Z5565">
            <v>6.2157299999999998</v>
          </cell>
          <cell r="AA5565">
            <v>0</v>
          </cell>
          <cell r="AB5565">
            <v>1797365.35</v>
          </cell>
          <cell r="AC5565">
            <v>0</v>
          </cell>
          <cell r="AD5565">
            <v>7151.99</v>
          </cell>
          <cell r="AE5565">
            <v>7151.99</v>
          </cell>
          <cell r="AF5565">
            <v>0</v>
          </cell>
          <cell r="AG5565">
            <v>1804517.34</v>
          </cell>
          <cell r="AH5565">
            <v>2995.7399999999907</v>
          </cell>
          <cell r="AI5565">
            <v>0</v>
          </cell>
          <cell r="AJ5565">
            <v>0</v>
          </cell>
          <cell r="AK5565">
            <v>0</v>
          </cell>
        </row>
        <row r="5566">
          <cell r="R5566" t="str">
            <v>BNDES</v>
          </cell>
          <cell r="S5566" t="str">
            <v>FINEM TJLP</v>
          </cell>
          <cell r="T5566" t="str">
            <v>SUB8622G</v>
          </cell>
          <cell r="U5566">
            <v>10</v>
          </cell>
          <cell r="V5566">
            <v>0</v>
          </cell>
          <cell r="W5566">
            <v>35565</v>
          </cell>
          <cell r="X5566">
            <v>15</v>
          </cell>
          <cell r="Y5566">
            <v>0</v>
          </cell>
          <cell r="Z5566">
            <v>6.226108</v>
          </cell>
          <cell r="AA5566">
            <v>0</v>
          </cell>
          <cell r="AB5566">
            <v>1800366.29</v>
          </cell>
          <cell r="AC5566">
            <v>0</v>
          </cell>
          <cell r="AD5566">
            <v>7204.380000000001</v>
          </cell>
          <cell r="AE5566">
            <v>14356.37</v>
          </cell>
          <cell r="AF5566">
            <v>0</v>
          </cell>
          <cell r="AG5566">
            <v>1814722.67</v>
          </cell>
          <cell r="AH5566">
            <v>3000.9499999999534</v>
          </cell>
          <cell r="AI5566">
            <v>0</v>
          </cell>
          <cell r="AJ5566">
            <v>0</v>
          </cell>
          <cell r="AK5566">
            <v>0</v>
          </cell>
        </row>
        <row r="5567">
          <cell r="R5567" t="str">
            <v>BNDES</v>
          </cell>
          <cell r="S5567" t="str">
            <v>FINEM TJLP</v>
          </cell>
          <cell r="T5567" t="str">
            <v>SUB8622G</v>
          </cell>
          <cell r="U5567">
            <v>10</v>
          </cell>
          <cell r="V5567">
            <v>0</v>
          </cell>
          <cell r="W5567">
            <v>35581</v>
          </cell>
          <cell r="X5567">
            <v>16</v>
          </cell>
          <cell r="Y5567">
            <v>0</v>
          </cell>
          <cell r="Z5567">
            <v>6.237196</v>
          </cell>
          <cell r="AA5567">
            <v>0</v>
          </cell>
          <cell r="AB5567">
            <v>1803572.54</v>
          </cell>
          <cell r="AC5567">
            <v>0</v>
          </cell>
          <cell r="AD5567">
            <v>7742.7699999999986</v>
          </cell>
          <cell r="AE5567">
            <v>22099.14</v>
          </cell>
          <cell r="AF5567">
            <v>0</v>
          </cell>
          <cell r="AG5567">
            <v>1825671.69</v>
          </cell>
          <cell r="AH5567">
            <v>3206.25</v>
          </cell>
          <cell r="AI5567">
            <v>0</v>
          </cell>
          <cell r="AJ5567">
            <v>0</v>
          </cell>
          <cell r="AK5567">
            <v>0</v>
          </cell>
        </row>
        <row r="5568">
          <cell r="R5568" t="str">
            <v>BNDES</v>
          </cell>
          <cell r="S5568" t="str">
            <v>FINEM TJLP</v>
          </cell>
          <cell r="T5568" t="str">
            <v>SUB8622G</v>
          </cell>
          <cell r="U5568">
            <v>10</v>
          </cell>
          <cell r="V5568">
            <v>0</v>
          </cell>
          <cell r="W5568">
            <v>35596</v>
          </cell>
          <cell r="X5568">
            <v>15</v>
          </cell>
          <cell r="Y5568">
            <v>0</v>
          </cell>
          <cell r="Z5568">
            <v>6.2472130000000003</v>
          </cell>
          <cell r="AA5568">
            <v>0</v>
          </cell>
          <cell r="AB5568">
            <v>1806469.1</v>
          </cell>
          <cell r="AC5568">
            <v>0</v>
          </cell>
          <cell r="AD5568">
            <v>7311.7900000000009</v>
          </cell>
          <cell r="AE5568">
            <v>29410.93</v>
          </cell>
          <cell r="AF5568">
            <v>0</v>
          </cell>
          <cell r="AG5568">
            <v>1835880.03</v>
          </cell>
          <cell r="AH5568">
            <v>2896.5500000000466</v>
          </cell>
          <cell r="AI5568">
            <v>0</v>
          </cell>
          <cell r="AJ5568">
            <v>0</v>
          </cell>
          <cell r="AK5568">
            <v>0</v>
          </cell>
        </row>
        <row r="5569">
          <cell r="R5569" t="str">
            <v>BNDES</v>
          </cell>
          <cell r="S5569" t="str">
            <v>FINEM TJLP</v>
          </cell>
          <cell r="T5569" t="str">
            <v>SUB8622G</v>
          </cell>
          <cell r="U5569">
            <v>10</v>
          </cell>
          <cell r="V5569">
            <v>0</v>
          </cell>
          <cell r="W5569">
            <v>35611</v>
          </cell>
          <cell r="X5569">
            <v>15</v>
          </cell>
          <cell r="Y5569">
            <v>0</v>
          </cell>
          <cell r="Z5569">
            <v>6.2572179999999999</v>
          </cell>
          <cell r="AA5569">
            <v>0</v>
          </cell>
          <cell r="AB5569">
            <v>1809362.19</v>
          </cell>
          <cell r="AC5569">
            <v>0</v>
          </cell>
          <cell r="AD5569">
            <v>7364.0500000000029</v>
          </cell>
          <cell r="AE5569">
            <v>36774.980000000003</v>
          </cell>
          <cell r="AF5569">
            <v>0</v>
          </cell>
          <cell r="AG5569">
            <v>1846137.16</v>
          </cell>
          <cell r="AH5569">
            <v>2893.0799999998417</v>
          </cell>
          <cell r="AI5569">
            <v>0</v>
          </cell>
          <cell r="AJ5569">
            <v>0</v>
          </cell>
          <cell r="AK5569">
            <v>0</v>
          </cell>
        </row>
        <row r="5570">
          <cell r="R5570" t="str">
            <v>BNDES</v>
          </cell>
          <cell r="S5570" t="str">
            <v>FINEM TJLP</v>
          </cell>
          <cell r="T5570" t="str">
            <v>SUB8622G</v>
          </cell>
          <cell r="U5570">
            <v>10</v>
          </cell>
          <cell r="V5570">
            <v>0</v>
          </cell>
          <cell r="W5570">
            <v>35626</v>
          </cell>
          <cell r="X5570">
            <v>15</v>
          </cell>
          <cell r="Y5570">
            <v>27</v>
          </cell>
          <cell r="Z5570">
            <v>6.2672379999999999</v>
          </cell>
          <cell r="AA5570">
            <v>0</v>
          </cell>
          <cell r="AB5570">
            <v>1812259.61</v>
          </cell>
          <cell r="AC5570">
            <v>0</v>
          </cell>
          <cell r="AD5570">
            <v>7416.7099999999991</v>
          </cell>
          <cell r="AE5570">
            <v>44191.69</v>
          </cell>
          <cell r="AF5570">
            <v>44191.69</v>
          </cell>
          <cell r="AG5570">
            <v>1812259.61</v>
          </cell>
          <cell r="AH5570">
            <v>2897.4300000001676</v>
          </cell>
          <cell r="AI5570">
            <v>0</v>
          </cell>
          <cell r="AJ5570">
            <v>0</v>
          </cell>
          <cell r="AK5570">
            <v>0</v>
          </cell>
        </row>
        <row r="5571">
          <cell r="R5571" t="str">
            <v>BNDES</v>
          </cell>
          <cell r="S5571" t="str">
            <v>FINEM TJLP</v>
          </cell>
          <cell r="T5571" t="str">
            <v>SUB8622G</v>
          </cell>
          <cell r="U5571">
            <v>10</v>
          </cell>
          <cell r="V5571">
            <v>0</v>
          </cell>
          <cell r="W5571">
            <v>35642</v>
          </cell>
          <cell r="X5571">
            <v>16</v>
          </cell>
          <cell r="Y5571">
            <v>0</v>
          </cell>
          <cell r="Z5571">
            <v>6.2779449999999999</v>
          </cell>
          <cell r="AA5571">
            <v>0</v>
          </cell>
          <cell r="AB5571">
            <v>1815355.69</v>
          </cell>
          <cell r="AC5571">
            <v>0</v>
          </cell>
          <cell r="AD5571">
            <v>7706.17</v>
          </cell>
          <cell r="AE5571">
            <v>7706.17</v>
          </cell>
          <cell r="AF5571">
            <v>0</v>
          </cell>
          <cell r="AG5571">
            <v>1823061.86</v>
          </cell>
          <cell r="AH5571">
            <v>3096.0800000000745</v>
          </cell>
          <cell r="AI5571">
            <v>0</v>
          </cell>
          <cell r="AJ5571">
            <v>0</v>
          </cell>
          <cell r="AK5571">
            <v>0</v>
          </cell>
        </row>
        <row r="5572">
          <cell r="R5572" t="str">
            <v>BNDES</v>
          </cell>
          <cell r="S5572" t="str">
            <v>FINEM TJLP</v>
          </cell>
          <cell r="T5572" t="str">
            <v>SUB8622G</v>
          </cell>
          <cell r="U5572">
            <v>10</v>
          </cell>
          <cell r="V5572">
            <v>0</v>
          </cell>
          <cell r="W5572">
            <v>35657</v>
          </cell>
          <cell r="X5572">
            <v>15</v>
          </cell>
          <cell r="Y5572">
            <v>0</v>
          </cell>
          <cell r="Z5572">
            <v>6.2879990000000001</v>
          </cell>
          <cell r="AA5572">
            <v>0</v>
          </cell>
          <cell r="AB5572">
            <v>1818262.94</v>
          </cell>
          <cell r="AC5572">
            <v>0</v>
          </cell>
          <cell r="AD5572">
            <v>7278.2000000000007</v>
          </cell>
          <cell r="AE5572">
            <v>14984.37</v>
          </cell>
          <cell r="AF5572">
            <v>0</v>
          </cell>
          <cell r="AG5572">
            <v>1833247.32</v>
          </cell>
          <cell r="AH5572">
            <v>2907.2600000000093</v>
          </cell>
          <cell r="AI5572">
            <v>0</v>
          </cell>
          <cell r="AJ5572">
            <v>0</v>
          </cell>
          <cell r="AK5572">
            <v>0</v>
          </cell>
        </row>
        <row r="5573">
          <cell r="R5573" t="str">
            <v>BNDES</v>
          </cell>
          <cell r="S5573" t="str">
            <v>FINEM TJLP</v>
          </cell>
          <cell r="T5573" t="str">
            <v>SUB8622G</v>
          </cell>
          <cell r="U5573">
            <v>10</v>
          </cell>
          <cell r="V5573">
            <v>0</v>
          </cell>
          <cell r="W5573">
            <v>35673</v>
          </cell>
          <cell r="X5573">
            <v>16</v>
          </cell>
          <cell r="Y5573">
            <v>0</v>
          </cell>
          <cell r="Z5573">
            <v>6.2987399999999996</v>
          </cell>
          <cell r="AA5573">
            <v>0</v>
          </cell>
          <cell r="AB5573">
            <v>1821368.85</v>
          </cell>
          <cell r="AC5573">
            <v>0</v>
          </cell>
          <cell r="AD5573">
            <v>7821.01</v>
          </cell>
          <cell r="AE5573">
            <v>22805.38</v>
          </cell>
          <cell r="AF5573">
            <v>0</v>
          </cell>
          <cell r="AG5573">
            <v>1844174.24</v>
          </cell>
          <cell r="AH5573">
            <v>3105.9099999999162</v>
          </cell>
          <cell r="AI5573">
            <v>0</v>
          </cell>
          <cell r="AJ5573">
            <v>0</v>
          </cell>
          <cell r="AK5573">
            <v>0</v>
          </cell>
        </row>
        <row r="5574">
          <cell r="R5574" t="str">
            <v>BNDES</v>
          </cell>
          <cell r="S5574" t="str">
            <v>FINEM TJLP</v>
          </cell>
          <cell r="T5574" t="str">
            <v>SUB8622G</v>
          </cell>
          <cell r="U5574">
            <v>10</v>
          </cell>
          <cell r="V5574">
            <v>0</v>
          </cell>
          <cell r="W5574">
            <v>35688</v>
          </cell>
          <cell r="X5574">
            <v>15</v>
          </cell>
          <cell r="Y5574">
            <v>0</v>
          </cell>
          <cell r="Z5574">
            <v>6.3071510000000002</v>
          </cell>
          <cell r="AA5574">
            <v>0</v>
          </cell>
          <cell r="AB5574">
            <v>1823801.01</v>
          </cell>
          <cell r="AC5574">
            <v>0</v>
          </cell>
          <cell r="AD5574">
            <v>7378.5099999999984</v>
          </cell>
          <cell r="AE5574">
            <v>30183.89</v>
          </cell>
          <cell r="AF5574">
            <v>0</v>
          </cell>
          <cell r="AG5574">
            <v>1853984.9</v>
          </cell>
          <cell r="AH5574">
            <v>2432.1499999999069</v>
          </cell>
          <cell r="AI5574">
            <v>0</v>
          </cell>
          <cell r="AJ5574">
            <v>0</v>
          </cell>
          <cell r="AK5574">
            <v>0</v>
          </cell>
        </row>
        <row r="5575">
          <cell r="R5575" t="str">
            <v>BNDES</v>
          </cell>
          <cell r="S5575" t="str">
            <v>FINEM TJLP</v>
          </cell>
          <cell r="T5575" t="str">
            <v>SUB8622G</v>
          </cell>
          <cell r="U5575">
            <v>10</v>
          </cell>
          <cell r="V5575">
            <v>0</v>
          </cell>
          <cell r="W5575">
            <v>35703</v>
          </cell>
          <cell r="X5575">
            <v>15</v>
          </cell>
          <cell r="Y5575">
            <v>0</v>
          </cell>
          <cell r="Z5575">
            <v>6.3154539999999999</v>
          </cell>
          <cell r="AA5575">
            <v>0</v>
          </cell>
          <cell r="AB5575">
            <v>1826201.94</v>
          </cell>
          <cell r="AC5575">
            <v>0</v>
          </cell>
          <cell r="AD5575">
            <v>7426.7300000000032</v>
          </cell>
          <cell r="AE5575">
            <v>37610.620000000003</v>
          </cell>
          <cell r="AF5575">
            <v>0</v>
          </cell>
          <cell r="AG5575">
            <v>1863812.56</v>
          </cell>
          <cell r="AH5575">
            <v>2400.9300000001676</v>
          </cell>
          <cell r="AI5575">
            <v>0</v>
          </cell>
          <cell r="AJ5575">
            <v>0</v>
          </cell>
          <cell r="AK5575">
            <v>0</v>
          </cell>
        </row>
        <row r="5576">
          <cell r="R5576" t="str">
            <v>BNDES</v>
          </cell>
          <cell r="S5576" t="str">
            <v>FINEM TJLP</v>
          </cell>
          <cell r="T5576" t="str">
            <v>SUB8622G</v>
          </cell>
          <cell r="U5576">
            <v>10</v>
          </cell>
          <cell r="V5576">
            <v>0</v>
          </cell>
          <cell r="W5576">
            <v>35718</v>
          </cell>
          <cell r="X5576">
            <v>15</v>
          </cell>
          <cell r="Y5576">
            <v>28</v>
          </cell>
          <cell r="Z5576">
            <v>6.3237670000000001</v>
          </cell>
          <cell r="AA5576">
            <v>0</v>
          </cell>
          <cell r="AB5576">
            <v>1828605.76</v>
          </cell>
          <cell r="AC5576">
            <v>0</v>
          </cell>
          <cell r="AD5576">
            <v>7475.6699999999983</v>
          </cell>
          <cell r="AE5576">
            <v>45086.29</v>
          </cell>
          <cell r="AF5576">
            <v>45086.29</v>
          </cell>
          <cell r="AG5576">
            <v>1828605.76</v>
          </cell>
          <cell r="AH5576">
            <v>2403.8200000000652</v>
          </cell>
          <cell r="AI5576">
            <v>0</v>
          </cell>
          <cell r="AJ5576">
            <v>0</v>
          </cell>
          <cell r="AK5576">
            <v>0</v>
          </cell>
        </row>
        <row r="5577">
          <cell r="R5577" t="str">
            <v>BNDES</v>
          </cell>
          <cell r="S5577" t="str">
            <v>FINEM TJLP</v>
          </cell>
          <cell r="T5577" t="str">
            <v>SUB8622G</v>
          </cell>
          <cell r="U5577">
            <v>10</v>
          </cell>
          <cell r="V5577">
            <v>0</v>
          </cell>
          <cell r="W5577">
            <v>35734</v>
          </cell>
          <cell r="X5577">
            <v>16</v>
          </cell>
          <cell r="Y5577">
            <v>0</v>
          </cell>
          <cell r="Z5577">
            <v>6.3326469999999997</v>
          </cell>
          <cell r="AA5577">
            <v>0</v>
          </cell>
          <cell r="AB5577">
            <v>1831173.54</v>
          </cell>
          <cell r="AC5577">
            <v>0</v>
          </cell>
          <cell r="AD5577">
            <v>7773.32</v>
          </cell>
          <cell r="AE5577">
            <v>7773.32</v>
          </cell>
          <cell r="AF5577">
            <v>0</v>
          </cell>
          <cell r="AG5577">
            <v>1838946.85</v>
          </cell>
          <cell r="AH5577">
            <v>2567.7700000000186</v>
          </cell>
          <cell r="AI5577">
            <v>0</v>
          </cell>
          <cell r="AJ5577">
            <v>0</v>
          </cell>
          <cell r="AK5577">
            <v>0</v>
          </cell>
        </row>
        <row r="5578">
          <cell r="R5578" t="str">
            <v>BNDES</v>
          </cell>
          <cell r="S5578" t="str">
            <v>FINEM TJLP</v>
          </cell>
          <cell r="T5578" t="str">
            <v>SUB8622G</v>
          </cell>
          <cell r="U5578">
            <v>10</v>
          </cell>
          <cell r="V5578">
            <v>0</v>
          </cell>
          <cell r="W5578">
            <v>35749</v>
          </cell>
          <cell r="X5578">
            <v>15</v>
          </cell>
          <cell r="Y5578">
            <v>0</v>
          </cell>
          <cell r="Z5578">
            <v>6.3409829999999996</v>
          </cell>
          <cell r="AA5578">
            <v>0</v>
          </cell>
          <cell r="AB5578">
            <v>1833584.01</v>
          </cell>
          <cell r="AC5578">
            <v>0</v>
          </cell>
          <cell r="AD5578">
            <v>7337.3099999999995</v>
          </cell>
          <cell r="AE5578">
            <v>15110.63</v>
          </cell>
          <cell r="AF5578">
            <v>0</v>
          </cell>
          <cell r="AG5578">
            <v>1848694.64</v>
          </cell>
          <cell r="AH5578">
            <v>2410.4799999997485</v>
          </cell>
          <cell r="AI5578">
            <v>0</v>
          </cell>
          <cell r="AJ5578">
            <v>0</v>
          </cell>
          <cell r="AK5578">
            <v>0</v>
          </cell>
        </row>
        <row r="5579">
          <cell r="R5579" t="str">
            <v>BNDES</v>
          </cell>
          <cell r="S5579" t="str">
            <v>FINEM TJLP</v>
          </cell>
          <cell r="T5579" t="str">
            <v>SUB8622G</v>
          </cell>
          <cell r="U5579">
            <v>10</v>
          </cell>
          <cell r="V5579">
            <v>0</v>
          </cell>
          <cell r="W5579">
            <v>35764</v>
          </cell>
          <cell r="X5579">
            <v>15</v>
          </cell>
          <cell r="Y5579">
            <v>0</v>
          </cell>
          <cell r="Z5579">
            <v>6.3493300000000001</v>
          </cell>
          <cell r="AA5579">
            <v>0</v>
          </cell>
          <cell r="AB5579">
            <v>1835997.66</v>
          </cell>
          <cell r="AC5579">
            <v>0</v>
          </cell>
          <cell r="AD5579">
            <v>7385.8200000000015</v>
          </cell>
          <cell r="AE5579">
            <v>22496.45</v>
          </cell>
          <cell r="AF5579">
            <v>0</v>
          </cell>
          <cell r="AG5579">
            <v>1858494.11</v>
          </cell>
          <cell r="AH5579">
            <v>2413.6500000001397</v>
          </cell>
          <cell r="AI5579">
            <v>0</v>
          </cell>
          <cell r="AJ5579">
            <v>0</v>
          </cell>
          <cell r="AK5579">
            <v>0</v>
          </cell>
        </row>
        <row r="5580">
          <cell r="R5580" t="str">
            <v>BNDES</v>
          </cell>
          <cell r="S5580" t="str">
            <v>FINEM TJLP</v>
          </cell>
          <cell r="T5580" t="str">
            <v>SUB8622G</v>
          </cell>
          <cell r="U5580">
            <v>10</v>
          </cell>
          <cell r="V5580">
            <v>0</v>
          </cell>
          <cell r="W5580">
            <v>35779</v>
          </cell>
          <cell r="X5580">
            <v>15</v>
          </cell>
          <cell r="Y5580">
            <v>0</v>
          </cell>
          <cell r="Z5580">
            <v>6.3587930000000004</v>
          </cell>
          <cell r="AA5580">
            <v>0</v>
          </cell>
          <cell r="AB5580">
            <v>1838734.02</v>
          </cell>
          <cell r="AC5580">
            <v>0</v>
          </cell>
          <cell r="AD5580">
            <v>7439.7799999999988</v>
          </cell>
          <cell r="AE5580">
            <v>29936.23</v>
          </cell>
          <cell r="AF5580">
            <v>0</v>
          </cell>
          <cell r="AG5580">
            <v>1868670.25</v>
          </cell>
          <cell r="AH5580">
            <v>2736.3599999998696</v>
          </cell>
          <cell r="AI5580">
            <v>0</v>
          </cell>
          <cell r="AJ5580">
            <v>0</v>
          </cell>
          <cell r="AK5580">
            <v>0</v>
          </cell>
        </row>
        <row r="5581">
          <cell r="R5581" t="str">
            <v>BNDES</v>
          </cell>
          <cell r="S5581" t="str">
            <v>FINEM TJLP</v>
          </cell>
          <cell r="T5581" t="str">
            <v>SUB8622G</v>
          </cell>
          <cell r="U5581">
            <v>10</v>
          </cell>
          <cell r="V5581">
            <v>0</v>
          </cell>
          <cell r="W5581">
            <v>35795</v>
          </cell>
          <cell r="X5581">
            <v>16</v>
          </cell>
          <cell r="Y5581">
            <v>0</v>
          </cell>
          <cell r="Z5581">
            <v>6.3689869999999997</v>
          </cell>
          <cell r="AA5581">
            <v>0</v>
          </cell>
          <cell r="AB5581">
            <v>1841681.76</v>
          </cell>
          <cell r="AC5581">
            <v>0</v>
          </cell>
          <cell r="AD5581">
            <v>7993.2000000000007</v>
          </cell>
          <cell r="AE5581">
            <v>37929.43</v>
          </cell>
          <cell r="AF5581">
            <v>0</v>
          </cell>
          <cell r="AG5581">
            <v>1879611.19</v>
          </cell>
          <cell r="AH5581">
            <v>2947.7399999999907</v>
          </cell>
          <cell r="AI5581">
            <v>0</v>
          </cell>
          <cell r="AJ5581">
            <v>0</v>
          </cell>
          <cell r="AK5581">
            <v>0</v>
          </cell>
        </row>
        <row r="5582">
          <cell r="R5582" t="str">
            <v>BNDES</v>
          </cell>
          <cell r="S5582" t="str">
            <v>FINEM TJLP</v>
          </cell>
          <cell r="T5582" t="str">
            <v>SUB8622G</v>
          </cell>
          <cell r="U5582">
            <v>10</v>
          </cell>
          <cell r="V5582">
            <v>0</v>
          </cell>
          <cell r="W5582">
            <v>35810</v>
          </cell>
          <cell r="X5582">
            <v>15</v>
          </cell>
          <cell r="Y5582">
            <v>29</v>
          </cell>
          <cell r="Z5582">
            <v>6.378558</v>
          </cell>
          <cell r="AA5582">
            <v>0</v>
          </cell>
          <cell r="AB5582">
            <v>1844449.35</v>
          </cell>
          <cell r="AC5582">
            <v>0</v>
          </cell>
          <cell r="AD5582">
            <v>7547.5</v>
          </cell>
          <cell r="AE5582">
            <v>45476.93</v>
          </cell>
          <cell r="AF5582">
            <v>45476.93</v>
          </cell>
          <cell r="AG5582">
            <v>1844449.35</v>
          </cell>
          <cell r="AH5582">
            <v>2767.5900000000838</v>
          </cell>
          <cell r="AI5582">
            <v>0</v>
          </cell>
          <cell r="AJ5582">
            <v>0</v>
          </cell>
          <cell r="AK5582">
            <v>0</v>
          </cell>
        </row>
        <row r="5583">
          <cell r="R5583" t="str">
            <v>BNDES</v>
          </cell>
          <cell r="S5583" t="str">
            <v>FINEM TJLP</v>
          </cell>
          <cell r="T5583" t="str">
            <v>SUB8622G</v>
          </cell>
          <cell r="U5583">
            <v>10</v>
          </cell>
          <cell r="V5583">
            <v>0</v>
          </cell>
          <cell r="W5583">
            <v>35826</v>
          </cell>
          <cell r="X5583">
            <v>16</v>
          </cell>
          <cell r="Y5583">
            <v>0</v>
          </cell>
          <cell r="Z5583">
            <v>6.3887840000000002</v>
          </cell>
          <cell r="AA5583">
            <v>0</v>
          </cell>
          <cell r="AB5583">
            <v>1847406.34</v>
          </cell>
          <cell r="AC5583">
            <v>0</v>
          </cell>
          <cell r="AD5583">
            <v>7842.23</v>
          </cell>
          <cell r="AE5583">
            <v>7842.23</v>
          </cell>
          <cell r="AF5583">
            <v>0</v>
          </cell>
          <cell r="AG5583">
            <v>1855248.56</v>
          </cell>
          <cell r="AH5583">
            <v>2956.9799999999814</v>
          </cell>
          <cell r="AI5583">
            <v>0</v>
          </cell>
          <cell r="AJ5583">
            <v>0</v>
          </cell>
          <cell r="AK5583">
            <v>0</v>
          </cell>
        </row>
        <row r="5584">
          <cell r="R5584" t="str">
            <v>BNDES</v>
          </cell>
          <cell r="S5584" t="str">
            <v>FINEM TJLP</v>
          </cell>
          <cell r="T5584" t="str">
            <v>SUB8622G</v>
          </cell>
          <cell r="U5584">
            <v>10</v>
          </cell>
          <cell r="V5584">
            <v>0</v>
          </cell>
          <cell r="W5584">
            <v>35841</v>
          </cell>
          <cell r="X5584">
            <v>15</v>
          </cell>
          <cell r="Y5584">
            <v>0</v>
          </cell>
          <cell r="Z5584">
            <v>6.3983850000000002</v>
          </cell>
          <cell r="AA5584">
            <v>0</v>
          </cell>
          <cell r="AB5584">
            <v>1850182.6</v>
          </cell>
          <cell r="AC5584">
            <v>0</v>
          </cell>
          <cell r="AD5584">
            <v>7405.1900000000005</v>
          </cell>
          <cell r="AE5584">
            <v>15247.42</v>
          </cell>
          <cell r="AF5584">
            <v>0</v>
          </cell>
          <cell r="AG5584">
            <v>1865430.02</v>
          </cell>
          <cell r="AH5584">
            <v>2776.2700000000186</v>
          </cell>
          <cell r="AI5584">
            <v>0</v>
          </cell>
          <cell r="AJ5584">
            <v>0</v>
          </cell>
          <cell r="AK5584">
            <v>0</v>
          </cell>
        </row>
        <row r="5585">
          <cell r="R5585" t="str">
            <v>BNDES</v>
          </cell>
          <cell r="S5585" t="str">
            <v>FINEM TJLP</v>
          </cell>
          <cell r="T5585" t="str">
            <v>SUB8622G</v>
          </cell>
          <cell r="U5585">
            <v>10</v>
          </cell>
          <cell r="V5585">
            <v>0</v>
          </cell>
          <cell r="W5585">
            <v>35854</v>
          </cell>
          <cell r="X5585">
            <v>13</v>
          </cell>
          <cell r="Y5585">
            <v>0</v>
          </cell>
          <cell r="Z5585">
            <v>6.4067179999999997</v>
          </cell>
          <cell r="AA5585">
            <v>0</v>
          </cell>
          <cell r="AB5585">
            <v>1852592.2</v>
          </cell>
          <cell r="AC5585">
            <v>0</v>
          </cell>
          <cell r="AD5585">
            <v>6459.65</v>
          </cell>
          <cell r="AE5585">
            <v>21707.07</v>
          </cell>
          <cell r="AF5585">
            <v>0</v>
          </cell>
          <cell r="AG5585">
            <v>1874299.28</v>
          </cell>
          <cell r="AH5585">
            <v>2409.6100000001024</v>
          </cell>
          <cell r="AI5585">
            <v>0</v>
          </cell>
          <cell r="AJ5585">
            <v>0</v>
          </cell>
          <cell r="AK5585">
            <v>0</v>
          </cell>
        </row>
        <row r="5586">
          <cell r="R5586" t="str">
            <v>BNDES</v>
          </cell>
          <cell r="S5586" t="str">
            <v>FINEM TJLP</v>
          </cell>
          <cell r="T5586" t="str">
            <v>SUB8622G</v>
          </cell>
          <cell r="U5586">
            <v>10</v>
          </cell>
          <cell r="V5586">
            <v>0</v>
          </cell>
          <cell r="W5586">
            <v>35869</v>
          </cell>
          <cell r="X5586">
            <v>15</v>
          </cell>
          <cell r="Y5586">
            <v>0</v>
          </cell>
          <cell r="Z5586">
            <v>6.4205800000000002</v>
          </cell>
          <cell r="AA5586">
            <v>0</v>
          </cell>
          <cell r="AB5586">
            <v>1856600.6</v>
          </cell>
          <cell r="AC5586">
            <v>0</v>
          </cell>
          <cell r="AD5586">
            <v>7521.23</v>
          </cell>
          <cell r="AE5586">
            <v>29228.3</v>
          </cell>
          <cell r="AF5586">
            <v>0</v>
          </cell>
          <cell r="AG5586">
            <v>1885828.9</v>
          </cell>
          <cell r="AH5586">
            <v>4008.3899999998976</v>
          </cell>
          <cell r="AI5586">
            <v>0</v>
          </cell>
          <cell r="AJ5586">
            <v>0</v>
          </cell>
          <cell r="AK5586">
            <v>0</v>
          </cell>
        </row>
        <row r="5587">
          <cell r="R5587" t="str">
            <v>BNDES</v>
          </cell>
          <cell r="S5587" t="str">
            <v>FINEM TJLP</v>
          </cell>
          <cell r="T5587" t="str">
            <v>SUB8622G</v>
          </cell>
          <cell r="U5587">
            <v>10</v>
          </cell>
          <cell r="V5587">
            <v>0</v>
          </cell>
          <cell r="W5587">
            <v>35885</v>
          </cell>
          <cell r="X5587">
            <v>16</v>
          </cell>
          <cell r="Y5587">
            <v>0</v>
          </cell>
          <cell r="Z5587">
            <v>6.4357230000000003</v>
          </cell>
          <cell r="AA5587">
            <v>0</v>
          </cell>
          <cell r="AB5587">
            <v>1860979.41</v>
          </cell>
          <cell r="AC5587">
            <v>0</v>
          </cell>
          <cell r="AD5587">
            <v>8093.1499999999978</v>
          </cell>
          <cell r="AE5587">
            <v>37321.449999999997</v>
          </cell>
          <cell r="AF5587">
            <v>0</v>
          </cell>
          <cell r="AG5587">
            <v>1898300.85</v>
          </cell>
          <cell r="AH5587">
            <v>4378.8000000002794</v>
          </cell>
          <cell r="AI5587">
            <v>0</v>
          </cell>
          <cell r="AJ5587">
            <v>0</v>
          </cell>
          <cell r="AK5587">
            <v>0</v>
          </cell>
        </row>
        <row r="5588">
          <cell r="R5588" t="str">
            <v>BNDES</v>
          </cell>
          <cell r="S5588" t="str">
            <v>FINEM TJLP</v>
          </cell>
          <cell r="T5588" t="str">
            <v>SUB8622G</v>
          </cell>
          <cell r="U5588">
            <v>10</v>
          </cell>
          <cell r="V5588">
            <v>0</v>
          </cell>
          <cell r="W5588">
            <v>35900</v>
          </cell>
          <cell r="X5588">
            <v>15</v>
          </cell>
          <cell r="Y5588">
            <v>30</v>
          </cell>
          <cell r="Z5588">
            <v>6.4499519999999997</v>
          </cell>
          <cell r="AA5588">
            <v>0</v>
          </cell>
          <cell r="AB5588">
            <v>1865093.92</v>
          </cell>
          <cell r="AC5588">
            <v>0</v>
          </cell>
          <cell r="AD5588">
            <v>7652.8400000000038</v>
          </cell>
          <cell r="AE5588">
            <v>44974.29</v>
          </cell>
          <cell r="AF5588">
            <v>44974.29</v>
          </cell>
          <cell r="AG5588">
            <v>1865093.92</v>
          </cell>
          <cell r="AH5588">
            <v>4114.5199999997858</v>
          </cell>
          <cell r="AI5588">
            <v>0</v>
          </cell>
          <cell r="AJ5588">
            <v>0</v>
          </cell>
          <cell r="AK5588">
            <v>0</v>
          </cell>
        </row>
        <row r="5589">
          <cell r="R5589" t="str">
            <v>BNDES</v>
          </cell>
          <cell r="S5589" t="str">
            <v>FINEM TJLP</v>
          </cell>
          <cell r="T5589" t="str">
            <v>SUB8622G</v>
          </cell>
          <cell r="U5589">
            <v>10</v>
          </cell>
          <cell r="V5589">
            <v>0</v>
          </cell>
          <cell r="W5589">
            <v>35915</v>
          </cell>
          <cell r="X5589">
            <v>15</v>
          </cell>
          <cell r="Y5589">
            <v>0</v>
          </cell>
          <cell r="Z5589">
            <v>6.464213</v>
          </cell>
          <cell r="AA5589">
            <v>0</v>
          </cell>
          <cell r="AB5589">
            <v>1869217.69</v>
          </cell>
          <cell r="AC5589">
            <v>0</v>
          </cell>
          <cell r="AD5589">
            <v>7437.9</v>
          </cell>
          <cell r="AE5589">
            <v>7437.9</v>
          </cell>
          <cell r="AF5589">
            <v>0</v>
          </cell>
          <cell r="AG5589">
            <v>1876655.59</v>
          </cell>
          <cell r="AH5589">
            <v>4123.7700000002515</v>
          </cell>
          <cell r="AI5589">
            <v>0</v>
          </cell>
          <cell r="AJ5589">
            <v>0</v>
          </cell>
          <cell r="AK5589">
            <v>0</v>
          </cell>
        </row>
        <row r="5590">
          <cell r="R5590" t="str">
            <v>BNDES</v>
          </cell>
          <cell r="S5590" t="str">
            <v>FINEM TJLP</v>
          </cell>
          <cell r="T5590" t="str">
            <v>SUB8622G</v>
          </cell>
          <cell r="U5590">
            <v>10</v>
          </cell>
          <cell r="V5590">
            <v>0</v>
          </cell>
          <cell r="W5590">
            <v>35930</v>
          </cell>
          <cell r="X5590">
            <v>15</v>
          </cell>
          <cell r="Y5590">
            <v>0</v>
          </cell>
          <cell r="Z5590">
            <v>6.4785050000000002</v>
          </cell>
          <cell r="AA5590">
            <v>0</v>
          </cell>
          <cell r="AB5590">
            <v>1873350.42</v>
          </cell>
          <cell r="AC5590">
            <v>0</v>
          </cell>
          <cell r="AD5590">
            <v>7500.4600000000009</v>
          </cell>
          <cell r="AE5590">
            <v>14938.36</v>
          </cell>
          <cell r="AF5590">
            <v>0</v>
          </cell>
          <cell r="AG5590">
            <v>1888288.78</v>
          </cell>
          <cell r="AH5590">
            <v>4132.7299999999814</v>
          </cell>
          <cell r="AI5590">
            <v>0</v>
          </cell>
          <cell r="AJ5590">
            <v>0</v>
          </cell>
          <cell r="AK5590">
            <v>0</v>
          </cell>
        </row>
        <row r="5591">
          <cell r="R5591" t="str">
            <v>BNDES</v>
          </cell>
          <cell r="S5591" t="str">
            <v>FINEM TJLP</v>
          </cell>
          <cell r="T5591" t="str">
            <v>SUB8622G</v>
          </cell>
          <cell r="U5591">
            <v>10</v>
          </cell>
          <cell r="V5591">
            <v>0</v>
          </cell>
          <cell r="W5591">
            <v>35946</v>
          </cell>
          <cell r="X5591">
            <v>16</v>
          </cell>
          <cell r="Y5591">
            <v>0</v>
          </cell>
          <cell r="Z5591">
            <v>6.4937839999999998</v>
          </cell>
          <cell r="AA5591">
            <v>0</v>
          </cell>
          <cell r="AB5591">
            <v>1877768.56</v>
          </cell>
          <cell r="AC5591">
            <v>0</v>
          </cell>
          <cell r="AD5591">
            <v>8069.91</v>
          </cell>
          <cell r="AE5591">
            <v>23008.27</v>
          </cell>
          <cell r="AF5591">
            <v>0</v>
          </cell>
          <cell r="AG5591">
            <v>1900776.82</v>
          </cell>
          <cell r="AH5591">
            <v>4418.1300000001211</v>
          </cell>
          <cell r="AI5591">
            <v>0</v>
          </cell>
          <cell r="AJ5591">
            <v>0</v>
          </cell>
          <cell r="AK5591">
            <v>0</v>
          </cell>
        </row>
        <row r="5592">
          <cell r="R5592" t="str">
            <v>BNDES</v>
          </cell>
          <cell r="S5592" t="str">
            <v>FINEM TJLP</v>
          </cell>
          <cell r="T5592" t="str">
            <v>SUB8622G</v>
          </cell>
          <cell r="U5592">
            <v>10</v>
          </cell>
          <cell r="V5592">
            <v>0</v>
          </cell>
          <cell r="W5592">
            <v>35961</v>
          </cell>
          <cell r="X5592">
            <v>15</v>
          </cell>
          <cell r="Y5592">
            <v>0</v>
          </cell>
          <cell r="Z5592">
            <v>6.505547</v>
          </cell>
          <cell r="AA5592">
            <v>0</v>
          </cell>
          <cell r="AB5592">
            <v>1881169.99</v>
          </cell>
          <cell r="AC5592">
            <v>0</v>
          </cell>
          <cell r="AD5592">
            <v>7618.8600000000006</v>
          </cell>
          <cell r="AE5592">
            <v>30627.13</v>
          </cell>
          <cell r="AF5592">
            <v>0</v>
          </cell>
          <cell r="AG5592">
            <v>1911797.12</v>
          </cell>
          <cell r="AH5592">
            <v>3401.4399999999441</v>
          </cell>
          <cell r="AI5592">
            <v>0</v>
          </cell>
          <cell r="AJ5592">
            <v>0</v>
          </cell>
          <cell r="AK5592">
            <v>0</v>
          </cell>
        </row>
        <row r="5593">
          <cell r="R5593" t="str">
            <v>BNDES</v>
          </cell>
          <cell r="S5593" t="str">
            <v>FINEM TJLP</v>
          </cell>
          <cell r="T5593" t="str">
            <v>SUB8622G</v>
          </cell>
          <cell r="U5593">
            <v>10</v>
          </cell>
          <cell r="V5593">
            <v>0</v>
          </cell>
          <cell r="W5593">
            <v>35976</v>
          </cell>
          <cell r="X5593">
            <v>15</v>
          </cell>
          <cell r="Y5593">
            <v>0</v>
          </cell>
          <cell r="Z5593">
            <v>6.5171460000000003</v>
          </cell>
          <cell r="AA5593">
            <v>0</v>
          </cell>
          <cell r="AB5593">
            <v>1884524.01</v>
          </cell>
          <cell r="AC5593">
            <v>0</v>
          </cell>
          <cell r="AD5593">
            <v>7675.4999999999964</v>
          </cell>
          <cell r="AE5593">
            <v>38302.629999999997</v>
          </cell>
          <cell r="AF5593">
            <v>0</v>
          </cell>
          <cell r="AG5593">
            <v>1922826.64</v>
          </cell>
          <cell r="AH5593">
            <v>3354.0199999997858</v>
          </cell>
          <cell r="AI5593">
            <v>0</v>
          </cell>
          <cell r="AJ5593">
            <v>0</v>
          </cell>
          <cell r="AK5593">
            <v>0</v>
          </cell>
        </row>
        <row r="5594">
          <cell r="R5594" t="str">
            <v>BNDES</v>
          </cell>
          <cell r="S5594" t="str">
            <v>FINEM TJLP</v>
          </cell>
          <cell r="T5594" t="str">
            <v>SUB8622G</v>
          </cell>
          <cell r="U5594">
            <v>10</v>
          </cell>
          <cell r="V5594">
            <v>0</v>
          </cell>
          <cell r="W5594">
            <v>35991</v>
          </cell>
          <cell r="X5594">
            <v>15</v>
          </cell>
          <cell r="Y5594">
            <v>31</v>
          </cell>
          <cell r="Z5594">
            <v>6.5287660000000001</v>
          </cell>
          <cell r="AA5594">
            <v>0</v>
          </cell>
          <cell r="AB5594">
            <v>1887884.09</v>
          </cell>
          <cell r="AC5594">
            <v>0</v>
          </cell>
          <cell r="AD5594">
            <v>7733.1600000000035</v>
          </cell>
          <cell r="AE5594">
            <v>46035.79</v>
          </cell>
          <cell r="AF5594">
            <v>46035.79</v>
          </cell>
          <cell r="AG5594">
            <v>1887884.09</v>
          </cell>
          <cell r="AH5594">
            <v>3360.0800000003073</v>
          </cell>
          <cell r="AI5594">
            <v>0</v>
          </cell>
          <cell r="AJ5594">
            <v>0</v>
          </cell>
          <cell r="AK5594">
            <v>0</v>
          </cell>
        </row>
        <row r="5595">
          <cell r="R5595" t="str">
            <v>BNDES</v>
          </cell>
          <cell r="S5595" t="str">
            <v>FINEM TJLP</v>
          </cell>
          <cell r="T5595" t="str">
            <v>SUB8622G</v>
          </cell>
          <cell r="U5595">
            <v>10</v>
          </cell>
          <cell r="V5595">
            <v>0</v>
          </cell>
          <cell r="W5595">
            <v>36007</v>
          </cell>
          <cell r="X5595">
            <v>16</v>
          </cell>
          <cell r="Y5595">
            <v>0</v>
          </cell>
          <cell r="Z5595">
            <v>6.5411830000000002</v>
          </cell>
          <cell r="AA5595">
            <v>0</v>
          </cell>
          <cell r="AB5595">
            <v>1891474.64</v>
          </cell>
          <cell r="AC5595">
            <v>0</v>
          </cell>
          <cell r="AD5595">
            <v>8029.3</v>
          </cell>
          <cell r="AE5595">
            <v>8029.3</v>
          </cell>
          <cell r="AF5595">
            <v>0</v>
          </cell>
          <cell r="AG5595">
            <v>1899503.94</v>
          </cell>
          <cell r="AH5595">
            <v>3590.5499999998137</v>
          </cell>
          <cell r="AI5595">
            <v>0</v>
          </cell>
          <cell r="AJ5595">
            <v>0</v>
          </cell>
          <cell r="AK5595">
            <v>0</v>
          </cell>
        </row>
        <row r="5596">
          <cell r="R5596" t="str">
            <v>BNDES</v>
          </cell>
          <cell r="S5596" t="str">
            <v>FINEM TJLP</v>
          </cell>
          <cell r="T5596" t="str">
            <v>SUB8622G</v>
          </cell>
          <cell r="U5596">
            <v>10</v>
          </cell>
          <cell r="V5596">
            <v>0</v>
          </cell>
          <cell r="W5596">
            <v>36022</v>
          </cell>
          <cell r="X5596">
            <v>15</v>
          </cell>
          <cell r="Y5596">
            <v>32</v>
          </cell>
          <cell r="Z5596">
            <v>6.5528459999999997</v>
          </cell>
          <cell r="AA5596">
            <v>0</v>
          </cell>
          <cell r="AB5596">
            <v>1894847.16</v>
          </cell>
          <cell r="AC5596">
            <v>35089.760000000002</v>
          </cell>
          <cell r="AD5596">
            <v>7586.21</v>
          </cell>
          <cell r="AE5596">
            <v>15615.51</v>
          </cell>
          <cell r="AF5596">
            <v>50705.27</v>
          </cell>
          <cell r="AG5596">
            <v>1859757.4</v>
          </cell>
          <cell r="AH5596">
            <v>3372.5200000000186</v>
          </cell>
          <cell r="AI5596">
            <v>0</v>
          </cell>
          <cell r="AJ5596">
            <v>0</v>
          </cell>
          <cell r="AK5596">
            <v>0</v>
          </cell>
        </row>
        <row r="5597">
          <cell r="R5597" t="str">
            <v>BNDES</v>
          </cell>
          <cell r="S5597" t="str">
            <v>FINEM TJLP</v>
          </cell>
          <cell r="T5597" t="str">
            <v>SUB8622G</v>
          </cell>
          <cell r="U5597">
            <v>10</v>
          </cell>
          <cell r="V5597">
            <v>0</v>
          </cell>
          <cell r="W5597">
            <v>36038</v>
          </cell>
          <cell r="X5597">
            <v>16</v>
          </cell>
          <cell r="Y5597">
            <v>0</v>
          </cell>
          <cell r="Z5597">
            <v>6.5653079999999999</v>
          </cell>
          <cell r="AA5597">
            <v>0</v>
          </cell>
          <cell r="AB5597">
            <v>1863294.23</v>
          </cell>
          <cell r="AC5597">
            <v>0</v>
          </cell>
          <cell r="AD5597">
            <v>7909.67</v>
          </cell>
          <cell r="AE5597">
            <v>7909.67</v>
          </cell>
          <cell r="AF5597">
            <v>0</v>
          </cell>
          <cell r="AG5597">
            <v>1871203.9</v>
          </cell>
          <cell r="AH5597">
            <v>3536.8300000000745</v>
          </cell>
          <cell r="AI5597">
            <v>0</v>
          </cell>
          <cell r="AJ5597">
            <v>0</v>
          </cell>
          <cell r="AK5597">
            <v>0</v>
          </cell>
        </row>
        <row r="5598">
          <cell r="R5598" t="str">
            <v>BNDES</v>
          </cell>
          <cell r="S5598" t="str">
            <v>FINEM TJLP</v>
          </cell>
          <cell r="T5598" t="str">
            <v>SUB8622G</v>
          </cell>
          <cell r="U5598">
            <v>10</v>
          </cell>
          <cell r="V5598">
            <v>0</v>
          </cell>
          <cell r="W5598">
            <v>36053</v>
          </cell>
          <cell r="X5598">
            <v>15</v>
          </cell>
          <cell r="Y5598">
            <v>33</v>
          </cell>
          <cell r="Z5598">
            <v>6.5794300000000003</v>
          </cell>
          <cell r="AA5598">
            <v>0</v>
          </cell>
          <cell r="AB5598">
            <v>1867302.18</v>
          </cell>
          <cell r="AC5598">
            <v>35232.120000000003</v>
          </cell>
          <cell r="AD5598">
            <v>7478.84</v>
          </cell>
          <cell r="AE5598">
            <v>15388.51</v>
          </cell>
          <cell r="AF5598">
            <v>50620.62</v>
          </cell>
          <cell r="AG5598">
            <v>1832070.06</v>
          </cell>
          <cell r="AH5598">
            <v>4007.940000000177</v>
          </cell>
          <cell r="AI5598">
            <v>0</v>
          </cell>
          <cell r="AJ5598">
            <v>0</v>
          </cell>
          <cell r="AK5598">
            <v>0</v>
          </cell>
        </row>
        <row r="5599">
          <cell r="R5599" t="str">
            <v>BNDES</v>
          </cell>
          <cell r="S5599" t="str">
            <v>FINEM TJLP</v>
          </cell>
          <cell r="T5599" t="str">
            <v>SUB8622G</v>
          </cell>
          <cell r="U5599">
            <v>10</v>
          </cell>
          <cell r="V5599">
            <v>0</v>
          </cell>
          <cell r="W5599">
            <v>36068</v>
          </cell>
          <cell r="X5599">
            <v>15</v>
          </cell>
          <cell r="Y5599">
            <v>0</v>
          </cell>
          <cell r="Z5599">
            <v>6.593756</v>
          </cell>
          <cell r="AA5599">
            <v>0</v>
          </cell>
          <cell r="AB5599">
            <v>1836059.2</v>
          </cell>
          <cell r="AC5599">
            <v>0</v>
          </cell>
          <cell r="AD5599">
            <v>7305.96</v>
          </cell>
          <cell r="AE5599">
            <v>7305.96</v>
          </cell>
          <cell r="AF5599">
            <v>0</v>
          </cell>
          <cell r="AG5599">
            <v>1843365.16</v>
          </cell>
          <cell r="AH5599">
            <v>3989.1399999998976</v>
          </cell>
          <cell r="AI5599">
            <v>0</v>
          </cell>
          <cell r="AJ5599">
            <v>0</v>
          </cell>
          <cell r="AK5599">
            <v>0</v>
          </cell>
        </row>
        <row r="5600">
          <cell r="R5600" t="str">
            <v>BNDES</v>
          </cell>
          <cell r="S5600" t="str">
            <v>FINEM TJLP</v>
          </cell>
          <cell r="T5600" t="str">
            <v>SUB8622G</v>
          </cell>
          <cell r="U5600">
            <v>10</v>
          </cell>
          <cell r="V5600">
            <v>0</v>
          </cell>
          <cell r="W5600">
            <v>36083</v>
          </cell>
          <cell r="X5600">
            <v>15</v>
          </cell>
          <cell r="Y5600">
            <v>34</v>
          </cell>
          <cell r="Z5600">
            <v>6.6081120000000002</v>
          </cell>
          <cell r="AA5600">
            <v>0</v>
          </cell>
          <cell r="AB5600">
            <v>1840056.69</v>
          </cell>
          <cell r="AC5600">
            <v>35385.71</v>
          </cell>
          <cell r="AD5600">
            <v>7366.9100000000008</v>
          </cell>
          <cell r="AE5600">
            <v>14672.87</v>
          </cell>
          <cell r="AF5600">
            <v>50058.58</v>
          </cell>
          <cell r="AG5600">
            <v>1804670.98</v>
          </cell>
          <cell r="AH5600">
            <v>3997.4900000002235</v>
          </cell>
          <cell r="AI5600">
            <v>0</v>
          </cell>
          <cell r="AJ5600">
            <v>0</v>
          </cell>
          <cell r="AK5600">
            <v>0</v>
          </cell>
        </row>
        <row r="5601">
          <cell r="R5601" t="str">
            <v>BNDES</v>
          </cell>
          <cell r="S5601" t="str">
            <v>FINEM TJLP</v>
          </cell>
          <cell r="T5601" t="str">
            <v>SUB8622G</v>
          </cell>
          <cell r="U5601">
            <v>10</v>
          </cell>
          <cell r="V5601">
            <v>0</v>
          </cell>
          <cell r="W5601">
            <v>36099</v>
          </cell>
          <cell r="X5601">
            <v>16</v>
          </cell>
          <cell r="Y5601">
            <v>0</v>
          </cell>
          <cell r="Z5601">
            <v>6.6234609999999998</v>
          </cell>
          <cell r="AA5601">
            <v>0</v>
          </cell>
          <cell r="AB5601">
            <v>1808862.78</v>
          </cell>
          <cell r="AC5601">
            <v>0</v>
          </cell>
          <cell r="AD5601">
            <v>7678.61</v>
          </cell>
          <cell r="AE5601">
            <v>7678.61</v>
          </cell>
          <cell r="AF5601">
            <v>0</v>
          </cell>
          <cell r="AG5601">
            <v>1816541.39</v>
          </cell>
          <cell r="AH5601">
            <v>4191.7999999998137</v>
          </cell>
          <cell r="AI5601">
            <v>0</v>
          </cell>
          <cell r="AJ5601">
            <v>0</v>
          </cell>
          <cell r="AK5601">
            <v>0</v>
          </cell>
        </row>
        <row r="5602">
          <cell r="R5602" t="str">
            <v>BNDES</v>
          </cell>
          <cell r="S5602" t="str">
            <v>FINEM TJLP</v>
          </cell>
          <cell r="T5602" t="str">
            <v>SUB8622G</v>
          </cell>
          <cell r="U5602">
            <v>10</v>
          </cell>
          <cell r="V5602">
            <v>0</v>
          </cell>
          <cell r="W5602">
            <v>36114</v>
          </cell>
          <cell r="X5602">
            <v>15</v>
          </cell>
          <cell r="Y5602">
            <v>35</v>
          </cell>
          <cell r="Z5602">
            <v>6.6378820000000003</v>
          </cell>
          <cell r="AA5602">
            <v>0</v>
          </cell>
          <cell r="AB5602">
            <v>1812801.15</v>
          </cell>
          <cell r="AC5602">
            <v>35545.120000000003</v>
          </cell>
          <cell r="AD5602">
            <v>7260.7500000000009</v>
          </cell>
          <cell r="AE5602">
            <v>14939.36</v>
          </cell>
          <cell r="AF5602">
            <v>50484.480000000003</v>
          </cell>
          <cell r="AG5602">
            <v>1777256.03</v>
          </cell>
          <cell r="AH5602">
            <v>3938.3700000001118</v>
          </cell>
          <cell r="AI5602">
            <v>0</v>
          </cell>
          <cell r="AJ5602">
            <v>0</v>
          </cell>
          <cell r="AK5602">
            <v>0</v>
          </cell>
        </row>
        <row r="5603">
          <cell r="R5603" t="str">
            <v>BNDES</v>
          </cell>
          <cell r="S5603" t="str">
            <v>FINEM TJLP</v>
          </cell>
          <cell r="T5603" t="str">
            <v>SUB8622G</v>
          </cell>
          <cell r="U5603">
            <v>10</v>
          </cell>
          <cell r="V5603">
            <v>0</v>
          </cell>
          <cell r="W5603">
            <v>36129</v>
          </cell>
          <cell r="X5603">
            <v>15</v>
          </cell>
          <cell r="Y5603">
            <v>0</v>
          </cell>
          <cell r="Z5603">
            <v>6.6523349999999999</v>
          </cell>
          <cell r="AA5603">
            <v>0</v>
          </cell>
          <cell r="AB5603">
            <v>1781125.74</v>
          </cell>
          <cell r="AC5603">
            <v>0</v>
          </cell>
          <cell r="AD5603">
            <v>7087.37</v>
          </cell>
          <cell r="AE5603">
            <v>7087.37</v>
          </cell>
          <cell r="AF5603">
            <v>0</v>
          </cell>
          <cell r="AG5603">
            <v>1788213.11</v>
          </cell>
          <cell r="AH5603">
            <v>3869.7099999999627</v>
          </cell>
          <cell r="AI5603">
            <v>0</v>
          </cell>
          <cell r="AJ5603">
            <v>0</v>
          </cell>
          <cell r="AK5603">
            <v>0</v>
          </cell>
        </row>
        <row r="5604">
          <cell r="R5604" t="str">
            <v>BNDES</v>
          </cell>
          <cell r="S5604" t="str">
            <v>FINEM TJLP</v>
          </cell>
          <cell r="T5604" t="str">
            <v>SUB8622G</v>
          </cell>
          <cell r="U5604">
            <v>10</v>
          </cell>
          <cell r="V5604">
            <v>0</v>
          </cell>
          <cell r="W5604">
            <v>36144</v>
          </cell>
          <cell r="X5604">
            <v>15</v>
          </cell>
          <cell r="Y5604">
            <v>36</v>
          </cell>
          <cell r="Z5604">
            <v>6.6812379999999996</v>
          </cell>
          <cell r="AA5604">
            <v>0</v>
          </cell>
          <cell r="AB5604">
            <v>1788864.36</v>
          </cell>
          <cell r="AC5604">
            <v>35777.29</v>
          </cell>
          <cell r="AD5604">
            <v>7177.28</v>
          </cell>
          <cell r="AE5604">
            <v>14264.65</v>
          </cell>
          <cell r="AF5604">
            <v>50041.94</v>
          </cell>
          <cell r="AG5604">
            <v>1753087.07</v>
          </cell>
          <cell r="AH5604">
            <v>7738.6199999998789</v>
          </cell>
          <cell r="AI5604">
            <v>0</v>
          </cell>
          <cell r="AJ5604">
            <v>0</v>
          </cell>
          <cell r="AK5604">
            <v>0</v>
          </cell>
        </row>
        <row r="5605">
          <cell r="R5605" t="str">
            <v>BNDES</v>
          </cell>
          <cell r="S5605" t="str">
            <v>FINEM TJLP</v>
          </cell>
          <cell r="T5605" t="str">
            <v>SUB8622G</v>
          </cell>
          <cell r="U5605">
            <v>10</v>
          </cell>
          <cell r="V5605">
            <v>0</v>
          </cell>
          <cell r="W5605">
            <v>36160</v>
          </cell>
          <cell r="X5605">
            <v>16</v>
          </cell>
          <cell r="Y5605">
            <v>0</v>
          </cell>
          <cell r="Z5605">
            <v>6.7133120000000002</v>
          </cell>
          <cell r="AA5605">
            <v>0</v>
          </cell>
          <cell r="AB5605">
            <v>1761502.95</v>
          </cell>
          <cell r="AC5605">
            <v>0</v>
          </cell>
          <cell r="AD5605">
            <v>7477.57</v>
          </cell>
          <cell r="AE5605">
            <v>7477.57</v>
          </cell>
          <cell r="AF5605">
            <v>0</v>
          </cell>
          <cell r="AG5605">
            <v>1768980.52</v>
          </cell>
          <cell r="AH5605">
            <v>8415.8799999998882</v>
          </cell>
          <cell r="AI5605">
            <v>0</v>
          </cell>
          <cell r="AJ5605">
            <v>0</v>
          </cell>
          <cell r="AK5605">
            <v>0</v>
          </cell>
        </row>
        <row r="5606">
          <cell r="R5606" t="str">
            <v>BNDES</v>
          </cell>
          <cell r="S5606" t="str">
            <v>FINEM TJLP</v>
          </cell>
          <cell r="T5606" t="str">
            <v>SUB8622G</v>
          </cell>
          <cell r="U5606">
            <v>10</v>
          </cell>
          <cell r="V5606">
            <v>0</v>
          </cell>
          <cell r="W5606">
            <v>36175</v>
          </cell>
          <cell r="X5606">
            <v>15</v>
          </cell>
          <cell r="Y5606">
            <v>37</v>
          </cell>
          <cell r="Z5606">
            <v>6.7316710000000004</v>
          </cell>
          <cell r="AA5606">
            <v>0</v>
          </cell>
          <cell r="AB5606">
            <v>1766320.16</v>
          </cell>
          <cell r="AC5606">
            <v>36047.35</v>
          </cell>
          <cell r="AD5606">
            <v>7078.74</v>
          </cell>
          <cell r="AE5606">
            <v>14556.31</v>
          </cell>
          <cell r="AF5606">
            <v>50603.66</v>
          </cell>
          <cell r="AG5606">
            <v>1730272.81</v>
          </cell>
          <cell r="AH5606">
            <v>4817.2099999999627</v>
          </cell>
          <cell r="AI5606">
            <v>0</v>
          </cell>
          <cell r="AJ5606">
            <v>0</v>
          </cell>
          <cell r="AK5606">
            <v>0</v>
          </cell>
        </row>
        <row r="5607">
          <cell r="R5607" t="str">
            <v>BNDES</v>
          </cell>
          <cell r="S5607" t="str">
            <v>FINEM TJLP</v>
          </cell>
          <cell r="T5607" t="str">
            <v>SUB8622G</v>
          </cell>
          <cell r="U5607">
            <v>10</v>
          </cell>
          <cell r="V5607">
            <v>0</v>
          </cell>
          <cell r="W5607">
            <v>36191</v>
          </cell>
          <cell r="X5607">
            <v>16</v>
          </cell>
          <cell r="Y5607">
            <v>0</v>
          </cell>
          <cell r="Z5607">
            <v>6.7504059999999999</v>
          </cell>
          <cell r="AA5607">
            <v>0</v>
          </cell>
          <cell r="AB5607">
            <v>1735088.36</v>
          </cell>
          <cell r="AC5607">
            <v>0</v>
          </cell>
          <cell r="AD5607">
            <v>7365.44</v>
          </cell>
          <cell r="AE5607">
            <v>7365.44</v>
          </cell>
          <cell r="AF5607">
            <v>0</v>
          </cell>
          <cell r="AG5607">
            <v>1742453.79</v>
          </cell>
          <cell r="AH5607">
            <v>4815.5400000000373</v>
          </cell>
          <cell r="AI5607">
            <v>0</v>
          </cell>
          <cell r="AJ5607">
            <v>0</v>
          </cell>
          <cell r="AK5607">
            <v>0</v>
          </cell>
        </row>
        <row r="5608">
          <cell r="R5608" t="str">
            <v>BNDES</v>
          </cell>
          <cell r="S5608" t="str">
            <v>FINEM TJLP</v>
          </cell>
          <cell r="T5608" t="str">
            <v>SUB8622G</v>
          </cell>
          <cell r="U5608">
            <v>10</v>
          </cell>
          <cell r="V5608">
            <v>0</v>
          </cell>
          <cell r="W5608">
            <v>36206</v>
          </cell>
          <cell r="X5608">
            <v>15</v>
          </cell>
          <cell r="Y5608">
            <v>38</v>
          </cell>
          <cell r="Z5608">
            <v>6.7680170000000004</v>
          </cell>
          <cell r="AA5608">
            <v>0</v>
          </cell>
          <cell r="AB5608">
            <v>1739614.99</v>
          </cell>
          <cell r="AC5608">
            <v>36241.980000000003</v>
          </cell>
          <cell r="AD5608">
            <v>6970.79</v>
          </cell>
          <cell r="AE5608">
            <v>14336.23</v>
          </cell>
          <cell r="AF5608">
            <v>50578.21</v>
          </cell>
          <cell r="AG5608">
            <v>1703373.01</v>
          </cell>
          <cell r="AH5608">
            <v>4526.6399999998976</v>
          </cell>
          <cell r="AI5608">
            <v>0</v>
          </cell>
          <cell r="AJ5608">
            <v>0</v>
          </cell>
          <cell r="AK5608">
            <v>0</v>
          </cell>
        </row>
        <row r="5609">
          <cell r="R5609" t="str">
            <v>BNDES</v>
          </cell>
          <cell r="S5609" t="str">
            <v>FINEM TJLP</v>
          </cell>
          <cell r="T5609" t="str">
            <v>SUB8622G</v>
          </cell>
          <cell r="U5609">
            <v>10</v>
          </cell>
          <cell r="V5609">
            <v>0</v>
          </cell>
          <cell r="W5609">
            <v>36219</v>
          </cell>
          <cell r="X5609">
            <v>13</v>
          </cell>
          <cell r="Y5609">
            <v>0</v>
          </cell>
          <cell r="Z5609">
            <v>6.7833170000000003</v>
          </cell>
          <cell r="AA5609">
            <v>0</v>
          </cell>
          <cell r="AB5609">
            <v>1707223.71</v>
          </cell>
          <cell r="AC5609">
            <v>0</v>
          </cell>
          <cell r="AD5609">
            <v>5885.97</v>
          </cell>
          <cell r="AE5609">
            <v>5885.97</v>
          </cell>
          <cell r="AF5609">
            <v>0</v>
          </cell>
          <cell r="AG5609">
            <v>1713109.69</v>
          </cell>
          <cell r="AH5609">
            <v>3850.7099999999627</v>
          </cell>
          <cell r="AI5609">
            <v>0</v>
          </cell>
          <cell r="AJ5609">
            <v>0</v>
          </cell>
          <cell r="AK5609">
            <v>0</v>
          </cell>
        </row>
        <row r="5610">
          <cell r="R5610" t="str">
            <v>BNDES</v>
          </cell>
          <cell r="S5610" t="str">
            <v>FINEM TJLP</v>
          </cell>
          <cell r="T5610" t="str">
            <v>SUB8622G</v>
          </cell>
          <cell r="U5610">
            <v>10</v>
          </cell>
          <cell r="V5610">
            <v>0</v>
          </cell>
          <cell r="W5610">
            <v>36234</v>
          </cell>
          <cell r="X5610">
            <v>15</v>
          </cell>
          <cell r="Y5610">
            <v>39</v>
          </cell>
          <cell r="Z5610">
            <v>6.8010140000000003</v>
          </cell>
          <cell r="AA5610">
            <v>0</v>
          </cell>
          <cell r="AB5610">
            <v>1711677.69</v>
          </cell>
          <cell r="AC5610">
            <v>36418.67</v>
          </cell>
          <cell r="AD5610">
            <v>6849.87</v>
          </cell>
          <cell r="AE5610">
            <v>12735.84</v>
          </cell>
          <cell r="AF5610">
            <v>49154.51</v>
          </cell>
          <cell r="AG5610">
            <v>1675259.02</v>
          </cell>
          <cell r="AH5610">
            <v>4453.9699999999721</v>
          </cell>
          <cell r="AI5610">
            <v>0</v>
          </cell>
          <cell r="AJ5610">
            <v>0</v>
          </cell>
          <cell r="AK5610">
            <v>0</v>
          </cell>
        </row>
        <row r="5611">
          <cell r="R5611" t="str">
            <v>BNDES</v>
          </cell>
          <cell r="S5611" t="str">
            <v>FINEM TJLP</v>
          </cell>
          <cell r="T5611" t="str">
            <v>SUB8622G</v>
          </cell>
          <cell r="U5611">
            <v>10</v>
          </cell>
          <cell r="V5611">
            <v>0</v>
          </cell>
          <cell r="W5611">
            <v>36250</v>
          </cell>
          <cell r="X5611">
            <v>16</v>
          </cell>
          <cell r="Y5611">
            <v>0</v>
          </cell>
          <cell r="Z5611">
            <v>6.8199420000000002</v>
          </cell>
          <cell r="AA5611">
            <v>0</v>
          </cell>
          <cell r="AB5611">
            <v>1679921.45</v>
          </cell>
          <cell r="AC5611">
            <v>0</v>
          </cell>
          <cell r="AD5611">
            <v>7131.25</v>
          </cell>
          <cell r="AE5611">
            <v>7131.25</v>
          </cell>
          <cell r="AF5611">
            <v>0</v>
          </cell>
          <cell r="AG5611">
            <v>1687052.71</v>
          </cell>
          <cell r="AH5611">
            <v>4662.4399999999441</v>
          </cell>
          <cell r="AI5611">
            <v>0</v>
          </cell>
          <cell r="AJ5611">
            <v>0</v>
          </cell>
          <cell r="AK5611">
            <v>0</v>
          </cell>
        </row>
        <row r="5612">
          <cell r="R5612" t="str">
            <v>BNDES</v>
          </cell>
          <cell r="S5612" t="str">
            <v>FINEM TJLP</v>
          </cell>
          <cell r="T5612" t="str">
            <v>SUB8622G</v>
          </cell>
          <cell r="U5612">
            <v>10</v>
          </cell>
          <cell r="V5612">
            <v>0</v>
          </cell>
          <cell r="W5612">
            <v>36265</v>
          </cell>
          <cell r="X5612">
            <v>15</v>
          </cell>
          <cell r="Y5612">
            <v>40</v>
          </cell>
          <cell r="Z5612">
            <v>6.8392379999999999</v>
          </cell>
          <cell r="AA5612">
            <v>0</v>
          </cell>
          <cell r="AB5612">
            <v>1684674.54</v>
          </cell>
          <cell r="AC5612">
            <v>36623.360000000001</v>
          </cell>
          <cell r="AD5612">
            <v>6752.2199999999993</v>
          </cell>
          <cell r="AE5612">
            <v>13883.47</v>
          </cell>
          <cell r="AF5612">
            <v>50506.83</v>
          </cell>
          <cell r="AG5612">
            <v>1648051.18</v>
          </cell>
          <cell r="AH5612">
            <v>4753.0800000000745</v>
          </cell>
          <cell r="AI5612">
            <v>0</v>
          </cell>
          <cell r="AJ5612">
            <v>0</v>
          </cell>
          <cell r="AK5612">
            <v>0</v>
          </cell>
        </row>
        <row r="5613">
          <cell r="R5613" t="str">
            <v>BNDES</v>
          </cell>
          <cell r="S5613" t="str">
            <v>FINEM TJLP</v>
          </cell>
          <cell r="T5613" t="str">
            <v>SUB8622G</v>
          </cell>
          <cell r="U5613">
            <v>10</v>
          </cell>
          <cell r="V5613">
            <v>0</v>
          </cell>
          <cell r="W5613">
            <v>36280</v>
          </cell>
          <cell r="X5613">
            <v>15</v>
          </cell>
          <cell r="Y5613">
            <v>0</v>
          </cell>
          <cell r="Z5613">
            <v>6.8586970000000003</v>
          </cell>
          <cell r="AA5613">
            <v>0</v>
          </cell>
          <cell r="AB5613">
            <v>1652740.22</v>
          </cell>
          <cell r="AC5613">
            <v>0</v>
          </cell>
          <cell r="AD5613">
            <v>6576.51</v>
          </cell>
          <cell r="AE5613">
            <v>6576.51</v>
          </cell>
          <cell r="AF5613">
            <v>0</v>
          </cell>
          <cell r="AG5613">
            <v>1659316.72</v>
          </cell>
          <cell r="AH5613">
            <v>4689.0300000000279</v>
          </cell>
          <cell r="AI5613">
            <v>0</v>
          </cell>
          <cell r="AJ5613">
            <v>0</v>
          </cell>
          <cell r="AK5613">
            <v>0</v>
          </cell>
        </row>
        <row r="5614">
          <cell r="R5614" t="str">
            <v>BNDES</v>
          </cell>
          <cell r="S5614" t="str">
            <v>FINEM TJLP</v>
          </cell>
          <cell r="T5614" t="str">
            <v>SUB8622G</v>
          </cell>
          <cell r="U5614">
            <v>10</v>
          </cell>
          <cell r="V5614">
            <v>0</v>
          </cell>
          <cell r="W5614">
            <v>36295</v>
          </cell>
          <cell r="X5614">
            <v>15</v>
          </cell>
          <cell r="Y5614">
            <v>41</v>
          </cell>
          <cell r="Z5614">
            <v>6.8782110000000003</v>
          </cell>
          <cell r="AA5614">
            <v>0</v>
          </cell>
          <cell r="AB5614">
            <v>1657442.5</v>
          </cell>
          <cell r="AC5614">
            <v>36832.06</v>
          </cell>
          <cell r="AD5614">
            <v>6640.17</v>
          </cell>
          <cell r="AE5614">
            <v>13216.68</v>
          </cell>
          <cell r="AF5614">
            <v>50048.73</v>
          </cell>
          <cell r="AG5614">
            <v>1620610.45</v>
          </cell>
          <cell r="AH5614">
            <v>4702.2900000000373</v>
          </cell>
          <cell r="AI5614">
            <v>0</v>
          </cell>
          <cell r="AJ5614">
            <v>0</v>
          </cell>
          <cell r="AK5614">
            <v>0</v>
          </cell>
        </row>
        <row r="5615">
          <cell r="R5615" t="str">
            <v>BNDES</v>
          </cell>
          <cell r="S5615" t="str">
            <v>FINEM TJLP</v>
          </cell>
          <cell r="T5615" t="str">
            <v>SUB8622G</v>
          </cell>
          <cell r="U5615">
            <v>10</v>
          </cell>
          <cell r="V5615">
            <v>0</v>
          </cell>
          <cell r="W5615">
            <v>36311</v>
          </cell>
          <cell r="X5615">
            <v>16</v>
          </cell>
          <cell r="Y5615">
            <v>0</v>
          </cell>
          <cell r="Z5615">
            <v>6.8990879999999999</v>
          </cell>
          <cell r="AA5615">
            <v>0</v>
          </cell>
          <cell r="AB5615">
            <v>1625529.38</v>
          </cell>
          <cell r="AC5615">
            <v>0</v>
          </cell>
          <cell r="AD5615">
            <v>6900.36</v>
          </cell>
          <cell r="AE5615">
            <v>6900.36</v>
          </cell>
          <cell r="AF5615">
            <v>0</v>
          </cell>
          <cell r="AG5615">
            <v>1632429.74</v>
          </cell>
          <cell r="AH5615">
            <v>4918.9299999999348</v>
          </cell>
          <cell r="AI5615">
            <v>0</v>
          </cell>
          <cell r="AJ5615">
            <v>0</v>
          </cell>
          <cell r="AK5615">
            <v>0</v>
          </cell>
        </row>
        <row r="5616">
          <cell r="R5616" t="str">
            <v>BNDES</v>
          </cell>
          <cell r="S5616" t="str">
            <v>FINEM TJLP</v>
          </cell>
          <cell r="T5616" t="str">
            <v>SUB8622G</v>
          </cell>
          <cell r="U5616">
            <v>10</v>
          </cell>
          <cell r="V5616">
            <v>0</v>
          </cell>
          <cell r="W5616">
            <v>36326</v>
          </cell>
          <cell r="X5616">
            <v>15</v>
          </cell>
          <cell r="Y5616">
            <v>42</v>
          </cell>
          <cell r="Z5616">
            <v>6.918717</v>
          </cell>
          <cell r="AA5616">
            <v>0</v>
          </cell>
          <cell r="AB5616">
            <v>1630154.27</v>
          </cell>
          <cell r="AC5616">
            <v>37048.959999999999</v>
          </cell>
          <cell r="AD5616">
            <v>6533.8</v>
          </cell>
          <cell r="AE5616">
            <v>13434.16</v>
          </cell>
          <cell r="AF5616">
            <v>50483.12</v>
          </cell>
          <cell r="AG5616">
            <v>1593105.31</v>
          </cell>
          <cell r="AH5616">
            <v>4624.8900000001304</v>
          </cell>
          <cell r="AI5616">
            <v>0</v>
          </cell>
          <cell r="AJ5616">
            <v>0</v>
          </cell>
          <cell r="AK5616">
            <v>0</v>
          </cell>
        </row>
        <row r="5617">
          <cell r="R5617" t="str">
            <v>BNDES</v>
          </cell>
          <cell r="S5617" t="str">
            <v>FINEM TJLP</v>
          </cell>
          <cell r="T5617" t="str">
            <v>SUB8622G</v>
          </cell>
          <cell r="U5617">
            <v>10</v>
          </cell>
          <cell r="V5617">
            <v>0</v>
          </cell>
          <cell r="W5617">
            <v>36341</v>
          </cell>
          <cell r="X5617">
            <v>15</v>
          </cell>
          <cell r="Y5617">
            <v>0</v>
          </cell>
          <cell r="Z5617">
            <v>6.938402</v>
          </cell>
          <cell r="AA5617">
            <v>0</v>
          </cell>
          <cell r="AB5617">
            <v>1597637.99</v>
          </cell>
          <cell r="AC5617">
            <v>0</v>
          </cell>
          <cell r="AD5617">
            <v>6357.25</v>
          </cell>
          <cell r="AE5617">
            <v>6357.25</v>
          </cell>
          <cell r="AF5617">
            <v>0</v>
          </cell>
          <cell r="AG5617">
            <v>1603995.23</v>
          </cell>
          <cell r="AH5617">
            <v>4532.6699999999255</v>
          </cell>
          <cell r="AI5617">
            <v>0</v>
          </cell>
          <cell r="AJ5617">
            <v>0</v>
          </cell>
          <cell r="AK5617">
            <v>0</v>
          </cell>
        </row>
        <row r="5618">
          <cell r="R5618" t="str">
            <v>BNDES</v>
          </cell>
          <cell r="S5618" t="str">
            <v>FINEM TJLP</v>
          </cell>
          <cell r="T5618" t="str">
            <v>SUB8622G</v>
          </cell>
          <cell r="U5618">
            <v>10</v>
          </cell>
          <cell r="V5618">
            <v>0</v>
          </cell>
          <cell r="W5618">
            <v>36356</v>
          </cell>
          <cell r="X5618">
            <v>15</v>
          </cell>
          <cell r="Y5618">
            <v>43</v>
          </cell>
          <cell r="Z5618">
            <v>6.9594990000000001</v>
          </cell>
          <cell r="AA5618">
            <v>0</v>
          </cell>
          <cell r="AB5618">
            <v>1602495.79</v>
          </cell>
          <cell r="AC5618">
            <v>37267.339999999997</v>
          </cell>
          <cell r="AD5618">
            <v>6421.2800000000007</v>
          </cell>
          <cell r="AE5618">
            <v>12778.53</v>
          </cell>
          <cell r="AF5618">
            <v>50045.87</v>
          </cell>
          <cell r="AG5618">
            <v>1565228.44</v>
          </cell>
          <cell r="AH5618">
            <v>4857.8000000000466</v>
          </cell>
          <cell r="AI5618">
            <v>0</v>
          </cell>
          <cell r="AJ5618">
            <v>0</v>
          </cell>
          <cell r="AK5618">
            <v>0</v>
          </cell>
        </row>
        <row r="5619">
          <cell r="R5619" t="str">
            <v>BNDES</v>
          </cell>
          <cell r="S5619" t="str">
            <v>FINEM TJLP</v>
          </cell>
          <cell r="T5619" t="str">
            <v>SUB8622G</v>
          </cell>
          <cell r="U5619">
            <v>10</v>
          </cell>
          <cell r="V5619">
            <v>0</v>
          </cell>
          <cell r="W5619">
            <v>36372</v>
          </cell>
          <cell r="X5619">
            <v>16</v>
          </cell>
          <cell r="Y5619">
            <v>0</v>
          </cell>
          <cell r="Z5619">
            <v>6.9821770000000001</v>
          </cell>
          <cell r="AA5619">
            <v>0</v>
          </cell>
          <cell r="AB5619">
            <v>1570328.84</v>
          </cell>
          <cell r="AC5619">
            <v>0</v>
          </cell>
          <cell r="AD5619">
            <v>6666.03</v>
          </cell>
          <cell r="AE5619">
            <v>6666.03</v>
          </cell>
          <cell r="AF5619">
            <v>0</v>
          </cell>
          <cell r="AG5619">
            <v>1576994.88</v>
          </cell>
          <cell r="AH5619">
            <v>5100.4099999999162</v>
          </cell>
          <cell r="AI5619">
            <v>0</v>
          </cell>
          <cell r="AJ5619">
            <v>0</v>
          </cell>
          <cell r="AK5619">
            <v>0</v>
          </cell>
        </row>
        <row r="5620">
          <cell r="R5620" t="str">
            <v>BNDES</v>
          </cell>
          <cell r="S5620" t="str">
            <v>FINEM TJLP</v>
          </cell>
          <cell r="T5620" t="str">
            <v>SUB8622G</v>
          </cell>
          <cell r="U5620">
            <v>10</v>
          </cell>
          <cell r="V5620">
            <v>0</v>
          </cell>
          <cell r="W5620">
            <v>36387</v>
          </cell>
          <cell r="X5620">
            <v>15</v>
          </cell>
          <cell r="Y5620">
            <v>44</v>
          </cell>
          <cell r="Z5620">
            <v>7.0035040000000004</v>
          </cell>
          <cell r="AA5620">
            <v>0</v>
          </cell>
          <cell r="AB5620">
            <v>1575125.4</v>
          </cell>
          <cell r="AC5620">
            <v>37502.99</v>
          </cell>
          <cell r="AD5620">
            <v>6314.64</v>
          </cell>
          <cell r="AE5620">
            <v>12980.67</v>
          </cell>
          <cell r="AF5620">
            <v>50483.65</v>
          </cell>
          <cell r="AG5620">
            <v>1537622.41</v>
          </cell>
          <cell r="AH5620">
            <v>4796.5400000000373</v>
          </cell>
          <cell r="AI5620">
            <v>0</v>
          </cell>
          <cell r="AJ5620">
            <v>0</v>
          </cell>
          <cell r="AK5620">
            <v>0</v>
          </cell>
        </row>
        <row r="5621">
          <cell r="R5621" t="str">
            <v>BNDES</v>
          </cell>
          <cell r="S5621" t="str">
            <v>FINEM TJLP</v>
          </cell>
          <cell r="T5621" t="str">
            <v>SUB8622G</v>
          </cell>
          <cell r="U5621">
            <v>10</v>
          </cell>
          <cell r="V5621">
            <v>0</v>
          </cell>
          <cell r="W5621">
            <v>36403</v>
          </cell>
          <cell r="X5621">
            <v>16</v>
          </cell>
          <cell r="Y5621">
            <v>0</v>
          </cell>
          <cell r="Z5621">
            <v>7.0263260000000001</v>
          </cell>
          <cell r="AA5621">
            <v>0</v>
          </cell>
          <cell r="AB5621">
            <v>1542633</v>
          </cell>
          <cell r="AC5621">
            <v>0</v>
          </cell>
          <cell r="AD5621">
            <v>6548.47</v>
          </cell>
          <cell r="AE5621">
            <v>6548.47</v>
          </cell>
          <cell r="AF5621">
            <v>0</v>
          </cell>
          <cell r="AG5621">
            <v>1549181.46</v>
          </cell>
          <cell r="AH5621">
            <v>5010.5800000000745</v>
          </cell>
          <cell r="AI5621">
            <v>0</v>
          </cell>
          <cell r="AJ5621">
            <v>0</v>
          </cell>
          <cell r="AK5621">
            <v>0</v>
          </cell>
        </row>
        <row r="5622">
          <cell r="R5622" t="str">
            <v>BNDES</v>
          </cell>
          <cell r="S5622" t="str">
            <v>FINEM TJLP</v>
          </cell>
          <cell r="T5622" t="str">
            <v>SUB8622G</v>
          </cell>
          <cell r="U5622">
            <v>10</v>
          </cell>
          <cell r="V5622">
            <v>0</v>
          </cell>
          <cell r="W5622">
            <v>36418</v>
          </cell>
          <cell r="X5622">
            <v>15</v>
          </cell>
          <cell r="Y5622">
            <v>45</v>
          </cell>
          <cell r="Z5622">
            <v>7.0477879999999997</v>
          </cell>
          <cell r="AA5622">
            <v>0</v>
          </cell>
          <cell r="AB5622">
            <v>1547344.99</v>
          </cell>
          <cell r="AC5622">
            <v>37740.120000000003</v>
          </cell>
          <cell r="AD5622">
            <v>6203.2599999999993</v>
          </cell>
          <cell r="AE5622">
            <v>12751.73</v>
          </cell>
          <cell r="AF5622">
            <v>50491.85</v>
          </cell>
          <cell r="AG5622">
            <v>1509604.87</v>
          </cell>
          <cell r="AH5622">
            <v>4712.0000000002328</v>
          </cell>
          <cell r="AI5622">
            <v>0</v>
          </cell>
          <cell r="AJ5622">
            <v>0</v>
          </cell>
          <cell r="AK5622">
            <v>0</v>
          </cell>
        </row>
        <row r="5623">
          <cell r="R5623" t="str">
            <v>BNDES</v>
          </cell>
          <cell r="S5623" t="str">
            <v>FINEM TJLP</v>
          </cell>
          <cell r="T5623" t="str">
            <v>SUB8622G</v>
          </cell>
          <cell r="U5623">
            <v>10</v>
          </cell>
          <cell r="V5623">
            <v>0</v>
          </cell>
          <cell r="W5623">
            <v>36433</v>
          </cell>
          <cell r="X5623">
            <v>15</v>
          </cell>
          <cell r="Y5623">
            <v>0</v>
          </cell>
          <cell r="Z5623">
            <v>7.0693159999999997</v>
          </cell>
          <cell r="AA5623">
            <v>0</v>
          </cell>
          <cell r="AB5623">
            <v>1514216.07</v>
          </cell>
          <cell r="AC5623">
            <v>0</v>
          </cell>
          <cell r="AD5623">
            <v>6025.3</v>
          </cell>
          <cell r="AE5623">
            <v>6025.3</v>
          </cell>
          <cell r="AF5623">
            <v>0</v>
          </cell>
          <cell r="AG5623">
            <v>1520241.36</v>
          </cell>
          <cell r="AH5623">
            <v>4611.1899999999441</v>
          </cell>
          <cell r="AI5623">
            <v>0</v>
          </cell>
          <cell r="AJ5623">
            <v>0</v>
          </cell>
          <cell r="AK5623">
            <v>0</v>
          </cell>
        </row>
        <row r="5624">
          <cell r="R5624" t="str">
            <v>BNDES</v>
          </cell>
          <cell r="S5624" t="str">
            <v>FINEM TJLP</v>
          </cell>
          <cell r="T5624" t="str">
            <v>SUB8622G</v>
          </cell>
          <cell r="U5624">
            <v>10</v>
          </cell>
          <cell r="V5624">
            <v>0</v>
          </cell>
          <cell r="W5624">
            <v>36448</v>
          </cell>
          <cell r="X5624">
            <v>15</v>
          </cell>
          <cell r="Y5624">
            <v>46</v>
          </cell>
          <cell r="Z5624">
            <v>7.0871370000000002</v>
          </cell>
          <cell r="AA5624">
            <v>0</v>
          </cell>
          <cell r="AB5624">
            <v>1518033.25</v>
          </cell>
          <cell r="AC5624">
            <v>37950.83</v>
          </cell>
          <cell r="AD5624">
            <v>6079.71</v>
          </cell>
          <cell r="AE5624">
            <v>12105.01</v>
          </cell>
          <cell r="AF5624">
            <v>50055.839999999997</v>
          </cell>
          <cell r="AG5624">
            <v>1480082.41</v>
          </cell>
          <cell r="AH5624">
            <v>3817.1799999999348</v>
          </cell>
          <cell r="AI5624">
            <v>0</v>
          </cell>
          <cell r="AJ5624">
            <v>0</v>
          </cell>
          <cell r="AK5624">
            <v>0</v>
          </cell>
        </row>
        <row r="5625">
          <cell r="R5625" t="str">
            <v>BNDES</v>
          </cell>
          <cell r="S5625" t="str">
            <v>FINEM TJLP</v>
          </cell>
          <cell r="T5625" t="str">
            <v>SUB8622G</v>
          </cell>
          <cell r="U5625">
            <v>10</v>
          </cell>
          <cell r="V5625">
            <v>0</v>
          </cell>
          <cell r="W5625">
            <v>36464</v>
          </cell>
          <cell r="X5625">
            <v>16</v>
          </cell>
          <cell r="Y5625">
            <v>0</v>
          </cell>
          <cell r="Z5625">
            <v>7.1059080000000003</v>
          </cell>
          <cell r="AA5625">
            <v>0</v>
          </cell>
          <cell r="AB5625">
            <v>1484002.56</v>
          </cell>
          <cell r="AC5625">
            <v>0</v>
          </cell>
          <cell r="AD5625">
            <v>6299.58</v>
          </cell>
          <cell r="AE5625">
            <v>6299.58</v>
          </cell>
          <cell r="AF5625">
            <v>0</v>
          </cell>
          <cell r="AG5625">
            <v>1490302.14</v>
          </cell>
          <cell r="AH5625">
            <v>3920.1499999999069</v>
          </cell>
          <cell r="AI5625">
            <v>0</v>
          </cell>
          <cell r="AJ5625">
            <v>0</v>
          </cell>
          <cell r="AK5625">
            <v>0</v>
          </cell>
        </row>
        <row r="5626">
          <cell r="R5626" t="str">
            <v>BNDES</v>
          </cell>
          <cell r="S5626" t="str">
            <v>FINEM TJLP</v>
          </cell>
          <cell r="T5626" t="str">
            <v>SUB8622G</v>
          </cell>
          <cell r="U5626">
            <v>10</v>
          </cell>
          <cell r="V5626">
            <v>0</v>
          </cell>
          <cell r="W5626">
            <v>36479</v>
          </cell>
          <cell r="X5626">
            <v>15</v>
          </cell>
          <cell r="Y5626">
            <v>47</v>
          </cell>
          <cell r="Z5626">
            <v>7.123551</v>
          </cell>
          <cell r="AA5626">
            <v>0</v>
          </cell>
          <cell r="AB5626">
            <v>1487687.14</v>
          </cell>
          <cell r="AC5626">
            <v>38145.82</v>
          </cell>
          <cell r="AD5626">
            <v>5960.5</v>
          </cell>
          <cell r="AE5626">
            <v>12260.08</v>
          </cell>
          <cell r="AF5626">
            <v>50405.91</v>
          </cell>
          <cell r="AG5626">
            <v>1449541.31</v>
          </cell>
          <cell r="AH5626">
            <v>3684.5800000000745</v>
          </cell>
          <cell r="AI5626">
            <v>0</v>
          </cell>
          <cell r="AJ5626">
            <v>0</v>
          </cell>
          <cell r="AK5626">
            <v>0</v>
          </cell>
        </row>
        <row r="5627">
          <cell r="R5627" t="str">
            <v>BNDES</v>
          </cell>
          <cell r="S5627" t="str">
            <v>FINEM TJLP</v>
          </cell>
          <cell r="T5627" t="str">
            <v>SUB8622G</v>
          </cell>
          <cell r="U5627">
            <v>10</v>
          </cell>
          <cell r="V5627">
            <v>0</v>
          </cell>
          <cell r="W5627">
            <v>36494</v>
          </cell>
          <cell r="X5627">
            <v>15</v>
          </cell>
          <cell r="Y5627">
            <v>0</v>
          </cell>
          <cell r="Z5627">
            <v>7.1412370000000003</v>
          </cell>
          <cell r="AA5627">
            <v>0</v>
          </cell>
          <cell r="AB5627">
            <v>1453140.16</v>
          </cell>
          <cell r="AC5627">
            <v>0</v>
          </cell>
          <cell r="AD5627">
            <v>5782.27</v>
          </cell>
          <cell r="AE5627">
            <v>5782.27</v>
          </cell>
          <cell r="AF5627">
            <v>0</v>
          </cell>
          <cell r="AG5627">
            <v>1458922.43</v>
          </cell>
          <cell r="AH5627">
            <v>3598.8499999998603</v>
          </cell>
          <cell r="AI5627">
            <v>0</v>
          </cell>
          <cell r="AJ5627">
            <v>0</v>
          </cell>
          <cell r="AK5627">
            <v>0</v>
          </cell>
        </row>
        <row r="5628">
          <cell r="R5628" t="str">
            <v>BNDES</v>
          </cell>
          <cell r="S5628" t="str">
            <v>FINEM TJLP</v>
          </cell>
          <cell r="T5628" t="str">
            <v>SUB8622G</v>
          </cell>
          <cell r="U5628">
            <v>10</v>
          </cell>
          <cell r="V5628">
            <v>0</v>
          </cell>
          <cell r="W5628">
            <v>36509</v>
          </cell>
          <cell r="X5628">
            <v>15</v>
          </cell>
          <cell r="Y5628">
            <v>48</v>
          </cell>
          <cell r="Z5628">
            <v>7.1589679999999998</v>
          </cell>
          <cell r="AA5628">
            <v>0</v>
          </cell>
          <cell r="AB5628">
            <v>1456748.17</v>
          </cell>
          <cell r="AC5628">
            <v>38335.480000000003</v>
          </cell>
          <cell r="AD5628">
            <v>5834.0399999999991</v>
          </cell>
          <cell r="AE5628">
            <v>11616.31</v>
          </cell>
          <cell r="AF5628">
            <v>49951.79</v>
          </cell>
          <cell r="AG5628">
            <v>1418412.69</v>
          </cell>
          <cell r="AH5628">
            <v>3608.0100000000093</v>
          </cell>
          <cell r="AI5628">
            <v>0</v>
          </cell>
          <cell r="AJ5628">
            <v>0</v>
          </cell>
          <cell r="AK5628">
            <v>0</v>
          </cell>
        </row>
        <row r="5629">
          <cell r="R5629" t="str">
            <v>BNDES</v>
          </cell>
          <cell r="S5629" t="str">
            <v>FINEM TJLP</v>
          </cell>
          <cell r="T5629" t="str">
            <v>SUB8622G</v>
          </cell>
          <cell r="U5629">
            <v>10</v>
          </cell>
          <cell r="V5629">
            <v>0</v>
          </cell>
          <cell r="W5629">
            <v>36525</v>
          </cell>
          <cell r="X5629">
            <v>16</v>
          </cell>
          <cell r="Y5629">
            <v>0</v>
          </cell>
          <cell r="Z5629">
            <v>7.1779289999999998</v>
          </cell>
          <cell r="AA5629">
            <v>0</v>
          </cell>
          <cell r="AB5629">
            <v>1422169.45</v>
          </cell>
          <cell r="AC5629">
            <v>0</v>
          </cell>
          <cell r="AD5629">
            <v>6037.1</v>
          </cell>
          <cell r="AE5629">
            <v>6037.1</v>
          </cell>
          <cell r="AF5629">
            <v>0</v>
          </cell>
          <cell r="AG5629">
            <v>1428206.55</v>
          </cell>
          <cell r="AH5629">
            <v>3756.7600000000093</v>
          </cell>
          <cell r="AI5629">
            <v>0</v>
          </cell>
          <cell r="AJ5629">
            <v>0</v>
          </cell>
          <cell r="AK5629">
            <v>0</v>
          </cell>
        </row>
        <row r="5630">
          <cell r="R5630" t="str">
            <v>BNDES</v>
          </cell>
          <cell r="S5630" t="str">
            <v>FINEM TJLP</v>
          </cell>
          <cell r="T5630" t="str">
            <v>SUB8622G</v>
          </cell>
          <cell r="U5630">
            <v>10</v>
          </cell>
          <cell r="V5630">
            <v>0</v>
          </cell>
          <cell r="W5630">
            <v>36540</v>
          </cell>
          <cell r="X5630">
            <v>15</v>
          </cell>
          <cell r="Y5630">
            <v>49</v>
          </cell>
          <cell r="Z5630">
            <v>7.1945040000000002</v>
          </cell>
          <cell r="AA5630">
            <v>0</v>
          </cell>
          <cell r="AB5630">
            <v>1425453.47</v>
          </cell>
          <cell r="AC5630">
            <v>38525.769999999997</v>
          </cell>
          <cell r="AD5630">
            <v>5710.1099999999988</v>
          </cell>
          <cell r="AE5630">
            <v>11747.21</v>
          </cell>
          <cell r="AF5630">
            <v>50272.98</v>
          </cell>
          <cell r="AG5630">
            <v>1386927.7</v>
          </cell>
          <cell r="AH5630">
            <v>3284.0199999997858</v>
          </cell>
          <cell r="AI5630">
            <v>0</v>
          </cell>
          <cell r="AJ5630">
            <v>0</v>
          </cell>
          <cell r="AK5630">
            <v>0</v>
          </cell>
        </row>
        <row r="5631">
          <cell r="R5631" t="str">
            <v>BNDES</v>
          </cell>
          <cell r="S5631" t="str">
            <v>FINEM TJLP</v>
          </cell>
          <cell r="T5631" t="str">
            <v>SUB8622G</v>
          </cell>
          <cell r="U5631">
            <v>10</v>
          </cell>
          <cell r="V5631">
            <v>0</v>
          </cell>
          <cell r="W5631">
            <v>36556</v>
          </cell>
          <cell r="X5631">
            <v>16</v>
          </cell>
          <cell r="Y5631">
            <v>0</v>
          </cell>
          <cell r="Z5631">
            <v>7.2121310000000003</v>
          </cell>
          <cell r="AA5631">
            <v>0</v>
          </cell>
          <cell r="AB5631">
            <v>1390325.76</v>
          </cell>
          <cell r="AC5631">
            <v>0</v>
          </cell>
          <cell r="AD5631">
            <v>5901.92</v>
          </cell>
          <cell r="AE5631">
            <v>5901.92</v>
          </cell>
          <cell r="AF5631">
            <v>0</v>
          </cell>
          <cell r="AG5631">
            <v>1396227.69</v>
          </cell>
          <cell r="AH5631">
            <v>3398.0700000000652</v>
          </cell>
          <cell r="AI5631">
            <v>0</v>
          </cell>
          <cell r="AJ5631">
            <v>0</v>
          </cell>
          <cell r="AK5631">
            <v>0</v>
          </cell>
        </row>
        <row r="5632">
          <cell r="R5632" t="str">
            <v>BNDES</v>
          </cell>
          <cell r="S5632" t="str">
            <v>FINEM TJLP</v>
          </cell>
          <cell r="T5632" t="str">
            <v>SUB8622G</v>
          </cell>
          <cell r="U5632">
            <v>10</v>
          </cell>
          <cell r="V5632">
            <v>0</v>
          </cell>
          <cell r="W5632">
            <v>36571</v>
          </cell>
          <cell r="X5632">
            <v>15</v>
          </cell>
          <cell r="Y5632">
            <v>50</v>
          </cell>
          <cell r="Z5632">
            <v>7.2286960000000002</v>
          </cell>
          <cell r="AA5632">
            <v>0</v>
          </cell>
          <cell r="AB5632">
            <v>1393519.1</v>
          </cell>
          <cell r="AC5632">
            <v>38708.86</v>
          </cell>
          <cell r="AD5632">
            <v>5582.1200000000008</v>
          </cell>
          <cell r="AE5632">
            <v>11484.04</v>
          </cell>
          <cell r="AF5632">
            <v>50192.91</v>
          </cell>
          <cell r="AG5632">
            <v>1354810.23</v>
          </cell>
          <cell r="AH5632">
            <v>3193.3299999998417</v>
          </cell>
          <cell r="AI5632">
            <v>0</v>
          </cell>
          <cell r="AJ5632">
            <v>0</v>
          </cell>
          <cell r="AK5632">
            <v>0</v>
          </cell>
        </row>
        <row r="5633">
          <cell r="R5633" t="str">
            <v>BNDES</v>
          </cell>
          <cell r="S5633" t="str">
            <v>FINEM TJLP</v>
          </cell>
          <cell r="T5633" t="str">
            <v>SUB8622G</v>
          </cell>
          <cell r="U5633">
            <v>10</v>
          </cell>
          <cell r="V5633">
            <v>0</v>
          </cell>
          <cell r="W5633">
            <v>36585</v>
          </cell>
          <cell r="X5633">
            <v>14</v>
          </cell>
          <cell r="Y5633">
            <v>0</v>
          </cell>
          <cell r="Z5633">
            <v>7.2441909999999998</v>
          </cell>
          <cell r="AA5633">
            <v>0</v>
          </cell>
          <cell r="AB5633">
            <v>1357714.32</v>
          </cell>
          <cell r="AC5633">
            <v>0</v>
          </cell>
          <cell r="AD5633">
            <v>5041.71</v>
          </cell>
          <cell r="AE5633">
            <v>5041.71</v>
          </cell>
          <cell r="AF5633">
            <v>0</v>
          </cell>
          <cell r="AG5633">
            <v>1362756.04</v>
          </cell>
          <cell r="AH5633">
            <v>2904.1000000000931</v>
          </cell>
          <cell r="AI5633">
            <v>0</v>
          </cell>
          <cell r="AJ5633">
            <v>0</v>
          </cell>
          <cell r="AK5633">
            <v>0</v>
          </cell>
        </row>
        <row r="5634">
          <cell r="R5634" t="str">
            <v>BNDES</v>
          </cell>
          <cell r="S5634" t="str">
            <v>FINEM TJLP</v>
          </cell>
          <cell r="T5634" t="str">
            <v>SUB8622G</v>
          </cell>
          <cell r="U5634">
            <v>10</v>
          </cell>
          <cell r="V5634">
            <v>0</v>
          </cell>
          <cell r="W5634">
            <v>36600</v>
          </cell>
          <cell r="X5634">
            <v>15</v>
          </cell>
          <cell r="Y5634">
            <v>51</v>
          </cell>
          <cell r="Z5634">
            <v>7.2608290000000002</v>
          </cell>
          <cell r="AA5634">
            <v>0</v>
          </cell>
          <cell r="AB5634">
            <v>1360832.64</v>
          </cell>
          <cell r="AC5634">
            <v>38880.93</v>
          </cell>
          <cell r="AD5634">
            <v>5446.6500000000005</v>
          </cell>
          <cell r="AE5634">
            <v>10488.36</v>
          </cell>
          <cell r="AF5634">
            <v>49369.3</v>
          </cell>
          <cell r="AG5634">
            <v>1321951.7</v>
          </cell>
          <cell r="AH5634">
            <v>3118.3100000000559</v>
          </cell>
          <cell r="AI5634">
            <v>0</v>
          </cell>
          <cell r="AJ5634">
            <v>0</v>
          </cell>
          <cell r="AK5634">
            <v>0</v>
          </cell>
        </row>
        <row r="5635">
          <cell r="R5635" t="str">
            <v>BNDES</v>
          </cell>
          <cell r="S5635" t="str">
            <v>FINEM TJLP</v>
          </cell>
          <cell r="T5635" t="str">
            <v>SUB8622G</v>
          </cell>
          <cell r="U5635">
            <v>10</v>
          </cell>
          <cell r="V5635">
            <v>0</v>
          </cell>
          <cell r="W5635">
            <v>36616</v>
          </cell>
          <cell r="X5635">
            <v>16</v>
          </cell>
          <cell r="Y5635">
            <v>0</v>
          </cell>
          <cell r="Z5635">
            <v>7.278619</v>
          </cell>
          <cell r="AA5635">
            <v>0</v>
          </cell>
          <cell r="AB5635">
            <v>1325190.6599999999</v>
          </cell>
          <cell r="AC5635">
            <v>0</v>
          </cell>
          <cell r="AD5635">
            <v>5625.42</v>
          </cell>
          <cell r="AE5635">
            <v>5625.42</v>
          </cell>
          <cell r="AF5635">
            <v>0</v>
          </cell>
          <cell r="AG5635">
            <v>1330816.0900000001</v>
          </cell>
          <cell r="AH5635">
            <v>3238.9700000002049</v>
          </cell>
          <cell r="AI5635">
            <v>0</v>
          </cell>
          <cell r="AJ5635">
            <v>0</v>
          </cell>
          <cell r="AK5635">
            <v>0</v>
          </cell>
        </row>
        <row r="5636">
          <cell r="R5636" t="str">
            <v>BNDES</v>
          </cell>
          <cell r="S5636" t="str">
            <v>FINEM TJLP</v>
          </cell>
          <cell r="T5636" t="str">
            <v>SUB8622G</v>
          </cell>
          <cell r="U5636">
            <v>10</v>
          </cell>
          <cell r="V5636">
            <v>0</v>
          </cell>
          <cell r="W5636">
            <v>36631</v>
          </cell>
          <cell r="X5636">
            <v>15</v>
          </cell>
          <cell r="Y5636">
            <v>52</v>
          </cell>
          <cell r="Z5636">
            <v>7.2927920000000004</v>
          </cell>
          <cell r="AA5636">
            <v>0</v>
          </cell>
          <cell r="AB5636">
            <v>1327771.0900000001</v>
          </cell>
          <cell r="AC5636">
            <v>39052.089999999997</v>
          </cell>
          <cell r="AD5636">
            <v>5316.7899999999991</v>
          </cell>
          <cell r="AE5636">
            <v>10942.21</v>
          </cell>
          <cell r="AF5636">
            <v>49994.3</v>
          </cell>
          <cell r="AG5636">
            <v>1288719</v>
          </cell>
          <cell r="AH5636">
            <v>2580.4199999999255</v>
          </cell>
          <cell r="AI5636">
            <v>0</v>
          </cell>
          <cell r="AJ5636">
            <v>0</v>
          </cell>
          <cell r="AK5636">
            <v>0</v>
          </cell>
        </row>
        <row r="5637">
          <cell r="R5637" t="str">
            <v>BNDES</v>
          </cell>
          <cell r="S5637" t="str">
            <v>FINEM TJLP</v>
          </cell>
          <cell r="T5637" t="str">
            <v>SUB8622G</v>
          </cell>
          <cell r="U5637">
            <v>10</v>
          </cell>
          <cell r="V5637">
            <v>0</v>
          </cell>
          <cell r="W5637">
            <v>36646</v>
          </cell>
          <cell r="X5637">
            <v>15</v>
          </cell>
          <cell r="Y5637">
            <v>0</v>
          </cell>
          <cell r="Z5637">
            <v>7.3068109999999997</v>
          </cell>
          <cell r="AA5637">
            <v>0</v>
          </cell>
          <cell r="AB5637">
            <v>1291196.31</v>
          </cell>
          <cell r="AC5637">
            <v>0</v>
          </cell>
          <cell r="AD5637">
            <v>5137.87</v>
          </cell>
          <cell r="AE5637">
            <v>5137.87</v>
          </cell>
          <cell r="AF5637">
            <v>0</v>
          </cell>
          <cell r="AG5637">
            <v>1296334.18</v>
          </cell>
          <cell r="AH5637">
            <v>2477.309999999823</v>
          </cell>
          <cell r="AI5637">
            <v>0</v>
          </cell>
          <cell r="AJ5637">
            <v>0</v>
          </cell>
          <cell r="AK5637">
            <v>0</v>
          </cell>
        </row>
        <row r="5638">
          <cell r="R5638" t="str">
            <v>BNDES</v>
          </cell>
          <cell r="S5638" t="str">
            <v>FINEM TJLP</v>
          </cell>
          <cell r="T5638" t="str">
            <v>SUB8622G</v>
          </cell>
          <cell r="U5638">
            <v>10</v>
          </cell>
          <cell r="V5638">
            <v>0</v>
          </cell>
          <cell r="W5638">
            <v>36661</v>
          </cell>
          <cell r="X5638">
            <v>15</v>
          </cell>
          <cell r="Y5638">
            <v>53</v>
          </cell>
          <cell r="Z5638">
            <v>7.3208570000000002</v>
          </cell>
          <cell r="AA5638">
            <v>0</v>
          </cell>
          <cell r="AB5638">
            <v>1293678.3999999999</v>
          </cell>
          <cell r="AC5638">
            <v>39202.379999999997</v>
          </cell>
          <cell r="AD5638">
            <v>5178.0999999999995</v>
          </cell>
          <cell r="AE5638">
            <v>10315.969999999999</v>
          </cell>
          <cell r="AF5638">
            <v>49518.35</v>
          </cell>
          <cell r="AG5638">
            <v>1254476.02</v>
          </cell>
          <cell r="AH5638">
            <v>2482.0900000000838</v>
          </cell>
          <cell r="AI5638">
            <v>0</v>
          </cell>
          <cell r="AJ5638">
            <v>0</v>
          </cell>
          <cell r="AK5638">
            <v>0</v>
          </cell>
        </row>
        <row r="5639">
          <cell r="R5639" t="str">
            <v>BNDES</v>
          </cell>
          <cell r="S5639" t="str">
            <v>FINEM TJLP</v>
          </cell>
          <cell r="T5639" t="str">
            <v>SUB8622G</v>
          </cell>
          <cell r="U5639">
            <v>10</v>
          </cell>
          <cell r="V5639">
            <v>0</v>
          </cell>
          <cell r="W5639">
            <v>36677</v>
          </cell>
          <cell r="X5639">
            <v>16</v>
          </cell>
          <cell r="Y5639">
            <v>0</v>
          </cell>
          <cell r="Z5639">
            <v>7.3358689999999998</v>
          </cell>
          <cell r="AA5639">
            <v>0</v>
          </cell>
          <cell r="AB5639">
            <v>1257048.43</v>
          </cell>
          <cell r="AC5639">
            <v>0</v>
          </cell>
          <cell r="AD5639">
            <v>5336.16</v>
          </cell>
          <cell r="AE5639">
            <v>5336.16</v>
          </cell>
          <cell r="AF5639">
            <v>0</v>
          </cell>
          <cell r="AG5639">
            <v>1262384.5900000001</v>
          </cell>
          <cell r="AH5639">
            <v>2572.410000000149</v>
          </cell>
          <cell r="AI5639">
            <v>0</v>
          </cell>
          <cell r="AJ5639">
            <v>0</v>
          </cell>
          <cell r="AK5639">
            <v>0</v>
          </cell>
        </row>
        <row r="5640">
          <cell r="R5640" t="str">
            <v>BNDES</v>
          </cell>
          <cell r="S5640" t="str">
            <v>FINEM TJLP</v>
          </cell>
          <cell r="T5640" t="str">
            <v>SUB8622G</v>
          </cell>
          <cell r="U5640">
            <v>10</v>
          </cell>
          <cell r="V5640">
            <v>0</v>
          </cell>
          <cell r="W5640">
            <v>36692</v>
          </cell>
          <cell r="X5640">
            <v>15</v>
          </cell>
          <cell r="Y5640">
            <v>54</v>
          </cell>
          <cell r="Z5640">
            <v>7.349971</v>
          </cell>
          <cell r="AA5640">
            <v>0</v>
          </cell>
          <cell r="AB5640">
            <v>1259464.8999999999</v>
          </cell>
          <cell r="AC5640">
            <v>39358.28</v>
          </cell>
          <cell r="AD5640">
            <v>5043.1399999999994</v>
          </cell>
          <cell r="AE5640">
            <v>10379.299999999999</v>
          </cell>
          <cell r="AF5640">
            <v>49737.57</v>
          </cell>
          <cell r="AG5640">
            <v>1220106.6200000001</v>
          </cell>
          <cell r="AH5640">
            <v>2416.4600000001956</v>
          </cell>
          <cell r="AI5640">
            <v>0</v>
          </cell>
          <cell r="AJ5640">
            <v>0</v>
          </cell>
          <cell r="AK5640">
            <v>0</v>
          </cell>
        </row>
        <row r="5641">
          <cell r="R5641" t="str">
            <v>BNDES</v>
          </cell>
          <cell r="S5641" t="str">
            <v>FINEM TJLP</v>
          </cell>
          <cell r="T5641" t="str">
            <v>SUB8622G</v>
          </cell>
          <cell r="U5641">
            <v>10</v>
          </cell>
          <cell r="V5641">
            <v>0</v>
          </cell>
          <cell r="W5641">
            <v>36707</v>
          </cell>
          <cell r="X5641">
            <v>15</v>
          </cell>
          <cell r="Y5641">
            <v>0</v>
          </cell>
          <cell r="Z5641">
            <v>7.3640999999999996</v>
          </cell>
          <cell r="AA5641">
            <v>0</v>
          </cell>
          <cell r="AB5641">
            <v>1222452.05</v>
          </cell>
          <cell r="AC5641">
            <v>0</v>
          </cell>
          <cell r="AD5641">
            <v>4864.32</v>
          </cell>
          <cell r="AE5641">
            <v>4864.32</v>
          </cell>
          <cell r="AF5641">
            <v>0</v>
          </cell>
          <cell r="AG5641">
            <v>1227316.3799999999</v>
          </cell>
          <cell r="AH5641">
            <v>2345.4399999997113</v>
          </cell>
          <cell r="AI5641">
            <v>0</v>
          </cell>
          <cell r="AJ5641">
            <v>0</v>
          </cell>
          <cell r="AK5641">
            <v>0</v>
          </cell>
        </row>
        <row r="5642">
          <cell r="R5642" t="str">
            <v>BNDES</v>
          </cell>
          <cell r="S5642" t="str">
            <v>FINEM TJLP</v>
          </cell>
          <cell r="T5642" t="str">
            <v>SUB8622G</v>
          </cell>
          <cell r="U5642">
            <v>10</v>
          </cell>
          <cell r="V5642">
            <v>0</v>
          </cell>
          <cell r="W5642">
            <v>36722</v>
          </cell>
          <cell r="X5642">
            <v>15</v>
          </cell>
          <cell r="Y5642">
            <v>55</v>
          </cell>
          <cell r="Z5642">
            <v>7.3763110000000003</v>
          </cell>
          <cell r="AA5642">
            <v>0</v>
          </cell>
          <cell r="AB5642">
            <v>1224479.1000000001</v>
          </cell>
          <cell r="AC5642">
            <v>39499.33</v>
          </cell>
          <cell r="AD5642">
            <v>4899.8500000000004</v>
          </cell>
          <cell r="AE5642">
            <v>9764.17</v>
          </cell>
          <cell r="AF5642">
            <v>49263.49</v>
          </cell>
          <cell r="AG5642">
            <v>1184979.77</v>
          </cell>
          <cell r="AH5642">
            <v>2027.0300000000279</v>
          </cell>
          <cell r="AI5642">
            <v>0</v>
          </cell>
          <cell r="AJ5642">
            <v>0</v>
          </cell>
          <cell r="AK5642">
            <v>0</v>
          </cell>
        </row>
        <row r="5643">
          <cell r="R5643" t="str">
            <v>BNDES</v>
          </cell>
          <cell r="S5643" t="str">
            <v>FINEM TJLP</v>
          </cell>
          <cell r="T5643" t="str">
            <v>SUB8622G</v>
          </cell>
          <cell r="U5643">
            <v>10</v>
          </cell>
          <cell r="V5643">
            <v>0</v>
          </cell>
          <cell r="W5643">
            <v>36738</v>
          </cell>
          <cell r="X5643">
            <v>16</v>
          </cell>
          <cell r="Y5643">
            <v>0</v>
          </cell>
          <cell r="Z5643">
            <v>7.3892100000000003</v>
          </cell>
          <cell r="AA5643">
            <v>0</v>
          </cell>
          <cell r="AB5643">
            <v>1187051.95</v>
          </cell>
          <cell r="AC5643">
            <v>0</v>
          </cell>
          <cell r="AD5643">
            <v>5039.03</v>
          </cell>
          <cell r="AE5643">
            <v>5039.03</v>
          </cell>
          <cell r="AF5643">
            <v>0</v>
          </cell>
          <cell r="AG5643">
            <v>1192090.98</v>
          </cell>
          <cell r="AH5643">
            <v>2072.1799999999348</v>
          </cell>
          <cell r="AI5643">
            <v>0</v>
          </cell>
          <cell r="AJ5643">
            <v>0</v>
          </cell>
          <cell r="AK5643">
            <v>0</v>
          </cell>
        </row>
        <row r="5644">
          <cell r="R5644" t="str">
            <v>BNDES</v>
          </cell>
          <cell r="S5644" t="str">
            <v>FINEM TJLP</v>
          </cell>
          <cell r="T5644" t="str">
            <v>SUB8622G</v>
          </cell>
          <cell r="U5644">
            <v>10</v>
          </cell>
          <cell r="V5644">
            <v>0</v>
          </cell>
          <cell r="W5644">
            <v>36753</v>
          </cell>
          <cell r="X5644">
            <v>15</v>
          </cell>
          <cell r="Y5644">
            <v>56</v>
          </cell>
          <cell r="Z5644">
            <v>7.4013229999999997</v>
          </cell>
          <cell r="AA5644">
            <v>0</v>
          </cell>
          <cell r="AB5644">
            <v>1188997.8700000001</v>
          </cell>
          <cell r="AC5644">
            <v>39633.26</v>
          </cell>
          <cell r="AD5644">
            <v>4759.55</v>
          </cell>
          <cell r="AE5644">
            <v>9798.58</v>
          </cell>
          <cell r="AF5644">
            <v>49431.839999999997</v>
          </cell>
          <cell r="AG5644">
            <v>1149364.6000000001</v>
          </cell>
          <cell r="AH5644">
            <v>1945.910000000149</v>
          </cell>
          <cell r="AI5644">
            <v>0</v>
          </cell>
          <cell r="AJ5644">
            <v>0</v>
          </cell>
          <cell r="AK5644">
            <v>0</v>
          </cell>
        </row>
        <row r="5645">
          <cell r="R5645" t="str">
            <v>BNDES</v>
          </cell>
          <cell r="S5645" t="str">
            <v>FINEM TJLP</v>
          </cell>
          <cell r="T5645" t="str">
            <v>SUB8622G</v>
          </cell>
          <cell r="U5645">
            <v>10</v>
          </cell>
          <cell r="V5645">
            <v>0</v>
          </cell>
          <cell r="W5645">
            <v>36769</v>
          </cell>
          <cell r="X5645">
            <v>16</v>
          </cell>
          <cell r="Y5645">
            <v>0</v>
          </cell>
          <cell r="Z5645">
            <v>7.4142659999999996</v>
          </cell>
          <cell r="AA5645">
            <v>0</v>
          </cell>
          <cell r="AB5645">
            <v>1151374.55</v>
          </cell>
          <cell r="AC5645">
            <v>0</v>
          </cell>
          <cell r="AD5645">
            <v>4887.58</v>
          </cell>
          <cell r="AE5645">
            <v>4887.58</v>
          </cell>
          <cell r="AF5645">
            <v>0</v>
          </cell>
          <cell r="AG5645">
            <v>1156262.1200000001</v>
          </cell>
          <cell r="AH5645">
            <v>2009.9399999999441</v>
          </cell>
          <cell r="AI5645">
            <v>0</v>
          </cell>
          <cell r="AJ5645">
            <v>0</v>
          </cell>
          <cell r="AK5645">
            <v>0</v>
          </cell>
        </row>
        <row r="5646">
          <cell r="R5646" t="str">
            <v>BNDES</v>
          </cell>
          <cell r="S5646" t="str">
            <v>FINEM TJLP</v>
          </cell>
          <cell r="T5646" t="str">
            <v>SUB8622G</v>
          </cell>
          <cell r="U5646">
            <v>10</v>
          </cell>
          <cell r="V5646">
            <v>0</v>
          </cell>
          <cell r="W5646">
            <v>36784</v>
          </cell>
          <cell r="X5646">
            <v>15</v>
          </cell>
          <cell r="Y5646">
            <v>57</v>
          </cell>
          <cell r="Z5646">
            <v>7.4264200000000002</v>
          </cell>
          <cell r="AA5646">
            <v>0</v>
          </cell>
          <cell r="AB5646">
            <v>1153261.96</v>
          </cell>
          <cell r="AC5646">
            <v>39767.65</v>
          </cell>
          <cell r="AD5646">
            <v>4616.49</v>
          </cell>
          <cell r="AE5646">
            <v>9504.07</v>
          </cell>
          <cell r="AF5646">
            <v>49271.73</v>
          </cell>
          <cell r="AG5646">
            <v>1113494.31</v>
          </cell>
          <cell r="AH5646">
            <v>1887.4299999999348</v>
          </cell>
          <cell r="AI5646">
            <v>0</v>
          </cell>
          <cell r="AJ5646">
            <v>0</v>
          </cell>
          <cell r="AK5646">
            <v>0</v>
          </cell>
        </row>
        <row r="5647">
          <cell r="R5647" t="str">
            <v>BNDES</v>
          </cell>
          <cell r="S5647" t="str">
            <v>FINEM TJLP</v>
          </cell>
          <cell r="T5647" t="str">
            <v>SUB8622G</v>
          </cell>
          <cell r="U5647">
            <v>10</v>
          </cell>
          <cell r="V5647">
            <v>0</v>
          </cell>
          <cell r="W5647">
            <v>36799</v>
          </cell>
          <cell r="X5647">
            <v>15</v>
          </cell>
          <cell r="Y5647">
            <v>0</v>
          </cell>
          <cell r="Z5647">
            <v>7.4385950000000003</v>
          </cell>
          <cell r="AA5647">
            <v>0</v>
          </cell>
          <cell r="AB5647">
            <v>1115319.79</v>
          </cell>
          <cell r="AC5647">
            <v>0</v>
          </cell>
          <cell r="AD5647">
            <v>4438.03</v>
          </cell>
          <cell r="AE5647">
            <v>4438.03</v>
          </cell>
          <cell r="AF5647">
            <v>0</v>
          </cell>
          <cell r="AG5647">
            <v>1119757.82</v>
          </cell>
          <cell r="AH5647">
            <v>1825.4799999999814</v>
          </cell>
          <cell r="AI5647">
            <v>0</v>
          </cell>
          <cell r="AJ5647">
            <v>0</v>
          </cell>
          <cell r="AK5647">
            <v>0</v>
          </cell>
        </row>
        <row r="5648">
          <cell r="R5648" t="str">
            <v>BNDES</v>
          </cell>
          <cell r="S5648" t="str">
            <v>FINEM TJLP</v>
          </cell>
          <cell r="T5648" t="str">
            <v>SUB8622G</v>
          </cell>
          <cell r="U5648">
            <v>10</v>
          </cell>
          <cell r="V5648">
            <v>0</v>
          </cell>
          <cell r="W5648">
            <v>36814</v>
          </cell>
          <cell r="X5648">
            <v>15</v>
          </cell>
          <cell r="Y5648">
            <v>58</v>
          </cell>
          <cell r="Z5648">
            <v>7.4494720000000001</v>
          </cell>
          <cell r="AA5648">
            <v>0</v>
          </cell>
          <cell r="AB5648">
            <v>1116950.6499999999</v>
          </cell>
          <cell r="AC5648">
            <v>39891.089999999997</v>
          </cell>
          <cell r="AD5648">
            <v>4468.6899999999996</v>
          </cell>
          <cell r="AE5648">
            <v>8906.7199999999993</v>
          </cell>
          <cell r="AF5648">
            <v>48797.82</v>
          </cell>
          <cell r="AG5648">
            <v>1077059.56</v>
          </cell>
          <cell r="AH5648">
            <v>1630.8700000001118</v>
          </cell>
          <cell r="AI5648">
            <v>0</v>
          </cell>
          <cell r="AJ5648">
            <v>0</v>
          </cell>
          <cell r="AK5648">
            <v>0</v>
          </cell>
        </row>
        <row r="5649">
          <cell r="R5649" t="str">
            <v>BNDES</v>
          </cell>
          <cell r="S5649" t="str">
            <v>FINEM TJLP</v>
          </cell>
          <cell r="T5649" t="str">
            <v>SUB8622G</v>
          </cell>
          <cell r="U5649">
            <v>10</v>
          </cell>
          <cell r="V5649">
            <v>0</v>
          </cell>
          <cell r="W5649">
            <v>36830</v>
          </cell>
          <cell r="X5649">
            <v>16</v>
          </cell>
          <cell r="Y5649">
            <v>0</v>
          </cell>
          <cell r="Z5649">
            <v>7.4609909999999999</v>
          </cell>
          <cell r="AA5649">
            <v>0</v>
          </cell>
          <cell r="AB5649">
            <v>1078725</v>
          </cell>
          <cell r="AC5649">
            <v>0</v>
          </cell>
          <cell r="AD5649">
            <v>4579.18</v>
          </cell>
          <cell r="AE5649">
            <v>4579.18</v>
          </cell>
          <cell r="AF5649">
            <v>0</v>
          </cell>
          <cell r="AG5649">
            <v>1083304.18</v>
          </cell>
          <cell r="AH5649">
            <v>1665.4399999999441</v>
          </cell>
          <cell r="AI5649">
            <v>0</v>
          </cell>
          <cell r="AJ5649">
            <v>0</v>
          </cell>
          <cell r="AK5649">
            <v>0</v>
          </cell>
        </row>
        <row r="5650">
          <cell r="R5650" t="str">
            <v>BNDES</v>
          </cell>
          <cell r="S5650" t="str">
            <v>FINEM TJLP</v>
          </cell>
          <cell r="T5650" t="str">
            <v>SUB8622G</v>
          </cell>
          <cell r="U5650">
            <v>10</v>
          </cell>
          <cell r="V5650">
            <v>0</v>
          </cell>
          <cell r="W5650">
            <v>36845</v>
          </cell>
          <cell r="X5650">
            <v>15</v>
          </cell>
          <cell r="Y5650">
            <v>59</v>
          </cell>
          <cell r="Z5650">
            <v>7.4718070000000001</v>
          </cell>
          <cell r="AA5650">
            <v>0</v>
          </cell>
          <cell r="AB5650">
            <v>1080288.8</v>
          </cell>
          <cell r="AC5650">
            <v>40010.699999999997</v>
          </cell>
          <cell r="AD5650">
            <v>4323.5200000000004</v>
          </cell>
          <cell r="AE5650">
            <v>8902.7000000000007</v>
          </cell>
          <cell r="AF5650">
            <v>48913.4</v>
          </cell>
          <cell r="AG5650">
            <v>1040278.1</v>
          </cell>
          <cell r="AH5650">
            <v>1563.8000000000466</v>
          </cell>
          <cell r="AI5650">
            <v>0</v>
          </cell>
          <cell r="AJ5650">
            <v>0</v>
          </cell>
          <cell r="AK5650">
            <v>0</v>
          </cell>
        </row>
        <row r="5651">
          <cell r="R5651" t="str">
            <v>BNDES</v>
          </cell>
          <cell r="S5651" t="str">
            <v>FINEM TJLP</v>
          </cell>
          <cell r="T5651" t="str">
            <v>SUB8622G</v>
          </cell>
          <cell r="U5651">
            <v>10</v>
          </cell>
          <cell r="V5651">
            <v>0</v>
          </cell>
          <cell r="W5651">
            <v>36860</v>
          </cell>
          <cell r="X5651">
            <v>15</v>
          </cell>
          <cell r="Y5651">
            <v>0</v>
          </cell>
          <cell r="Z5651">
            <v>7.4826389999999998</v>
          </cell>
          <cell r="AA5651">
            <v>0</v>
          </cell>
          <cell r="AB5651">
            <v>1041786.21</v>
          </cell>
          <cell r="AC5651">
            <v>0</v>
          </cell>
          <cell r="AD5651">
            <v>4145.43</v>
          </cell>
          <cell r="AE5651">
            <v>4145.43</v>
          </cell>
          <cell r="AF5651">
            <v>0</v>
          </cell>
          <cell r="AG5651">
            <v>1045931.64</v>
          </cell>
          <cell r="AH5651">
            <v>1508.109999999986</v>
          </cell>
          <cell r="AI5651">
            <v>0</v>
          </cell>
          <cell r="AJ5651">
            <v>0</v>
          </cell>
          <cell r="AK5651">
            <v>0</v>
          </cell>
        </row>
        <row r="5652">
          <cell r="R5652" t="str">
            <v>BNDES</v>
          </cell>
          <cell r="S5652" t="str">
            <v>FINEM TJLP</v>
          </cell>
          <cell r="T5652" t="str">
            <v>SUB8622G</v>
          </cell>
          <cell r="U5652">
            <v>10</v>
          </cell>
          <cell r="V5652">
            <v>0</v>
          </cell>
          <cell r="W5652">
            <v>36875</v>
          </cell>
          <cell r="X5652">
            <v>15</v>
          </cell>
          <cell r="Y5652">
            <v>60</v>
          </cell>
          <cell r="Z5652">
            <v>7.4934859999999999</v>
          </cell>
          <cell r="AA5652">
            <v>0</v>
          </cell>
          <cell r="AB5652">
            <v>1043296.41</v>
          </cell>
          <cell r="AC5652">
            <v>40126.79</v>
          </cell>
          <cell r="AD5652">
            <v>4173.9599999999991</v>
          </cell>
          <cell r="AE5652">
            <v>8319.39</v>
          </cell>
          <cell r="AF5652">
            <v>48446.18</v>
          </cell>
          <cell r="AG5652">
            <v>1003169.62</v>
          </cell>
          <cell r="AH5652">
            <v>1510.1999999999534</v>
          </cell>
          <cell r="AI5652">
            <v>0</v>
          </cell>
          <cell r="AJ5652">
            <v>0</v>
          </cell>
          <cell r="AK5652">
            <v>0</v>
          </cell>
        </row>
        <row r="5653">
          <cell r="R5653" t="str">
            <v>BNDES</v>
          </cell>
          <cell r="S5653" t="str">
            <v>FINEM TJLP</v>
          </cell>
          <cell r="T5653" t="str">
            <v>SUB8622G</v>
          </cell>
          <cell r="U5653">
            <v>10</v>
          </cell>
          <cell r="V5653">
            <v>0</v>
          </cell>
          <cell r="W5653">
            <v>36891</v>
          </cell>
          <cell r="X5653">
            <v>16</v>
          </cell>
          <cell r="Y5653">
            <v>0</v>
          </cell>
          <cell r="Z5653">
            <v>7.5050730000000003</v>
          </cell>
          <cell r="AA5653">
            <v>0</v>
          </cell>
          <cell r="AB5653">
            <v>1004720.8</v>
          </cell>
          <cell r="AC5653">
            <v>0</v>
          </cell>
          <cell r="AD5653">
            <v>4265.03</v>
          </cell>
          <cell r="AE5653">
            <v>4265.03</v>
          </cell>
          <cell r="AF5653">
            <v>0</v>
          </cell>
          <cell r="AG5653">
            <v>1008985.83</v>
          </cell>
          <cell r="AH5653">
            <v>1551.1799999999348</v>
          </cell>
          <cell r="AI5653">
            <v>0</v>
          </cell>
          <cell r="AJ5653">
            <v>0</v>
          </cell>
          <cell r="AK5653">
            <v>0</v>
          </cell>
        </row>
        <row r="5654">
          <cell r="R5654" t="str">
            <v>BNDES</v>
          </cell>
          <cell r="S5654" t="str">
            <v>FINEM TJLP</v>
          </cell>
          <cell r="T5654" t="str">
            <v>SUB8622G</v>
          </cell>
          <cell r="U5654">
            <v>10</v>
          </cell>
          <cell r="V5654">
            <v>0</v>
          </cell>
          <cell r="W5654">
            <v>36906</v>
          </cell>
          <cell r="X5654">
            <v>15</v>
          </cell>
          <cell r="Y5654">
            <v>61</v>
          </cell>
          <cell r="Z5654">
            <v>7.5146179999999996</v>
          </cell>
          <cell r="AA5654">
            <v>0</v>
          </cell>
          <cell r="AB5654">
            <v>1005998.61</v>
          </cell>
          <cell r="AC5654">
            <v>40239.94</v>
          </cell>
          <cell r="AD5654">
            <v>4025.4399999999996</v>
          </cell>
          <cell r="AE5654">
            <v>8290.4699999999993</v>
          </cell>
          <cell r="AF5654">
            <v>48530.42</v>
          </cell>
          <cell r="AG5654">
            <v>965758.66</v>
          </cell>
          <cell r="AH5654">
            <v>1277.8100000001723</v>
          </cell>
          <cell r="AI5654">
            <v>0</v>
          </cell>
          <cell r="AJ5654">
            <v>0</v>
          </cell>
          <cell r="AK5654">
            <v>0</v>
          </cell>
        </row>
        <row r="5655">
          <cell r="R5655" t="str">
            <v>BNDES</v>
          </cell>
          <cell r="S5655" t="str">
            <v>FINEM TJLP</v>
          </cell>
          <cell r="T5655" t="str">
            <v>SUB8622G</v>
          </cell>
          <cell r="U5655">
            <v>10</v>
          </cell>
          <cell r="V5655">
            <v>0</v>
          </cell>
          <cell r="W5655">
            <v>36922</v>
          </cell>
          <cell r="X5655">
            <v>16</v>
          </cell>
          <cell r="Y5655">
            <v>0</v>
          </cell>
          <cell r="Z5655">
            <v>7.5247109999999999</v>
          </cell>
          <cell r="AA5655">
            <v>0</v>
          </cell>
          <cell r="AB5655">
            <v>967055.79</v>
          </cell>
          <cell r="AC5655">
            <v>0</v>
          </cell>
          <cell r="AD5655">
            <v>4105.1400000000003</v>
          </cell>
          <cell r="AE5655">
            <v>4105.1400000000003</v>
          </cell>
          <cell r="AF5655">
            <v>0</v>
          </cell>
          <cell r="AG5655">
            <v>971160.93</v>
          </cell>
          <cell r="AH5655">
            <v>1297.1300000000047</v>
          </cell>
          <cell r="AI5655">
            <v>0</v>
          </cell>
          <cell r="AJ5655">
            <v>0</v>
          </cell>
          <cell r="AK5655">
            <v>0</v>
          </cell>
        </row>
        <row r="5656">
          <cell r="R5656" t="str">
            <v>BNDES</v>
          </cell>
          <cell r="S5656" t="str">
            <v>FINEM TJLP</v>
          </cell>
          <cell r="T5656" t="str">
            <v>SUB8622G</v>
          </cell>
          <cell r="U5656">
            <v>10</v>
          </cell>
          <cell r="V5656">
            <v>0</v>
          </cell>
          <cell r="W5656">
            <v>36937</v>
          </cell>
          <cell r="X5656">
            <v>15</v>
          </cell>
          <cell r="Y5656">
            <v>62</v>
          </cell>
          <cell r="Z5656">
            <v>7.534186</v>
          </cell>
          <cell r="AA5656">
            <v>0</v>
          </cell>
          <cell r="AB5656">
            <v>968273.49</v>
          </cell>
          <cell r="AC5656">
            <v>40344.730000000003</v>
          </cell>
          <cell r="AD5656">
            <v>3874.4399999999996</v>
          </cell>
          <cell r="AE5656">
            <v>7979.58</v>
          </cell>
          <cell r="AF5656">
            <v>48324.31</v>
          </cell>
          <cell r="AG5656">
            <v>927928.76</v>
          </cell>
          <cell r="AH5656">
            <v>1217.7000000000698</v>
          </cell>
          <cell r="AI5656">
            <v>0</v>
          </cell>
          <cell r="AJ5656">
            <v>0</v>
          </cell>
          <cell r="AK5656">
            <v>0</v>
          </cell>
        </row>
        <row r="5657">
          <cell r="R5657" t="str">
            <v>BNDES</v>
          </cell>
          <cell r="S5657" t="str">
            <v>FINEM TJLP</v>
          </cell>
          <cell r="T5657" t="str">
            <v>SUB8622G</v>
          </cell>
          <cell r="U5657">
            <v>10</v>
          </cell>
          <cell r="V5657">
            <v>0</v>
          </cell>
          <cell r="W5657">
            <v>36950</v>
          </cell>
          <cell r="X5657">
            <v>13</v>
          </cell>
          <cell r="Y5657">
            <v>0</v>
          </cell>
          <cell r="Z5657">
            <v>7.5424059999999997</v>
          </cell>
          <cell r="AA5657">
            <v>0</v>
          </cell>
          <cell r="AB5657">
            <v>928941.16</v>
          </cell>
          <cell r="AC5657">
            <v>0</v>
          </cell>
          <cell r="AD5657">
            <v>3202.7</v>
          </cell>
          <cell r="AE5657">
            <v>3202.7</v>
          </cell>
          <cell r="AF5657">
            <v>0</v>
          </cell>
          <cell r="AG5657">
            <v>932143.85</v>
          </cell>
          <cell r="AH5657">
            <v>1012.390000000014</v>
          </cell>
          <cell r="AI5657">
            <v>0</v>
          </cell>
          <cell r="AJ5657">
            <v>0</v>
          </cell>
          <cell r="AK5657">
            <v>0</v>
          </cell>
        </row>
        <row r="5658">
          <cell r="R5658" t="str">
            <v>BNDES</v>
          </cell>
          <cell r="S5658" t="str">
            <v>FINEM TJLP</v>
          </cell>
          <cell r="T5658" t="str">
            <v>SUB8622G</v>
          </cell>
          <cell r="U5658">
            <v>10</v>
          </cell>
          <cell r="V5658">
            <v>0</v>
          </cell>
          <cell r="W5658">
            <v>36965</v>
          </cell>
          <cell r="X5658">
            <v>15</v>
          </cell>
          <cell r="Y5658">
            <v>63</v>
          </cell>
          <cell r="Z5658">
            <v>7.5519030000000003</v>
          </cell>
          <cell r="AA5658">
            <v>0</v>
          </cell>
          <cell r="AB5658">
            <v>930110.83</v>
          </cell>
          <cell r="AC5658">
            <v>40439.599999999999</v>
          </cell>
          <cell r="AD5658">
            <v>3717.84</v>
          </cell>
          <cell r="AE5658">
            <v>6920.54</v>
          </cell>
          <cell r="AF5658">
            <v>47360.15</v>
          </cell>
          <cell r="AG5658">
            <v>889671.23</v>
          </cell>
          <cell r="AH5658">
            <v>1169.6900000000605</v>
          </cell>
          <cell r="AI5658">
            <v>0</v>
          </cell>
          <cell r="AJ5658">
            <v>0</v>
          </cell>
          <cell r="AK5658">
            <v>0</v>
          </cell>
        </row>
        <row r="5659">
          <cell r="R5659" t="str">
            <v>BNDES</v>
          </cell>
          <cell r="S5659" t="str">
            <v>FINEM TJLP</v>
          </cell>
          <cell r="T5659" t="str">
            <v>SUB8622G</v>
          </cell>
          <cell r="U5659">
            <v>10</v>
          </cell>
          <cell r="V5659">
            <v>0</v>
          </cell>
          <cell r="W5659">
            <v>36981</v>
          </cell>
          <cell r="X5659">
            <v>16</v>
          </cell>
          <cell r="Y5659">
            <v>0</v>
          </cell>
          <cell r="Z5659">
            <v>7.5620459999999996</v>
          </cell>
          <cell r="AA5659">
            <v>0</v>
          </cell>
          <cell r="AB5659">
            <v>890866.15</v>
          </cell>
          <cell r="AC5659">
            <v>0</v>
          </cell>
          <cell r="AD5659">
            <v>3781.72</v>
          </cell>
          <cell r="AE5659">
            <v>3781.72</v>
          </cell>
          <cell r="AF5659">
            <v>0</v>
          </cell>
          <cell r="AG5659">
            <v>894647.87</v>
          </cell>
          <cell r="AH5659">
            <v>1194.9200000000419</v>
          </cell>
          <cell r="AI5659">
            <v>0</v>
          </cell>
          <cell r="AJ5659">
            <v>0</v>
          </cell>
          <cell r="AK5659">
            <v>0</v>
          </cell>
        </row>
        <row r="5660">
          <cell r="R5660" t="str">
            <v>BNDES</v>
          </cell>
          <cell r="S5660" t="str">
            <v>FINEM TJLP</v>
          </cell>
          <cell r="T5660" t="str">
            <v>SUB8622G</v>
          </cell>
          <cell r="U5660">
            <v>10</v>
          </cell>
          <cell r="V5660">
            <v>0</v>
          </cell>
          <cell r="W5660">
            <v>36996</v>
          </cell>
          <cell r="X5660">
            <v>15</v>
          </cell>
          <cell r="Y5660">
            <v>64</v>
          </cell>
          <cell r="Z5660">
            <v>7.5715680000000001</v>
          </cell>
          <cell r="AA5660">
            <v>0</v>
          </cell>
          <cell r="AB5660">
            <v>891987.92</v>
          </cell>
          <cell r="AC5660">
            <v>40544.910000000003</v>
          </cell>
          <cell r="AD5660">
            <v>3569.18</v>
          </cell>
          <cell r="AE5660">
            <v>7350.9</v>
          </cell>
          <cell r="AF5660">
            <v>47895.81</v>
          </cell>
          <cell r="AG5660">
            <v>851443.01</v>
          </cell>
          <cell r="AH5660">
            <v>1121.7700000000186</v>
          </cell>
          <cell r="AI5660">
            <v>0</v>
          </cell>
          <cell r="AJ5660">
            <v>0</v>
          </cell>
          <cell r="AK5660">
            <v>0</v>
          </cell>
        </row>
        <row r="5661">
          <cell r="R5661" t="str">
            <v>BNDES</v>
          </cell>
          <cell r="S5661" t="str">
            <v>FINEM TJLP</v>
          </cell>
          <cell r="T5661" t="str">
            <v>SUB8622G</v>
          </cell>
          <cell r="U5661">
            <v>10</v>
          </cell>
          <cell r="V5661">
            <v>0</v>
          </cell>
          <cell r="W5661">
            <v>37011</v>
          </cell>
          <cell r="X5661">
            <v>15</v>
          </cell>
          <cell r="Y5661">
            <v>0</v>
          </cell>
          <cell r="Z5661">
            <v>7.5811010000000003</v>
          </cell>
          <cell r="AA5661">
            <v>0</v>
          </cell>
          <cell r="AB5661">
            <v>852515.02</v>
          </cell>
          <cell r="AC5661">
            <v>0</v>
          </cell>
          <cell r="AD5661">
            <v>3392.29</v>
          </cell>
          <cell r="AE5661">
            <v>3392.29</v>
          </cell>
          <cell r="AF5661">
            <v>0</v>
          </cell>
          <cell r="AG5661">
            <v>855907.31</v>
          </cell>
          <cell r="AH5661">
            <v>1072.0100000000093</v>
          </cell>
          <cell r="AI5661">
            <v>0</v>
          </cell>
          <cell r="AJ5661">
            <v>0</v>
          </cell>
          <cell r="AK5661">
            <v>0</v>
          </cell>
        </row>
        <row r="5662">
          <cell r="R5662" t="str">
            <v>BNDES</v>
          </cell>
          <cell r="S5662" t="str">
            <v>FINEM TJLP</v>
          </cell>
          <cell r="T5662" t="str">
            <v>SUB8622G</v>
          </cell>
          <cell r="U5662">
            <v>10</v>
          </cell>
          <cell r="V5662">
            <v>0</v>
          </cell>
          <cell r="W5662">
            <v>37026</v>
          </cell>
          <cell r="X5662">
            <v>15</v>
          </cell>
          <cell r="Y5662">
            <v>65</v>
          </cell>
          <cell r="Z5662">
            <v>7.5906469999999997</v>
          </cell>
          <cell r="AA5662">
            <v>0</v>
          </cell>
          <cell r="AB5662">
            <v>853588.49</v>
          </cell>
          <cell r="AC5662">
            <v>40647.07</v>
          </cell>
          <cell r="AD5662">
            <v>3414.34</v>
          </cell>
          <cell r="AE5662">
            <v>6806.63</v>
          </cell>
          <cell r="AF5662">
            <v>47453.71</v>
          </cell>
          <cell r="AG5662">
            <v>812941.42</v>
          </cell>
          <cell r="AH5662">
            <v>1073.4799999999814</v>
          </cell>
          <cell r="AI5662">
            <v>0</v>
          </cell>
          <cell r="AJ5662">
            <v>0</v>
          </cell>
          <cell r="AK5662">
            <v>0</v>
          </cell>
        </row>
        <row r="5663">
          <cell r="R5663" t="str">
            <v>BNDES</v>
          </cell>
          <cell r="S5663" t="str">
            <v>FINEM TJLP</v>
          </cell>
          <cell r="T5663" t="str">
            <v>SUB8622G</v>
          </cell>
          <cell r="U5663">
            <v>10</v>
          </cell>
          <cell r="V5663">
            <v>0</v>
          </cell>
          <cell r="W5663">
            <v>37042</v>
          </cell>
          <cell r="X5663">
            <v>16</v>
          </cell>
          <cell r="Y5663">
            <v>0</v>
          </cell>
          <cell r="Z5663">
            <v>7.6008420000000001</v>
          </cell>
          <cell r="AA5663">
            <v>0</v>
          </cell>
          <cell r="AB5663">
            <v>814033.28</v>
          </cell>
          <cell r="AC5663">
            <v>0</v>
          </cell>
          <cell r="AD5663">
            <v>3455.56</v>
          </cell>
          <cell r="AE5663">
            <v>3455.56</v>
          </cell>
          <cell r="AF5663">
            <v>0</v>
          </cell>
          <cell r="AG5663">
            <v>817488.85</v>
          </cell>
          <cell r="AH5663">
            <v>1091.8699999998789</v>
          </cell>
          <cell r="AI5663">
            <v>0</v>
          </cell>
          <cell r="AJ5663">
            <v>0</v>
          </cell>
          <cell r="AK5663">
            <v>0</v>
          </cell>
        </row>
        <row r="5664">
          <cell r="R5664" t="str">
            <v>BNDES</v>
          </cell>
          <cell r="S5664" t="str">
            <v>FINEM TJLP</v>
          </cell>
          <cell r="T5664" t="str">
            <v>SUB8622G</v>
          </cell>
          <cell r="U5664">
            <v>10</v>
          </cell>
          <cell r="V5664">
            <v>0</v>
          </cell>
          <cell r="W5664">
            <v>37057</v>
          </cell>
          <cell r="X5664">
            <v>15</v>
          </cell>
          <cell r="Y5664">
            <v>66</v>
          </cell>
          <cell r="Z5664">
            <v>7.6104120000000002</v>
          </cell>
          <cell r="AA5664">
            <v>0</v>
          </cell>
          <cell r="AB5664">
            <v>815058.21</v>
          </cell>
          <cell r="AC5664">
            <v>40752.910000000003</v>
          </cell>
          <cell r="AD5664">
            <v>3261.36</v>
          </cell>
          <cell r="AE5664">
            <v>6716.92</v>
          </cell>
          <cell r="AF5664">
            <v>47469.84</v>
          </cell>
          <cell r="AG5664">
            <v>774305.3</v>
          </cell>
          <cell r="AH5664">
            <v>1024.9300000000512</v>
          </cell>
          <cell r="AI5664">
            <v>0</v>
          </cell>
          <cell r="AJ5664">
            <v>0</v>
          </cell>
          <cell r="AK5664">
            <v>0</v>
          </cell>
        </row>
        <row r="5665">
          <cell r="R5665" t="str">
            <v>BNDES</v>
          </cell>
          <cell r="S5665" t="str">
            <v>FINEM TJLP</v>
          </cell>
          <cell r="T5665" t="str">
            <v>SUB8622G</v>
          </cell>
          <cell r="U5665">
            <v>10</v>
          </cell>
          <cell r="V5665">
            <v>0</v>
          </cell>
          <cell r="W5665">
            <v>37072</v>
          </cell>
          <cell r="X5665">
            <v>15</v>
          </cell>
          <cell r="Y5665">
            <v>0</v>
          </cell>
          <cell r="Z5665">
            <v>7.6199950000000003</v>
          </cell>
          <cell r="AA5665">
            <v>0</v>
          </cell>
          <cell r="AB5665">
            <v>775280.3</v>
          </cell>
          <cell r="AC5665">
            <v>0</v>
          </cell>
          <cell r="AD5665">
            <v>3084.96</v>
          </cell>
          <cell r="AE5665">
            <v>3084.96</v>
          </cell>
          <cell r="AF5665">
            <v>0</v>
          </cell>
          <cell r="AG5665">
            <v>778365.26</v>
          </cell>
          <cell r="AH5665">
            <v>975</v>
          </cell>
          <cell r="AI5665">
            <v>0</v>
          </cell>
          <cell r="AJ5665">
            <v>0</v>
          </cell>
          <cell r="AK5665">
            <v>0</v>
          </cell>
        </row>
        <row r="5666">
          <cell r="R5666" t="str">
            <v>BNDES</v>
          </cell>
          <cell r="S5666" t="str">
            <v>FINEM TJLP</v>
          </cell>
          <cell r="T5666" t="str">
            <v>SUB8622G</v>
          </cell>
          <cell r="U5666">
            <v>10</v>
          </cell>
          <cell r="V5666">
            <v>0</v>
          </cell>
          <cell r="W5666">
            <v>37087</v>
          </cell>
          <cell r="X5666">
            <v>15</v>
          </cell>
          <cell r="Y5666">
            <v>67</v>
          </cell>
          <cell r="Z5666">
            <v>7.6302669999999999</v>
          </cell>
          <cell r="AA5666">
            <v>0</v>
          </cell>
          <cell r="AB5666">
            <v>776325.4</v>
          </cell>
          <cell r="AC5666">
            <v>40859.230000000003</v>
          </cell>
          <cell r="AD5666">
            <v>3105.5699999999997</v>
          </cell>
          <cell r="AE5666">
            <v>6190.53</v>
          </cell>
          <cell r="AF5666">
            <v>47049.760000000002</v>
          </cell>
          <cell r="AG5666">
            <v>735466.17</v>
          </cell>
          <cell r="AH5666">
            <v>1045.1000000000931</v>
          </cell>
          <cell r="AI5666">
            <v>0</v>
          </cell>
          <cell r="AJ5666">
            <v>0</v>
          </cell>
          <cell r="AK5666">
            <v>0</v>
          </cell>
        </row>
        <row r="5667">
          <cell r="R5667" t="str">
            <v>BNDES</v>
          </cell>
          <cell r="S5667" t="str">
            <v>FINEM TJLP</v>
          </cell>
          <cell r="T5667" t="str">
            <v>SUB8622G</v>
          </cell>
          <cell r="U5667">
            <v>10</v>
          </cell>
          <cell r="V5667">
            <v>0</v>
          </cell>
          <cell r="W5667">
            <v>37103</v>
          </cell>
          <cell r="X5667">
            <v>16</v>
          </cell>
          <cell r="Y5667">
            <v>0</v>
          </cell>
          <cell r="Z5667">
            <v>7.641292</v>
          </cell>
          <cell r="AA5667">
            <v>0</v>
          </cell>
          <cell r="AB5667">
            <v>736528.85</v>
          </cell>
          <cell r="AC5667">
            <v>0</v>
          </cell>
          <cell r="AD5667">
            <v>3126.56</v>
          </cell>
          <cell r="AE5667">
            <v>3126.56</v>
          </cell>
          <cell r="AF5667">
            <v>0</v>
          </cell>
          <cell r="AG5667">
            <v>739655.41</v>
          </cell>
          <cell r="AH5667">
            <v>1062.6799999999348</v>
          </cell>
          <cell r="AI5667">
            <v>0</v>
          </cell>
          <cell r="AJ5667">
            <v>0</v>
          </cell>
          <cell r="AK5667">
            <v>0</v>
          </cell>
        </row>
        <row r="5668">
          <cell r="R5668" t="str">
            <v>BNDES</v>
          </cell>
          <cell r="S5668" t="str">
            <v>FINEM TJLP</v>
          </cell>
          <cell r="T5668" t="str">
            <v>SUB8622G</v>
          </cell>
          <cell r="U5668">
            <v>10</v>
          </cell>
          <cell r="V5668">
            <v>0</v>
          </cell>
          <cell r="W5668">
            <v>37118</v>
          </cell>
          <cell r="X5668">
            <v>15</v>
          </cell>
          <cell r="Y5668">
            <v>68</v>
          </cell>
          <cell r="Z5668">
            <v>7.6516419999999998</v>
          </cell>
          <cell r="AA5668">
            <v>0</v>
          </cell>
          <cell r="AB5668">
            <v>737526.47</v>
          </cell>
          <cell r="AC5668">
            <v>40973.69</v>
          </cell>
          <cell r="AD5668">
            <v>2951.4199999999996</v>
          </cell>
          <cell r="AE5668">
            <v>6077.98</v>
          </cell>
          <cell r="AF5668">
            <v>47051.68</v>
          </cell>
          <cell r="AG5668">
            <v>696552.77</v>
          </cell>
          <cell r="AH5668">
            <v>997.61999999999534</v>
          </cell>
          <cell r="AI5668">
            <v>0</v>
          </cell>
          <cell r="AJ5668">
            <v>0</v>
          </cell>
          <cell r="AK5668">
            <v>0</v>
          </cell>
        </row>
        <row r="5669">
          <cell r="R5669" t="str">
            <v>BNDES</v>
          </cell>
          <cell r="S5669" t="str">
            <v>FINEM TJLP</v>
          </cell>
          <cell r="T5669" t="str">
            <v>SUB8622G</v>
          </cell>
          <cell r="U5669">
            <v>10</v>
          </cell>
          <cell r="V5669">
            <v>0</v>
          </cell>
          <cell r="W5669">
            <v>37134</v>
          </cell>
          <cell r="X5669">
            <v>16</v>
          </cell>
          <cell r="Y5669">
            <v>0</v>
          </cell>
          <cell r="Z5669">
            <v>7.6626969999999996</v>
          </cell>
          <cell r="AA5669">
            <v>0</v>
          </cell>
          <cell r="AB5669">
            <v>697559.14</v>
          </cell>
          <cell r="AC5669">
            <v>0</v>
          </cell>
          <cell r="AD5669">
            <v>2961.13</v>
          </cell>
          <cell r="AE5669">
            <v>2961.13</v>
          </cell>
          <cell r="AF5669">
            <v>0</v>
          </cell>
          <cell r="AG5669">
            <v>700520.28</v>
          </cell>
          <cell r="AH5669">
            <v>1006.3800000000047</v>
          </cell>
          <cell r="AI5669">
            <v>0</v>
          </cell>
          <cell r="AJ5669">
            <v>0</v>
          </cell>
          <cell r="AK5669">
            <v>0</v>
          </cell>
        </row>
        <row r="5670">
          <cell r="R5670" t="str">
            <v>BNDES</v>
          </cell>
          <cell r="S5670" t="str">
            <v>FINEM TJLP</v>
          </cell>
          <cell r="T5670" t="str">
            <v>SUB8622G</v>
          </cell>
          <cell r="U5670">
            <v>10</v>
          </cell>
          <cell r="V5670">
            <v>0</v>
          </cell>
          <cell r="W5670">
            <v>37149</v>
          </cell>
          <cell r="X5670">
            <v>15</v>
          </cell>
          <cell r="Y5670">
            <v>69</v>
          </cell>
          <cell r="Z5670">
            <v>7.673076</v>
          </cell>
          <cell r="AA5670">
            <v>0</v>
          </cell>
          <cell r="AB5670">
            <v>698503.98</v>
          </cell>
          <cell r="AC5670">
            <v>41088.47</v>
          </cell>
          <cell r="AD5670">
            <v>2795.2699999999995</v>
          </cell>
          <cell r="AE5670">
            <v>5756.4</v>
          </cell>
          <cell r="AF5670">
            <v>46844.87</v>
          </cell>
          <cell r="AG5670">
            <v>657415.51</v>
          </cell>
          <cell r="AH5670">
            <v>944.82999999995809</v>
          </cell>
          <cell r="AI5670">
            <v>0</v>
          </cell>
          <cell r="AJ5670">
            <v>0</v>
          </cell>
          <cell r="AK5670">
            <v>0</v>
          </cell>
        </row>
        <row r="5671">
          <cell r="R5671" t="str">
            <v>BNDES</v>
          </cell>
          <cell r="S5671" t="str">
            <v>FINEM TJLP</v>
          </cell>
          <cell r="T5671" t="str">
            <v>SUB8622G</v>
          </cell>
          <cell r="U5671">
            <v>10</v>
          </cell>
          <cell r="V5671">
            <v>0</v>
          </cell>
          <cell r="W5671">
            <v>37164</v>
          </cell>
          <cell r="X5671">
            <v>15</v>
          </cell>
          <cell r="Y5671">
            <v>0</v>
          </cell>
          <cell r="Z5671">
            <v>7.6834689999999997</v>
          </cell>
          <cell r="AA5671">
            <v>0</v>
          </cell>
          <cell r="AB5671">
            <v>658305.96</v>
          </cell>
          <cell r="AC5671">
            <v>0</v>
          </cell>
          <cell r="AD5671">
            <v>2619.5</v>
          </cell>
          <cell r="AE5671">
            <v>2619.5</v>
          </cell>
          <cell r="AF5671">
            <v>0</v>
          </cell>
          <cell r="AG5671">
            <v>660925.46</v>
          </cell>
          <cell r="AH5671">
            <v>890.44999999995343</v>
          </cell>
          <cell r="AI5671">
            <v>0</v>
          </cell>
          <cell r="AJ5671">
            <v>0</v>
          </cell>
          <cell r="AK5671">
            <v>0</v>
          </cell>
        </row>
        <row r="5672">
          <cell r="R5672" t="str">
            <v>BNDES</v>
          </cell>
          <cell r="S5672" t="str">
            <v>FINEM TJLP</v>
          </cell>
          <cell r="T5672" t="str">
            <v>SUB8622G</v>
          </cell>
          <cell r="U5672">
            <v>10</v>
          </cell>
          <cell r="V5672">
            <v>0</v>
          </cell>
          <cell r="W5672">
            <v>37179</v>
          </cell>
          <cell r="X5672">
            <v>15</v>
          </cell>
          <cell r="Y5672">
            <v>70</v>
          </cell>
          <cell r="Z5672">
            <v>7.6952389999999999</v>
          </cell>
          <cell r="AA5672">
            <v>0</v>
          </cell>
          <cell r="AB5672">
            <v>659314.39</v>
          </cell>
          <cell r="AC5672">
            <v>41207.15</v>
          </cell>
          <cell r="AD5672">
            <v>2637.96</v>
          </cell>
          <cell r="AE5672">
            <v>5257.46</v>
          </cell>
          <cell r="AF5672">
            <v>46464.61</v>
          </cell>
          <cell r="AG5672">
            <v>618107.24</v>
          </cell>
          <cell r="AH5672">
            <v>1008.4300000000512</v>
          </cell>
          <cell r="AI5672">
            <v>0</v>
          </cell>
          <cell r="AJ5672">
            <v>0</v>
          </cell>
          <cell r="AK5672">
            <v>0</v>
          </cell>
        </row>
        <row r="5673">
          <cell r="R5673" t="str">
            <v>BNDES</v>
          </cell>
          <cell r="S5673" t="str">
            <v>FINEM TJLP</v>
          </cell>
          <cell r="T5673" t="str">
            <v>SUB8622G</v>
          </cell>
          <cell r="U5673">
            <v>10</v>
          </cell>
          <cell r="V5673">
            <v>0</v>
          </cell>
          <cell r="W5673">
            <v>37195</v>
          </cell>
          <cell r="X5673">
            <v>16</v>
          </cell>
          <cell r="Y5673">
            <v>0</v>
          </cell>
          <cell r="Z5673">
            <v>7.7079180000000003</v>
          </cell>
          <cell r="AA5673">
            <v>0</v>
          </cell>
          <cell r="AB5673">
            <v>619125.66</v>
          </cell>
          <cell r="AC5673">
            <v>0</v>
          </cell>
          <cell r="AD5673">
            <v>2628.18</v>
          </cell>
          <cell r="AE5673">
            <v>2628.18</v>
          </cell>
          <cell r="AF5673">
            <v>0</v>
          </cell>
          <cell r="AG5673">
            <v>621753.85</v>
          </cell>
          <cell r="AH5673">
            <v>1018.4299999999348</v>
          </cell>
          <cell r="AI5673">
            <v>0</v>
          </cell>
          <cell r="AJ5673">
            <v>0</v>
          </cell>
          <cell r="AK5673">
            <v>0</v>
          </cell>
        </row>
        <row r="5674">
          <cell r="R5674" t="str">
            <v>BNDES</v>
          </cell>
          <cell r="S5674" t="str">
            <v>FINEM TJLP</v>
          </cell>
          <cell r="T5674" t="str">
            <v>SUB8622G</v>
          </cell>
          <cell r="U5674">
            <v>10</v>
          </cell>
          <cell r="V5674">
            <v>0</v>
          </cell>
          <cell r="W5674">
            <v>37210</v>
          </cell>
          <cell r="X5674">
            <v>15</v>
          </cell>
          <cell r="Y5674">
            <v>71</v>
          </cell>
          <cell r="Z5674">
            <v>7.719824</v>
          </cell>
          <cell r="AA5674">
            <v>0</v>
          </cell>
          <cell r="AB5674">
            <v>620081.99</v>
          </cell>
          <cell r="AC5674">
            <v>41338.800000000003</v>
          </cell>
          <cell r="AD5674">
            <v>2481.94</v>
          </cell>
          <cell r="AE5674">
            <v>5110.12</v>
          </cell>
          <cell r="AF5674">
            <v>46448.92</v>
          </cell>
          <cell r="AG5674">
            <v>578743.18999999994</v>
          </cell>
          <cell r="AH5674">
            <v>956.32000000006519</v>
          </cell>
          <cell r="AI5674">
            <v>0</v>
          </cell>
          <cell r="AJ5674">
            <v>0</v>
          </cell>
          <cell r="AK5674">
            <v>0</v>
          </cell>
        </row>
        <row r="5675">
          <cell r="R5675" t="str">
            <v>BNDES</v>
          </cell>
          <cell r="S5675" t="str">
            <v>FINEM TJLP</v>
          </cell>
          <cell r="T5675" t="str">
            <v>SUB8622G</v>
          </cell>
          <cell r="U5675">
            <v>10</v>
          </cell>
          <cell r="V5675">
            <v>0</v>
          </cell>
          <cell r="W5675">
            <v>37225</v>
          </cell>
          <cell r="X5675">
            <v>15</v>
          </cell>
          <cell r="Y5675">
            <v>0</v>
          </cell>
          <cell r="Z5675">
            <v>7.7317479999999996</v>
          </cell>
          <cell r="AA5675">
            <v>0</v>
          </cell>
          <cell r="AB5675">
            <v>579637.12</v>
          </cell>
          <cell r="AC5675">
            <v>0</v>
          </cell>
          <cell r="AD5675">
            <v>2306.46</v>
          </cell>
          <cell r="AE5675">
            <v>2306.46</v>
          </cell>
          <cell r="AF5675">
            <v>0</v>
          </cell>
          <cell r="AG5675">
            <v>581943.57999999996</v>
          </cell>
          <cell r="AH5675">
            <v>893.93000000005122</v>
          </cell>
          <cell r="AI5675">
            <v>0</v>
          </cell>
          <cell r="AJ5675">
            <v>0</v>
          </cell>
          <cell r="AK5675">
            <v>0</v>
          </cell>
        </row>
        <row r="5676">
          <cell r="R5676" t="str">
            <v>BNDES</v>
          </cell>
          <cell r="S5676" t="str">
            <v>FINEM TJLP</v>
          </cell>
          <cell r="T5676" t="str">
            <v>SUB8622G</v>
          </cell>
          <cell r="U5676">
            <v>10</v>
          </cell>
          <cell r="V5676">
            <v>0</v>
          </cell>
          <cell r="W5676">
            <v>37240</v>
          </cell>
          <cell r="X5676">
            <v>15</v>
          </cell>
          <cell r="Y5676">
            <v>72</v>
          </cell>
          <cell r="Z5676">
            <v>7.74369</v>
          </cell>
          <cell r="AA5676">
            <v>0</v>
          </cell>
          <cell r="AB5676">
            <v>580532.39</v>
          </cell>
          <cell r="AC5676">
            <v>41466.6</v>
          </cell>
          <cell r="AD5676">
            <v>2322.79</v>
          </cell>
          <cell r="AE5676">
            <v>4629.25</v>
          </cell>
          <cell r="AF5676">
            <v>46095.85</v>
          </cell>
          <cell r="AG5676">
            <v>539065.79</v>
          </cell>
          <cell r="AH5676">
            <v>895.27000000001863</v>
          </cell>
          <cell r="AI5676">
            <v>0</v>
          </cell>
          <cell r="AJ5676">
            <v>0</v>
          </cell>
          <cell r="AK5676">
            <v>0</v>
          </cell>
        </row>
        <row r="5677">
          <cell r="R5677" t="str">
            <v>BNDES</v>
          </cell>
          <cell r="S5677" t="str">
            <v>FINEM TJLP</v>
          </cell>
          <cell r="T5677" t="str">
            <v>SUB8622G</v>
          </cell>
          <cell r="U5677">
            <v>10</v>
          </cell>
          <cell r="V5677">
            <v>0</v>
          </cell>
          <cell r="W5677">
            <v>37256</v>
          </cell>
          <cell r="X5677">
            <v>16</v>
          </cell>
          <cell r="Y5677">
            <v>0</v>
          </cell>
          <cell r="Z5677">
            <v>7.7564489999999999</v>
          </cell>
          <cell r="AA5677">
            <v>0</v>
          </cell>
          <cell r="AB5677">
            <v>539953.99</v>
          </cell>
          <cell r="AC5677">
            <v>0</v>
          </cell>
          <cell r="AD5677">
            <v>2292.1</v>
          </cell>
          <cell r="AE5677">
            <v>2292.1</v>
          </cell>
          <cell r="AF5677">
            <v>0</v>
          </cell>
          <cell r="AG5677">
            <v>542246.09</v>
          </cell>
          <cell r="AH5677">
            <v>888.19999999995343</v>
          </cell>
          <cell r="AI5677">
            <v>0</v>
          </cell>
          <cell r="AJ5677">
            <v>0</v>
          </cell>
          <cell r="AK5677">
            <v>0</v>
          </cell>
        </row>
        <row r="5678">
          <cell r="R5678" t="str">
            <v>BNDES</v>
          </cell>
          <cell r="S5678" t="str">
            <v>FINEM TJLP</v>
          </cell>
          <cell r="T5678" t="str">
            <v>SUB8622G</v>
          </cell>
          <cell r="U5678">
            <v>10</v>
          </cell>
          <cell r="V5678">
            <v>0</v>
          </cell>
          <cell r="W5678">
            <v>37271</v>
          </cell>
          <cell r="X5678">
            <v>15</v>
          </cell>
          <cell r="Y5678">
            <v>73</v>
          </cell>
          <cell r="Z5678">
            <v>7.7684290000000003</v>
          </cell>
          <cell r="AA5678">
            <v>0</v>
          </cell>
          <cell r="AB5678">
            <v>540787.96</v>
          </cell>
          <cell r="AC5678">
            <v>41599.07</v>
          </cell>
          <cell r="AD5678">
            <v>2164.5499999999997</v>
          </cell>
          <cell r="AE5678">
            <v>4456.6499999999996</v>
          </cell>
          <cell r="AF5678">
            <v>46055.73</v>
          </cell>
          <cell r="AG5678">
            <v>499188.89</v>
          </cell>
          <cell r="AH5678">
            <v>833.97999999998137</v>
          </cell>
          <cell r="AI5678">
            <v>0</v>
          </cell>
          <cell r="AJ5678">
            <v>0</v>
          </cell>
          <cell r="AK5678">
            <v>0</v>
          </cell>
        </row>
        <row r="5679">
          <cell r="R5679" t="str">
            <v>BNDES</v>
          </cell>
          <cell r="S5679" t="str">
            <v>FINEM TJLP</v>
          </cell>
          <cell r="T5679" t="str">
            <v>SUB8622G</v>
          </cell>
          <cell r="U5679">
            <v>10</v>
          </cell>
          <cell r="V5679">
            <v>0</v>
          </cell>
          <cell r="W5679">
            <v>37287</v>
          </cell>
          <cell r="X5679">
            <v>16</v>
          </cell>
          <cell r="Y5679">
            <v>0</v>
          </cell>
          <cell r="Z5679">
            <v>7.7812289999999997</v>
          </cell>
          <cell r="AA5679">
            <v>0</v>
          </cell>
          <cell r="AB5679">
            <v>500011.4</v>
          </cell>
          <cell r="AC5679">
            <v>0</v>
          </cell>
          <cell r="AD5679">
            <v>2122.54</v>
          </cell>
          <cell r="AE5679">
            <v>2122.54</v>
          </cell>
          <cell r="AF5679">
            <v>0</v>
          </cell>
          <cell r="AG5679">
            <v>502133.94</v>
          </cell>
          <cell r="AH5679">
            <v>822.51000000000931</v>
          </cell>
          <cell r="AI5679">
            <v>0</v>
          </cell>
          <cell r="AJ5679">
            <v>0</v>
          </cell>
          <cell r="AK5679">
            <v>0</v>
          </cell>
        </row>
        <row r="5680">
          <cell r="R5680" t="str">
            <v>BNDES</v>
          </cell>
          <cell r="S5680" t="str">
            <v>FINEM TJLP</v>
          </cell>
          <cell r="T5680" t="str">
            <v>SUB8622G</v>
          </cell>
          <cell r="U5680">
            <v>10</v>
          </cell>
          <cell r="V5680">
            <v>0</v>
          </cell>
          <cell r="W5680">
            <v>37302</v>
          </cell>
          <cell r="X5680">
            <v>15</v>
          </cell>
          <cell r="Y5680">
            <v>74</v>
          </cell>
          <cell r="Z5680">
            <v>7.793247</v>
          </cell>
          <cell r="AA5680">
            <v>0</v>
          </cell>
          <cell r="AB5680">
            <v>500783.66</v>
          </cell>
          <cell r="AC5680">
            <v>41731.97</v>
          </cell>
          <cell r="AD5680">
            <v>2004.4399999999996</v>
          </cell>
          <cell r="AE5680">
            <v>4126.9799999999996</v>
          </cell>
          <cell r="AF5680">
            <v>45858.95</v>
          </cell>
          <cell r="AG5680">
            <v>459051.69</v>
          </cell>
          <cell r="AH5680">
            <v>772.26000000000931</v>
          </cell>
          <cell r="AI5680">
            <v>0</v>
          </cell>
          <cell r="AJ5680">
            <v>0</v>
          </cell>
          <cell r="AK5680">
            <v>0</v>
          </cell>
        </row>
        <row r="5681">
          <cell r="R5681" t="str">
            <v>BNDES</v>
          </cell>
          <cell r="S5681" t="str">
            <v>FINEM TJLP</v>
          </cell>
          <cell r="T5681" t="str">
            <v>SUB8622G</v>
          </cell>
          <cell r="U5681">
            <v>10</v>
          </cell>
          <cell r="V5681">
            <v>0</v>
          </cell>
          <cell r="W5681">
            <v>37315</v>
          </cell>
          <cell r="X5681">
            <v>13</v>
          </cell>
          <cell r="Y5681">
            <v>0</v>
          </cell>
          <cell r="Z5681">
            <v>7.8036789999999998</v>
          </cell>
          <cell r="AA5681">
            <v>0</v>
          </cell>
          <cell r="AB5681">
            <v>459666.17</v>
          </cell>
          <cell r="AC5681">
            <v>0</v>
          </cell>
          <cell r="AD5681">
            <v>1584.78</v>
          </cell>
          <cell r="AE5681">
            <v>1584.78</v>
          </cell>
          <cell r="AF5681">
            <v>0</v>
          </cell>
          <cell r="AG5681">
            <v>461250.95</v>
          </cell>
          <cell r="AH5681">
            <v>614.47999999998137</v>
          </cell>
          <cell r="AI5681">
            <v>0</v>
          </cell>
          <cell r="AJ5681">
            <v>0</v>
          </cell>
          <cell r="AK5681">
            <v>0</v>
          </cell>
        </row>
        <row r="5682">
          <cell r="R5682" t="str">
            <v>BNDES</v>
          </cell>
          <cell r="S5682" t="str">
            <v>FINEM TJLP</v>
          </cell>
          <cell r="T5682" t="str">
            <v>SUB8622G</v>
          </cell>
          <cell r="U5682">
            <v>10</v>
          </cell>
          <cell r="V5682">
            <v>0</v>
          </cell>
          <cell r="W5682">
            <v>37330</v>
          </cell>
          <cell r="X5682">
            <v>15</v>
          </cell>
          <cell r="Y5682">
            <v>75</v>
          </cell>
          <cell r="Z5682">
            <v>7.8157319999999997</v>
          </cell>
          <cell r="AA5682">
            <v>0</v>
          </cell>
          <cell r="AB5682">
            <v>460376.14</v>
          </cell>
          <cell r="AC5682">
            <v>41852.379999999997</v>
          </cell>
          <cell r="AD5682">
            <v>1840.6699999999998</v>
          </cell>
          <cell r="AE5682">
            <v>3425.45</v>
          </cell>
          <cell r="AF5682">
            <v>45277.83</v>
          </cell>
          <cell r="AG5682">
            <v>418523.76</v>
          </cell>
          <cell r="AH5682">
            <v>709.97000000003027</v>
          </cell>
          <cell r="AI5682">
            <v>0</v>
          </cell>
          <cell r="AJ5682">
            <v>0</v>
          </cell>
          <cell r="AK5682">
            <v>0</v>
          </cell>
        </row>
        <row r="5683">
          <cell r="R5683" t="str">
            <v>BNDES</v>
          </cell>
          <cell r="S5683" t="str">
            <v>FINEM TJLP</v>
          </cell>
          <cell r="T5683" t="str">
            <v>SUB8622G</v>
          </cell>
          <cell r="U5683">
            <v>10</v>
          </cell>
          <cell r="V5683">
            <v>0</v>
          </cell>
          <cell r="W5683">
            <v>37346</v>
          </cell>
          <cell r="X5683">
            <v>16</v>
          </cell>
          <cell r="Y5683">
            <v>0</v>
          </cell>
          <cell r="Z5683">
            <v>7.8286090000000002</v>
          </cell>
          <cell r="AA5683">
            <v>0</v>
          </cell>
          <cell r="AB5683">
            <v>419213.31</v>
          </cell>
          <cell r="AC5683">
            <v>0</v>
          </cell>
          <cell r="AD5683">
            <v>1779.56</v>
          </cell>
          <cell r="AE5683">
            <v>1779.56</v>
          </cell>
          <cell r="AF5683">
            <v>0</v>
          </cell>
          <cell r="AG5683">
            <v>420992.87</v>
          </cell>
          <cell r="AH5683">
            <v>689.54999999998836</v>
          </cell>
          <cell r="AI5683">
            <v>0</v>
          </cell>
          <cell r="AJ5683">
            <v>0</v>
          </cell>
          <cell r="AK5683">
            <v>0</v>
          </cell>
        </row>
        <row r="5684">
          <cell r="R5684" t="str">
            <v>BNDES</v>
          </cell>
          <cell r="S5684" t="str">
            <v>FINEM TJLP</v>
          </cell>
          <cell r="T5684" t="str">
            <v>SUB8622G</v>
          </cell>
          <cell r="U5684">
            <v>10</v>
          </cell>
          <cell r="V5684">
            <v>0</v>
          </cell>
          <cell r="W5684">
            <v>37361</v>
          </cell>
          <cell r="X5684">
            <v>15</v>
          </cell>
          <cell r="Y5684">
            <v>76</v>
          </cell>
          <cell r="Z5684">
            <v>7.8393119999999996</v>
          </cell>
          <cell r="AA5684">
            <v>0</v>
          </cell>
          <cell r="AB5684">
            <v>419786.44</v>
          </cell>
          <cell r="AC5684">
            <v>41978.64</v>
          </cell>
          <cell r="AD5684">
            <v>1679.92</v>
          </cell>
          <cell r="AE5684">
            <v>3459.48</v>
          </cell>
          <cell r="AF5684">
            <v>45438.12</v>
          </cell>
          <cell r="AG5684">
            <v>377807.8</v>
          </cell>
          <cell r="AH5684">
            <v>573.13000000000466</v>
          </cell>
          <cell r="AI5684">
            <v>0</v>
          </cell>
          <cell r="AJ5684">
            <v>0</v>
          </cell>
          <cell r="AK5684">
            <v>0</v>
          </cell>
        </row>
        <row r="5685">
          <cell r="R5685" t="str">
            <v>BNDES</v>
          </cell>
          <cell r="S5685" t="str">
            <v>FINEM TJLP</v>
          </cell>
          <cell r="T5685" t="str">
            <v>SUB8622G</v>
          </cell>
          <cell r="U5685">
            <v>10</v>
          </cell>
          <cell r="V5685">
            <v>0</v>
          </cell>
          <cell r="W5685">
            <v>37376</v>
          </cell>
          <cell r="X5685">
            <v>15</v>
          </cell>
          <cell r="Y5685">
            <v>0</v>
          </cell>
          <cell r="Z5685">
            <v>7.8499309999999998</v>
          </cell>
          <cell r="AA5685">
            <v>0</v>
          </cell>
          <cell r="AB5685">
            <v>378319.57</v>
          </cell>
          <cell r="AC5685">
            <v>0</v>
          </cell>
          <cell r="AD5685">
            <v>1505.39</v>
          </cell>
          <cell r="AE5685">
            <v>1505.39</v>
          </cell>
          <cell r="AF5685">
            <v>0</v>
          </cell>
          <cell r="AG5685">
            <v>379824.96</v>
          </cell>
          <cell r="AH5685">
            <v>511.77000000001863</v>
          </cell>
          <cell r="AI5685">
            <v>0</v>
          </cell>
          <cell r="AJ5685">
            <v>0</v>
          </cell>
          <cell r="AK5685">
            <v>0</v>
          </cell>
        </row>
        <row r="5686">
          <cell r="R5686" t="str">
            <v>BNDES</v>
          </cell>
          <cell r="S5686" t="str">
            <v>FINEM TJLP</v>
          </cell>
          <cell r="T5686" t="str">
            <v>SUB8622G</v>
          </cell>
          <cell r="U5686">
            <v>10</v>
          </cell>
          <cell r="V5686">
            <v>0</v>
          </cell>
          <cell r="W5686">
            <v>37391</v>
          </cell>
          <cell r="X5686">
            <v>15</v>
          </cell>
          <cell r="Y5686">
            <v>77</v>
          </cell>
          <cell r="Z5686">
            <v>7.860563</v>
          </cell>
          <cell r="AA5686">
            <v>0</v>
          </cell>
          <cell r="AB5686">
            <v>378831.97</v>
          </cell>
          <cell r="AC5686">
            <v>42092.44</v>
          </cell>
          <cell r="AD5686">
            <v>1515.47</v>
          </cell>
          <cell r="AE5686">
            <v>3020.86</v>
          </cell>
          <cell r="AF5686">
            <v>45113.3</v>
          </cell>
          <cell r="AG5686">
            <v>336739.53</v>
          </cell>
          <cell r="AH5686">
            <v>512.40000000002328</v>
          </cell>
          <cell r="AI5686">
            <v>0</v>
          </cell>
          <cell r="AJ5686">
            <v>0</v>
          </cell>
          <cell r="AK5686">
            <v>0</v>
          </cell>
        </row>
        <row r="5687">
          <cell r="R5687" t="str">
            <v>BNDES</v>
          </cell>
          <cell r="S5687" t="str">
            <v>FINEM TJLP</v>
          </cell>
          <cell r="T5687" t="str">
            <v>SUB8622G</v>
          </cell>
          <cell r="U5687">
            <v>10</v>
          </cell>
          <cell r="V5687">
            <v>0</v>
          </cell>
          <cell r="W5687">
            <v>37407</v>
          </cell>
          <cell r="X5687">
            <v>16</v>
          </cell>
          <cell r="Y5687">
            <v>0</v>
          </cell>
          <cell r="Z5687">
            <v>7.8719200000000003</v>
          </cell>
          <cell r="AA5687">
            <v>0</v>
          </cell>
          <cell r="AB5687">
            <v>337226.05</v>
          </cell>
          <cell r="AC5687">
            <v>0</v>
          </cell>
          <cell r="AD5687">
            <v>1431.52</v>
          </cell>
          <cell r="AE5687">
            <v>1431.52</v>
          </cell>
          <cell r="AF5687">
            <v>0</v>
          </cell>
          <cell r="AG5687">
            <v>338657.57</v>
          </cell>
          <cell r="AH5687">
            <v>486.51999999996042</v>
          </cell>
          <cell r="AI5687">
            <v>0</v>
          </cell>
          <cell r="AJ5687">
            <v>0</v>
          </cell>
          <cell r="AK5687">
            <v>0</v>
          </cell>
        </row>
        <row r="5688">
          <cell r="R5688" t="str">
            <v>BNDES</v>
          </cell>
          <cell r="S5688" t="str">
            <v>FINEM TJLP</v>
          </cell>
          <cell r="T5688" t="str">
            <v>SUB8622G</v>
          </cell>
          <cell r="U5688">
            <v>10</v>
          </cell>
          <cell r="V5688">
            <v>0</v>
          </cell>
          <cell r="W5688">
            <v>37422</v>
          </cell>
          <cell r="X5688">
            <v>15</v>
          </cell>
          <cell r="Y5688">
            <v>78</v>
          </cell>
          <cell r="Z5688">
            <v>7.8825830000000003</v>
          </cell>
          <cell r="AA5688">
            <v>0</v>
          </cell>
          <cell r="AB5688">
            <v>337682.84</v>
          </cell>
          <cell r="AC5688">
            <v>42210.36</v>
          </cell>
          <cell r="AD5688">
            <v>1351.3400000000001</v>
          </cell>
          <cell r="AE5688">
            <v>2782.86</v>
          </cell>
          <cell r="AF5688">
            <v>44993.21</v>
          </cell>
          <cell r="AG5688">
            <v>295472.49</v>
          </cell>
          <cell r="AH5688">
            <v>456.78999999997905</v>
          </cell>
          <cell r="AI5688">
            <v>0</v>
          </cell>
          <cell r="AJ5688">
            <v>0</v>
          </cell>
          <cell r="AK5688">
            <v>0</v>
          </cell>
        </row>
        <row r="5689">
          <cell r="R5689" t="str">
            <v>BNDES</v>
          </cell>
          <cell r="S5689" t="str">
            <v>FINEM TJLP</v>
          </cell>
          <cell r="T5689" t="str">
            <v>SUB8622G</v>
          </cell>
          <cell r="U5689">
            <v>10</v>
          </cell>
          <cell r="V5689">
            <v>0</v>
          </cell>
          <cell r="W5689">
            <v>37437</v>
          </cell>
          <cell r="X5689">
            <v>15</v>
          </cell>
          <cell r="Y5689">
            <v>0</v>
          </cell>
          <cell r="Z5689">
            <v>7.8932589999999996</v>
          </cell>
          <cell r="AA5689">
            <v>0</v>
          </cell>
          <cell r="AB5689">
            <v>295872.67</v>
          </cell>
          <cell r="AC5689">
            <v>0</v>
          </cell>
          <cell r="AD5689">
            <v>1177.32</v>
          </cell>
          <cell r="AE5689">
            <v>1177.32</v>
          </cell>
          <cell r="AF5689">
            <v>0</v>
          </cell>
          <cell r="AG5689">
            <v>297049.99</v>
          </cell>
          <cell r="AH5689">
            <v>400.17999999999302</v>
          </cell>
          <cell r="AI5689">
            <v>0</v>
          </cell>
          <cell r="AJ5689">
            <v>0</v>
          </cell>
          <cell r="AK5689">
            <v>0</v>
          </cell>
        </row>
        <row r="5690">
          <cell r="R5690" t="str">
            <v>BNDES</v>
          </cell>
          <cell r="S5690" t="str">
            <v>FINEM TJLP</v>
          </cell>
          <cell r="T5690" t="str">
            <v>SUB8622G</v>
          </cell>
          <cell r="U5690">
            <v>10</v>
          </cell>
          <cell r="V5690">
            <v>0</v>
          </cell>
          <cell r="W5690">
            <v>37452</v>
          </cell>
          <cell r="X5690">
            <v>15</v>
          </cell>
          <cell r="Y5690">
            <v>79</v>
          </cell>
          <cell r="Z5690">
            <v>7.9053509999999996</v>
          </cell>
          <cell r="AA5690">
            <v>0</v>
          </cell>
          <cell r="AB5690">
            <v>296325.93</v>
          </cell>
          <cell r="AC5690">
            <v>42332.28</v>
          </cell>
          <cell r="AD5690">
            <v>1185.6200000000001</v>
          </cell>
          <cell r="AE5690">
            <v>2362.94</v>
          </cell>
          <cell r="AF5690">
            <v>44695.22</v>
          </cell>
          <cell r="AG5690">
            <v>253993.65</v>
          </cell>
          <cell r="AH5690">
            <v>453.26000000000931</v>
          </cell>
          <cell r="AI5690">
            <v>0</v>
          </cell>
          <cell r="AJ5690">
            <v>0</v>
          </cell>
          <cell r="AK5690">
            <v>0</v>
          </cell>
        </row>
        <row r="5691">
          <cell r="R5691" t="str">
            <v>BNDES</v>
          </cell>
          <cell r="S5691" t="str">
            <v>FINEM TJLP</v>
          </cell>
          <cell r="T5691" t="str">
            <v>SUB8622G</v>
          </cell>
          <cell r="U5691">
            <v>10</v>
          </cell>
          <cell r="V5691">
            <v>0</v>
          </cell>
          <cell r="W5691">
            <v>37468</v>
          </cell>
          <cell r="X5691">
            <v>16</v>
          </cell>
          <cell r="Y5691">
            <v>0</v>
          </cell>
          <cell r="Z5691">
            <v>7.9183760000000003</v>
          </cell>
          <cell r="AA5691">
            <v>0</v>
          </cell>
          <cell r="AB5691">
            <v>254412.14</v>
          </cell>
          <cell r="AC5691">
            <v>0</v>
          </cell>
          <cell r="AD5691">
            <v>1079.98</v>
          </cell>
          <cell r="AE5691">
            <v>1079.98</v>
          </cell>
          <cell r="AF5691">
            <v>0</v>
          </cell>
          <cell r="AG5691">
            <v>255492.11</v>
          </cell>
          <cell r="AH5691">
            <v>418.47999999998137</v>
          </cell>
          <cell r="AI5691">
            <v>0</v>
          </cell>
          <cell r="AJ5691">
            <v>0</v>
          </cell>
          <cell r="AK5691">
            <v>0</v>
          </cell>
        </row>
        <row r="5692">
          <cell r="R5692" t="str">
            <v>BNDES</v>
          </cell>
          <cell r="S5692" t="str">
            <v>FINEM TJLP</v>
          </cell>
          <cell r="T5692" t="str">
            <v>SUB8622G</v>
          </cell>
          <cell r="U5692">
            <v>10</v>
          </cell>
          <cell r="V5692">
            <v>0</v>
          </cell>
          <cell r="W5692">
            <v>37483</v>
          </cell>
          <cell r="X5692">
            <v>15</v>
          </cell>
          <cell r="Y5692">
            <v>80</v>
          </cell>
          <cell r="Z5692">
            <v>7.9306070000000002</v>
          </cell>
          <cell r="AA5692">
            <v>0</v>
          </cell>
          <cell r="AB5692">
            <v>254805.11</v>
          </cell>
          <cell r="AC5692">
            <v>42467.519999999997</v>
          </cell>
          <cell r="AD5692">
            <v>1019.8800000000001</v>
          </cell>
          <cell r="AE5692">
            <v>2099.86</v>
          </cell>
          <cell r="AF5692">
            <v>44567.38</v>
          </cell>
          <cell r="AG5692">
            <v>212337.59</v>
          </cell>
          <cell r="AH5692">
            <v>392.98000000001048</v>
          </cell>
          <cell r="AI5692">
            <v>0</v>
          </cell>
          <cell r="AJ5692">
            <v>0</v>
          </cell>
          <cell r="AK5692">
            <v>0</v>
          </cell>
        </row>
        <row r="5693">
          <cell r="R5693" t="str">
            <v>BNDES</v>
          </cell>
          <cell r="S5693" t="str">
            <v>FINEM TJLP</v>
          </cell>
          <cell r="T5693" t="str">
            <v>SUB8622G</v>
          </cell>
          <cell r="U5693">
            <v>10</v>
          </cell>
          <cell r="V5693">
            <v>0</v>
          </cell>
          <cell r="W5693">
            <v>37499</v>
          </cell>
          <cell r="X5693">
            <v>16</v>
          </cell>
          <cell r="Y5693">
            <v>0</v>
          </cell>
          <cell r="Z5693">
            <v>7.9436739999999997</v>
          </cell>
          <cell r="AA5693">
            <v>0</v>
          </cell>
          <cell r="AB5693">
            <v>212687.45</v>
          </cell>
          <cell r="AC5693">
            <v>0</v>
          </cell>
          <cell r="AD5693">
            <v>902.86</v>
          </cell>
          <cell r="AE5693">
            <v>902.86</v>
          </cell>
          <cell r="AF5693">
            <v>0</v>
          </cell>
          <cell r="AG5693">
            <v>213590.31</v>
          </cell>
          <cell r="AH5693">
            <v>349.86000000001513</v>
          </cell>
          <cell r="AI5693">
            <v>0</v>
          </cell>
          <cell r="AJ5693">
            <v>0</v>
          </cell>
          <cell r="AK5693">
            <v>0</v>
          </cell>
        </row>
        <row r="5694">
          <cell r="R5694" t="str">
            <v>BNDES</v>
          </cell>
          <cell r="S5694" t="str">
            <v>FINEM TJLP</v>
          </cell>
          <cell r="T5694" t="str">
            <v>SUB8622G</v>
          </cell>
          <cell r="U5694">
            <v>10</v>
          </cell>
          <cell r="V5694">
            <v>0</v>
          </cell>
          <cell r="W5694">
            <v>37514</v>
          </cell>
          <cell r="X5694">
            <v>15</v>
          </cell>
          <cell r="Y5694">
            <v>81</v>
          </cell>
          <cell r="Z5694">
            <v>7.9559430000000004</v>
          </cell>
          <cell r="AA5694">
            <v>0</v>
          </cell>
          <cell r="AB5694">
            <v>213015.95</v>
          </cell>
          <cell r="AC5694">
            <v>42603.19</v>
          </cell>
          <cell r="AD5694">
            <v>852.61</v>
          </cell>
          <cell r="AE5694">
            <v>1755.47</v>
          </cell>
          <cell r="AF5694">
            <v>44358.66</v>
          </cell>
          <cell r="AG5694">
            <v>170412.76</v>
          </cell>
          <cell r="AH5694">
            <v>328.5000000000291</v>
          </cell>
          <cell r="AI5694">
            <v>0</v>
          </cell>
          <cell r="AJ5694">
            <v>0</v>
          </cell>
          <cell r="AK5694">
            <v>0</v>
          </cell>
        </row>
        <row r="5695">
          <cell r="R5695" t="str">
            <v>BNDES</v>
          </cell>
          <cell r="S5695" t="str">
            <v>FINEM TJLP</v>
          </cell>
          <cell r="T5695" t="str">
            <v>SUB8622G</v>
          </cell>
          <cell r="U5695">
            <v>10</v>
          </cell>
          <cell r="V5695">
            <v>0</v>
          </cell>
          <cell r="W5695">
            <v>37529</v>
          </cell>
          <cell r="X5695">
            <v>15</v>
          </cell>
          <cell r="Y5695">
            <v>0</v>
          </cell>
          <cell r="Z5695">
            <v>7.9682320000000004</v>
          </cell>
          <cell r="AA5695">
            <v>0</v>
          </cell>
          <cell r="AB5695">
            <v>170675.98</v>
          </cell>
          <cell r="AC5695">
            <v>0</v>
          </cell>
          <cell r="AD5695">
            <v>679.15</v>
          </cell>
          <cell r="AE5695">
            <v>679.15</v>
          </cell>
          <cell r="AF5695">
            <v>0</v>
          </cell>
          <cell r="AG5695">
            <v>171355.13</v>
          </cell>
          <cell r="AH5695">
            <v>263.22000000000116</v>
          </cell>
          <cell r="AI5695">
            <v>0</v>
          </cell>
          <cell r="AJ5695">
            <v>0</v>
          </cell>
          <cell r="AK5695">
            <v>0</v>
          </cell>
        </row>
        <row r="5696">
          <cell r="R5696" t="str">
            <v>BNDES</v>
          </cell>
          <cell r="S5696" t="str">
            <v>FINEM TJLP</v>
          </cell>
          <cell r="T5696" t="str">
            <v>SUB8622G</v>
          </cell>
          <cell r="U5696">
            <v>10</v>
          </cell>
          <cell r="V5696">
            <v>0</v>
          </cell>
          <cell r="W5696">
            <v>37544</v>
          </cell>
          <cell r="X5696">
            <v>15</v>
          </cell>
          <cell r="Y5696">
            <v>82</v>
          </cell>
          <cell r="Z5696">
            <v>7.9805390000000003</v>
          </cell>
          <cell r="AA5696">
            <v>0</v>
          </cell>
          <cell r="AB5696">
            <v>170939.59</v>
          </cell>
          <cell r="AC5696">
            <v>42734.9</v>
          </cell>
          <cell r="AD5696">
            <v>683.94999999999993</v>
          </cell>
          <cell r="AE5696">
            <v>1363.1</v>
          </cell>
          <cell r="AF5696">
            <v>44097.99</v>
          </cell>
          <cell r="AG5696">
            <v>128204.69</v>
          </cell>
          <cell r="AH5696">
            <v>263.59999999997672</v>
          </cell>
          <cell r="AI5696">
            <v>0</v>
          </cell>
          <cell r="AJ5696">
            <v>0</v>
          </cell>
          <cell r="AK5696">
            <v>0</v>
          </cell>
        </row>
        <row r="5697">
          <cell r="R5697" t="str">
            <v>BNDES</v>
          </cell>
          <cell r="S5697" t="str">
            <v>FINEM TJLP</v>
          </cell>
          <cell r="T5697" t="str">
            <v>SUB8622G</v>
          </cell>
          <cell r="U5697">
            <v>10</v>
          </cell>
          <cell r="V5697">
            <v>0</v>
          </cell>
          <cell r="W5697">
            <v>37560</v>
          </cell>
          <cell r="X5697">
            <v>16</v>
          </cell>
          <cell r="Y5697">
            <v>0</v>
          </cell>
          <cell r="Z5697">
            <v>7.9936879999999997</v>
          </cell>
          <cell r="AA5697">
            <v>0</v>
          </cell>
          <cell r="AB5697">
            <v>128415.93</v>
          </cell>
          <cell r="AC5697">
            <v>0</v>
          </cell>
          <cell r="AD5697">
            <v>545.12</v>
          </cell>
          <cell r="AE5697">
            <v>545.12</v>
          </cell>
          <cell r="AF5697">
            <v>0</v>
          </cell>
          <cell r="AG5697">
            <v>128961.05</v>
          </cell>
          <cell r="AH5697">
            <v>211.24000000000524</v>
          </cell>
          <cell r="AI5697">
            <v>0</v>
          </cell>
          <cell r="AJ5697">
            <v>0</v>
          </cell>
          <cell r="AK5697">
            <v>0</v>
          </cell>
        </row>
        <row r="5698">
          <cell r="R5698" t="str">
            <v>BNDES</v>
          </cell>
          <cell r="S5698" t="str">
            <v>FINEM TJLP</v>
          </cell>
          <cell r="T5698" t="str">
            <v>SUB8622G</v>
          </cell>
          <cell r="U5698">
            <v>10</v>
          </cell>
          <cell r="V5698">
            <v>0</v>
          </cell>
          <cell r="W5698">
            <v>37575</v>
          </cell>
          <cell r="X5698">
            <v>15</v>
          </cell>
          <cell r="Y5698">
            <v>83</v>
          </cell>
          <cell r="Z5698">
            <v>8.0060350000000007</v>
          </cell>
          <cell r="AA5698">
            <v>0</v>
          </cell>
          <cell r="AB5698">
            <v>128614.28</v>
          </cell>
          <cell r="AC5698">
            <v>42871.43</v>
          </cell>
          <cell r="AD5698">
            <v>514.79000000000008</v>
          </cell>
          <cell r="AE5698">
            <v>1059.9100000000001</v>
          </cell>
          <cell r="AF5698">
            <v>43931.34</v>
          </cell>
          <cell r="AG5698">
            <v>85742.85</v>
          </cell>
          <cell r="AH5698">
            <v>198.35000000000582</v>
          </cell>
          <cell r="AI5698">
            <v>0</v>
          </cell>
          <cell r="AJ5698">
            <v>0</v>
          </cell>
          <cell r="AK5698">
            <v>0</v>
          </cell>
        </row>
        <row r="5699">
          <cell r="R5699" t="str">
            <v>BNDES</v>
          </cell>
          <cell r="S5699" t="str">
            <v>FINEM TJLP</v>
          </cell>
          <cell r="T5699" t="str">
            <v>SUB8622G</v>
          </cell>
          <cell r="U5699">
            <v>10</v>
          </cell>
          <cell r="V5699">
            <v>0</v>
          </cell>
          <cell r="W5699">
            <v>37590</v>
          </cell>
          <cell r="X5699">
            <v>15</v>
          </cell>
          <cell r="Y5699">
            <v>0</v>
          </cell>
          <cell r="Z5699">
            <v>8.0184010000000008</v>
          </cell>
          <cell r="AA5699">
            <v>0</v>
          </cell>
          <cell r="AB5699">
            <v>85875.29</v>
          </cell>
          <cell r="AC5699">
            <v>0</v>
          </cell>
          <cell r="AD5699">
            <v>341.71</v>
          </cell>
          <cell r="AE5699">
            <v>341.71</v>
          </cell>
          <cell r="AF5699">
            <v>0</v>
          </cell>
          <cell r="AG5699">
            <v>86217</v>
          </cell>
          <cell r="AH5699">
            <v>132.43999999998778</v>
          </cell>
          <cell r="AI5699">
            <v>0</v>
          </cell>
          <cell r="AJ5699">
            <v>0</v>
          </cell>
          <cell r="AK5699">
            <v>0</v>
          </cell>
        </row>
        <row r="5700">
          <cell r="R5700" t="str">
            <v>BNDES</v>
          </cell>
          <cell r="S5700" t="str">
            <v>FINEM TJLP</v>
          </cell>
          <cell r="T5700" t="str">
            <v>SUB8622G</v>
          </cell>
          <cell r="U5700">
            <v>10</v>
          </cell>
          <cell r="V5700">
            <v>0</v>
          </cell>
          <cell r="W5700">
            <v>37605</v>
          </cell>
          <cell r="X5700">
            <v>15</v>
          </cell>
          <cell r="Y5700">
            <v>84</v>
          </cell>
          <cell r="Z5700">
            <v>8.0307860000000009</v>
          </cell>
          <cell r="AA5700">
            <v>0</v>
          </cell>
          <cell r="AB5700">
            <v>86007.93</v>
          </cell>
          <cell r="AC5700">
            <v>43003.97</v>
          </cell>
          <cell r="AD5700">
            <v>344.13000000000005</v>
          </cell>
          <cell r="AE5700">
            <v>685.84</v>
          </cell>
          <cell r="AF5700">
            <v>43689.81</v>
          </cell>
          <cell r="AG5700">
            <v>43003.96</v>
          </cell>
          <cell r="AH5700">
            <v>132.63999999998487</v>
          </cell>
          <cell r="AI5700">
            <v>0</v>
          </cell>
          <cell r="AJ5700">
            <v>0</v>
          </cell>
          <cell r="AK5700">
            <v>0</v>
          </cell>
        </row>
        <row r="5701">
          <cell r="R5701" t="str">
            <v>BNDES</v>
          </cell>
          <cell r="S5701" t="str">
            <v>FINEM TJLP</v>
          </cell>
          <cell r="T5701" t="str">
            <v>SUB8622G</v>
          </cell>
          <cell r="U5701">
            <v>10</v>
          </cell>
          <cell r="V5701">
            <v>0</v>
          </cell>
          <cell r="W5701">
            <v>37621</v>
          </cell>
          <cell r="X5701">
            <v>16</v>
          </cell>
          <cell r="Y5701">
            <v>0</v>
          </cell>
          <cell r="Z5701">
            <v>8.0440179999999994</v>
          </cell>
          <cell r="AA5701">
            <v>0</v>
          </cell>
          <cell r="AB5701">
            <v>43074.82</v>
          </cell>
          <cell r="AC5701">
            <v>0</v>
          </cell>
          <cell r="AD5701">
            <v>182.85</v>
          </cell>
          <cell r="AE5701">
            <v>182.85</v>
          </cell>
          <cell r="AF5701">
            <v>0</v>
          </cell>
          <cell r="AG5701">
            <v>43257.67</v>
          </cell>
          <cell r="AH5701">
            <v>70.860000000000582</v>
          </cell>
          <cell r="AI5701">
            <v>0</v>
          </cell>
          <cell r="AJ5701">
            <v>0</v>
          </cell>
          <cell r="AK5701">
            <v>0</v>
          </cell>
        </row>
        <row r="5702">
          <cell r="R5702" t="str">
            <v>BNDES</v>
          </cell>
          <cell r="S5702" t="str">
            <v>FINEM TJLP</v>
          </cell>
          <cell r="T5702" t="str">
            <v>SUB8622G</v>
          </cell>
          <cell r="U5702">
            <v>10</v>
          </cell>
          <cell r="V5702">
            <v>0</v>
          </cell>
          <cell r="W5702">
            <v>37636</v>
          </cell>
          <cell r="X5702">
            <v>15</v>
          </cell>
          <cell r="Y5702">
            <v>85</v>
          </cell>
          <cell r="Z5702">
            <v>8.0592780000000008</v>
          </cell>
          <cell r="AA5702">
            <v>0</v>
          </cell>
          <cell r="AB5702">
            <v>43156.53</v>
          </cell>
          <cell r="AC5702">
            <v>43156.53</v>
          </cell>
          <cell r="AD5702">
            <v>172.79999999999998</v>
          </cell>
          <cell r="AE5702">
            <v>355.65</v>
          </cell>
          <cell r="AF5702">
            <v>43512.19</v>
          </cell>
          <cell r="AG5702">
            <v>0</v>
          </cell>
          <cell r="AH5702">
            <v>81.720000000001164</v>
          </cell>
          <cell r="AI5702">
            <v>0</v>
          </cell>
          <cell r="AJ5702">
            <v>0</v>
          </cell>
          <cell r="AK5702">
            <v>0</v>
          </cell>
        </row>
        <row r="5703">
          <cell r="S5703" t="str">
            <v>T O T A I S  EM  R$</v>
          </cell>
          <cell r="AC5703">
            <v>2136379.8699999992</v>
          </cell>
          <cell r="AD5703">
            <v>1083470.4300000002</v>
          </cell>
          <cell r="AF5703">
            <v>3219850.3500000006</v>
          </cell>
          <cell r="AH5703">
            <v>751074.41999999981</v>
          </cell>
        </row>
        <row r="5705">
          <cell r="R5705" t="str">
            <v>CELPAV</v>
          </cell>
          <cell r="S5705" t="str">
            <v>JAC</v>
          </cell>
          <cell r="T5705" t="str">
            <v>FINANCIAMENTO INTERNO</v>
          </cell>
          <cell r="AB5705" t="str">
            <v>FINEM</v>
          </cell>
        </row>
        <row r="5706">
          <cell r="R5706" t="str">
            <v>EMPRESA:</v>
          </cell>
          <cell r="S5706">
            <v>300</v>
          </cell>
          <cell r="T5706" t="str">
            <v>UNIDADE:</v>
          </cell>
          <cell r="U5706">
            <v>310</v>
          </cell>
          <cell r="V5706" t="str">
            <v>TIPO REG:</v>
          </cell>
          <cell r="W5706">
            <v>1</v>
          </cell>
          <cell r="Z5706" t="str">
            <v>MOEDA :</v>
          </cell>
          <cell r="AA5706" t="str">
            <v>BRL</v>
          </cell>
          <cell r="AC5706" t="str">
            <v>COD. CLIENTE/FORNECEDOR:</v>
          </cell>
          <cell r="AD5706">
            <v>0</v>
          </cell>
          <cell r="AE5706" t="str">
            <v>DATA INICIAL:</v>
          </cell>
          <cell r="AF5706">
            <v>34983</v>
          </cell>
          <cell r="AG5706" t="str">
            <v>VENCIMENTO:</v>
          </cell>
          <cell r="AH5706">
            <v>37787</v>
          </cell>
        </row>
        <row r="5707">
          <cell r="R5707" t="str">
            <v>INSTITUIÇÃO</v>
          </cell>
          <cell r="S5707" t="str">
            <v>TIPO FINANC.</v>
          </cell>
          <cell r="T5707" t="str">
            <v>Nº P.A.C.</v>
          </cell>
          <cell r="U5707" t="str">
            <v>Juros (%) a.a.</v>
          </cell>
          <cell r="V5707" t="str">
            <v>Spread (%) a.a.</v>
          </cell>
          <cell r="W5707" t="str">
            <v>Data Movimento</v>
          </cell>
          <cell r="X5707" t="str">
            <v>Nº Dias</v>
          </cell>
          <cell r="Y5707" t="str">
            <v>Parc</v>
          </cell>
          <cell r="Z5707" t="str">
            <v>Cotação UMBND</v>
          </cell>
          <cell r="AA5707" t="str">
            <v>Liberações         R$</v>
          </cell>
          <cell r="AB5707" t="str">
            <v>Saldo Principal    R$</v>
          </cell>
          <cell r="AC5707" t="str">
            <v>Amortização      R$</v>
          </cell>
          <cell r="AD5707" t="str">
            <v>Juros no Periodo  R$</v>
          </cell>
          <cell r="AE5707" t="str">
            <v>Juros Acumulados R$</v>
          </cell>
          <cell r="AF5707" t="str">
            <v>Pagto. Parcela          R$</v>
          </cell>
          <cell r="AG5707" t="str">
            <v>Saldo Devedor      R$</v>
          </cell>
          <cell r="AH5707" t="str">
            <v>Correc. Monet. R$</v>
          </cell>
          <cell r="AI5707" t="str">
            <v>CP</v>
          </cell>
          <cell r="AJ5707" t="str">
            <v>LP</v>
          </cell>
          <cell r="AK5707" t="str">
            <v>Transf. LP/CP</v>
          </cell>
        </row>
        <row r="5708">
          <cell r="R5708" t="str">
            <v>BNDES</v>
          </cell>
          <cell r="S5708" t="str">
            <v>FINEM UMBND</v>
          </cell>
          <cell r="T5708" t="str">
            <v>SUB9124A</v>
          </cell>
          <cell r="U5708">
            <v>2.5299999999999998</v>
          </cell>
          <cell r="V5708">
            <v>7.044746</v>
          </cell>
          <cell r="W5708">
            <v>34895</v>
          </cell>
          <cell r="X5708">
            <v>0</v>
          </cell>
          <cell r="Y5708">
            <v>13</v>
          </cell>
          <cell r="Z5708">
            <v>2.3373000000000001E-2</v>
          </cell>
          <cell r="AA5708">
            <v>0</v>
          </cell>
          <cell r="AB5708">
            <v>10173429.060000001</v>
          </cell>
          <cell r="AC5708">
            <v>0</v>
          </cell>
          <cell r="AD5708">
            <v>243675.43</v>
          </cell>
          <cell r="AE5708">
            <v>243675.43</v>
          </cell>
          <cell r="AF5708">
            <v>243675.43</v>
          </cell>
          <cell r="AG5708">
            <v>10173429.060000001</v>
          </cell>
        </row>
        <row r="5709">
          <cell r="R5709" t="str">
            <v>BNDES</v>
          </cell>
          <cell r="S5709" t="str">
            <v>FINEM UMBND</v>
          </cell>
          <cell r="T5709" t="str">
            <v>SUB9124A</v>
          </cell>
          <cell r="U5709">
            <v>2.5299999999999998</v>
          </cell>
          <cell r="V5709">
            <v>7.044746</v>
          </cell>
          <cell r="W5709">
            <v>34896</v>
          </cell>
          <cell r="X5709">
            <v>1</v>
          </cell>
          <cell r="Y5709">
            <v>0</v>
          </cell>
          <cell r="Z5709">
            <v>2.3373000000000001E-2</v>
          </cell>
          <cell r="AA5709">
            <v>0</v>
          </cell>
          <cell r="AB5709">
            <v>10173429.060000001</v>
          </cell>
          <cell r="AC5709">
            <v>0</v>
          </cell>
          <cell r="AD5709">
            <v>2705.78</v>
          </cell>
          <cell r="AE5709">
            <v>2705.78</v>
          </cell>
          <cell r="AF5709">
            <v>0</v>
          </cell>
          <cell r="AG5709">
            <v>10176134.84</v>
          </cell>
          <cell r="AH5709">
            <v>0</v>
          </cell>
        </row>
        <row r="5710">
          <cell r="R5710" t="str">
            <v>BNDES</v>
          </cell>
          <cell r="S5710" t="str">
            <v>FINEM UMBND</v>
          </cell>
          <cell r="T5710" t="str">
            <v>SUB9124A</v>
          </cell>
          <cell r="U5710">
            <v>2.5299999999999998</v>
          </cell>
          <cell r="V5710">
            <v>6.9381909999999998</v>
          </cell>
          <cell r="W5710">
            <v>34911</v>
          </cell>
          <cell r="X5710">
            <v>15</v>
          </cell>
          <cell r="Y5710">
            <v>0</v>
          </cell>
          <cell r="Z5710">
            <v>2.3615000000000001E-2</v>
          </cell>
          <cell r="AA5710">
            <v>0</v>
          </cell>
          <cell r="AB5710">
            <v>10278762.98</v>
          </cell>
          <cell r="AC5710">
            <v>0</v>
          </cell>
          <cell r="AD5710">
            <v>40578.550000000003</v>
          </cell>
          <cell r="AE5710">
            <v>43284.33</v>
          </cell>
          <cell r="AF5710">
            <v>0</v>
          </cell>
          <cell r="AG5710">
            <v>10322047.32</v>
          </cell>
          <cell r="AH5710">
            <v>105333.9299999997</v>
          </cell>
        </row>
        <row r="5711">
          <cell r="R5711" t="str">
            <v>BNDES</v>
          </cell>
          <cell r="S5711" t="str">
            <v>FINEM UMBND</v>
          </cell>
          <cell r="T5711" t="str">
            <v>SUB9124A</v>
          </cell>
          <cell r="U5711">
            <v>2.5299999999999998</v>
          </cell>
          <cell r="V5711">
            <v>6.9381909999999998</v>
          </cell>
          <cell r="W5711">
            <v>34926</v>
          </cell>
          <cell r="X5711">
            <v>15</v>
          </cell>
          <cell r="Y5711">
            <v>14</v>
          </cell>
          <cell r="Z5711">
            <v>2.3129E-2</v>
          </cell>
          <cell r="AA5711">
            <v>0</v>
          </cell>
          <cell r="AB5711">
            <v>10067224.609999999</v>
          </cell>
          <cell r="AC5711">
            <v>838935.38</v>
          </cell>
          <cell r="AD5711">
            <v>38825.209999999992</v>
          </cell>
          <cell r="AE5711">
            <v>82109.539999999994</v>
          </cell>
          <cell r="AF5711">
            <v>921044.92</v>
          </cell>
          <cell r="AG5711">
            <v>9228289.2200000007</v>
          </cell>
          <cell r="AH5711">
            <v>-211538.3900000006</v>
          </cell>
        </row>
        <row r="5712">
          <cell r="R5712" t="str">
            <v>BNDES</v>
          </cell>
          <cell r="S5712" t="str">
            <v>FINEM UMBND</v>
          </cell>
          <cell r="T5712" t="str">
            <v>SUB9124A</v>
          </cell>
          <cell r="U5712">
            <v>2.5299999999999998</v>
          </cell>
          <cell r="V5712">
            <v>6.9381909999999998</v>
          </cell>
          <cell r="W5712">
            <v>34942</v>
          </cell>
          <cell r="X5712">
            <v>16</v>
          </cell>
          <cell r="Y5712">
            <v>0</v>
          </cell>
          <cell r="Z5712">
            <v>2.3054000000000002E-2</v>
          </cell>
          <cell r="AA5712">
            <v>0</v>
          </cell>
          <cell r="AB5712">
            <v>9198364.8100000005</v>
          </cell>
          <cell r="AC5712">
            <v>0</v>
          </cell>
          <cell r="AD5712">
            <v>38707.5</v>
          </cell>
          <cell r="AE5712">
            <v>38707.5</v>
          </cell>
          <cell r="AF5712">
            <v>0</v>
          </cell>
          <cell r="AG5712">
            <v>9237072.3100000005</v>
          </cell>
          <cell r="AH5712">
            <v>-29924.410000000149</v>
          </cell>
        </row>
        <row r="5713">
          <cell r="R5713" t="str">
            <v>BNDES</v>
          </cell>
          <cell r="S5713" t="str">
            <v>FINEM UMBND</v>
          </cell>
          <cell r="T5713" t="str">
            <v>SUB9124A</v>
          </cell>
          <cell r="U5713">
            <v>2.5299999999999998</v>
          </cell>
          <cell r="V5713">
            <v>6.9381909999999998</v>
          </cell>
          <cell r="W5713">
            <v>34957</v>
          </cell>
          <cell r="X5713">
            <v>15</v>
          </cell>
          <cell r="Y5713">
            <v>15</v>
          </cell>
          <cell r="Z5713">
            <v>2.2436000000000001E-2</v>
          </cell>
          <cell r="AA5713">
            <v>0</v>
          </cell>
          <cell r="AB5713">
            <v>8951787.6699999999</v>
          </cell>
          <cell r="AC5713">
            <v>813798.88</v>
          </cell>
          <cell r="AD5713">
            <v>34277.899999999994</v>
          </cell>
          <cell r="AE5713">
            <v>72985.399999999994</v>
          </cell>
          <cell r="AF5713">
            <v>886784.28</v>
          </cell>
          <cell r="AG5713">
            <v>8137988.79</v>
          </cell>
          <cell r="AH5713">
            <v>-246577.1400000006</v>
          </cell>
        </row>
        <row r="5714">
          <cell r="R5714" t="str">
            <v>BNDES</v>
          </cell>
          <cell r="S5714" t="str">
            <v>FINEM UMBND</v>
          </cell>
          <cell r="T5714" t="str">
            <v>SUB9124A</v>
          </cell>
          <cell r="U5714">
            <v>2.5299999999999998</v>
          </cell>
          <cell r="V5714">
            <v>6.9381909999999998</v>
          </cell>
          <cell r="W5714">
            <v>34972</v>
          </cell>
          <cell r="X5714">
            <v>15</v>
          </cell>
          <cell r="Y5714">
            <v>0</v>
          </cell>
          <cell r="Z5714">
            <v>2.2266999999999999E-2</v>
          </cell>
          <cell r="AA5714">
            <v>0</v>
          </cell>
          <cell r="AB5714">
            <v>8076689.0899999999</v>
          </cell>
          <cell r="AC5714">
            <v>0</v>
          </cell>
          <cell r="AD5714">
            <v>31863.18</v>
          </cell>
          <cell r="AE5714">
            <v>31863.18</v>
          </cell>
          <cell r="AF5714">
            <v>0</v>
          </cell>
          <cell r="AG5714">
            <v>8108552.2699999996</v>
          </cell>
          <cell r="AH5714">
            <v>-61299.700000000186</v>
          </cell>
        </row>
        <row r="5715">
          <cell r="R5715" t="str">
            <v>BNDES</v>
          </cell>
          <cell r="S5715" t="str">
            <v>FINEM UMBND</v>
          </cell>
          <cell r="T5715" t="str">
            <v>SUB9124A</v>
          </cell>
          <cell r="U5715">
            <v>2.5299999999999998</v>
          </cell>
          <cell r="V5715">
            <v>6.9381909999999998</v>
          </cell>
          <cell r="W5715">
            <v>34987</v>
          </cell>
          <cell r="X5715">
            <v>15</v>
          </cell>
          <cell r="Y5715">
            <v>16</v>
          </cell>
          <cell r="Z5715">
            <v>2.2202E-2</v>
          </cell>
          <cell r="AA5715">
            <v>0</v>
          </cell>
          <cell r="AB5715">
            <v>8053112.2800000003</v>
          </cell>
          <cell r="AC5715">
            <v>805311.23</v>
          </cell>
          <cell r="AD5715">
            <v>31677.159999999996</v>
          </cell>
          <cell r="AE5715">
            <v>63540.34</v>
          </cell>
          <cell r="AF5715">
            <v>868851.57</v>
          </cell>
          <cell r="AG5715">
            <v>7247801.0499999998</v>
          </cell>
          <cell r="AH5715">
            <v>-23576.80999999959</v>
          </cell>
        </row>
        <row r="5716">
          <cell r="R5716" t="str">
            <v>BNDES</v>
          </cell>
          <cell r="S5716" t="str">
            <v>FINEM UMBND</v>
          </cell>
          <cell r="T5716" t="str">
            <v>SUB9124A</v>
          </cell>
          <cell r="U5716">
            <v>2.5299999999999998</v>
          </cell>
          <cell r="V5716">
            <v>6.9381909999999998</v>
          </cell>
          <cell r="W5716">
            <v>34988</v>
          </cell>
          <cell r="X5716">
            <v>1</v>
          </cell>
          <cell r="Y5716">
            <v>0</v>
          </cell>
          <cell r="Z5716">
            <v>2.2204000000000002E-2</v>
          </cell>
          <cell r="AA5716">
            <v>0</v>
          </cell>
          <cell r="AB5716">
            <v>7248453.9500000002</v>
          </cell>
          <cell r="AC5716">
            <v>0</v>
          </cell>
          <cell r="AD5716">
            <v>1906.38</v>
          </cell>
          <cell r="AE5716">
            <v>1906.38</v>
          </cell>
          <cell r="AF5716">
            <v>0</v>
          </cell>
          <cell r="AG5716">
            <v>7250360.3300000001</v>
          </cell>
          <cell r="AH5716">
            <v>652.90000000037253</v>
          </cell>
        </row>
        <row r="5717">
          <cell r="R5717" t="str">
            <v>BNDES</v>
          </cell>
          <cell r="S5717" t="str">
            <v>FINEM UMBND</v>
          </cell>
          <cell r="T5717" t="str">
            <v>SUB9124A</v>
          </cell>
          <cell r="U5717">
            <v>2.5299999999999998</v>
          </cell>
          <cell r="V5717">
            <v>6.7818630000000004</v>
          </cell>
          <cell r="W5717">
            <v>35003</v>
          </cell>
          <cell r="X5717">
            <v>15</v>
          </cell>
          <cell r="Y5717">
            <v>0</v>
          </cell>
          <cell r="Z5717">
            <v>2.2509000000000001E-2</v>
          </cell>
          <cell r="AA5717">
            <v>0</v>
          </cell>
          <cell r="AB5717">
            <v>7348020.6200000001</v>
          </cell>
          <cell r="AC5717">
            <v>0</v>
          </cell>
          <cell r="AD5717">
            <v>28536.09</v>
          </cell>
          <cell r="AE5717">
            <v>30442.47</v>
          </cell>
          <cell r="AF5717">
            <v>0</v>
          </cell>
          <cell r="AG5717">
            <v>7378463.0899999999</v>
          </cell>
          <cell r="AH5717">
            <v>99566.669999999925</v>
          </cell>
        </row>
        <row r="5718">
          <cell r="R5718" t="str">
            <v>BNDES</v>
          </cell>
          <cell r="S5718" t="str">
            <v>FINEM UMBND</v>
          </cell>
          <cell r="T5718" t="str">
            <v>SUB9124A</v>
          </cell>
          <cell r="U5718">
            <v>2.5299999999999998</v>
          </cell>
          <cell r="V5718">
            <v>6.7818630000000004</v>
          </cell>
          <cell r="W5718">
            <v>35019</v>
          </cell>
          <cell r="X5718">
            <v>16</v>
          </cell>
          <cell r="Y5718">
            <v>17</v>
          </cell>
          <cell r="Z5718">
            <v>2.2536E-2</v>
          </cell>
          <cell r="AA5718">
            <v>0</v>
          </cell>
          <cell r="AB5718">
            <v>7356834.7199999997</v>
          </cell>
          <cell r="AC5718">
            <v>817426.08</v>
          </cell>
          <cell r="AD5718">
            <v>30483.549999999996</v>
          </cell>
          <cell r="AE5718">
            <v>60926.02</v>
          </cell>
          <cell r="AF5718">
            <v>878352.1</v>
          </cell>
          <cell r="AG5718">
            <v>6539408.6399999997</v>
          </cell>
          <cell r="AH5718">
            <v>8814.0999999996275</v>
          </cell>
        </row>
        <row r="5719">
          <cell r="R5719" t="str">
            <v>BNDES</v>
          </cell>
          <cell r="S5719" t="str">
            <v>FINEM UMBND</v>
          </cell>
          <cell r="T5719" t="str">
            <v>SUB9124A</v>
          </cell>
          <cell r="U5719">
            <v>2.5299999999999998</v>
          </cell>
          <cell r="V5719">
            <v>6.7818630000000004</v>
          </cell>
          <cell r="W5719">
            <v>35033</v>
          </cell>
          <cell r="X5719">
            <v>14</v>
          </cell>
          <cell r="Y5719">
            <v>0</v>
          </cell>
          <cell r="Z5719">
            <v>2.2512000000000001E-2</v>
          </cell>
          <cell r="AA5719">
            <v>0</v>
          </cell>
          <cell r="AB5719">
            <v>6532444.4199999999</v>
          </cell>
          <cell r="AC5719">
            <v>0</v>
          </cell>
          <cell r="AD5719">
            <v>23655.81</v>
          </cell>
          <cell r="AE5719">
            <v>23655.81</v>
          </cell>
          <cell r="AF5719">
            <v>0</v>
          </cell>
          <cell r="AG5719">
            <v>6556100.2300000004</v>
          </cell>
          <cell r="AH5719">
            <v>-6964.2199999988079</v>
          </cell>
        </row>
        <row r="5720">
          <cell r="R5720" t="str">
            <v>BNDES</v>
          </cell>
          <cell r="S5720" t="str">
            <v>FINEM UMBND</v>
          </cell>
          <cell r="T5720" t="str">
            <v>SUB9124A</v>
          </cell>
          <cell r="U5720">
            <v>2.5299999999999998</v>
          </cell>
          <cell r="V5720">
            <v>6.7818630000000004</v>
          </cell>
          <cell r="W5720">
            <v>35048</v>
          </cell>
          <cell r="X5720">
            <v>15</v>
          </cell>
          <cell r="Y5720">
            <v>18</v>
          </cell>
          <cell r="Z5720">
            <v>2.2577E-2</v>
          </cell>
          <cell r="AA5720">
            <v>0</v>
          </cell>
          <cell r="AB5720">
            <v>6551305.8600000003</v>
          </cell>
          <cell r="AC5720">
            <v>818913.23</v>
          </cell>
          <cell r="AD5720">
            <v>25486.999999999996</v>
          </cell>
          <cell r="AE5720">
            <v>49142.81</v>
          </cell>
          <cell r="AF5720">
            <v>868056.04</v>
          </cell>
          <cell r="AG5720">
            <v>5732392.6299999999</v>
          </cell>
          <cell r="AH5720">
            <v>18861.439999999478</v>
          </cell>
        </row>
        <row r="5721">
          <cell r="R5721" t="str">
            <v>BNDES</v>
          </cell>
          <cell r="S5721" t="str">
            <v>FINEM UMBND</v>
          </cell>
          <cell r="T5721" t="str">
            <v>SUB9124A</v>
          </cell>
          <cell r="U5721">
            <v>2.5299999999999998</v>
          </cell>
          <cell r="V5721">
            <v>6.7818630000000004</v>
          </cell>
          <cell r="W5721">
            <v>35064</v>
          </cell>
          <cell r="X5721">
            <v>16</v>
          </cell>
          <cell r="Y5721">
            <v>0</v>
          </cell>
          <cell r="Z5721">
            <v>2.2637000000000001E-2</v>
          </cell>
          <cell r="AA5721">
            <v>0</v>
          </cell>
          <cell r="AB5721">
            <v>5747626.8700000001</v>
          </cell>
          <cell r="AC5721">
            <v>0</v>
          </cell>
          <cell r="AD5721">
            <v>23787.16</v>
          </cell>
          <cell r="AE5721">
            <v>23787.16</v>
          </cell>
          <cell r="AF5721">
            <v>0</v>
          </cell>
          <cell r="AG5721">
            <v>5771414.04</v>
          </cell>
          <cell r="AH5721">
            <v>15234.25</v>
          </cell>
          <cell r="AI5721">
            <v>0</v>
          </cell>
          <cell r="AJ5721">
            <v>0</v>
          </cell>
          <cell r="AK5721">
            <v>0</v>
          </cell>
        </row>
        <row r="5722">
          <cell r="R5722" t="str">
            <v>BNDES</v>
          </cell>
          <cell r="S5722" t="str">
            <v>FINEM UMBND</v>
          </cell>
          <cell r="T5722" t="str">
            <v>SUB9124A</v>
          </cell>
          <cell r="U5722">
            <v>2.5299999999999998</v>
          </cell>
          <cell r="V5722">
            <v>6.7818630000000004</v>
          </cell>
          <cell r="W5722">
            <v>35079</v>
          </cell>
          <cell r="X5722">
            <v>15</v>
          </cell>
          <cell r="Y5722">
            <v>19</v>
          </cell>
          <cell r="Z5722">
            <v>2.2518E-2</v>
          </cell>
          <cell r="AA5722">
            <v>0</v>
          </cell>
          <cell r="AB5722">
            <v>5717412.29</v>
          </cell>
          <cell r="AC5722">
            <v>816773.18</v>
          </cell>
          <cell r="AD5722">
            <v>22058.19</v>
          </cell>
          <cell r="AE5722">
            <v>45845.35</v>
          </cell>
          <cell r="AF5722">
            <v>862618.53</v>
          </cell>
          <cell r="AG5722">
            <v>4900639.0999999996</v>
          </cell>
          <cell r="AH5722">
            <v>-30214.600000000559</v>
          </cell>
          <cell r="AI5722">
            <v>0</v>
          </cell>
          <cell r="AJ5722">
            <v>0</v>
          </cell>
          <cell r="AK5722">
            <v>0</v>
          </cell>
        </row>
        <row r="5723">
          <cell r="R5723" t="str">
            <v>BNDES</v>
          </cell>
          <cell r="S5723" t="str">
            <v>FINEM UMBND</v>
          </cell>
          <cell r="T5723" t="str">
            <v>SUB9124A</v>
          </cell>
          <cell r="U5723">
            <v>2.5299999999999998</v>
          </cell>
          <cell r="V5723">
            <v>6.7818630000000004</v>
          </cell>
          <cell r="W5723">
            <v>35080</v>
          </cell>
          <cell r="X5723">
            <v>1</v>
          </cell>
          <cell r="Y5723">
            <v>0</v>
          </cell>
          <cell r="Z5723">
            <v>2.2488999999999999E-2</v>
          </cell>
          <cell r="AA5723">
            <v>0</v>
          </cell>
          <cell r="AB5723">
            <v>4894327.7699999996</v>
          </cell>
          <cell r="AC5723">
            <v>0</v>
          </cell>
          <cell r="AD5723">
            <v>1265.98</v>
          </cell>
          <cell r="AE5723">
            <v>1265.98</v>
          </cell>
          <cell r="AF5723">
            <v>0</v>
          </cell>
          <cell r="AG5723">
            <v>4895593.75</v>
          </cell>
          <cell r="AH5723">
            <v>-6311.3300000000745</v>
          </cell>
          <cell r="AI5723">
            <v>0</v>
          </cell>
          <cell r="AJ5723">
            <v>0</v>
          </cell>
          <cell r="AK5723">
            <v>0</v>
          </cell>
        </row>
        <row r="5724">
          <cell r="R5724" t="str">
            <v>BNDES</v>
          </cell>
          <cell r="S5724" t="str">
            <v>FINEM UMBND</v>
          </cell>
          <cell r="T5724" t="str">
            <v>SUB9124A</v>
          </cell>
          <cell r="U5724">
            <v>2.5299999999999998</v>
          </cell>
          <cell r="V5724">
            <v>6.6481469999999998</v>
          </cell>
          <cell r="W5724">
            <v>35095</v>
          </cell>
          <cell r="X5724">
            <v>15</v>
          </cell>
          <cell r="Y5724">
            <v>0</v>
          </cell>
          <cell r="Z5724">
            <v>2.2464000000000001E-2</v>
          </cell>
          <cell r="AA5724">
            <v>0</v>
          </cell>
          <cell r="AB5724">
            <v>4888886.97</v>
          </cell>
          <cell r="AC5724">
            <v>0</v>
          </cell>
          <cell r="AD5724">
            <v>18694.810000000001</v>
          </cell>
          <cell r="AE5724">
            <v>19960.79</v>
          </cell>
          <cell r="AF5724">
            <v>0</v>
          </cell>
          <cell r="AG5724">
            <v>4908847.76</v>
          </cell>
          <cell r="AH5724">
            <v>-5440.7999999998137</v>
          </cell>
          <cell r="AI5724">
            <v>0</v>
          </cell>
          <cell r="AJ5724">
            <v>0</v>
          </cell>
          <cell r="AK5724">
            <v>0</v>
          </cell>
        </row>
        <row r="5725">
          <cell r="R5725" t="str">
            <v>BNDES</v>
          </cell>
          <cell r="S5725" t="str">
            <v>FINEM UMBND</v>
          </cell>
          <cell r="T5725" t="str">
            <v>SUB9124A</v>
          </cell>
          <cell r="U5725">
            <v>2.5299999999999998</v>
          </cell>
          <cell r="V5725">
            <v>6.6481469999999998</v>
          </cell>
          <cell r="W5725">
            <v>35110</v>
          </cell>
          <cell r="X5725">
            <v>15</v>
          </cell>
          <cell r="Y5725">
            <v>20</v>
          </cell>
          <cell r="Z5725">
            <v>2.2345E-2</v>
          </cell>
          <cell r="AA5725">
            <v>0</v>
          </cell>
          <cell r="AB5725">
            <v>4862988.75</v>
          </cell>
          <cell r="AC5725">
            <v>810498.13</v>
          </cell>
          <cell r="AD5725">
            <v>18491.440000000002</v>
          </cell>
          <cell r="AE5725">
            <v>38452.230000000003</v>
          </cell>
          <cell r="AF5725">
            <v>848950.36</v>
          </cell>
          <cell r="AG5725">
            <v>4052490.63</v>
          </cell>
          <cell r="AH5725">
            <v>-25898.209999999963</v>
          </cell>
          <cell r="AI5725">
            <v>0</v>
          </cell>
          <cell r="AJ5725">
            <v>0</v>
          </cell>
          <cell r="AK5725">
            <v>0</v>
          </cell>
        </row>
        <row r="5726">
          <cell r="R5726" t="str">
            <v>BNDES</v>
          </cell>
          <cell r="S5726" t="str">
            <v>FINEM UMBND</v>
          </cell>
          <cell r="T5726" t="str">
            <v>SUB9124A</v>
          </cell>
          <cell r="U5726">
            <v>2.5299999999999998</v>
          </cell>
          <cell r="V5726">
            <v>6.6481469999999998</v>
          </cell>
          <cell r="W5726">
            <v>35124</v>
          </cell>
          <cell r="X5726">
            <v>14</v>
          </cell>
          <cell r="Y5726">
            <v>0</v>
          </cell>
          <cell r="Z5726">
            <v>2.2473E-2</v>
          </cell>
          <cell r="AA5726">
            <v>0</v>
          </cell>
          <cell r="AB5726">
            <v>4075704.72</v>
          </cell>
          <cell r="AC5726">
            <v>0</v>
          </cell>
          <cell r="AD5726">
            <v>14547.33</v>
          </cell>
          <cell r="AE5726">
            <v>14547.33</v>
          </cell>
          <cell r="AF5726">
            <v>0</v>
          </cell>
          <cell r="AG5726">
            <v>4090252.05</v>
          </cell>
          <cell r="AH5726">
            <v>23214.089999999851</v>
          </cell>
          <cell r="AI5726">
            <v>0</v>
          </cell>
          <cell r="AJ5726">
            <v>0</v>
          </cell>
          <cell r="AK5726">
            <v>0</v>
          </cell>
        </row>
        <row r="5727">
          <cell r="R5727" t="str">
            <v>BNDES</v>
          </cell>
          <cell r="S5727" t="str">
            <v>FINEM UMBND</v>
          </cell>
          <cell r="T5727" t="str">
            <v>SUB9124A</v>
          </cell>
          <cell r="U5727">
            <v>2.5299999999999998</v>
          </cell>
          <cell r="V5727">
            <v>6.6481469999999998</v>
          </cell>
          <cell r="W5727">
            <v>35139</v>
          </cell>
          <cell r="X5727">
            <v>15</v>
          </cell>
          <cell r="Y5727">
            <v>21</v>
          </cell>
          <cell r="Z5727">
            <v>2.2397E-2</v>
          </cell>
          <cell r="AA5727">
            <v>0</v>
          </cell>
          <cell r="AB5727">
            <v>4061921.35</v>
          </cell>
          <cell r="AC5727">
            <v>812384.27</v>
          </cell>
          <cell r="AD5727">
            <v>15484.519999999999</v>
          </cell>
          <cell r="AE5727">
            <v>30031.85</v>
          </cell>
          <cell r="AF5727">
            <v>842416.12</v>
          </cell>
          <cell r="AG5727">
            <v>3249537.08</v>
          </cell>
          <cell r="AH5727">
            <v>-13783.369999999646</v>
          </cell>
          <cell r="AI5727">
            <v>0</v>
          </cell>
          <cell r="AJ5727">
            <v>0</v>
          </cell>
          <cell r="AK5727">
            <v>0</v>
          </cell>
        </row>
        <row r="5728">
          <cell r="R5728" t="str">
            <v>BNDES</v>
          </cell>
          <cell r="S5728" t="str">
            <v>FINEM UMBND</v>
          </cell>
          <cell r="T5728" t="str">
            <v>SUB9124A</v>
          </cell>
          <cell r="U5728">
            <v>2.5299999999999998</v>
          </cell>
          <cell r="V5728">
            <v>6.6481469999999998</v>
          </cell>
          <cell r="W5728">
            <v>35155</v>
          </cell>
          <cell r="X5728">
            <v>16</v>
          </cell>
          <cell r="Y5728">
            <v>0</v>
          </cell>
          <cell r="Z5728">
            <v>2.2401000000000001E-2</v>
          </cell>
          <cell r="AA5728">
            <v>0</v>
          </cell>
          <cell r="AB5728">
            <v>3250117.43</v>
          </cell>
          <cell r="AC5728">
            <v>0</v>
          </cell>
          <cell r="AD5728">
            <v>13257.8</v>
          </cell>
          <cell r="AE5728">
            <v>13257.8</v>
          </cell>
          <cell r="AF5728">
            <v>0</v>
          </cell>
          <cell r="AG5728">
            <v>3263375.24</v>
          </cell>
          <cell r="AH5728">
            <v>580.36000000033528</v>
          </cell>
          <cell r="AI5728">
            <v>0</v>
          </cell>
          <cell r="AJ5728">
            <v>0</v>
          </cell>
          <cell r="AK5728">
            <v>0</v>
          </cell>
        </row>
        <row r="5729">
          <cell r="R5729" t="str">
            <v>BNDES</v>
          </cell>
          <cell r="S5729" t="str">
            <v>FINEM UMBND</v>
          </cell>
          <cell r="T5729" t="str">
            <v>SUB9124A</v>
          </cell>
          <cell r="U5729">
            <v>2.5299999999999998</v>
          </cell>
          <cell r="V5729">
            <v>6.6481469999999998</v>
          </cell>
          <cell r="W5729">
            <v>35170</v>
          </cell>
          <cell r="X5729">
            <v>15</v>
          </cell>
          <cell r="Y5729">
            <v>22</v>
          </cell>
          <cell r="Z5729">
            <v>2.2370999999999999E-2</v>
          </cell>
          <cell r="AA5729">
            <v>0</v>
          </cell>
          <cell r="AB5729">
            <v>3245764.79</v>
          </cell>
          <cell r="AC5729">
            <v>811441.2</v>
          </cell>
          <cell r="AD5729">
            <v>12394.79</v>
          </cell>
          <cell r="AE5729">
            <v>25652.59</v>
          </cell>
          <cell r="AF5729">
            <v>837093.79</v>
          </cell>
          <cell r="AG5729">
            <v>2434323.59</v>
          </cell>
          <cell r="AH5729">
            <v>-4352.6500000003725</v>
          </cell>
          <cell r="AI5729">
            <v>0</v>
          </cell>
          <cell r="AJ5729">
            <v>0</v>
          </cell>
          <cell r="AK5729">
            <v>0</v>
          </cell>
        </row>
        <row r="5730">
          <cell r="R5730" t="str">
            <v>BNDES</v>
          </cell>
          <cell r="S5730" t="str">
            <v>FINEM UMBND</v>
          </cell>
          <cell r="T5730" t="str">
            <v>SUB9124A</v>
          </cell>
          <cell r="U5730">
            <v>2.5299999999999998</v>
          </cell>
          <cell r="V5730">
            <v>6.6481469999999998</v>
          </cell>
          <cell r="W5730">
            <v>35171</v>
          </cell>
          <cell r="X5730">
            <v>1</v>
          </cell>
          <cell r="Y5730">
            <v>0</v>
          </cell>
          <cell r="Z5730">
            <v>2.2329999999999999E-2</v>
          </cell>
          <cell r="AA5730">
            <v>0</v>
          </cell>
          <cell r="AB5730">
            <v>2429862.14</v>
          </cell>
          <cell r="AC5730">
            <v>0</v>
          </cell>
          <cell r="AD5730">
            <v>619.49</v>
          </cell>
          <cell r="AE5730">
            <v>619.49</v>
          </cell>
          <cell r="AF5730">
            <v>0</v>
          </cell>
          <cell r="AG5730">
            <v>2430481.63</v>
          </cell>
          <cell r="AH5730">
            <v>-4461.4500000001863</v>
          </cell>
          <cell r="AI5730">
            <v>0</v>
          </cell>
          <cell r="AJ5730">
            <v>0</v>
          </cell>
          <cell r="AK5730">
            <v>0</v>
          </cell>
        </row>
        <row r="5731">
          <cell r="R5731" t="str">
            <v>BNDES</v>
          </cell>
          <cell r="S5731" t="str">
            <v>FINEM UMBND</v>
          </cell>
          <cell r="T5731" t="str">
            <v>SUB9124A</v>
          </cell>
          <cell r="U5731">
            <v>2.5299999999999998</v>
          </cell>
          <cell r="V5731">
            <v>6.5518390000000002</v>
          </cell>
          <cell r="W5731">
            <v>35185</v>
          </cell>
          <cell r="X5731">
            <v>14</v>
          </cell>
          <cell r="Y5731">
            <v>0</v>
          </cell>
          <cell r="Z5731">
            <v>2.2356000000000001E-2</v>
          </cell>
          <cell r="AA5731">
            <v>0</v>
          </cell>
          <cell r="AB5731">
            <v>2432691.35</v>
          </cell>
          <cell r="AC5731">
            <v>0</v>
          </cell>
          <cell r="AD5731">
            <v>8592.56</v>
          </cell>
          <cell r="AE5731">
            <v>9212.0499999999993</v>
          </cell>
          <cell r="AF5731">
            <v>0</v>
          </cell>
          <cell r="AG5731">
            <v>2441903.41</v>
          </cell>
          <cell r="AH5731">
            <v>2829.2200000002049</v>
          </cell>
          <cell r="AI5731">
            <v>0</v>
          </cell>
          <cell r="AJ5731">
            <v>0</v>
          </cell>
          <cell r="AK5731">
            <v>0</v>
          </cell>
        </row>
        <row r="5732">
          <cell r="R5732" t="str">
            <v>BNDES</v>
          </cell>
          <cell r="S5732" t="str">
            <v>FINEM UMBND</v>
          </cell>
          <cell r="T5732" t="str">
            <v>SUB9124A</v>
          </cell>
          <cell r="U5732">
            <v>2.5299999999999998</v>
          </cell>
          <cell r="V5732">
            <v>6.5518390000000002</v>
          </cell>
          <cell r="W5732">
            <v>35200</v>
          </cell>
          <cell r="X5732">
            <v>15</v>
          </cell>
          <cell r="Y5732">
            <v>23</v>
          </cell>
          <cell r="Z5732">
            <v>2.2377000000000001E-2</v>
          </cell>
          <cell r="AA5732">
            <v>0</v>
          </cell>
          <cell r="AB5732">
            <v>2434976.4900000002</v>
          </cell>
          <cell r="AC5732">
            <v>811658.83</v>
          </cell>
          <cell r="AD5732">
            <v>9222.8500000000022</v>
          </cell>
          <cell r="AE5732">
            <v>18434.900000000001</v>
          </cell>
          <cell r="AF5732">
            <v>830093.73</v>
          </cell>
          <cell r="AG5732">
            <v>1623317.66</v>
          </cell>
          <cell r="AH5732">
            <v>2285.1299999994226</v>
          </cell>
          <cell r="AI5732">
            <v>0</v>
          </cell>
          <cell r="AJ5732">
            <v>0</v>
          </cell>
          <cell r="AK5732">
            <v>0</v>
          </cell>
        </row>
        <row r="5733">
          <cell r="R5733" t="str">
            <v>BNDES</v>
          </cell>
          <cell r="S5733" t="str">
            <v>FINEM UMBND</v>
          </cell>
          <cell r="T5733" t="str">
            <v>SUB9124A</v>
          </cell>
          <cell r="U5733">
            <v>2.5299999999999998</v>
          </cell>
          <cell r="V5733">
            <v>6.5518390000000002</v>
          </cell>
          <cell r="W5733">
            <v>35216</v>
          </cell>
          <cell r="X5733">
            <v>16</v>
          </cell>
          <cell r="Y5733">
            <v>0</v>
          </cell>
          <cell r="Z5733">
            <v>2.2308000000000001E-2</v>
          </cell>
          <cell r="AA5733">
            <v>0</v>
          </cell>
          <cell r="AB5733">
            <v>1618312.12</v>
          </cell>
          <cell r="AC5733">
            <v>0</v>
          </cell>
          <cell r="AD5733">
            <v>6532.11</v>
          </cell>
          <cell r="AE5733">
            <v>6532.11</v>
          </cell>
          <cell r="AF5733">
            <v>0</v>
          </cell>
          <cell r="AG5733">
            <v>1624844.23</v>
          </cell>
          <cell r="AH5733">
            <v>-5005.5400000000373</v>
          </cell>
          <cell r="AI5733">
            <v>0</v>
          </cell>
          <cell r="AJ5733">
            <v>0</v>
          </cell>
          <cell r="AK5733">
            <v>0</v>
          </cell>
        </row>
        <row r="5734">
          <cell r="R5734" t="str">
            <v>BNDES</v>
          </cell>
          <cell r="S5734" t="str">
            <v>FINEM UMBND</v>
          </cell>
          <cell r="T5734" t="str">
            <v>SUB9124A</v>
          </cell>
          <cell r="U5734">
            <v>2.5299999999999998</v>
          </cell>
          <cell r="V5734">
            <v>6.5518390000000002</v>
          </cell>
          <cell r="W5734">
            <v>35231</v>
          </cell>
          <cell r="X5734">
            <v>15</v>
          </cell>
          <cell r="Y5734">
            <v>24</v>
          </cell>
          <cell r="Z5734">
            <v>2.2377000000000001E-2</v>
          </cell>
          <cell r="AA5734">
            <v>0</v>
          </cell>
          <cell r="AB5734">
            <v>1623317.66</v>
          </cell>
          <cell r="AC5734">
            <v>811658.83</v>
          </cell>
          <cell r="AD5734">
            <v>6163.0000000000009</v>
          </cell>
          <cell r="AE5734">
            <v>12695.11</v>
          </cell>
          <cell r="AF5734">
            <v>824353.94</v>
          </cell>
          <cell r="AG5734">
            <v>811658.83</v>
          </cell>
          <cell r="AH5734">
            <v>5005.5400000000373</v>
          </cell>
          <cell r="AI5734">
            <v>0</v>
          </cell>
          <cell r="AJ5734">
            <v>0</v>
          </cell>
          <cell r="AK5734">
            <v>0</v>
          </cell>
        </row>
        <row r="5735">
          <cell r="R5735" t="str">
            <v>BNDES</v>
          </cell>
          <cell r="S5735" t="str">
            <v>FINEM UMBND</v>
          </cell>
          <cell r="T5735" t="str">
            <v>SUB9124A</v>
          </cell>
          <cell r="U5735">
            <v>2.5299999999999998</v>
          </cell>
          <cell r="V5735">
            <v>6.5518390000000002</v>
          </cell>
          <cell r="W5735">
            <v>35246</v>
          </cell>
          <cell r="X5735">
            <v>15</v>
          </cell>
          <cell r="Y5735">
            <v>0</v>
          </cell>
          <cell r="Z5735">
            <v>2.2204000000000002E-2</v>
          </cell>
          <cell r="AA5735">
            <v>0</v>
          </cell>
          <cell r="AB5735">
            <v>805383.77</v>
          </cell>
          <cell r="AC5735">
            <v>0</v>
          </cell>
          <cell r="AD5735">
            <v>3047.65</v>
          </cell>
          <cell r="AE5735">
            <v>3047.65</v>
          </cell>
          <cell r="AF5735">
            <v>0</v>
          </cell>
          <cell r="AG5735">
            <v>808431.42</v>
          </cell>
          <cell r="AH5735">
            <v>-6275.0599999999395</v>
          </cell>
          <cell r="AI5735">
            <v>0</v>
          </cell>
          <cell r="AJ5735">
            <v>0</v>
          </cell>
          <cell r="AK5735">
            <v>0</v>
          </cell>
        </row>
        <row r="5736">
          <cell r="R5736" t="str">
            <v>BNDES</v>
          </cell>
          <cell r="S5736" t="str">
            <v>FINEM UMBND</v>
          </cell>
          <cell r="T5736" t="str">
            <v>SUB9124A</v>
          </cell>
          <cell r="U5736">
            <v>2.5299999999999998</v>
          </cell>
          <cell r="V5736">
            <v>6.5518390000000002</v>
          </cell>
          <cell r="W5736">
            <v>35261</v>
          </cell>
          <cell r="X5736">
            <v>15</v>
          </cell>
          <cell r="Y5736">
            <v>25</v>
          </cell>
          <cell r="Z5736">
            <v>2.2158000000000001E-2</v>
          </cell>
          <cell r="AA5736">
            <v>0</v>
          </cell>
          <cell r="AB5736">
            <v>803715.26</v>
          </cell>
          <cell r="AC5736">
            <v>803715.26</v>
          </cell>
          <cell r="AD5736">
            <v>3035.03</v>
          </cell>
          <cell r="AE5736">
            <v>6082.68</v>
          </cell>
          <cell r="AF5736">
            <v>809797.94</v>
          </cell>
          <cell r="AG5736">
            <v>0</v>
          </cell>
          <cell r="AH5736">
            <v>-1668.5100000001257</v>
          </cell>
          <cell r="AI5736">
            <v>0</v>
          </cell>
          <cell r="AJ5736">
            <v>0</v>
          </cell>
          <cell r="AK5736">
            <v>0</v>
          </cell>
        </row>
        <row r="5737">
          <cell r="S5737" t="str">
            <v>T O T A I S  EM  R$</v>
          </cell>
          <cell r="AC5737">
            <v>9772514.5</v>
          </cell>
          <cell r="AD5737">
            <v>749574.25000000023</v>
          </cell>
          <cell r="AF5737">
            <v>10522088.75</v>
          </cell>
          <cell r="AH5737">
            <v>-400914.56000000169</v>
          </cell>
        </row>
        <row r="5739">
          <cell r="R5739" t="str">
            <v>CELPAV</v>
          </cell>
          <cell r="S5739" t="str">
            <v>JAC</v>
          </cell>
          <cell r="T5739" t="str">
            <v>FINANCIAMENTO INTERNO</v>
          </cell>
          <cell r="AB5739" t="str">
            <v>FINEM</v>
          </cell>
        </row>
        <row r="5740">
          <cell r="R5740" t="str">
            <v>EMPRESA:</v>
          </cell>
          <cell r="S5740">
            <v>300</v>
          </cell>
          <cell r="T5740" t="str">
            <v>UNIDADE:</v>
          </cell>
          <cell r="U5740">
            <v>310</v>
          </cell>
          <cell r="V5740" t="str">
            <v>TIPO REG:</v>
          </cell>
          <cell r="W5740">
            <v>1</v>
          </cell>
          <cell r="Z5740" t="str">
            <v>MOEDA :</v>
          </cell>
          <cell r="AA5740" t="str">
            <v>BRL</v>
          </cell>
          <cell r="AC5740" t="str">
            <v>COD. CLIENTE/FORNECEDOR:</v>
          </cell>
          <cell r="AD5740">
            <v>0</v>
          </cell>
          <cell r="AE5740" t="str">
            <v>DATA INICIAL:</v>
          </cell>
          <cell r="AF5740">
            <v>33574</v>
          </cell>
          <cell r="AG5740" t="str">
            <v>VENCIMENTO:</v>
          </cell>
          <cell r="AH5740">
            <v>36722</v>
          </cell>
        </row>
        <row r="5741">
          <cell r="R5741" t="str">
            <v>INSTITUIÇÃO</v>
          </cell>
          <cell r="S5741" t="str">
            <v>TIPO FINANC.</v>
          </cell>
          <cell r="T5741" t="str">
            <v>Nº P.A.C.</v>
          </cell>
          <cell r="U5741" t="str">
            <v>Juros (%) a.a.</v>
          </cell>
          <cell r="V5741" t="str">
            <v>Spread (%) a.a.</v>
          </cell>
          <cell r="W5741" t="str">
            <v>Data Movimento</v>
          </cell>
          <cell r="X5741" t="str">
            <v>Nº Dias</v>
          </cell>
          <cell r="Y5741" t="str">
            <v>Parc</v>
          </cell>
          <cell r="Z5741" t="str">
            <v>Cotação da URIP15</v>
          </cell>
          <cell r="AA5741" t="str">
            <v>Liberações         R$</v>
          </cell>
          <cell r="AB5741" t="str">
            <v>Saldo Principal    R$</v>
          </cell>
          <cell r="AC5741" t="str">
            <v>Amortização      R$</v>
          </cell>
          <cell r="AD5741" t="str">
            <v>Juros no Periodo  R$</v>
          </cell>
          <cell r="AE5741" t="str">
            <v>Juros Acumulados R$</v>
          </cell>
          <cell r="AF5741" t="str">
            <v>Pagto. Parcela          R$</v>
          </cell>
          <cell r="AG5741" t="str">
            <v>Saldo Devedor      R$</v>
          </cell>
          <cell r="AH5741" t="str">
            <v>Correc. Monet. R$</v>
          </cell>
          <cell r="AI5741" t="str">
            <v>CP</v>
          </cell>
          <cell r="AJ5741" t="str">
            <v>LP</v>
          </cell>
          <cell r="AK5741" t="str">
            <v>Transf. LP/CP</v>
          </cell>
        </row>
        <row r="5742">
          <cell r="R5742" t="str">
            <v>BNDES</v>
          </cell>
          <cell r="S5742" t="str">
            <v>FINEM TJLP</v>
          </cell>
          <cell r="T5742" t="str">
            <v>SUB9124B</v>
          </cell>
          <cell r="U5742">
            <v>10</v>
          </cell>
          <cell r="V5742">
            <v>0</v>
          </cell>
          <cell r="W5742">
            <v>33774</v>
          </cell>
          <cell r="X5742">
            <v>0</v>
          </cell>
          <cell r="Y5742">
            <v>0</v>
          </cell>
          <cell r="AA5742">
            <v>0</v>
          </cell>
          <cell r="AB5742">
            <v>0</v>
          </cell>
          <cell r="AC5742">
            <v>0</v>
          </cell>
          <cell r="AD5742">
            <v>0</v>
          </cell>
          <cell r="AE5742">
            <v>0</v>
          </cell>
          <cell r="AF5742">
            <v>0</v>
          </cell>
          <cell r="AG5742">
            <v>0</v>
          </cell>
          <cell r="AH5742">
            <v>0</v>
          </cell>
        </row>
        <row r="5743">
          <cell r="R5743" t="str">
            <v>BNDES</v>
          </cell>
          <cell r="S5743" t="str">
            <v>FINEM TJLP</v>
          </cell>
          <cell r="T5743" t="str">
            <v>SUB9124B</v>
          </cell>
          <cell r="U5743">
            <v>10</v>
          </cell>
          <cell r="V5743">
            <v>0</v>
          </cell>
          <cell r="W5743">
            <v>33800</v>
          </cell>
          <cell r="X5743">
            <v>26</v>
          </cell>
          <cell r="Y5743">
            <v>1</v>
          </cell>
          <cell r="AA5743">
            <v>0</v>
          </cell>
          <cell r="AB5743">
            <v>0</v>
          </cell>
          <cell r="AC5743">
            <v>0</v>
          </cell>
          <cell r="AD5743">
            <v>0</v>
          </cell>
          <cell r="AE5743">
            <v>0</v>
          </cell>
          <cell r="AF5743">
            <v>0</v>
          </cell>
          <cell r="AG5743">
            <v>0</v>
          </cell>
          <cell r="AH5743">
            <v>0</v>
          </cell>
        </row>
        <row r="5744">
          <cell r="R5744" t="str">
            <v>BNDES</v>
          </cell>
          <cell r="S5744" t="str">
            <v>FINEM TJLP</v>
          </cell>
          <cell r="T5744" t="str">
            <v>SUB9124B</v>
          </cell>
          <cell r="U5744">
            <v>10</v>
          </cell>
          <cell r="V5744">
            <v>0</v>
          </cell>
          <cell r="W5744">
            <v>33801</v>
          </cell>
          <cell r="X5744">
            <v>1</v>
          </cell>
          <cell r="Y5744">
            <v>0</v>
          </cell>
          <cell r="AA5744">
            <v>0</v>
          </cell>
          <cell r="AB5744">
            <v>0</v>
          </cell>
          <cell r="AC5744">
            <v>0</v>
          </cell>
          <cell r="AD5744">
            <v>0</v>
          </cell>
          <cell r="AE5744">
            <v>0</v>
          </cell>
          <cell r="AF5744">
            <v>0</v>
          </cell>
          <cell r="AG5744">
            <v>0</v>
          </cell>
          <cell r="AH5744">
            <v>0</v>
          </cell>
        </row>
        <row r="5745">
          <cell r="R5745" t="str">
            <v>BNDES</v>
          </cell>
          <cell r="S5745" t="str">
            <v>FINEM TJLP</v>
          </cell>
          <cell r="T5745" t="str">
            <v>SUB9124B</v>
          </cell>
          <cell r="U5745">
            <v>10</v>
          </cell>
          <cell r="V5745">
            <v>0</v>
          </cell>
          <cell r="W5745">
            <v>33833</v>
          </cell>
          <cell r="X5745">
            <v>32</v>
          </cell>
          <cell r="Y5745">
            <v>0</v>
          </cell>
          <cell r="AA5745">
            <v>0</v>
          </cell>
          <cell r="AB5745">
            <v>0</v>
          </cell>
          <cell r="AC5745">
            <v>0</v>
          </cell>
          <cell r="AD5745">
            <v>0</v>
          </cell>
          <cell r="AE5745">
            <v>0</v>
          </cell>
          <cell r="AF5745">
            <v>0</v>
          </cell>
          <cell r="AG5745">
            <v>0</v>
          </cell>
          <cell r="AH5745">
            <v>0</v>
          </cell>
        </row>
        <row r="5746">
          <cell r="R5746" t="str">
            <v>BNDES</v>
          </cell>
          <cell r="S5746" t="str">
            <v>FINEM TJLP</v>
          </cell>
          <cell r="T5746" t="str">
            <v>SUB9124B</v>
          </cell>
          <cell r="U5746">
            <v>10</v>
          </cell>
          <cell r="V5746">
            <v>0</v>
          </cell>
          <cell r="W5746">
            <v>33864</v>
          </cell>
          <cell r="X5746">
            <v>31</v>
          </cell>
          <cell r="Y5746">
            <v>0</v>
          </cell>
          <cell r="AA5746">
            <v>0</v>
          </cell>
          <cell r="AB5746">
            <v>0</v>
          </cell>
          <cell r="AC5746">
            <v>0</v>
          </cell>
          <cell r="AD5746">
            <v>0</v>
          </cell>
          <cell r="AE5746">
            <v>0</v>
          </cell>
          <cell r="AF5746">
            <v>0</v>
          </cell>
          <cell r="AG5746">
            <v>0</v>
          </cell>
          <cell r="AH5746">
            <v>0</v>
          </cell>
        </row>
        <row r="5747">
          <cell r="R5747" t="str">
            <v>BNDES</v>
          </cell>
          <cell r="S5747" t="str">
            <v>FINEM TJLP</v>
          </cell>
          <cell r="T5747" t="str">
            <v>SUB9124B</v>
          </cell>
          <cell r="U5747">
            <v>10</v>
          </cell>
          <cell r="V5747">
            <v>0</v>
          </cell>
          <cell r="W5747">
            <v>33892</v>
          </cell>
          <cell r="X5747">
            <v>28</v>
          </cell>
          <cell r="Y5747">
            <v>2</v>
          </cell>
          <cell r="AA5747">
            <v>0</v>
          </cell>
          <cell r="AB5747">
            <v>0</v>
          </cell>
          <cell r="AC5747">
            <v>0</v>
          </cell>
          <cell r="AD5747">
            <v>0</v>
          </cell>
          <cell r="AE5747">
            <v>0</v>
          </cell>
          <cell r="AF5747">
            <v>0</v>
          </cell>
          <cell r="AG5747">
            <v>0</v>
          </cell>
          <cell r="AH5747">
            <v>0</v>
          </cell>
        </row>
        <row r="5748">
          <cell r="R5748" t="str">
            <v>BNDES</v>
          </cell>
          <cell r="S5748" t="str">
            <v>FINEM TJLP</v>
          </cell>
          <cell r="T5748" t="str">
            <v>SUB9124B</v>
          </cell>
          <cell r="U5748">
            <v>10</v>
          </cell>
          <cell r="V5748">
            <v>0</v>
          </cell>
          <cell r="W5748">
            <v>33893</v>
          </cell>
          <cell r="X5748">
            <v>1</v>
          </cell>
          <cell r="Y5748">
            <v>0</v>
          </cell>
          <cell r="AA5748">
            <v>0</v>
          </cell>
          <cell r="AB5748">
            <v>0</v>
          </cell>
          <cell r="AC5748">
            <v>0</v>
          </cell>
          <cell r="AD5748">
            <v>0</v>
          </cell>
          <cell r="AE5748">
            <v>0</v>
          </cell>
          <cell r="AF5748">
            <v>0</v>
          </cell>
          <cell r="AG5748">
            <v>0</v>
          </cell>
          <cell r="AH5748">
            <v>0</v>
          </cell>
        </row>
        <row r="5749">
          <cell r="R5749" t="str">
            <v>BNDES</v>
          </cell>
          <cell r="S5749" t="str">
            <v>FINEM TJLP</v>
          </cell>
          <cell r="T5749" t="str">
            <v>SUB9124B</v>
          </cell>
          <cell r="U5749">
            <v>10</v>
          </cell>
          <cell r="V5749">
            <v>0</v>
          </cell>
          <cell r="W5749">
            <v>33924</v>
          </cell>
          <cell r="X5749">
            <v>31</v>
          </cell>
          <cell r="Y5749">
            <v>0</v>
          </cell>
          <cell r="AA5749">
            <v>0</v>
          </cell>
          <cell r="AB5749">
            <v>0</v>
          </cell>
          <cell r="AC5749">
            <v>0</v>
          </cell>
          <cell r="AD5749">
            <v>0</v>
          </cell>
          <cell r="AE5749">
            <v>0</v>
          </cell>
          <cell r="AF5749">
            <v>0</v>
          </cell>
          <cell r="AG5749">
            <v>0</v>
          </cell>
          <cell r="AH5749">
            <v>0</v>
          </cell>
        </row>
        <row r="5750">
          <cell r="R5750" t="str">
            <v>BNDES</v>
          </cell>
          <cell r="S5750" t="str">
            <v>FINEM TJLP</v>
          </cell>
          <cell r="T5750" t="str">
            <v>SUB9124B</v>
          </cell>
          <cell r="U5750">
            <v>10</v>
          </cell>
          <cell r="V5750">
            <v>0</v>
          </cell>
          <cell r="W5750">
            <v>33954</v>
          </cell>
          <cell r="X5750">
            <v>30</v>
          </cell>
          <cell r="Y5750">
            <v>0</v>
          </cell>
          <cell r="AA5750">
            <v>0</v>
          </cell>
          <cell r="AB5750">
            <v>0</v>
          </cell>
          <cell r="AC5750">
            <v>0</v>
          </cell>
          <cell r="AD5750">
            <v>0</v>
          </cell>
          <cell r="AE5750">
            <v>0</v>
          </cell>
          <cell r="AF5750">
            <v>0</v>
          </cell>
          <cell r="AG5750">
            <v>0</v>
          </cell>
          <cell r="AH5750">
            <v>0</v>
          </cell>
        </row>
        <row r="5751">
          <cell r="R5751" t="str">
            <v>BNDES</v>
          </cell>
          <cell r="S5751" t="str">
            <v>FINEM TJLP</v>
          </cell>
          <cell r="T5751" t="str">
            <v>SUB9124B</v>
          </cell>
          <cell r="U5751">
            <v>10</v>
          </cell>
          <cell r="V5751">
            <v>0</v>
          </cell>
          <cell r="W5751">
            <v>33984</v>
          </cell>
          <cell r="X5751">
            <v>30</v>
          </cell>
          <cell r="Y5751">
            <v>3</v>
          </cell>
          <cell r="AA5751">
            <v>0</v>
          </cell>
          <cell r="AB5751">
            <v>0</v>
          </cell>
          <cell r="AC5751">
            <v>0</v>
          </cell>
          <cell r="AD5751">
            <v>0</v>
          </cell>
          <cell r="AE5751">
            <v>0</v>
          </cell>
          <cell r="AF5751">
            <v>0</v>
          </cell>
          <cell r="AG5751">
            <v>0</v>
          </cell>
          <cell r="AH5751">
            <v>0</v>
          </cell>
        </row>
        <row r="5752">
          <cell r="R5752" t="str">
            <v>BNDES</v>
          </cell>
          <cell r="S5752" t="str">
            <v>FINEM TJLP</v>
          </cell>
          <cell r="T5752" t="str">
            <v>SUB9124B</v>
          </cell>
          <cell r="U5752">
            <v>10</v>
          </cell>
          <cell r="V5752">
            <v>0</v>
          </cell>
          <cell r="W5752">
            <v>34017</v>
          </cell>
          <cell r="X5752">
            <v>33</v>
          </cell>
          <cell r="Y5752">
            <v>0</v>
          </cell>
          <cell r="AA5752">
            <v>0</v>
          </cell>
          <cell r="AB5752">
            <v>0</v>
          </cell>
          <cell r="AC5752">
            <v>0</v>
          </cell>
          <cell r="AD5752">
            <v>0</v>
          </cell>
          <cell r="AE5752">
            <v>0</v>
          </cell>
          <cell r="AF5752">
            <v>0</v>
          </cell>
          <cell r="AG5752">
            <v>0</v>
          </cell>
          <cell r="AH5752">
            <v>0</v>
          </cell>
        </row>
        <row r="5753">
          <cell r="R5753" t="str">
            <v>BNDES</v>
          </cell>
          <cell r="S5753" t="str">
            <v>FINEM TJLP</v>
          </cell>
          <cell r="T5753" t="str">
            <v>SUB9124B</v>
          </cell>
          <cell r="U5753">
            <v>10</v>
          </cell>
          <cell r="V5753">
            <v>0</v>
          </cell>
          <cell r="W5753">
            <v>34044</v>
          </cell>
          <cell r="X5753">
            <v>27</v>
          </cell>
          <cell r="Y5753">
            <v>0</v>
          </cell>
          <cell r="AA5753">
            <v>0</v>
          </cell>
          <cell r="AB5753">
            <v>0</v>
          </cell>
          <cell r="AC5753">
            <v>0</v>
          </cell>
          <cell r="AD5753">
            <v>0</v>
          </cell>
          <cell r="AE5753">
            <v>0</v>
          </cell>
          <cell r="AF5753">
            <v>0</v>
          </cell>
          <cell r="AG5753">
            <v>0</v>
          </cell>
          <cell r="AH5753">
            <v>0</v>
          </cell>
        </row>
        <row r="5754">
          <cell r="R5754" t="str">
            <v>BNDES</v>
          </cell>
          <cell r="S5754" t="str">
            <v>FINEM TJLP</v>
          </cell>
          <cell r="T5754" t="str">
            <v>SUB9124B</v>
          </cell>
          <cell r="U5754">
            <v>10</v>
          </cell>
          <cell r="V5754">
            <v>0</v>
          </cell>
          <cell r="W5754">
            <v>34074</v>
          </cell>
          <cell r="X5754">
            <v>30</v>
          </cell>
          <cell r="Y5754">
            <v>4</v>
          </cell>
          <cell r="AA5754">
            <v>0</v>
          </cell>
          <cell r="AB5754">
            <v>0</v>
          </cell>
          <cell r="AC5754">
            <v>0</v>
          </cell>
          <cell r="AD5754">
            <v>0</v>
          </cell>
          <cell r="AE5754">
            <v>0</v>
          </cell>
          <cell r="AF5754">
            <v>0</v>
          </cell>
          <cell r="AG5754">
            <v>0</v>
          </cell>
          <cell r="AH5754">
            <v>0</v>
          </cell>
        </row>
        <row r="5755">
          <cell r="R5755" t="str">
            <v>BNDES</v>
          </cell>
          <cell r="S5755" t="str">
            <v>FINEM TJLP</v>
          </cell>
          <cell r="T5755" t="str">
            <v>SUB9124B</v>
          </cell>
          <cell r="U5755">
            <v>10</v>
          </cell>
          <cell r="V5755">
            <v>0</v>
          </cell>
          <cell r="W5755">
            <v>34165</v>
          </cell>
          <cell r="X5755">
            <v>91</v>
          </cell>
          <cell r="Y5755">
            <v>5</v>
          </cell>
          <cell r="AA5755">
            <v>0</v>
          </cell>
          <cell r="AB5755">
            <v>0</v>
          </cell>
          <cell r="AC5755">
            <v>0</v>
          </cell>
          <cell r="AD5755">
            <v>0</v>
          </cell>
          <cell r="AE5755">
            <v>0</v>
          </cell>
          <cell r="AF5755">
            <v>0</v>
          </cell>
          <cell r="AG5755">
            <v>0</v>
          </cell>
          <cell r="AH5755">
            <v>0</v>
          </cell>
        </row>
        <row r="5756">
          <cell r="R5756" t="str">
            <v>BNDES</v>
          </cell>
          <cell r="S5756" t="str">
            <v>FINEM TJLP</v>
          </cell>
          <cell r="T5756" t="str">
            <v>SUB9124B</v>
          </cell>
          <cell r="U5756">
            <v>10</v>
          </cell>
          <cell r="V5756">
            <v>0</v>
          </cell>
          <cell r="W5756">
            <v>34192</v>
          </cell>
          <cell r="X5756">
            <v>27</v>
          </cell>
          <cell r="Y5756">
            <v>0</v>
          </cell>
          <cell r="AA5756">
            <v>0</v>
          </cell>
          <cell r="AB5756">
            <v>0</v>
          </cell>
          <cell r="AC5756">
            <v>0</v>
          </cell>
          <cell r="AD5756">
            <v>0</v>
          </cell>
          <cell r="AE5756">
            <v>0</v>
          </cell>
          <cell r="AF5756">
            <v>0</v>
          </cell>
          <cell r="AG5756">
            <v>0</v>
          </cell>
          <cell r="AH5756">
            <v>0</v>
          </cell>
        </row>
        <row r="5757">
          <cell r="R5757" t="str">
            <v>BNDES</v>
          </cell>
          <cell r="S5757" t="str">
            <v>FINEM TJLP</v>
          </cell>
          <cell r="T5757" t="str">
            <v>SUB9124B</v>
          </cell>
          <cell r="U5757">
            <v>10</v>
          </cell>
          <cell r="V5757">
            <v>0</v>
          </cell>
          <cell r="W5757">
            <v>34228</v>
          </cell>
          <cell r="X5757">
            <v>36</v>
          </cell>
          <cell r="Y5757">
            <v>0</v>
          </cell>
          <cell r="AA5757">
            <v>0</v>
          </cell>
          <cell r="AB5757">
            <v>0</v>
          </cell>
          <cell r="AC5757">
            <v>0</v>
          </cell>
          <cell r="AD5757">
            <v>0</v>
          </cell>
          <cell r="AE5757">
            <v>0</v>
          </cell>
          <cell r="AF5757">
            <v>0</v>
          </cell>
          <cell r="AG5757">
            <v>0</v>
          </cell>
          <cell r="AH5757">
            <v>0</v>
          </cell>
        </row>
        <row r="5758">
          <cell r="R5758" t="str">
            <v>BNDES</v>
          </cell>
          <cell r="S5758" t="str">
            <v>FINEM TJLP</v>
          </cell>
          <cell r="T5758" t="str">
            <v>SUB9124B</v>
          </cell>
          <cell r="U5758">
            <v>10</v>
          </cell>
          <cell r="V5758">
            <v>0</v>
          </cell>
          <cell r="W5758">
            <v>34257</v>
          </cell>
          <cell r="X5758">
            <v>29</v>
          </cell>
          <cell r="Y5758">
            <v>6</v>
          </cell>
          <cell r="AA5758">
            <v>0</v>
          </cell>
          <cell r="AB5758">
            <v>0</v>
          </cell>
          <cell r="AC5758">
            <v>0</v>
          </cell>
          <cell r="AD5758">
            <v>0</v>
          </cell>
          <cell r="AE5758">
            <v>0</v>
          </cell>
          <cell r="AF5758">
            <v>0</v>
          </cell>
          <cell r="AG5758">
            <v>0</v>
          </cell>
          <cell r="AH5758">
            <v>0</v>
          </cell>
        </row>
        <row r="5759">
          <cell r="R5759" t="str">
            <v>BNDES</v>
          </cell>
          <cell r="S5759" t="str">
            <v>FINEM TJLP</v>
          </cell>
          <cell r="T5759" t="str">
            <v>SUB9124B</v>
          </cell>
          <cell r="U5759">
            <v>10</v>
          </cell>
          <cell r="V5759">
            <v>0</v>
          </cell>
          <cell r="W5759">
            <v>34349</v>
          </cell>
          <cell r="X5759">
            <v>92</v>
          </cell>
          <cell r="Y5759">
            <v>7</v>
          </cell>
          <cell r="AA5759">
            <v>0</v>
          </cell>
          <cell r="AB5759">
            <v>0</v>
          </cell>
          <cell r="AC5759">
            <v>0</v>
          </cell>
          <cell r="AD5759">
            <v>0</v>
          </cell>
          <cell r="AE5759">
            <v>0</v>
          </cell>
          <cell r="AF5759">
            <v>0</v>
          </cell>
          <cell r="AG5759">
            <v>0</v>
          </cell>
          <cell r="AH5759">
            <v>0</v>
          </cell>
        </row>
        <row r="5760">
          <cell r="R5760" t="str">
            <v>BNDES</v>
          </cell>
          <cell r="S5760" t="str">
            <v>FINEM TJLP</v>
          </cell>
          <cell r="T5760" t="str">
            <v>SUB9124B</v>
          </cell>
          <cell r="U5760">
            <v>10</v>
          </cell>
          <cell r="V5760">
            <v>0</v>
          </cell>
          <cell r="W5760">
            <v>34439</v>
          </cell>
          <cell r="X5760">
            <v>90</v>
          </cell>
          <cell r="Y5760">
            <v>8</v>
          </cell>
          <cell r="AA5760">
            <v>0</v>
          </cell>
          <cell r="AB5760">
            <v>0</v>
          </cell>
          <cell r="AC5760">
            <v>0</v>
          </cell>
          <cell r="AD5760">
            <v>0</v>
          </cell>
          <cell r="AE5760">
            <v>0</v>
          </cell>
          <cell r="AF5760">
            <v>0</v>
          </cell>
          <cell r="AG5760">
            <v>0</v>
          </cell>
          <cell r="AH5760">
            <v>0</v>
          </cell>
        </row>
        <row r="5761">
          <cell r="R5761" t="str">
            <v>BNDES</v>
          </cell>
          <cell r="S5761" t="str">
            <v>FINEM TJLP</v>
          </cell>
          <cell r="T5761" t="str">
            <v>SUB9124B</v>
          </cell>
          <cell r="U5761">
            <v>10</v>
          </cell>
          <cell r="V5761">
            <v>0</v>
          </cell>
          <cell r="W5761">
            <v>34486</v>
          </cell>
          <cell r="X5761">
            <v>47</v>
          </cell>
          <cell r="Y5761">
            <v>0</v>
          </cell>
          <cell r="AA5761">
            <v>0</v>
          </cell>
          <cell r="AB5761">
            <v>0</v>
          </cell>
          <cell r="AC5761">
            <v>0</v>
          </cell>
          <cell r="AD5761">
            <v>0</v>
          </cell>
          <cell r="AE5761">
            <v>0</v>
          </cell>
          <cell r="AF5761">
            <v>0</v>
          </cell>
          <cell r="AG5761">
            <v>0</v>
          </cell>
          <cell r="AH5761">
            <v>0</v>
          </cell>
        </row>
        <row r="5762">
          <cell r="R5762" t="str">
            <v>BNDES</v>
          </cell>
          <cell r="S5762" t="str">
            <v>FINEM TJLP</v>
          </cell>
          <cell r="T5762" t="str">
            <v>SUB9124B</v>
          </cell>
          <cell r="U5762">
            <v>10</v>
          </cell>
          <cell r="V5762">
            <v>0</v>
          </cell>
          <cell r="W5762">
            <v>34530</v>
          </cell>
          <cell r="X5762">
            <v>44</v>
          </cell>
          <cell r="Y5762">
            <v>9</v>
          </cell>
          <cell r="AA5762">
            <v>0</v>
          </cell>
          <cell r="AB5762">
            <v>0</v>
          </cell>
          <cell r="AC5762">
            <v>0</v>
          </cell>
          <cell r="AD5762">
            <v>0</v>
          </cell>
          <cell r="AE5762">
            <v>0</v>
          </cell>
          <cell r="AF5762">
            <v>0</v>
          </cell>
          <cell r="AG5762">
            <v>0</v>
          </cell>
          <cell r="AH5762">
            <v>0</v>
          </cell>
        </row>
        <row r="5763">
          <cell r="R5763" t="str">
            <v>BNDES</v>
          </cell>
          <cell r="S5763" t="str">
            <v>FINEM TJLP</v>
          </cell>
          <cell r="T5763" t="str">
            <v>SUB9124B</v>
          </cell>
          <cell r="U5763">
            <v>10</v>
          </cell>
          <cell r="V5763">
            <v>0</v>
          </cell>
          <cell r="W5763">
            <v>34535</v>
          </cell>
          <cell r="X5763">
            <v>5</v>
          </cell>
          <cell r="Y5763">
            <v>0</v>
          </cell>
          <cell r="AA5763">
            <v>0</v>
          </cell>
          <cell r="AB5763">
            <v>0</v>
          </cell>
          <cell r="AC5763">
            <v>0</v>
          </cell>
          <cell r="AD5763">
            <v>0</v>
          </cell>
          <cell r="AE5763">
            <v>0</v>
          </cell>
          <cell r="AF5763">
            <v>0</v>
          </cell>
          <cell r="AG5763">
            <v>0</v>
          </cell>
          <cell r="AH5763">
            <v>0</v>
          </cell>
        </row>
        <row r="5764">
          <cell r="R5764" t="str">
            <v>BNDES</v>
          </cell>
          <cell r="S5764" t="str">
            <v>FINEM TJLP</v>
          </cell>
          <cell r="T5764" t="str">
            <v>SUB9124B</v>
          </cell>
          <cell r="U5764">
            <v>10</v>
          </cell>
          <cell r="V5764">
            <v>0</v>
          </cell>
          <cell r="W5764">
            <v>34563</v>
          </cell>
          <cell r="X5764">
            <v>28</v>
          </cell>
          <cell r="Y5764">
            <v>0</v>
          </cell>
          <cell r="AA5764">
            <v>0</v>
          </cell>
          <cell r="AB5764">
            <v>0</v>
          </cell>
          <cell r="AC5764">
            <v>0</v>
          </cell>
          <cell r="AD5764">
            <v>0</v>
          </cell>
          <cell r="AE5764">
            <v>0</v>
          </cell>
          <cell r="AF5764">
            <v>0</v>
          </cell>
          <cell r="AG5764">
            <v>0</v>
          </cell>
          <cell r="AH5764">
            <v>0</v>
          </cell>
        </row>
        <row r="5765">
          <cell r="R5765" t="str">
            <v>BNDES</v>
          </cell>
          <cell r="S5765" t="str">
            <v>FINEM TJLP</v>
          </cell>
          <cell r="T5765" t="str">
            <v>SUB9124B</v>
          </cell>
          <cell r="U5765">
            <v>10</v>
          </cell>
          <cell r="V5765">
            <v>0</v>
          </cell>
          <cell r="W5765">
            <v>34622</v>
          </cell>
          <cell r="X5765">
            <v>59</v>
          </cell>
          <cell r="Y5765">
            <v>10</v>
          </cell>
          <cell r="AA5765">
            <v>0</v>
          </cell>
          <cell r="AB5765">
            <v>0</v>
          </cell>
          <cell r="AC5765">
            <v>0</v>
          </cell>
          <cell r="AD5765">
            <v>0</v>
          </cell>
          <cell r="AE5765">
            <v>0</v>
          </cell>
          <cell r="AF5765">
            <v>0</v>
          </cell>
          <cell r="AG5765">
            <v>0</v>
          </cell>
          <cell r="AH5765">
            <v>0</v>
          </cell>
        </row>
        <row r="5766">
          <cell r="R5766" t="str">
            <v>BNDES</v>
          </cell>
          <cell r="S5766" t="str">
            <v>FINEM TJLP</v>
          </cell>
          <cell r="T5766" t="str">
            <v>SUB9124B</v>
          </cell>
          <cell r="U5766">
            <v>10</v>
          </cell>
          <cell r="V5766">
            <v>0</v>
          </cell>
          <cell r="W5766">
            <v>34656</v>
          </cell>
          <cell r="X5766">
            <v>34</v>
          </cell>
          <cell r="Y5766">
            <v>0</v>
          </cell>
          <cell r="AA5766">
            <v>0</v>
          </cell>
          <cell r="AB5766">
            <v>0</v>
          </cell>
          <cell r="AC5766">
            <v>0</v>
          </cell>
          <cell r="AD5766">
            <v>0</v>
          </cell>
          <cell r="AE5766">
            <v>0</v>
          </cell>
          <cell r="AF5766">
            <v>0</v>
          </cell>
          <cell r="AG5766">
            <v>0</v>
          </cell>
          <cell r="AH5766">
            <v>0</v>
          </cell>
        </row>
        <row r="5767">
          <cell r="R5767" t="str">
            <v>BNDES</v>
          </cell>
          <cell r="S5767" t="str">
            <v>FINEM TJLP</v>
          </cell>
          <cell r="T5767" t="str">
            <v>SUB9124B</v>
          </cell>
          <cell r="U5767">
            <v>10</v>
          </cell>
          <cell r="V5767">
            <v>0</v>
          </cell>
          <cell r="W5767">
            <v>34714</v>
          </cell>
          <cell r="X5767">
            <v>58</v>
          </cell>
          <cell r="Y5767">
            <v>11</v>
          </cell>
          <cell r="AA5767">
            <v>0</v>
          </cell>
          <cell r="AB5767">
            <v>0</v>
          </cell>
          <cell r="AC5767">
            <v>0</v>
          </cell>
          <cell r="AD5767">
            <v>0</v>
          </cell>
          <cell r="AE5767">
            <v>0</v>
          </cell>
          <cell r="AF5767">
            <v>0</v>
          </cell>
          <cell r="AG5767">
            <v>0</v>
          </cell>
          <cell r="AH5767">
            <v>0</v>
          </cell>
        </row>
        <row r="5768">
          <cell r="R5768" t="str">
            <v>BNDES</v>
          </cell>
          <cell r="S5768" t="str">
            <v>FINEM TJLP</v>
          </cell>
          <cell r="T5768" t="str">
            <v>SUB9124B</v>
          </cell>
          <cell r="U5768">
            <v>10</v>
          </cell>
          <cell r="V5768">
            <v>0</v>
          </cell>
          <cell r="W5768">
            <v>34778</v>
          </cell>
          <cell r="X5768">
            <v>64</v>
          </cell>
          <cell r="Y5768">
            <v>0</v>
          </cell>
          <cell r="AA5768">
            <v>0</v>
          </cell>
          <cell r="AB5768">
            <v>0</v>
          </cell>
          <cell r="AC5768">
            <v>0</v>
          </cell>
          <cell r="AD5768">
            <v>0</v>
          </cell>
          <cell r="AE5768">
            <v>0</v>
          </cell>
          <cell r="AF5768">
            <v>0</v>
          </cell>
          <cell r="AG5768">
            <v>0</v>
          </cell>
          <cell r="AH5768">
            <v>0</v>
          </cell>
        </row>
        <row r="5769">
          <cell r="R5769" t="str">
            <v>BNDES</v>
          </cell>
          <cell r="S5769" t="str">
            <v>FINEM TJLP</v>
          </cell>
          <cell r="T5769" t="str">
            <v>SUB9124B</v>
          </cell>
          <cell r="U5769">
            <v>10</v>
          </cell>
          <cell r="V5769">
            <v>0</v>
          </cell>
          <cell r="W5769">
            <v>34804</v>
          </cell>
          <cell r="X5769">
            <v>26</v>
          </cell>
          <cell r="Y5769">
            <v>12</v>
          </cell>
          <cell r="AA5769">
            <v>0</v>
          </cell>
          <cell r="AB5769">
            <v>0</v>
          </cell>
          <cell r="AC5769">
            <v>0</v>
          </cell>
          <cell r="AD5769">
            <v>0</v>
          </cell>
          <cell r="AE5769">
            <v>0</v>
          </cell>
          <cell r="AF5769">
            <v>0</v>
          </cell>
          <cell r="AG5769">
            <v>0</v>
          </cell>
          <cell r="AH5769">
            <v>0</v>
          </cell>
        </row>
        <row r="5770">
          <cell r="R5770" t="str">
            <v>BNDES</v>
          </cell>
          <cell r="S5770" t="str">
            <v>FINEM TJLP</v>
          </cell>
          <cell r="T5770" t="str">
            <v>SUB9124B</v>
          </cell>
          <cell r="U5770">
            <v>10</v>
          </cell>
          <cell r="V5770">
            <v>0</v>
          </cell>
          <cell r="W5770">
            <v>34819</v>
          </cell>
          <cell r="X5770">
            <v>15</v>
          </cell>
          <cell r="Y5770">
            <v>0</v>
          </cell>
          <cell r="AA5770">
            <v>0</v>
          </cell>
          <cell r="AB5770">
            <v>0</v>
          </cell>
          <cell r="AC5770">
            <v>0</v>
          </cell>
          <cell r="AD5770">
            <v>0</v>
          </cell>
          <cell r="AE5770">
            <v>0</v>
          </cell>
          <cell r="AF5770">
            <v>0</v>
          </cell>
          <cell r="AG5770">
            <v>0</v>
          </cell>
          <cell r="AH5770">
            <v>0</v>
          </cell>
        </row>
        <row r="5771">
          <cell r="R5771" t="str">
            <v>BNDES</v>
          </cell>
          <cell r="S5771" t="str">
            <v>FINEM TJLP</v>
          </cell>
          <cell r="T5771" t="str">
            <v>SUB9124B</v>
          </cell>
          <cell r="U5771">
            <v>10</v>
          </cell>
          <cell r="V5771">
            <v>0</v>
          </cell>
          <cell r="W5771">
            <v>34834</v>
          </cell>
          <cell r="X5771">
            <v>15</v>
          </cell>
          <cell r="Y5771">
            <v>0</v>
          </cell>
          <cell r="AA5771">
            <v>0</v>
          </cell>
          <cell r="AB5771">
            <v>0</v>
          </cell>
          <cell r="AC5771">
            <v>0</v>
          </cell>
          <cell r="AD5771">
            <v>0</v>
          </cell>
          <cell r="AE5771">
            <v>0</v>
          </cell>
          <cell r="AF5771">
            <v>0</v>
          </cell>
          <cell r="AG5771">
            <v>0</v>
          </cell>
          <cell r="AH5771">
            <v>0</v>
          </cell>
        </row>
        <row r="5772">
          <cell r="R5772" t="str">
            <v>BNDES</v>
          </cell>
          <cell r="S5772" t="str">
            <v>FINEM TJLP</v>
          </cell>
          <cell r="T5772" t="str">
            <v>SUB9124B</v>
          </cell>
          <cell r="U5772">
            <v>10</v>
          </cell>
          <cell r="V5772">
            <v>0</v>
          </cell>
          <cell r="W5772">
            <v>34850</v>
          </cell>
          <cell r="X5772">
            <v>16</v>
          </cell>
          <cell r="Y5772">
            <v>0</v>
          </cell>
          <cell r="AA5772">
            <v>0</v>
          </cell>
          <cell r="AB5772">
            <v>0</v>
          </cell>
          <cell r="AC5772">
            <v>0</v>
          </cell>
          <cell r="AD5772">
            <v>0</v>
          </cell>
          <cell r="AE5772">
            <v>0</v>
          </cell>
          <cell r="AF5772">
            <v>0</v>
          </cell>
          <cell r="AG5772">
            <v>0</v>
          </cell>
          <cell r="AH5772">
            <v>0</v>
          </cell>
        </row>
        <row r="5773">
          <cell r="R5773" t="str">
            <v>BNDES</v>
          </cell>
          <cell r="S5773" t="str">
            <v>FINEM TJLP</v>
          </cell>
          <cell r="T5773" t="str">
            <v>SUB9124B</v>
          </cell>
          <cell r="U5773">
            <v>10</v>
          </cell>
          <cell r="V5773">
            <v>0</v>
          </cell>
          <cell r="W5773">
            <v>34865</v>
          </cell>
          <cell r="X5773">
            <v>15</v>
          </cell>
          <cell r="Y5773">
            <v>0</v>
          </cell>
          <cell r="Z5773">
            <v>10.12373</v>
          </cell>
          <cell r="AA5773">
            <v>0</v>
          </cell>
          <cell r="AB5773">
            <v>41312903.469999999</v>
          </cell>
          <cell r="AC5773">
            <v>0</v>
          </cell>
          <cell r="AD5773">
            <v>672610.96</v>
          </cell>
          <cell r="AE5773">
            <v>672610.96</v>
          </cell>
          <cell r="AF5773">
            <v>0</v>
          </cell>
          <cell r="AG5773">
            <v>41985514.43</v>
          </cell>
          <cell r="AH5773">
            <v>0</v>
          </cell>
        </row>
        <row r="5774">
          <cell r="R5774" t="str">
            <v>BNDES</v>
          </cell>
          <cell r="S5774" t="str">
            <v>FINEM TJLP</v>
          </cell>
          <cell r="T5774" t="str">
            <v>SUB9124B</v>
          </cell>
          <cell r="U5774">
            <v>10</v>
          </cell>
          <cell r="V5774">
            <v>0</v>
          </cell>
          <cell r="W5774">
            <v>34880</v>
          </cell>
          <cell r="X5774">
            <v>15</v>
          </cell>
          <cell r="Y5774">
            <v>0</v>
          </cell>
          <cell r="Z5774">
            <v>10.192599</v>
          </cell>
          <cell r="AA5774">
            <v>0</v>
          </cell>
          <cell r="AB5774">
            <v>41593943.990000002</v>
          </cell>
          <cell r="AC5774">
            <v>0</v>
          </cell>
          <cell r="AD5774">
            <v>172778.90000000002</v>
          </cell>
          <cell r="AE5774">
            <v>845389.86</v>
          </cell>
          <cell r="AF5774">
            <v>0</v>
          </cell>
          <cell r="AG5774">
            <v>42439333.850000001</v>
          </cell>
          <cell r="AH5774">
            <v>281040.52000000328</v>
          </cell>
        </row>
        <row r="5775">
          <cell r="R5775" t="str">
            <v>BNDES</v>
          </cell>
          <cell r="S5775" t="str">
            <v>FINEM TJLP</v>
          </cell>
          <cell r="T5775" t="str">
            <v>SUB9124B</v>
          </cell>
          <cell r="U5775">
            <v>10</v>
          </cell>
          <cell r="V5775">
            <v>0</v>
          </cell>
          <cell r="W5775">
            <v>34895</v>
          </cell>
          <cell r="X5775">
            <v>15</v>
          </cell>
          <cell r="Y5775">
            <v>13</v>
          </cell>
          <cell r="Z5775">
            <v>10.261936</v>
          </cell>
          <cell r="AA5775">
            <v>0</v>
          </cell>
          <cell r="AB5775">
            <v>41876894.32</v>
          </cell>
          <cell r="AC5775">
            <v>0</v>
          </cell>
          <cell r="AD5775">
            <v>175772.32999999996</v>
          </cell>
          <cell r="AE5775">
            <v>1021162.19</v>
          </cell>
          <cell r="AF5775">
            <v>1021162.19</v>
          </cell>
          <cell r="AG5775">
            <v>41876894.32</v>
          </cell>
          <cell r="AH5775">
            <v>282950.32999999821</v>
          </cell>
        </row>
        <row r="5776">
          <cell r="R5776" t="str">
            <v>BNDES</v>
          </cell>
          <cell r="S5776" t="str">
            <v>FINEM TJLP</v>
          </cell>
          <cell r="T5776" t="str">
            <v>SUB9124B</v>
          </cell>
          <cell r="U5776">
            <v>10</v>
          </cell>
          <cell r="V5776">
            <v>0</v>
          </cell>
          <cell r="W5776">
            <v>34911</v>
          </cell>
          <cell r="X5776">
            <v>16</v>
          </cell>
          <cell r="Y5776">
            <v>0</v>
          </cell>
          <cell r="Z5776">
            <v>10.336416</v>
          </cell>
          <cell r="AA5776">
            <v>0</v>
          </cell>
          <cell r="AB5776">
            <v>42180832.200000003</v>
          </cell>
          <cell r="AC5776">
            <v>0</v>
          </cell>
          <cell r="AD5776">
            <v>179057.32</v>
          </cell>
          <cell r="AE5776">
            <v>179057.32</v>
          </cell>
          <cell r="AF5776">
            <v>0</v>
          </cell>
          <cell r="AG5776">
            <v>42359889.520000003</v>
          </cell>
          <cell r="AH5776">
            <v>303937.88000000268</v>
          </cell>
        </row>
        <row r="5777">
          <cell r="R5777" t="str">
            <v>BNDES</v>
          </cell>
          <cell r="S5777" t="str">
            <v>FINEM TJLP</v>
          </cell>
          <cell r="T5777" t="str">
            <v>SUB9124B</v>
          </cell>
          <cell r="U5777">
            <v>10</v>
          </cell>
          <cell r="V5777">
            <v>0</v>
          </cell>
          <cell r="W5777">
            <v>34926</v>
          </cell>
          <cell r="X5777">
            <v>15</v>
          </cell>
          <cell r="Y5777">
            <v>0</v>
          </cell>
          <cell r="Z5777">
            <v>10.406731000000001</v>
          </cell>
          <cell r="AA5777">
            <v>0</v>
          </cell>
          <cell r="AB5777">
            <v>42467773.560000002</v>
          </cell>
          <cell r="AC5777">
            <v>0</v>
          </cell>
          <cell r="AD5777">
            <v>170921.19</v>
          </cell>
          <cell r="AE5777">
            <v>349978.51</v>
          </cell>
          <cell r="AF5777">
            <v>0</v>
          </cell>
          <cell r="AG5777">
            <v>42817752.07</v>
          </cell>
          <cell r="AH5777">
            <v>286941.3599999994</v>
          </cell>
        </row>
        <row r="5778">
          <cell r="R5778" t="str">
            <v>BNDES</v>
          </cell>
          <cell r="S5778" t="str">
            <v>FINEM TJLP</v>
          </cell>
          <cell r="T5778" t="str">
            <v>SUB9124B</v>
          </cell>
          <cell r="U5778">
            <v>10</v>
          </cell>
          <cell r="V5778">
            <v>0</v>
          </cell>
          <cell r="W5778">
            <v>34942</v>
          </cell>
          <cell r="X5778">
            <v>16</v>
          </cell>
          <cell r="Y5778">
            <v>0</v>
          </cell>
          <cell r="Z5778">
            <v>10.482262</v>
          </cell>
          <cell r="AA5778">
            <v>0</v>
          </cell>
          <cell r="AB5778">
            <v>42776000.359999999</v>
          </cell>
          <cell r="AC5778">
            <v>0</v>
          </cell>
          <cell r="AD5778">
            <v>185620.34999999998</v>
          </cell>
          <cell r="AE5778">
            <v>535598.86</v>
          </cell>
          <cell r="AF5778">
            <v>0</v>
          </cell>
          <cell r="AG5778">
            <v>43311599.219999999</v>
          </cell>
          <cell r="AH5778">
            <v>308226.79999999702</v>
          </cell>
        </row>
        <row r="5779">
          <cell r="R5779" t="str">
            <v>BNDES</v>
          </cell>
          <cell r="S5779" t="str">
            <v>FINEM TJLP</v>
          </cell>
          <cell r="T5779" t="str">
            <v>SUB9124B</v>
          </cell>
          <cell r="U5779">
            <v>10</v>
          </cell>
          <cell r="V5779">
            <v>0</v>
          </cell>
          <cell r="W5779">
            <v>34957</v>
          </cell>
          <cell r="X5779">
            <v>15</v>
          </cell>
          <cell r="Y5779">
            <v>0</v>
          </cell>
          <cell r="Z5779">
            <v>10.54429</v>
          </cell>
          <cell r="AA5779">
            <v>0</v>
          </cell>
          <cell r="AB5779">
            <v>43029124.140000001</v>
          </cell>
          <cell r="AC5779">
            <v>0</v>
          </cell>
          <cell r="AD5779">
            <v>176532.69000000006</v>
          </cell>
          <cell r="AE5779">
            <v>712131.55</v>
          </cell>
          <cell r="AF5779">
            <v>0</v>
          </cell>
          <cell r="AG5779">
            <v>43741255.689999998</v>
          </cell>
          <cell r="AH5779">
            <v>253123.78000000119</v>
          </cell>
        </row>
        <row r="5780">
          <cell r="R5780" t="str">
            <v>BNDES</v>
          </cell>
          <cell r="S5780" t="str">
            <v>FINEM TJLP</v>
          </cell>
          <cell r="T5780" t="str">
            <v>SUB9124B</v>
          </cell>
          <cell r="U5780">
            <v>10</v>
          </cell>
          <cell r="V5780">
            <v>0</v>
          </cell>
          <cell r="W5780">
            <v>34972</v>
          </cell>
          <cell r="X5780">
            <v>15</v>
          </cell>
          <cell r="Y5780">
            <v>0</v>
          </cell>
          <cell r="Z5780">
            <v>10.606017</v>
          </cell>
          <cell r="AA5780">
            <v>0</v>
          </cell>
          <cell r="AB5780">
            <v>43281019.590000004</v>
          </cell>
          <cell r="AC5780">
            <v>0</v>
          </cell>
          <cell r="AD5780">
            <v>179240.94999999995</v>
          </cell>
          <cell r="AE5780">
            <v>891372.5</v>
          </cell>
          <cell r="AF5780">
            <v>0</v>
          </cell>
          <cell r="AG5780">
            <v>44172392.100000001</v>
          </cell>
          <cell r="AH5780">
            <v>251895.46000000089</v>
          </cell>
        </row>
        <row r="5781">
          <cell r="R5781" t="str">
            <v>BNDES</v>
          </cell>
          <cell r="S5781" t="str">
            <v>FINEM TJLP</v>
          </cell>
          <cell r="T5781" t="str">
            <v>SUB9124B</v>
          </cell>
          <cell r="U5781">
            <v>10</v>
          </cell>
          <cell r="V5781">
            <v>0</v>
          </cell>
          <cell r="W5781">
            <v>34987</v>
          </cell>
          <cell r="X5781">
            <v>15</v>
          </cell>
          <cell r="Y5781">
            <v>14</v>
          </cell>
          <cell r="Z5781">
            <v>10.668106999999999</v>
          </cell>
          <cell r="AA5781">
            <v>0</v>
          </cell>
          <cell r="AB5781">
            <v>43534396.380000003</v>
          </cell>
          <cell r="AC5781">
            <v>0</v>
          </cell>
          <cell r="AD5781">
            <v>182016.01</v>
          </cell>
          <cell r="AE5781">
            <v>1073388.51</v>
          </cell>
          <cell r="AF5781">
            <v>1073388.51</v>
          </cell>
          <cell r="AG5781">
            <v>43534396.380000003</v>
          </cell>
          <cell r="AH5781">
            <v>253376.78000000119</v>
          </cell>
        </row>
        <row r="5782">
          <cell r="R5782" t="str">
            <v>BNDES</v>
          </cell>
          <cell r="S5782" t="str">
            <v>FINEM TJLP</v>
          </cell>
          <cell r="T5782" t="str">
            <v>SUB9124B</v>
          </cell>
          <cell r="U5782">
            <v>10</v>
          </cell>
          <cell r="V5782">
            <v>0</v>
          </cell>
          <cell r="W5782">
            <v>35003</v>
          </cell>
          <cell r="X5782">
            <v>16</v>
          </cell>
          <cell r="Y5782">
            <v>0</v>
          </cell>
          <cell r="Z5782">
            <v>10.734736</v>
          </cell>
          <cell r="AA5782">
            <v>0</v>
          </cell>
          <cell r="AB5782">
            <v>43806295.909999996</v>
          </cell>
          <cell r="AC5782">
            <v>0</v>
          </cell>
          <cell r="AD5782">
            <v>185957.4</v>
          </cell>
          <cell r="AE5782">
            <v>185957.4</v>
          </cell>
          <cell r="AF5782">
            <v>0</v>
          </cell>
          <cell r="AG5782">
            <v>43992253.310000002</v>
          </cell>
          <cell r="AH5782">
            <v>271899.53000000119</v>
          </cell>
        </row>
        <row r="5783">
          <cell r="R5783" t="str">
            <v>BNDES</v>
          </cell>
          <cell r="S5783" t="str">
            <v>FINEM TJLP</v>
          </cell>
          <cell r="T5783" t="str">
            <v>SUB9124B</v>
          </cell>
          <cell r="U5783">
            <v>10</v>
          </cell>
          <cell r="V5783">
            <v>0</v>
          </cell>
          <cell r="W5783">
            <v>35018</v>
          </cell>
          <cell r="X5783">
            <v>15</v>
          </cell>
          <cell r="Y5783">
            <v>0</v>
          </cell>
          <cell r="Z5783">
            <v>10.797579000000001</v>
          </cell>
          <cell r="AA5783">
            <v>0</v>
          </cell>
          <cell r="AB5783">
            <v>44062745.539999999</v>
          </cell>
          <cell r="AC5783">
            <v>0</v>
          </cell>
          <cell r="AD5783">
            <v>177165.33</v>
          </cell>
          <cell r="AE5783">
            <v>363122.73</v>
          </cell>
          <cell r="AF5783">
            <v>0</v>
          </cell>
          <cell r="AG5783">
            <v>44425868.270000003</v>
          </cell>
          <cell r="AH5783">
            <v>256449.63000000268</v>
          </cell>
        </row>
        <row r="5784">
          <cell r="R5784" t="str">
            <v>BNDES</v>
          </cell>
          <cell r="S5784" t="str">
            <v>FINEM TJLP</v>
          </cell>
          <cell r="T5784" t="str">
            <v>SUB9124B</v>
          </cell>
          <cell r="U5784">
            <v>10</v>
          </cell>
          <cell r="V5784">
            <v>0</v>
          </cell>
          <cell r="W5784">
            <v>35033</v>
          </cell>
          <cell r="X5784">
            <v>15</v>
          </cell>
          <cell r="Y5784">
            <v>0</v>
          </cell>
          <cell r="Z5784">
            <v>10.860789</v>
          </cell>
          <cell r="AA5784">
            <v>0</v>
          </cell>
          <cell r="AB5784">
            <v>44320692.82</v>
          </cell>
          <cell r="AC5784">
            <v>0</v>
          </cell>
          <cell r="AD5784">
            <v>179937.96999999997</v>
          </cell>
          <cell r="AE5784">
            <v>543060.69999999995</v>
          </cell>
          <cell r="AF5784">
            <v>0</v>
          </cell>
          <cell r="AG5784">
            <v>44863753.520000003</v>
          </cell>
          <cell r="AH5784">
            <v>257947.28000000119</v>
          </cell>
        </row>
        <row r="5785">
          <cell r="R5785" t="str">
            <v>BNDES</v>
          </cell>
          <cell r="S5785" t="str">
            <v>FINEM TJLP</v>
          </cell>
          <cell r="T5785" t="str">
            <v>SUB9124B</v>
          </cell>
          <cell r="U5785">
            <v>10</v>
          </cell>
          <cell r="V5785">
            <v>0</v>
          </cell>
          <cell r="W5785">
            <v>35048</v>
          </cell>
          <cell r="X5785">
            <v>15</v>
          </cell>
          <cell r="Y5785">
            <v>0</v>
          </cell>
          <cell r="Z5785">
            <v>10.909416999999999</v>
          </cell>
          <cell r="AA5785">
            <v>0</v>
          </cell>
          <cell r="AB5785">
            <v>44519133.899999999</v>
          </cell>
          <cell r="AC5785">
            <v>0</v>
          </cell>
          <cell r="AD5785">
            <v>181750.55000000005</v>
          </cell>
          <cell r="AE5785">
            <v>724811.25</v>
          </cell>
          <cell r="AF5785">
            <v>0</v>
          </cell>
          <cell r="AG5785">
            <v>45243945.149999999</v>
          </cell>
          <cell r="AH5785">
            <v>198441.07999999821</v>
          </cell>
        </row>
        <row r="5786">
          <cell r="R5786" t="str">
            <v>BNDES</v>
          </cell>
          <cell r="S5786" t="str">
            <v>FINEM TJLP</v>
          </cell>
          <cell r="T5786" t="str">
            <v>SUB9124B</v>
          </cell>
          <cell r="U5786">
            <v>10</v>
          </cell>
          <cell r="V5786">
            <v>0</v>
          </cell>
          <cell r="W5786">
            <v>35064</v>
          </cell>
          <cell r="X5786">
            <v>16</v>
          </cell>
          <cell r="Y5786">
            <v>0</v>
          </cell>
          <cell r="Z5786">
            <v>10.960383999999999</v>
          </cell>
          <cell r="AA5786">
            <v>0</v>
          </cell>
          <cell r="AB5786">
            <v>44727119.960000001</v>
          </cell>
          <cell r="AC5786">
            <v>0</v>
          </cell>
          <cell r="AD5786">
            <v>196343.68999999994</v>
          </cell>
          <cell r="AE5786">
            <v>921154.94</v>
          </cell>
          <cell r="AF5786">
            <v>0</v>
          </cell>
          <cell r="AG5786">
            <v>45648274.899999999</v>
          </cell>
          <cell r="AH5786">
            <v>207986.06000000238</v>
          </cell>
          <cell r="AI5786">
            <v>0</v>
          </cell>
          <cell r="AJ5786">
            <v>0</v>
          </cell>
          <cell r="AK5786">
            <v>0</v>
          </cell>
        </row>
        <row r="5787">
          <cell r="R5787" t="str">
            <v>BNDES</v>
          </cell>
          <cell r="S5787" t="str">
            <v>FINEM TJLP</v>
          </cell>
          <cell r="T5787" t="str">
            <v>SUB9124B</v>
          </cell>
          <cell r="U5787">
            <v>10</v>
          </cell>
          <cell r="V5787">
            <v>0</v>
          </cell>
          <cell r="W5787">
            <v>35079</v>
          </cell>
          <cell r="X5787">
            <v>15</v>
          </cell>
          <cell r="Y5787">
            <v>15</v>
          </cell>
          <cell r="Z5787">
            <v>11.008381</v>
          </cell>
          <cell r="AA5787">
            <v>0</v>
          </cell>
          <cell r="AB5787">
            <v>44922986.049999997</v>
          </cell>
          <cell r="AC5787">
            <v>0</v>
          </cell>
          <cell r="AD5787">
            <v>186470.78000000003</v>
          </cell>
          <cell r="AE5787">
            <v>1107625.72</v>
          </cell>
          <cell r="AF5787">
            <v>1107625.72</v>
          </cell>
          <cell r="AG5787">
            <v>44922986.049999997</v>
          </cell>
          <cell r="AH5787">
            <v>195866.08999999613</v>
          </cell>
          <cell r="AI5787">
            <v>0</v>
          </cell>
          <cell r="AJ5787">
            <v>0</v>
          </cell>
          <cell r="AK5787">
            <v>0</v>
          </cell>
        </row>
        <row r="5788">
          <cell r="R5788" t="str">
            <v>BNDES</v>
          </cell>
          <cell r="S5788" t="str">
            <v>FINEM TJLP</v>
          </cell>
          <cell r="T5788" t="str">
            <v>SUB9124B</v>
          </cell>
          <cell r="U5788">
            <v>10</v>
          </cell>
          <cell r="V5788">
            <v>0</v>
          </cell>
          <cell r="W5788">
            <v>35095</v>
          </cell>
          <cell r="X5788">
            <v>16</v>
          </cell>
          <cell r="Y5788">
            <v>0</v>
          </cell>
          <cell r="Z5788">
            <v>11.059809</v>
          </cell>
          <cell r="AA5788">
            <v>0</v>
          </cell>
          <cell r="AB5788">
            <v>45132853.359999999</v>
          </cell>
          <cell r="AC5788">
            <v>0</v>
          </cell>
          <cell r="AD5788">
            <v>191588.63</v>
          </cell>
          <cell r="AE5788">
            <v>191588.63</v>
          </cell>
          <cell r="AF5788">
            <v>0</v>
          </cell>
          <cell r="AG5788">
            <v>45324441.990000002</v>
          </cell>
          <cell r="AH5788">
            <v>209867.31000000238</v>
          </cell>
          <cell r="AI5788">
            <v>0</v>
          </cell>
          <cell r="AJ5788">
            <v>0</v>
          </cell>
          <cell r="AK5788">
            <v>0</v>
          </cell>
        </row>
        <row r="5789">
          <cell r="R5789" t="str">
            <v>BNDES</v>
          </cell>
          <cell r="S5789" t="str">
            <v>FINEM TJLP</v>
          </cell>
          <cell r="T5789" t="str">
            <v>SUB9124B</v>
          </cell>
          <cell r="U5789">
            <v>10</v>
          </cell>
          <cell r="V5789">
            <v>0</v>
          </cell>
          <cell r="W5789">
            <v>35110</v>
          </cell>
          <cell r="X5789">
            <v>15</v>
          </cell>
          <cell r="Y5789">
            <v>0</v>
          </cell>
          <cell r="Z5789">
            <v>11.108242000000001</v>
          </cell>
          <cell r="AA5789">
            <v>0</v>
          </cell>
          <cell r="AB5789">
            <v>45330498.68</v>
          </cell>
          <cell r="AC5789">
            <v>0</v>
          </cell>
          <cell r="AD5789">
            <v>181981.7</v>
          </cell>
          <cell r="AE5789">
            <v>373570.33</v>
          </cell>
          <cell r="AF5789">
            <v>0</v>
          </cell>
          <cell r="AG5789">
            <v>45704069.020000003</v>
          </cell>
          <cell r="AH5789">
            <v>197645.32999999821</v>
          </cell>
          <cell r="AI5789">
            <v>0</v>
          </cell>
          <cell r="AJ5789">
            <v>0</v>
          </cell>
          <cell r="AK5789">
            <v>0</v>
          </cell>
        </row>
        <row r="5790">
          <cell r="R5790" t="str">
            <v>BNDES</v>
          </cell>
          <cell r="S5790" t="str">
            <v>FINEM TJLP</v>
          </cell>
          <cell r="T5790" t="str">
            <v>SUB9124B</v>
          </cell>
          <cell r="U5790">
            <v>10</v>
          </cell>
          <cell r="V5790">
            <v>0</v>
          </cell>
          <cell r="W5790">
            <v>35124</v>
          </cell>
          <cell r="X5790">
            <v>14</v>
          </cell>
          <cell r="Y5790">
            <v>0</v>
          </cell>
          <cell r="Z5790">
            <v>11.153637</v>
          </cell>
          <cell r="AA5790">
            <v>0</v>
          </cell>
          <cell r="AB5790">
            <v>45515746.539999999</v>
          </cell>
          <cell r="AC5790">
            <v>0</v>
          </cell>
          <cell r="AD5790">
            <v>171936.98999999993</v>
          </cell>
          <cell r="AE5790">
            <v>545507.31999999995</v>
          </cell>
          <cell r="AF5790">
            <v>0</v>
          </cell>
          <cell r="AG5790">
            <v>46061253.850000001</v>
          </cell>
          <cell r="AH5790">
            <v>185247.83999999613</v>
          </cell>
          <cell r="AI5790">
            <v>0</v>
          </cell>
          <cell r="AJ5790">
            <v>0</v>
          </cell>
          <cell r="AK5790">
            <v>0</v>
          </cell>
        </row>
        <row r="5791">
          <cell r="R5791" t="str">
            <v>BNDES</v>
          </cell>
          <cell r="S5791" t="str">
            <v>FINEM TJLP</v>
          </cell>
          <cell r="T5791" t="str">
            <v>SUB9124B</v>
          </cell>
          <cell r="U5791">
            <v>10</v>
          </cell>
          <cell r="V5791">
            <v>0</v>
          </cell>
          <cell r="W5791">
            <v>35139</v>
          </cell>
          <cell r="X5791">
            <v>15</v>
          </cell>
          <cell r="Y5791">
            <v>0</v>
          </cell>
          <cell r="Z5791">
            <v>11.204769000000001</v>
          </cell>
          <cell r="AA5791">
            <v>0</v>
          </cell>
          <cell r="AB5791">
            <v>45724405.93</v>
          </cell>
          <cell r="AC5791">
            <v>0</v>
          </cell>
          <cell r="AD5791">
            <v>186625.82000000007</v>
          </cell>
          <cell r="AE5791">
            <v>732133.14</v>
          </cell>
          <cell r="AF5791">
            <v>0</v>
          </cell>
          <cell r="AG5791">
            <v>46456539.07</v>
          </cell>
          <cell r="AH5791">
            <v>208659.39999999851</v>
          </cell>
          <cell r="AI5791">
            <v>0</v>
          </cell>
          <cell r="AJ5791">
            <v>0</v>
          </cell>
          <cell r="AK5791">
            <v>0</v>
          </cell>
        </row>
        <row r="5792">
          <cell r="R5792" t="str">
            <v>BNDES</v>
          </cell>
          <cell r="S5792" t="str">
            <v>FINEM TJLP</v>
          </cell>
          <cell r="T5792" t="str">
            <v>SUB9124B</v>
          </cell>
          <cell r="U5792">
            <v>10</v>
          </cell>
          <cell r="V5792">
            <v>0</v>
          </cell>
          <cell r="W5792">
            <v>35155</v>
          </cell>
          <cell r="X5792">
            <v>16</v>
          </cell>
          <cell r="Y5792">
            <v>0</v>
          </cell>
          <cell r="Z5792">
            <v>11.259743</v>
          </cell>
          <cell r="AA5792">
            <v>0</v>
          </cell>
          <cell r="AB5792">
            <v>45948743.75</v>
          </cell>
          <cell r="AC5792">
            <v>0</v>
          </cell>
          <cell r="AD5792">
            <v>201767.29000000004</v>
          </cell>
          <cell r="AE5792">
            <v>933900.43</v>
          </cell>
          <cell r="AF5792">
            <v>0</v>
          </cell>
          <cell r="AG5792">
            <v>46882644.18</v>
          </cell>
          <cell r="AH5792">
            <v>224337.8200000003</v>
          </cell>
          <cell r="AI5792">
            <v>0</v>
          </cell>
          <cell r="AJ5792">
            <v>0</v>
          </cell>
          <cell r="AK5792">
            <v>0</v>
          </cell>
        </row>
        <row r="5793">
          <cell r="R5793" t="str">
            <v>BNDES</v>
          </cell>
          <cell r="S5793" t="str">
            <v>FINEM TJLP</v>
          </cell>
          <cell r="T5793" t="str">
            <v>SUB9124B</v>
          </cell>
          <cell r="U5793">
            <v>10</v>
          </cell>
          <cell r="V5793">
            <v>0</v>
          </cell>
          <cell r="W5793">
            <v>35170</v>
          </cell>
          <cell r="X5793">
            <v>15</v>
          </cell>
          <cell r="Y5793">
            <v>16</v>
          </cell>
          <cell r="Z5793">
            <v>11.311526000000001</v>
          </cell>
          <cell r="AA5793">
            <v>0</v>
          </cell>
          <cell r="AB5793">
            <v>46160059.75</v>
          </cell>
          <cell r="AC5793">
            <v>0</v>
          </cell>
          <cell r="AD5793">
            <v>191706.14</v>
          </cell>
          <cell r="AE5793">
            <v>1125606.57</v>
          </cell>
          <cell r="AF5793">
            <v>1125606.57</v>
          </cell>
          <cell r="AG5793">
            <v>46160059.75</v>
          </cell>
          <cell r="AH5793">
            <v>211316</v>
          </cell>
          <cell r="AI5793">
            <v>0</v>
          </cell>
          <cell r="AJ5793">
            <v>0</v>
          </cell>
          <cell r="AK5793">
            <v>0</v>
          </cell>
        </row>
        <row r="5794">
          <cell r="R5794" t="str">
            <v>BNDES</v>
          </cell>
          <cell r="S5794" t="str">
            <v>FINEM TJLP</v>
          </cell>
          <cell r="T5794" t="str">
            <v>SUB9124B</v>
          </cell>
          <cell r="U5794">
            <v>10</v>
          </cell>
          <cell r="V5794">
            <v>0</v>
          </cell>
          <cell r="W5794">
            <v>35185</v>
          </cell>
          <cell r="X5794">
            <v>15</v>
          </cell>
          <cell r="Y5794">
            <v>0</v>
          </cell>
          <cell r="Z5794">
            <v>11.363548</v>
          </cell>
          <cell r="AA5794">
            <v>0</v>
          </cell>
          <cell r="AB5794">
            <v>46372351.060000002</v>
          </cell>
          <cell r="AC5794">
            <v>0</v>
          </cell>
          <cell r="AD5794">
            <v>184522.7</v>
          </cell>
          <cell r="AE5794">
            <v>184522.7</v>
          </cell>
          <cell r="AF5794">
            <v>0</v>
          </cell>
          <cell r="AG5794">
            <v>46556873.75</v>
          </cell>
          <cell r="AH5794">
            <v>212291.29999999702</v>
          </cell>
          <cell r="AI5794">
            <v>0</v>
          </cell>
          <cell r="AJ5794">
            <v>0</v>
          </cell>
          <cell r="AK5794">
            <v>0</v>
          </cell>
        </row>
        <row r="5795">
          <cell r="R5795" t="str">
            <v>BNDES</v>
          </cell>
          <cell r="S5795" t="str">
            <v>FINEM TJLP</v>
          </cell>
          <cell r="T5795" t="str">
            <v>SUB9124B</v>
          </cell>
          <cell r="U5795">
            <v>10</v>
          </cell>
          <cell r="V5795">
            <v>0</v>
          </cell>
          <cell r="W5795">
            <v>35200</v>
          </cell>
          <cell r="X5795">
            <v>15</v>
          </cell>
          <cell r="Y5795">
            <v>0</v>
          </cell>
          <cell r="Z5795">
            <v>11.415808999999999</v>
          </cell>
          <cell r="AA5795">
            <v>0</v>
          </cell>
          <cell r="AB5795">
            <v>46585617.670000002</v>
          </cell>
          <cell r="AC5795">
            <v>0</v>
          </cell>
          <cell r="AD5795">
            <v>186957.56</v>
          </cell>
          <cell r="AE5795">
            <v>371480.26</v>
          </cell>
          <cell r="AF5795">
            <v>0</v>
          </cell>
          <cell r="AG5795">
            <v>46957097.93</v>
          </cell>
          <cell r="AH5795">
            <v>213266.61999999732</v>
          </cell>
          <cell r="AI5795">
            <v>0</v>
          </cell>
          <cell r="AJ5795">
            <v>0</v>
          </cell>
          <cell r="AK5795">
            <v>0</v>
          </cell>
        </row>
        <row r="5796">
          <cell r="R5796" t="str">
            <v>BNDES</v>
          </cell>
          <cell r="S5796" t="str">
            <v>FINEM TJLP</v>
          </cell>
          <cell r="T5796" t="str">
            <v>SUB9124B</v>
          </cell>
          <cell r="U5796">
            <v>10</v>
          </cell>
          <cell r="V5796">
            <v>0</v>
          </cell>
          <cell r="W5796">
            <v>35216</v>
          </cell>
          <cell r="X5796">
            <v>16</v>
          </cell>
          <cell r="Y5796">
            <v>0</v>
          </cell>
          <cell r="Z5796">
            <v>11.471819</v>
          </cell>
          <cell r="AA5796">
            <v>0</v>
          </cell>
          <cell r="AB5796">
            <v>46814183.200000003</v>
          </cell>
          <cell r="AC5796">
            <v>0</v>
          </cell>
          <cell r="AD5796">
            <v>202133.14</v>
          </cell>
          <cell r="AE5796">
            <v>573613.4</v>
          </cell>
          <cell r="AF5796">
            <v>0</v>
          </cell>
          <cell r="AG5796">
            <v>47387796.600000001</v>
          </cell>
          <cell r="AH5796">
            <v>228565.53000000119</v>
          </cell>
          <cell r="AI5796">
            <v>0</v>
          </cell>
          <cell r="AJ5796">
            <v>0</v>
          </cell>
          <cell r="AK5796">
            <v>0</v>
          </cell>
        </row>
        <row r="5797">
          <cell r="R5797" t="str">
            <v>BNDES</v>
          </cell>
          <cell r="S5797" t="str">
            <v>FINEM TJLP</v>
          </cell>
          <cell r="T5797" t="str">
            <v>SUB9124B</v>
          </cell>
          <cell r="U5797">
            <v>10</v>
          </cell>
          <cell r="V5797">
            <v>0</v>
          </cell>
          <cell r="W5797">
            <v>35231</v>
          </cell>
          <cell r="X5797">
            <v>15</v>
          </cell>
          <cell r="Y5797">
            <v>0</v>
          </cell>
          <cell r="Z5797">
            <v>11.513463</v>
          </cell>
          <cell r="AA5797">
            <v>0</v>
          </cell>
          <cell r="AB5797">
            <v>46984123.979999997</v>
          </cell>
          <cell r="AC5797">
            <v>0</v>
          </cell>
          <cell r="AD5797">
            <v>191330.08999999997</v>
          </cell>
          <cell r="AE5797">
            <v>764943.49</v>
          </cell>
          <cell r="AF5797">
            <v>0</v>
          </cell>
          <cell r="AG5797">
            <v>47749067.479999997</v>
          </cell>
          <cell r="AH5797">
            <v>169940.78999999166</v>
          </cell>
          <cell r="AI5797">
            <v>0</v>
          </cell>
          <cell r="AJ5797">
            <v>0</v>
          </cell>
          <cell r="AK5797">
            <v>0</v>
          </cell>
        </row>
        <row r="5798">
          <cell r="R5798" t="str">
            <v>BNDES</v>
          </cell>
          <cell r="S5798" t="str">
            <v>FINEM TJLP</v>
          </cell>
          <cell r="T5798" t="str">
            <v>SUB9124B</v>
          </cell>
          <cell r="U5798">
            <v>10</v>
          </cell>
          <cell r="V5798">
            <v>0</v>
          </cell>
          <cell r="W5798">
            <v>35246</v>
          </cell>
          <cell r="X5798">
            <v>15</v>
          </cell>
          <cell r="Y5798">
            <v>0</v>
          </cell>
          <cell r="Z5798">
            <v>11.554461999999999</v>
          </cell>
          <cell r="AA5798">
            <v>0</v>
          </cell>
          <cell r="AB5798">
            <v>47151432.640000001</v>
          </cell>
          <cell r="AC5798">
            <v>0</v>
          </cell>
          <cell r="AD5798">
            <v>193401.39</v>
          </cell>
          <cell r="AE5798">
            <v>958344.88</v>
          </cell>
          <cell r="AF5798">
            <v>0</v>
          </cell>
          <cell r="AG5798">
            <v>48109777.520000003</v>
          </cell>
          <cell r="AH5798">
            <v>167308.65000000596</v>
          </cell>
          <cell r="AI5798">
            <v>0</v>
          </cell>
          <cell r="AJ5798">
            <v>0</v>
          </cell>
          <cell r="AK5798">
            <v>0</v>
          </cell>
        </row>
        <row r="5799">
          <cell r="R5799" t="str">
            <v>BNDES</v>
          </cell>
          <cell r="S5799" t="str">
            <v>FINEM TJLP</v>
          </cell>
          <cell r="T5799" t="str">
            <v>SUB9124B</v>
          </cell>
          <cell r="U5799">
            <v>10</v>
          </cell>
          <cell r="V5799">
            <v>0</v>
          </cell>
          <cell r="W5799">
            <v>35261</v>
          </cell>
          <cell r="X5799">
            <v>15</v>
          </cell>
          <cell r="Y5799">
            <v>17</v>
          </cell>
          <cell r="Z5799">
            <v>11.595608</v>
          </cell>
          <cell r="AA5799">
            <v>0</v>
          </cell>
          <cell r="AB5799">
            <v>47319341.18</v>
          </cell>
          <cell r="AC5799">
            <v>0</v>
          </cell>
          <cell r="AD5799">
            <v>195530.61</v>
          </cell>
          <cell r="AE5799">
            <v>1153875.49</v>
          </cell>
          <cell r="AF5799">
            <v>1153875.49</v>
          </cell>
          <cell r="AG5799">
            <v>47319341.18</v>
          </cell>
          <cell r="AH5799">
            <v>167908.53999999911</v>
          </cell>
          <cell r="AI5799">
            <v>0</v>
          </cell>
          <cell r="AJ5799">
            <v>0</v>
          </cell>
          <cell r="AK5799">
            <v>0</v>
          </cell>
        </row>
        <row r="5800">
          <cell r="R5800" t="str">
            <v>BNDES</v>
          </cell>
          <cell r="S5800" t="str">
            <v>FINEM TJLP</v>
          </cell>
          <cell r="T5800" t="str">
            <v>SUB9124B</v>
          </cell>
          <cell r="U5800">
            <v>10</v>
          </cell>
          <cell r="V5800">
            <v>0</v>
          </cell>
          <cell r="W5800">
            <v>35277</v>
          </cell>
          <cell r="X5800">
            <v>16</v>
          </cell>
          <cell r="Y5800">
            <v>0</v>
          </cell>
          <cell r="Z5800">
            <v>11.639657</v>
          </cell>
          <cell r="AA5800">
            <v>0</v>
          </cell>
          <cell r="AB5800">
            <v>47499096.280000001</v>
          </cell>
          <cell r="AC5800">
            <v>0</v>
          </cell>
          <cell r="AD5800">
            <v>201633.31</v>
          </cell>
          <cell r="AE5800">
            <v>201633.31</v>
          </cell>
          <cell r="AF5800">
            <v>0</v>
          </cell>
          <cell r="AG5800">
            <v>47700729.590000004</v>
          </cell>
          <cell r="AH5800">
            <v>179755.10000000149</v>
          </cell>
          <cell r="AI5800">
            <v>0</v>
          </cell>
          <cell r="AJ5800">
            <v>0</v>
          </cell>
          <cell r="AK5800">
            <v>0</v>
          </cell>
        </row>
        <row r="5801">
          <cell r="R5801" t="str">
            <v>BNDES</v>
          </cell>
          <cell r="S5801" t="str">
            <v>FINEM TJLP</v>
          </cell>
          <cell r="T5801" t="str">
            <v>SUB9124B</v>
          </cell>
          <cell r="U5801">
            <v>10</v>
          </cell>
          <cell r="V5801">
            <v>0</v>
          </cell>
          <cell r="W5801">
            <v>35292</v>
          </cell>
          <cell r="X5801">
            <v>15</v>
          </cell>
          <cell r="Y5801">
            <v>18</v>
          </cell>
          <cell r="Z5801">
            <v>11.681106</v>
          </cell>
          <cell r="AA5801">
            <v>0</v>
          </cell>
          <cell r="AB5801">
            <v>47668241.310000002</v>
          </cell>
          <cell r="AC5801">
            <v>993088.36</v>
          </cell>
          <cell r="AD5801">
            <v>191202.45</v>
          </cell>
          <cell r="AE5801">
            <v>392835.76</v>
          </cell>
          <cell r="AF5801">
            <v>1385924.12</v>
          </cell>
          <cell r="AG5801">
            <v>46675152.950000003</v>
          </cell>
          <cell r="AH5801">
            <v>169145.02999999374</v>
          </cell>
          <cell r="AI5801">
            <v>0</v>
          </cell>
          <cell r="AJ5801">
            <v>0</v>
          </cell>
          <cell r="AK5801">
            <v>0</v>
          </cell>
        </row>
        <row r="5802">
          <cell r="R5802" t="str">
            <v>BNDES</v>
          </cell>
          <cell r="S5802" t="str">
            <v>FINEM TJLP</v>
          </cell>
          <cell r="T5802" t="str">
            <v>SUB9124B</v>
          </cell>
          <cell r="U5802">
            <v>10</v>
          </cell>
          <cell r="V5802">
            <v>0</v>
          </cell>
          <cell r="W5802">
            <v>35308</v>
          </cell>
          <cell r="X5802">
            <v>16</v>
          </cell>
          <cell r="Y5802">
            <v>0</v>
          </cell>
          <cell r="Z5802">
            <v>11.725481</v>
          </cell>
          <cell r="AA5802">
            <v>0</v>
          </cell>
          <cell r="AB5802">
            <v>46852465.770000003</v>
          </cell>
          <cell r="AC5802">
            <v>0</v>
          </cell>
          <cell r="AD5802">
            <v>198888.37</v>
          </cell>
          <cell r="AE5802">
            <v>198888.37</v>
          </cell>
          <cell r="AF5802">
            <v>0</v>
          </cell>
          <cell r="AG5802">
            <v>47051354.140000001</v>
          </cell>
          <cell r="AH5802">
            <v>177312.8200000003</v>
          </cell>
          <cell r="AI5802">
            <v>0</v>
          </cell>
          <cell r="AJ5802">
            <v>0</v>
          </cell>
          <cell r="AK5802">
            <v>0</v>
          </cell>
        </row>
        <row r="5803">
          <cell r="R5803" t="str">
            <v>BNDES</v>
          </cell>
          <cell r="S5803" t="str">
            <v>FINEM TJLP</v>
          </cell>
          <cell r="T5803" t="str">
            <v>SUB9124B</v>
          </cell>
          <cell r="U5803">
            <v>10</v>
          </cell>
          <cell r="V5803">
            <v>0</v>
          </cell>
          <cell r="W5803">
            <v>35323</v>
          </cell>
          <cell r="X5803">
            <v>15</v>
          </cell>
          <cell r="Y5803">
            <v>19</v>
          </cell>
          <cell r="Z5803">
            <v>11.765368</v>
          </cell>
          <cell r="AA5803">
            <v>0</v>
          </cell>
          <cell r="AB5803">
            <v>47011845.530000001</v>
          </cell>
          <cell r="AC5803">
            <v>1000252.03</v>
          </cell>
          <cell r="AD5803">
            <v>188538.01</v>
          </cell>
          <cell r="AE5803">
            <v>387426.38</v>
          </cell>
          <cell r="AF5803">
            <v>1387678.41</v>
          </cell>
          <cell r="AG5803">
            <v>46011593.490000002</v>
          </cell>
          <cell r="AH5803">
            <v>159379.75</v>
          </cell>
          <cell r="AI5803">
            <v>0</v>
          </cell>
          <cell r="AJ5803">
            <v>0</v>
          </cell>
          <cell r="AK5803">
            <v>0</v>
          </cell>
        </row>
        <row r="5804">
          <cell r="R5804" t="str">
            <v>BNDES</v>
          </cell>
          <cell r="S5804" t="str">
            <v>FINEM TJLP</v>
          </cell>
          <cell r="T5804" t="str">
            <v>SUB9124B</v>
          </cell>
          <cell r="U5804">
            <v>10</v>
          </cell>
          <cell r="V5804">
            <v>0</v>
          </cell>
          <cell r="W5804">
            <v>35338</v>
          </cell>
          <cell r="X5804">
            <v>15</v>
          </cell>
          <cell r="Y5804">
            <v>0</v>
          </cell>
          <cell r="Z5804">
            <v>11.805258</v>
          </cell>
          <cell r="AA5804">
            <v>0</v>
          </cell>
          <cell r="AB5804">
            <v>46167593.920000002</v>
          </cell>
          <cell r="AC5804">
            <v>0</v>
          </cell>
          <cell r="AD5804">
            <v>183707.94</v>
          </cell>
          <cell r="AE5804">
            <v>183707.94</v>
          </cell>
          <cell r="AF5804">
            <v>0</v>
          </cell>
          <cell r="AG5804">
            <v>46351301.859999999</v>
          </cell>
          <cell r="AH5804">
            <v>156000.4299999997</v>
          </cell>
          <cell r="AI5804">
            <v>0</v>
          </cell>
          <cell r="AJ5804">
            <v>0</v>
          </cell>
          <cell r="AK5804">
            <v>0</v>
          </cell>
        </row>
        <row r="5805">
          <cell r="R5805" t="str">
            <v>BNDES</v>
          </cell>
          <cell r="S5805" t="str">
            <v>FINEM TJLP</v>
          </cell>
          <cell r="T5805" t="str">
            <v>SUB9124B</v>
          </cell>
          <cell r="U5805">
            <v>10</v>
          </cell>
          <cell r="V5805">
            <v>0</v>
          </cell>
          <cell r="W5805">
            <v>35353</v>
          </cell>
          <cell r="X5805">
            <v>15</v>
          </cell>
          <cell r="Y5805">
            <v>20</v>
          </cell>
          <cell r="Z5805">
            <v>11.845281999999999</v>
          </cell>
          <cell r="AA5805">
            <v>0</v>
          </cell>
          <cell r="AB5805">
            <v>46324118.399999999</v>
          </cell>
          <cell r="AC5805">
            <v>1007046.05</v>
          </cell>
          <cell r="AD5805">
            <v>185687.08000000002</v>
          </cell>
          <cell r="AE5805">
            <v>369395.02</v>
          </cell>
          <cell r="AF5805">
            <v>1376441.08</v>
          </cell>
          <cell r="AG5805">
            <v>45317072.350000001</v>
          </cell>
          <cell r="AH5805">
            <v>156524.49000000209</v>
          </cell>
          <cell r="AI5805">
            <v>0</v>
          </cell>
          <cell r="AJ5805">
            <v>0</v>
          </cell>
          <cell r="AK5805">
            <v>0</v>
          </cell>
        </row>
        <row r="5806">
          <cell r="R5806" t="str">
            <v>BNDES</v>
          </cell>
          <cell r="S5806" t="str">
            <v>FINEM TJLP</v>
          </cell>
          <cell r="T5806" t="str">
            <v>SUB9124B</v>
          </cell>
          <cell r="U5806">
            <v>10</v>
          </cell>
          <cell r="V5806">
            <v>0</v>
          </cell>
          <cell r="W5806">
            <v>35369</v>
          </cell>
          <cell r="X5806">
            <v>16</v>
          </cell>
          <cell r="Y5806">
            <v>0</v>
          </cell>
          <cell r="Z5806">
            <v>11.888125</v>
          </cell>
          <cell r="AA5806">
            <v>0</v>
          </cell>
          <cell r="AB5806">
            <v>45480978.899999999</v>
          </cell>
          <cell r="AC5806">
            <v>0</v>
          </cell>
          <cell r="AD5806">
            <v>193066.42</v>
          </cell>
          <cell r="AE5806">
            <v>193066.42</v>
          </cell>
          <cell r="AF5806">
            <v>0</v>
          </cell>
          <cell r="AG5806">
            <v>45674045.310000002</v>
          </cell>
          <cell r="AH5806">
            <v>163906.53999999911</v>
          </cell>
          <cell r="AI5806">
            <v>0</v>
          </cell>
          <cell r="AJ5806">
            <v>0</v>
          </cell>
          <cell r="AK5806">
            <v>0</v>
          </cell>
        </row>
        <row r="5807">
          <cell r="R5807" t="str">
            <v>BNDES</v>
          </cell>
          <cell r="S5807" t="str">
            <v>FINEM TJLP</v>
          </cell>
          <cell r="T5807" t="str">
            <v>SUB9124B</v>
          </cell>
          <cell r="U5807">
            <v>10</v>
          </cell>
          <cell r="V5807">
            <v>0</v>
          </cell>
          <cell r="W5807">
            <v>35384</v>
          </cell>
          <cell r="X5807">
            <v>15</v>
          </cell>
          <cell r="Y5807">
            <v>21</v>
          </cell>
          <cell r="Z5807">
            <v>11.928430000000001</v>
          </cell>
          <cell r="AA5807">
            <v>0</v>
          </cell>
          <cell r="AB5807">
            <v>45635175.700000003</v>
          </cell>
          <cell r="AC5807">
            <v>1014115.02</v>
          </cell>
          <cell r="AD5807">
            <v>183014.77</v>
          </cell>
          <cell r="AE5807">
            <v>376081.19</v>
          </cell>
          <cell r="AF5807">
            <v>1390196.2</v>
          </cell>
          <cell r="AG5807">
            <v>44621060.68</v>
          </cell>
          <cell r="AH5807">
            <v>154196.79999999702</v>
          </cell>
          <cell r="AI5807">
            <v>0</v>
          </cell>
          <cell r="AJ5807">
            <v>0</v>
          </cell>
          <cell r="AK5807">
            <v>0</v>
          </cell>
        </row>
        <row r="5808">
          <cell r="R5808" t="str">
            <v>BNDES</v>
          </cell>
          <cell r="S5808" t="str">
            <v>FINEM TJLP</v>
          </cell>
          <cell r="T5808" t="str">
            <v>SUB9124B</v>
          </cell>
          <cell r="U5808">
            <v>10</v>
          </cell>
          <cell r="V5808">
            <v>0</v>
          </cell>
          <cell r="W5808">
            <v>35399</v>
          </cell>
          <cell r="X5808">
            <v>15</v>
          </cell>
          <cell r="Y5808">
            <v>0</v>
          </cell>
          <cell r="Z5808">
            <v>11.968871999999999</v>
          </cell>
          <cell r="AA5808">
            <v>0</v>
          </cell>
          <cell r="AB5808">
            <v>44772343.369999997</v>
          </cell>
          <cell r="AC5808">
            <v>0</v>
          </cell>
          <cell r="AD5808">
            <v>178156.02</v>
          </cell>
          <cell r="AE5808">
            <v>178156.02</v>
          </cell>
          <cell r="AF5808">
            <v>0</v>
          </cell>
          <cell r="AG5808">
            <v>44950499.390000001</v>
          </cell>
          <cell r="AH5808">
            <v>151282.68999999762</v>
          </cell>
          <cell r="AI5808">
            <v>0</v>
          </cell>
          <cell r="AJ5808">
            <v>0</v>
          </cell>
          <cell r="AK5808">
            <v>0</v>
          </cell>
        </row>
        <row r="5809">
          <cell r="R5809" t="str">
            <v>BNDES</v>
          </cell>
          <cell r="S5809" t="str">
            <v>FINEM TJLP</v>
          </cell>
          <cell r="T5809" t="str">
            <v>SUB9124B</v>
          </cell>
          <cell r="U5809">
            <v>10</v>
          </cell>
          <cell r="V5809">
            <v>0</v>
          </cell>
          <cell r="W5809">
            <v>35414</v>
          </cell>
          <cell r="X5809">
            <v>15</v>
          </cell>
          <cell r="Y5809">
            <v>22</v>
          </cell>
          <cell r="Z5809">
            <v>11.993135000000001</v>
          </cell>
          <cell r="AA5809">
            <v>0</v>
          </cell>
          <cell r="AB5809">
            <v>44863104.75</v>
          </cell>
          <cell r="AC5809">
            <v>1019616.02</v>
          </cell>
          <cell r="AD5809">
            <v>179588.68000000002</v>
          </cell>
          <cell r="AE5809">
            <v>357744.7</v>
          </cell>
          <cell r="AF5809">
            <v>1377360.71</v>
          </cell>
          <cell r="AG5809">
            <v>43843488.740000002</v>
          </cell>
          <cell r="AH5809">
            <v>90761.380000002682</v>
          </cell>
          <cell r="AI5809">
            <v>0</v>
          </cell>
          <cell r="AJ5809">
            <v>0</v>
          </cell>
          <cell r="AK5809">
            <v>0</v>
          </cell>
        </row>
        <row r="5810">
          <cell r="R5810" t="str">
            <v>BNDES</v>
          </cell>
          <cell r="S5810" t="str">
            <v>FINEM TJLP</v>
          </cell>
          <cell r="T5810" t="str">
            <v>SUB9124B</v>
          </cell>
          <cell r="U5810">
            <v>10</v>
          </cell>
          <cell r="V5810">
            <v>0</v>
          </cell>
          <cell r="W5810">
            <v>35430</v>
          </cell>
          <cell r="X5810">
            <v>16</v>
          </cell>
          <cell r="Y5810">
            <v>0</v>
          </cell>
          <cell r="Z5810">
            <v>12.017823999999999</v>
          </cell>
          <cell r="AA5810">
            <v>0</v>
          </cell>
          <cell r="AB5810">
            <v>43933744.689999998</v>
          </cell>
          <cell r="AC5810">
            <v>0</v>
          </cell>
          <cell r="AD5810">
            <v>186498.42</v>
          </cell>
          <cell r="AE5810">
            <v>186498.42</v>
          </cell>
          <cell r="AF5810">
            <v>0</v>
          </cell>
          <cell r="AG5810">
            <v>44120243.109999999</v>
          </cell>
          <cell r="AH5810">
            <v>90255.94999999553</v>
          </cell>
          <cell r="AI5810">
            <v>0</v>
          </cell>
          <cell r="AJ5810">
            <v>0</v>
          </cell>
          <cell r="AK5810">
            <v>0</v>
          </cell>
        </row>
        <row r="5811">
          <cell r="R5811" t="str">
            <v>BNDES</v>
          </cell>
          <cell r="S5811" t="str">
            <v>FINEM TJLP</v>
          </cell>
          <cell r="T5811" t="str">
            <v>SUB9124B</v>
          </cell>
          <cell r="U5811">
            <v>10</v>
          </cell>
          <cell r="V5811">
            <v>0</v>
          </cell>
          <cell r="W5811">
            <v>35445</v>
          </cell>
          <cell r="X5811">
            <v>15</v>
          </cell>
          <cell r="Y5811">
            <v>23</v>
          </cell>
          <cell r="Z5811">
            <v>12.041017</v>
          </cell>
          <cell r="AA5811">
            <v>0</v>
          </cell>
          <cell r="AB5811">
            <v>44018531.700000003</v>
          </cell>
          <cell r="AC5811">
            <v>1023686.78</v>
          </cell>
          <cell r="AD5811">
            <v>176259.94999999998</v>
          </cell>
          <cell r="AE5811">
            <v>362758.37</v>
          </cell>
          <cell r="AF5811">
            <v>1386445.15</v>
          </cell>
          <cell r="AG5811">
            <v>42994844.920000002</v>
          </cell>
          <cell r="AH5811">
            <v>84787.009999997914</v>
          </cell>
          <cell r="AI5811">
            <v>0</v>
          </cell>
          <cell r="AJ5811">
            <v>0</v>
          </cell>
          <cell r="AK5811">
            <v>0</v>
          </cell>
        </row>
        <row r="5812">
          <cell r="R5812" t="str">
            <v>BNDES</v>
          </cell>
          <cell r="S5812" t="str">
            <v>FINEM TJLP</v>
          </cell>
          <cell r="T5812" t="str">
            <v>SUB9124B</v>
          </cell>
          <cell r="U5812">
            <v>10</v>
          </cell>
          <cell r="V5812">
            <v>0</v>
          </cell>
          <cell r="W5812">
            <v>35461</v>
          </cell>
          <cell r="X5812">
            <v>16</v>
          </cell>
          <cell r="Y5812">
            <v>0</v>
          </cell>
          <cell r="Z5812">
            <v>12.065804</v>
          </cell>
          <cell r="AA5812">
            <v>0</v>
          </cell>
          <cell r="AB5812">
            <v>43083351.829999998</v>
          </cell>
          <cell r="AC5812">
            <v>0</v>
          </cell>
          <cell r="AD5812">
            <v>182888.51</v>
          </cell>
          <cell r="AE5812">
            <v>182888.51</v>
          </cell>
          <cell r="AF5812">
            <v>0</v>
          </cell>
          <cell r="AG5812">
            <v>43266240.340000004</v>
          </cell>
          <cell r="AH5812">
            <v>88506.910000003874</v>
          </cell>
          <cell r="AI5812">
            <v>0</v>
          </cell>
          <cell r="AJ5812">
            <v>0</v>
          </cell>
          <cell r="AK5812">
            <v>0</v>
          </cell>
        </row>
        <row r="5813">
          <cell r="R5813" t="str">
            <v>BNDES</v>
          </cell>
          <cell r="S5813" t="str">
            <v>FINEM TJLP</v>
          </cell>
          <cell r="T5813" t="str">
            <v>SUB9124B</v>
          </cell>
          <cell r="U5813">
            <v>10</v>
          </cell>
          <cell r="V5813">
            <v>0</v>
          </cell>
          <cell r="W5813">
            <v>35476</v>
          </cell>
          <cell r="X5813">
            <v>15</v>
          </cell>
          <cell r="Y5813">
            <v>24</v>
          </cell>
          <cell r="Z5813">
            <v>12.089089</v>
          </cell>
          <cell r="AA5813">
            <v>0</v>
          </cell>
          <cell r="AB5813">
            <v>43166495.549999997</v>
          </cell>
          <cell r="AC5813">
            <v>1027773.7</v>
          </cell>
          <cell r="AD5813">
            <v>172848.19</v>
          </cell>
          <cell r="AE5813">
            <v>355736.7</v>
          </cell>
          <cell r="AF5813">
            <v>1383510.41</v>
          </cell>
          <cell r="AG5813">
            <v>42138721.850000001</v>
          </cell>
          <cell r="AH5813">
            <v>83143.729999996722</v>
          </cell>
          <cell r="AI5813">
            <v>0</v>
          </cell>
          <cell r="AJ5813">
            <v>0</v>
          </cell>
          <cell r="AK5813">
            <v>0</v>
          </cell>
        </row>
        <row r="5814">
          <cell r="R5814" t="str">
            <v>BNDES</v>
          </cell>
          <cell r="S5814" t="str">
            <v>FINEM TJLP</v>
          </cell>
          <cell r="T5814" t="str">
            <v>SUB9124B</v>
          </cell>
          <cell r="U5814">
            <v>10</v>
          </cell>
          <cell r="V5814">
            <v>0</v>
          </cell>
          <cell r="W5814">
            <v>35489</v>
          </cell>
          <cell r="X5814">
            <v>13</v>
          </cell>
          <cell r="Y5814">
            <v>0</v>
          </cell>
          <cell r="Z5814">
            <v>12.109306</v>
          </cell>
          <cell r="AA5814">
            <v>0</v>
          </cell>
          <cell r="AB5814">
            <v>42209191.880000003</v>
          </cell>
          <cell r="AC5814">
            <v>0</v>
          </cell>
          <cell r="AD5814">
            <v>145524.04999999999</v>
          </cell>
          <cell r="AE5814">
            <v>145524.04999999999</v>
          </cell>
          <cell r="AF5814">
            <v>0</v>
          </cell>
          <cell r="AG5814">
            <v>42354715.93</v>
          </cell>
          <cell r="AH5814">
            <v>70470.030000001192</v>
          </cell>
          <cell r="AI5814">
            <v>0</v>
          </cell>
          <cell r="AJ5814">
            <v>0</v>
          </cell>
          <cell r="AK5814">
            <v>0</v>
          </cell>
        </row>
        <row r="5815">
          <cell r="R5815" t="str">
            <v>BNDES</v>
          </cell>
          <cell r="S5815" t="str">
            <v>FINEM TJLP</v>
          </cell>
          <cell r="T5815" t="str">
            <v>SUB9124B</v>
          </cell>
          <cell r="U5815">
            <v>10</v>
          </cell>
          <cell r="V5815">
            <v>0</v>
          </cell>
          <cell r="W5815">
            <v>35504</v>
          </cell>
          <cell r="X5815">
            <v>15</v>
          </cell>
          <cell r="Y5815">
            <v>25</v>
          </cell>
          <cell r="Z5815">
            <v>12.129733999999999</v>
          </cell>
          <cell r="AA5815">
            <v>0</v>
          </cell>
          <cell r="AB5815">
            <v>42280397.399999999</v>
          </cell>
          <cell r="AC5815">
            <v>1031229.2</v>
          </cell>
          <cell r="AD5815">
            <v>169065.71000000002</v>
          </cell>
          <cell r="AE5815">
            <v>314589.76</v>
          </cell>
          <cell r="AF5815">
            <v>1345818.97</v>
          </cell>
          <cell r="AG5815">
            <v>41249168.200000003</v>
          </cell>
          <cell r="AH5815">
            <v>71205.530000001192</v>
          </cell>
          <cell r="AI5815">
            <v>0</v>
          </cell>
          <cell r="AJ5815">
            <v>0</v>
          </cell>
          <cell r="AK5815">
            <v>0</v>
          </cell>
        </row>
        <row r="5816">
          <cell r="R5816" t="str">
            <v>BNDES</v>
          </cell>
          <cell r="S5816" t="str">
            <v>FINEM TJLP</v>
          </cell>
          <cell r="T5816" t="str">
            <v>SUB9124B</v>
          </cell>
          <cell r="U5816">
            <v>10</v>
          </cell>
          <cell r="V5816">
            <v>0</v>
          </cell>
          <cell r="W5816">
            <v>35520</v>
          </cell>
          <cell r="X5816">
            <v>16</v>
          </cell>
          <cell r="Y5816">
            <v>0</v>
          </cell>
          <cell r="Z5816">
            <v>12.151337</v>
          </cell>
          <cell r="AA5816">
            <v>0</v>
          </cell>
          <cell r="AB5816">
            <v>41322632.770000003</v>
          </cell>
          <cell r="AC5816">
            <v>0</v>
          </cell>
          <cell r="AD5816">
            <v>175414.27</v>
          </cell>
          <cell r="AE5816">
            <v>175414.27</v>
          </cell>
          <cell r="AF5816">
            <v>0</v>
          </cell>
          <cell r="AG5816">
            <v>41498047.039999999</v>
          </cell>
          <cell r="AH5816">
            <v>73464.569999992847</v>
          </cell>
          <cell r="AI5816">
            <v>0</v>
          </cell>
          <cell r="AJ5816">
            <v>0</v>
          </cell>
          <cell r="AK5816">
            <v>0</v>
          </cell>
        </row>
        <row r="5817">
          <cell r="R5817" t="str">
            <v>BNDES</v>
          </cell>
          <cell r="S5817" t="str">
            <v>FINEM TJLP</v>
          </cell>
          <cell r="T5817" t="str">
            <v>SUB9124B</v>
          </cell>
          <cell r="U5817">
            <v>10</v>
          </cell>
          <cell r="V5817">
            <v>0</v>
          </cell>
          <cell r="W5817">
            <v>35535</v>
          </cell>
          <cell r="X5817">
            <v>15</v>
          </cell>
          <cell r="Y5817">
            <v>26</v>
          </cell>
          <cell r="Z5817">
            <v>12.171624</v>
          </cell>
          <cell r="AA5817">
            <v>0</v>
          </cell>
          <cell r="AB5817">
            <v>41391622.07</v>
          </cell>
          <cell r="AC5817">
            <v>1034790.55</v>
          </cell>
          <cell r="AD5817">
            <v>165695.63999999998</v>
          </cell>
          <cell r="AE5817">
            <v>341109.91</v>
          </cell>
          <cell r="AF5817">
            <v>1375900.46</v>
          </cell>
          <cell r="AG5817">
            <v>40356831.520000003</v>
          </cell>
          <cell r="AH5817">
            <v>68989.30000000447</v>
          </cell>
          <cell r="AI5817">
            <v>0</v>
          </cell>
          <cell r="AJ5817">
            <v>0</v>
          </cell>
          <cell r="AK5817">
            <v>0</v>
          </cell>
        </row>
        <row r="5818">
          <cell r="R5818" t="str">
            <v>BNDES</v>
          </cell>
          <cell r="S5818" t="str">
            <v>FINEM TJLP</v>
          </cell>
          <cell r="T5818" t="str">
            <v>SUB9124B</v>
          </cell>
          <cell r="U5818">
            <v>10</v>
          </cell>
          <cell r="V5818">
            <v>0</v>
          </cell>
          <cell r="W5818">
            <v>35550</v>
          </cell>
          <cell r="X5818">
            <v>15</v>
          </cell>
          <cell r="Y5818">
            <v>0</v>
          </cell>
          <cell r="Z5818">
            <v>12.191946</v>
          </cell>
          <cell r="AA5818">
            <v>0</v>
          </cell>
          <cell r="AB5818">
            <v>40424212.140000001</v>
          </cell>
          <cell r="AC5818">
            <v>0</v>
          </cell>
          <cell r="AD5818">
            <v>160854.14000000001</v>
          </cell>
          <cell r="AE5818">
            <v>160854.14000000001</v>
          </cell>
          <cell r="AF5818">
            <v>0</v>
          </cell>
          <cell r="AG5818">
            <v>40585066.280000001</v>
          </cell>
          <cell r="AH5818">
            <v>67380.619999997318</v>
          </cell>
          <cell r="AI5818">
            <v>0</v>
          </cell>
          <cell r="AJ5818">
            <v>0</v>
          </cell>
          <cell r="AK5818">
            <v>0</v>
          </cell>
        </row>
        <row r="5819">
          <cell r="R5819" t="str">
            <v>BNDES</v>
          </cell>
          <cell r="S5819" t="str">
            <v>FINEM TJLP</v>
          </cell>
          <cell r="T5819" t="str">
            <v>SUB9124B</v>
          </cell>
          <cell r="U5819">
            <v>10</v>
          </cell>
          <cell r="V5819">
            <v>0</v>
          </cell>
          <cell r="W5819">
            <v>35565</v>
          </cell>
          <cell r="X5819">
            <v>15</v>
          </cell>
          <cell r="Y5819">
            <v>27</v>
          </cell>
          <cell r="Z5819">
            <v>12.212301999999999</v>
          </cell>
          <cell r="AA5819">
            <v>0</v>
          </cell>
          <cell r="AB5819">
            <v>40491705.490000002</v>
          </cell>
          <cell r="AC5819">
            <v>1038248.86</v>
          </cell>
          <cell r="AD5819">
            <v>162032.39999999997</v>
          </cell>
          <cell r="AE5819">
            <v>322886.53999999998</v>
          </cell>
          <cell r="AF5819">
            <v>1361135.4</v>
          </cell>
          <cell r="AG5819">
            <v>39453456.630000003</v>
          </cell>
          <cell r="AH5819">
            <v>67493.35000000149</v>
          </cell>
          <cell r="AI5819">
            <v>0</v>
          </cell>
          <cell r="AJ5819">
            <v>0</v>
          </cell>
          <cell r="AK5819">
            <v>0</v>
          </cell>
        </row>
        <row r="5820">
          <cell r="R5820" t="str">
            <v>BNDES</v>
          </cell>
          <cell r="S5820" t="str">
            <v>FINEM TJLP</v>
          </cell>
          <cell r="T5820" t="str">
            <v>SUB9124B</v>
          </cell>
          <cell r="U5820">
            <v>10</v>
          </cell>
          <cell r="V5820">
            <v>0</v>
          </cell>
          <cell r="W5820">
            <v>35581</v>
          </cell>
          <cell r="X5820">
            <v>16</v>
          </cell>
          <cell r="Y5820">
            <v>0</v>
          </cell>
          <cell r="Z5820">
            <v>12.234052</v>
          </cell>
          <cell r="AA5820">
            <v>0</v>
          </cell>
          <cell r="AB5820">
            <v>39523722.880000003</v>
          </cell>
          <cell r="AC5820">
            <v>0</v>
          </cell>
          <cell r="AD5820">
            <v>167777.91</v>
          </cell>
          <cell r="AE5820">
            <v>167777.91</v>
          </cell>
          <cell r="AF5820">
            <v>0</v>
          </cell>
          <cell r="AG5820">
            <v>39691500.789999999</v>
          </cell>
          <cell r="AH5820">
            <v>70266.25</v>
          </cell>
          <cell r="AI5820">
            <v>0</v>
          </cell>
          <cell r="AJ5820">
            <v>0</v>
          </cell>
          <cell r="AK5820">
            <v>0</v>
          </cell>
        </row>
        <row r="5821">
          <cell r="R5821" t="str">
            <v>BNDES</v>
          </cell>
          <cell r="S5821" t="str">
            <v>FINEM TJLP</v>
          </cell>
          <cell r="T5821" t="str">
            <v>SUB9124B</v>
          </cell>
          <cell r="U5821">
            <v>10</v>
          </cell>
          <cell r="V5821">
            <v>0</v>
          </cell>
          <cell r="W5821">
            <v>35596</v>
          </cell>
          <cell r="X5821">
            <v>15</v>
          </cell>
          <cell r="Y5821">
            <v>28</v>
          </cell>
          <cell r="Z5821">
            <v>12.2537</v>
          </cell>
          <cell r="AA5821">
            <v>0</v>
          </cell>
          <cell r="AB5821">
            <v>39587198.340000004</v>
          </cell>
          <cell r="AC5821">
            <v>1041768.38</v>
          </cell>
          <cell r="AD5821">
            <v>158461.67000000001</v>
          </cell>
          <cell r="AE5821">
            <v>326239.58</v>
          </cell>
          <cell r="AF5821">
            <v>1368007.96</v>
          </cell>
          <cell r="AG5821">
            <v>38545429.969999999</v>
          </cell>
          <cell r="AH5821">
            <v>63475.469999998808</v>
          </cell>
          <cell r="AI5821">
            <v>0</v>
          </cell>
          <cell r="AJ5821">
            <v>0</v>
          </cell>
          <cell r="AK5821">
            <v>0</v>
          </cell>
        </row>
        <row r="5822">
          <cell r="R5822" t="str">
            <v>BNDES</v>
          </cell>
          <cell r="S5822" t="str">
            <v>FINEM TJLP</v>
          </cell>
          <cell r="T5822" t="str">
            <v>SUB9124B</v>
          </cell>
          <cell r="U5822">
            <v>10</v>
          </cell>
          <cell r="V5822">
            <v>0</v>
          </cell>
          <cell r="W5822">
            <v>35611</v>
          </cell>
          <cell r="X5822">
            <v>15</v>
          </cell>
          <cell r="Y5822">
            <v>0</v>
          </cell>
          <cell r="Z5822">
            <v>12.273323</v>
          </cell>
          <cell r="AA5822">
            <v>0</v>
          </cell>
          <cell r="AB5822">
            <v>38607156.380000003</v>
          </cell>
          <cell r="AC5822">
            <v>0</v>
          </cell>
          <cell r="AD5822">
            <v>153623.79999999999</v>
          </cell>
          <cell r="AE5822">
            <v>153623.79999999999</v>
          </cell>
          <cell r="AF5822">
            <v>0</v>
          </cell>
          <cell r="AG5822">
            <v>38760780.18</v>
          </cell>
          <cell r="AH5822">
            <v>61726.410000003874</v>
          </cell>
          <cell r="AI5822">
            <v>0</v>
          </cell>
          <cell r="AJ5822">
            <v>0</v>
          </cell>
          <cell r="AK5822">
            <v>0</v>
          </cell>
        </row>
        <row r="5823">
          <cell r="R5823" t="str">
            <v>BNDES</v>
          </cell>
          <cell r="S5823" t="str">
            <v>FINEM TJLP</v>
          </cell>
          <cell r="T5823" t="str">
            <v>SUB9124B</v>
          </cell>
          <cell r="U5823">
            <v>10</v>
          </cell>
          <cell r="V5823">
            <v>0</v>
          </cell>
          <cell r="W5823">
            <v>35626</v>
          </cell>
          <cell r="X5823">
            <v>15</v>
          </cell>
          <cell r="Y5823">
            <v>29</v>
          </cell>
          <cell r="Z5823">
            <v>12.292978</v>
          </cell>
          <cell r="AA5823">
            <v>0</v>
          </cell>
          <cell r="AB5823">
            <v>38668983.460000001</v>
          </cell>
          <cell r="AC5823">
            <v>1045107.66</v>
          </cell>
          <cell r="AD5823">
            <v>154728.10000000003</v>
          </cell>
          <cell r="AE5823">
            <v>308351.90000000002</v>
          </cell>
          <cell r="AF5823">
            <v>1353459.56</v>
          </cell>
          <cell r="AG5823">
            <v>37623875.799999997</v>
          </cell>
          <cell r="AH5823">
            <v>61827.079999998212</v>
          </cell>
          <cell r="AI5823">
            <v>0</v>
          </cell>
          <cell r="AJ5823">
            <v>0</v>
          </cell>
          <cell r="AK5823">
            <v>0</v>
          </cell>
        </row>
        <row r="5824">
          <cell r="R5824" t="str">
            <v>BNDES</v>
          </cell>
          <cell r="S5824" t="str">
            <v>FINEM TJLP</v>
          </cell>
          <cell r="T5824" t="str">
            <v>SUB9124B</v>
          </cell>
          <cell r="U5824">
            <v>10</v>
          </cell>
          <cell r="V5824">
            <v>0</v>
          </cell>
          <cell r="W5824">
            <v>35642</v>
          </cell>
          <cell r="X5824">
            <v>16</v>
          </cell>
          <cell r="Y5824">
            <v>0</v>
          </cell>
          <cell r="Z5824">
            <v>12.313978000000001</v>
          </cell>
          <cell r="AA5824">
            <v>0</v>
          </cell>
          <cell r="AB5824">
            <v>37688148.369999997</v>
          </cell>
          <cell r="AC5824">
            <v>0</v>
          </cell>
          <cell r="AD5824">
            <v>159985.91</v>
          </cell>
          <cell r="AE5824">
            <v>159985.91</v>
          </cell>
          <cell r="AF5824">
            <v>0</v>
          </cell>
          <cell r="AG5824">
            <v>37848134.280000001</v>
          </cell>
          <cell r="AH5824">
            <v>64272.570000007749</v>
          </cell>
          <cell r="AI5824">
            <v>0</v>
          </cell>
          <cell r="AJ5824">
            <v>0</v>
          </cell>
          <cell r="AK5824">
            <v>0</v>
          </cell>
        </row>
        <row r="5825">
          <cell r="R5825" t="str">
            <v>BNDES</v>
          </cell>
          <cell r="S5825" t="str">
            <v>FINEM TJLP</v>
          </cell>
          <cell r="T5825" t="str">
            <v>SUB9124B</v>
          </cell>
          <cell r="U5825">
            <v>10</v>
          </cell>
          <cell r="V5825">
            <v>0</v>
          </cell>
          <cell r="W5825">
            <v>35657</v>
          </cell>
          <cell r="X5825">
            <v>15</v>
          </cell>
          <cell r="Y5825">
            <v>30</v>
          </cell>
          <cell r="Z5825">
            <v>12.333698999999999</v>
          </cell>
          <cell r="AA5825">
            <v>0</v>
          </cell>
          <cell r="AB5825">
            <v>37748506.450000003</v>
          </cell>
          <cell r="AC5825">
            <v>1048569.62</v>
          </cell>
          <cell r="AD5825">
            <v>151100.93999999997</v>
          </cell>
          <cell r="AE5825">
            <v>311086.84999999998</v>
          </cell>
          <cell r="AF5825">
            <v>1359656.48</v>
          </cell>
          <cell r="AG5825">
            <v>36699936.82</v>
          </cell>
          <cell r="AH5825">
            <v>60358.079999998212</v>
          </cell>
          <cell r="AI5825">
            <v>0</v>
          </cell>
          <cell r="AJ5825">
            <v>0</v>
          </cell>
          <cell r="AK5825">
            <v>0</v>
          </cell>
        </row>
        <row r="5826">
          <cell r="R5826" t="str">
            <v>BNDES</v>
          </cell>
          <cell r="S5826" t="str">
            <v>FINEM TJLP</v>
          </cell>
          <cell r="T5826" t="str">
            <v>SUB9124B</v>
          </cell>
          <cell r="U5826">
            <v>10</v>
          </cell>
          <cell r="V5826">
            <v>0</v>
          </cell>
          <cell r="W5826">
            <v>35673</v>
          </cell>
          <cell r="X5826">
            <v>16</v>
          </cell>
          <cell r="Y5826">
            <v>0</v>
          </cell>
          <cell r="Z5826">
            <v>12.354768</v>
          </cell>
          <cell r="AA5826">
            <v>0</v>
          </cell>
          <cell r="AB5826">
            <v>36762629.369999997</v>
          </cell>
          <cell r="AC5826">
            <v>0</v>
          </cell>
          <cell r="AD5826">
            <v>156057.09</v>
          </cell>
          <cell r="AE5826">
            <v>156057.09</v>
          </cell>
          <cell r="AF5826">
            <v>0</v>
          </cell>
          <cell r="AG5826">
            <v>36918686.450000003</v>
          </cell>
          <cell r="AH5826">
            <v>62692.539999999106</v>
          </cell>
          <cell r="AI5826">
            <v>0</v>
          </cell>
          <cell r="AJ5826">
            <v>0</v>
          </cell>
          <cell r="AK5826">
            <v>0</v>
          </cell>
        </row>
        <row r="5827">
          <cell r="R5827" t="str">
            <v>BNDES</v>
          </cell>
          <cell r="S5827" t="str">
            <v>FINEM TJLP</v>
          </cell>
          <cell r="T5827" t="str">
            <v>SUB9124B</v>
          </cell>
          <cell r="U5827">
            <v>10</v>
          </cell>
          <cell r="V5827">
            <v>0</v>
          </cell>
          <cell r="W5827">
            <v>35688</v>
          </cell>
          <cell r="X5827">
            <v>15</v>
          </cell>
          <cell r="Y5827">
            <v>31</v>
          </cell>
          <cell r="Z5827">
            <v>12.371266</v>
          </cell>
          <cell r="AA5827">
            <v>0</v>
          </cell>
          <cell r="AB5827">
            <v>36811720.520000003</v>
          </cell>
          <cell r="AC5827">
            <v>1051763.44</v>
          </cell>
          <cell r="AD5827">
            <v>147309.67000000001</v>
          </cell>
          <cell r="AE5827">
            <v>303366.76</v>
          </cell>
          <cell r="AF5827">
            <v>1355130.21</v>
          </cell>
          <cell r="AG5827">
            <v>35759957.079999998</v>
          </cell>
          <cell r="AH5827">
            <v>49091.169999994338</v>
          </cell>
          <cell r="AI5827">
            <v>0</v>
          </cell>
          <cell r="AJ5827">
            <v>0</v>
          </cell>
          <cell r="AK5827">
            <v>0</v>
          </cell>
        </row>
        <row r="5828">
          <cell r="R5828" t="str">
            <v>BNDES</v>
          </cell>
          <cell r="S5828" t="str">
            <v>FINEM TJLP</v>
          </cell>
          <cell r="T5828" t="str">
            <v>SUB9124B</v>
          </cell>
          <cell r="U5828">
            <v>10</v>
          </cell>
          <cell r="V5828">
            <v>0</v>
          </cell>
          <cell r="W5828">
            <v>35703</v>
          </cell>
          <cell r="X5828">
            <v>15</v>
          </cell>
          <cell r="Y5828">
            <v>0</v>
          </cell>
          <cell r="Z5828">
            <v>12.387551</v>
          </cell>
          <cell r="AA5828">
            <v>0</v>
          </cell>
          <cell r="AB5828">
            <v>35807029.939999998</v>
          </cell>
          <cell r="AC5828">
            <v>0</v>
          </cell>
          <cell r="AD5828">
            <v>142481.66</v>
          </cell>
          <cell r="AE5828">
            <v>142481.66</v>
          </cell>
          <cell r="AF5828">
            <v>0</v>
          </cell>
          <cell r="AG5828">
            <v>35949511.609999999</v>
          </cell>
          <cell r="AH5828">
            <v>47072.870000004768</v>
          </cell>
          <cell r="AI5828">
            <v>0</v>
          </cell>
          <cell r="AJ5828">
            <v>0</v>
          </cell>
          <cell r="AK5828">
            <v>0</v>
          </cell>
        </row>
        <row r="5829">
          <cell r="R5829" t="str">
            <v>BNDES</v>
          </cell>
          <cell r="S5829" t="str">
            <v>FINEM TJLP</v>
          </cell>
          <cell r="T5829" t="str">
            <v>SUB9124B</v>
          </cell>
          <cell r="U5829">
            <v>10</v>
          </cell>
          <cell r="V5829">
            <v>0</v>
          </cell>
          <cell r="W5829">
            <v>35718</v>
          </cell>
          <cell r="X5829">
            <v>15</v>
          </cell>
          <cell r="Y5829">
            <v>32</v>
          </cell>
          <cell r="Z5829">
            <v>12.403858</v>
          </cell>
          <cell r="AA5829">
            <v>0</v>
          </cell>
          <cell r="AB5829">
            <v>35854166.399999999</v>
          </cell>
          <cell r="AC5829">
            <v>1054534.31</v>
          </cell>
          <cell r="AD5829">
            <v>143424.49999999997</v>
          </cell>
          <cell r="AE5829">
            <v>285906.15999999997</v>
          </cell>
          <cell r="AF5829">
            <v>1340440.46</v>
          </cell>
          <cell r="AG5829">
            <v>34799632.090000004</v>
          </cell>
          <cell r="AH5829">
            <v>47136.440000005066</v>
          </cell>
          <cell r="AI5829">
            <v>0</v>
          </cell>
          <cell r="AJ5829">
            <v>0</v>
          </cell>
          <cell r="AK5829">
            <v>0</v>
          </cell>
        </row>
        <row r="5830">
          <cell r="R5830" t="str">
            <v>BNDES</v>
          </cell>
          <cell r="S5830" t="str">
            <v>FINEM TJLP</v>
          </cell>
          <cell r="T5830" t="str">
            <v>SUB9124B</v>
          </cell>
          <cell r="U5830">
            <v>10</v>
          </cell>
          <cell r="V5830">
            <v>0</v>
          </cell>
          <cell r="W5830">
            <v>35734</v>
          </cell>
          <cell r="X5830">
            <v>16</v>
          </cell>
          <cell r="Y5830">
            <v>0</v>
          </cell>
          <cell r="Z5830">
            <v>12.421275</v>
          </cell>
          <cell r="AA5830">
            <v>0</v>
          </cell>
          <cell r="AB5830">
            <v>34848496.340000004</v>
          </cell>
          <cell r="AC5830">
            <v>0</v>
          </cell>
          <cell r="AD5830">
            <v>147931.60999999999</v>
          </cell>
          <cell r="AE5830">
            <v>147931.60999999999</v>
          </cell>
          <cell r="AF5830">
            <v>0</v>
          </cell>
          <cell r="AG5830">
            <v>34996427.950000003</v>
          </cell>
          <cell r="AH5830">
            <v>48864.25</v>
          </cell>
          <cell r="AI5830">
            <v>0</v>
          </cell>
          <cell r="AJ5830">
            <v>0</v>
          </cell>
          <cell r="AK5830">
            <v>0</v>
          </cell>
        </row>
        <row r="5831">
          <cell r="R5831" t="str">
            <v>BNDES</v>
          </cell>
          <cell r="S5831" t="str">
            <v>FINEM TJLP</v>
          </cell>
          <cell r="T5831" t="str">
            <v>SUB9124B</v>
          </cell>
          <cell r="U5831">
            <v>10</v>
          </cell>
          <cell r="V5831">
            <v>0</v>
          </cell>
          <cell r="W5831">
            <v>35749</v>
          </cell>
          <cell r="X5831">
            <v>15</v>
          </cell>
          <cell r="Y5831">
            <v>33</v>
          </cell>
          <cell r="Z5831">
            <v>12.437626</v>
          </cell>
          <cell r="AA5831">
            <v>0</v>
          </cell>
          <cell r="AB5831">
            <v>34894369.869999997</v>
          </cell>
          <cell r="AC5831">
            <v>1057405.1499999999</v>
          </cell>
          <cell r="AD5831">
            <v>139634.20000000001</v>
          </cell>
          <cell r="AE5831">
            <v>287565.81</v>
          </cell>
          <cell r="AF5831">
            <v>1344970.95</v>
          </cell>
          <cell r="AG5831">
            <v>33836964.729999997</v>
          </cell>
          <cell r="AH5831">
            <v>45873.529999993742</v>
          </cell>
          <cell r="AI5831">
            <v>0</v>
          </cell>
          <cell r="AJ5831">
            <v>0</v>
          </cell>
          <cell r="AK5831">
            <v>0</v>
          </cell>
        </row>
        <row r="5832">
          <cell r="R5832" t="str">
            <v>BNDES</v>
          </cell>
          <cell r="S5832" t="str">
            <v>FINEM TJLP</v>
          </cell>
          <cell r="T5832" t="str">
            <v>SUB9124B</v>
          </cell>
          <cell r="U5832">
            <v>10</v>
          </cell>
          <cell r="V5832">
            <v>0</v>
          </cell>
          <cell r="W5832">
            <v>35764</v>
          </cell>
          <cell r="X5832">
            <v>15</v>
          </cell>
          <cell r="Y5832">
            <v>0</v>
          </cell>
          <cell r="Z5832">
            <v>12.453998</v>
          </cell>
          <cell r="AA5832">
            <v>0</v>
          </cell>
          <cell r="AB5832">
            <v>33881505.280000001</v>
          </cell>
          <cell r="AC5832">
            <v>0</v>
          </cell>
          <cell r="AD5832">
            <v>134819.71</v>
          </cell>
          <cell r="AE5832">
            <v>134819.71</v>
          </cell>
          <cell r="AF5832">
            <v>0</v>
          </cell>
          <cell r="AG5832">
            <v>34016324.990000002</v>
          </cell>
          <cell r="AH5832">
            <v>44540.55000000447</v>
          </cell>
          <cell r="AI5832">
            <v>0</v>
          </cell>
          <cell r="AJ5832">
            <v>0</v>
          </cell>
          <cell r="AK5832">
            <v>0</v>
          </cell>
        </row>
        <row r="5833">
          <cell r="R5833" t="str">
            <v>BNDES</v>
          </cell>
          <cell r="S5833" t="str">
            <v>FINEM TJLP</v>
          </cell>
          <cell r="T5833" t="str">
            <v>SUB9124B</v>
          </cell>
          <cell r="U5833">
            <v>10</v>
          </cell>
          <cell r="V5833">
            <v>0</v>
          </cell>
          <cell r="W5833">
            <v>35779</v>
          </cell>
          <cell r="X5833">
            <v>15</v>
          </cell>
          <cell r="Y5833">
            <v>34</v>
          </cell>
          <cell r="Z5833">
            <v>12.472559</v>
          </cell>
          <cell r="AA5833">
            <v>0</v>
          </cell>
          <cell r="AB5833">
            <v>33932001.079999998</v>
          </cell>
          <cell r="AC5833">
            <v>1060375.03</v>
          </cell>
          <cell r="AD5833">
            <v>135758.82999999999</v>
          </cell>
          <cell r="AE5833">
            <v>270578.53999999998</v>
          </cell>
          <cell r="AF5833">
            <v>1330953.57</v>
          </cell>
          <cell r="AG5833">
            <v>32871626.050000001</v>
          </cell>
          <cell r="AH5833">
            <v>50495.79999999702</v>
          </cell>
          <cell r="AI5833">
            <v>0</v>
          </cell>
          <cell r="AJ5833">
            <v>0</v>
          </cell>
          <cell r="AK5833">
            <v>0</v>
          </cell>
        </row>
        <row r="5834">
          <cell r="R5834" t="str">
            <v>BNDES</v>
          </cell>
          <cell r="S5834" t="str">
            <v>FINEM TJLP</v>
          </cell>
          <cell r="T5834" t="str">
            <v>SUB9124B</v>
          </cell>
          <cell r="U5834">
            <v>10</v>
          </cell>
          <cell r="V5834">
            <v>0</v>
          </cell>
          <cell r="W5834">
            <v>35795</v>
          </cell>
          <cell r="X5834">
            <v>16</v>
          </cell>
          <cell r="Y5834">
            <v>0</v>
          </cell>
          <cell r="Z5834">
            <v>12.492554</v>
          </cell>
          <cell r="AA5834">
            <v>0</v>
          </cell>
          <cell r="AB5834">
            <v>32924323.190000001</v>
          </cell>
          <cell r="AC5834">
            <v>0</v>
          </cell>
          <cell r="AD5834">
            <v>139763.51</v>
          </cell>
          <cell r="AE5834">
            <v>139763.51</v>
          </cell>
          <cell r="AF5834">
            <v>0</v>
          </cell>
          <cell r="AG5834">
            <v>33064086.699999999</v>
          </cell>
          <cell r="AH5834">
            <v>52697.139999996871</v>
          </cell>
          <cell r="AI5834">
            <v>0</v>
          </cell>
          <cell r="AJ5834">
            <v>0</v>
          </cell>
          <cell r="AK5834">
            <v>0</v>
          </cell>
        </row>
        <row r="5835">
          <cell r="R5835" t="str">
            <v>BNDES</v>
          </cell>
          <cell r="S5835" t="str">
            <v>FINEM TJLP</v>
          </cell>
          <cell r="T5835" t="str">
            <v>SUB9124B</v>
          </cell>
          <cell r="U5835">
            <v>10</v>
          </cell>
          <cell r="V5835">
            <v>0</v>
          </cell>
          <cell r="W5835">
            <v>35810</v>
          </cell>
          <cell r="X5835">
            <v>15</v>
          </cell>
          <cell r="Y5835">
            <v>35</v>
          </cell>
          <cell r="Z5835">
            <v>12.511328000000001</v>
          </cell>
          <cell r="AA5835">
            <v>0</v>
          </cell>
          <cell r="AB5835">
            <v>32973802.359999999</v>
          </cell>
          <cell r="AC5835">
            <v>1063671.04</v>
          </cell>
          <cell r="AD5835">
            <v>131974.83000000002</v>
          </cell>
          <cell r="AE5835">
            <v>271738.34000000003</v>
          </cell>
          <cell r="AF5835">
            <v>1335409.3799999999</v>
          </cell>
          <cell r="AG5835">
            <v>31910131.32</v>
          </cell>
          <cell r="AH5835">
            <v>49479.170000001788</v>
          </cell>
          <cell r="AI5835">
            <v>0</v>
          </cell>
          <cell r="AJ5835">
            <v>0</v>
          </cell>
          <cell r="AK5835">
            <v>0</v>
          </cell>
        </row>
        <row r="5836">
          <cell r="R5836" t="str">
            <v>BNDES</v>
          </cell>
          <cell r="S5836" t="str">
            <v>FINEM TJLP</v>
          </cell>
          <cell r="T5836" t="str">
            <v>SUB9124B</v>
          </cell>
          <cell r="U5836">
            <v>10</v>
          </cell>
          <cell r="V5836">
            <v>0</v>
          </cell>
          <cell r="W5836">
            <v>35826</v>
          </cell>
          <cell r="X5836">
            <v>16</v>
          </cell>
          <cell r="Y5836">
            <v>0</v>
          </cell>
          <cell r="Z5836">
            <v>12.531385</v>
          </cell>
          <cell r="AA5836">
            <v>0</v>
          </cell>
          <cell r="AB5836">
            <v>31961286.68</v>
          </cell>
          <cell r="AC5836">
            <v>0</v>
          </cell>
          <cell r="AD5836">
            <v>135675.42000000001</v>
          </cell>
          <cell r="AE5836">
            <v>135675.42000000001</v>
          </cell>
          <cell r="AF5836">
            <v>0</v>
          </cell>
          <cell r="AG5836">
            <v>32096962.100000001</v>
          </cell>
          <cell r="AH5836">
            <v>51155.359999999404</v>
          </cell>
          <cell r="AI5836">
            <v>0</v>
          </cell>
          <cell r="AJ5836">
            <v>0</v>
          </cell>
          <cell r="AK5836">
            <v>0</v>
          </cell>
        </row>
        <row r="5837">
          <cell r="R5837" t="str">
            <v>BNDES</v>
          </cell>
          <cell r="S5837" t="str">
            <v>FINEM TJLP</v>
          </cell>
          <cell r="T5837" t="str">
            <v>SUB9124B</v>
          </cell>
          <cell r="U5837">
            <v>10</v>
          </cell>
          <cell r="V5837">
            <v>0</v>
          </cell>
          <cell r="W5837">
            <v>35841</v>
          </cell>
          <cell r="X5837">
            <v>15</v>
          </cell>
          <cell r="Y5837">
            <v>36</v>
          </cell>
          <cell r="Z5837">
            <v>12.550217999999999</v>
          </cell>
          <cell r="AA5837">
            <v>0</v>
          </cell>
          <cell r="AB5837">
            <v>32009320.23</v>
          </cell>
          <cell r="AC5837">
            <v>1066977.3400000001</v>
          </cell>
          <cell r="AD5837">
            <v>128114.57999999999</v>
          </cell>
          <cell r="AE5837">
            <v>263790</v>
          </cell>
          <cell r="AF5837">
            <v>1330767.3400000001</v>
          </cell>
          <cell r="AG5837">
            <v>30942342.890000001</v>
          </cell>
          <cell r="AH5837">
            <v>48033.550000000745</v>
          </cell>
          <cell r="AI5837">
            <v>0</v>
          </cell>
          <cell r="AJ5837">
            <v>0</v>
          </cell>
          <cell r="AK5837">
            <v>0</v>
          </cell>
        </row>
        <row r="5838">
          <cell r="R5838" t="str">
            <v>BNDES</v>
          </cell>
          <cell r="S5838" t="str">
            <v>FINEM TJLP</v>
          </cell>
          <cell r="T5838" t="str">
            <v>SUB9124B</v>
          </cell>
          <cell r="U5838">
            <v>10</v>
          </cell>
          <cell r="V5838">
            <v>0</v>
          </cell>
          <cell r="W5838">
            <v>35854</v>
          </cell>
          <cell r="X5838">
            <v>13</v>
          </cell>
          <cell r="Y5838">
            <v>0</v>
          </cell>
          <cell r="Z5838">
            <v>12.566561999999999</v>
          </cell>
          <cell r="AA5838">
            <v>0</v>
          </cell>
          <cell r="AB5838">
            <v>30982638.739999998</v>
          </cell>
          <cell r="AC5838">
            <v>0</v>
          </cell>
          <cell r="AD5838">
            <v>106818.41</v>
          </cell>
          <cell r="AE5838">
            <v>106818.41</v>
          </cell>
          <cell r="AF5838">
            <v>0</v>
          </cell>
          <cell r="AG5838">
            <v>31089457.149999999</v>
          </cell>
          <cell r="AH5838">
            <v>40295.849999997765</v>
          </cell>
          <cell r="AI5838">
            <v>0</v>
          </cell>
          <cell r="AJ5838">
            <v>0</v>
          </cell>
          <cell r="AK5838">
            <v>0</v>
          </cell>
        </row>
        <row r="5839">
          <cell r="R5839" t="str">
            <v>BNDES</v>
          </cell>
          <cell r="S5839" t="str">
            <v>FINEM TJLP</v>
          </cell>
          <cell r="T5839" t="str">
            <v>SUB9124B</v>
          </cell>
          <cell r="U5839">
            <v>10</v>
          </cell>
          <cell r="V5839">
            <v>0</v>
          </cell>
          <cell r="W5839">
            <v>35869</v>
          </cell>
          <cell r="X5839">
            <v>15</v>
          </cell>
          <cell r="Y5839">
            <v>37</v>
          </cell>
          <cell r="Z5839">
            <v>12.593753</v>
          </cell>
          <cell r="AA5839">
            <v>0</v>
          </cell>
          <cell r="AB5839">
            <v>31049677.670000002</v>
          </cell>
          <cell r="AC5839">
            <v>1070678.54</v>
          </cell>
          <cell r="AD5839">
            <v>124208.53</v>
          </cell>
          <cell r="AE5839">
            <v>231026.94</v>
          </cell>
          <cell r="AF5839">
            <v>1301705.48</v>
          </cell>
          <cell r="AG5839">
            <v>29978999.129999999</v>
          </cell>
          <cell r="AH5839">
            <v>67038.929999999702</v>
          </cell>
          <cell r="AI5839">
            <v>0</v>
          </cell>
          <cell r="AJ5839">
            <v>0</v>
          </cell>
          <cell r="AK5839">
            <v>0</v>
          </cell>
        </row>
        <row r="5840">
          <cell r="R5840" t="str">
            <v>BNDES</v>
          </cell>
          <cell r="S5840" t="str">
            <v>FINEM TJLP</v>
          </cell>
          <cell r="T5840" t="str">
            <v>SUB9124B</v>
          </cell>
          <cell r="U5840">
            <v>10</v>
          </cell>
          <cell r="V5840">
            <v>0</v>
          </cell>
          <cell r="W5840">
            <v>35885</v>
          </cell>
          <cell r="X5840">
            <v>16</v>
          </cell>
          <cell r="Y5840">
            <v>0</v>
          </cell>
          <cell r="Z5840">
            <v>12.623455</v>
          </cell>
          <cell r="AA5840">
            <v>0</v>
          </cell>
          <cell r="AB5840">
            <v>30049703.73</v>
          </cell>
          <cell r="AC5840">
            <v>0</v>
          </cell>
          <cell r="AD5840">
            <v>127560.77</v>
          </cell>
          <cell r="AE5840">
            <v>127560.77</v>
          </cell>
          <cell r="AF5840">
            <v>0</v>
          </cell>
          <cell r="AG5840">
            <v>30177264.5</v>
          </cell>
          <cell r="AH5840">
            <v>70704.60000000149</v>
          </cell>
          <cell r="AI5840">
            <v>0</v>
          </cell>
          <cell r="AJ5840">
            <v>0</v>
          </cell>
          <cell r="AK5840">
            <v>0</v>
          </cell>
        </row>
        <row r="5841">
          <cell r="R5841" t="str">
            <v>BNDES</v>
          </cell>
          <cell r="S5841" t="str">
            <v>FINEM TJLP</v>
          </cell>
          <cell r="T5841" t="str">
            <v>SUB9124B</v>
          </cell>
          <cell r="U5841">
            <v>10</v>
          </cell>
          <cell r="V5841">
            <v>0</v>
          </cell>
          <cell r="W5841">
            <v>35900</v>
          </cell>
          <cell r="X5841">
            <v>15</v>
          </cell>
          <cell r="Y5841">
            <v>38</v>
          </cell>
          <cell r="Z5841">
            <v>12.651365</v>
          </cell>
          <cell r="AA5841">
            <v>0</v>
          </cell>
          <cell r="AB5841">
            <v>30116142.530000001</v>
          </cell>
          <cell r="AC5841">
            <v>1075576.52</v>
          </cell>
          <cell r="AD5841">
            <v>120627.49</v>
          </cell>
          <cell r="AE5841">
            <v>248188.26</v>
          </cell>
          <cell r="AF5841">
            <v>1323764.77</v>
          </cell>
          <cell r="AG5841">
            <v>29040566.010000002</v>
          </cell>
          <cell r="AH5841">
            <v>66438.790000002831</v>
          </cell>
          <cell r="AI5841">
            <v>0</v>
          </cell>
          <cell r="AJ5841">
            <v>0</v>
          </cell>
          <cell r="AK5841">
            <v>0</v>
          </cell>
        </row>
        <row r="5842">
          <cell r="R5842" t="str">
            <v>BNDES</v>
          </cell>
          <cell r="S5842" t="str">
            <v>FINEM TJLP</v>
          </cell>
          <cell r="T5842" t="str">
            <v>SUB9124B</v>
          </cell>
          <cell r="U5842">
            <v>10</v>
          </cell>
          <cell r="V5842">
            <v>0</v>
          </cell>
          <cell r="W5842">
            <v>35915</v>
          </cell>
          <cell r="X5842">
            <v>15</v>
          </cell>
          <cell r="Y5842">
            <v>0</v>
          </cell>
          <cell r="Z5842">
            <v>12.679335999999999</v>
          </cell>
          <cell r="AA5842">
            <v>0</v>
          </cell>
          <cell r="AB5842">
            <v>29104772.02</v>
          </cell>
          <cell r="AC5842">
            <v>0</v>
          </cell>
          <cell r="AD5842">
            <v>115812.35</v>
          </cell>
          <cell r="AE5842">
            <v>115812.35</v>
          </cell>
          <cell r="AF5842">
            <v>0</v>
          </cell>
          <cell r="AG5842">
            <v>29220584.370000001</v>
          </cell>
          <cell r="AH5842">
            <v>64206.009999997914</v>
          </cell>
          <cell r="AI5842">
            <v>0</v>
          </cell>
          <cell r="AJ5842">
            <v>0</v>
          </cell>
          <cell r="AK5842">
            <v>0</v>
          </cell>
        </row>
        <row r="5843">
          <cell r="R5843" t="str">
            <v>BNDES</v>
          </cell>
          <cell r="S5843" t="str">
            <v>FINEM TJLP</v>
          </cell>
          <cell r="T5843" t="str">
            <v>SUB9124B</v>
          </cell>
          <cell r="U5843">
            <v>10</v>
          </cell>
          <cell r="V5843">
            <v>0</v>
          </cell>
          <cell r="W5843">
            <v>35930</v>
          </cell>
          <cell r="X5843">
            <v>15</v>
          </cell>
          <cell r="Y5843">
            <v>39</v>
          </cell>
          <cell r="Z5843">
            <v>12.707369999999999</v>
          </cell>
          <cell r="AA5843">
            <v>0</v>
          </cell>
          <cell r="AB5843">
            <v>29169122.649999999</v>
          </cell>
          <cell r="AC5843">
            <v>1080337.8799999999</v>
          </cell>
          <cell r="AD5843">
            <v>116786.32999999999</v>
          </cell>
          <cell r="AE5843">
            <v>232598.68</v>
          </cell>
          <cell r="AF5843">
            <v>1312936.55</v>
          </cell>
          <cell r="AG5843">
            <v>28088784.77</v>
          </cell>
          <cell r="AH5843">
            <v>64350.620000001043</v>
          </cell>
          <cell r="AI5843">
            <v>0</v>
          </cell>
          <cell r="AJ5843">
            <v>0</v>
          </cell>
          <cell r="AK5843">
            <v>0</v>
          </cell>
        </row>
        <row r="5844">
          <cell r="R5844" t="str">
            <v>BNDES</v>
          </cell>
          <cell r="S5844" t="str">
            <v>FINEM TJLP</v>
          </cell>
          <cell r="T5844" t="str">
            <v>SUB9124B</v>
          </cell>
          <cell r="U5844">
            <v>10</v>
          </cell>
          <cell r="V5844">
            <v>0</v>
          </cell>
          <cell r="W5844">
            <v>35946</v>
          </cell>
          <cell r="X5844">
            <v>16</v>
          </cell>
          <cell r="Y5844">
            <v>0</v>
          </cell>
          <cell r="Z5844">
            <v>12.73734</v>
          </cell>
          <cell r="AA5844">
            <v>0</v>
          </cell>
          <cell r="AB5844">
            <v>28155031.440000001</v>
          </cell>
          <cell r="AC5844">
            <v>0</v>
          </cell>
          <cell r="AD5844">
            <v>119517.9</v>
          </cell>
          <cell r="AE5844">
            <v>119517.9</v>
          </cell>
          <cell r="AF5844">
            <v>0</v>
          </cell>
          <cell r="AG5844">
            <v>28274549.329999998</v>
          </cell>
          <cell r="AH5844">
            <v>66246.660000000149</v>
          </cell>
          <cell r="AI5844">
            <v>0</v>
          </cell>
          <cell r="AJ5844">
            <v>0</v>
          </cell>
          <cell r="AK5844">
            <v>0</v>
          </cell>
        </row>
        <row r="5845">
          <cell r="R5845" t="str">
            <v>BNDES</v>
          </cell>
          <cell r="S5845" t="str">
            <v>FINEM TJLP</v>
          </cell>
          <cell r="T5845" t="str">
            <v>SUB9124B</v>
          </cell>
          <cell r="U5845">
            <v>10</v>
          </cell>
          <cell r="V5845">
            <v>0</v>
          </cell>
          <cell r="W5845">
            <v>35961</v>
          </cell>
          <cell r="X5845">
            <v>15</v>
          </cell>
          <cell r="Y5845">
            <v>40</v>
          </cell>
          <cell r="Z5845">
            <v>12.760413</v>
          </cell>
          <cell r="AA5845">
            <v>0</v>
          </cell>
          <cell r="AB5845">
            <v>28206032.75</v>
          </cell>
          <cell r="AC5845">
            <v>1084847.4099999999</v>
          </cell>
          <cell r="AD5845">
            <v>112929.07</v>
          </cell>
          <cell r="AE5845">
            <v>232446.97</v>
          </cell>
          <cell r="AF5845">
            <v>1317294.3799999999</v>
          </cell>
          <cell r="AG5845">
            <v>27121185.329999998</v>
          </cell>
          <cell r="AH5845">
            <v>51001.309999998659</v>
          </cell>
          <cell r="AI5845">
            <v>0</v>
          </cell>
          <cell r="AJ5845">
            <v>0</v>
          </cell>
          <cell r="AK5845">
            <v>0</v>
          </cell>
        </row>
        <row r="5846">
          <cell r="R5846" t="str">
            <v>BNDES</v>
          </cell>
          <cell r="S5846" t="str">
            <v>FINEM TJLP</v>
          </cell>
          <cell r="T5846" t="str">
            <v>SUB9124B</v>
          </cell>
          <cell r="U5846">
            <v>10</v>
          </cell>
          <cell r="V5846">
            <v>0</v>
          </cell>
          <cell r="W5846">
            <v>35976</v>
          </cell>
          <cell r="X5846">
            <v>15</v>
          </cell>
          <cell r="Y5846">
            <v>0</v>
          </cell>
          <cell r="Z5846">
            <v>12.783163999999999</v>
          </cell>
          <cell r="AA5846">
            <v>0</v>
          </cell>
          <cell r="AB5846">
            <v>27169540.670000002</v>
          </cell>
          <cell r="AC5846">
            <v>0</v>
          </cell>
          <cell r="AD5846">
            <v>108111.77</v>
          </cell>
          <cell r="AE5846">
            <v>108111.77</v>
          </cell>
          <cell r="AF5846">
            <v>0</v>
          </cell>
          <cell r="AG5846">
            <v>27277652.440000001</v>
          </cell>
          <cell r="AH5846">
            <v>48355.340000003576</v>
          </cell>
          <cell r="AI5846">
            <v>0</v>
          </cell>
          <cell r="AJ5846">
            <v>0</v>
          </cell>
          <cell r="AK5846">
            <v>0</v>
          </cell>
        </row>
        <row r="5847">
          <cell r="R5847" t="str">
            <v>BNDES</v>
          </cell>
          <cell r="S5847" t="str">
            <v>FINEM TJLP</v>
          </cell>
          <cell r="T5847" t="str">
            <v>SUB9124B</v>
          </cell>
          <cell r="U5847">
            <v>10</v>
          </cell>
          <cell r="V5847">
            <v>0</v>
          </cell>
          <cell r="W5847">
            <v>35991</v>
          </cell>
          <cell r="X5847">
            <v>15</v>
          </cell>
          <cell r="Y5847">
            <v>41</v>
          </cell>
          <cell r="Z5847">
            <v>12.805956</v>
          </cell>
          <cell r="AA5847">
            <v>0</v>
          </cell>
          <cell r="AB5847">
            <v>27217983.149999999</v>
          </cell>
          <cell r="AC5847">
            <v>1088719.33</v>
          </cell>
          <cell r="AD5847">
            <v>108928.24999999999</v>
          </cell>
          <cell r="AE5847">
            <v>217040.02</v>
          </cell>
          <cell r="AF5847">
            <v>1305759.3400000001</v>
          </cell>
          <cell r="AG5847">
            <v>26129263.829999998</v>
          </cell>
          <cell r="AH5847">
            <v>48442.479999996722</v>
          </cell>
          <cell r="AI5847">
            <v>0</v>
          </cell>
          <cell r="AJ5847">
            <v>0</v>
          </cell>
          <cell r="AK5847">
            <v>0</v>
          </cell>
        </row>
        <row r="5848">
          <cell r="R5848" t="str">
            <v>BNDES</v>
          </cell>
          <cell r="S5848" t="str">
            <v>FINEM TJLP</v>
          </cell>
          <cell r="T5848" t="str">
            <v>SUB9124B</v>
          </cell>
          <cell r="U5848">
            <v>10</v>
          </cell>
          <cell r="V5848">
            <v>0</v>
          </cell>
          <cell r="W5848">
            <v>36007</v>
          </cell>
          <cell r="X5848">
            <v>16</v>
          </cell>
          <cell r="Y5848">
            <v>0</v>
          </cell>
          <cell r="Z5848">
            <v>12.830311</v>
          </cell>
          <cell r="AA5848">
            <v>0</v>
          </cell>
          <cell r="AB5848">
            <v>26178957.75</v>
          </cell>
          <cell r="AC5848">
            <v>0</v>
          </cell>
          <cell r="AD5848">
            <v>111129.48</v>
          </cell>
          <cell r="AE5848">
            <v>111129.48</v>
          </cell>
          <cell r="AF5848">
            <v>0</v>
          </cell>
          <cell r="AG5848">
            <v>26290087.23</v>
          </cell>
          <cell r="AH5848">
            <v>49693.920000001788</v>
          </cell>
          <cell r="AI5848">
            <v>0</v>
          </cell>
          <cell r="AJ5848">
            <v>0</v>
          </cell>
          <cell r="AK5848">
            <v>0</v>
          </cell>
        </row>
        <row r="5849">
          <cell r="R5849" t="str">
            <v>BNDES</v>
          </cell>
          <cell r="S5849" t="str">
            <v>FINEM TJLP</v>
          </cell>
          <cell r="T5849" t="str">
            <v>SUB9124B</v>
          </cell>
          <cell r="U5849">
            <v>10</v>
          </cell>
          <cell r="V5849">
            <v>0</v>
          </cell>
          <cell r="W5849">
            <v>36022</v>
          </cell>
          <cell r="X5849">
            <v>15</v>
          </cell>
          <cell r="Y5849">
            <v>42</v>
          </cell>
          <cell r="Z5849">
            <v>12.853187</v>
          </cell>
          <cell r="AA5849">
            <v>0</v>
          </cell>
          <cell r="AB5849">
            <v>26225633.93</v>
          </cell>
          <cell r="AC5849">
            <v>1092734.75</v>
          </cell>
          <cell r="AD5849">
            <v>104996.95</v>
          </cell>
          <cell r="AE5849">
            <v>216126.43</v>
          </cell>
          <cell r="AF5849">
            <v>1308861.17</v>
          </cell>
          <cell r="AG5849">
            <v>25132899.18</v>
          </cell>
          <cell r="AH5849">
            <v>46676.170000001788</v>
          </cell>
          <cell r="AI5849">
            <v>0</v>
          </cell>
          <cell r="AJ5849">
            <v>0</v>
          </cell>
          <cell r="AK5849">
            <v>0</v>
          </cell>
        </row>
        <row r="5850">
          <cell r="R5850" t="str">
            <v>BNDES</v>
          </cell>
          <cell r="S5850" t="str">
            <v>FINEM TJLP</v>
          </cell>
          <cell r="T5850" t="str">
            <v>SUB9124B</v>
          </cell>
          <cell r="U5850">
            <v>10</v>
          </cell>
          <cell r="V5850">
            <v>0</v>
          </cell>
          <cell r="W5850">
            <v>36038</v>
          </cell>
          <cell r="X5850">
            <v>16</v>
          </cell>
          <cell r="Y5850">
            <v>0</v>
          </cell>
          <cell r="Z5850">
            <v>12.877632999999999</v>
          </cell>
          <cell r="AA5850">
            <v>0</v>
          </cell>
          <cell r="AB5850">
            <v>25180700.469999999</v>
          </cell>
          <cell r="AC5850">
            <v>0</v>
          </cell>
          <cell r="AD5850">
            <v>106891.88</v>
          </cell>
          <cell r="AE5850">
            <v>106891.88</v>
          </cell>
          <cell r="AF5850">
            <v>0</v>
          </cell>
          <cell r="AG5850">
            <v>25287592.350000001</v>
          </cell>
          <cell r="AH5850">
            <v>47801.290000002831</v>
          </cell>
          <cell r="AI5850">
            <v>0</v>
          </cell>
          <cell r="AJ5850">
            <v>0</v>
          </cell>
          <cell r="AK5850">
            <v>0</v>
          </cell>
        </row>
        <row r="5851">
          <cell r="R5851" t="str">
            <v>BNDES</v>
          </cell>
          <cell r="S5851" t="str">
            <v>FINEM TJLP</v>
          </cell>
          <cell r="T5851" t="str">
            <v>SUB9124B</v>
          </cell>
          <cell r="U5851">
            <v>10</v>
          </cell>
          <cell r="V5851">
            <v>0</v>
          </cell>
          <cell r="W5851">
            <v>36053</v>
          </cell>
          <cell r="X5851">
            <v>15</v>
          </cell>
          <cell r="Y5851">
            <v>43</v>
          </cell>
          <cell r="Z5851">
            <v>12.905332</v>
          </cell>
          <cell r="AA5851">
            <v>0</v>
          </cell>
          <cell r="AB5851">
            <v>25234862.609999999</v>
          </cell>
          <cell r="AC5851">
            <v>1097167.94</v>
          </cell>
          <cell r="AD5851">
            <v>101069.56</v>
          </cell>
          <cell r="AE5851">
            <v>207961.44</v>
          </cell>
          <cell r="AF5851">
            <v>1305129.3799999999</v>
          </cell>
          <cell r="AG5851">
            <v>24137694.670000002</v>
          </cell>
          <cell r="AH5851">
            <v>54162.140000000596</v>
          </cell>
          <cell r="AI5851">
            <v>0</v>
          </cell>
          <cell r="AJ5851">
            <v>0</v>
          </cell>
          <cell r="AK5851">
            <v>0</v>
          </cell>
        </row>
        <row r="5852">
          <cell r="R5852" t="str">
            <v>BNDES</v>
          </cell>
          <cell r="S5852" t="str">
            <v>FINEM TJLP</v>
          </cell>
          <cell r="T5852" t="str">
            <v>SUB9124B</v>
          </cell>
          <cell r="U5852">
            <v>10</v>
          </cell>
          <cell r="V5852">
            <v>0</v>
          </cell>
          <cell r="W5852">
            <v>36068</v>
          </cell>
          <cell r="X5852">
            <v>15</v>
          </cell>
          <cell r="Y5852">
            <v>0</v>
          </cell>
          <cell r="Z5852">
            <v>12.933431000000001</v>
          </cell>
          <cell r="AA5852">
            <v>0</v>
          </cell>
          <cell r="AB5852">
            <v>24190250.09</v>
          </cell>
          <cell r="AC5852">
            <v>0</v>
          </cell>
          <cell r="AD5852">
            <v>96256.71</v>
          </cell>
          <cell r="AE5852">
            <v>96256.71</v>
          </cell>
          <cell r="AF5852">
            <v>0</v>
          </cell>
          <cell r="AG5852">
            <v>24286506.800000001</v>
          </cell>
          <cell r="AH5852">
            <v>52555.419999998063</v>
          </cell>
          <cell r="AI5852">
            <v>0</v>
          </cell>
          <cell r="AJ5852">
            <v>0</v>
          </cell>
          <cell r="AK5852">
            <v>0</v>
          </cell>
        </row>
        <row r="5853">
          <cell r="R5853" t="str">
            <v>BNDES</v>
          </cell>
          <cell r="S5853" t="str">
            <v>FINEM TJLP</v>
          </cell>
          <cell r="T5853" t="str">
            <v>SUB9124B</v>
          </cell>
          <cell r="U5853">
            <v>10</v>
          </cell>
          <cell r="V5853">
            <v>0</v>
          </cell>
          <cell r="W5853">
            <v>36083</v>
          </cell>
          <cell r="X5853">
            <v>15</v>
          </cell>
          <cell r="Y5853">
            <v>44</v>
          </cell>
          <cell r="Z5853">
            <v>12.961591</v>
          </cell>
          <cell r="AA5853">
            <v>0</v>
          </cell>
          <cell r="AB5853">
            <v>24242919.59</v>
          </cell>
          <cell r="AC5853">
            <v>1101950.8899999999</v>
          </cell>
          <cell r="AD5853">
            <v>97059.73</v>
          </cell>
          <cell r="AE5853">
            <v>193316.44</v>
          </cell>
          <cell r="AF5853">
            <v>1295267.33</v>
          </cell>
          <cell r="AG5853">
            <v>23140968.699999999</v>
          </cell>
          <cell r="AH5853">
            <v>52669.5</v>
          </cell>
          <cell r="AI5853">
            <v>0</v>
          </cell>
          <cell r="AJ5853">
            <v>0</v>
          </cell>
          <cell r="AK5853">
            <v>0</v>
          </cell>
        </row>
        <row r="5854">
          <cell r="R5854" t="str">
            <v>BNDES</v>
          </cell>
          <cell r="S5854" t="str">
            <v>FINEM TJLP</v>
          </cell>
          <cell r="T5854" t="str">
            <v>SUB9124B</v>
          </cell>
          <cell r="U5854">
            <v>10</v>
          </cell>
          <cell r="V5854">
            <v>0</v>
          </cell>
          <cell r="W5854">
            <v>36099</v>
          </cell>
          <cell r="X5854">
            <v>16</v>
          </cell>
          <cell r="Y5854">
            <v>0</v>
          </cell>
          <cell r="Z5854">
            <v>12.991695999999999</v>
          </cell>
          <cell r="AA5854">
            <v>0</v>
          </cell>
          <cell r="AB5854">
            <v>23194716.649999999</v>
          </cell>
          <cell r="AC5854">
            <v>0</v>
          </cell>
          <cell r="AD5854">
            <v>98461.4</v>
          </cell>
          <cell r="AE5854">
            <v>98461.4</v>
          </cell>
          <cell r="AF5854">
            <v>0</v>
          </cell>
          <cell r="AG5854">
            <v>23293178.050000001</v>
          </cell>
          <cell r="AH5854">
            <v>53747.95000000298</v>
          </cell>
          <cell r="AI5854">
            <v>0</v>
          </cell>
          <cell r="AJ5854">
            <v>0</v>
          </cell>
          <cell r="AK5854">
            <v>0</v>
          </cell>
        </row>
        <row r="5855">
          <cell r="R5855" t="str">
            <v>BNDES</v>
          </cell>
          <cell r="S5855" t="str">
            <v>FINEM TJLP</v>
          </cell>
          <cell r="T5855" t="str">
            <v>SUB9124B</v>
          </cell>
          <cell r="U5855">
            <v>10</v>
          </cell>
          <cell r="V5855">
            <v>0</v>
          </cell>
          <cell r="W5855">
            <v>36114</v>
          </cell>
          <cell r="X5855">
            <v>15</v>
          </cell>
          <cell r="Y5855">
            <v>45</v>
          </cell>
          <cell r="Z5855">
            <v>13.019983</v>
          </cell>
          <cell r="AA5855">
            <v>0</v>
          </cell>
          <cell r="AB5855">
            <v>23245218.829999998</v>
          </cell>
          <cell r="AC5855">
            <v>1106915.18</v>
          </cell>
          <cell r="AD5855">
            <v>93103.32</v>
          </cell>
          <cell r="AE5855">
            <v>191564.72</v>
          </cell>
          <cell r="AF5855">
            <v>1298479.8999999999</v>
          </cell>
          <cell r="AG5855">
            <v>22138303.649999999</v>
          </cell>
          <cell r="AH5855">
            <v>50502.179999995977</v>
          </cell>
          <cell r="AI5855">
            <v>0</v>
          </cell>
          <cell r="AJ5855">
            <v>0</v>
          </cell>
          <cell r="AK5855">
            <v>0</v>
          </cell>
        </row>
        <row r="5856">
          <cell r="R5856" t="str">
            <v>BNDES</v>
          </cell>
          <cell r="S5856" t="str">
            <v>FINEM TJLP</v>
          </cell>
          <cell r="T5856" t="str">
            <v>SUB9124B</v>
          </cell>
          <cell r="U5856">
            <v>10</v>
          </cell>
          <cell r="V5856">
            <v>0</v>
          </cell>
          <cell r="W5856">
            <v>36129</v>
          </cell>
          <cell r="X5856">
            <v>15</v>
          </cell>
          <cell r="Y5856">
            <v>0</v>
          </cell>
          <cell r="Z5856">
            <v>13.048332</v>
          </cell>
          <cell r="AA5856">
            <v>0</v>
          </cell>
          <cell r="AB5856">
            <v>22186506.379999999</v>
          </cell>
          <cell r="AC5856">
            <v>0</v>
          </cell>
          <cell r="AD5856">
            <v>88283.51</v>
          </cell>
          <cell r="AE5856">
            <v>88283.51</v>
          </cell>
          <cell r="AF5856">
            <v>0</v>
          </cell>
          <cell r="AG5856">
            <v>22274789.890000001</v>
          </cell>
          <cell r="AH5856">
            <v>48202.730000000447</v>
          </cell>
          <cell r="AI5856">
            <v>0</v>
          </cell>
          <cell r="AJ5856">
            <v>0</v>
          </cell>
          <cell r="AK5856">
            <v>0</v>
          </cell>
        </row>
        <row r="5857">
          <cell r="R5857" t="str">
            <v>BNDES</v>
          </cell>
          <cell r="S5857" t="str">
            <v>FINEM TJLP</v>
          </cell>
          <cell r="T5857" t="str">
            <v>SUB9124B</v>
          </cell>
          <cell r="U5857">
            <v>10</v>
          </cell>
          <cell r="V5857">
            <v>0</v>
          </cell>
          <cell r="W5857">
            <v>36144</v>
          </cell>
          <cell r="X5857">
            <v>15</v>
          </cell>
          <cell r="Y5857">
            <v>46</v>
          </cell>
          <cell r="Z5857">
            <v>13.105024999999999</v>
          </cell>
          <cell r="AA5857">
            <v>0</v>
          </cell>
          <cell r="AB5857">
            <v>22282903.34</v>
          </cell>
          <cell r="AC5857">
            <v>1114145.17</v>
          </cell>
          <cell r="AD5857">
            <v>89403.49</v>
          </cell>
          <cell r="AE5857">
            <v>177687</v>
          </cell>
          <cell r="AF5857">
            <v>1291832.17</v>
          </cell>
          <cell r="AG5857">
            <v>21168758.18</v>
          </cell>
          <cell r="AH5857">
            <v>96396.970000002533</v>
          </cell>
          <cell r="AI5857">
            <v>0</v>
          </cell>
          <cell r="AJ5857">
            <v>0</v>
          </cell>
          <cell r="AK5857">
            <v>0</v>
          </cell>
        </row>
        <row r="5858">
          <cell r="R5858" t="str">
            <v>BNDES</v>
          </cell>
          <cell r="S5858" t="str">
            <v>FINEM TJLP</v>
          </cell>
          <cell r="T5858" t="str">
            <v>SUB9124B</v>
          </cell>
          <cell r="U5858">
            <v>10</v>
          </cell>
          <cell r="V5858">
            <v>0</v>
          </cell>
          <cell r="W5858">
            <v>36160</v>
          </cell>
          <cell r="X5858">
            <v>16</v>
          </cell>
          <cell r="Y5858">
            <v>0</v>
          </cell>
          <cell r="Z5858">
            <v>13.167935999999999</v>
          </cell>
          <cell r="AA5858">
            <v>0</v>
          </cell>
          <cell r="AB5858">
            <v>21270379.329999998</v>
          </cell>
          <cell r="AC5858">
            <v>0</v>
          </cell>
          <cell r="AD5858">
            <v>90292.6</v>
          </cell>
          <cell r="AE5858">
            <v>90292.6</v>
          </cell>
          <cell r="AF5858">
            <v>0</v>
          </cell>
          <cell r="AG5858">
            <v>21360671.93</v>
          </cell>
          <cell r="AH5858">
            <v>101621.14999999851</v>
          </cell>
          <cell r="AI5858">
            <v>0</v>
          </cell>
          <cell r="AJ5858">
            <v>0</v>
          </cell>
          <cell r="AK5858">
            <v>0</v>
          </cell>
        </row>
        <row r="5859">
          <cell r="R5859" t="str">
            <v>BNDES</v>
          </cell>
          <cell r="S5859" t="str">
            <v>FINEM TJLP</v>
          </cell>
          <cell r="T5859" t="str">
            <v>SUB9124B</v>
          </cell>
          <cell r="U5859">
            <v>10</v>
          </cell>
          <cell r="V5859">
            <v>0</v>
          </cell>
          <cell r="W5859">
            <v>36175</v>
          </cell>
          <cell r="X5859">
            <v>15</v>
          </cell>
          <cell r="Y5859">
            <v>47</v>
          </cell>
          <cell r="Z5859">
            <v>13.203948</v>
          </cell>
          <cell r="AA5859">
            <v>0</v>
          </cell>
          <cell r="AB5859">
            <v>21328550.09</v>
          </cell>
          <cell r="AC5859">
            <v>1122555.27</v>
          </cell>
          <cell r="AD5859">
            <v>85476.78</v>
          </cell>
          <cell r="AE5859">
            <v>175769.38</v>
          </cell>
          <cell r="AF5859">
            <v>1298324.6499999999</v>
          </cell>
          <cell r="AG5859">
            <v>20205994.829999998</v>
          </cell>
          <cell r="AH5859">
            <v>58170.769999995828</v>
          </cell>
          <cell r="AI5859">
            <v>0</v>
          </cell>
          <cell r="AJ5859">
            <v>0</v>
          </cell>
          <cell r="AK5859">
            <v>0</v>
          </cell>
        </row>
        <row r="5860">
          <cell r="R5860" t="str">
            <v>BNDES</v>
          </cell>
          <cell r="S5860" t="str">
            <v>FINEM TJLP</v>
          </cell>
          <cell r="T5860" t="str">
            <v>SUB9124B</v>
          </cell>
          <cell r="U5860">
            <v>10</v>
          </cell>
          <cell r="V5860">
            <v>0</v>
          </cell>
          <cell r="W5860">
            <v>36191</v>
          </cell>
          <cell r="X5860">
            <v>16</v>
          </cell>
          <cell r="Y5860">
            <v>0</v>
          </cell>
          <cell r="Z5860">
            <v>13.240695000000001</v>
          </cell>
          <cell r="AA5860">
            <v>0</v>
          </cell>
          <cell r="AB5860">
            <v>20262228.739999998</v>
          </cell>
          <cell r="AC5860">
            <v>0</v>
          </cell>
          <cell r="AD5860">
            <v>86013.01</v>
          </cell>
          <cell r="AE5860">
            <v>86013.01</v>
          </cell>
          <cell r="AF5860">
            <v>0</v>
          </cell>
          <cell r="AG5860">
            <v>20348241.75</v>
          </cell>
          <cell r="AH5860">
            <v>56233.910000000149</v>
          </cell>
          <cell r="AI5860">
            <v>0</v>
          </cell>
          <cell r="AJ5860">
            <v>0</v>
          </cell>
          <cell r="AK5860">
            <v>0</v>
          </cell>
        </row>
        <row r="5861">
          <cell r="R5861" t="str">
            <v>BNDES</v>
          </cell>
          <cell r="S5861" t="str">
            <v>FINEM TJLP</v>
          </cell>
          <cell r="T5861" t="str">
            <v>SUB9124B</v>
          </cell>
          <cell r="U5861">
            <v>10</v>
          </cell>
          <cell r="V5861">
            <v>0</v>
          </cell>
          <cell r="W5861">
            <v>36206</v>
          </cell>
          <cell r="X5861">
            <v>15</v>
          </cell>
          <cell r="Y5861">
            <v>48</v>
          </cell>
          <cell r="Z5861">
            <v>13.275238999999999</v>
          </cell>
          <cell r="AA5861">
            <v>0</v>
          </cell>
          <cell r="AB5861">
            <v>20315091.41</v>
          </cell>
          <cell r="AC5861">
            <v>1128616.19</v>
          </cell>
          <cell r="AD5861">
            <v>81404.42</v>
          </cell>
          <cell r="AE5861">
            <v>167417.43</v>
          </cell>
          <cell r="AF5861">
            <v>1296033.6200000001</v>
          </cell>
          <cell r="AG5861">
            <v>19186475.219999999</v>
          </cell>
          <cell r="AH5861">
            <v>52862.669999998063</v>
          </cell>
          <cell r="AI5861">
            <v>0</v>
          </cell>
          <cell r="AJ5861">
            <v>0</v>
          </cell>
          <cell r="AK5861">
            <v>0</v>
          </cell>
        </row>
        <row r="5862">
          <cell r="R5862" t="str">
            <v>BNDES</v>
          </cell>
          <cell r="S5862" t="str">
            <v>FINEM TJLP</v>
          </cell>
          <cell r="T5862" t="str">
            <v>SUB9124B</v>
          </cell>
          <cell r="U5862">
            <v>10</v>
          </cell>
          <cell r="V5862">
            <v>0</v>
          </cell>
          <cell r="W5862">
            <v>36219</v>
          </cell>
          <cell r="X5862">
            <v>13</v>
          </cell>
          <cell r="Y5862">
            <v>0</v>
          </cell>
          <cell r="Z5862">
            <v>13.305249</v>
          </cell>
          <cell r="AA5862">
            <v>0</v>
          </cell>
          <cell r="AB5862">
            <v>19229848.16</v>
          </cell>
          <cell r="AC5862">
            <v>0</v>
          </cell>
          <cell r="AD5862">
            <v>66298.48</v>
          </cell>
          <cell r="AE5862">
            <v>66298.48</v>
          </cell>
          <cell r="AF5862">
            <v>0</v>
          </cell>
          <cell r="AG5862">
            <v>19296146.640000001</v>
          </cell>
          <cell r="AH5862">
            <v>43372.940000001341</v>
          </cell>
          <cell r="AI5862">
            <v>0</v>
          </cell>
          <cell r="AJ5862">
            <v>0</v>
          </cell>
          <cell r="AK5862">
            <v>0</v>
          </cell>
        </row>
        <row r="5863">
          <cell r="R5863" t="str">
            <v>BNDES</v>
          </cell>
          <cell r="S5863" t="str">
            <v>FINEM TJLP</v>
          </cell>
          <cell r="T5863" t="str">
            <v>SUB9124B</v>
          </cell>
          <cell r="U5863">
            <v>10</v>
          </cell>
          <cell r="V5863">
            <v>0</v>
          </cell>
          <cell r="W5863">
            <v>36234</v>
          </cell>
          <cell r="X5863">
            <v>15</v>
          </cell>
          <cell r="Y5863">
            <v>49</v>
          </cell>
          <cell r="Z5863">
            <v>13.339961000000001</v>
          </cell>
          <cell r="AA5863">
            <v>0</v>
          </cell>
          <cell r="AB5863">
            <v>19280016.82</v>
          </cell>
          <cell r="AC5863">
            <v>1134118.6399999999</v>
          </cell>
          <cell r="AD5863">
            <v>77155.61</v>
          </cell>
          <cell r="AE5863">
            <v>143454.09</v>
          </cell>
          <cell r="AF5863">
            <v>1277572.72</v>
          </cell>
          <cell r="AG5863">
            <v>18145898.18</v>
          </cell>
          <cell r="AH5863">
            <v>50168.64999999851</v>
          </cell>
          <cell r="AI5863">
            <v>0</v>
          </cell>
          <cell r="AJ5863">
            <v>0</v>
          </cell>
          <cell r="AK5863">
            <v>0</v>
          </cell>
        </row>
        <row r="5864">
          <cell r="R5864" t="str">
            <v>BNDES</v>
          </cell>
          <cell r="S5864" t="str">
            <v>FINEM TJLP</v>
          </cell>
          <cell r="T5864" t="str">
            <v>SUB9124B</v>
          </cell>
          <cell r="U5864">
            <v>10</v>
          </cell>
          <cell r="V5864">
            <v>0</v>
          </cell>
          <cell r="W5864">
            <v>36250</v>
          </cell>
          <cell r="X5864">
            <v>16</v>
          </cell>
          <cell r="Y5864">
            <v>0</v>
          </cell>
          <cell r="Z5864">
            <v>13.377087</v>
          </cell>
          <cell r="AA5864">
            <v>0</v>
          </cell>
          <cell r="AB5864">
            <v>18196399.420000002</v>
          </cell>
          <cell r="AC5864">
            <v>0</v>
          </cell>
          <cell r="AD5864">
            <v>77243.58</v>
          </cell>
          <cell r="AE5864">
            <v>77243.58</v>
          </cell>
          <cell r="AF5864">
            <v>0</v>
          </cell>
          <cell r="AG5864">
            <v>18273643</v>
          </cell>
          <cell r="AH5864">
            <v>50501.240000002086</v>
          </cell>
          <cell r="AI5864">
            <v>0</v>
          </cell>
          <cell r="AJ5864">
            <v>0</v>
          </cell>
          <cell r="AK5864">
            <v>0</v>
          </cell>
        </row>
        <row r="5865">
          <cell r="R5865" t="str">
            <v>BNDES</v>
          </cell>
          <cell r="S5865" t="str">
            <v>FINEM TJLP</v>
          </cell>
          <cell r="T5865" t="str">
            <v>SUB9124B</v>
          </cell>
          <cell r="U5865">
            <v>10</v>
          </cell>
          <cell r="V5865">
            <v>0</v>
          </cell>
          <cell r="W5865">
            <v>36265</v>
          </cell>
          <cell r="X5865">
            <v>15</v>
          </cell>
          <cell r="Y5865">
            <v>50</v>
          </cell>
          <cell r="Z5865">
            <v>13.414937</v>
          </cell>
          <cell r="AA5865">
            <v>0</v>
          </cell>
          <cell r="AB5865">
            <v>18247885.5</v>
          </cell>
          <cell r="AC5865">
            <v>1140492.8400000001</v>
          </cell>
          <cell r="AD5865">
            <v>73137.930000000008</v>
          </cell>
          <cell r="AE5865">
            <v>150381.51</v>
          </cell>
          <cell r="AF5865">
            <v>1290874.3500000001</v>
          </cell>
          <cell r="AG5865">
            <v>17107392.66</v>
          </cell>
          <cell r="AH5865">
            <v>51486.080000001937</v>
          </cell>
          <cell r="AI5865">
            <v>0</v>
          </cell>
          <cell r="AJ5865">
            <v>0</v>
          </cell>
          <cell r="AK5865">
            <v>0</v>
          </cell>
        </row>
        <row r="5866">
          <cell r="R5866" t="str">
            <v>BNDES</v>
          </cell>
          <cell r="S5866" t="str">
            <v>FINEM TJLP</v>
          </cell>
          <cell r="T5866" t="str">
            <v>SUB9124B</v>
          </cell>
          <cell r="U5866">
            <v>10</v>
          </cell>
          <cell r="V5866">
            <v>0</v>
          </cell>
          <cell r="W5866">
            <v>36280</v>
          </cell>
          <cell r="X5866">
            <v>15</v>
          </cell>
          <cell r="Y5866">
            <v>0</v>
          </cell>
          <cell r="Z5866">
            <v>13.453105000000001</v>
          </cell>
          <cell r="AA5866">
            <v>0</v>
          </cell>
          <cell r="AB5866">
            <v>17156066.379999999</v>
          </cell>
          <cell r="AC5866">
            <v>0</v>
          </cell>
          <cell r="AD5866">
            <v>68266.62</v>
          </cell>
          <cell r="AE5866">
            <v>68266.62</v>
          </cell>
          <cell r="AF5866">
            <v>0</v>
          </cell>
          <cell r="AG5866">
            <v>17224333</v>
          </cell>
          <cell r="AH5866">
            <v>48673.719999998808</v>
          </cell>
          <cell r="AI5866">
            <v>0</v>
          </cell>
          <cell r="AJ5866">
            <v>0</v>
          </cell>
          <cell r="AK5866">
            <v>0</v>
          </cell>
        </row>
        <row r="5867">
          <cell r="R5867" t="str">
            <v>BNDES</v>
          </cell>
          <cell r="S5867" t="str">
            <v>FINEM TJLP</v>
          </cell>
          <cell r="T5867" t="str">
            <v>SUB9124B</v>
          </cell>
          <cell r="U5867">
            <v>10</v>
          </cell>
          <cell r="V5867">
            <v>0</v>
          </cell>
          <cell r="W5867">
            <v>36295</v>
          </cell>
          <cell r="X5867">
            <v>15</v>
          </cell>
          <cell r="Y5867">
            <v>51</v>
          </cell>
          <cell r="Z5867">
            <v>13.491381000000001</v>
          </cell>
          <cell r="AA5867">
            <v>0</v>
          </cell>
          <cell r="AB5867">
            <v>17204877.84</v>
          </cell>
          <cell r="AC5867">
            <v>1146991.8500000001</v>
          </cell>
          <cell r="AD5867">
            <v>68927.489999999991</v>
          </cell>
          <cell r="AE5867">
            <v>137194.10999999999</v>
          </cell>
          <cell r="AF5867">
            <v>1284185.97</v>
          </cell>
          <cell r="AG5867">
            <v>16057885.98</v>
          </cell>
          <cell r="AH5867">
            <v>48811.460000000894</v>
          </cell>
          <cell r="AI5867">
            <v>0</v>
          </cell>
          <cell r="AJ5867">
            <v>0</v>
          </cell>
          <cell r="AK5867">
            <v>0</v>
          </cell>
        </row>
        <row r="5868">
          <cell r="R5868" t="str">
            <v>BNDES</v>
          </cell>
          <cell r="S5868" t="str">
            <v>FINEM TJLP</v>
          </cell>
          <cell r="T5868" t="str">
            <v>SUB9124B</v>
          </cell>
          <cell r="U5868">
            <v>10</v>
          </cell>
          <cell r="V5868">
            <v>0</v>
          </cell>
          <cell r="W5868">
            <v>36311</v>
          </cell>
          <cell r="X5868">
            <v>16</v>
          </cell>
          <cell r="Y5868">
            <v>0</v>
          </cell>
          <cell r="Z5868">
            <v>13.53233</v>
          </cell>
          <cell r="AA5868">
            <v>0</v>
          </cell>
          <cell r="AB5868">
            <v>16106624.83</v>
          </cell>
          <cell r="AC5868">
            <v>0</v>
          </cell>
          <cell r="AD5868">
            <v>68372.5</v>
          </cell>
          <cell r="AE5868">
            <v>68372.5</v>
          </cell>
          <cell r="AF5868">
            <v>0</v>
          </cell>
          <cell r="AG5868">
            <v>16174997.33</v>
          </cell>
          <cell r="AH5868">
            <v>48738.849999999627</v>
          </cell>
          <cell r="AI5868">
            <v>0</v>
          </cell>
          <cell r="AJ5868">
            <v>0</v>
          </cell>
          <cell r="AK5868">
            <v>0</v>
          </cell>
        </row>
        <row r="5869">
          <cell r="R5869" t="str">
            <v>BNDES</v>
          </cell>
          <cell r="S5869" t="str">
            <v>FINEM TJLP</v>
          </cell>
          <cell r="T5869" t="str">
            <v>SUB9124B</v>
          </cell>
          <cell r="U5869">
            <v>10</v>
          </cell>
          <cell r="V5869">
            <v>0</v>
          </cell>
          <cell r="W5869">
            <v>36326</v>
          </cell>
          <cell r="X5869">
            <v>15</v>
          </cell>
          <cell r="Y5869">
            <v>52</v>
          </cell>
          <cell r="Z5869">
            <v>13.570831999999999</v>
          </cell>
          <cell r="AA5869">
            <v>0</v>
          </cell>
          <cell r="AB5869">
            <v>16152451.18</v>
          </cell>
          <cell r="AC5869">
            <v>1153746.51</v>
          </cell>
          <cell r="AD5869">
            <v>64740.450000000012</v>
          </cell>
          <cell r="AE5869">
            <v>133112.95000000001</v>
          </cell>
          <cell r="AF5869">
            <v>1286859.46</v>
          </cell>
          <cell r="AG5869">
            <v>14998704.67</v>
          </cell>
          <cell r="AH5869">
            <v>45826.349999999627</v>
          </cell>
          <cell r="AI5869">
            <v>0</v>
          </cell>
          <cell r="AJ5869">
            <v>0</v>
          </cell>
          <cell r="AK5869">
            <v>0</v>
          </cell>
        </row>
        <row r="5870">
          <cell r="R5870" t="str">
            <v>BNDES</v>
          </cell>
          <cell r="S5870" t="str">
            <v>FINEM TJLP</v>
          </cell>
          <cell r="T5870" t="str">
            <v>SUB9124B</v>
          </cell>
          <cell r="U5870">
            <v>10</v>
          </cell>
          <cell r="V5870">
            <v>0</v>
          </cell>
          <cell r="W5870">
            <v>36341</v>
          </cell>
          <cell r="X5870">
            <v>15</v>
          </cell>
          <cell r="Y5870">
            <v>0</v>
          </cell>
          <cell r="Z5870">
            <v>13.609443000000001</v>
          </cell>
          <cell r="AA5870">
            <v>0</v>
          </cell>
          <cell r="AB5870">
            <v>15041378.17</v>
          </cell>
          <cell r="AC5870">
            <v>0</v>
          </cell>
          <cell r="AD5870">
            <v>59851.95</v>
          </cell>
          <cell r="AE5870">
            <v>59851.95</v>
          </cell>
          <cell r="AF5870">
            <v>0</v>
          </cell>
          <cell r="AG5870">
            <v>15101230.119999999</v>
          </cell>
          <cell r="AH5870">
            <v>42673.5</v>
          </cell>
          <cell r="AI5870">
            <v>0</v>
          </cell>
          <cell r="AJ5870">
            <v>0</v>
          </cell>
          <cell r="AK5870">
            <v>0</v>
          </cell>
        </row>
        <row r="5871">
          <cell r="R5871" t="str">
            <v>BNDES</v>
          </cell>
          <cell r="S5871" t="str">
            <v>FINEM TJLP</v>
          </cell>
          <cell r="T5871" t="str">
            <v>SUB9124B</v>
          </cell>
          <cell r="U5871">
            <v>10</v>
          </cell>
          <cell r="V5871">
            <v>0</v>
          </cell>
          <cell r="W5871">
            <v>36356</v>
          </cell>
          <cell r="X5871">
            <v>15</v>
          </cell>
          <cell r="Y5871">
            <v>53</v>
          </cell>
          <cell r="Z5871">
            <v>13.650824</v>
          </cell>
          <cell r="AA5871">
            <v>0</v>
          </cell>
          <cell r="AB5871">
            <v>15087113.130000001</v>
          </cell>
          <cell r="AC5871">
            <v>1160547.1599999999</v>
          </cell>
          <cell r="AD5871">
            <v>60454.81</v>
          </cell>
          <cell r="AE5871">
            <v>120306.76</v>
          </cell>
          <cell r="AF5871">
            <v>1280853.92</v>
          </cell>
          <cell r="AG5871">
            <v>13926565.970000001</v>
          </cell>
          <cell r="AH5871">
            <v>45734.960000000894</v>
          </cell>
          <cell r="AI5871">
            <v>0</v>
          </cell>
          <cell r="AJ5871">
            <v>0</v>
          </cell>
          <cell r="AK5871">
            <v>0</v>
          </cell>
        </row>
        <row r="5872">
          <cell r="R5872" t="str">
            <v>BNDES</v>
          </cell>
          <cell r="S5872" t="str">
            <v>FINEM TJLP</v>
          </cell>
          <cell r="T5872" t="str">
            <v>SUB9124B</v>
          </cell>
          <cell r="U5872">
            <v>10</v>
          </cell>
          <cell r="V5872">
            <v>0</v>
          </cell>
          <cell r="W5872">
            <v>36372</v>
          </cell>
          <cell r="X5872">
            <v>16</v>
          </cell>
          <cell r="Y5872">
            <v>0</v>
          </cell>
          <cell r="Z5872">
            <v>13.695306</v>
          </cell>
          <cell r="AA5872">
            <v>0</v>
          </cell>
          <cell r="AB5872">
            <v>13971946.49</v>
          </cell>
          <cell r="AC5872">
            <v>0</v>
          </cell>
          <cell r="AD5872">
            <v>59310.81</v>
          </cell>
          <cell r="AE5872">
            <v>59310.81</v>
          </cell>
          <cell r="AF5872">
            <v>0</v>
          </cell>
          <cell r="AG5872">
            <v>14031257.289999999</v>
          </cell>
          <cell r="AH5872">
            <v>45380.509999997914</v>
          </cell>
          <cell r="AI5872">
            <v>0</v>
          </cell>
          <cell r="AJ5872">
            <v>0</v>
          </cell>
          <cell r="AK5872">
            <v>0</v>
          </cell>
        </row>
        <row r="5873">
          <cell r="R5873" t="str">
            <v>BNDES</v>
          </cell>
          <cell r="S5873" t="str">
            <v>FINEM TJLP</v>
          </cell>
          <cell r="T5873" t="str">
            <v>SUB9124B</v>
          </cell>
          <cell r="U5873">
            <v>10</v>
          </cell>
          <cell r="V5873">
            <v>0</v>
          </cell>
          <cell r="W5873">
            <v>36387</v>
          </cell>
          <cell r="X5873">
            <v>15</v>
          </cell>
          <cell r="Y5873">
            <v>54</v>
          </cell>
          <cell r="Z5873">
            <v>13.737139000000001</v>
          </cell>
          <cell r="AA5873">
            <v>0</v>
          </cell>
          <cell r="AB5873">
            <v>14014624.5</v>
          </cell>
          <cell r="AC5873">
            <v>1167885.3700000001</v>
          </cell>
          <cell r="AD5873">
            <v>56184.229999999996</v>
          </cell>
          <cell r="AE5873">
            <v>115495.03999999999</v>
          </cell>
          <cell r="AF5873">
            <v>1283380.42</v>
          </cell>
          <cell r="AG5873">
            <v>12846739.130000001</v>
          </cell>
          <cell r="AH5873">
            <v>42678.030000001192</v>
          </cell>
          <cell r="AI5873">
            <v>0</v>
          </cell>
          <cell r="AJ5873">
            <v>0</v>
          </cell>
          <cell r="AK5873">
            <v>0</v>
          </cell>
        </row>
        <row r="5874">
          <cell r="R5874" t="str">
            <v>BNDES</v>
          </cell>
          <cell r="S5874" t="str">
            <v>FINEM TJLP</v>
          </cell>
          <cell r="T5874" t="str">
            <v>SUB9124B</v>
          </cell>
          <cell r="U5874">
            <v>10</v>
          </cell>
          <cell r="V5874">
            <v>0</v>
          </cell>
          <cell r="W5874">
            <v>36403</v>
          </cell>
          <cell r="X5874">
            <v>16</v>
          </cell>
          <cell r="Y5874">
            <v>0</v>
          </cell>
          <cell r="Z5874">
            <v>13.781902000000001</v>
          </cell>
          <cell r="AA5874">
            <v>0</v>
          </cell>
          <cell r="AB5874">
            <v>12888600.720000001</v>
          </cell>
          <cell r="AC5874">
            <v>0</v>
          </cell>
          <cell r="AD5874">
            <v>54712.01</v>
          </cell>
          <cell r="AE5874">
            <v>54712.01</v>
          </cell>
          <cell r="AF5874">
            <v>0</v>
          </cell>
          <cell r="AG5874">
            <v>12943312.74</v>
          </cell>
          <cell r="AH5874">
            <v>41861.599999999627</v>
          </cell>
          <cell r="AI5874">
            <v>0</v>
          </cell>
          <cell r="AJ5874">
            <v>0</v>
          </cell>
          <cell r="AK5874">
            <v>0</v>
          </cell>
        </row>
        <row r="5875">
          <cell r="R5875" t="str">
            <v>BNDES</v>
          </cell>
          <cell r="S5875" t="str">
            <v>FINEM TJLP</v>
          </cell>
          <cell r="T5875" t="str">
            <v>SUB9124B</v>
          </cell>
          <cell r="U5875">
            <v>10</v>
          </cell>
          <cell r="V5875">
            <v>0</v>
          </cell>
          <cell r="W5875">
            <v>36418</v>
          </cell>
          <cell r="X5875">
            <v>15</v>
          </cell>
          <cell r="Y5875">
            <v>55</v>
          </cell>
          <cell r="Z5875">
            <v>13.824</v>
          </cell>
          <cell r="AA5875">
            <v>0</v>
          </cell>
          <cell r="AB5875">
            <v>12927970.060000001</v>
          </cell>
          <cell r="AC5875">
            <v>1175270</v>
          </cell>
          <cell r="AD5875">
            <v>51827.87</v>
          </cell>
          <cell r="AE5875">
            <v>106539.88</v>
          </cell>
          <cell r="AF5875">
            <v>1281809.8899999999</v>
          </cell>
          <cell r="AG5875">
            <v>11752700.050000001</v>
          </cell>
          <cell r="AH5875">
            <v>39369.330000001937</v>
          </cell>
          <cell r="AI5875">
            <v>0</v>
          </cell>
          <cell r="AJ5875">
            <v>0</v>
          </cell>
          <cell r="AK5875">
            <v>0</v>
          </cell>
        </row>
        <row r="5876">
          <cell r="R5876" t="str">
            <v>BNDES</v>
          </cell>
          <cell r="S5876" t="str">
            <v>FINEM TJLP</v>
          </cell>
          <cell r="T5876" t="str">
            <v>SUB9124B</v>
          </cell>
          <cell r="U5876">
            <v>10</v>
          </cell>
          <cell r="V5876">
            <v>0</v>
          </cell>
          <cell r="W5876">
            <v>36433</v>
          </cell>
          <cell r="X5876">
            <v>15</v>
          </cell>
          <cell r="Y5876">
            <v>0</v>
          </cell>
          <cell r="Z5876">
            <v>13.866225999999999</v>
          </cell>
          <cell r="AA5876">
            <v>0</v>
          </cell>
          <cell r="AB5876">
            <v>11788599.18</v>
          </cell>
          <cell r="AC5876">
            <v>0</v>
          </cell>
          <cell r="AD5876">
            <v>46908.639999999999</v>
          </cell>
          <cell r="AE5876">
            <v>46908.639999999999</v>
          </cell>
          <cell r="AF5876">
            <v>0</v>
          </cell>
          <cell r="AG5876">
            <v>11835507.82</v>
          </cell>
          <cell r="AH5876">
            <v>35899.129999998957</v>
          </cell>
          <cell r="AI5876">
            <v>0</v>
          </cell>
          <cell r="AJ5876">
            <v>0</v>
          </cell>
          <cell r="AK5876">
            <v>0</v>
          </cell>
        </row>
        <row r="5877">
          <cell r="R5877" t="str">
            <v>BNDES</v>
          </cell>
          <cell r="S5877" t="str">
            <v>FINEM TJLP</v>
          </cell>
          <cell r="T5877" t="str">
            <v>SUB9124B</v>
          </cell>
          <cell r="U5877">
            <v>10</v>
          </cell>
          <cell r="V5877">
            <v>0</v>
          </cell>
          <cell r="W5877">
            <v>36448</v>
          </cell>
          <cell r="X5877">
            <v>15</v>
          </cell>
          <cell r="Y5877">
            <v>56</v>
          </cell>
          <cell r="Z5877">
            <v>13.901182</v>
          </cell>
          <cell r="AA5877">
            <v>0</v>
          </cell>
          <cell r="AB5877">
            <v>11818317.6</v>
          </cell>
          <cell r="AC5877">
            <v>1181831.76</v>
          </cell>
          <cell r="AD5877">
            <v>47332.28</v>
          </cell>
          <cell r="AE5877">
            <v>94240.92</v>
          </cell>
          <cell r="AF5877">
            <v>1276072.68</v>
          </cell>
          <cell r="AG5877">
            <v>10636485.84</v>
          </cell>
          <cell r="AH5877">
            <v>29718.419999999925</v>
          </cell>
          <cell r="AI5877">
            <v>0</v>
          </cell>
          <cell r="AJ5877">
            <v>0</v>
          </cell>
          <cell r="AK5877">
            <v>0</v>
          </cell>
        </row>
        <row r="5878">
          <cell r="R5878" t="str">
            <v>BNDES</v>
          </cell>
          <cell r="S5878" t="str">
            <v>FINEM TJLP</v>
          </cell>
          <cell r="T5878" t="str">
            <v>SUB9124B</v>
          </cell>
          <cell r="U5878">
            <v>10</v>
          </cell>
          <cell r="V5878">
            <v>0</v>
          </cell>
          <cell r="W5878">
            <v>36464</v>
          </cell>
          <cell r="X5878">
            <v>16</v>
          </cell>
          <cell r="Y5878">
            <v>0</v>
          </cell>
          <cell r="Z5878">
            <v>13.938000000000001</v>
          </cell>
          <cell r="AA5878">
            <v>0</v>
          </cell>
          <cell r="AB5878">
            <v>10664657.119999999</v>
          </cell>
          <cell r="AC5878">
            <v>0</v>
          </cell>
          <cell r="AD5878">
            <v>45271.39</v>
          </cell>
          <cell r="AE5878">
            <v>45271.39</v>
          </cell>
          <cell r="AF5878">
            <v>0</v>
          </cell>
          <cell r="AG5878">
            <v>10709928.51</v>
          </cell>
          <cell r="AH5878">
            <v>28171.279999999329</v>
          </cell>
          <cell r="AI5878">
            <v>0</v>
          </cell>
          <cell r="AJ5878">
            <v>0</v>
          </cell>
          <cell r="AK5878">
            <v>0</v>
          </cell>
        </row>
        <row r="5879">
          <cell r="R5879" t="str">
            <v>BNDES</v>
          </cell>
          <cell r="S5879" t="str">
            <v>FINEM TJLP</v>
          </cell>
          <cell r="T5879" t="str">
            <v>SUB9124B</v>
          </cell>
          <cell r="U5879">
            <v>10</v>
          </cell>
          <cell r="V5879">
            <v>0</v>
          </cell>
          <cell r="W5879">
            <v>36479</v>
          </cell>
          <cell r="X5879">
            <v>15</v>
          </cell>
          <cell r="Y5879">
            <v>57</v>
          </cell>
          <cell r="Z5879">
            <v>13.972606000000001</v>
          </cell>
          <cell r="AA5879">
            <v>0</v>
          </cell>
          <cell r="AB5879">
            <v>10691135.890000001</v>
          </cell>
          <cell r="AC5879">
            <v>1187903.99</v>
          </cell>
          <cell r="AD5879">
            <v>42834.66</v>
          </cell>
          <cell r="AE5879">
            <v>88106.05</v>
          </cell>
          <cell r="AF5879">
            <v>1276010.03</v>
          </cell>
          <cell r="AG5879">
            <v>9503231.9100000001</v>
          </cell>
          <cell r="AH5879">
            <v>26478.769999999553</v>
          </cell>
          <cell r="AI5879">
            <v>0</v>
          </cell>
          <cell r="AJ5879">
            <v>0</v>
          </cell>
          <cell r="AK5879">
            <v>0</v>
          </cell>
        </row>
        <row r="5880">
          <cell r="R5880" t="str">
            <v>BNDES</v>
          </cell>
          <cell r="S5880" t="str">
            <v>FINEM TJLP</v>
          </cell>
          <cell r="T5880" t="str">
            <v>SUB9124B</v>
          </cell>
          <cell r="U5880">
            <v>10</v>
          </cell>
          <cell r="V5880">
            <v>0</v>
          </cell>
          <cell r="W5880">
            <v>36494</v>
          </cell>
          <cell r="X5880">
            <v>15</v>
          </cell>
          <cell r="Y5880">
            <v>0</v>
          </cell>
          <cell r="Z5880">
            <v>14.007298</v>
          </cell>
          <cell r="AA5880">
            <v>0</v>
          </cell>
          <cell r="AB5880">
            <v>9526827.0800000001</v>
          </cell>
          <cell r="AC5880">
            <v>0</v>
          </cell>
          <cell r="AD5880">
            <v>37908.71</v>
          </cell>
          <cell r="AE5880">
            <v>37908.71</v>
          </cell>
          <cell r="AF5880">
            <v>0</v>
          </cell>
          <cell r="AG5880">
            <v>9564735.7899999991</v>
          </cell>
          <cell r="AH5880">
            <v>23595.169999998063</v>
          </cell>
          <cell r="AI5880">
            <v>0</v>
          </cell>
          <cell r="AJ5880">
            <v>0</v>
          </cell>
          <cell r="AK5880">
            <v>0</v>
          </cell>
        </row>
        <row r="5881">
          <cell r="R5881" t="str">
            <v>BNDES</v>
          </cell>
          <cell r="S5881" t="str">
            <v>FINEM TJLP</v>
          </cell>
          <cell r="T5881" t="str">
            <v>SUB9124B</v>
          </cell>
          <cell r="U5881">
            <v>10</v>
          </cell>
          <cell r="V5881">
            <v>0</v>
          </cell>
          <cell r="W5881">
            <v>36509</v>
          </cell>
          <cell r="X5881">
            <v>15</v>
          </cell>
          <cell r="Y5881">
            <v>58</v>
          </cell>
          <cell r="Z5881">
            <v>14.042076</v>
          </cell>
          <cell r="AA5881">
            <v>0</v>
          </cell>
          <cell r="AB5881">
            <v>9550480.75</v>
          </cell>
          <cell r="AC5881">
            <v>1193810.0900000001</v>
          </cell>
          <cell r="AD5881">
            <v>38248.159999999996</v>
          </cell>
          <cell r="AE5881">
            <v>76156.87</v>
          </cell>
          <cell r="AF5881">
            <v>1269966.97</v>
          </cell>
          <cell r="AG5881">
            <v>8356670.6600000001</v>
          </cell>
          <cell r="AH5881">
            <v>23653.680000001565</v>
          </cell>
          <cell r="AI5881">
            <v>0</v>
          </cell>
          <cell r="AJ5881">
            <v>0</v>
          </cell>
          <cell r="AK5881">
            <v>0</v>
          </cell>
        </row>
        <row r="5882">
          <cell r="R5882" t="str">
            <v>BNDES</v>
          </cell>
          <cell r="S5882" t="str">
            <v>FINEM TJLP</v>
          </cell>
          <cell r="T5882" t="str">
            <v>SUB9124B</v>
          </cell>
          <cell r="U5882">
            <v>10</v>
          </cell>
          <cell r="V5882">
            <v>0</v>
          </cell>
          <cell r="W5882">
            <v>36525</v>
          </cell>
          <cell r="X5882">
            <v>16</v>
          </cell>
          <cell r="Y5882">
            <v>0</v>
          </cell>
          <cell r="Z5882">
            <v>14.079267</v>
          </cell>
          <cell r="AA5882">
            <v>0</v>
          </cell>
          <cell r="AB5882">
            <v>8378803.6399999997</v>
          </cell>
          <cell r="AC5882">
            <v>0</v>
          </cell>
          <cell r="AD5882">
            <v>35567.96</v>
          </cell>
          <cell r="AE5882">
            <v>35567.96</v>
          </cell>
          <cell r="AF5882">
            <v>0</v>
          </cell>
          <cell r="AG5882">
            <v>8414371.5999999996</v>
          </cell>
          <cell r="AH5882">
            <v>22132.979999998584</v>
          </cell>
          <cell r="AI5882">
            <v>0</v>
          </cell>
          <cell r="AJ5882">
            <v>0</v>
          </cell>
          <cell r="AK5882">
            <v>0</v>
          </cell>
        </row>
        <row r="5883">
          <cell r="R5883" t="str">
            <v>BNDES</v>
          </cell>
          <cell r="S5883" t="str">
            <v>FINEM TJLP</v>
          </cell>
          <cell r="T5883" t="str">
            <v>SUB9124B</v>
          </cell>
          <cell r="U5883">
            <v>10</v>
          </cell>
          <cell r="V5883">
            <v>0</v>
          </cell>
          <cell r="W5883">
            <v>36540</v>
          </cell>
          <cell r="X5883">
            <v>15</v>
          </cell>
          <cell r="Y5883">
            <v>59</v>
          </cell>
          <cell r="Z5883">
            <v>14.111779</v>
          </cell>
          <cell r="AA5883">
            <v>0</v>
          </cell>
          <cell r="AB5883">
            <v>8398152.0600000005</v>
          </cell>
          <cell r="AC5883">
            <v>1199736.01</v>
          </cell>
          <cell r="AD5883">
            <v>33641.519999999997</v>
          </cell>
          <cell r="AE5883">
            <v>69209.48</v>
          </cell>
          <cell r="AF5883">
            <v>1268945.49</v>
          </cell>
          <cell r="AG5883">
            <v>7198416.0599999996</v>
          </cell>
          <cell r="AH5883">
            <v>19348.429999999702</v>
          </cell>
          <cell r="AI5883">
            <v>0</v>
          </cell>
          <cell r="AJ5883">
            <v>0</v>
          </cell>
          <cell r="AK5883">
            <v>0</v>
          </cell>
        </row>
        <row r="5884">
          <cell r="R5884" t="str">
            <v>BNDES</v>
          </cell>
          <cell r="S5884" t="str">
            <v>FINEM TJLP</v>
          </cell>
          <cell r="T5884" t="str">
            <v>SUB9124B</v>
          </cell>
          <cell r="U5884">
            <v>10</v>
          </cell>
          <cell r="V5884">
            <v>0</v>
          </cell>
          <cell r="W5884">
            <v>36556</v>
          </cell>
          <cell r="X5884">
            <v>16</v>
          </cell>
          <cell r="Y5884">
            <v>0</v>
          </cell>
          <cell r="Z5884">
            <v>14.146354000000001</v>
          </cell>
          <cell r="AA5884">
            <v>0</v>
          </cell>
          <cell r="AB5884">
            <v>7216052.7599999998</v>
          </cell>
          <cell r="AC5884">
            <v>0</v>
          </cell>
          <cell r="AD5884">
            <v>30632.09</v>
          </cell>
          <cell r="AE5884">
            <v>30632.09</v>
          </cell>
          <cell r="AF5884">
            <v>0</v>
          </cell>
          <cell r="AG5884">
            <v>7246684.8499999996</v>
          </cell>
          <cell r="AH5884">
            <v>17636.700000000186</v>
          </cell>
          <cell r="AI5884">
            <v>0</v>
          </cell>
          <cell r="AJ5884">
            <v>0</v>
          </cell>
          <cell r="AK5884">
            <v>0</v>
          </cell>
        </row>
        <row r="5885">
          <cell r="R5885" t="str">
            <v>BNDES</v>
          </cell>
          <cell r="S5885" t="str">
            <v>FINEM TJLP</v>
          </cell>
          <cell r="T5885" t="str">
            <v>SUB9124B</v>
          </cell>
          <cell r="U5885">
            <v>10</v>
          </cell>
          <cell r="V5885">
            <v>0</v>
          </cell>
          <cell r="W5885">
            <v>36571</v>
          </cell>
          <cell r="X5885">
            <v>15</v>
          </cell>
          <cell r="Y5885">
            <v>60</v>
          </cell>
          <cell r="Z5885">
            <v>14.178845000000001</v>
          </cell>
          <cell r="AA5885">
            <v>0</v>
          </cell>
          <cell r="AB5885">
            <v>7232626.4100000001</v>
          </cell>
          <cell r="AC5885">
            <v>1205437.73</v>
          </cell>
          <cell r="AD5885">
            <v>28972.249999999996</v>
          </cell>
          <cell r="AE5885">
            <v>59604.34</v>
          </cell>
          <cell r="AF5885">
            <v>1265042.08</v>
          </cell>
          <cell r="AG5885">
            <v>6027188.6799999997</v>
          </cell>
          <cell r="AH5885">
            <v>16573.660000000149</v>
          </cell>
          <cell r="AI5885">
            <v>0</v>
          </cell>
          <cell r="AJ5885">
            <v>0</v>
          </cell>
          <cell r="AK5885">
            <v>0</v>
          </cell>
        </row>
        <row r="5886">
          <cell r="R5886" t="str">
            <v>BNDES</v>
          </cell>
          <cell r="S5886" t="str">
            <v>FINEM TJLP</v>
          </cell>
          <cell r="T5886" t="str">
            <v>SUB9124B</v>
          </cell>
          <cell r="U5886">
            <v>10</v>
          </cell>
          <cell r="V5886">
            <v>0</v>
          </cell>
          <cell r="W5886">
            <v>36585</v>
          </cell>
          <cell r="X5886">
            <v>14</v>
          </cell>
          <cell r="Y5886">
            <v>0</v>
          </cell>
          <cell r="Z5886">
            <v>14.209237999999999</v>
          </cell>
          <cell r="AA5886">
            <v>0</v>
          </cell>
          <cell r="AB5886">
            <v>6040108.2300000004</v>
          </cell>
          <cell r="AC5886">
            <v>0</v>
          </cell>
          <cell r="AD5886">
            <v>22429.24</v>
          </cell>
          <cell r="AE5886">
            <v>22429.24</v>
          </cell>
          <cell r="AF5886">
            <v>0</v>
          </cell>
          <cell r="AG5886">
            <v>6062537.4800000004</v>
          </cell>
          <cell r="AH5886">
            <v>12919.560000000522</v>
          </cell>
          <cell r="AI5886">
            <v>0</v>
          </cell>
          <cell r="AJ5886">
            <v>0</v>
          </cell>
          <cell r="AK5886">
            <v>0</v>
          </cell>
        </row>
        <row r="5887">
          <cell r="R5887" t="str">
            <v>BNDES</v>
          </cell>
          <cell r="S5887" t="str">
            <v>FINEM TJLP</v>
          </cell>
          <cell r="T5887" t="str">
            <v>SUB9124B</v>
          </cell>
          <cell r="U5887">
            <v>10</v>
          </cell>
          <cell r="V5887">
            <v>0</v>
          </cell>
          <cell r="W5887">
            <v>36600</v>
          </cell>
          <cell r="X5887">
            <v>15</v>
          </cell>
          <cell r="Y5887">
            <v>61</v>
          </cell>
          <cell r="Z5887">
            <v>14.241873</v>
          </cell>
          <cell r="AA5887">
            <v>0</v>
          </cell>
          <cell r="AB5887">
            <v>6053980.8200000003</v>
          </cell>
          <cell r="AC5887">
            <v>1210796.1599999999</v>
          </cell>
          <cell r="AD5887">
            <v>24230.69</v>
          </cell>
          <cell r="AE5887">
            <v>46659.93</v>
          </cell>
          <cell r="AF5887">
            <v>1257456.0900000001</v>
          </cell>
          <cell r="AG5887">
            <v>4843184.66</v>
          </cell>
          <cell r="AH5887">
            <v>13872.579999999143</v>
          </cell>
          <cell r="AI5887">
            <v>0</v>
          </cell>
          <cell r="AJ5887">
            <v>0</v>
          </cell>
          <cell r="AK5887">
            <v>0</v>
          </cell>
        </row>
        <row r="5888">
          <cell r="R5888" t="str">
            <v>BNDES</v>
          </cell>
          <cell r="S5888" t="str">
            <v>FINEM TJLP</v>
          </cell>
          <cell r="T5888" t="str">
            <v>SUB9124B</v>
          </cell>
          <cell r="U5888">
            <v>10</v>
          </cell>
          <cell r="V5888">
            <v>0</v>
          </cell>
          <cell r="W5888">
            <v>36616</v>
          </cell>
          <cell r="X5888">
            <v>16</v>
          </cell>
          <cell r="Y5888">
            <v>0</v>
          </cell>
          <cell r="Z5888">
            <v>14.276767</v>
          </cell>
          <cell r="AA5888">
            <v>0</v>
          </cell>
          <cell r="AB5888">
            <v>4855050.9400000004</v>
          </cell>
          <cell r="AC5888">
            <v>0</v>
          </cell>
          <cell r="AD5888">
            <v>20609.650000000001</v>
          </cell>
          <cell r="AE5888">
            <v>20609.650000000001</v>
          </cell>
          <cell r="AF5888">
            <v>0</v>
          </cell>
          <cell r="AG5888">
            <v>4875660.5999999996</v>
          </cell>
          <cell r="AH5888">
            <v>11866.289999999106</v>
          </cell>
          <cell r="AI5888">
            <v>0</v>
          </cell>
          <cell r="AJ5888">
            <v>0</v>
          </cell>
          <cell r="AK5888">
            <v>0</v>
          </cell>
        </row>
        <row r="5889">
          <cell r="R5889" t="str">
            <v>BNDES</v>
          </cell>
          <cell r="S5889" t="str">
            <v>FINEM TJLP</v>
          </cell>
          <cell r="T5889" t="str">
            <v>SUB9124B</v>
          </cell>
          <cell r="U5889">
            <v>10</v>
          </cell>
          <cell r="V5889">
            <v>0</v>
          </cell>
          <cell r="W5889">
            <v>36631</v>
          </cell>
          <cell r="X5889">
            <v>15</v>
          </cell>
          <cell r="Y5889">
            <v>62</v>
          </cell>
          <cell r="Z5889">
            <v>14.304568</v>
          </cell>
          <cell r="AA5889">
            <v>0</v>
          </cell>
          <cell r="AB5889">
            <v>4864505.13</v>
          </cell>
          <cell r="AC5889">
            <v>1216126.28</v>
          </cell>
          <cell r="AD5889">
            <v>19478.919999999998</v>
          </cell>
          <cell r="AE5889">
            <v>40088.57</v>
          </cell>
          <cell r="AF5889">
            <v>1256214.8500000001</v>
          </cell>
          <cell r="AG5889">
            <v>3648378.86</v>
          </cell>
          <cell r="AH5889">
            <v>9454.1900000004098</v>
          </cell>
          <cell r="AI5889">
            <v>0</v>
          </cell>
          <cell r="AJ5889">
            <v>0</v>
          </cell>
          <cell r="AK5889">
            <v>0</v>
          </cell>
        </row>
        <row r="5890">
          <cell r="R5890" t="str">
            <v>BNDES</v>
          </cell>
          <cell r="S5890" t="str">
            <v>FINEM TJLP</v>
          </cell>
          <cell r="T5890" t="str">
            <v>SUB9124B</v>
          </cell>
          <cell r="U5890">
            <v>10</v>
          </cell>
          <cell r="V5890">
            <v>0</v>
          </cell>
          <cell r="W5890">
            <v>36646</v>
          </cell>
          <cell r="X5890">
            <v>15</v>
          </cell>
          <cell r="Y5890">
            <v>0</v>
          </cell>
          <cell r="Z5890">
            <v>14.332065999999999</v>
          </cell>
          <cell r="AA5890">
            <v>0</v>
          </cell>
          <cell r="AB5890">
            <v>3655392.22</v>
          </cell>
          <cell r="AC5890">
            <v>0</v>
          </cell>
          <cell r="AD5890">
            <v>14545.37</v>
          </cell>
          <cell r="AE5890">
            <v>14545.37</v>
          </cell>
          <cell r="AF5890">
            <v>0</v>
          </cell>
          <cell r="AG5890">
            <v>3669937.58</v>
          </cell>
          <cell r="AH5890">
            <v>7013.3500000000931</v>
          </cell>
          <cell r="AI5890">
            <v>0</v>
          </cell>
          <cell r="AJ5890">
            <v>0</v>
          </cell>
          <cell r="AK5890">
            <v>0</v>
          </cell>
        </row>
        <row r="5891">
          <cell r="R5891" t="str">
            <v>BNDES</v>
          </cell>
          <cell r="S5891" t="str">
            <v>FINEM TJLP</v>
          </cell>
          <cell r="T5891" t="str">
            <v>SUB9124B</v>
          </cell>
          <cell r="U5891">
            <v>10</v>
          </cell>
          <cell r="V5891">
            <v>0</v>
          </cell>
          <cell r="W5891">
            <v>36661</v>
          </cell>
          <cell r="X5891">
            <v>15</v>
          </cell>
          <cell r="Y5891">
            <v>63</v>
          </cell>
          <cell r="Z5891">
            <v>14.359616000000001</v>
          </cell>
          <cell r="AA5891">
            <v>0</v>
          </cell>
          <cell r="AB5891">
            <v>3662418.84</v>
          </cell>
          <cell r="AC5891">
            <v>1220806.28</v>
          </cell>
          <cell r="AD5891">
            <v>14659.269999999999</v>
          </cell>
          <cell r="AE5891">
            <v>29204.639999999999</v>
          </cell>
          <cell r="AF5891">
            <v>1250010.92</v>
          </cell>
          <cell r="AG5891">
            <v>2441612.5699999998</v>
          </cell>
          <cell r="AH5891">
            <v>7026.6399999996647</v>
          </cell>
          <cell r="AI5891">
            <v>0</v>
          </cell>
          <cell r="AJ5891">
            <v>0</v>
          </cell>
          <cell r="AK5891">
            <v>0</v>
          </cell>
        </row>
        <row r="5892">
          <cell r="R5892" t="str">
            <v>BNDES</v>
          </cell>
          <cell r="S5892" t="str">
            <v>FINEM TJLP</v>
          </cell>
          <cell r="T5892" t="str">
            <v>SUB9124B</v>
          </cell>
          <cell r="U5892">
            <v>10</v>
          </cell>
          <cell r="V5892">
            <v>0</v>
          </cell>
          <cell r="W5892">
            <v>36677</v>
          </cell>
          <cell r="X5892">
            <v>16</v>
          </cell>
          <cell r="Y5892">
            <v>0</v>
          </cell>
          <cell r="Z5892">
            <v>14.389061999999999</v>
          </cell>
          <cell r="AA5892">
            <v>0</v>
          </cell>
          <cell r="AB5892">
            <v>2446619.37</v>
          </cell>
          <cell r="AC5892">
            <v>0</v>
          </cell>
          <cell r="AD5892">
            <v>10385.879999999999</v>
          </cell>
          <cell r="AE5892">
            <v>10385.879999999999</v>
          </cell>
          <cell r="AF5892">
            <v>0</v>
          </cell>
          <cell r="AG5892">
            <v>2457005.25</v>
          </cell>
          <cell r="AH5892">
            <v>5006.8000000002794</v>
          </cell>
          <cell r="AI5892">
            <v>0</v>
          </cell>
          <cell r="AJ5892">
            <v>0</v>
          </cell>
          <cell r="AK5892">
            <v>0</v>
          </cell>
        </row>
        <row r="5893">
          <cell r="R5893" t="str">
            <v>BNDES</v>
          </cell>
          <cell r="S5893" t="str">
            <v>FINEM TJLP</v>
          </cell>
          <cell r="T5893" t="str">
            <v>SUB9124B</v>
          </cell>
          <cell r="U5893">
            <v>10</v>
          </cell>
          <cell r="V5893">
            <v>0</v>
          </cell>
          <cell r="W5893">
            <v>36692</v>
          </cell>
          <cell r="X5893">
            <v>15</v>
          </cell>
          <cell r="Y5893">
            <v>64</v>
          </cell>
          <cell r="Z5893">
            <v>14.416722</v>
          </cell>
          <cell r="AA5893">
            <v>0</v>
          </cell>
          <cell r="AB5893">
            <v>2451322.4900000002</v>
          </cell>
          <cell r="AC5893">
            <v>1225661.24</v>
          </cell>
          <cell r="AD5893">
            <v>9815.56</v>
          </cell>
          <cell r="AE5893">
            <v>20201.439999999999</v>
          </cell>
          <cell r="AF5893">
            <v>1245862.67</v>
          </cell>
          <cell r="AG5893">
            <v>1225661.25</v>
          </cell>
          <cell r="AH5893">
            <v>4703.1099999998696</v>
          </cell>
          <cell r="AI5893">
            <v>0</v>
          </cell>
          <cell r="AJ5893">
            <v>0</v>
          </cell>
          <cell r="AK5893">
            <v>0</v>
          </cell>
        </row>
        <row r="5894">
          <cell r="R5894" t="str">
            <v>BNDES</v>
          </cell>
          <cell r="S5894" t="str">
            <v>FINEM TJLP</v>
          </cell>
          <cell r="T5894" t="str">
            <v>SUB9124B</v>
          </cell>
          <cell r="U5894">
            <v>10</v>
          </cell>
          <cell r="V5894">
            <v>0</v>
          </cell>
          <cell r="W5894">
            <v>36707</v>
          </cell>
          <cell r="X5894">
            <v>15</v>
          </cell>
          <cell r="Y5894">
            <v>0</v>
          </cell>
          <cell r="Z5894">
            <v>14.444436</v>
          </cell>
          <cell r="AA5894">
            <v>0</v>
          </cell>
          <cell r="AB5894">
            <v>1228017.3999999999</v>
          </cell>
          <cell r="AC5894">
            <v>0</v>
          </cell>
          <cell r="AD5894">
            <v>4886.47</v>
          </cell>
          <cell r="AE5894">
            <v>4886.47</v>
          </cell>
          <cell r="AF5894">
            <v>0</v>
          </cell>
          <cell r="AG5894">
            <v>1232903.8700000001</v>
          </cell>
          <cell r="AH5894">
            <v>2356.1500000001397</v>
          </cell>
          <cell r="AI5894">
            <v>0</v>
          </cell>
          <cell r="AJ5894">
            <v>0</v>
          </cell>
          <cell r="AK5894">
            <v>0</v>
          </cell>
        </row>
        <row r="5895">
          <cell r="R5895" t="str">
            <v>BNDES</v>
          </cell>
          <cell r="S5895" t="str">
            <v>FINEM TJLP</v>
          </cell>
          <cell r="T5895" t="str">
            <v>SUB9124B</v>
          </cell>
          <cell r="U5895">
            <v>10</v>
          </cell>
          <cell r="V5895">
            <v>0</v>
          </cell>
          <cell r="W5895">
            <v>36722</v>
          </cell>
          <cell r="X5895">
            <v>15</v>
          </cell>
          <cell r="Y5895">
            <v>65</v>
          </cell>
          <cell r="Z5895">
            <v>14.468387</v>
          </cell>
          <cell r="AA5895">
            <v>0</v>
          </cell>
          <cell r="AB5895">
            <v>1230053.6399999999</v>
          </cell>
          <cell r="AC5895">
            <v>1230053.6399999999</v>
          </cell>
          <cell r="AD5895">
            <v>4922.1500000000005</v>
          </cell>
          <cell r="AE5895">
            <v>9808.6200000000008</v>
          </cell>
          <cell r="AF5895">
            <v>1239862.26</v>
          </cell>
          <cell r="AG5895">
            <v>0</v>
          </cell>
          <cell r="AH5895">
            <v>2036.2399999999907</v>
          </cell>
          <cell r="AI5895">
            <v>0</v>
          </cell>
          <cell r="AJ5895">
            <v>0</v>
          </cell>
          <cell r="AK5895">
            <v>0</v>
          </cell>
        </row>
        <row r="5896">
          <cell r="S5896" t="str">
            <v>T O T A I S  EM  R$</v>
          </cell>
          <cell r="AC5896">
            <v>52995479.159999996</v>
          </cell>
          <cell r="AD5896">
            <v>15621755.66</v>
          </cell>
          <cell r="AF5896">
            <v>68617234.810000017</v>
          </cell>
          <cell r="AH5896">
            <v>11682575.679999985</v>
          </cell>
        </row>
        <row r="5898">
          <cell r="R5898" t="str">
            <v>CELPAV</v>
          </cell>
          <cell r="S5898" t="str">
            <v>JAC</v>
          </cell>
          <cell r="T5898" t="str">
            <v>FINANCIAMENTO INTERNO</v>
          </cell>
          <cell r="AB5898" t="str">
            <v>FINAME</v>
          </cell>
        </row>
        <row r="5899">
          <cell r="R5899" t="str">
            <v>EMPRESA:</v>
          </cell>
          <cell r="S5899">
            <v>300</v>
          </cell>
          <cell r="T5899" t="str">
            <v>UNIDADE:</v>
          </cell>
          <cell r="U5899">
            <v>310</v>
          </cell>
          <cell r="V5899" t="str">
            <v>TIPO REG:</v>
          </cell>
          <cell r="W5899">
            <v>1</v>
          </cell>
          <cell r="Z5899" t="str">
            <v>MOEDA :</v>
          </cell>
          <cell r="AA5899" t="str">
            <v>BRL</v>
          </cell>
          <cell r="AC5899" t="str">
            <v>COD. CLIENTE/FORNECEDOR:</v>
          </cell>
          <cell r="AD5899">
            <v>0</v>
          </cell>
          <cell r="AE5899" t="str">
            <v>DATA INICIAL:</v>
          </cell>
          <cell r="AF5899">
            <v>33574</v>
          </cell>
          <cell r="AG5899" t="str">
            <v>VENCIMENTO:</v>
          </cell>
          <cell r="AH5899">
            <v>37422</v>
          </cell>
        </row>
        <row r="5900">
          <cell r="R5900" t="str">
            <v>INSTITUIÇÃO</v>
          </cell>
          <cell r="S5900" t="str">
            <v>TIPO FINANC.</v>
          </cell>
          <cell r="T5900" t="str">
            <v>Nº P.A.C.</v>
          </cell>
          <cell r="U5900" t="str">
            <v>Juros (%) a.a.</v>
          </cell>
          <cell r="V5900" t="str">
            <v>Spread (%) a.a.</v>
          </cell>
          <cell r="W5900" t="str">
            <v>Data Movimento</v>
          </cell>
          <cell r="X5900" t="str">
            <v>Nº Dias</v>
          </cell>
          <cell r="Y5900" t="str">
            <v>Parc</v>
          </cell>
          <cell r="Z5900" t="str">
            <v>Cotação da URIP15</v>
          </cell>
          <cell r="AA5900" t="str">
            <v>Liberações         R$</v>
          </cell>
          <cell r="AB5900" t="str">
            <v>Saldo Principal    R$</v>
          </cell>
          <cell r="AC5900" t="str">
            <v>Amortização      R$</v>
          </cell>
          <cell r="AD5900" t="str">
            <v>Juros no Periodo  R$</v>
          </cell>
          <cell r="AE5900" t="str">
            <v>Juros Acumulados R$</v>
          </cell>
          <cell r="AF5900" t="str">
            <v>Pagto. Parcela          R$</v>
          </cell>
          <cell r="AG5900" t="str">
            <v>Saldo Devedor      R$</v>
          </cell>
          <cell r="AH5900" t="str">
            <v>Correc. Monet. R$</v>
          </cell>
          <cell r="AI5900" t="str">
            <v>CP</v>
          </cell>
          <cell r="AJ5900" t="str">
            <v>LP</v>
          </cell>
          <cell r="AK5900" t="str">
            <v>Transf. LP/CP</v>
          </cell>
        </row>
        <row r="5901">
          <cell r="R5901" t="str">
            <v>BNDES</v>
          </cell>
          <cell r="S5901" t="str">
            <v>FINEM TJLP</v>
          </cell>
          <cell r="T5901" t="str">
            <v>SUB9124C</v>
          </cell>
          <cell r="U5901">
            <v>10</v>
          </cell>
          <cell r="V5901">
            <v>0</v>
          </cell>
          <cell r="W5901">
            <v>33801</v>
          </cell>
          <cell r="X5901">
            <v>0</v>
          </cell>
          <cell r="Y5901">
            <v>0</v>
          </cell>
          <cell r="AA5901">
            <v>0</v>
          </cell>
          <cell r="AB5901">
            <v>0</v>
          </cell>
          <cell r="AC5901">
            <v>0</v>
          </cell>
          <cell r="AD5901">
            <v>0</v>
          </cell>
          <cell r="AE5901">
            <v>0</v>
          </cell>
          <cell r="AF5901">
            <v>0</v>
          </cell>
          <cell r="AG5901">
            <v>0</v>
          </cell>
          <cell r="AH5901">
            <v>0</v>
          </cell>
        </row>
        <row r="5902">
          <cell r="R5902" t="str">
            <v>BNDES</v>
          </cell>
          <cell r="S5902" t="str">
            <v>FINEM TJLP</v>
          </cell>
          <cell r="T5902" t="str">
            <v>SUB9124C</v>
          </cell>
          <cell r="U5902">
            <v>10</v>
          </cell>
          <cell r="V5902">
            <v>0</v>
          </cell>
          <cell r="W5902">
            <v>33833</v>
          </cell>
          <cell r="X5902">
            <v>32</v>
          </cell>
          <cell r="Y5902">
            <v>0</v>
          </cell>
          <cell r="AA5902">
            <v>0</v>
          </cell>
          <cell r="AB5902">
            <v>0</v>
          </cell>
          <cell r="AC5902">
            <v>0</v>
          </cell>
          <cell r="AD5902">
            <v>0</v>
          </cell>
          <cell r="AE5902">
            <v>0</v>
          </cell>
          <cell r="AF5902">
            <v>0</v>
          </cell>
          <cell r="AG5902">
            <v>0</v>
          </cell>
          <cell r="AH5902">
            <v>0</v>
          </cell>
        </row>
        <row r="5903">
          <cell r="R5903" t="str">
            <v>BNDES</v>
          </cell>
          <cell r="S5903" t="str">
            <v>FINEM TJLP</v>
          </cell>
          <cell r="T5903" t="str">
            <v>SUB9124C</v>
          </cell>
          <cell r="U5903">
            <v>10</v>
          </cell>
          <cell r="V5903">
            <v>0</v>
          </cell>
          <cell r="W5903">
            <v>33864</v>
          </cell>
          <cell r="X5903">
            <v>31</v>
          </cell>
          <cell r="Y5903">
            <v>0</v>
          </cell>
          <cell r="AA5903">
            <v>0</v>
          </cell>
          <cell r="AB5903">
            <v>0</v>
          </cell>
          <cell r="AC5903">
            <v>0</v>
          </cell>
          <cell r="AD5903">
            <v>0</v>
          </cell>
          <cell r="AE5903">
            <v>0</v>
          </cell>
          <cell r="AF5903">
            <v>0</v>
          </cell>
          <cell r="AG5903">
            <v>0</v>
          </cell>
          <cell r="AH5903">
            <v>0</v>
          </cell>
        </row>
        <row r="5904">
          <cell r="R5904" t="str">
            <v>BNDES</v>
          </cell>
          <cell r="S5904" t="str">
            <v>FINEM TJLP</v>
          </cell>
          <cell r="T5904" t="str">
            <v>SUB9124C</v>
          </cell>
          <cell r="U5904">
            <v>10</v>
          </cell>
          <cell r="V5904">
            <v>0</v>
          </cell>
          <cell r="W5904">
            <v>33892</v>
          </cell>
          <cell r="X5904">
            <v>28</v>
          </cell>
          <cell r="Y5904">
            <v>1</v>
          </cell>
          <cell r="AA5904">
            <v>0</v>
          </cell>
          <cell r="AB5904">
            <v>0</v>
          </cell>
          <cell r="AC5904">
            <v>0</v>
          </cell>
          <cell r="AD5904">
            <v>0</v>
          </cell>
          <cell r="AE5904">
            <v>0</v>
          </cell>
          <cell r="AF5904">
            <v>0</v>
          </cell>
          <cell r="AG5904">
            <v>0</v>
          </cell>
          <cell r="AH5904">
            <v>0</v>
          </cell>
        </row>
        <row r="5905">
          <cell r="R5905" t="str">
            <v>BNDES</v>
          </cell>
          <cell r="S5905" t="str">
            <v>FINEM TJLP</v>
          </cell>
          <cell r="T5905" t="str">
            <v>SUB9124C</v>
          </cell>
          <cell r="U5905">
            <v>10</v>
          </cell>
          <cell r="V5905">
            <v>0</v>
          </cell>
          <cell r="W5905">
            <v>33893</v>
          </cell>
          <cell r="X5905">
            <v>1</v>
          </cell>
          <cell r="Y5905">
            <v>0</v>
          </cell>
          <cell r="AA5905">
            <v>0</v>
          </cell>
          <cell r="AB5905">
            <v>0</v>
          </cell>
          <cell r="AC5905">
            <v>0</v>
          </cell>
          <cell r="AD5905">
            <v>0</v>
          </cell>
          <cell r="AE5905">
            <v>0</v>
          </cell>
          <cell r="AF5905">
            <v>0</v>
          </cell>
          <cell r="AG5905">
            <v>0</v>
          </cell>
          <cell r="AH5905">
            <v>0</v>
          </cell>
        </row>
        <row r="5906">
          <cell r="R5906" t="str">
            <v>BNDES</v>
          </cell>
          <cell r="S5906" t="str">
            <v>FINEM TJLP</v>
          </cell>
          <cell r="T5906" t="str">
            <v>SUB9124C</v>
          </cell>
          <cell r="U5906">
            <v>10</v>
          </cell>
          <cell r="V5906">
            <v>0</v>
          </cell>
          <cell r="W5906">
            <v>33984</v>
          </cell>
          <cell r="X5906">
            <v>91</v>
          </cell>
          <cell r="Y5906">
            <v>2</v>
          </cell>
          <cell r="AA5906">
            <v>0</v>
          </cell>
          <cell r="AB5906">
            <v>0</v>
          </cell>
          <cell r="AC5906">
            <v>0</v>
          </cell>
          <cell r="AD5906">
            <v>0</v>
          </cell>
          <cell r="AE5906">
            <v>0</v>
          </cell>
          <cell r="AF5906">
            <v>0</v>
          </cell>
          <cell r="AG5906">
            <v>0</v>
          </cell>
          <cell r="AH5906">
            <v>0</v>
          </cell>
        </row>
        <row r="5907">
          <cell r="R5907" t="str">
            <v>BNDES</v>
          </cell>
          <cell r="S5907" t="str">
            <v>FINEM TJLP</v>
          </cell>
          <cell r="T5907" t="str">
            <v>SUB9124C</v>
          </cell>
          <cell r="U5907">
            <v>10</v>
          </cell>
          <cell r="V5907">
            <v>0</v>
          </cell>
          <cell r="W5907">
            <v>34017</v>
          </cell>
          <cell r="X5907">
            <v>33</v>
          </cell>
          <cell r="Y5907">
            <v>0</v>
          </cell>
          <cell r="AA5907">
            <v>0</v>
          </cell>
          <cell r="AB5907">
            <v>0</v>
          </cell>
          <cell r="AC5907">
            <v>0</v>
          </cell>
          <cell r="AD5907">
            <v>0</v>
          </cell>
          <cell r="AE5907">
            <v>0</v>
          </cell>
          <cell r="AF5907">
            <v>0</v>
          </cell>
          <cell r="AG5907">
            <v>0</v>
          </cell>
          <cell r="AH5907">
            <v>0</v>
          </cell>
        </row>
        <row r="5908">
          <cell r="R5908" t="str">
            <v>BNDES</v>
          </cell>
          <cell r="S5908" t="str">
            <v>FINEM TJLP</v>
          </cell>
          <cell r="T5908" t="str">
            <v>SUB9124C</v>
          </cell>
          <cell r="U5908">
            <v>10</v>
          </cell>
          <cell r="V5908">
            <v>0</v>
          </cell>
          <cell r="W5908">
            <v>34044</v>
          </cell>
          <cell r="X5908">
            <v>27</v>
          </cell>
          <cell r="Y5908">
            <v>0</v>
          </cell>
          <cell r="AA5908">
            <v>0</v>
          </cell>
          <cell r="AB5908">
            <v>0</v>
          </cell>
          <cell r="AC5908">
            <v>0</v>
          </cell>
          <cell r="AD5908">
            <v>0</v>
          </cell>
          <cell r="AE5908">
            <v>0</v>
          </cell>
          <cell r="AF5908">
            <v>0</v>
          </cell>
          <cell r="AG5908">
            <v>0</v>
          </cell>
          <cell r="AH5908">
            <v>0</v>
          </cell>
        </row>
        <row r="5909">
          <cell r="R5909" t="str">
            <v>BNDES</v>
          </cell>
          <cell r="S5909" t="str">
            <v>FINEM TJLP</v>
          </cell>
          <cell r="T5909" t="str">
            <v>SUB9124C</v>
          </cell>
          <cell r="U5909">
            <v>10</v>
          </cell>
          <cell r="V5909">
            <v>0</v>
          </cell>
          <cell r="W5909">
            <v>34074</v>
          </cell>
          <cell r="X5909">
            <v>30</v>
          </cell>
          <cell r="Y5909">
            <v>3</v>
          </cell>
          <cell r="AA5909">
            <v>0</v>
          </cell>
          <cell r="AB5909">
            <v>0</v>
          </cell>
          <cell r="AC5909">
            <v>0</v>
          </cell>
          <cell r="AD5909">
            <v>0</v>
          </cell>
          <cell r="AE5909">
            <v>0</v>
          </cell>
          <cell r="AF5909">
            <v>0</v>
          </cell>
          <cell r="AG5909">
            <v>0</v>
          </cell>
          <cell r="AH5909">
            <v>0</v>
          </cell>
        </row>
        <row r="5910">
          <cell r="R5910" t="str">
            <v>BNDES</v>
          </cell>
          <cell r="S5910" t="str">
            <v>FINEM TJLP</v>
          </cell>
          <cell r="T5910" t="str">
            <v>SUB9124C</v>
          </cell>
          <cell r="U5910">
            <v>10</v>
          </cell>
          <cell r="V5910">
            <v>0</v>
          </cell>
          <cell r="W5910">
            <v>34165</v>
          </cell>
          <cell r="X5910">
            <v>91</v>
          </cell>
          <cell r="Y5910">
            <v>4</v>
          </cell>
          <cell r="AA5910">
            <v>0</v>
          </cell>
          <cell r="AB5910">
            <v>0</v>
          </cell>
          <cell r="AC5910">
            <v>0</v>
          </cell>
          <cell r="AD5910">
            <v>0</v>
          </cell>
          <cell r="AE5910">
            <v>0</v>
          </cell>
          <cell r="AF5910">
            <v>0</v>
          </cell>
          <cell r="AG5910">
            <v>0</v>
          </cell>
          <cell r="AH5910">
            <v>0</v>
          </cell>
        </row>
        <row r="5911">
          <cell r="R5911" t="str">
            <v>BNDES</v>
          </cell>
          <cell r="S5911" t="str">
            <v>FINEM TJLP</v>
          </cell>
          <cell r="T5911" t="str">
            <v>SUB9124C</v>
          </cell>
          <cell r="U5911">
            <v>10</v>
          </cell>
          <cell r="V5911">
            <v>0</v>
          </cell>
          <cell r="W5911">
            <v>34192</v>
          </cell>
          <cell r="X5911">
            <v>27</v>
          </cell>
          <cell r="Y5911">
            <v>0</v>
          </cell>
          <cell r="AA5911">
            <v>0</v>
          </cell>
          <cell r="AB5911">
            <v>0</v>
          </cell>
          <cell r="AC5911">
            <v>0</v>
          </cell>
          <cell r="AD5911">
            <v>0</v>
          </cell>
          <cell r="AE5911">
            <v>0</v>
          </cell>
          <cell r="AF5911">
            <v>0</v>
          </cell>
          <cell r="AG5911">
            <v>0</v>
          </cell>
          <cell r="AH5911">
            <v>0</v>
          </cell>
        </row>
        <row r="5912">
          <cell r="R5912" t="str">
            <v>BNDES</v>
          </cell>
          <cell r="S5912" t="str">
            <v>FINEM TJLP</v>
          </cell>
          <cell r="T5912" t="str">
            <v>SUB9124C</v>
          </cell>
          <cell r="U5912">
            <v>10</v>
          </cell>
          <cell r="V5912">
            <v>0</v>
          </cell>
          <cell r="W5912">
            <v>34228</v>
          </cell>
          <cell r="X5912">
            <v>36</v>
          </cell>
          <cell r="Y5912">
            <v>0</v>
          </cell>
          <cell r="AA5912">
            <v>0</v>
          </cell>
          <cell r="AB5912">
            <v>0</v>
          </cell>
          <cell r="AC5912">
            <v>0</v>
          </cell>
          <cell r="AD5912">
            <v>0</v>
          </cell>
          <cell r="AE5912">
            <v>0</v>
          </cell>
          <cell r="AF5912">
            <v>0</v>
          </cell>
          <cell r="AG5912">
            <v>0</v>
          </cell>
          <cell r="AH5912">
            <v>0</v>
          </cell>
        </row>
        <row r="5913">
          <cell r="R5913" t="str">
            <v>BNDES</v>
          </cell>
          <cell r="S5913" t="str">
            <v>FINEM TJLP</v>
          </cell>
          <cell r="T5913" t="str">
            <v>SUB9124C</v>
          </cell>
          <cell r="U5913">
            <v>10</v>
          </cell>
          <cell r="V5913">
            <v>0</v>
          </cell>
          <cell r="W5913">
            <v>34257</v>
          </cell>
          <cell r="X5913">
            <v>29</v>
          </cell>
          <cell r="Y5913">
            <v>5</v>
          </cell>
          <cell r="AA5913">
            <v>0</v>
          </cell>
          <cell r="AB5913">
            <v>0</v>
          </cell>
          <cell r="AC5913">
            <v>0</v>
          </cell>
          <cell r="AD5913">
            <v>0</v>
          </cell>
          <cell r="AE5913">
            <v>0</v>
          </cell>
          <cell r="AF5913">
            <v>0</v>
          </cell>
          <cell r="AG5913">
            <v>0</v>
          </cell>
          <cell r="AH5913">
            <v>0</v>
          </cell>
        </row>
        <row r="5914">
          <cell r="R5914" t="str">
            <v>BNDES</v>
          </cell>
          <cell r="S5914" t="str">
            <v>FINEM TJLP</v>
          </cell>
          <cell r="T5914" t="str">
            <v>SUB9124C</v>
          </cell>
          <cell r="U5914">
            <v>10</v>
          </cell>
          <cell r="V5914">
            <v>0</v>
          </cell>
          <cell r="W5914">
            <v>34349</v>
          </cell>
          <cell r="X5914">
            <v>92</v>
          </cell>
          <cell r="Y5914">
            <v>6</v>
          </cell>
          <cell r="AA5914">
            <v>0</v>
          </cell>
          <cell r="AB5914">
            <v>0</v>
          </cell>
          <cell r="AC5914">
            <v>0</v>
          </cell>
          <cell r="AD5914">
            <v>0</v>
          </cell>
          <cell r="AE5914">
            <v>0</v>
          </cell>
          <cell r="AF5914">
            <v>0</v>
          </cell>
          <cell r="AG5914">
            <v>0</v>
          </cell>
          <cell r="AH5914">
            <v>0</v>
          </cell>
        </row>
        <row r="5915">
          <cell r="R5915" t="str">
            <v>BNDES</v>
          </cell>
          <cell r="S5915" t="str">
            <v>FINEM TJLP</v>
          </cell>
          <cell r="T5915" t="str">
            <v>SUB9124C</v>
          </cell>
          <cell r="U5915">
            <v>10</v>
          </cell>
          <cell r="V5915">
            <v>0</v>
          </cell>
          <cell r="W5915">
            <v>34439</v>
          </cell>
          <cell r="X5915">
            <v>90</v>
          </cell>
          <cell r="Y5915">
            <v>7</v>
          </cell>
          <cell r="AA5915">
            <v>0</v>
          </cell>
          <cell r="AB5915">
            <v>0</v>
          </cell>
          <cell r="AC5915">
            <v>0</v>
          </cell>
          <cell r="AD5915">
            <v>0</v>
          </cell>
          <cell r="AE5915">
            <v>0</v>
          </cell>
          <cell r="AF5915">
            <v>0</v>
          </cell>
          <cell r="AG5915">
            <v>0</v>
          </cell>
          <cell r="AH5915">
            <v>0</v>
          </cell>
        </row>
        <row r="5916">
          <cell r="R5916" t="str">
            <v>BNDES</v>
          </cell>
          <cell r="S5916" t="str">
            <v>FINEM TJLP</v>
          </cell>
          <cell r="T5916" t="str">
            <v>SUB9124C</v>
          </cell>
          <cell r="U5916">
            <v>10</v>
          </cell>
          <cell r="V5916">
            <v>0</v>
          </cell>
          <cell r="W5916">
            <v>34486</v>
          </cell>
          <cell r="X5916">
            <v>47</v>
          </cell>
          <cell r="Y5916">
            <v>0</v>
          </cell>
          <cell r="AA5916">
            <v>0</v>
          </cell>
          <cell r="AB5916">
            <v>0</v>
          </cell>
          <cell r="AC5916">
            <v>0</v>
          </cell>
          <cell r="AD5916">
            <v>0</v>
          </cell>
          <cell r="AE5916">
            <v>0</v>
          </cell>
          <cell r="AF5916">
            <v>0</v>
          </cell>
          <cell r="AG5916">
            <v>0</v>
          </cell>
          <cell r="AH5916">
            <v>0</v>
          </cell>
        </row>
        <row r="5917">
          <cell r="R5917" t="str">
            <v>BNDES</v>
          </cell>
          <cell r="S5917" t="str">
            <v>FINEM TJLP</v>
          </cell>
          <cell r="T5917" t="str">
            <v>SUB9124C</v>
          </cell>
          <cell r="U5917">
            <v>10</v>
          </cell>
          <cell r="V5917">
            <v>0</v>
          </cell>
          <cell r="W5917">
            <v>34530</v>
          </cell>
          <cell r="X5917">
            <v>44</v>
          </cell>
          <cell r="Y5917">
            <v>8</v>
          </cell>
          <cell r="AA5917">
            <v>0</v>
          </cell>
          <cell r="AB5917">
            <v>0</v>
          </cell>
          <cell r="AC5917">
            <v>0</v>
          </cell>
          <cell r="AD5917">
            <v>0</v>
          </cell>
          <cell r="AE5917">
            <v>0</v>
          </cell>
          <cell r="AF5917">
            <v>0</v>
          </cell>
          <cell r="AG5917">
            <v>0</v>
          </cell>
          <cell r="AH5917">
            <v>0</v>
          </cell>
        </row>
        <row r="5918">
          <cell r="R5918" t="str">
            <v>BNDES</v>
          </cell>
          <cell r="S5918" t="str">
            <v>FINEM TJLP</v>
          </cell>
          <cell r="T5918" t="str">
            <v>SUB9124C</v>
          </cell>
          <cell r="U5918">
            <v>10</v>
          </cell>
          <cell r="V5918">
            <v>0</v>
          </cell>
          <cell r="W5918">
            <v>34622</v>
          </cell>
          <cell r="X5918">
            <v>92</v>
          </cell>
          <cell r="Y5918">
            <v>9</v>
          </cell>
          <cell r="AA5918">
            <v>0</v>
          </cell>
          <cell r="AB5918">
            <v>0</v>
          </cell>
          <cell r="AC5918">
            <v>0</v>
          </cell>
          <cell r="AD5918">
            <v>0</v>
          </cell>
          <cell r="AE5918">
            <v>0</v>
          </cell>
          <cell r="AF5918">
            <v>0</v>
          </cell>
          <cell r="AG5918">
            <v>0</v>
          </cell>
          <cell r="AH5918">
            <v>0</v>
          </cell>
        </row>
        <row r="5919">
          <cell r="R5919" t="str">
            <v>BNDES</v>
          </cell>
          <cell r="S5919" t="str">
            <v>FINEM TJLP</v>
          </cell>
          <cell r="T5919" t="str">
            <v>SUB9124C</v>
          </cell>
          <cell r="U5919">
            <v>10</v>
          </cell>
          <cell r="V5919">
            <v>0</v>
          </cell>
          <cell r="W5919">
            <v>34714</v>
          </cell>
          <cell r="X5919">
            <v>92</v>
          </cell>
          <cell r="Y5919">
            <v>10</v>
          </cell>
          <cell r="AA5919">
            <v>0</v>
          </cell>
          <cell r="AB5919">
            <v>0</v>
          </cell>
          <cell r="AC5919">
            <v>0</v>
          </cell>
          <cell r="AD5919">
            <v>0</v>
          </cell>
          <cell r="AE5919">
            <v>0</v>
          </cell>
          <cell r="AF5919">
            <v>0</v>
          </cell>
          <cell r="AG5919">
            <v>0</v>
          </cell>
          <cell r="AH5919">
            <v>0</v>
          </cell>
        </row>
        <row r="5920">
          <cell r="R5920" t="str">
            <v>BNDES</v>
          </cell>
          <cell r="S5920" t="str">
            <v>FINEM TJLP</v>
          </cell>
          <cell r="T5920" t="str">
            <v>SUB9124C</v>
          </cell>
          <cell r="U5920">
            <v>10</v>
          </cell>
          <cell r="V5920">
            <v>0</v>
          </cell>
          <cell r="W5920">
            <v>34804</v>
          </cell>
          <cell r="X5920">
            <v>90</v>
          </cell>
          <cell r="Y5920">
            <v>11</v>
          </cell>
          <cell r="AA5920">
            <v>0</v>
          </cell>
          <cell r="AB5920">
            <v>0</v>
          </cell>
          <cell r="AC5920">
            <v>0</v>
          </cell>
          <cell r="AD5920">
            <v>0</v>
          </cell>
          <cell r="AE5920">
            <v>0</v>
          </cell>
          <cell r="AF5920">
            <v>0</v>
          </cell>
          <cell r="AG5920">
            <v>0</v>
          </cell>
          <cell r="AH5920">
            <v>0</v>
          </cell>
        </row>
        <row r="5921">
          <cell r="R5921" t="str">
            <v>BNDES</v>
          </cell>
          <cell r="S5921" t="str">
            <v>FINEM TJLP</v>
          </cell>
          <cell r="T5921" t="str">
            <v>SUB9124C</v>
          </cell>
          <cell r="U5921">
            <v>10</v>
          </cell>
          <cell r="V5921">
            <v>0</v>
          </cell>
          <cell r="W5921">
            <v>34819</v>
          </cell>
          <cell r="X5921">
            <v>15</v>
          </cell>
          <cell r="Y5921">
            <v>0</v>
          </cell>
          <cell r="AA5921">
            <v>0</v>
          </cell>
          <cell r="AB5921">
            <v>0</v>
          </cell>
          <cell r="AC5921">
            <v>0</v>
          </cell>
          <cell r="AD5921">
            <v>0</v>
          </cell>
          <cell r="AE5921">
            <v>0</v>
          </cell>
          <cell r="AF5921">
            <v>0</v>
          </cell>
          <cell r="AG5921">
            <v>0</v>
          </cell>
          <cell r="AH5921">
            <v>0</v>
          </cell>
        </row>
        <row r="5922">
          <cell r="R5922" t="str">
            <v>BNDES</v>
          </cell>
          <cell r="S5922" t="str">
            <v>FINEM TJLP</v>
          </cell>
          <cell r="T5922" t="str">
            <v>SUB9124C</v>
          </cell>
          <cell r="U5922">
            <v>10</v>
          </cell>
          <cell r="V5922">
            <v>0</v>
          </cell>
          <cell r="W5922">
            <v>34834</v>
          </cell>
          <cell r="X5922">
            <v>15</v>
          </cell>
          <cell r="Y5922">
            <v>0</v>
          </cell>
          <cell r="AA5922">
            <v>0</v>
          </cell>
          <cell r="AB5922">
            <v>0</v>
          </cell>
          <cell r="AC5922">
            <v>0</v>
          </cell>
          <cell r="AD5922">
            <v>0</v>
          </cell>
          <cell r="AE5922">
            <v>0</v>
          </cell>
          <cell r="AF5922">
            <v>0</v>
          </cell>
          <cell r="AG5922">
            <v>0</v>
          </cell>
          <cell r="AH5922">
            <v>0</v>
          </cell>
        </row>
        <row r="5923">
          <cell r="R5923" t="str">
            <v>BNDES</v>
          </cell>
          <cell r="S5923" t="str">
            <v>FINEM TJLP</v>
          </cell>
          <cell r="T5923" t="str">
            <v>SUB9124C</v>
          </cell>
          <cell r="U5923">
            <v>10</v>
          </cell>
          <cell r="V5923">
            <v>0</v>
          </cell>
          <cell r="W5923">
            <v>34850</v>
          </cell>
          <cell r="X5923">
            <v>16</v>
          </cell>
          <cell r="Y5923">
            <v>0</v>
          </cell>
          <cell r="AA5923">
            <v>0</v>
          </cell>
          <cell r="AB5923">
            <v>0</v>
          </cell>
          <cell r="AC5923">
            <v>0</v>
          </cell>
          <cell r="AD5923">
            <v>0</v>
          </cell>
          <cell r="AE5923">
            <v>0</v>
          </cell>
          <cell r="AF5923">
            <v>0</v>
          </cell>
          <cell r="AG5923">
            <v>0</v>
          </cell>
          <cell r="AH5923">
            <v>0</v>
          </cell>
        </row>
        <row r="5924">
          <cell r="R5924" t="str">
            <v>BNDES</v>
          </cell>
          <cell r="S5924" t="str">
            <v>FINEM TJLP</v>
          </cell>
          <cell r="T5924" t="str">
            <v>SUB9124C</v>
          </cell>
          <cell r="U5924">
            <v>10</v>
          </cell>
          <cell r="V5924">
            <v>0</v>
          </cell>
          <cell r="W5924">
            <v>34865</v>
          </cell>
          <cell r="X5924">
            <v>15</v>
          </cell>
          <cell r="Y5924">
            <v>0</v>
          </cell>
          <cell r="Z5924">
            <v>10.12373</v>
          </cell>
          <cell r="AA5924">
            <v>0</v>
          </cell>
          <cell r="AB5924">
            <v>6516907.75</v>
          </cell>
          <cell r="AC5924">
            <v>0</v>
          </cell>
          <cell r="AD5924">
            <v>106101.08</v>
          </cell>
          <cell r="AE5924">
            <v>106101.08</v>
          </cell>
          <cell r="AF5924">
            <v>0</v>
          </cell>
          <cell r="AG5924">
            <v>6623008.8300000001</v>
          </cell>
          <cell r="AH5924">
            <v>0</v>
          </cell>
        </row>
        <row r="5925">
          <cell r="R5925" t="str">
            <v>BNDES</v>
          </cell>
          <cell r="S5925" t="str">
            <v>FINEM TJLP</v>
          </cell>
          <cell r="T5925" t="str">
            <v>SUB9124C</v>
          </cell>
          <cell r="U5925">
            <v>10</v>
          </cell>
          <cell r="V5925">
            <v>0</v>
          </cell>
          <cell r="W5925">
            <v>34880</v>
          </cell>
          <cell r="X5925">
            <v>15</v>
          </cell>
          <cell r="Y5925">
            <v>0</v>
          </cell>
          <cell r="Z5925">
            <v>10.192599</v>
          </cell>
          <cell r="AA5925">
            <v>0</v>
          </cell>
          <cell r="AB5925">
            <v>6561240.5099999998</v>
          </cell>
          <cell r="AC5925">
            <v>0</v>
          </cell>
          <cell r="AD5925">
            <v>27255.020000000004</v>
          </cell>
          <cell r="AE5925">
            <v>133356.1</v>
          </cell>
          <cell r="AF5925">
            <v>0</v>
          </cell>
          <cell r="AG5925">
            <v>6694596.6100000003</v>
          </cell>
          <cell r="AH5925">
            <v>44332.760000000708</v>
          </cell>
        </row>
        <row r="5926">
          <cell r="R5926" t="str">
            <v>BNDES</v>
          </cell>
          <cell r="S5926" t="str">
            <v>FINEM TJLP</v>
          </cell>
          <cell r="T5926" t="str">
            <v>SUB9124C</v>
          </cell>
          <cell r="U5926">
            <v>10</v>
          </cell>
          <cell r="V5926">
            <v>0</v>
          </cell>
          <cell r="W5926">
            <v>34895</v>
          </cell>
          <cell r="X5926">
            <v>15</v>
          </cell>
          <cell r="Y5926">
            <v>12</v>
          </cell>
          <cell r="Z5926">
            <v>10.261936</v>
          </cell>
          <cell r="AA5926">
            <v>0</v>
          </cell>
          <cell r="AB5926">
            <v>6605874.54</v>
          </cell>
          <cell r="AC5926">
            <v>0</v>
          </cell>
          <cell r="AD5926">
            <v>27727.22</v>
          </cell>
          <cell r="AE5926">
            <v>161083.32</v>
          </cell>
          <cell r="AF5926">
            <v>161083.32</v>
          </cell>
          <cell r="AG5926">
            <v>6605874.54</v>
          </cell>
          <cell r="AH5926">
            <v>44634.030000000261</v>
          </cell>
        </row>
        <row r="5927">
          <cell r="R5927" t="str">
            <v>BNDES</v>
          </cell>
          <cell r="S5927" t="str">
            <v>FINEM TJLP</v>
          </cell>
          <cell r="T5927" t="str">
            <v>SUB9124C</v>
          </cell>
          <cell r="U5927">
            <v>10</v>
          </cell>
          <cell r="V5927">
            <v>0</v>
          </cell>
          <cell r="W5927">
            <v>34911</v>
          </cell>
          <cell r="X5927">
            <v>16</v>
          </cell>
          <cell r="Y5927">
            <v>0</v>
          </cell>
          <cell r="Z5927">
            <v>10.336416</v>
          </cell>
          <cell r="AA5927">
            <v>0</v>
          </cell>
          <cell r="AB5927">
            <v>6653819.25</v>
          </cell>
          <cell r="AC5927">
            <v>0</v>
          </cell>
          <cell r="AD5927">
            <v>28245.41</v>
          </cell>
          <cell r="AE5927">
            <v>28245.41</v>
          </cell>
          <cell r="AF5927">
            <v>0</v>
          </cell>
          <cell r="AG5927">
            <v>6682064.6600000001</v>
          </cell>
          <cell r="AH5927">
            <v>47944.709999999963</v>
          </cell>
        </row>
        <row r="5928">
          <cell r="R5928" t="str">
            <v>BNDES</v>
          </cell>
          <cell r="S5928" t="str">
            <v>FINEM TJLP</v>
          </cell>
          <cell r="T5928" t="str">
            <v>SUB9124C</v>
          </cell>
          <cell r="U5928">
            <v>10</v>
          </cell>
          <cell r="V5928">
            <v>0</v>
          </cell>
          <cell r="W5928">
            <v>34926</v>
          </cell>
          <cell r="X5928">
            <v>15</v>
          </cell>
          <cell r="Y5928">
            <v>0</v>
          </cell>
          <cell r="Z5928">
            <v>10.406731000000001</v>
          </cell>
          <cell r="AA5928">
            <v>0</v>
          </cell>
          <cell r="AB5928">
            <v>6699082.8399999999</v>
          </cell>
          <cell r="AC5928">
            <v>0</v>
          </cell>
          <cell r="AD5928">
            <v>26961.98</v>
          </cell>
          <cell r="AE5928">
            <v>55207.39</v>
          </cell>
          <cell r="AF5928">
            <v>0</v>
          </cell>
          <cell r="AG5928">
            <v>6754290.2300000004</v>
          </cell>
          <cell r="AH5928">
            <v>45263.589999999851</v>
          </cell>
        </row>
        <row r="5929">
          <cell r="R5929" t="str">
            <v>BNDES</v>
          </cell>
          <cell r="S5929" t="str">
            <v>FINEM TJLP</v>
          </cell>
          <cell r="T5929" t="str">
            <v>SUB9124C</v>
          </cell>
          <cell r="U5929">
            <v>10</v>
          </cell>
          <cell r="V5929">
            <v>0</v>
          </cell>
          <cell r="W5929">
            <v>34942</v>
          </cell>
          <cell r="X5929">
            <v>16</v>
          </cell>
          <cell r="Y5929">
            <v>0</v>
          </cell>
          <cell r="Z5929">
            <v>10.482262</v>
          </cell>
          <cell r="AA5929">
            <v>0</v>
          </cell>
          <cell r="AB5929">
            <v>6747704.0999999996</v>
          </cell>
          <cell r="AC5929">
            <v>0</v>
          </cell>
          <cell r="AD5929">
            <v>29280.699999999997</v>
          </cell>
          <cell r="AE5929">
            <v>84488.09</v>
          </cell>
          <cell r="AF5929">
            <v>0</v>
          </cell>
          <cell r="AG5929">
            <v>6832192.1900000004</v>
          </cell>
          <cell r="AH5929">
            <v>48621.259999999776</v>
          </cell>
        </row>
        <row r="5930">
          <cell r="R5930" t="str">
            <v>BNDES</v>
          </cell>
          <cell r="S5930" t="str">
            <v>FINEM TJLP</v>
          </cell>
          <cell r="T5930" t="str">
            <v>SUB9124C</v>
          </cell>
          <cell r="U5930">
            <v>10</v>
          </cell>
          <cell r="V5930">
            <v>0</v>
          </cell>
          <cell r="W5930">
            <v>34957</v>
          </cell>
          <cell r="X5930">
            <v>15</v>
          </cell>
          <cell r="Y5930">
            <v>0</v>
          </cell>
          <cell r="Z5930">
            <v>10.54429</v>
          </cell>
          <cell r="AA5930">
            <v>0</v>
          </cell>
          <cell r="AB5930">
            <v>6787633.1399999997</v>
          </cell>
          <cell r="AC5930">
            <v>0</v>
          </cell>
          <cell r="AD5930">
            <v>27847.160000000003</v>
          </cell>
          <cell r="AE5930">
            <v>112335.25</v>
          </cell>
          <cell r="AF5930">
            <v>0</v>
          </cell>
          <cell r="AG5930">
            <v>6899968.3899999997</v>
          </cell>
          <cell r="AH5930">
            <v>39929.039999999106</v>
          </cell>
        </row>
        <row r="5931">
          <cell r="R5931" t="str">
            <v>BNDES</v>
          </cell>
          <cell r="S5931" t="str">
            <v>FINEM TJLP</v>
          </cell>
          <cell r="T5931" t="str">
            <v>SUB9124C</v>
          </cell>
          <cell r="U5931">
            <v>10</v>
          </cell>
          <cell r="V5931">
            <v>0</v>
          </cell>
          <cell r="W5931">
            <v>34972</v>
          </cell>
          <cell r="X5931">
            <v>15</v>
          </cell>
          <cell r="Y5931">
            <v>0</v>
          </cell>
          <cell r="Z5931">
            <v>10.606017</v>
          </cell>
          <cell r="AA5931">
            <v>0</v>
          </cell>
          <cell r="AB5931">
            <v>6827368.4100000001</v>
          </cell>
          <cell r="AC5931">
            <v>0</v>
          </cell>
          <cell r="AD5931">
            <v>28274.380000000005</v>
          </cell>
          <cell r="AE5931">
            <v>140609.63</v>
          </cell>
          <cell r="AF5931">
            <v>0</v>
          </cell>
          <cell r="AG5931">
            <v>6967978.04</v>
          </cell>
          <cell r="AH5931">
            <v>39735.270000000484</v>
          </cell>
        </row>
        <row r="5932">
          <cell r="R5932" t="str">
            <v>BNDES</v>
          </cell>
          <cell r="S5932" t="str">
            <v>FINEM TJLP</v>
          </cell>
          <cell r="T5932" t="str">
            <v>SUB9124C</v>
          </cell>
          <cell r="U5932">
            <v>10</v>
          </cell>
          <cell r="V5932">
            <v>0</v>
          </cell>
          <cell r="W5932">
            <v>34987</v>
          </cell>
          <cell r="X5932">
            <v>15</v>
          </cell>
          <cell r="Y5932">
            <v>13</v>
          </cell>
          <cell r="Z5932">
            <v>10.668106999999999</v>
          </cell>
          <cell r="AA5932">
            <v>0</v>
          </cell>
          <cell r="AB5932">
            <v>6867337.3499999996</v>
          </cell>
          <cell r="AC5932">
            <v>0</v>
          </cell>
          <cell r="AD5932">
            <v>28712.139999999985</v>
          </cell>
          <cell r="AE5932">
            <v>169321.77</v>
          </cell>
          <cell r="AF5932">
            <v>169321.77</v>
          </cell>
          <cell r="AG5932">
            <v>6867337.3499999996</v>
          </cell>
          <cell r="AH5932">
            <v>39968.939999999478</v>
          </cell>
        </row>
        <row r="5933">
          <cell r="R5933" t="str">
            <v>BNDES</v>
          </cell>
          <cell r="S5933" t="str">
            <v>FINEM TJLP</v>
          </cell>
          <cell r="T5933" t="str">
            <v>SUB9124C</v>
          </cell>
          <cell r="U5933">
            <v>10</v>
          </cell>
          <cell r="V5933">
            <v>0</v>
          </cell>
          <cell r="W5933">
            <v>35003</v>
          </cell>
          <cell r="X5933">
            <v>16</v>
          </cell>
          <cell r="Y5933">
            <v>0</v>
          </cell>
          <cell r="Z5933">
            <v>10.734736</v>
          </cell>
          <cell r="AA5933">
            <v>0</v>
          </cell>
          <cell r="AB5933">
            <v>6910228.1699999999</v>
          </cell>
          <cell r="AC5933">
            <v>0</v>
          </cell>
          <cell r="AD5933">
            <v>29333.87</v>
          </cell>
          <cell r="AE5933">
            <v>29333.87</v>
          </cell>
          <cell r="AF5933">
            <v>0</v>
          </cell>
          <cell r="AG5933">
            <v>6939562.04</v>
          </cell>
          <cell r="AH5933">
            <v>42890.820000000298</v>
          </cell>
        </row>
        <row r="5934">
          <cell r="R5934" t="str">
            <v>BNDES</v>
          </cell>
          <cell r="S5934" t="str">
            <v>FINEM TJLP</v>
          </cell>
          <cell r="T5934" t="str">
            <v>SUB9124C</v>
          </cell>
          <cell r="U5934">
            <v>10</v>
          </cell>
          <cell r="V5934">
            <v>0</v>
          </cell>
          <cell r="W5934">
            <v>35018</v>
          </cell>
          <cell r="X5934">
            <v>15</v>
          </cell>
          <cell r="Y5934">
            <v>0</v>
          </cell>
          <cell r="Z5934">
            <v>10.797579000000001</v>
          </cell>
          <cell r="AA5934">
            <v>0</v>
          </cell>
          <cell r="AB5934">
            <v>6950681.8399999999</v>
          </cell>
          <cell r="AC5934">
            <v>0</v>
          </cell>
          <cell r="AD5934">
            <v>27946.960000000003</v>
          </cell>
          <cell r="AE5934">
            <v>57280.83</v>
          </cell>
          <cell r="AF5934">
            <v>0</v>
          </cell>
          <cell r="AG5934">
            <v>7007962.6699999999</v>
          </cell>
          <cell r="AH5934">
            <v>40453.669999999925</v>
          </cell>
        </row>
        <row r="5935">
          <cell r="R5935" t="str">
            <v>BNDES</v>
          </cell>
          <cell r="S5935" t="str">
            <v>FINEM TJLP</v>
          </cell>
          <cell r="T5935" t="str">
            <v>SUB9124C</v>
          </cell>
          <cell r="U5935">
            <v>10</v>
          </cell>
          <cell r="V5935">
            <v>0</v>
          </cell>
          <cell r="W5935">
            <v>35033</v>
          </cell>
          <cell r="X5935">
            <v>15</v>
          </cell>
          <cell r="Y5935">
            <v>0</v>
          </cell>
          <cell r="Z5935">
            <v>10.860789</v>
          </cell>
          <cell r="AA5935">
            <v>0</v>
          </cell>
          <cell r="AB5935">
            <v>6991371.7599999998</v>
          </cell>
          <cell r="AC5935">
            <v>0</v>
          </cell>
          <cell r="AD5935">
            <v>28384.33</v>
          </cell>
          <cell r="AE5935">
            <v>85665.16</v>
          </cell>
          <cell r="AF5935">
            <v>0</v>
          </cell>
          <cell r="AG5935">
            <v>7077036.9100000001</v>
          </cell>
          <cell r="AH5935">
            <v>40689.910000000149</v>
          </cell>
        </row>
        <row r="5936">
          <cell r="R5936" t="str">
            <v>BNDES</v>
          </cell>
          <cell r="S5936" t="str">
            <v>FINEM TJLP</v>
          </cell>
          <cell r="T5936" t="str">
            <v>SUB9124C</v>
          </cell>
          <cell r="U5936">
            <v>10</v>
          </cell>
          <cell r="V5936">
            <v>0</v>
          </cell>
          <cell r="W5936">
            <v>35048</v>
          </cell>
          <cell r="X5936">
            <v>15</v>
          </cell>
          <cell r="Y5936">
            <v>0</v>
          </cell>
          <cell r="Z5936">
            <v>10.909416999999999</v>
          </cell>
          <cell r="AA5936">
            <v>0</v>
          </cell>
          <cell r="AB5936">
            <v>7022674.8600000003</v>
          </cell>
          <cell r="AC5936">
            <v>0</v>
          </cell>
          <cell r="AD5936">
            <v>28670.259999999995</v>
          </cell>
          <cell r="AE5936">
            <v>114335.42</v>
          </cell>
          <cell r="AF5936">
            <v>0</v>
          </cell>
          <cell r="AG5936">
            <v>7137010.2800000003</v>
          </cell>
          <cell r="AH5936">
            <v>31303.110000000335</v>
          </cell>
        </row>
        <row r="5937">
          <cell r="R5937" t="str">
            <v>BNDES</v>
          </cell>
          <cell r="S5937" t="str">
            <v>FINEM TJLP</v>
          </cell>
          <cell r="T5937" t="str">
            <v>SUB9124C</v>
          </cell>
          <cell r="U5937">
            <v>10</v>
          </cell>
          <cell r="V5937">
            <v>0</v>
          </cell>
          <cell r="W5937">
            <v>35064</v>
          </cell>
          <cell r="X5937">
            <v>16</v>
          </cell>
          <cell r="Y5937">
            <v>0</v>
          </cell>
          <cell r="Z5937">
            <v>10.960383999999999</v>
          </cell>
          <cell r="AA5937">
            <v>0</v>
          </cell>
          <cell r="AB5937">
            <v>7055483.6399999997</v>
          </cell>
          <cell r="AC5937">
            <v>0</v>
          </cell>
          <cell r="AD5937">
            <v>30972.250000000015</v>
          </cell>
          <cell r="AE5937">
            <v>145307.67000000001</v>
          </cell>
          <cell r="AF5937">
            <v>0</v>
          </cell>
          <cell r="AG5937">
            <v>7200791.3099999996</v>
          </cell>
          <cell r="AH5937">
            <v>32808.779999999329</v>
          </cell>
          <cell r="AI5937">
            <v>0</v>
          </cell>
          <cell r="AJ5937">
            <v>0</v>
          </cell>
          <cell r="AK5937">
            <v>0</v>
          </cell>
        </row>
        <row r="5938">
          <cell r="R5938" t="str">
            <v>BNDES</v>
          </cell>
          <cell r="S5938" t="str">
            <v>FINEM TJLP</v>
          </cell>
          <cell r="T5938" t="str">
            <v>SUB9124C</v>
          </cell>
          <cell r="U5938">
            <v>10</v>
          </cell>
          <cell r="V5938">
            <v>0</v>
          </cell>
          <cell r="W5938">
            <v>35079</v>
          </cell>
          <cell r="X5938">
            <v>15</v>
          </cell>
          <cell r="Y5938">
            <v>14</v>
          </cell>
          <cell r="Z5938">
            <v>11.008381</v>
          </cell>
          <cell r="AA5938">
            <v>0</v>
          </cell>
          <cell r="AB5938">
            <v>7086380.5599999996</v>
          </cell>
          <cell r="AC5938">
            <v>0</v>
          </cell>
          <cell r="AD5938">
            <v>29414.849999999977</v>
          </cell>
          <cell r="AE5938">
            <v>174722.52</v>
          </cell>
          <cell r="AF5938">
            <v>174722.52</v>
          </cell>
          <cell r="AG5938">
            <v>7086380.5599999996</v>
          </cell>
          <cell r="AH5938">
            <v>30896.919999999925</v>
          </cell>
          <cell r="AI5938">
            <v>0</v>
          </cell>
          <cell r="AJ5938">
            <v>0</v>
          </cell>
          <cell r="AK5938">
            <v>0</v>
          </cell>
        </row>
        <row r="5939">
          <cell r="R5939" t="str">
            <v>BNDES</v>
          </cell>
          <cell r="S5939" t="str">
            <v>FINEM TJLP</v>
          </cell>
          <cell r="T5939" t="str">
            <v>SUB9124C</v>
          </cell>
          <cell r="U5939">
            <v>10</v>
          </cell>
          <cell r="V5939">
            <v>0</v>
          </cell>
          <cell r="W5939">
            <v>35095</v>
          </cell>
          <cell r="X5939">
            <v>16</v>
          </cell>
          <cell r="Y5939">
            <v>0</v>
          </cell>
          <cell r="Z5939">
            <v>11.059809</v>
          </cell>
          <cell r="AA5939">
            <v>0</v>
          </cell>
          <cell r="AB5939">
            <v>7119486.0999999996</v>
          </cell>
          <cell r="AC5939">
            <v>0</v>
          </cell>
          <cell r="AD5939">
            <v>30222.16</v>
          </cell>
          <cell r="AE5939">
            <v>30222.16</v>
          </cell>
          <cell r="AF5939">
            <v>0</v>
          </cell>
          <cell r="AG5939">
            <v>7149708.2599999998</v>
          </cell>
          <cell r="AH5939">
            <v>33105.540000000037</v>
          </cell>
          <cell r="AI5939">
            <v>0</v>
          </cell>
          <cell r="AJ5939">
            <v>0</v>
          </cell>
          <cell r="AK5939">
            <v>0</v>
          </cell>
        </row>
        <row r="5940">
          <cell r="R5940" t="str">
            <v>BNDES</v>
          </cell>
          <cell r="S5940" t="str">
            <v>FINEM TJLP</v>
          </cell>
          <cell r="T5940" t="str">
            <v>SUB9124C</v>
          </cell>
          <cell r="U5940">
            <v>10</v>
          </cell>
          <cell r="V5940">
            <v>0</v>
          </cell>
          <cell r="W5940">
            <v>35110</v>
          </cell>
          <cell r="X5940">
            <v>15</v>
          </cell>
          <cell r="Y5940">
            <v>0</v>
          </cell>
          <cell r="Z5940">
            <v>11.108242000000001</v>
          </cell>
          <cell r="AA5940">
            <v>0</v>
          </cell>
          <cell r="AB5940">
            <v>7150663.6799999997</v>
          </cell>
          <cell r="AC5940">
            <v>0</v>
          </cell>
          <cell r="AD5940">
            <v>28706.73</v>
          </cell>
          <cell r="AE5940">
            <v>58928.89</v>
          </cell>
          <cell r="AF5940">
            <v>0</v>
          </cell>
          <cell r="AG5940">
            <v>7209592.5599999996</v>
          </cell>
          <cell r="AH5940">
            <v>31177.569999999367</v>
          </cell>
          <cell r="AI5940">
            <v>0</v>
          </cell>
          <cell r="AJ5940">
            <v>0</v>
          </cell>
          <cell r="AK5940">
            <v>0</v>
          </cell>
        </row>
        <row r="5941">
          <cell r="R5941" t="str">
            <v>BNDES</v>
          </cell>
          <cell r="S5941" t="str">
            <v>FINEM TJLP</v>
          </cell>
          <cell r="T5941" t="str">
            <v>SUB9124C</v>
          </cell>
          <cell r="U5941">
            <v>10</v>
          </cell>
          <cell r="V5941">
            <v>0</v>
          </cell>
          <cell r="W5941">
            <v>35124</v>
          </cell>
          <cell r="X5941">
            <v>14</v>
          </cell>
          <cell r="Y5941">
            <v>0</v>
          </cell>
          <cell r="Z5941">
            <v>11.153637</v>
          </cell>
          <cell r="AA5941">
            <v>0</v>
          </cell>
          <cell r="AB5941">
            <v>7179885.6200000001</v>
          </cell>
          <cell r="AC5941">
            <v>0</v>
          </cell>
          <cell r="AD5941">
            <v>27122.210000000006</v>
          </cell>
          <cell r="AE5941">
            <v>86051.1</v>
          </cell>
          <cell r="AF5941">
            <v>0</v>
          </cell>
          <cell r="AG5941">
            <v>7265936.7199999997</v>
          </cell>
          <cell r="AH5941">
            <v>29221.950000000186</v>
          </cell>
          <cell r="AI5941">
            <v>0</v>
          </cell>
          <cell r="AJ5941">
            <v>0</v>
          </cell>
          <cell r="AK5941">
            <v>0</v>
          </cell>
        </row>
        <row r="5942">
          <cell r="R5942" t="str">
            <v>BNDES</v>
          </cell>
          <cell r="S5942" t="str">
            <v>FINEM TJLP</v>
          </cell>
          <cell r="T5942" t="str">
            <v>SUB9124C</v>
          </cell>
          <cell r="U5942">
            <v>10</v>
          </cell>
          <cell r="V5942">
            <v>0</v>
          </cell>
          <cell r="W5942">
            <v>35139</v>
          </cell>
          <cell r="X5942">
            <v>15</v>
          </cell>
          <cell r="Y5942">
            <v>0</v>
          </cell>
          <cell r="Z5942">
            <v>11.204769000000001</v>
          </cell>
          <cell r="AA5942">
            <v>0</v>
          </cell>
          <cell r="AB5942">
            <v>7212800.6100000003</v>
          </cell>
          <cell r="AC5942">
            <v>0</v>
          </cell>
          <cell r="AD5942">
            <v>29439.309999999998</v>
          </cell>
          <cell r="AE5942">
            <v>115490.41</v>
          </cell>
          <cell r="AF5942">
            <v>0</v>
          </cell>
          <cell r="AG5942">
            <v>7328291.0199999996</v>
          </cell>
          <cell r="AH5942">
            <v>32914.990000000224</v>
          </cell>
          <cell r="AI5942">
            <v>0</v>
          </cell>
          <cell r="AJ5942">
            <v>0</v>
          </cell>
          <cell r="AK5942">
            <v>0</v>
          </cell>
        </row>
        <row r="5943">
          <cell r="R5943" t="str">
            <v>BNDES</v>
          </cell>
          <cell r="S5943" t="str">
            <v>FINEM TJLP</v>
          </cell>
          <cell r="T5943" t="str">
            <v>SUB9124C</v>
          </cell>
          <cell r="U5943">
            <v>10</v>
          </cell>
          <cell r="V5943">
            <v>0</v>
          </cell>
          <cell r="W5943">
            <v>35155</v>
          </cell>
          <cell r="X5943">
            <v>16</v>
          </cell>
          <cell r="Y5943">
            <v>0</v>
          </cell>
          <cell r="Z5943">
            <v>11.259743</v>
          </cell>
          <cell r="AA5943">
            <v>0</v>
          </cell>
          <cell r="AB5943">
            <v>7248188.7999999998</v>
          </cell>
          <cell r="AC5943">
            <v>0</v>
          </cell>
          <cell r="AD5943">
            <v>31827.799999999988</v>
          </cell>
          <cell r="AE5943">
            <v>147318.21</v>
          </cell>
          <cell r="AF5943">
            <v>0</v>
          </cell>
          <cell r="AG5943">
            <v>7395507.0099999998</v>
          </cell>
          <cell r="AH5943">
            <v>35388.19000000041</v>
          </cell>
          <cell r="AI5943">
            <v>0</v>
          </cell>
          <cell r="AJ5943">
            <v>0</v>
          </cell>
          <cell r="AK5943">
            <v>0</v>
          </cell>
        </row>
        <row r="5944">
          <cell r="R5944" t="str">
            <v>BNDES</v>
          </cell>
          <cell r="S5944" t="str">
            <v>FINEM TJLP</v>
          </cell>
          <cell r="T5944" t="str">
            <v>SUB9124C</v>
          </cell>
          <cell r="U5944">
            <v>10</v>
          </cell>
          <cell r="V5944">
            <v>0</v>
          </cell>
          <cell r="W5944">
            <v>35170</v>
          </cell>
          <cell r="X5944">
            <v>15</v>
          </cell>
          <cell r="Y5944">
            <v>15</v>
          </cell>
          <cell r="Z5944">
            <v>11.311526000000001</v>
          </cell>
          <cell r="AA5944">
            <v>0</v>
          </cell>
          <cell r="AB5944">
            <v>7281522.8600000003</v>
          </cell>
          <cell r="AC5944">
            <v>0</v>
          </cell>
          <cell r="AD5944">
            <v>30240.700000000012</v>
          </cell>
          <cell r="AE5944">
            <v>177558.91</v>
          </cell>
          <cell r="AF5944">
            <v>177558.91</v>
          </cell>
          <cell r="AG5944">
            <v>7281522.8600000003</v>
          </cell>
          <cell r="AH5944">
            <v>33334.060000000522</v>
          </cell>
          <cell r="AI5944">
            <v>0</v>
          </cell>
          <cell r="AJ5944">
            <v>0</v>
          </cell>
          <cell r="AK5944">
            <v>0</v>
          </cell>
        </row>
        <row r="5945">
          <cell r="R5945" t="str">
            <v>BNDES</v>
          </cell>
          <cell r="S5945" t="str">
            <v>FINEM TJLP</v>
          </cell>
          <cell r="T5945" t="str">
            <v>SUB9124C</v>
          </cell>
          <cell r="U5945">
            <v>10</v>
          </cell>
          <cell r="V5945">
            <v>0</v>
          </cell>
          <cell r="W5945">
            <v>35185</v>
          </cell>
          <cell r="X5945">
            <v>15</v>
          </cell>
          <cell r="Y5945">
            <v>0</v>
          </cell>
          <cell r="Z5945">
            <v>11.363548</v>
          </cell>
          <cell r="AA5945">
            <v>0</v>
          </cell>
          <cell r="AB5945">
            <v>7315010.7699999996</v>
          </cell>
          <cell r="AC5945">
            <v>0</v>
          </cell>
          <cell r="AD5945">
            <v>29107.55</v>
          </cell>
          <cell r="AE5945">
            <v>29107.55</v>
          </cell>
          <cell r="AF5945">
            <v>0</v>
          </cell>
          <cell r="AG5945">
            <v>7344118.3200000003</v>
          </cell>
          <cell r="AH5945">
            <v>33487.910000000149</v>
          </cell>
          <cell r="AI5945">
            <v>0</v>
          </cell>
          <cell r="AJ5945">
            <v>0</v>
          </cell>
          <cell r="AK5945">
            <v>0</v>
          </cell>
        </row>
        <row r="5946">
          <cell r="R5946" t="str">
            <v>BNDES</v>
          </cell>
          <cell r="S5946" t="str">
            <v>FINEM TJLP</v>
          </cell>
          <cell r="T5946" t="str">
            <v>SUB9124C</v>
          </cell>
          <cell r="U5946">
            <v>10</v>
          </cell>
          <cell r="V5946">
            <v>0</v>
          </cell>
          <cell r="W5946">
            <v>35200</v>
          </cell>
          <cell r="X5946">
            <v>15</v>
          </cell>
          <cell r="Y5946">
            <v>0</v>
          </cell>
          <cell r="Z5946">
            <v>11.415808999999999</v>
          </cell>
          <cell r="AA5946">
            <v>0</v>
          </cell>
          <cell r="AB5946">
            <v>7348652.54</v>
          </cell>
          <cell r="AC5946">
            <v>0</v>
          </cell>
          <cell r="AD5946">
            <v>29491.640000000003</v>
          </cell>
          <cell r="AE5946">
            <v>58599.19</v>
          </cell>
          <cell r="AF5946">
            <v>0</v>
          </cell>
          <cell r="AG5946">
            <v>7407251.7199999997</v>
          </cell>
          <cell r="AH5946">
            <v>33641.759999999776</v>
          </cell>
          <cell r="AI5946">
            <v>0</v>
          </cell>
          <cell r="AJ5946">
            <v>0</v>
          </cell>
          <cell r="AK5946">
            <v>0</v>
          </cell>
        </row>
        <row r="5947">
          <cell r="R5947" t="str">
            <v>BNDES</v>
          </cell>
          <cell r="S5947" t="str">
            <v>FINEM TJLP</v>
          </cell>
          <cell r="T5947" t="str">
            <v>SUB9124C</v>
          </cell>
          <cell r="U5947">
            <v>10</v>
          </cell>
          <cell r="V5947">
            <v>0</v>
          </cell>
          <cell r="W5947">
            <v>35216</v>
          </cell>
          <cell r="X5947">
            <v>16</v>
          </cell>
          <cell r="Y5947">
            <v>0</v>
          </cell>
          <cell r="Z5947">
            <v>11.471819</v>
          </cell>
          <cell r="AA5947">
            <v>0</v>
          </cell>
          <cell r="AB5947">
            <v>7384707.6299999999</v>
          </cell>
          <cell r="AC5947">
            <v>0</v>
          </cell>
          <cell r="AD5947">
            <v>31885.509999999995</v>
          </cell>
          <cell r="AE5947">
            <v>90484.7</v>
          </cell>
          <cell r="AF5947">
            <v>0</v>
          </cell>
          <cell r="AG5947">
            <v>7475192.3200000003</v>
          </cell>
          <cell r="AH5947">
            <v>36055.090000000782</v>
          </cell>
          <cell r="AI5947">
            <v>0</v>
          </cell>
          <cell r="AJ5947">
            <v>0</v>
          </cell>
          <cell r="AK5947">
            <v>0</v>
          </cell>
        </row>
        <row r="5948">
          <cell r="R5948" t="str">
            <v>BNDES</v>
          </cell>
          <cell r="S5948" t="str">
            <v>FINEM TJLP</v>
          </cell>
          <cell r="T5948" t="str">
            <v>SUB9124C</v>
          </cell>
          <cell r="U5948">
            <v>10</v>
          </cell>
          <cell r="V5948">
            <v>0</v>
          </cell>
          <cell r="W5948">
            <v>35231</v>
          </cell>
          <cell r="X5948">
            <v>15</v>
          </cell>
          <cell r="Y5948">
            <v>0</v>
          </cell>
          <cell r="Z5948">
            <v>11.513463</v>
          </cell>
          <cell r="AA5948">
            <v>0</v>
          </cell>
          <cell r="AB5948">
            <v>7411514.9500000002</v>
          </cell>
          <cell r="AC5948">
            <v>0</v>
          </cell>
          <cell r="AD5948">
            <v>30181.380000000005</v>
          </cell>
          <cell r="AE5948">
            <v>120666.08</v>
          </cell>
          <cell r="AF5948">
            <v>0</v>
          </cell>
          <cell r="AG5948">
            <v>7532181.0300000003</v>
          </cell>
          <cell r="AH5948">
            <v>26807.330000000075</v>
          </cell>
          <cell r="AI5948">
            <v>0</v>
          </cell>
          <cell r="AJ5948">
            <v>0</v>
          </cell>
          <cell r="AK5948">
            <v>0</v>
          </cell>
        </row>
        <row r="5949">
          <cell r="R5949" t="str">
            <v>BNDES</v>
          </cell>
          <cell r="S5949" t="str">
            <v>FINEM TJLP</v>
          </cell>
          <cell r="T5949" t="str">
            <v>SUB9124C</v>
          </cell>
          <cell r="U5949">
            <v>10</v>
          </cell>
          <cell r="V5949">
            <v>0</v>
          </cell>
          <cell r="W5949">
            <v>35246</v>
          </cell>
          <cell r="X5949">
            <v>15</v>
          </cell>
          <cell r="Y5949">
            <v>0</v>
          </cell>
          <cell r="Z5949">
            <v>11.554461999999999</v>
          </cell>
          <cell r="AA5949">
            <v>0</v>
          </cell>
          <cell r="AB5949">
            <v>7437907.0700000003</v>
          </cell>
          <cell r="AC5949">
            <v>0</v>
          </cell>
          <cell r="AD5949">
            <v>30508.12000000001</v>
          </cell>
          <cell r="AE5949">
            <v>151174.20000000001</v>
          </cell>
          <cell r="AF5949">
            <v>0</v>
          </cell>
          <cell r="AG5949">
            <v>7589081.2699999996</v>
          </cell>
          <cell r="AH5949">
            <v>26392.11999999918</v>
          </cell>
          <cell r="AI5949">
            <v>0</v>
          </cell>
          <cell r="AJ5949">
            <v>0</v>
          </cell>
          <cell r="AK5949">
            <v>0</v>
          </cell>
        </row>
        <row r="5950">
          <cell r="R5950" t="str">
            <v>BNDES</v>
          </cell>
          <cell r="S5950" t="str">
            <v>FINEM TJLP</v>
          </cell>
          <cell r="T5950" t="str">
            <v>SUB9124C</v>
          </cell>
          <cell r="U5950">
            <v>10</v>
          </cell>
          <cell r="V5950">
            <v>0</v>
          </cell>
          <cell r="W5950">
            <v>35261</v>
          </cell>
          <cell r="X5950">
            <v>15</v>
          </cell>
          <cell r="Y5950">
            <v>16</v>
          </cell>
          <cell r="Z5950">
            <v>11.595608</v>
          </cell>
          <cell r="AA5950">
            <v>0</v>
          </cell>
          <cell r="AB5950">
            <v>7464393.8200000003</v>
          </cell>
          <cell r="AC5950">
            <v>0</v>
          </cell>
          <cell r="AD5950">
            <v>30843.989999999991</v>
          </cell>
          <cell r="AE5950">
            <v>182018.19</v>
          </cell>
          <cell r="AF5950">
            <v>182018.19</v>
          </cell>
          <cell r="AG5950">
            <v>7464393.8200000003</v>
          </cell>
          <cell r="AH5950">
            <v>26486.750000000931</v>
          </cell>
          <cell r="AI5950">
            <v>0</v>
          </cell>
          <cell r="AJ5950">
            <v>0</v>
          </cell>
          <cell r="AK5950">
            <v>0</v>
          </cell>
        </row>
        <row r="5951">
          <cell r="R5951" t="str">
            <v>BNDES</v>
          </cell>
          <cell r="S5951" t="str">
            <v>FINEM TJLP</v>
          </cell>
          <cell r="T5951" t="str">
            <v>SUB9124C</v>
          </cell>
          <cell r="U5951">
            <v>10</v>
          </cell>
          <cell r="V5951">
            <v>0</v>
          </cell>
          <cell r="W5951">
            <v>35277</v>
          </cell>
          <cell r="X5951">
            <v>16</v>
          </cell>
          <cell r="Y5951">
            <v>0</v>
          </cell>
          <cell r="Z5951">
            <v>11.639657</v>
          </cell>
          <cell r="AA5951">
            <v>0</v>
          </cell>
          <cell r="AB5951">
            <v>7492749.2999999998</v>
          </cell>
          <cell r="AC5951">
            <v>0</v>
          </cell>
          <cell r="AD5951">
            <v>31806.66</v>
          </cell>
          <cell r="AE5951">
            <v>31806.66</v>
          </cell>
          <cell r="AF5951">
            <v>0</v>
          </cell>
          <cell r="AG5951">
            <v>7524555.9699999997</v>
          </cell>
          <cell r="AH5951">
            <v>28355.489999999292</v>
          </cell>
          <cell r="AI5951">
            <v>0</v>
          </cell>
          <cell r="AJ5951">
            <v>0</v>
          </cell>
          <cell r="AK5951">
            <v>0</v>
          </cell>
        </row>
        <row r="5952">
          <cell r="R5952" t="str">
            <v>BNDES</v>
          </cell>
          <cell r="S5952" t="str">
            <v>FINEM TJLP</v>
          </cell>
          <cell r="T5952" t="str">
            <v>SUB9124C</v>
          </cell>
          <cell r="U5952">
            <v>10</v>
          </cell>
          <cell r="V5952">
            <v>0</v>
          </cell>
          <cell r="W5952">
            <v>35292</v>
          </cell>
          <cell r="X5952">
            <v>15</v>
          </cell>
          <cell r="Y5952">
            <v>0</v>
          </cell>
          <cell r="Z5952">
            <v>11.681106</v>
          </cell>
          <cell r="AA5952">
            <v>0</v>
          </cell>
          <cell r="AB5952">
            <v>7519431.0999999996</v>
          </cell>
          <cell r="AC5952">
            <v>0</v>
          </cell>
          <cell r="AD5952">
            <v>30161.250000000004</v>
          </cell>
          <cell r="AE5952">
            <v>61967.91</v>
          </cell>
          <cell r="AF5952">
            <v>0</v>
          </cell>
          <cell r="AG5952">
            <v>7581399.0099999998</v>
          </cell>
          <cell r="AH5952">
            <v>26681.790000000037</v>
          </cell>
          <cell r="AI5952">
            <v>0</v>
          </cell>
          <cell r="AJ5952">
            <v>0</v>
          </cell>
          <cell r="AK5952">
            <v>0</v>
          </cell>
        </row>
        <row r="5953">
          <cell r="R5953" t="str">
            <v>BNDES</v>
          </cell>
          <cell r="S5953" t="str">
            <v>FINEM TJLP</v>
          </cell>
          <cell r="T5953" t="str">
            <v>SUB9124C</v>
          </cell>
          <cell r="U5953">
            <v>10</v>
          </cell>
          <cell r="V5953">
            <v>0</v>
          </cell>
          <cell r="W5953">
            <v>35308</v>
          </cell>
          <cell r="X5953">
            <v>16</v>
          </cell>
          <cell r="Y5953">
            <v>0</v>
          </cell>
          <cell r="Z5953">
            <v>11.725481</v>
          </cell>
          <cell r="AA5953">
            <v>0</v>
          </cell>
          <cell r="AB5953">
            <v>7547996.4400000004</v>
          </cell>
          <cell r="AC5953">
            <v>0</v>
          </cell>
          <cell r="AD5953">
            <v>32540.649999999994</v>
          </cell>
          <cell r="AE5953">
            <v>94508.56</v>
          </cell>
          <cell r="AF5953">
            <v>0</v>
          </cell>
          <cell r="AG5953">
            <v>7642505</v>
          </cell>
          <cell r="AH5953">
            <v>28565.339999999851</v>
          </cell>
          <cell r="AI5953">
            <v>0</v>
          </cell>
          <cell r="AJ5953">
            <v>0</v>
          </cell>
          <cell r="AK5953">
            <v>0</v>
          </cell>
        </row>
        <row r="5954">
          <cell r="R5954" t="str">
            <v>BNDES</v>
          </cell>
          <cell r="S5954" t="str">
            <v>FINEM TJLP</v>
          </cell>
          <cell r="T5954" t="str">
            <v>SUB9124C</v>
          </cell>
          <cell r="U5954">
            <v>10</v>
          </cell>
          <cell r="V5954">
            <v>0</v>
          </cell>
          <cell r="W5954">
            <v>35323</v>
          </cell>
          <cell r="X5954">
            <v>15</v>
          </cell>
          <cell r="Y5954">
            <v>0</v>
          </cell>
          <cell r="Z5954">
            <v>11.765368</v>
          </cell>
          <cell r="AA5954">
            <v>0</v>
          </cell>
          <cell r="AB5954">
            <v>7573672.7400000002</v>
          </cell>
          <cell r="AC5954">
            <v>0</v>
          </cell>
          <cell r="AD5954">
            <v>30835.64</v>
          </cell>
          <cell r="AE5954">
            <v>125344.2</v>
          </cell>
          <cell r="AF5954">
            <v>0</v>
          </cell>
          <cell r="AG5954">
            <v>7699016.9400000004</v>
          </cell>
          <cell r="AH5954">
            <v>25676.300000000745</v>
          </cell>
          <cell r="AI5954">
            <v>0</v>
          </cell>
          <cell r="AJ5954">
            <v>0</v>
          </cell>
          <cell r="AK5954">
            <v>0</v>
          </cell>
        </row>
        <row r="5955">
          <cell r="R5955" t="str">
            <v>BNDES</v>
          </cell>
          <cell r="S5955" t="str">
            <v>FINEM TJLP</v>
          </cell>
          <cell r="T5955" t="str">
            <v>SUB9124C</v>
          </cell>
          <cell r="U5955">
            <v>10</v>
          </cell>
          <cell r="V5955">
            <v>0</v>
          </cell>
          <cell r="W5955">
            <v>35338</v>
          </cell>
          <cell r="X5955">
            <v>15</v>
          </cell>
          <cell r="Y5955">
            <v>0</v>
          </cell>
          <cell r="Z5955">
            <v>11.805258</v>
          </cell>
          <cell r="AA5955">
            <v>0</v>
          </cell>
          <cell r="AB5955">
            <v>7599350.9699999997</v>
          </cell>
          <cell r="AC5955">
            <v>0</v>
          </cell>
          <cell r="AD5955">
            <v>31164.409999999989</v>
          </cell>
          <cell r="AE5955">
            <v>156508.60999999999</v>
          </cell>
          <cell r="AF5955">
            <v>0</v>
          </cell>
          <cell r="AG5955">
            <v>7755859.5800000001</v>
          </cell>
          <cell r="AH5955">
            <v>25678.229999999516</v>
          </cell>
          <cell r="AI5955">
            <v>0</v>
          </cell>
          <cell r="AJ5955">
            <v>0</v>
          </cell>
          <cell r="AK5955">
            <v>0</v>
          </cell>
        </row>
        <row r="5956">
          <cell r="R5956" t="str">
            <v>BNDES</v>
          </cell>
          <cell r="S5956" t="str">
            <v>FINEM TJLP</v>
          </cell>
          <cell r="T5956" t="str">
            <v>SUB9124C</v>
          </cell>
          <cell r="U5956">
            <v>10</v>
          </cell>
          <cell r="V5956">
            <v>0</v>
          </cell>
          <cell r="W5956">
            <v>35353</v>
          </cell>
          <cell r="X5956">
            <v>15</v>
          </cell>
          <cell r="Y5956">
            <v>17</v>
          </cell>
          <cell r="Z5956">
            <v>11.845281999999999</v>
          </cell>
          <cell r="AA5956">
            <v>0</v>
          </cell>
          <cell r="AB5956">
            <v>7625115.4500000002</v>
          </cell>
          <cell r="AC5956">
            <v>0</v>
          </cell>
          <cell r="AD5956">
            <v>31497.010000000009</v>
          </cell>
          <cell r="AE5956">
            <v>188005.62</v>
          </cell>
          <cell r="AF5956">
            <v>188005.62</v>
          </cell>
          <cell r="AG5956">
            <v>7625115.4500000002</v>
          </cell>
          <cell r="AH5956">
            <v>25764.480000000447</v>
          </cell>
          <cell r="AI5956">
            <v>0</v>
          </cell>
          <cell r="AJ5956">
            <v>0</v>
          </cell>
          <cell r="AK5956">
            <v>0</v>
          </cell>
        </row>
        <row r="5957">
          <cell r="R5957" t="str">
            <v>BNDES</v>
          </cell>
          <cell r="S5957" t="str">
            <v>FINEM TJLP</v>
          </cell>
          <cell r="T5957" t="str">
            <v>SUB9124C</v>
          </cell>
          <cell r="U5957">
            <v>10</v>
          </cell>
          <cell r="V5957">
            <v>0</v>
          </cell>
          <cell r="W5957">
            <v>35369</v>
          </cell>
          <cell r="X5957">
            <v>16</v>
          </cell>
          <cell r="Y5957">
            <v>0</v>
          </cell>
          <cell r="Z5957">
            <v>11.888125</v>
          </cell>
          <cell r="AA5957">
            <v>0</v>
          </cell>
          <cell r="AB5957">
            <v>7652694.5999999996</v>
          </cell>
          <cell r="AC5957">
            <v>0</v>
          </cell>
          <cell r="AD5957">
            <v>32485.63</v>
          </cell>
          <cell r="AE5957">
            <v>32485.63</v>
          </cell>
          <cell r="AF5957">
            <v>0</v>
          </cell>
          <cell r="AG5957">
            <v>7685180.2300000004</v>
          </cell>
          <cell r="AH5957">
            <v>27579.150000000373</v>
          </cell>
          <cell r="AI5957">
            <v>0</v>
          </cell>
          <cell r="AJ5957">
            <v>0</v>
          </cell>
          <cell r="AK5957">
            <v>0</v>
          </cell>
        </row>
        <row r="5958">
          <cell r="R5958" t="str">
            <v>BNDES</v>
          </cell>
          <cell r="S5958" t="str">
            <v>FINEM TJLP</v>
          </cell>
          <cell r="T5958" t="str">
            <v>SUB9124C</v>
          </cell>
          <cell r="U5958">
            <v>10</v>
          </cell>
          <cell r="V5958">
            <v>0</v>
          </cell>
          <cell r="W5958">
            <v>35384</v>
          </cell>
          <cell r="X5958">
            <v>15</v>
          </cell>
          <cell r="Y5958">
            <v>0</v>
          </cell>
          <cell r="Z5958">
            <v>11.928430000000001</v>
          </cell>
          <cell r="AA5958">
            <v>0</v>
          </cell>
          <cell r="AB5958">
            <v>7678639.9800000004</v>
          </cell>
          <cell r="AC5958">
            <v>0</v>
          </cell>
          <cell r="AD5958">
            <v>30794.329999999998</v>
          </cell>
          <cell r="AE5958">
            <v>63279.96</v>
          </cell>
          <cell r="AF5958">
            <v>0</v>
          </cell>
          <cell r="AG5958">
            <v>7741919.9400000004</v>
          </cell>
          <cell r="AH5958">
            <v>25945.379999999888</v>
          </cell>
          <cell r="AI5958">
            <v>0</v>
          </cell>
          <cell r="AJ5958">
            <v>0</v>
          </cell>
          <cell r="AK5958">
            <v>0</v>
          </cell>
        </row>
        <row r="5959">
          <cell r="R5959" t="str">
            <v>BNDES</v>
          </cell>
          <cell r="S5959" t="str">
            <v>FINEM TJLP</v>
          </cell>
          <cell r="T5959" t="str">
            <v>SUB9124C</v>
          </cell>
          <cell r="U5959">
            <v>10</v>
          </cell>
          <cell r="V5959">
            <v>0</v>
          </cell>
          <cell r="W5959">
            <v>35399</v>
          </cell>
          <cell r="X5959">
            <v>15</v>
          </cell>
          <cell r="Y5959">
            <v>0</v>
          </cell>
          <cell r="Z5959">
            <v>11.968871999999999</v>
          </cell>
          <cell r="AA5959">
            <v>0</v>
          </cell>
          <cell r="AB5959">
            <v>7704673.54</v>
          </cell>
          <cell r="AC5959">
            <v>0</v>
          </cell>
          <cell r="AD5959">
            <v>31125.269999999997</v>
          </cell>
          <cell r="AE5959">
            <v>94405.23</v>
          </cell>
          <cell r="AF5959">
            <v>0</v>
          </cell>
          <cell r="AG5959">
            <v>7799078.7800000003</v>
          </cell>
          <cell r="AH5959">
            <v>26033.570000000298</v>
          </cell>
          <cell r="AI5959">
            <v>0</v>
          </cell>
          <cell r="AJ5959">
            <v>0</v>
          </cell>
          <cell r="AK5959">
            <v>0</v>
          </cell>
        </row>
        <row r="5960">
          <cell r="R5960" t="str">
            <v>BNDES</v>
          </cell>
          <cell r="S5960" t="str">
            <v>FINEM TJLP</v>
          </cell>
          <cell r="T5960" t="str">
            <v>SUB9124C</v>
          </cell>
          <cell r="U5960">
            <v>10</v>
          </cell>
          <cell r="V5960">
            <v>0</v>
          </cell>
          <cell r="W5960">
            <v>35414</v>
          </cell>
          <cell r="X5960">
            <v>15</v>
          </cell>
          <cell r="Y5960">
            <v>0</v>
          </cell>
          <cell r="Z5960">
            <v>11.993135000000001</v>
          </cell>
          <cell r="AA5960">
            <v>0</v>
          </cell>
          <cell r="AB5960">
            <v>7720292.2699999996</v>
          </cell>
          <cell r="AC5960">
            <v>0</v>
          </cell>
          <cell r="AD5960">
            <v>31288.020000000004</v>
          </cell>
          <cell r="AE5960">
            <v>125693.25</v>
          </cell>
          <cell r="AF5960">
            <v>0</v>
          </cell>
          <cell r="AG5960">
            <v>7845985.5199999996</v>
          </cell>
          <cell r="AH5960">
            <v>15618.719999999739</v>
          </cell>
          <cell r="AI5960">
            <v>0</v>
          </cell>
          <cell r="AJ5960">
            <v>0</v>
          </cell>
          <cell r="AK5960">
            <v>0</v>
          </cell>
        </row>
        <row r="5961">
          <cell r="R5961" t="str">
            <v>BNDES</v>
          </cell>
          <cell r="S5961" t="str">
            <v>FINEM TJLP</v>
          </cell>
          <cell r="T5961" t="str">
            <v>SUB9124C</v>
          </cell>
          <cell r="U5961">
            <v>10</v>
          </cell>
          <cell r="V5961">
            <v>0</v>
          </cell>
          <cell r="W5961">
            <v>35430</v>
          </cell>
          <cell r="X5961">
            <v>16</v>
          </cell>
          <cell r="Y5961">
            <v>0</v>
          </cell>
          <cell r="Z5961">
            <v>12.017823999999999</v>
          </cell>
          <cell r="AA5961">
            <v>0</v>
          </cell>
          <cell r="AB5961">
            <v>7736185.2199999997</v>
          </cell>
          <cell r="AC5961">
            <v>0</v>
          </cell>
          <cell r="AD5961">
            <v>33633.459999999992</v>
          </cell>
          <cell r="AE5961">
            <v>159326.71</v>
          </cell>
          <cell r="AF5961">
            <v>0</v>
          </cell>
          <cell r="AG5961">
            <v>7895511.9299999997</v>
          </cell>
          <cell r="AH5961">
            <v>15892.950000000186</v>
          </cell>
          <cell r="AI5961">
            <v>0</v>
          </cell>
          <cell r="AJ5961">
            <v>0</v>
          </cell>
          <cell r="AK5961">
            <v>0</v>
          </cell>
        </row>
        <row r="5962">
          <cell r="R5962" t="str">
            <v>BNDES</v>
          </cell>
          <cell r="S5962" t="str">
            <v>FINEM TJLP</v>
          </cell>
          <cell r="T5962" t="str">
            <v>SUB9124C</v>
          </cell>
          <cell r="U5962">
            <v>10</v>
          </cell>
          <cell r="V5962">
            <v>0</v>
          </cell>
          <cell r="W5962">
            <v>35445</v>
          </cell>
          <cell r="X5962">
            <v>15</v>
          </cell>
          <cell r="Y5962">
            <v>18</v>
          </cell>
          <cell r="Z5962">
            <v>12.041017</v>
          </cell>
          <cell r="AA5962">
            <v>0</v>
          </cell>
          <cell r="AB5962">
            <v>7751115.1500000004</v>
          </cell>
          <cell r="AC5962">
            <v>0</v>
          </cell>
          <cell r="AD5962">
            <v>31785.570000000007</v>
          </cell>
          <cell r="AE5962">
            <v>191112.28</v>
          </cell>
          <cell r="AF5962">
            <v>191112.28</v>
          </cell>
          <cell r="AG5962">
            <v>7751115.1500000004</v>
          </cell>
          <cell r="AH5962">
            <v>14929.930000000633</v>
          </cell>
          <cell r="AI5962">
            <v>0</v>
          </cell>
          <cell r="AJ5962">
            <v>0</v>
          </cell>
          <cell r="AK5962">
            <v>0</v>
          </cell>
        </row>
        <row r="5963">
          <cell r="R5963" t="str">
            <v>BNDES</v>
          </cell>
          <cell r="S5963" t="str">
            <v>FINEM TJLP</v>
          </cell>
          <cell r="T5963" t="str">
            <v>SUB9124C</v>
          </cell>
          <cell r="U5963">
            <v>10</v>
          </cell>
          <cell r="V5963">
            <v>0</v>
          </cell>
          <cell r="W5963">
            <v>35461</v>
          </cell>
          <cell r="X5963">
            <v>16</v>
          </cell>
          <cell r="Y5963">
            <v>0</v>
          </cell>
          <cell r="Z5963">
            <v>12.065804</v>
          </cell>
          <cell r="AA5963">
            <v>0</v>
          </cell>
          <cell r="AB5963">
            <v>7767071.1900000004</v>
          </cell>
          <cell r="AC5963">
            <v>0</v>
          </cell>
          <cell r="AD5963">
            <v>32971.160000000003</v>
          </cell>
          <cell r="AE5963">
            <v>32971.160000000003</v>
          </cell>
          <cell r="AF5963">
            <v>0</v>
          </cell>
          <cell r="AG5963">
            <v>7800042.3499999996</v>
          </cell>
          <cell r="AH5963">
            <v>15956.039999999106</v>
          </cell>
          <cell r="AI5963">
            <v>0</v>
          </cell>
          <cell r="AJ5963">
            <v>0</v>
          </cell>
          <cell r="AK5963">
            <v>0</v>
          </cell>
        </row>
        <row r="5964">
          <cell r="R5964" t="str">
            <v>BNDES</v>
          </cell>
          <cell r="S5964" t="str">
            <v>FINEM TJLP</v>
          </cell>
          <cell r="T5964" t="str">
            <v>SUB9124C</v>
          </cell>
          <cell r="U5964">
            <v>10</v>
          </cell>
          <cell r="V5964">
            <v>0</v>
          </cell>
          <cell r="W5964">
            <v>35476</v>
          </cell>
          <cell r="X5964">
            <v>15</v>
          </cell>
          <cell r="Y5964">
            <v>0</v>
          </cell>
          <cell r="Z5964">
            <v>12.089089</v>
          </cell>
          <cell r="AA5964">
            <v>0</v>
          </cell>
          <cell r="AB5964">
            <v>7782060.3499999996</v>
          </cell>
          <cell r="AC5964">
            <v>0</v>
          </cell>
          <cell r="AD5964">
            <v>31161.089999999997</v>
          </cell>
          <cell r="AE5964">
            <v>64132.25</v>
          </cell>
          <cell r="AF5964">
            <v>0</v>
          </cell>
          <cell r="AG5964">
            <v>7846192.5899999999</v>
          </cell>
          <cell r="AH5964">
            <v>14989.150000000373</v>
          </cell>
          <cell r="AI5964">
            <v>0</v>
          </cell>
          <cell r="AJ5964">
            <v>0</v>
          </cell>
          <cell r="AK5964">
            <v>0</v>
          </cell>
        </row>
        <row r="5965">
          <cell r="R5965" t="str">
            <v>BNDES</v>
          </cell>
          <cell r="S5965" t="str">
            <v>FINEM TJLP</v>
          </cell>
          <cell r="T5965" t="str">
            <v>SUB9124C</v>
          </cell>
          <cell r="U5965">
            <v>10</v>
          </cell>
          <cell r="V5965">
            <v>0</v>
          </cell>
          <cell r="W5965">
            <v>35489</v>
          </cell>
          <cell r="X5965">
            <v>13</v>
          </cell>
          <cell r="Y5965">
            <v>0</v>
          </cell>
          <cell r="Z5965">
            <v>12.109306</v>
          </cell>
          <cell r="AA5965">
            <v>0</v>
          </cell>
          <cell r="AB5965">
            <v>7795074.5499999998</v>
          </cell>
          <cell r="AC5965">
            <v>0</v>
          </cell>
          <cell r="AD5965">
            <v>27203.699999999997</v>
          </cell>
          <cell r="AE5965">
            <v>91335.95</v>
          </cell>
          <cell r="AF5965">
            <v>0</v>
          </cell>
          <cell r="AG5965">
            <v>7886410.5</v>
          </cell>
          <cell r="AH5965">
            <v>13014.209999999963</v>
          </cell>
          <cell r="AI5965">
            <v>0</v>
          </cell>
          <cell r="AJ5965">
            <v>0</v>
          </cell>
          <cell r="AK5965">
            <v>0</v>
          </cell>
        </row>
        <row r="5966">
          <cell r="R5966" t="str">
            <v>BNDES</v>
          </cell>
          <cell r="S5966" t="str">
            <v>FINEM TJLP</v>
          </cell>
          <cell r="T5966" t="str">
            <v>SUB9124C</v>
          </cell>
          <cell r="U5966">
            <v>10</v>
          </cell>
          <cell r="V5966">
            <v>0</v>
          </cell>
          <cell r="W5966">
            <v>35504</v>
          </cell>
          <cell r="X5966">
            <v>15</v>
          </cell>
          <cell r="Y5966">
            <v>0</v>
          </cell>
          <cell r="Z5966">
            <v>12.129733999999999</v>
          </cell>
          <cell r="AA5966">
            <v>0</v>
          </cell>
          <cell r="AB5966">
            <v>7808224.5899999999</v>
          </cell>
          <cell r="AC5966">
            <v>0</v>
          </cell>
          <cell r="AD5966">
            <v>31588.25</v>
          </cell>
          <cell r="AE5966">
            <v>122924.2</v>
          </cell>
          <cell r="AF5966">
            <v>0</v>
          </cell>
          <cell r="AG5966">
            <v>7931148.79</v>
          </cell>
          <cell r="AH5966">
            <v>13150.040000000037</v>
          </cell>
          <cell r="AI5966">
            <v>0</v>
          </cell>
          <cell r="AJ5966">
            <v>0</v>
          </cell>
          <cell r="AK5966">
            <v>0</v>
          </cell>
        </row>
        <row r="5967">
          <cell r="R5967" t="str">
            <v>BNDES</v>
          </cell>
          <cell r="S5967" t="str">
            <v>FINEM TJLP</v>
          </cell>
          <cell r="T5967" t="str">
            <v>SUB9124C</v>
          </cell>
          <cell r="U5967">
            <v>10</v>
          </cell>
          <cell r="V5967">
            <v>0</v>
          </cell>
          <cell r="W5967">
            <v>35520</v>
          </cell>
          <cell r="X5967">
            <v>16</v>
          </cell>
          <cell r="Y5967">
            <v>0</v>
          </cell>
          <cell r="Z5967">
            <v>12.151337</v>
          </cell>
          <cell r="AA5967">
            <v>0</v>
          </cell>
          <cell r="AB5967">
            <v>7822131</v>
          </cell>
          <cell r="AC5967">
            <v>0</v>
          </cell>
          <cell r="AD5967">
            <v>33946.560000000012</v>
          </cell>
          <cell r="AE5967">
            <v>156870.76</v>
          </cell>
          <cell r="AF5967">
            <v>0</v>
          </cell>
          <cell r="AG5967">
            <v>7979001.7599999998</v>
          </cell>
          <cell r="AH5967">
            <v>13906.410000000149</v>
          </cell>
          <cell r="AI5967">
            <v>0</v>
          </cell>
          <cell r="AJ5967">
            <v>0</v>
          </cell>
          <cell r="AK5967">
            <v>0</v>
          </cell>
        </row>
        <row r="5968">
          <cell r="R5968" t="str">
            <v>BNDES</v>
          </cell>
          <cell r="S5968" t="str">
            <v>FINEM TJLP</v>
          </cell>
          <cell r="T5968" t="str">
            <v>SUB9124C</v>
          </cell>
          <cell r="U5968">
            <v>10</v>
          </cell>
          <cell r="V5968">
            <v>0</v>
          </cell>
          <cell r="W5968">
            <v>35535</v>
          </cell>
          <cell r="X5968">
            <v>15</v>
          </cell>
          <cell r="Y5968">
            <v>19</v>
          </cell>
          <cell r="Z5968">
            <v>12.171624</v>
          </cell>
          <cell r="AA5968">
            <v>0</v>
          </cell>
          <cell r="AB5968">
            <v>7835190.2699999996</v>
          </cell>
          <cell r="AC5968">
            <v>0</v>
          </cell>
          <cell r="AD5968">
            <v>32064.579999999987</v>
          </cell>
          <cell r="AE5968">
            <v>188935.34</v>
          </cell>
          <cell r="AF5968">
            <v>188935.34</v>
          </cell>
          <cell r="AG5968">
            <v>7835190.2699999996</v>
          </cell>
          <cell r="AH5968">
            <v>13059.269999999553</v>
          </cell>
          <cell r="AI5968">
            <v>0</v>
          </cell>
          <cell r="AJ5968">
            <v>0</v>
          </cell>
          <cell r="AK5968">
            <v>0</v>
          </cell>
        </row>
        <row r="5969">
          <cell r="R5969" t="str">
            <v>BNDES</v>
          </cell>
          <cell r="S5969" t="str">
            <v>FINEM TJLP</v>
          </cell>
          <cell r="T5969" t="str">
            <v>SUB9124C</v>
          </cell>
          <cell r="U5969">
            <v>10</v>
          </cell>
          <cell r="V5969">
            <v>0</v>
          </cell>
          <cell r="W5969">
            <v>35550</v>
          </cell>
          <cell r="X5969">
            <v>15</v>
          </cell>
          <cell r="Y5969">
            <v>0</v>
          </cell>
          <cell r="Z5969">
            <v>12.191946</v>
          </cell>
          <cell r="AA5969">
            <v>0</v>
          </cell>
          <cell r="AB5969">
            <v>7848272.0700000003</v>
          </cell>
          <cell r="AC5969">
            <v>0</v>
          </cell>
          <cell r="AD5969">
            <v>31229.48</v>
          </cell>
          <cell r="AE5969">
            <v>31229.48</v>
          </cell>
          <cell r="AF5969">
            <v>0</v>
          </cell>
          <cell r="AG5969">
            <v>7879501.5499999998</v>
          </cell>
          <cell r="AH5969">
            <v>13081.799999999814</v>
          </cell>
          <cell r="AI5969">
            <v>0</v>
          </cell>
          <cell r="AJ5969">
            <v>0</v>
          </cell>
          <cell r="AK5969">
            <v>0</v>
          </cell>
        </row>
        <row r="5970">
          <cell r="R5970" t="str">
            <v>BNDES</v>
          </cell>
          <cell r="S5970" t="str">
            <v>FINEM TJLP</v>
          </cell>
          <cell r="T5970" t="str">
            <v>SUB9124C</v>
          </cell>
          <cell r="U5970">
            <v>10</v>
          </cell>
          <cell r="V5970">
            <v>0</v>
          </cell>
          <cell r="W5970">
            <v>35565</v>
          </cell>
          <cell r="X5970">
            <v>15</v>
          </cell>
          <cell r="Y5970">
            <v>0</v>
          </cell>
          <cell r="Z5970">
            <v>12.212301999999999</v>
          </cell>
          <cell r="AA5970">
            <v>0</v>
          </cell>
          <cell r="AB5970">
            <v>7861375.75</v>
          </cell>
          <cell r="AC5970">
            <v>0</v>
          </cell>
          <cell r="AD5970">
            <v>31458.23</v>
          </cell>
          <cell r="AE5970">
            <v>62687.71</v>
          </cell>
          <cell r="AF5970">
            <v>0</v>
          </cell>
          <cell r="AG5970">
            <v>7924063.4699999997</v>
          </cell>
          <cell r="AH5970">
            <v>13103.689999999478</v>
          </cell>
          <cell r="AI5970">
            <v>0</v>
          </cell>
          <cell r="AJ5970">
            <v>0</v>
          </cell>
          <cell r="AK5970">
            <v>0</v>
          </cell>
        </row>
        <row r="5971">
          <cell r="R5971" t="str">
            <v>BNDES</v>
          </cell>
          <cell r="S5971" t="str">
            <v>FINEM TJLP</v>
          </cell>
          <cell r="T5971" t="str">
            <v>SUB9124C</v>
          </cell>
          <cell r="U5971">
            <v>10</v>
          </cell>
          <cell r="V5971">
            <v>0</v>
          </cell>
          <cell r="W5971">
            <v>35581</v>
          </cell>
          <cell r="X5971">
            <v>16</v>
          </cell>
          <cell r="Y5971">
            <v>0</v>
          </cell>
          <cell r="Z5971">
            <v>12.234052</v>
          </cell>
          <cell r="AA5971">
            <v>0</v>
          </cell>
          <cell r="AB5971">
            <v>7875376.79</v>
          </cell>
          <cell r="AC5971">
            <v>0</v>
          </cell>
          <cell r="AD5971">
            <v>33809.15</v>
          </cell>
          <cell r="AE5971">
            <v>96496.86</v>
          </cell>
          <cell r="AF5971">
            <v>0</v>
          </cell>
          <cell r="AG5971">
            <v>7971873.6500000004</v>
          </cell>
          <cell r="AH5971">
            <v>14001.030000000261</v>
          </cell>
          <cell r="AI5971">
            <v>0</v>
          </cell>
          <cell r="AJ5971">
            <v>0</v>
          </cell>
          <cell r="AK5971">
            <v>0</v>
          </cell>
        </row>
        <row r="5972">
          <cell r="R5972" t="str">
            <v>BNDES</v>
          </cell>
          <cell r="S5972" t="str">
            <v>FINEM TJLP</v>
          </cell>
          <cell r="T5972" t="str">
            <v>SUB9124C</v>
          </cell>
          <cell r="U5972">
            <v>10</v>
          </cell>
          <cell r="V5972">
            <v>0</v>
          </cell>
          <cell r="W5972">
            <v>35596</v>
          </cell>
          <cell r="X5972">
            <v>15</v>
          </cell>
          <cell r="Y5972">
            <v>0</v>
          </cell>
          <cell r="Z5972">
            <v>12.2537</v>
          </cell>
          <cell r="AA5972">
            <v>0</v>
          </cell>
          <cell r="AB5972">
            <v>7888024.7199999997</v>
          </cell>
          <cell r="AC5972">
            <v>0</v>
          </cell>
          <cell r="AD5972">
            <v>31927.229999999996</v>
          </cell>
          <cell r="AE5972">
            <v>128424.09</v>
          </cell>
          <cell r="AF5972">
            <v>0</v>
          </cell>
          <cell r="AG5972">
            <v>8016448.7999999998</v>
          </cell>
          <cell r="AH5972">
            <v>12647.919999998994</v>
          </cell>
          <cell r="AI5972">
            <v>0</v>
          </cell>
          <cell r="AJ5972">
            <v>0</v>
          </cell>
          <cell r="AK5972">
            <v>0</v>
          </cell>
        </row>
        <row r="5973">
          <cell r="R5973" t="str">
            <v>BNDES</v>
          </cell>
          <cell r="S5973" t="str">
            <v>FINEM TJLP</v>
          </cell>
          <cell r="T5973" t="str">
            <v>SUB9124C</v>
          </cell>
          <cell r="U5973">
            <v>10</v>
          </cell>
          <cell r="V5973">
            <v>0</v>
          </cell>
          <cell r="W5973">
            <v>35611</v>
          </cell>
          <cell r="X5973">
            <v>15</v>
          </cell>
          <cell r="Y5973">
            <v>0</v>
          </cell>
          <cell r="Z5973">
            <v>12.273323</v>
          </cell>
          <cell r="AA5973">
            <v>0</v>
          </cell>
          <cell r="AB5973">
            <v>7900656.5499999998</v>
          </cell>
          <cell r="AC5973">
            <v>0</v>
          </cell>
          <cell r="AD5973">
            <v>32155.410000000003</v>
          </cell>
          <cell r="AE5973">
            <v>160579.5</v>
          </cell>
          <cell r="AF5973">
            <v>0</v>
          </cell>
          <cell r="AG5973">
            <v>8061236.0599999996</v>
          </cell>
          <cell r="AH5973">
            <v>12631.849999999627</v>
          </cell>
          <cell r="AI5973">
            <v>0</v>
          </cell>
          <cell r="AJ5973">
            <v>0</v>
          </cell>
          <cell r="AK5973">
            <v>0</v>
          </cell>
        </row>
        <row r="5974">
          <cell r="R5974" t="str">
            <v>BNDES</v>
          </cell>
          <cell r="S5974" t="str">
            <v>FINEM TJLP</v>
          </cell>
          <cell r="T5974" t="str">
            <v>SUB9124C</v>
          </cell>
          <cell r="U5974">
            <v>10</v>
          </cell>
          <cell r="V5974">
            <v>0</v>
          </cell>
          <cell r="W5974">
            <v>35626</v>
          </cell>
          <cell r="X5974">
            <v>15</v>
          </cell>
          <cell r="Y5974">
            <v>20</v>
          </cell>
          <cell r="Z5974">
            <v>12.292978</v>
          </cell>
          <cell r="AA5974">
            <v>0</v>
          </cell>
          <cell r="AB5974">
            <v>7913308.9900000002</v>
          </cell>
          <cell r="AC5974">
            <v>0</v>
          </cell>
          <cell r="AD5974">
            <v>32385.429999999993</v>
          </cell>
          <cell r="AE5974">
            <v>192964.93</v>
          </cell>
          <cell r="AF5974">
            <v>192964.93</v>
          </cell>
          <cell r="AG5974">
            <v>7913308.9900000002</v>
          </cell>
          <cell r="AH5974">
            <v>12652.430000000633</v>
          </cell>
          <cell r="AI5974">
            <v>0</v>
          </cell>
          <cell r="AJ5974">
            <v>0</v>
          </cell>
          <cell r="AK5974">
            <v>0</v>
          </cell>
        </row>
        <row r="5975">
          <cell r="R5975" t="str">
            <v>BNDES</v>
          </cell>
          <cell r="S5975" t="str">
            <v>FINEM TJLP</v>
          </cell>
          <cell r="T5975" t="str">
            <v>SUB9124C</v>
          </cell>
          <cell r="U5975">
            <v>10</v>
          </cell>
          <cell r="V5975">
            <v>0</v>
          </cell>
          <cell r="W5975">
            <v>35642</v>
          </cell>
          <cell r="X5975">
            <v>16</v>
          </cell>
          <cell r="Y5975">
            <v>0</v>
          </cell>
          <cell r="Z5975">
            <v>12.313978000000001</v>
          </cell>
          <cell r="AA5975">
            <v>0</v>
          </cell>
          <cell r="AB5975">
            <v>7926827.2300000004</v>
          </cell>
          <cell r="AC5975">
            <v>0</v>
          </cell>
          <cell r="AD5975">
            <v>33649.32</v>
          </cell>
          <cell r="AE5975">
            <v>33649.32</v>
          </cell>
          <cell r="AF5975">
            <v>0</v>
          </cell>
          <cell r="AG5975">
            <v>7960476.5499999998</v>
          </cell>
          <cell r="AH5975">
            <v>13518.239999999292</v>
          </cell>
          <cell r="AI5975">
            <v>0</v>
          </cell>
          <cell r="AJ5975">
            <v>0</v>
          </cell>
          <cell r="AK5975">
            <v>0</v>
          </cell>
        </row>
        <row r="5976">
          <cell r="R5976" t="str">
            <v>BNDES</v>
          </cell>
          <cell r="S5976" t="str">
            <v>FINEM TJLP</v>
          </cell>
          <cell r="T5976" t="str">
            <v>SUB9124C</v>
          </cell>
          <cell r="U5976">
            <v>10</v>
          </cell>
          <cell r="V5976">
            <v>0</v>
          </cell>
          <cell r="W5976">
            <v>35657</v>
          </cell>
          <cell r="X5976">
            <v>15</v>
          </cell>
          <cell r="Y5976">
            <v>0</v>
          </cell>
          <cell r="Z5976">
            <v>12.333698999999999</v>
          </cell>
          <cell r="AA5976">
            <v>0</v>
          </cell>
          <cell r="AB5976">
            <v>7939522.1500000004</v>
          </cell>
          <cell r="AC5976">
            <v>0</v>
          </cell>
          <cell r="AD5976">
            <v>31780.58</v>
          </cell>
          <cell r="AE5976">
            <v>65429.9</v>
          </cell>
          <cell r="AF5976">
            <v>0</v>
          </cell>
          <cell r="AG5976">
            <v>8004952.0499999998</v>
          </cell>
          <cell r="AH5976">
            <v>12694.919999999925</v>
          </cell>
          <cell r="AI5976">
            <v>0</v>
          </cell>
          <cell r="AJ5976">
            <v>0</v>
          </cell>
          <cell r="AK5976">
            <v>0</v>
          </cell>
        </row>
        <row r="5977">
          <cell r="R5977" t="str">
            <v>BNDES</v>
          </cell>
          <cell r="S5977" t="str">
            <v>FINEM TJLP</v>
          </cell>
          <cell r="T5977" t="str">
            <v>SUB9124C</v>
          </cell>
          <cell r="U5977">
            <v>10</v>
          </cell>
          <cell r="V5977">
            <v>0</v>
          </cell>
          <cell r="W5977">
            <v>35673</v>
          </cell>
          <cell r="X5977">
            <v>16</v>
          </cell>
          <cell r="Y5977">
            <v>0</v>
          </cell>
          <cell r="Z5977">
            <v>12.354768</v>
          </cell>
          <cell r="AA5977">
            <v>0</v>
          </cell>
          <cell r="AB5977">
            <v>7953084.8099999996</v>
          </cell>
          <cell r="AC5977">
            <v>0</v>
          </cell>
          <cell r="AD5977">
            <v>34150.779999999992</v>
          </cell>
          <cell r="AE5977">
            <v>99580.68</v>
          </cell>
          <cell r="AF5977">
            <v>0</v>
          </cell>
          <cell r="AG5977">
            <v>8052665.4900000002</v>
          </cell>
          <cell r="AH5977">
            <v>13562.660000000149</v>
          </cell>
          <cell r="AI5977">
            <v>0</v>
          </cell>
          <cell r="AJ5977">
            <v>0</v>
          </cell>
          <cell r="AK5977">
            <v>0</v>
          </cell>
        </row>
        <row r="5978">
          <cell r="R5978" t="str">
            <v>BNDES</v>
          </cell>
          <cell r="S5978" t="str">
            <v>FINEM TJLP</v>
          </cell>
          <cell r="T5978" t="str">
            <v>SUB9124C</v>
          </cell>
          <cell r="U5978">
            <v>10</v>
          </cell>
          <cell r="V5978">
            <v>0</v>
          </cell>
          <cell r="W5978">
            <v>35688</v>
          </cell>
          <cell r="X5978">
            <v>15</v>
          </cell>
          <cell r="Y5978">
            <v>0</v>
          </cell>
          <cell r="Z5978">
            <v>12.371266</v>
          </cell>
          <cell r="AA5978">
            <v>0</v>
          </cell>
          <cell r="AB5978">
            <v>7963705</v>
          </cell>
          <cell r="AC5978">
            <v>0</v>
          </cell>
          <cell r="AD5978">
            <v>32218.550000000017</v>
          </cell>
          <cell r="AE5978">
            <v>131799.23000000001</v>
          </cell>
          <cell r="AF5978">
            <v>0</v>
          </cell>
          <cell r="AG5978">
            <v>8095504.2400000002</v>
          </cell>
          <cell r="AH5978">
            <v>10620.200000000186</v>
          </cell>
          <cell r="AI5978">
            <v>0</v>
          </cell>
          <cell r="AJ5978">
            <v>0</v>
          </cell>
          <cell r="AK5978">
            <v>0</v>
          </cell>
        </row>
        <row r="5979">
          <cell r="R5979" t="str">
            <v>BNDES</v>
          </cell>
          <cell r="S5979" t="str">
            <v>FINEM TJLP</v>
          </cell>
          <cell r="T5979" t="str">
            <v>SUB9124C</v>
          </cell>
          <cell r="U5979">
            <v>10</v>
          </cell>
          <cell r="V5979">
            <v>0</v>
          </cell>
          <cell r="W5979">
            <v>35703</v>
          </cell>
          <cell r="X5979">
            <v>15</v>
          </cell>
          <cell r="Y5979">
            <v>0</v>
          </cell>
          <cell r="Z5979">
            <v>12.387551</v>
          </cell>
          <cell r="AA5979">
            <v>0</v>
          </cell>
          <cell r="AB5979">
            <v>7974188.0800000001</v>
          </cell>
          <cell r="AC5979">
            <v>0</v>
          </cell>
          <cell r="AD5979">
            <v>32429.149999999994</v>
          </cell>
          <cell r="AE5979">
            <v>164228.38</v>
          </cell>
          <cell r="AF5979">
            <v>0</v>
          </cell>
          <cell r="AG5979">
            <v>8138416.46</v>
          </cell>
          <cell r="AH5979">
            <v>10483.069999999367</v>
          </cell>
          <cell r="AI5979">
            <v>0</v>
          </cell>
          <cell r="AJ5979">
            <v>0</v>
          </cell>
          <cell r="AK5979">
            <v>0</v>
          </cell>
        </row>
        <row r="5980">
          <cell r="R5980" t="str">
            <v>BNDES</v>
          </cell>
          <cell r="S5980" t="str">
            <v>FINEM TJLP</v>
          </cell>
          <cell r="T5980" t="str">
            <v>SUB9124C</v>
          </cell>
          <cell r="U5980">
            <v>10</v>
          </cell>
          <cell r="V5980">
            <v>0</v>
          </cell>
          <cell r="W5980">
            <v>35718</v>
          </cell>
          <cell r="X5980">
            <v>15</v>
          </cell>
          <cell r="Y5980">
            <v>21</v>
          </cell>
          <cell r="Z5980">
            <v>12.403858</v>
          </cell>
          <cell r="AA5980">
            <v>0</v>
          </cell>
          <cell r="AB5980">
            <v>7984685.3200000003</v>
          </cell>
          <cell r="AC5980">
            <v>0</v>
          </cell>
          <cell r="AD5980">
            <v>32642.829999999987</v>
          </cell>
          <cell r="AE5980">
            <v>196871.21</v>
          </cell>
          <cell r="AF5980">
            <v>196871.21</v>
          </cell>
          <cell r="AG5980">
            <v>7984685.3200000003</v>
          </cell>
          <cell r="AH5980">
            <v>10497.240000000224</v>
          </cell>
          <cell r="AI5980">
            <v>0</v>
          </cell>
          <cell r="AJ5980">
            <v>0</v>
          </cell>
          <cell r="AK5980">
            <v>0</v>
          </cell>
        </row>
        <row r="5981">
          <cell r="R5981" t="str">
            <v>BNDES</v>
          </cell>
          <cell r="S5981" t="str">
            <v>FINEM TJLP</v>
          </cell>
          <cell r="T5981" t="str">
            <v>SUB9124C</v>
          </cell>
          <cell r="U5981">
            <v>10</v>
          </cell>
          <cell r="V5981">
            <v>0</v>
          </cell>
          <cell r="W5981">
            <v>35734</v>
          </cell>
          <cell r="X5981">
            <v>16</v>
          </cell>
          <cell r="Y5981">
            <v>0</v>
          </cell>
          <cell r="Z5981">
            <v>12.421275</v>
          </cell>
          <cell r="AA5981">
            <v>0</v>
          </cell>
          <cell r="AB5981">
            <v>7995897.0999999996</v>
          </cell>
          <cell r="AC5981">
            <v>0</v>
          </cell>
          <cell r="AD5981">
            <v>33942.519999999997</v>
          </cell>
          <cell r="AE5981">
            <v>33942.519999999997</v>
          </cell>
          <cell r="AF5981">
            <v>0</v>
          </cell>
          <cell r="AG5981">
            <v>8029839.6200000001</v>
          </cell>
          <cell r="AH5981">
            <v>11211.780000000261</v>
          </cell>
          <cell r="AI5981">
            <v>0</v>
          </cell>
          <cell r="AJ5981">
            <v>0</v>
          </cell>
          <cell r="AK5981">
            <v>0</v>
          </cell>
        </row>
        <row r="5982">
          <cell r="R5982" t="str">
            <v>BNDES</v>
          </cell>
          <cell r="S5982" t="str">
            <v>FINEM TJLP</v>
          </cell>
          <cell r="T5982" t="str">
            <v>SUB9124C</v>
          </cell>
          <cell r="U5982">
            <v>10</v>
          </cell>
          <cell r="V5982">
            <v>0</v>
          </cell>
          <cell r="W5982">
            <v>35749</v>
          </cell>
          <cell r="X5982">
            <v>15</v>
          </cell>
          <cell r="Y5982">
            <v>0</v>
          </cell>
          <cell r="Z5982">
            <v>12.437626</v>
          </cell>
          <cell r="AA5982">
            <v>0</v>
          </cell>
          <cell r="AB5982">
            <v>8006422.6600000001</v>
          </cell>
          <cell r="AC5982">
            <v>0</v>
          </cell>
          <cell r="AD5982">
            <v>32038.71</v>
          </cell>
          <cell r="AE5982">
            <v>65981.23</v>
          </cell>
          <cell r="AF5982">
            <v>0</v>
          </cell>
          <cell r="AG5982">
            <v>8072403.8899999997</v>
          </cell>
          <cell r="AH5982">
            <v>10525.55999999959</v>
          </cell>
          <cell r="AI5982">
            <v>0</v>
          </cell>
          <cell r="AJ5982">
            <v>0</v>
          </cell>
          <cell r="AK5982">
            <v>0</v>
          </cell>
        </row>
        <row r="5983">
          <cell r="R5983" t="str">
            <v>BNDES</v>
          </cell>
          <cell r="S5983" t="str">
            <v>FINEM TJLP</v>
          </cell>
          <cell r="T5983" t="str">
            <v>SUB9124C</v>
          </cell>
          <cell r="U5983">
            <v>10</v>
          </cell>
          <cell r="V5983">
            <v>0</v>
          </cell>
          <cell r="W5983">
            <v>35764</v>
          </cell>
          <cell r="X5983">
            <v>15</v>
          </cell>
          <cell r="Y5983">
            <v>0</v>
          </cell>
          <cell r="Z5983">
            <v>12.453998</v>
          </cell>
          <cell r="AA5983">
            <v>0</v>
          </cell>
          <cell r="AB5983">
            <v>8016961.7400000002</v>
          </cell>
          <cell r="AC5983">
            <v>0</v>
          </cell>
          <cell r="AD5983">
            <v>32250.460000000006</v>
          </cell>
          <cell r="AE5983">
            <v>98231.69</v>
          </cell>
          <cell r="AF5983">
            <v>0</v>
          </cell>
          <cell r="AG5983">
            <v>8115193.4299999997</v>
          </cell>
          <cell r="AH5983">
            <v>10539.080000000075</v>
          </cell>
          <cell r="AI5983">
            <v>0</v>
          </cell>
          <cell r="AJ5983">
            <v>0</v>
          </cell>
          <cell r="AK5983">
            <v>0</v>
          </cell>
        </row>
        <row r="5984">
          <cell r="R5984" t="str">
            <v>BNDES</v>
          </cell>
          <cell r="S5984" t="str">
            <v>FINEM TJLP</v>
          </cell>
          <cell r="T5984" t="str">
            <v>SUB9124C</v>
          </cell>
          <cell r="U5984">
            <v>10</v>
          </cell>
          <cell r="V5984">
            <v>0</v>
          </cell>
          <cell r="W5984">
            <v>35779</v>
          </cell>
          <cell r="X5984">
            <v>15</v>
          </cell>
          <cell r="Y5984">
            <v>0</v>
          </cell>
          <cell r="Z5984">
            <v>12.472559</v>
          </cell>
          <cell r="AA5984">
            <v>0</v>
          </cell>
          <cell r="AB5984">
            <v>8028909.9400000004</v>
          </cell>
          <cell r="AC5984">
            <v>0</v>
          </cell>
          <cell r="AD5984">
            <v>32486.130000000005</v>
          </cell>
          <cell r="AE5984">
            <v>130717.82</v>
          </cell>
          <cell r="AF5984">
            <v>0</v>
          </cell>
          <cell r="AG5984">
            <v>8159627.7599999998</v>
          </cell>
          <cell r="AH5984">
            <v>11948.200000000186</v>
          </cell>
          <cell r="AI5984">
            <v>0</v>
          </cell>
          <cell r="AJ5984">
            <v>0</v>
          </cell>
          <cell r="AK5984">
            <v>0</v>
          </cell>
        </row>
        <row r="5985">
          <cell r="R5985" t="str">
            <v>BNDES</v>
          </cell>
          <cell r="S5985" t="str">
            <v>FINEM TJLP</v>
          </cell>
          <cell r="T5985" t="str">
            <v>SUB9124C</v>
          </cell>
          <cell r="U5985">
            <v>10</v>
          </cell>
          <cell r="V5985">
            <v>0</v>
          </cell>
          <cell r="W5985">
            <v>35795</v>
          </cell>
          <cell r="X5985">
            <v>16</v>
          </cell>
          <cell r="Y5985">
            <v>0</v>
          </cell>
          <cell r="Z5985">
            <v>12.492554</v>
          </cell>
          <cell r="AA5985">
            <v>0</v>
          </cell>
          <cell r="AB5985">
            <v>8041781.2400000002</v>
          </cell>
          <cell r="AC5985">
            <v>0</v>
          </cell>
          <cell r="AD5985">
            <v>34902.639999999985</v>
          </cell>
          <cell r="AE5985">
            <v>165620.46</v>
          </cell>
          <cell r="AF5985">
            <v>0</v>
          </cell>
          <cell r="AG5985">
            <v>8207401.7000000002</v>
          </cell>
          <cell r="AH5985">
            <v>12871.300000000745</v>
          </cell>
          <cell r="AI5985">
            <v>0</v>
          </cell>
          <cell r="AJ5985">
            <v>0</v>
          </cell>
          <cell r="AK5985">
            <v>0</v>
          </cell>
        </row>
        <row r="5986">
          <cell r="R5986" t="str">
            <v>BNDES</v>
          </cell>
          <cell r="S5986" t="str">
            <v>FINEM TJLP</v>
          </cell>
          <cell r="T5986" t="str">
            <v>SUB9124C</v>
          </cell>
          <cell r="U5986">
            <v>10</v>
          </cell>
          <cell r="V5986">
            <v>0</v>
          </cell>
          <cell r="W5986">
            <v>35810</v>
          </cell>
          <cell r="X5986">
            <v>15</v>
          </cell>
          <cell r="Y5986">
            <v>22</v>
          </cell>
          <cell r="Z5986">
            <v>12.511328000000001</v>
          </cell>
          <cell r="AA5986">
            <v>0</v>
          </cell>
          <cell r="AB5986">
            <v>8053866.5499999998</v>
          </cell>
          <cell r="AC5986">
            <v>0</v>
          </cell>
          <cell r="AD5986">
            <v>32956.49000000002</v>
          </cell>
          <cell r="AE5986">
            <v>198576.95</v>
          </cell>
          <cell r="AF5986">
            <v>198576.95</v>
          </cell>
          <cell r="AG5986">
            <v>8053866.5499999998</v>
          </cell>
          <cell r="AH5986">
            <v>12085.30999999959</v>
          </cell>
          <cell r="AI5986">
            <v>0</v>
          </cell>
          <cell r="AJ5986">
            <v>0</v>
          </cell>
          <cell r="AK5986">
            <v>0</v>
          </cell>
        </row>
        <row r="5987">
          <cell r="R5987" t="str">
            <v>BNDES</v>
          </cell>
          <cell r="S5987" t="str">
            <v>FINEM TJLP</v>
          </cell>
          <cell r="T5987" t="str">
            <v>SUB9124C</v>
          </cell>
          <cell r="U5987">
            <v>10</v>
          </cell>
          <cell r="V5987">
            <v>0</v>
          </cell>
          <cell r="W5987">
            <v>35826</v>
          </cell>
          <cell r="X5987">
            <v>16</v>
          </cell>
          <cell r="Y5987">
            <v>0</v>
          </cell>
          <cell r="Z5987">
            <v>12.531385</v>
          </cell>
          <cell r="AA5987">
            <v>0</v>
          </cell>
          <cell r="AB5987">
            <v>8066777.7599999998</v>
          </cell>
          <cell r="AC5987">
            <v>0</v>
          </cell>
          <cell r="AD5987">
            <v>34243.410000000003</v>
          </cell>
          <cell r="AE5987">
            <v>34243.410000000003</v>
          </cell>
          <cell r="AF5987">
            <v>0</v>
          </cell>
          <cell r="AG5987">
            <v>8101021.1699999999</v>
          </cell>
          <cell r="AH5987">
            <v>12911.209999999963</v>
          </cell>
          <cell r="AI5987">
            <v>0</v>
          </cell>
          <cell r="AJ5987">
            <v>0</v>
          </cell>
          <cell r="AK5987">
            <v>0</v>
          </cell>
        </row>
        <row r="5988">
          <cell r="R5988" t="str">
            <v>BNDES</v>
          </cell>
          <cell r="S5988" t="str">
            <v>FINEM TJLP</v>
          </cell>
          <cell r="T5988" t="str">
            <v>SUB9124C</v>
          </cell>
          <cell r="U5988">
            <v>10</v>
          </cell>
          <cell r="V5988">
            <v>0</v>
          </cell>
          <cell r="W5988">
            <v>35841</v>
          </cell>
          <cell r="X5988">
            <v>15</v>
          </cell>
          <cell r="Y5988">
            <v>0</v>
          </cell>
          <cell r="Z5988">
            <v>12.550217999999999</v>
          </cell>
          <cell r="AA5988">
            <v>0</v>
          </cell>
          <cell r="AB5988">
            <v>8078901.0499999998</v>
          </cell>
          <cell r="AC5988">
            <v>0</v>
          </cell>
          <cell r="AD5988">
            <v>32335.11</v>
          </cell>
          <cell r="AE5988">
            <v>66578.52</v>
          </cell>
          <cell r="AF5988">
            <v>0</v>
          </cell>
          <cell r="AG5988">
            <v>8145479.5800000001</v>
          </cell>
          <cell r="AH5988">
            <v>12123.299999999814</v>
          </cell>
          <cell r="AI5988">
            <v>0</v>
          </cell>
          <cell r="AJ5988">
            <v>0</v>
          </cell>
          <cell r="AK5988">
            <v>0</v>
          </cell>
        </row>
        <row r="5989">
          <cell r="R5989" t="str">
            <v>BNDES</v>
          </cell>
          <cell r="S5989" t="str">
            <v>FINEM TJLP</v>
          </cell>
          <cell r="T5989" t="str">
            <v>SUB9124C</v>
          </cell>
          <cell r="U5989">
            <v>10</v>
          </cell>
          <cell r="V5989">
            <v>0</v>
          </cell>
          <cell r="W5989">
            <v>35854</v>
          </cell>
          <cell r="X5989">
            <v>13</v>
          </cell>
          <cell r="Y5989">
            <v>0</v>
          </cell>
          <cell r="Z5989">
            <v>12.566561999999999</v>
          </cell>
          <cell r="AA5989">
            <v>0</v>
          </cell>
          <cell r="AB5989">
            <v>8089422.1100000003</v>
          </cell>
          <cell r="AC5989">
            <v>0</v>
          </cell>
          <cell r="AD5989">
            <v>28206.339999999997</v>
          </cell>
          <cell r="AE5989">
            <v>94784.86</v>
          </cell>
          <cell r="AF5989">
            <v>0</v>
          </cell>
          <cell r="AG5989">
            <v>8184206.9699999997</v>
          </cell>
          <cell r="AH5989">
            <v>10521.049999999814</v>
          </cell>
          <cell r="AI5989">
            <v>0</v>
          </cell>
          <cell r="AJ5989">
            <v>0</v>
          </cell>
          <cell r="AK5989">
            <v>0</v>
          </cell>
        </row>
        <row r="5990">
          <cell r="R5990" t="str">
            <v>BNDES</v>
          </cell>
          <cell r="S5990" t="str">
            <v>FINEM TJLP</v>
          </cell>
          <cell r="T5990" t="str">
            <v>SUB9124C</v>
          </cell>
          <cell r="U5990">
            <v>10</v>
          </cell>
          <cell r="V5990">
            <v>0</v>
          </cell>
          <cell r="W5990">
            <v>35869</v>
          </cell>
          <cell r="X5990">
            <v>15</v>
          </cell>
          <cell r="Y5990">
            <v>0</v>
          </cell>
          <cell r="Z5990">
            <v>12.593753</v>
          </cell>
          <cell r="AA5990">
            <v>0</v>
          </cell>
          <cell r="AB5990">
            <v>8106925.6600000001</v>
          </cell>
          <cell r="AC5990">
            <v>0</v>
          </cell>
          <cell r="AD5990">
            <v>32841.770000000004</v>
          </cell>
          <cell r="AE5990">
            <v>127626.63</v>
          </cell>
          <cell r="AF5990">
            <v>0</v>
          </cell>
          <cell r="AG5990">
            <v>8234552.29</v>
          </cell>
          <cell r="AH5990">
            <v>17503.550000000745</v>
          </cell>
          <cell r="AI5990">
            <v>0</v>
          </cell>
          <cell r="AJ5990">
            <v>0</v>
          </cell>
          <cell r="AK5990">
            <v>0</v>
          </cell>
        </row>
        <row r="5991">
          <cell r="R5991" t="str">
            <v>BNDES</v>
          </cell>
          <cell r="S5991" t="str">
            <v>FINEM TJLP</v>
          </cell>
          <cell r="T5991" t="str">
            <v>SUB9124C</v>
          </cell>
          <cell r="U5991">
            <v>10</v>
          </cell>
          <cell r="V5991">
            <v>0</v>
          </cell>
          <cell r="W5991">
            <v>35885</v>
          </cell>
          <cell r="X5991">
            <v>16</v>
          </cell>
          <cell r="Y5991">
            <v>0</v>
          </cell>
          <cell r="Z5991">
            <v>12.623455</v>
          </cell>
          <cell r="AA5991">
            <v>0</v>
          </cell>
          <cell r="AB5991">
            <v>8126045.6100000003</v>
          </cell>
          <cell r="AC5991">
            <v>0</v>
          </cell>
          <cell r="AD5991">
            <v>35339.06</v>
          </cell>
          <cell r="AE5991">
            <v>162965.69</v>
          </cell>
          <cell r="AF5991">
            <v>0</v>
          </cell>
          <cell r="AG5991">
            <v>8289011.2999999998</v>
          </cell>
          <cell r="AH5991">
            <v>19119.950000000186</v>
          </cell>
          <cell r="AI5991">
            <v>0</v>
          </cell>
          <cell r="AJ5991">
            <v>0</v>
          </cell>
          <cell r="AK5991">
            <v>0</v>
          </cell>
        </row>
        <row r="5992">
          <cell r="R5992" t="str">
            <v>BNDES</v>
          </cell>
          <cell r="S5992" t="str">
            <v>FINEM TJLP</v>
          </cell>
          <cell r="T5992" t="str">
            <v>SUB9124C</v>
          </cell>
          <cell r="U5992">
            <v>10</v>
          </cell>
          <cell r="V5992">
            <v>0</v>
          </cell>
          <cell r="W5992">
            <v>35900</v>
          </cell>
          <cell r="X5992">
            <v>15</v>
          </cell>
          <cell r="Y5992">
            <v>23</v>
          </cell>
          <cell r="Z5992">
            <v>12.651365</v>
          </cell>
          <cell r="AA5992">
            <v>0</v>
          </cell>
          <cell r="AB5992">
            <v>8144012</v>
          </cell>
          <cell r="AC5992">
            <v>0</v>
          </cell>
          <cell r="AD5992">
            <v>33416.48000000001</v>
          </cell>
          <cell r="AE5992">
            <v>196382.17</v>
          </cell>
          <cell r="AF5992">
            <v>196382.17</v>
          </cell>
          <cell r="AG5992">
            <v>8144012</v>
          </cell>
          <cell r="AH5992">
            <v>17966.389999999665</v>
          </cell>
          <cell r="AI5992">
            <v>0</v>
          </cell>
          <cell r="AJ5992">
            <v>0</v>
          </cell>
          <cell r="AK5992">
            <v>0</v>
          </cell>
        </row>
        <row r="5993">
          <cell r="R5993" t="str">
            <v>BNDES</v>
          </cell>
          <cell r="S5993" t="str">
            <v>FINEM TJLP</v>
          </cell>
          <cell r="T5993" t="str">
            <v>SUB9124C</v>
          </cell>
          <cell r="U5993">
            <v>10</v>
          </cell>
          <cell r="V5993">
            <v>0</v>
          </cell>
          <cell r="W5993">
            <v>35915</v>
          </cell>
          <cell r="X5993">
            <v>15</v>
          </cell>
          <cell r="Y5993">
            <v>0</v>
          </cell>
          <cell r="Z5993">
            <v>12.679335999999999</v>
          </cell>
          <cell r="AA5993">
            <v>0</v>
          </cell>
          <cell r="AB5993">
            <v>8162017.6600000001</v>
          </cell>
          <cell r="AC5993">
            <v>0</v>
          </cell>
          <cell r="AD5993">
            <v>32477.919999999998</v>
          </cell>
          <cell r="AE5993">
            <v>32477.919999999998</v>
          </cell>
          <cell r="AF5993">
            <v>0</v>
          </cell>
          <cell r="AG5993">
            <v>8194495.5800000001</v>
          </cell>
          <cell r="AH5993">
            <v>18005.660000000149</v>
          </cell>
          <cell r="AI5993">
            <v>0</v>
          </cell>
          <cell r="AJ5993">
            <v>0</v>
          </cell>
          <cell r="AK5993">
            <v>0</v>
          </cell>
        </row>
        <row r="5994">
          <cell r="R5994" t="str">
            <v>BNDES</v>
          </cell>
          <cell r="S5994" t="str">
            <v>FINEM TJLP</v>
          </cell>
          <cell r="T5994" t="str">
            <v>SUB9124C</v>
          </cell>
          <cell r="U5994">
            <v>10</v>
          </cell>
          <cell r="V5994">
            <v>0</v>
          </cell>
          <cell r="W5994">
            <v>35930</v>
          </cell>
          <cell r="X5994">
            <v>15</v>
          </cell>
          <cell r="Y5994">
            <v>0</v>
          </cell>
          <cell r="Z5994">
            <v>12.707369999999999</v>
          </cell>
          <cell r="AA5994">
            <v>0</v>
          </cell>
          <cell r="AB5994">
            <v>8180063.8700000001</v>
          </cell>
          <cell r="AC5994">
            <v>0</v>
          </cell>
          <cell r="AD5994">
            <v>32751.060000000005</v>
          </cell>
          <cell r="AE5994">
            <v>65228.98</v>
          </cell>
          <cell r="AF5994">
            <v>0</v>
          </cell>
          <cell r="AG5994">
            <v>8245292.8499999996</v>
          </cell>
          <cell r="AH5994">
            <v>18046.209999999963</v>
          </cell>
          <cell r="AI5994">
            <v>0</v>
          </cell>
          <cell r="AJ5994">
            <v>0</v>
          </cell>
          <cell r="AK5994">
            <v>0</v>
          </cell>
        </row>
        <row r="5995">
          <cell r="R5995" t="str">
            <v>BNDES</v>
          </cell>
          <cell r="S5995" t="str">
            <v>FINEM TJLP</v>
          </cell>
          <cell r="T5995" t="str">
            <v>SUB9124C</v>
          </cell>
          <cell r="U5995">
            <v>10</v>
          </cell>
          <cell r="V5995">
            <v>0</v>
          </cell>
          <cell r="W5995">
            <v>35946</v>
          </cell>
          <cell r="X5995">
            <v>16</v>
          </cell>
          <cell r="Y5995">
            <v>0</v>
          </cell>
          <cell r="Z5995">
            <v>12.73734</v>
          </cell>
          <cell r="AA5995">
            <v>0</v>
          </cell>
          <cell r="AB5995">
            <v>8199356.3399999999</v>
          </cell>
          <cell r="AC5995">
            <v>0</v>
          </cell>
          <cell r="AD5995">
            <v>35237.590000000004</v>
          </cell>
          <cell r="AE5995">
            <v>100466.57</v>
          </cell>
          <cell r="AF5995">
            <v>0</v>
          </cell>
          <cell r="AG5995">
            <v>8299822.9100000001</v>
          </cell>
          <cell r="AH5995">
            <v>19292.470000000671</v>
          </cell>
          <cell r="AI5995">
            <v>0</v>
          </cell>
          <cell r="AJ5995">
            <v>0</v>
          </cell>
          <cell r="AK5995">
            <v>0</v>
          </cell>
        </row>
        <row r="5996">
          <cell r="R5996" t="str">
            <v>BNDES</v>
          </cell>
          <cell r="S5996" t="str">
            <v>FINEM TJLP</v>
          </cell>
          <cell r="T5996" t="str">
            <v>SUB9124C</v>
          </cell>
          <cell r="U5996">
            <v>10</v>
          </cell>
          <cell r="V5996">
            <v>0</v>
          </cell>
          <cell r="W5996">
            <v>35961</v>
          </cell>
          <cell r="X5996">
            <v>15</v>
          </cell>
          <cell r="Y5996">
            <v>0</v>
          </cell>
          <cell r="Z5996">
            <v>12.760413</v>
          </cell>
          <cell r="AA5996">
            <v>0</v>
          </cell>
          <cell r="AB5996">
            <v>8214209.0300000003</v>
          </cell>
          <cell r="AC5996">
            <v>0</v>
          </cell>
          <cell r="AD5996">
            <v>33268.089999999997</v>
          </cell>
          <cell r="AE5996">
            <v>133734.66</v>
          </cell>
          <cell r="AF5996">
            <v>0</v>
          </cell>
          <cell r="AG5996">
            <v>8347943.6900000004</v>
          </cell>
          <cell r="AH5996">
            <v>14852.69000000041</v>
          </cell>
          <cell r="AI5996">
            <v>0</v>
          </cell>
          <cell r="AJ5996">
            <v>0</v>
          </cell>
          <cell r="AK5996">
            <v>0</v>
          </cell>
        </row>
        <row r="5997">
          <cell r="R5997" t="str">
            <v>BNDES</v>
          </cell>
          <cell r="S5997" t="str">
            <v>FINEM TJLP</v>
          </cell>
          <cell r="T5997" t="str">
            <v>SUB9124C</v>
          </cell>
          <cell r="U5997">
            <v>10</v>
          </cell>
          <cell r="V5997">
            <v>0</v>
          </cell>
          <cell r="W5997">
            <v>35976</v>
          </cell>
          <cell r="X5997">
            <v>15</v>
          </cell>
          <cell r="Y5997">
            <v>0</v>
          </cell>
          <cell r="Z5997">
            <v>12.783163999999999</v>
          </cell>
          <cell r="AA5997">
            <v>0</v>
          </cell>
          <cell r="AB5997">
            <v>8228854.4400000004</v>
          </cell>
          <cell r="AC5997">
            <v>0</v>
          </cell>
          <cell r="AD5997">
            <v>33515.410000000003</v>
          </cell>
          <cell r="AE5997">
            <v>167250.07</v>
          </cell>
          <cell r="AF5997">
            <v>0</v>
          </cell>
          <cell r="AG5997">
            <v>8396104.5099999998</v>
          </cell>
          <cell r="AH5997">
            <v>14645.409999999218</v>
          </cell>
          <cell r="AI5997">
            <v>0</v>
          </cell>
          <cell r="AJ5997">
            <v>0</v>
          </cell>
          <cell r="AK5997">
            <v>0</v>
          </cell>
        </row>
        <row r="5998">
          <cell r="R5998" t="str">
            <v>BNDES</v>
          </cell>
          <cell r="S5998" t="str">
            <v>FINEM TJLP</v>
          </cell>
          <cell r="T5998" t="str">
            <v>SUB9124C</v>
          </cell>
          <cell r="U5998">
            <v>10</v>
          </cell>
          <cell r="V5998">
            <v>0</v>
          </cell>
          <cell r="W5998">
            <v>35991</v>
          </cell>
          <cell r="X5998">
            <v>15</v>
          </cell>
          <cell r="Y5998">
            <v>24</v>
          </cell>
          <cell r="Z5998">
            <v>12.805956</v>
          </cell>
          <cell r="AA5998">
            <v>0</v>
          </cell>
          <cell r="AB5998">
            <v>8243526.2400000002</v>
          </cell>
          <cell r="AC5998">
            <v>171740.13</v>
          </cell>
          <cell r="AD5998">
            <v>33767.160000000003</v>
          </cell>
          <cell r="AE5998">
            <v>201017.23</v>
          </cell>
          <cell r="AF5998">
            <v>372757.36</v>
          </cell>
          <cell r="AG5998">
            <v>8071786.1100000003</v>
          </cell>
          <cell r="AH5998">
            <v>14671.800000000745</v>
          </cell>
          <cell r="AI5998">
            <v>0</v>
          </cell>
          <cell r="AJ5998">
            <v>0</v>
          </cell>
          <cell r="AK5998">
            <v>0</v>
          </cell>
        </row>
        <row r="5999">
          <cell r="R5999" t="str">
            <v>BNDES</v>
          </cell>
          <cell r="S5999" t="str">
            <v>FINEM TJLP</v>
          </cell>
          <cell r="T5999" t="str">
            <v>SUB9124C</v>
          </cell>
          <cell r="U5999">
            <v>10</v>
          </cell>
          <cell r="V5999">
            <v>0</v>
          </cell>
          <cell r="W5999">
            <v>36007</v>
          </cell>
          <cell r="X5999">
            <v>16</v>
          </cell>
          <cell r="Y5999">
            <v>0</v>
          </cell>
          <cell r="Z5999">
            <v>12.830311</v>
          </cell>
          <cell r="AA5999">
            <v>0</v>
          </cell>
          <cell r="AB5999">
            <v>8087137.4299999997</v>
          </cell>
          <cell r="AC5999">
            <v>0</v>
          </cell>
          <cell r="AD5999">
            <v>34329.839999999997</v>
          </cell>
          <cell r="AE5999">
            <v>34329.839999999997</v>
          </cell>
          <cell r="AF5999">
            <v>0</v>
          </cell>
          <cell r="AG5999">
            <v>8121467.2699999996</v>
          </cell>
          <cell r="AH5999">
            <v>15351.319999999367</v>
          </cell>
          <cell r="AI5999">
            <v>0</v>
          </cell>
          <cell r="AJ5999">
            <v>0</v>
          </cell>
          <cell r="AK5999">
            <v>0</v>
          </cell>
        </row>
        <row r="6000">
          <cell r="R6000" t="str">
            <v>BNDES</v>
          </cell>
          <cell r="S6000" t="str">
            <v>FINEM TJLP</v>
          </cell>
          <cell r="T6000" t="str">
            <v>SUB9124C</v>
          </cell>
          <cell r="U6000">
            <v>10</v>
          </cell>
          <cell r="V6000">
            <v>0</v>
          </cell>
          <cell r="W6000">
            <v>36022</v>
          </cell>
          <cell r="X6000">
            <v>15</v>
          </cell>
          <cell r="Y6000">
            <v>25</v>
          </cell>
          <cell r="Z6000">
            <v>12.853187</v>
          </cell>
          <cell r="AA6000">
            <v>0</v>
          </cell>
          <cell r="AB6000">
            <v>8101556.5199999996</v>
          </cell>
          <cell r="AC6000">
            <v>172373.54</v>
          </cell>
          <cell r="AD6000">
            <v>32435.39</v>
          </cell>
          <cell r="AE6000">
            <v>66765.23</v>
          </cell>
          <cell r="AF6000">
            <v>239138.77</v>
          </cell>
          <cell r="AG6000">
            <v>7929182.9699999997</v>
          </cell>
          <cell r="AH6000">
            <v>14419.080000000075</v>
          </cell>
          <cell r="AI6000">
            <v>0</v>
          </cell>
          <cell r="AJ6000">
            <v>0</v>
          </cell>
          <cell r="AK6000">
            <v>0</v>
          </cell>
        </row>
        <row r="6001">
          <cell r="R6001" t="str">
            <v>BNDES</v>
          </cell>
          <cell r="S6001" t="str">
            <v>FINEM TJLP</v>
          </cell>
          <cell r="T6001" t="str">
            <v>SUB9124C</v>
          </cell>
          <cell r="U6001">
            <v>10</v>
          </cell>
          <cell r="V6001">
            <v>0</v>
          </cell>
          <cell r="W6001">
            <v>36038</v>
          </cell>
          <cell r="X6001">
            <v>16</v>
          </cell>
          <cell r="Y6001">
            <v>0</v>
          </cell>
          <cell r="Z6001">
            <v>12.877632999999999</v>
          </cell>
          <cell r="AA6001">
            <v>0</v>
          </cell>
          <cell r="AB6001">
            <v>7944263.8099999996</v>
          </cell>
          <cell r="AC6001">
            <v>0</v>
          </cell>
          <cell r="AD6001">
            <v>33723.339999999997</v>
          </cell>
          <cell r="AE6001">
            <v>33723.339999999997</v>
          </cell>
          <cell r="AF6001">
            <v>0</v>
          </cell>
          <cell r="AG6001">
            <v>7977987.1500000004</v>
          </cell>
          <cell r="AH6001">
            <v>15080.840000000782</v>
          </cell>
          <cell r="AI6001">
            <v>0</v>
          </cell>
          <cell r="AJ6001">
            <v>0</v>
          </cell>
          <cell r="AK6001">
            <v>0</v>
          </cell>
        </row>
        <row r="6002">
          <cell r="R6002" t="str">
            <v>BNDES</v>
          </cell>
          <cell r="S6002" t="str">
            <v>FINEM TJLP</v>
          </cell>
          <cell r="T6002" t="str">
            <v>SUB9124C</v>
          </cell>
          <cell r="U6002">
            <v>10</v>
          </cell>
          <cell r="V6002">
            <v>0</v>
          </cell>
          <cell r="W6002">
            <v>36053</v>
          </cell>
          <cell r="X6002">
            <v>15</v>
          </cell>
          <cell r="Y6002">
            <v>26</v>
          </cell>
          <cell r="Z6002">
            <v>12.905332</v>
          </cell>
          <cell r="AA6002">
            <v>0</v>
          </cell>
          <cell r="AB6002">
            <v>7961351.4299999997</v>
          </cell>
          <cell r="AC6002">
            <v>173072.86</v>
          </cell>
          <cell r="AD6002">
            <v>31886.449999999997</v>
          </cell>
          <cell r="AE6002">
            <v>65609.789999999994</v>
          </cell>
          <cell r="AF6002">
            <v>238682.65</v>
          </cell>
          <cell r="AG6002">
            <v>7788278.5800000001</v>
          </cell>
          <cell r="AH6002">
            <v>17087.629999999888</v>
          </cell>
          <cell r="AI6002">
            <v>0</v>
          </cell>
          <cell r="AJ6002">
            <v>0</v>
          </cell>
          <cell r="AK6002">
            <v>0</v>
          </cell>
        </row>
        <row r="6003">
          <cell r="R6003" t="str">
            <v>BNDES</v>
          </cell>
          <cell r="S6003" t="str">
            <v>FINEM TJLP</v>
          </cell>
          <cell r="T6003" t="str">
            <v>SUB9124C</v>
          </cell>
          <cell r="U6003">
            <v>10</v>
          </cell>
          <cell r="V6003">
            <v>0</v>
          </cell>
          <cell r="W6003">
            <v>36068</v>
          </cell>
          <cell r="X6003">
            <v>15</v>
          </cell>
          <cell r="Y6003">
            <v>0</v>
          </cell>
          <cell r="Z6003">
            <v>12.933431000000001</v>
          </cell>
          <cell r="AA6003">
            <v>0</v>
          </cell>
          <cell r="AB6003">
            <v>7805236.1299999999</v>
          </cell>
          <cell r="AC6003">
            <v>0</v>
          </cell>
          <cell r="AD6003">
            <v>31058.23</v>
          </cell>
          <cell r="AE6003">
            <v>31058.23</v>
          </cell>
          <cell r="AF6003">
            <v>0</v>
          </cell>
          <cell r="AG6003">
            <v>7836294.3600000003</v>
          </cell>
          <cell r="AH6003">
            <v>16957.549999999814</v>
          </cell>
          <cell r="AI6003">
            <v>0</v>
          </cell>
          <cell r="AJ6003">
            <v>0</v>
          </cell>
          <cell r="AK6003">
            <v>0</v>
          </cell>
        </row>
        <row r="6004">
          <cell r="R6004" t="str">
            <v>BNDES</v>
          </cell>
          <cell r="S6004" t="str">
            <v>FINEM TJLP</v>
          </cell>
          <cell r="T6004" t="str">
            <v>SUB9124C</v>
          </cell>
          <cell r="U6004">
            <v>10</v>
          </cell>
          <cell r="V6004">
            <v>0</v>
          </cell>
          <cell r="W6004">
            <v>36083</v>
          </cell>
          <cell r="X6004">
            <v>15</v>
          </cell>
          <cell r="Y6004">
            <v>27</v>
          </cell>
          <cell r="Z6004">
            <v>12.961591</v>
          </cell>
          <cell r="AA6004">
            <v>0</v>
          </cell>
          <cell r="AB6004">
            <v>7822230.4900000002</v>
          </cell>
          <cell r="AC6004">
            <v>173827.34</v>
          </cell>
          <cell r="AD6004">
            <v>31317.329999999998</v>
          </cell>
          <cell r="AE6004">
            <v>62375.56</v>
          </cell>
          <cell r="AF6004">
            <v>236202.91</v>
          </cell>
          <cell r="AG6004">
            <v>7648403.1500000004</v>
          </cell>
          <cell r="AH6004">
            <v>16994.370000000112</v>
          </cell>
          <cell r="AI6004">
            <v>0</v>
          </cell>
          <cell r="AJ6004">
            <v>0</v>
          </cell>
          <cell r="AK6004">
            <v>0</v>
          </cell>
        </row>
        <row r="6005">
          <cell r="R6005" t="str">
            <v>BNDES</v>
          </cell>
          <cell r="S6005" t="str">
            <v>FINEM TJLP</v>
          </cell>
          <cell r="T6005" t="str">
            <v>SUB9124C</v>
          </cell>
          <cell r="U6005">
            <v>10</v>
          </cell>
          <cell r="V6005">
            <v>0</v>
          </cell>
          <cell r="W6005">
            <v>36099</v>
          </cell>
          <cell r="X6005">
            <v>16</v>
          </cell>
          <cell r="Y6005">
            <v>0</v>
          </cell>
          <cell r="Z6005">
            <v>12.991695999999999</v>
          </cell>
          <cell r="AA6005">
            <v>0</v>
          </cell>
          <cell r="AB6005">
            <v>7666167.5700000003</v>
          </cell>
          <cell r="AC6005">
            <v>0</v>
          </cell>
          <cell r="AD6005">
            <v>32542.82</v>
          </cell>
          <cell r="AE6005">
            <v>32542.82</v>
          </cell>
          <cell r="AF6005">
            <v>0</v>
          </cell>
          <cell r="AG6005">
            <v>7698710.4000000004</v>
          </cell>
          <cell r="AH6005">
            <v>17764.429999999702</v>
          </cell>
          <cell r="AI6005">
            <v>0</v>
          </cell>
          <cell r="AJ6005">
            <v>0</v>
          </cell>
          <cell r="AK6005">
            <v>0</v>
          </cell>
        </row>
        <row r="6006">
          <cell r="R6006" t="str">
            <v>BNDES</v>
          </cell>
          <cell r="S6006" t="str">
            <v>FINEM TJLP</v>
          </cell>
          <cell r="T6006" t="str">
            <v>SUB9124C</v>
          </cell>
          <cell r="U6006">
            <v>10</v>
          </cell>
          <cell r="V6006">
            <v>0</v>
          </cell>
          <cell r="W6006">
            <v>36114</v>
          </cell>
          <cell r="X6006">
            <v>15</v>
          </cell>
          <cell r="Y6006">
            <v>28</v>
          </cell>
          <cell r="Z6006">
            <v>13.019983</v>
          </cell>
          <cell r="AA6006">
            <v>0</v>
          </cell>
          <cell r="AB6006">
            <v>7682859.2199999997</v>
          </cell>
          <cell r="AC6006">
            <v>174610.44</v>
          </cell>
          <cell r="AD6006">
            <v>30771.910000000003</v>
          </cell>
          <cell r="AE6006">
            <v>63314.73</v>
          </cell>
          <cell r="AF6006">
            <v>237925.17</v>
          </cell>
          <cell r="AG6006">
            <v>7508248.79</v>
          </cell>
          <cell r="AH6006">
            <v>16691.649999999441</v>
          </cell>
          <cell r="AI6006">
            <v>0</v>
          </cell>
          <cell r="AJ6006">
            <v>0</v>
          </cell>
          <cell r="AK6006">
            <v>0</v>
          </cell>
        </row>
        <row r="6007">
          <cell r="R6007" t="str">
            <v>BNDES</v>
          </cell>
          <cell r="S6007" t="str">
            <v>FINEM TJLP</v>
          </cell>
          <cell r="T6007" t="str">
            <v>SUB9124C</v>
          </cell>
          <cell r="U6007">
            <v>10</v>
          </cell>
          <cell r="V6007">
            <v>0</v>
          </cell>
          <cell r="W6007">
            <v>36129</v>
          </cell>
          <cell r="X6007">
            <v>15</v>
          </cell>
          <cell r="Y6007">
            <v>0</v>
          </cell>
          <cell r="Z6007">
            <v>13.048332</v>
          </cell>
          <cell r="AA6007">
            <v>0</v>
          </cell>
          <cell r="AB6007">
            <v>7524596.8399999999</v>
          </cell>
          <cell r="AC6007">
            <v>0</v>
          </cell>
          <cell r="AD6007">
            <v>29941.52</v>
          </cell>
          <cell r="AE6007">
            <v>29941.52</v>
          </cell>
          <cell r="AF6007">
            <v>0</v>
          </cell>
          <cell r="AG6007">
            <v>7554538.3600000003</v>
          </cell>
          <cell r="AH6007">
            <v>16348.050000000745</v>
          </cell>
          <cell r="AI6007">
            <v>0</v>
          </cell>
          <cell r="AJ6007">
            <v>0</v>
          </cell>
          <cell r="AK6007">
            <v>0</v>
          </cell>
        </row>
        <row r="6008">
          <cell r="R6008" t="str">
            <v>BNDES</v>
          </cell>
          <cell r="S6008" t="str">
            <v>FINEM TJLP</v>
          </cell>
          <cell r="T6008" t="str">
            <v>SUB9124C</v>
          </cell>
          <cell r="U6008">
            <v>10</v>
          </cell>
          <cell r="V6008">
            <v>0</v>
          </cell>
          <cell r="W6008">
            <v>36144</v>
          </cell>
          <cell r="X6008">
            <v>15</v>
          </cell>
          <cell r="Y6008">
            <v>29</v>
          </cell>
          <cell r="Z6008">
            <v>13.105024999999999</v>
          </cell>
          <cell r="AA6008">
            <v>0</v>
          </cell>
          <cell r="AB6008">
            <v>7557290.0599999996</v>
          </cell>
          <cell r="AC6008">
            <v>175750.93</v>
          </cell>
          <cell r="AD6008">
            <v>30321.37</v>
          </cell>
          <cell r="AE6008">
            <v>60262.89</v>
          </cell>
          <cell r="AF6008">
            <v>236013.82</v>
          </cell>
          <cell r="AG6008">
            <v>7381539.1200000001</v>
          </cell>
          <cell r="AH6008">
            <v>32693.209999999963</v>
          </cell>
          <cell r="AI6008">
            <v>0</v>
          </cell>
          <cell r="AJ6008">
            <v>0</v>
          </cell>
          <cell r="AK6008">
            <v>0</v>
          </cell>
        </row>
        <row r="6009">
          <cell r="R6009" t="str">
            <v>BNDES</v>
          </cell>
          <cell r="S6009" t="str">
            <v>FINEM TJLP</v>
          </cell>
          <cell r="T6009" t="str">
            <v>SUB9124C</v>
          </cell>
          <cell r="U6009">
            <v>10</v>
          </cell>
          <cell r="V6009">
            <v>0</v>
          </cell>
          <cell r="W6009">
            <v>36160</v>
          </cell>
          <cell r="X6009">
            <v>16</v>
          </cell>
          <cell r="Y6009">
            <v>0</v>
          </cell>
          <cell r="Z6009">
            <v>13.167935999999999</v>
          </cell>
          <cell r="AA6009">
            <v>0</v>
          </cell>
          <cell r="AB6009">
            <v>7416974.3899999997</v>
          </cell>
          <cell r="AC6009">
            <v>0</v>
          </cell>
          <cell r="AD6009">
            <v>31485</v>
          </cell>
          <cell r="AE6009">
            <v>31485</v>
          </cell>
          <cell r="AF6009">
            <v>0</v>
          </cell>
          <cell r="AG6009">
            <v>7448459.3899999997</v>
          </cell>
          <cell r="AH6009">
            <v>35435.269999999553</v>
          </cell>
          <cell r="AI6009">
            <v>0</v>
          </cell>
          <cell r="AJ6009">
            <v>0</v>
          </cell>
          <cell r="AK6009">
            <v>0</v>
          </cell>
        </row>
        <row r="6010">
          <cell r="R6010" t="str">
            <v>BNDES</v>
          </cell>
          <cell r="S6010" t="str">
            <v>FINEM TJLP</v>
          </cell>
          <cell r="T6010" t="str">
            <v>SUB9124C</v>
          </cell>
          <cell r="U6010">
            <v>10</v>
          </cell>
          <cell r="V6010">
            <v>0</v>
          </cell>
          <cell r="W6010">
            <v>36175</v>
          </cell>
          <cell r="X6010">
            <v>15</v>
          </cell>
          <cell r="Y6010">
            <v>30</v>
          </cell>
          <cell r="Z6010">
            <v>13.203948</v>
          </cell>
          <cell r="AA6010">
            <v>0</v>
          </cell>
          <cell r="AB6010">
            <v>7437258.5099999998</v>
          </cell>
          <cell r="AC6010">
            <v>177077.58</v>
          </cell>
          <cell r="AD6010">
            <v>29805.72</v>
          </cell>
          <cell r="AE6010">
            <v>61290.720000000001</v>
          </cell>
          <cell r="AF6010">
            <v>238368.31</v>
          </cell>
          <cell r="AG6010">
            <v>7260180.9299999997</v>
          </cell>
          <cell r="AH6010">
            <v>20284.129999999888</v>
          </cell>
          <cell r="AI6010">
            <v>0</v>
          </cell>
          <cell r="AJ6010">
            <v>0</v>
          </cell>
          <cell r="AK6010">
            <v>0</v>
          </cell>
        </row>
        <row r="6011">
          <cell r="R6011" t="str">
            <v>BNDES</v>
          </cell>
          <cell r="S6011" t="str">
            <v>FINEM TJLP</v>
          </cell>
          <cell r="T6011" t="str">
            <v>SUB9124C</v>
          </cell>
          <cell r="U6011">
            <v>10</v>
          </cell>
          <cell r="V6011">
            <v>0</v>
          </cell>
          <cell r="W6011">
            <v>36191</v>
          </cell>
          <cell r="X6011">
            <v>16</v>
          </cell>
          <cell r="Y6011">
            <v>0</v>
          </cell>
          <cell r="Z6011">
            <v>13.240695000000001</v>
          </cell>
          <cell r="AA6011">
            <v>0</v>
          </cell>
          <cell r="AB6011">
            <v>7280386.2400000002</v>
          </cell>
          <cell r="AC6011">
            <v>0</v>
          </cell>
          <cell r="AD6011">
            <v>30905.18</v>
          </cell>
          <cell r="AE6011">
            <v>30905.18</v>
          </cell>
          <cell r="AF6011">
            <v>0</v>
          </cell>
          <cell r="AG6011">
            <v>7311291.4299999997</v>
          </cell>
          <cell r="AH6011">
            <v>20205.320000000298</v>
          </cell>
          <cell r="AI6011">
            <v>0</v>
          </cell>
          <cell r="AJ6011">
            <v>0</v>
          </cell>
          <cell r="AK6011">
            <v>0</v>
          </cell>
        </row>
        <row r="6012">
          <cell r="R6012" t="str">
            <v>BNDES</v>
          </cell>
          <cell r="S6012" t="str">
            <v>FINEM TJLP</v>
          </cell>
          <cell r="T6012" t="str">
            <v>SUB9124C</v>
          </cell>
          <cell r="U6012">
            <v>10</v>
          </cell>
          <cell r="V6012">
            <v>0</v>
          </cell>
          <cell r="W6012">
            <v>36206</v>
          </cell>
          <cell r="X6012">
            <v>15</v>
          </cell>
          <cell r="Y6012">
            <v>31</v>
          </cell>
          <cell r="Z6012">
            <v>13.275238999999999</v>
          </cell>
          <cell r="AA6012">
            <v>0</v>
          </cell>
          <cell r="AB6012">
            <v>7299380.2300000004</v>
          </cell>
          <cell r="AC6012">
            <v>178033.66</v>
          </cell>
          <cell r="AD6012">
            <v>29249.279999999999</v>
          </cell>
          <cell r="AE6012">
            <v>60154.46</v>
          </cell>
          <cell r="AF6012">
            <v>238188.13</v>
          </cell>
          <cell r="AG6012">
            <v>7121346.5700000003</v>
          </cell>
          <cell r="AH6012">
            <v>18993.990000000224</v>
          </cell>
          <cell r="AI6012">
            <v>0</v>
          </cell>
          <cell r="AJ6012">
            <v>0</v>
          </cell>
          <cell r="AK6012">
            <v>0</v>
          </cell>
        </row>
        <row r="6013">
          <cell r="R6013" t="str">
            <v>BNDES</v>
          </cell>
          <cell r="S6013" t="str">
            <v>FINEM TJLP</v>
          </cell>
          <cell r="T6013" t="str">
            <v>SUB9124C</v>
          </cell>
          <cell r="U6013">
            <v>10</v>
          </cell>
          <cell r="V6013">
            <v>0</v>
          </cell>
          <cell r="W6013">
            <v>36219</v>
          </cell>
          <cell r="X6013">
            <v>13</v>
          </cell>
          <cell r="Y6013">
            <v>0</v>
          </cell>
          <cell r="Z6013">
            <v>13.305249</v>
          </cell>
          <cell r="AA6013">
            <v>0</v>
          </cell>
          <cell r="AB6013">
            <v>7137445.0800000001</v>
          </cell>
          <cell r="AC6013">
            <v>0</v>
          </cell>
          <cell r="AD6013">
            <v>24607.67</v>
          </cell>
          <cell r="AE6013">
            <v>24607.67</v>
          </cell>
          <cell r="AF6013">
            <v>0</v>
          </cell>
          <cell r="AG6013">
            <v>7162052.75</v>
          </cell>
          <cell r="AH6013">
            <v>16098.509999999776</v>
          </cell>
          <cell r="AI6013">
            <v>0</v>
          </cell>
          <cell r="AJ6013">
            <v>0</v>
          </cell>
          <cell r="AK6013">
            <v>0</v>
          </cell>
        </row>
        <row r="6014">
          <cell r="R6014" t="str">
            <v>BNDES</v>
          </cell>
          <cell r="S6014" t="str">
            <v>FINEM TJLP</v>
          </cell>
          <cell r="T6014" t="str">
            <v>SUB9124C</v>
          </cell>
          <cell r="U6014">
            <v>10</v>
          </cell>
          <cell r="V6014">
            <v>0</v>
          </cell>
          <cell r="W6014">
            <v>36234</v>
          </cell>
          <cell r="X6014">
            <v>15</v>
          </cell>
          <cell r="Y6014">
            <v>32</v>
          </cell>
          <cell r="Z6014">
            <v>13.339961000000001</v>
          </cell>
          <cell r="AA6014">
            <v>0</v>
          </cell>
          <cell r="AB6014">
            <v>7156065.9299999997</v>
          </cell>
          <cell r="AC6014">
            <v>178901.65</v>
          </cell>
          <cell r="AD6014">
            <v>28637.450000000004</v>
          </cell>
          <cell r="AE6014">
            <v>53245.120000000003</v>
          </cell>
          <cell r="AF6014">
            <v>232146.77</v>
          </cell>
          <cell r="AG6014">
            <v>6977164.2800000003</v>
          </cell>
          <cell r="AH6014">
            <v>18620.849999999627</v>
          </cell>
          <cell r="AI6014">
            <v>0</v>
          </cell>
          <cell r="AJ6014">
            <v>0</v>
          </cell>
          <cell r="AK6014">
            <v>0</v>
          </cell>
        </row>
        <row r="6015">
          <cell r="R6015" t="str">
            <v>BNDES</v>
          </cell>
          <cell r="S6015" t="str">
            <v>FINEM TJLP</v>
          </cell>
          <cell r="T6015" t="str">
            <v>SUB9124C</v>
          </cell>
          <cell r="U6015">
            <v>10</v>
          </cell>
          <cell r="V6015">
            <v>0</v>
          </cell>
          <cell r="W6015">
            <v>36250</v>
          </cell>
          <cell r="X6015">
            <v>16</v>
          </cell>
          <cell r="Y6015">
            <v>0</v>
          </cell>
          <cell r="Z6015">
            <v>13.377087</v>
          </cell>
          <cell r="AA6015">
            <v>0</v>
          </cell>
          <cell r="AB6015">
            <v>6996582.1900000004</v>
          </cell>
          <cell r="AC6015">
            <v>0</v>
          </cell>
          <cell r="AD6015">
            <v>29700.44</v>
          </cell>
          <cell r="AE6015">
            <v>29700.44</v>
          </cell>
          <cell r="AF6015">
            <v>0</v>
          </cell>
          <cell r="AG6015">
            <v>7026282.6299999999</v>
          </cell>
          <cell r="AH6015">
            <v>19417.909999999218</v>
          </cell>
          <cell r="AI6015">
            <v>0</v>
          </cell>
          <cell r="AJ6015">
            <v>0</v>
          </cell>
          <cell r="AK6015">
            <v>0</v>
          </cell>
        </row>
        <row r="6016">
          <cell r="R6016" t="str">
            <v>BNDES</v>
          </cell>
          <cell r="S6016" t="str">
            <v>FINEM TJLP</v>
          </cell>
          <cell r="T6016" t="str">
            <v>SUB9124C</v>
          </cell>
          <cell r="U6016">
            <v>10</v>
          </cell>
          <cell r="V6016">
            <v>0</v>
          </cell>
          <cell r="W6016">
            <v>36265</v>
          </cell>
          <cell r="X6016">
            <v>15</v>
          </cell>
          <cell r="Y6016">
            <v>33</v>
          </cell>
          <cell r="Z6016">
            <v>13.414937</v>
          </cell>
          <cell r="AA6016">
            <v>0</v>
          </cell>
          <cell r="AB6016">
            <v>7016378.7800000003</v>
          </cell>
          <cell r="AC6016">
            <v>179907.15</v>
          </cell>
          <cell r="AD6016">
            <v>28121.8</v>
          </cell>
          <cell r="AE6016">
            <v>57822.239999999998</v>
          </cell>
          <cell r="AF6016">
            <v>237729.39</v>
          </cell>
          <cell r="AG6016">
            <v>6836471.6299999999</v>
          </cell>
          <cell r="AH6016">
            <v>19796.589999999851</v>
          </cell>
          <cell r="AI6016">
            <v>0</v>
          </cell>
          <cell r="AJ6016">
            <v>0</v>
          </cell>
          <cell r="AK6016">
            <v>0</v>
          </cell>
        </row>
        <row r="6017">
          <cell r="R6017" t="str">
            <v>BNDES</v>
          </cell>
          <cell r="S6017" t="str">
            <v>FINEM TJLP</v>
          </cell>
          <cell r="T6017" t="str">
            <v>SUB9124C</v>
          </cell>
          <cell r="U6017">
            <v>10</v>
          </cell>
          <cell r="V6017">
            <v>0</v>
          </cell>
          <cell r="W6017">
            <v>36280</v>
          </cell>
          <cell r="X6017">
            <v>15</v>
          </cell>
          <cell r="Y6017">
            <v>0</v>
          </cell>
          <cell r="Z6017">
            <v>13.453105000000001</v>
          </cell>
          <cell r="AA6017">
            <v>0</v>
          </cell>
          <cell r="AB6017">
            <v>6855922.6699999999</v>
          </cell>
          <cell r="AC6017">
            <v>0</v>
          </cell>
          <cell r="AD6017">
            <v>27280.77</v>
          </cell>
          <cell r="AE6017">
            <v>27280.77</v>
          </cell>
          <cell r="AF6017">
            <v>0</v>
          </cell>
          <cell r="AG6017">
            <v>6883203.4299999997</v>
          </cell>
          <cell r="AH6017">
            <v>19451.030000000261</v>
          </cell>
          <cell r="AI6017">
            <v>0</v>
          </cell>
          <cell r="AJ6017">
            <v>0</v>
          </cell>
          <cell r="AK6017">
            <v>0</v>
          </cell>
        </row>
        <row r="6018">
          <cell r="R6018" t="str">
            <v>BNDES</v>
          </cell>
          <cell r="S6018" t="str">
            <v>FINEM TJLP</v>
          </cell>
          <cell r="T6018" t="str">
            <v>SUB9124C</v>
          </cell>
          <cell r="U6018">
            <v>10</v>
          </cell>
          <cell r="V6018">
            <v>0</v>
          </cell>
          <cell r="W6018">
            <v>36295</v>
          </cell>
          <cell r="X6018">
            <v>15</v>
          </cell>
          <cell r="Y6018">
            <v>34</v>
          </cell>
          <cell r="Z6018">
            <v>13.491381000000001</v>
          </cell>
          <cell r="AA6018">
            <v>0</v>
          </cell>
          <cell r="AB6018">
            <v>6875428.7400000002</v>
          </cell>
          <cell r="AC6018">
            <v>180932.34</v>
          </cell>
          <cell r="AD6018">
            <v>27544.859999999997</v>
          </cell>
          <cell r="AE6018">
            <v>54825.63</v>
          </cell>
          <cell r="AF6018">
            <v>235757.97</v>
          </cell>
          <cell r="AG6018">
            <v>6694496.4100000001</v>
          </cell>
          <cell r="AH6018">
            <v>19506.089999999851</v>
          </cell>
          <cell r="AI6018">
            <v>0</v>
          </cell>
          <cell r="AJ6018">
            <v>0</v>
          </cell>
          <cell r="AK6018">
            <v>0</v>
          </cell>
        </row>
        <row r="6019">
          <cell r="R6019" t="str">
            <v>BNDES</v>
          </cell>
          <cell r="S6019" t="str">
            <v>FINEM TJLP</v>
          </cell>
          <cell r="T6019" t="str">
            <v>SUB9124C</v>
          </cell>
          <cell r="U6019">
            <v>10</v>
          </cell>
          <cell r="V6019">
            <v>0</v>
          </cell>
          <cell r="W6019">
            <v>36311</v>
          </cell>
          <cell r="X6019">
            <v>16</v>
          </cell>
          <cell r="Y6019">
            <v>0</v>
          </cell>
          <cell r="Z6019">
            <v>13.53233</v>
          </cell>
          <cell r="AA6019">
            <v>0</v>
          </cell>
          <cell r="AB6019">
            <v>6714815.5199999996</v>
          </cell>
          <cell r="AC6019">
            <v>0</v>
          </cell>
          <cell r="AD6019">
            <v>28504.34</v>
          </cell>
          <cell r="AE6019">
            <v>28504.34</v>
          </cell>
          <cell r="AF6019">
            <v>0</v>
          </cell>
          <cell r="AG6019">
            <v>6743319.8600000003</v>
          </cell>
          <cell r="AH6019">
            <v>20319.110000000335</v>
          </cell>
          <cell r="AI6019">
            <v>0</v>
          </cell>
          <cell r="AJ6019">
            <v>0</v>
          </cell>
          <cell r="AK6019">
            <v>0</v>
          </cell>
        </row>
        <row r="6020">
          <cell r="R6020" t="str">
            <v>BNDES</v>
          </cell>
          <cell r="S6020" t="str">
            <v>FINEM TJLP</v>
          </cell>
          <cell r="T6020" t="str">
            <v>SUB9124C</v>
          </cell>
          <cell r="U6020">
            <v>10</v>
          </cell>
          <cell r="V6020">
            <v>0</v>
          </cell>
          <cell r="W6020">
            <v>36326</v>
          </cell>
          <cell r="X6020">
            <v>15</v>
          </cell>
          <cell r="Y6020">
            <v>35</v>
          </cell>
          <cell r="Z6020">
            <v>13.570831999999999</v>
          </cell>
          <cell r="AA6020">
            <v>0</v>
          </cell>
          <cell r="AB6020">
            <v>6733920.4199999999</v>
          </cell>
          <cell r="AC6020">
            <v>181997.85</v>
          </cell>
          <cell r="AD6020">
            <v>26990.149999999998</v>
          </cell>
          <cell r="AE6020">
            <v>55494.49</v>
          </cell>
          <cell r="AF6020">
            <v>237492.34</v>
          </cell>
          <cell r="AG6020">
            <v>6551922.5700000003</v>
          </cell>
          <cell r="AH6020">
            <v>19104.899999999441</v>
          </cell>
          <cell r="AI6020">
            <v>0</v>
          </cell>
          <cell r="AJ6020">
            <v>0</v>
          </cell>
          <cell r="AK6020">
            <v>0</v>
          </cell>
        </row>
        <row r="6021">
          <cell r="R6021" t="str">
            <v>BNDES</v>
          </cell>
          <cell r="S6021" t="str">
            <v>FINEM TJLP</v>
          </cell>
          <cell r="T6021" t="str">
            <v>SUB9124C</v>
          </cell>
          <cell r="U6021">
            <v>10</v>
          </cell>
          <cell r="V6021">
            <v>0</v>
          </cell>
          <cell r="W6021">
            <v>36341</v>
          </cell>
          <cell r="X6021">
            <v>15</v>
          </cell>
          <cell r="Y6021">
            <v>0</v>
          </cell>
          <cell r="Z6021">
            <v>13.609443000000001</v>
          </cell>
          <cell r="AA6021">
            <v>0</v>
          </cell>
          <cell r="AB6021">
            <v>6570563.75</v>
          </cell>
          <cell r="AC6021">
            <v>0</v>
          </cell>
          <cell r="AD6021">
            <v>26145.279999999999</v>
          </cell>
          <cell r="AE6021">
            <v>26145.279999999999</v>
          </cell>
          <cell r="AF6021">
            <v>0</v>
          </cell>
          <cell r="AG6021">
            <v>6596709.0300000003</v>
          </cell>
          <cell r="AH6021">
            <v>18641.179999999702</v>
          </cell>
          <cell r="AI6021">
            <v>0</v>
          </cell>
          <cell r="AJ6021">
            <v>0</v>
          </cell>
          <cell r="AK6021">
            <v>0</v>
          </cell>
        </row>
        <row r="6022">
          <cell r="R6022" t="str">
            <v>BNDES</v>
          </cell>
          <cell r="S6022" t="str">
            <v>FINEM TJLP</v>
          </cell>
          <cell r="T6022" t="str">
            <v>SUB9124C</v>
          </cell>
          <cell r="U6022">
            <v>10</v>
          </cell>
          <cell r="V6022">
            <v>0</v>
          </cell>
          <cell r="W6022">
            <v>36356</v>
          </cell>
          <cell r="X6022">
            <v>15</v>
          </cell>
          <cell r="Y6022">
            <v>36</v>
          </cell>
          <cell r="Z6022">
            <v>13.650824</v>
          </cell>
          <cell r="AA6022">
            <v>0</v>
          </cell>
          <cell r="AB6022">
            <v>6590542.2699999996</v>
          </cell>
          <cell r="AC6022">
            <v>183070.62</v>
          </cell>
          <cell r="AD6022">
            <v>26408.630000000005</v>
          </cell>
          <cell r="AE6022">
            <v>52553.91</v>
          </cell>
          <cell r="AF6022">
            <v>235624.53</v>
          </cell>
          <cell r="AG6022">
            <v>6407471.6500000004</v>
          </cell>
          <cell r="AH6022">
            <v>19978.520000000484</v>
          </cell>
          <cell r="AI6022">
            <v>0</v>
          </cell>
          <cell r="AJ6022">
            <v>0</v>
          </cell>
          <cell r="AK6022">
            <v>0</v>
          </cell>
        </row>
        <row r="6023">
          <cell r="R6023" t="str">
            <v>BNDES</v>
          </cell>
          <cell r="S6023" t="str">
            <v>FINEM TJLP</v>
          </cell>
          <cell r="T6023" t="str">
            <v>SUB9124C</v>
          </cell>
          <cell r="U6023">
            <v>10</v>
          </cell>
          <cell r="V6023">
            <v>0</v>
          </cell>
          <cell r="W6023">
            <v>36372</v>
          </cell>
          <cell r="X6023">
            <v>16</v>
          </cell>
          <cell r="Y6023">
            <v>0</v>
          </cell>
          <cell r="Z6023">
            <v>13.695306</v>
          </cell>
          <cell r="AA6023">
            <v>0</v>
          </cell>
          <cell r="AB6023">
            <v>6428350.7699999996</v>
          </cell>
          <cell r="AC6023">
            <v>0</v>
          </cell>
          <cell r="AD6023">
            <v>27288.3</v>
          </cell>
          <cell r="AE6023">
            <v>27288.3</v>
          </cell>
          <cell r="AF6023">
            <v>0</v>
          </cell>
          <cell r="AG6023">
            <v>6455639.0700000003</v>
          </cell>
          <cell r="AH6023">
            <v>20879.120000000112</v>
          </cell>
          <cell r="AI6023">
            <v>0</v>
          </cell>
          <cell r="AJ6023">
            <v>0</v>
          </cell>
          <cell r="AK6023">
            <v>0</v>
          </cell>
        </row>
        <row r="6024">
          <cell r="R6024" t="str">
            <v>BNDES</v>
          </cell>
          <cell r="S6024" t="str">
            <v>FINEM TJLP</v>
          </cell>
          <cell r="T6024" t="str">
            <v>SUB9124C</v>
          </cell>
          <cell r="U6024">
            <v>10</v>
          </cell>
          <cell r="V6024">
            <v>0</v>
          </cell>
          <cell r="W6024">
            <v>36387</v>
          </cell>
          <cell r="X6024">
            <v>15</v>
          </cell>
          <cell r="Y6024">
            <v>37</v>
          </cell>
          <cell r="Z6024">
            <v>13.737139000000001</v>
          </cell>
          <cell r="AA6024">
            <v>0</v>
          </cell>
          <cell r="AB6024">
            <v>6447986.4900000002</v>
          </cell>
          <cell r="AC6024">
            <v>184228.19</v>
          </cell>
          <cell r="AD6024">
            <v>25849.8</v>
          </cell>
          <cell r="AE6024">
            <v>53138.1</v>
          </cell>
          <cell r="AF6024">
            <v>237366.28</v>
          </cell>
          <cell r="AG6024">
            <v>6263758.2999999998</v>
          </cell>
          <cell r="AH6024">
            <v>19635.709999999963</v>
          </cell>
          <cell r="AI6024">
            <v>0</v>
          </cell>
          <cell r="AJ6024">
            <v>0</v>
          </cell>
          <cell r="AK6024">
            <v>0</v>
          </cell>
        </row>
        <row r="6025">
          <cell r="R6025" t="str">
            <v>BNDES</v>
          </cell>
          <cell r="S6025" t="str">
            <v>FINEM TJLP</v>
          </cell>
          <cell r="T6025" t="str">
            <v>SUB9124C</v>
          </cell>
          <cell r="U6025">
            <v>10</v>
          </cell>
          <cell r="V6025">
            <v>0</v>
          </cell>
          <cell r="W6025">
            <v>36403</v>
          </cell>
          <cell r="X6025">
            <v>16</v>
          </cell>
          <cell r="Y6025">
            <v>0</v>
          </cell>
          <cell r="Z6025">
            <v>13.781902000000001</v>
          </cell>
          <cell r="AA6025">
            <v>0</v>
          </cell>
          <cell r="AB6025">
            <v>6284169</v>
          </cell>
          <cell r="AC6025">
            <v>0</v>
          </cell>
          <cell r="AD6025">
            <v>26676.25</v>
          </cell>
          <cell r="AE6025">
            <v>26676.25</v>
          </cell>
          <cell r="AF6025">
            <v>0</v>
          </cell>
          <cell r="AG6025">
            <v>6310845.25</v>
          </cell>
          <cell r="AH6025">
            <v>20410.700000000186</v>
          </cell>
          <cell r="AI6025">
            <v>0</v>
          </cell>
          <cell r="AJ6025">
            <v>0</v>
          </cell>
          <cell r="AK6025">
            <v>0</v>
          </cell>
        </row>
        <row r="6026">
          <cell r="R6026" t="str">
            <v>BNDES</v>
          </cell>
          <cell r="S6026" t="str">
            <v>FINEM TJLP</v>
          </cell>
          <cell r="T6026" t="str">
            <v>SUB9124C</v>
          </cell>
          <cell r="U6026">
            <v>10</v>
          </cell>
          <cell r="V6026">
            <v>0</v>
          </cell>
          <cell r="W6026">
            <v>36418</v>
          </cell>
          <cell r="X6026">
            <v>15</v>
          </cell>
          <cell r="Y6026">
            <v>38</v>
          </cell>
          <cell r="Z6026">
            <v>13.824</v>
          </cell>
          <cell r="AA6026">
            <v>0</v>
          </cell>
          <cell r="AB6026">
            <v>6303364.5300000003</v>
          </cell>
          <cell r="AC6026">
            <v>185393.08</v>
          </cell>
          <cell r="AD6026">
            <v>25270.010000000002</v>
          </cell>
          <cell r="AE6026">
            <v>51946.26</v>
          </cell>
          <cell r="AF6026">
            <v>237339.34</v>
          </cell>
          <cell r="AG6026">
            <v>6117971.46</v>
          </cell>
          <cell r="AH6026">
            <v>19195.540000000037</v>
          </cell>
          <cell r="AI6026">
            <v>0</v>
          </cell>
          <cell r="AJ6026">
            <v>0</v>
          </cell>
          <cell r="AK6026">
            <v>0</v>
          </cell>
        </row>
        <row r="6027">
          <cell r="R6027" t="str">
            <v>BNDES</v>
          </cell>
          <cell r="S6027" t="str">
            <v>FINEM TJLP</v>
          </cell>
          <cell r="T6027" t="str">
            <v>SUB9124C</v>
          </cell>
          <cell r="U6027">
            <v>10</v>
          </cell>
          <cell r="V6027">
            <v>0</v>
          </cell>
          <cell r="W6027">
            <v>36433</v>
          </cell>
          <cell r="X6027">
            <v>15</v>
          </cell>
          <cell r="Y6027">
            <v>0</v>
          </cell>
          <cell r="Z6027">
            <v>13.866225999999999</v>
          </cell>
          <cell r="AA6027">
            <v>0</v>
          </cell>
          <cell r="AB6027">
            <v>6136659.0599999996</v>
          </cell>
          <cell r="AC6027">
            <v>0</v>
          </cell>
          <cell r="AD6027">
            <v>24418.71</v>
          </cell>
          <cell r="AE6027">
            <v>24418.71</v>
          </cell>
          <cell r="AF6027">
            <v>0</v>
          </cell>
          <cell r="AG6027">
            <v>6161077.7699999996</v>
          </cell>
          <cell r="AH6027">
            <v>18687.599999999627</v>
          </cell>
          <cell r="AI6027">
            <v>0</v>
          </cell>
          <cell r="AJ6027">
            <v>0</v>
          </cell>
          <cell r="AK6027">
            <v>0</v>
          </cell>
        </row>
        <row r="6028">
          <cell r="R6028" t="str">
            <v>BNDES</v>
          </cell>
          <cell r="S6028" t="str">
            <v>FINEM TJLP</v>
          </cell>
          <cell r="T6028" t="str">
            <v>SUB9124C</v>
          </cell>
          <cell r="U6028">
            <v>10</v>
          </cell>
          <cell r="V6028">
            <v>0</v>
          </cell>
          <cell r="W6028">
            <v>36448</v>
          </cell>
          <cell r="X6028">
            <v>15</v>
          </cell>
          <cell r="Y6028">
            <v>39</v>
          </cell>
          <cell r="Z6028">
            <v>13.901182</v>
          </cell>
          <cell r="AA6028">
            <v>0</v>
          </cell>
          <cell r="AB6028">
            <v>6152129.25</v>
          </cell>
          <cell r="AC6028">
            <v>186428.16</v>
          </cell>
          <cell r="AD6028">
            <v>24639.230000000003</v>
          </cell>
          <cell r="AE6028">
            <v>49057.94</v>
          </cell>
          <cell r="AF6028">
            <v>235486.1</v>
          </cell>
          <cell r="AG6028">
            <v>5965701.0899999999</v>
          </cell>
          <cell r="AH6028">
            <v>15470.189999999478</v>
          </cell>
          <cell r="AI6028">
            <v>0</v>
          </cell>
          <cell r="AJ6028">
            <v>0</v>
          </cell>
          <cell r="AK6028">
            <v>0</v>
          </cell>
        </row>
        <row r="6029">
          <cell r="R6029" t="str">
            <v>BNDES</v>
          </cell>
          <cell r="S6029" t="str">
            <v>FINEM TJLP</v>
          </cell>
          <cell r="T6029" t="str">
            <v>SUB9124C</v>
          </cell>
          <cell r="U6029">
            <v>10</v>
          </cell>
          <cell r="V6029">
            <v>0</v>
          </cell>
          <cell r="W6029">
            <v>36464</v>
          </cell>
          <cell r="X6029">
            <v>16</v>
          </cell>
          <cell r="Y6029">
            <v>0</v>
          </cell>
          <cell r="Z6029">
            <v>13.938000000000001</v>
          </cell>
          <cell r="AA6029">
            <v>0</v>
          </cell>
          <cell r="AB6029">
            <v>5981501.5599999996</v>
          </cell>
          <cell r="AC6029">
            <v>0</v>
          </cell>
          <cell r="AD6029">
            <v>25391.43</v>
          </cell>
          <cell r="AE6029">
            <v>25391.43</v>
          </cell>
          <cell r="AF6029">
            <v>0</v>
          </cell>
          <cell r="AG6029">
            <v>6006892.9800000004</v>
          </cell>
          <cell r="AH6029">
            <v>15800.460000000894</v>
          </cell>
          <cell r="AI6029">
            <v>0</v>
          </cell>
          <cell r="AJ6029">
            <v>0</v>
          </cell>
          <cell r="AK6029">
            <v>0</v>
          </cell>
        </row>
        <row r="6030">
          <cell r="R6030" t="str">
            <v>BNDES</v>
          </cell>
          <cell r="S6030" t="str">
            <v>FINEM TJLP</v>
          </cell>
          <cell r="T6030" t="str">
            <v>SUB9124C</v>
          </cell>
          <cell r="U6030">
            <v>10</v>
          </cell>
          <cell r="V6030">
            <v>0</v>
          </cell>
          <cell r="W6030">
            <v>36479</v>
          </cell>
          <cell r="X6030">
            <v>15</v>
          </cell>
          <cell r="Y6030">
            <v>40</v>
          </cell>
          <cell r="Z6030">
            <v>13.972606000000001</v>
          </cell>
          <cell r="AA6030">
            <v>0</v>
          </cell>
          <cell r="AB6030">
            <v>5996352.7400000002</v>
          </cell>
          <cell r="AC6030">
            <v>187386.02</v>
          </cell>
          <cell r="AD6030">
            <v>24024.739999999998</v>
          </cell>
          <cell r="AE6030">
            <v>49416.17</v>
          </cell>
          <cell r="AF6030">
            <v>236802.19</v>
          </cell>
          <cell r="AG6030">
            <v>5808966.7199999997</v>
          </cell>
          <cell r="AH6030">
            <v>14851.189999999478</v>
          </cell>
          <cell r="AI6030">
            <v>0</v>
          </cell>
          <cell r="AJ6030">
            <v>0</v>
          </cell>
          <cell r="AK6030">
            <v>0</v>
          </cell>
        </row>
        <row r="6031">
          <cell r="R6031" t="str">
            <v>BNDES</v>
          </cell>
          <cell r="S6031" t="str">
            <v>FINEM TJLP</v>
          </cell>
          <cell r="T6031" t="str">
            <v>SUB9124C</v>
          </cell>
          <cell r="U6031">
            <v>10</v>
          </cell>
          <cell r="V6031">
            <v>0</v>
          </cell>
          <cell r="W6031">
            <v>36494</v>
          </cell>
          <cell r="X6031">
            <v>15</v>
          </cell>
          <cell r="Y6031">
            <v>0</v>
          </cell>
          <cell r="Z6031">
            <v>14.007298</v>
          </cell>
          <cell r="AA6031">
            <v>0</v>
          </cell>
          <cell r="AB6031">
            <v>5823389.5599999996</v>
          </cell>
          <cell r="AC6031">
            <v>0</v>
          </cell>
          <cell r="AD6031">
            <v>23172.16</v>
          </cell>
          <cell r="AE6031">
            <v>23172.16</v>
          </cell>
          <cell r="AF6031">
            <v>0</v>
          </cell>
          <cell r="AG6031">
            <v>5846561.7199999997</v>
          </cell>
          <cell r="AH6031">
            <v>14422.839999999851</v>
          </cell>
          <cell r="AI6031">
            <v>0</v>
          </cell>
          <cell r="AJ6031">
            <v>0</v>
          </cell>
          <cell r="AK6031">
            <v>0</v>
          </cell>
        </row>
        <row r="6032">
          <cell r="R6032" t="str">
            <v>BNDES</v>
          </cell>
          <cell r="S6032" t="str">
            <v>FINEM TJLP</v>
          </cell>
          <cell r="T6032" t="str">
            <v>SUB9124C</v>
          </cell>
          <cell r="U6032">
            <v>10</v>
          </cell>
          <cell r="V6032">
            <v>0</v>
          </cell>
          <cell r="W6032">
            <v>36509</v>
          </cell>
          <cell r="X6032">
            <v>15</v>
          </cell>
          <cell r="Y6032">
            <v>41</v>
          </cell>
          <cell r="Z6032">
            <v>14.042076</v>
          </cell>
          <cell r="AA6032">
            <v>0</v>
          </cell>
          <cell r="AB6032">
            <v>5837848.1500000004</v>
          </cell>
          <cell r="AC6032">
            <v>188317.68</v>
          </cell>
          <cell r="AD6032">
            <v>23379.66</v>
          </cell>
          <cell r="AE6032">
            <v>46551.82</v>
          </cell>
          <cell r="AF6032">
            <v>234869.5</v>
          </cell>
          <cell r="AG6032">
            <v>5649530.4699999997</v>
          </cell>
          <cell r="AH6032">
            <v>14458.589999999851</v>
          </cell>
          <cell r="AI6032">
            <v>0</v>
          </cell>
          <cell r="AJ6032">
            <v>0</v>
          </cell>
          <cell r="AK6032">
            <v>0</v>
          </cell>
        </row>
        <row r="6033">
          <cell r="R6033" t="str">
            <v>BNDES</v>
          </cell>
          <cell r="S6033" t="str">
            <v>FINEM TJLP</v>
          </cell>
          <cell r="T6033" t="str">
            <v>SUB9124C</v>
          </cell>
          <cell r="U6033">
            <v>10</v>
          </cell>
          <cell r="V6033">
            <v>0</v>
          </cell>
          <cell r="W6033">
            <v>36525</v>
          </cell>
          <cell r="X6033">
            <v>16</v>
          </cell>
          <cell r="Y6033">
            <v>0</v>
          </cell>
          <cell r="Z6033">
            <v>14.079267</v>
          </cell>
          <cell r="AA6033">
            <v>0</v>
          </cell>
          <cell r="AB6033">
            <v>5664493.4800000004</v>
          </cell>
          <cell r="AC6033">
            <v>0</v>
          </cell>
          <cell r="AD6033">
            <v>24045.73</v>
          </cell>
          <cell r="AE6033">
            <v>24045.73</v>
          </cell>
          <cell r="AF6033">
            <v>0</v>
          </cell>
          <cell r="AG6033">
            <v>5688539.21</v>
          </cell>
          <cell r="AH6033">
            <v>14963.009999999776</v>
          </cell>
          <cell r="AI6033">
            <v>0</v>
          </cell>
          <cell r="AJ6033">
            <v>0</v>
          </cell>
          <cell r="AK6033">
            <v>0</v>
          </cell>
        </row>
        <row r="6034">
          <cell r="R6034" t="str">
            <v>BNDES</v>
          </cell>
          <cell r="S6034" t="str">
            <v>FINEM TJLP</v>
          </cell>
          <cell r="T6034" t="str">
            <v>SUB9124C</v>
          </cell>
          <cell r="U6034">
            <v>10</v>
          </cell>
          <cell r="V6034">
            <v>0</v>
          </cell>
          <cell r="W6034">
            <v>36540</v>
          </cell>
          <cell r="X6034">
            <v>15</v>
          </cell>
          <cell r="Y6034">
            <v>42</v>
          </cell>
          <cell r="Z6034">
            <v>14.111779</v>
          </cell>
          <cell r="AA6034">
            <v>0</v>
          </cell>
          <cell r="AB6034">
            <v>5677573.9900000002</v>
          </cell>
          <cell r="AC6034">
            <v>189252.47</v>
          </cell>
          <cell r="AD6034">
            <v>22743.37</v>
          </cell>
          <cell r="AE6034">
            <v>46789.1</v>
          </cell>
          <cell r="AF6034">
            <v>236041.57</v>
          </cell>
          <cell r="AG6034">
            <v>5488321.5199999996</v>
          </cell>
          <cell r="AH6034">
            <v>13080.509999999776</v>
          </cell>
          <cell r="AI6034">
            <v>0</v>
          </cell>
          <cell r="AJ6034">
            <v>0</v>
          </cell>
          <cell r="AK6034">
            <v>0</v>
          </cell>
        </row>
        <row r="6035">
          <cell r="R6035" t="str">
            <v>BNDES</v>
          </cell>
          <cell r="S6035" t="str">
            <v>FINEM TJLP</v>
          </cell>
          <cell r="T6035" t="str">
            <v>SUB9124C</v>
          </cell>
          <cell r="U6035">
            <v>10</v>
          </cell>
          <cell r="V6035">
            <v>0</v>
          </cell>
          <cell r="W6035">
            <v>36556</v>
          </cell>
          <cell r="X6035">
            <v>16</v>
          </cell>
          <cell r="Y6035">
            <v>0</v>
          </cell>
          <cell r="Z6035">
            <v>14.146354000000001</v>
          </cell>
          <cell r="AA6035">
            <v>0</v>
          </cell>
          <cell r="AB6035">
            <v>5501768.3499999996</v>
          </cell>
          <cell r="AC6035">
            <v>0</v>
          </cell>
          <cell r="AD6035">
            <v>23354.97</v>
          </cell>
          <cell r="AE6035">
            <v>23354.97</v>
          </cell>
          <cell r="AF6035">
            <v>0</v>
          </cell>
          <cell r="AG6035">
            <v>5525123.3200000003</v>
          </cell>
          <cell r="AH6035">
            <v>13446.830000001006</v>
          </cell>
          <cell r="AI6035">
            <v>0</v>
          </cell>
          <cell r="AJ6035">
            <v>0</v>
          </cell>
          <cell r="AK6035">
            <v>0</v>
          </cell>
        </row>
        <row r="6036">
          <cell r="R6036" t="str">
            <v>BNDES</v>
          </cell>
          <cell r="S6036" t="str">
            <v>FINEM TJLP</v>
          </cell>
          <cell r="T6036" t="str">
            <v>SUB9124C</v>
          </cell>
          <cell r="U6036">
            <v>10</v>
          </cell>
          <cell r="V6036">
            <v>0</v>
          </cell>
          <cell r="W6036">
            <v>36571</v>
          </cell>
          <cell r="X6036">
            <v>15</v>
          </cell>
          <cell r="Y6036">
            <v>43</v>
          </cell>
          <cell r="Z6036">
            <v>14.178845000000001</v>
          </cell>
          <cell r="AA6036">
            <v>0</v>
          </cell>
          <cell r="AB6036">
            <v>5514404.6799999997</v>
          </cell>
          <cell r="AC6036">
            <v>190151.89</v>
          </cell>
          <cell r="AD6036">
            <v>22089.440000000002</v>
          </cell>
          <cell r="AE6036">
            <v>45444.41</v>
          </cell>
          <cell r="AF6036">
            <v>235596.3</v>
          </cell>
          <cell r="AG6036">
            <v>5324252.8</v>
          </cell>
          <cell r="AH6036">
            <v>12636.33999999892</v>
          </cell>
          <cell r="AI6036">
            <v>0</v>
          </cell>
          <cell r="AJ6036">
            <v>0</v>
          </cell>
          <cell r="AK6036">
            <v>0</v>
          </cell>
        </row>
        <row r="6037">
          <cell r="R6037" t="str">
            <v>BNDES</v>
          </cell>
          <cell r="S6037" t="str">
            <v>FINEM TJLP</v>
          </cell>
          <cell r="T6037" t="str">
            <v>SUB9124C</v>
          </cell>
          <cell r="U6037">
            <v>10</v>
          </cell>
          <cell r="V6037">
            <v>0</v>
          </cell>
          <cell r="W6037">
            <v>36585</v>
          </cell>
          <cell r="X6037">
            <v>14</v>
          </cell>
          <cell r="Y6037">
            <v>0</v>
          </cell>
          <cell r="Z6037">
            <v>14.209237999999999</v>
          </cell>
          <cell r="AA6037">
            <v>0</v>
          </cell>
          <cell r="AB6037">
            <v>5335665.57</v>
          </cell>
          <cell r="AC6037">
            <v>0</v>
          </cell>
          <cell r="AD6037">
            <v>19813.38</v>
          </cell>
          <cell r="AE6037">
            <v>19813.38</v>
          </cell>
          <cell r="AF6037">
            <v>0</v>
          </cell>
          <cell r="AG6037">
            <v>5355478.95</v>
          </cell>
          <cell r="AH6037">
            <v>11412.770000000484</v>
          </cell>
          <cell r="AI6037">
            <v>0</v>
          </cell>
          <cell r="AJ6037">
            <v>0</v>
          </cell>
          <cell r="AK6037">
            <v>0</v>
          </cell>
        </row>
        <row r="6038">
          <cell r="R6038" t="str">
            <v>BNDES</v>
          </cell>
          <cell r="S6038" t="str">
            <v>FINEM TJLP</v>
          </cell>
          <cell r="T6038" t="str">
            <v>SUB9124C</v>
          </cell>
          <cell r="U6038">
            <v>10</v>
          </cell>
          <cell r="V6038">
            <v>0</v>
          </cell>
          <cell r="W6038">
            <v>36600</v>
          </cell>
          <cell r="X6038">
            <v>15</v>
          </cell>
          <cell r="Y6038">
            <v>44</v>
          </cell>
          <cell r="Z6038">
            <v>14.241873</v>
          </cell>
          <cell r="AA6038">
            <v>0</v>
          </cell>
          <cell r="AB6038">
            <v>5347920.24</v>
          </cell>
          <cell r="AC6038">
            <v>190997.15</v>
          </cell>
          <cell r="AD6038">
            <v>21404.719999999998</v>
          </cell>
          <cell r="AE6038">
            <v>41218.1</v>
          </cell>
          <cell r="AF6038">
            <v>232215.25</v>
          </cell>
          <cell r="AG6038">
            <v>5156923.09</v>
          </cell>
          <cell r="AH6038">
            <v>12254.669999999925</v>
          </cell>
          <cell r="AI6038">
            <v>0</v>
          </cell>
          <cell r="AJ6038">
            <v>0</v>
          </cell>
          <cell r="AK6038">
            <v>0</v>
          </cell>
        </row>
        <row r="6039">
          <cell r="R6039" t="str">
            <v>BNDES</v>
          </cell>
          <cell r="S6039" t="str">
            <v>FINEM TJLP</v>
          </cell>
          <cell r="T6039" t="str">
            <v>SUB9124C</v>
          </cell>
          <cell r="U6039">
            <v>10</v>
          </cell>
          <cell r="V6039">
            <v>0</v>
          </cell>
          <cell r="W6039">
            <v>36616</v>
          </cell>
          <cell r="X6039">
            <v>16</v>
          </cell>
          <cell r="Y6039">
            <v>0</v>
          </cell>
          <cell r="Z6039">
            <v>14.276767</v>
          </cell>
          <cell r="AA6039">
            <v>0</v>
          </cell>
          <cell r="AB6039">
            <v>5169558.0599999996</v>
          </cell>
          <cell r="AC6039">
            <v>0</v>
          </cell>
          <cell r="AD6039">
            <v>21944.73</v>
          </cell>
          <cell r="AE6039">
            <v>21944.73</v>
          </cell>
          <cell r="AF6039">
            <v>0</v>
          </cell>
          <cell r="AG6039">
            <v>5191502.79</v>
          </cell>
          <cell r="AH6039">
            <v>12634.969999999739</v>
          </cell>
          <cell r="AI6039">
            <v>0</v>
          </cell>
          <cell r="AJ6039">
            <v>0</v>
          </cell>
          <cell r="AK6039">
            <v>0</v>
          </cell>
        </row>
        <row r="6040">
          <cell r="R6040" t="str">
            <v>BNDES</v>
          </cell>
          <cell r="S6040" t="str">
            <v>FINEM TJLP</v>
          </cell>
          <cell r="T6040" t="str">
            <v>SUB9124C</v>
          </cell>
          <cell r="U6040">
            <v>10</v>
          </cell>
          <cell r="V6040">
            <v>0</v>
          </cell>
          <cell r="W6040">
            <v>36631</v>
          </cell>
          <cell r="X6040">
            <v>15</v>
          </cell>
          <cell r="Y6040">
            <v>45</v>
          </cell>
          <cell r="Z6040">
            <v>14.304568</v>
          </cell>
          <cell r="AA6040">
            <v>0</v>
          </cell>
          <cell r="AB6040">
            <v>5179624.6900000004</v>
          </cell>
          <cell r="AC6040">
            <v>191837.95</v>
          </cell>
          <cell r="AD6040">
            <v>20740.750000000004</v>
          </cell>
          <cell r="AE6040">
            <v>42685.48</v>
          </cell>
          <cell r="AF6040">
            <v>234523.43</v>
          </cell>
          <cell r="AG6040">
            <v>4987786.7300000004</v>
          </cell>
          <cell r="AH6040">
            <v>10066.620000000112</v>
          </cell>
          <cell r="AI6040">
            <v>0</v>
          </cell>
          <cell r="AJ6040">
            <v>0</v>
          </cell>
          <cell r="AK6040">
            <v>0</v>
          </cell>
        </row>
        <row r="6041">
          <cell r="R6041" t="str">
            <v>BNDES</v>
          </cell>
          <cell r="S6041" t="str">
            <v>FINEM TJLP</v>
          </cell>
          <cell r="T6041" t="str">
            <v>SUB9124C</v>
          </cell>
          <cell r="U6041">
            <v>10</v>
          </cell>
          <cell r="V6041">
            <v>0</v>
          </cell>
          <cell r="W6041">
            <v>36646</v>
          </cell>
          <cell r="X6041">
            <v>15</v>
          </cell>
          <cell r="Y6041">
            <v>0</v>
          </cell>
          <cell r="Z6041">
            <v>14.332065999999999</v>
          </cell>
          <cell r="AA6041">
            <v>0</v>
          </cell>
          <cell r="AB6041">
            <v>4997374.87</v>
          </cell>
          <cell r="AC6041">
            <v>0</v>
          </cell>
          <cell r="AD6041">
            <v>19885.32</v>
          </cell>
          <cell r="AE6041">
            <v>19885.32</v>
          </cell>
          <cell r="AF6041">
            <v>0</v>
          </cell>
          <cell r="AG6041">
            <v>5017260.1900000004</v>
          </cell>
          <cell r="AH6041">
            <v>9588.1399999996647</v>
          </cell>
          <cell r="AI6041">
            <v>0</v>
          </cell>
          <cell r="AJ6041">
            <v>0</v>
          </cell>
          <cell r="AK6041">
            <v>0</v>
          </cell>
        </row>
        <row r="6042">
          <cell r="R6042" t="str">
            <v>BNDES</v>
          </cell>
          <cell r="S6042" t="str">
            <v>FINEM TJLP</v>
          </cell>
          <cell r="T6042" t="str">
            <v>SUB9124C</v>
          </cell>
          <cell r="U6042">
            <v>10</v>
          </cell>
          <cell r="V6042">
            <v>0</v>
          </cell>
          <cell r="W6042">
            <v>36661</v>
          </cell>
          <cell r="X6042">
            <v>15</v>
          </cell>
          <cell r="Y6042">
            <v>46</v>
          </cell>
          <cell r="Z6042">
            <v>14.359616000000001</v>
          </cell>
          <cell r="AA6042">
            <v>0</v>
          </cell>
          <cell r="AB6042">
            <v>5006981.1399999997</v>
          </cell>
          <cell r="AC6042">
            <v>192576.2</v>
          </cell>
          <cell r="AD6042">
            <v>20041.050000000003</v>
          </cell>
          <cell r="AE6042">
            <v>39926.370000000003</v>
          </cell>
          <cell r="AF6042">
            <v>232502.57</v>
          </cell>
          <cell r="AG6042">
            <v>4814404.9400000004</v>
          </cell>
          <cell r="AH6042">
            <v>9606.2700000004843</v>
          </cell>
          <cell r="AI6042">
            <v>0</v>
          </cell>
          <cell r="AJ6042">
            <v>0</v>
          </cell>
          <cell r="AK6042">
            <v>0</v>
          </cell>
        </row>
        <row r="6043">
          <cell r="R6043" t="str">
            <v>BNDES</v>
          </cell>
          <cell r="S6043" t="str">
            <v>FINEM TJLP</v>
          </cell>
          <cell r="T6043" t="str">
            <v>SUB9124C</v>
          </cell>
          <cell r="U6043">
            <v>10</v>
          </cell>
          <cell r="V6043">
            <v>0</v>
          </cell>
          <cell r="W6043">
            <v>36677</v>
          </cell>
          <cell r="X6043">
            <v>16</v>
          </cell>
          <cell r="Y6043">
            <v>0</v>
          </cell>
          <cell r="Z6043">
            <v>14.389061999999999</v>
          </cell>
          <cell r="AA6043">
            <v>0</v>
          </cell>
          <cell r="AB6043">
            <v>4824277.42</v>
          </cell>
          <cell r="AC6043">
            <v>0</v>
          </cell>
          <cell r="AD6043">
            <v>20479.02</v>
          </cell>
          <cell r="AE6043">
            <v>20479.02</v>
          </cell>
          <cell r="AF6043">
            <v>0</v>
          </cell>
          <cell r="AG6043">
            <v>4844756.4400000004</v>
          </cell>
          <cell r="AH6043">
            <v>9872.480000000447</v>
          </cell>
          <cell r="AI6043">
            <v>0</v>
          </cell>
          <cell r="AJ6043">
            <v>0</v>
          </cell>
          <cell r="AK6043">
            <v>0</v>
          </cell>
        </row>
        <row r="6044">
          <cell r="R6044" t="str">
            <v>BNDES</v>
          </cell>
          <cell r="S6044" t="str">
            <v>FINEM TJLP</v>
          </cell>
          <cell r="T6044" t="str">
            <v>SUB9124C</v>
          </cell>
          <cell r="U6044">
            <v>10</v>
          </cell>
          <cell r="V6044">
            <v>0</v>
          </cell>
          <cell r="W6044">
            <v>36692</v>
          </cell>
          <cell r="X6044">
            <v>15</v>
          </cell>
          <cell r="Y6044">
            <v>47</v>
          </cell>
          <cell r="Z6044">
            <v>14.416722</v>
          </cell>
          <cell r="AA6044">
            <v>0</v>
          </cell>
          <cell r="AB6044">
            <v>4833551.09</v>
          </cell>
          <cell r="AC6044">
            <v>193342.04</v>
          </cell>
          <cell r="AD6044">
            <v>19354.45</v>
          </cell>
          <cell r="AE6044">
            <v>39833.47</v>
          </cell>
          <cell r="AF6044">
            <v>233175.52</v>
          </cell>
          <cell r="AG6044">
            <v>4640209.05</v>
          </cell>
          <cell r="AH6044">
            <v>9273.6799999987707</v>
          </cell>
          <cell r="AI6044">
            <v>0</v>
          </cell>
          <cell r="AJ6044">
            <v>0</v>
          </cell>
          <cell r="AK6044">
            <v>0</v>
          </cell>
        </row>
        <row r="6045">
          <cell r="R6045" t="str">
            <v>BNDES</v>
          </cell>
          <cell r="S6045" t="str">
            <v>FINEM TJLP</v>
          </cell>
          <cell r="T6045" t="str">
            <v>SUB9124C</v>
          </cell>
          <cell r="U6045">
            <v>10</v>
          </cell>
          <cell r="V6045">
            <v>0</v>
          </cell>
          <cell r="W6045">
            <v>36707</v>
          </cell>
          <cell r="X6045">
            <v>15</v>
          </cell>
          <cell r="Y6045">
            <v>0</v>
          </cell>
          <cell r="Z6045">
            <v>14.444436</v>
          </cell>
          <cell r="AA6045">
            <v>0</v>
          </cell>
          <cell r="AB6045">
            <v>4649129.16</v>
          </cell>
          <cell r="AC6045">
            <v>0</v>
          </cell>
          <cell r="AD6045">
            <v>18499.599999999999</v>
          </cell>
          <cell r="AE6045">
            <v>18499.599999999999</v>
          </cell>
          <cell r="AF6045">
            <v>0</v>
          </cell>
          <cell r="AG6045">
            <v>4667628.76</v>
          </cell>
          <cell r="AH6045">
            <v>8920.1100000003353</v>
          </cell>
          <cell r="AI6045">
            <v>0</v>
          </cell>
          <cell r="AJ6045">
            <v>0</v>
          </cell>
          <cell r="AK6045">
            <v>0</v>
          </cell>
        </row>
        <row r="6046">
          <cell r="R6046" t="str">
            <v>BNDES</v>
          </cell>
          <cell r="S6046" t="str">
            <v>FINEM TJLP</v>
          </cell>
          <cell r="T6046" t="str">
            <v>SUB9124C</v>
          </cell>
          <cell r="U6046">
            <v>10</v>
          </cell>
          <cell r="V6046">
            <v>0</v>
          </cell>
          <cell r="W6046">
            <v>36722</v>
          </cell>
          <cell r="X6046">
            <v>15</v>
          </cell>
          <cell r="Y6046">
            <v>48</v>
          </cell>
          <cell r="Z6046">
            <v>14.468387</v>
          </cell>
          <cell r="AA6046">
            <v>0</v>
          </cell>
          <cell r="AB6046">
            <v>4656838.0999999996</v>
          </cell>
          <cell r="AC6046">
            <v>194034.92</v>
          </cell>
          <cell r="AD6046">
            <v>18634.68</v>
          </cell>
          <cell r="AE6046">
            <v>37134.28</v>
          </cell>
          <cell r="AF6046">
            <v>231169.2</v>
          </cell>
          <cell r="AG6046">
            <v>4462803.18</v>
          </cell>
          <cell r="AH6046">
            <v>7708.9400000004098</v>
          </cell>
          <cell r="AI6046">
            <v>0</v>
          </cell>
          <cell r="AJ6046">
            <v>0</v>
          </cell>
          <cell r="AK6046">
            <v>0</v>
          </cell>
        </row>
        <row r="6047">
          <cell r="R6047" t="str">
            <v>BNDES</v>
          </cell>
          <cell r="S6047" t="str">
            <v>FINEM TJLP</v>
          </cell>
          <cell r="T6047" t="str">
            <v>SUB9124C</v>
          </cell>
          <cell r="U6047">
            <v>10</v>
          </cell>
          <cell r="V6047">
            <v>0</v>
          </cell>
          <cell r="W6047">
            <v>36738</v>
          </cell>
          <cell r="X6047">
            <v>16</v>
          </cell>
          <cell r="Y6047">
            <v>0</v>
          </cell>
          <cell r="Z6047">
            <v>14.493688000000001</v>
          </cell>
          <cell r="AA6047">
            <v>0</v>
          </cell>
          <cell r="AB6047">
            <v>4470607.32</v>
          </cell>
          <cell r="AC6047">
            <v>0</v>
          </cell>
          <cell r="AD6047">
            <v>18977.689999999999</v>
          </cell>
          <cell r="AE6047">
            <v>18977.689999999999</v>
          </cell>
          <cell r="AF6047">
            <v>0</v>
          </cell>
          <cell r="AG6047">
            <v>4489585.0199999996</v>
          </cell>
          <cell r="AH6047">
            <v>7804.1499999994412</v>
          </cell>
          <cell r="AI6047">
            <v>0</v>
          </cell>
          <cell r="AJ6047">
            <v>0</v>
          </cell>
          <cell r="AK6047">
            <v>0</v>
          </cell>
        </row>
        <row r="6048">
          <cell r="R6048" t="str">
            <v>BNDES</v>
          </cell>
          <cell r="S6048" t="str">
            <v>FINEM TJLP</v>
          </cell>
          <cell r="T6048" t="str">
            <v>SUB9124C</v>
          </cell>
          <cell r="U6048">
            <v>10</v>
          </cell>
          <cell r="V6048">
            <v>0</v>
          </cell>
          <cell r="W6048">
            <v>36753</v>
          </cell>
          <cell r="X6048">
            <v>15</v>
          </cell>
          <cell r="Y6048">
            <v>49</v>
          </cell>
          <cell r="Z6048">
            <v>14.517448</v>
          </cell>
          <cell r="AA6048">
            <v>0</v>
          </cell>
          <cell r="AB6048">
            <v>4477936.1399999997</v>
          </cell>
          <cell r="AC6048">
            <v>194692.88</v>
          </cell>
          <cell r="AD6048">
            <v>17925.149999999998</v>
          </cell>
          <cell r="AE6048">
            <v>36902.839999999997</v>
          </cell>
          <cell r="AF6048">
            <v>231595.72</v>
          </cell>
          <cell r="AG6048">
            <v>4283243.2699999996</v>
          </cell>
          <cell r="AH6048">
            <v>7328.8199999993667</v>
          </cell>
          <cell r="AI6048">
            <v>0</v>
          </cell>
          <cell r="AJ6048">
            <v>0</v>
          </cell>
          <cell r="AK6048">
            <v>0</v>
          </cell>
        </row>
        <row r="6049">
          <cell r="R6049" t="str">
            <v>BNDES</v>
          </cell>
          <cell r="S6049" t="str">
            <v>FINEM TJLP</v>
          </cell>
          <cell r="T6049" t="str">
            <v>SUB9124C</v>
          </cell>
          <cell r="U6049">
            <v>10</v>
          </cell>
          <cell r="V6049">
            <v>0</v>
          </cell>
          <cell r="W6049">
            <v>36769</v>
          </cell>
          <cell r="X6049">
            <v>16</v>
          </cell>
          <cell r="Y6049">
            <v>0</v>
          </cell>
          <cell r="Z6049">
            <v>14.542835</v>
          </cell>
          <cell r="AA6049">
            <v>0</v>
          </cell>
          <cell r="AB6049">
            <v>4290733.47</v>
          </cell>
          <cell r="AC6049">
            <v>0</v>
          </cell>
          <cell r="AD6049">
            <v>18214.13</v>
          </cell>
          <cell r="AE6049">
            <v>18214.13</v>
          </cell>
          <cell r="AF6049">
            <v>0</v>
          </cell>
          <cell r="AG6049">
            <v>4308947.5999999996</v>
          </cell>
          <cell r="AH6049">
            <v>7490.2000000001863</v>
          </cell>
          <cell r="AI6049">
            <v>0</v>
          </cell>
          <cell r="AJ6049">
            <v>0</v>
          </cell>
          <cell r="AK6049">
            <v>0</v>
          </cell>
        </row>
        <row r="6050">
          <cell r="R6050" t="str">
            <v>BNDES</v>
          </cell>
          <cell r="S6050" t="str">
            <v>FINEM TJLP</v>
          </cell>
          <cell r="T6050" t="str">
            <v>SUB9124C</v>
          </cell>
          <cell r="U6050">
            <v>10</v>
          </cell>
          <cell r="V6050">
            <v>0</v>
          </cell>
          <cell r="W6050">
            <v>36784</v>
          </cell>
          <cell r="X6050">
            <v>15</v>
          </cell>
          <cell r="Y6050">
            <v>50</v>
          </cell>
          <cell r="Z6050">
            <v>14.566675</v>
          </cell>
          <cell r="AA6050">
            <v>0</v>
          </cell>
          <cell r="AB6050">
            <v>4297767.25</v>
          </cell>
          <cell r="AC6050">
            <v>195353.06</v>
          </cell>
          <cell r="AD6050">
            <v>17203.929999999997</v>
          </cell>
          <cell r="AE6050">
            <v>35418.06</v>
          </cell>
          <cell r="AF6050">
            <v>230771.12</v>
          </cell>
          <cell r="AG6050">
            <v>4102414.19</v>
          </cell>
          <cell r="AH6050">
            <v>7033.7800000002608</v>
          </cell>
          <cell r="AI6050">
            <v>0</v>
          </cell>
          <cell r="AJ6050">
            <v>0</v>
          </cell>
          <cell r="AK6050">
            <v>0</v>
          </cell>
        </row>
        <row r="6051">
          <cell r="R6051" t="str">
            <v>BNDES</v>
          </cell>
          <cell r="S6051" t="str">
            <v>FINEM TJLP</v>
          </cell>
          <cell r="T6051" t="str">
            <v>SUB9124C</v>
          </cell>
          <cell r="U6051">
            <v>10</v>
          </cell>
          <cell r="V6051">
            <v>0</v>
          </cell>
          <cell r="W6051">
            <v>36799</v>
          </cell>
          <cell r="X6051">
            <v>15</v>
          </cell>
          <cell r="Y6051">
            <v>0</v>
          </cell>
          <cell r="Z6051">
            <v>14.590553999999999</v>
          </cell>
          <cell r="AA6051">
            <v>0</v>
          </cell>
          <cell r="AB6051">
            <v>4109139.24</v>
          </cell>
          <cell r="AC6051">
            <v>0</v>
          </cell>
          <cell r="AD6051">
            <v>16350.89</v>
          </cell>
          <cell r="AE6051">
            <v>16350.89</v>
          </cell>
          <cell r="AF6051">
            <v>0</v>
          </cell>
          <cell r="AG6051">
            <v>4125490.13</v>
          </cell>
          <cell r="AH6051">
            <v>6725.0499999998137</v>
          </cell>
          <cell r="AI6051">
            <v>0</v>
          </cell>
          <cell r="AJ6051">
            <v>0</v>
          </cell>
          <cell r="AK6051">
            <v>0</v>
          </cell>
        </row>
        <row r="6052">
          <cell r="R6052" t="str">
            <v>BNDES</v>
          </cell>
          <cell r="S6052" t="str">
            <v>FINEM TJLP</v>
          </cell>
          <cell r="T6052" t="str">
            <v>SUB9124C</v>
          </cell>
          <cell r="U6052">
            <v>10</v>
          </cell>
          <cell r="V6052">
            <v>0</v>
          </cell>
          <cell r="W6052">
            <v>36814</v>
          </cell>
          <cell r="X6052">
            <v>15</v>
          </cell>
          <cell r="Y6052">
            <v>51</v>
          </cell>
          <cell r="Z6052">
            <v>14.611890000000001</v>
          </cell>
          <cell r="AA6052">
            <v>0</v>
          </cell>
          <cell r="AB6052">
            <v>4115148.1</v>
          </cell>
          <cell r="AC6052">
            <v>195959.43</v>
          </cell>
          <cell r="AD6052">
            <v>16463.879999999997</v>
          </cell>
          <cell r="AE6052">
            <v>32814.769999999997</v>
          </cell>
          <cell r="AF6052">
            <v>228774.2</v>
          </cell>
          <cell r="AG6052">
            <v>3919188.67</v>
          </cell>
          <cell r="AH6052">
            <v>6008.8600000003353</v>
          </cell>
          <cell r="AI6052">
            <v>0</v>
          </cell>
          <cell r="AJ6052">
            <v>0</v>
          </cell>
          <cell r="AK6052">
            <v>0</v>
          </cell>
        </row>
        <row r="6053">
          <cell r="R6053" t="str">
            <v>BNDES</v>
          </cell>
          <cell r="S6053" t="str">
            <v>FINEM TJLP</v>
          </cell>
          <cell r="T6053" t="str">
            <v>SUB9124C</v>
          </cell>
          <cell r="U6053">
            <v>10</v>
          </cell>
          <cell r="V6053">
            <v>0</v>
          </cell>
          <cell r="W6053">
            <v>36830</v>
          </cell>
          <cell r="X6053">
            <v>16</v>
          </cell>
          <cell r="Y6053">
            <v>0</v>
          </cell>
          <cell r="Z6053">
            <v>14.634485</v>
          </cell>
          <cell r="AA6053">
            <v>0</v>
          </cell>
          <cell r="AB6053">
            <v>3925249.08</v>
          </cell>
          <cell r="AC6053">
            <v>0</v>
          </cell>
          <cell r="AD6053">
            <v>16662.650000000001</v>
          </cell>
          <cell r="AE6053">
            <v>16662.650000000001</v>
          </cell>
          <cell r="AF6053">
            <v>0</v>
          </cell>
          <cell r="AG6053">
            <v>3941911.73</v>
          </cell>
          <cell r="AH6053">
            <v>6060.410000000149</v>
          </cell>
          <cell r="AI6053">
            <v>0</v>
          </cell>
          <cell r="AJ6053">
            <v>0</v>
          </cell>
          <cell r="AK6053">
            <v>0</v>
          </cell>
        </row>
        <row r="6054">
          <cell r="R6054" t="str">
            <v>BNDES</v>
          </cell>
          <cell r="S6054" t="str">
            <v>FINEM TJLP</v>
          </cell>
          <cell r="T6054" t="str">
            <v>SUB9124C</v>
          </cell>
          <cell r="U6054">
            <v>10</v>
          </cell>
          <cell r="V6054">
            <v>0</v>
          </cell>
          <cell r="W6054">
            <v>36845</v>
          </cell>
          <cell r="X6054">
            <v>15</v>
          </cell>
          <cell r="Y6054">
            <v>52</v>
          </cell>
          <cell r="Z6054">
            <v>14.655699</v>
          </cell>
          <cell r="AA6054">
            <v>0</v>
          </cell>
          <cell r="AB6054">
            <v>3930939.08</v>
          </cell>
          <cell r="AC6054">
            <v>196546.95</v>
          </cell>
          <cell r="AD6054">
            <v>15732.359999999997</v>
          </cell>
          <cell r="AE6054">
            <v>32395.01</v>
          </cell>
          <cell r="AF6054">
            <v>228941.97</v>
          </cell>
          <cell r="AG6054">
            <v>3734392.12</v>
          </cell>
          <cell r="AH6054">
            <v>5690.0000000004657</v>
          </cell>
          <cell r="AI6054">
            <v>0</v>
          </cell>
          <cell r="AJ6054">
            <v>0</v>
          </cell>
          <cell r="AK6054">
            <v>0</v>
          </cell>
        </row>
        <row r="6055">
          <cell r="R6055" t="str">
            <v>BNDES</v>
          </cell>
          <cell r="S6055" t="str">
            <v>FINEM TJLP</v>
          </cell>
          <cell r="T6055" t="str">
            <v>SUB9124C</v>
          </cell>
          <cell r="U6055">
            <v>10</v>
          </cell>
          <cell r="V6055">
            <v>0</v>
          </cell>
          <cell r="W6055">
            <v>36860</v>
          </cell>
          <cell r="X6055">
            <v>15</v>
          </cell>
          <cell r="Y6055">
            <v>0</v>
          </cell>
          <cell r="Z6055">
            <v>14.676945</v>
          </cell>
          <cell r="AA6055">
            <v>0</v>
          </cell>
          <cell r="AB6055">
            <v>3739805.78</v>
          </cell>
          <cell r="AC6055">
            <v>0</v>
          </cell>
          <cell r="AD6055">
            <v>14881.26</v>
          </cell>
          <cell r="AE6055">
            <v>14881.26</v>
          </cell>
          <cell r="AF6055">
            <v>0</v>
          </cell>
          <cell r="AG6055">
            <v>3754687.04</v>
          </cell>
          <cell r="AH6055">
            <v>5413.660000000149</v>
          </cell>
          <cell r="AI6055">
            <v>0</v>
          </cell>
          <cell r="AJ6055">
            <v>0</v>
          </cell>
          <cell r="AK6055">
            <v>0</v>
          </cell>
        </row>
        <row r="6056">
          <cell r="R6056" t="str">
            <v>BNDES</v>
          </cell>
          <cell r="S6056" t="str">
            <v>FINEM TJLP</v>
          </cell>
          <cell r="T6056" t="str">
            <v>SUB9124C</v>
          </cell>
          <cell r="U6056">
            <v>10</v>
          </cell>
          <cell r="V6056">
            <v>0</v>
          </cell>
          <cell r="W6056">
            <v>36875</v>
          </cell>
          <cell r="X6056">
            <v>15</v>
          </cell>
          <cell r="Y6056">
            <v>53</v>
          </cell>
          <cell r="Z6056">
            <v>14.698221</v>
          </cell>
          <cell r="AA6056">
            <v>0</v>
          </cell>
          <cell r="AB6056">
            <v>3745227.08</v>
          </cell>
          <cell r="AC6056">
            <v>197117.22</v>
          </cell>
          <cell r="AD6056">
            <v>14983.710000000001</v>
          </cell>
          <cell r="AE6056">
            <v>29864.97</v>
          </cell>
          <cell r="AF6056">
            <v>226982.18</v>
          </cell>
          <cell r="AG6056">
            <v>3548109.86</v>
          </cell>
          <cell r="AH6056">
            <v>5421.2900000000373</v>
          </cell>
          <cell r="AI6056">
            <v>0</v>
          </cell>
          <cell r="AJ6056">
            <v>0</v>
          </cell>
          <cell r="AK6056">
            <v>0</v>
          </cell>
        </row>
        <row r="6057">
          <cell r="R6057" t="str">
            <v>BNDES</v>
          </cell>
          <cell r="S6057" t="str">
            <v>FINEM TJLP</v>
          </cell>
          <cell r="T6057" t="str">
            <v>SUB9124C</v>
          </cell>
          <cell r="U6057">
            <v>10</v>
          </cell>
          <cell r="V6057">
            <v>0</v>
          </cell>
          <cell r="W6057">
            <v>36891</v>
          </cell>
          <cell r="X6057">
            <v>16</v>
          </cell>
          <cell r="Y6057">
            <v>0</v>
          </cell>
          <cell r="Z6057">
            <v>14.72095</v>
          </cell>
          <cell r="AA6057">
            <v>0</v>
          </cell>
          <cell r="AB6057">
            <v>3553596.58</v>
          </cell>
          <cell r="AC6057">
            <v>0</v>
          </cell>
          <cell r="AD6057">
            <v>15084.99</v>
          </cell>
          <cell r="AE6057">
            <v>15084.99</v>
          </cell>
          <cell r="AF6057">
            <v>0</v>
          </cell>
          <cell r="AG6057">
            <v>3568681.57</v>
          </cell>
          <cell r="AH6057">
            <v>5486.7199999997392</v>
          </cell>
          <cell r="AI6057">
            <v>0</v>
          </cell>
          <cell r="AJ6057">
            <v>0</v>
          </cell>
          <cell r="AK6057">
            <v>0</v>
          </cell>
        </row>
        <row r="6058">
          <cell r="R6058" t="str">
            <v>BNDES</v>
          </cell>
          <cell r="S6058" t="str">
            <v>FINEM TJLP</v>
          </cell>
          <cell r="T6058" t="str">
            <v>SUB9124C</v>
          </cell>
          <cell r="U6058">
            <v>10</v>
          </cell>
          <cell r="V6058">
            <v>0</v>
          </cell>
          <cell r="W6058">
            <v>36906</v>
          </cell>
          <cell r="X6058">
            <v>15</v>
          </cell>
          <cell r="Y6058">
            <v>54</v>
          </cell>
          <cell r="Z6058">
            <v>14.739672000000001</v>
          </cell>
          <cell r="AA6058">
            <v>0</v>
          </cell>
          <cell r="AB6058">
            <v>3558116.02</v>
          </cell>
          <cell r="AC6058">
            <v>197673.11</v>
          </cell>
          <cell r="AD6058">
            <v>14237.58</v>
          </cell>
          <cell r="AE6058">
            <v>29322.57</v>
          </cell>
          <cell r="AF6058">
            <v>226995.68</v>
          </cell>
          <cell r="AG6058">
            <v>3360442.9</v>
          </cell>
          <cell r="AH6058">
            <v>4519.4300000001676</v>
          </cell>
          <cell r="AI6058">
            <v>0</v>
          </cell>
          <cell r="AJ6058">
            <v>0</v>
          </cell>
          <cell r="AK6058">
            <v>0</v>
          </cell>
        </row>
        <row r="6059">
          <cell r="R6059" t="str">
            <v>BNDES</v>
          </cell>
          <cell r="S6059" t="str">
            <v>FINEM TJLP</v>
          </cell>
          <cell r="T6059" t="str">
            <v>SUB9124C</v>
          </cell>
          <cell r="U6059">
            <v>10</v>
          </cell>
          <cell r="V6059">
            <v>0</v>
          </cell>
          <cell r="W6059">
            <v>36922</v>
          </cell>
          <cell r="X6059">
            <v>16</v>
          </cell>
          <cell r="Y6059">
            <v>0</v>
          </cell>
          <cell r="Z6059">
            <v>14.759468999999999</v>
          </cell>
          <cell r="AA6059">
            <v>0</v>
          </cell>
          <cell r="AB6059">
            <v>3364956.35</v>
          </cell>
          <cell r="AC6059">
            <v>0</v>
          </cell>
          <cell r="AD6059">
            <v>14284.21</v>
          </cell>
          <cell r="AE6059">
            <v>14284.21</v>
          </cell>
          <cell r="AF6059">
            <v>0</v>
          </cell>
          <cell r="AG6059">
            <v>3379240.56</v>
          </cell>
          <cell r="AH6059">
            <v>4513.4500000001863</v>
          </cell>
          <cell r="AI6059">
            <v>0</v>
          </cell>
          <cell r="AJ6059">
            <v>0</v>
          </cell>
          <cell r="AK6059">
            <v>0</v>
          </cell>
        </row>
        <row r="6060">
          <cell r="R6060" t="str">
            <v>BNDES</v>
          </cell>
          <cell r="S6060" t="str">
            <v>FINEM TJLP</v>
          </cell>
          <cell r="T6060" t="str">
            <v>SUB9124C</v>
          </cell>
          <cell r="U6060">
            <v>10</v>
          </cell>
          <cell r="V6060">
            <v>0</v>
          </cell>
          <cell r="W6060">
            <v>36937</v>
          </cell>
          <cell r="X6060">
            <v>15</v>
          </cell>
          <cell r="Y6060">
            <v>55</v>
          </cell>
          <cell r="Z6060">
            <v>14.778053</v>
          </cell>
          <cell r="AA6060">
            <v>0</v>
          </cell>
          <cell r="AB6060">
            <v>3369193.25</v>
          </cell>
          <cell r="AC6060">
            <v>198187.84</v>
          </cell>
          <cell r="AD6060">
            <v>13481.440000000002</v>
          </cell>
          <cell r="AE6060">
            <v>27765.65</v>
          </cell>
          <cell r="AF6060">
            <v>225953.49</v>
          </cell>
          <cell r="AG6060">
            <v>3171005.41</v>
          </cell>
          <cell r="AH6060">
            <v>4236.9000000003725</v>
          </cell>
          <cell r="AI6060">
            <v>0</v>
          </cell>
          <cell r="AJ6060">
            <v>0</v>
          </cell>
          <cell r="AK6060">
            <v>0</v>
          </cell>
        </row>
        <row r="6061">
          <cell r="R6061" t="str">
            <v>BNDES</v>
          </cell>
          <cell r="S6061" t="str">
            <v>FINEM TJLP</v>
          </cell>
          <cell r="T6061" t="str">
            <v>SUB9124C</v>
          </cell>
          <cell r="U6061">
            <v>10</v>
          </cell>
          <cell r="V6061">
            <v>0</v>
          </cell>
          <cell r="W6061">
            <v>36950</v>
          </cell>
          <cell r="X6061">
            <v>13</v>
          </cell>
          <cell r="Y6061">
            <v>0</v>
          </cell>
          <cell r="Z6061">
            <v>14.794178</v>
          </cell>
          <cell r="AA6061">
            <v>0</v>
          </cell>
          <cell r="AB6061">
            <v>3174465.43</v>
          </cell>
          <cell r="AC6061">
            <v>0</v>
          </cell>
          <cell r="AD6061">
            <v>10944.56</v>
          </cell>
          <cell r="AE6061">
            <v>10944.56</v>
          </cell>
          <cell r="AF6061">
            <v>0</v>
          </cell>
          <cell r="AG6061">
            <v>3185409.99</v>
          </cell>
          <cell r="AH6061">
            <v>3460.0200000000186</v>
          </cell>
          <cell r="AI6061">
            <v>0</v>
          </cell>
          <cell r="AJ6061">
            <v>0</v>
          </cell>
          <cell r="AK6061">
            <v>0</v>
          </cell>
        </row>
        <row r="6062">
          <cell r="R6062" t="str">
            <v>BNDES</v>
          </cell>
          <cell r="S6062" t="str">
            <v>FINEM TJLP</v>
          </cell>
          <cell r="T6062" t="str">
            <v>SUB9124C</v>
          </cell>
          <cell r="U6062">
            <v>10</v>
          </cell>
          <cell r="V6062">
            <v>0</v>
          </cell>
          <cell r="W6062">
            <v>36965</v>
          </cell>
          <cell r="X6062">
            <v>15</v>
          </cell>
          <cell r="Y6062">
            <v>56</v>
          </cell>
          <cell r="Z6062">
            <v>14.812805000000001</v>
          </cell>
          <cell r="AA6062">
            <v>0</v>
          </cell>
          <cell r="AB6062">
            <v>3178462.33</v>
          </cell>
          <cell r="AC6062">
            <v>198653.9</v>
          </cell>
          <cell r="AD6062">
            <v>12704.97</v>
          </cell>
          <cell r="AE6062">
            <v>23649.53</v>
          </cell>
          <cell r="AF6062">
            <v>222303.43</v>
          </cell>
          <cell r="AG6062">
            <v>2979808.43</v>
          </cell>
          <cell r="AH6062">
            <v>3996.8999999999069</v>
          </cell>
          <cell r="AI6062">
            <v>0</v>
          </cell>
          <cell r="AJ6062">
            <v>0</v>
          </cell>
          <cell r="AK6062">
            <v>0</v>
          </cell>
        </row>
        <row r="6063">
          <cell r="R6063" t="str">
            <v>BNDES</v>
          </cell>
          <cell r="S6063" t="str">
            <v>FINEM TJLP</v>
          </cell>
          <cell r="T6063" t="str">
            <v>SUB9124C</v>
          </cell>
          <cell r="U6063">
            <v>10</v>
          </cell>
          <cell r="V6063">
            <v>0</v>
          </cell>
          <cell r="W6063">
            <v>36981</v>
          </cell>
          <cell r="X6063">
            <v>16</v>
          </cell>
          <cell r="Y6063">
            <v>0</v>
          </cell>
          <cell r="Z6063">
            <v>14.832701</v>
          </cell>
          <cell r="AA6063">
            <v>0</v>
          </cell>
          <cell r="AB6063">
            <v>2983810.8</v>
          </cell>
          <cell r="AC6063">
            <v>0</v>
          </cell>
          <cell r="AD6063">
            <v>12666.25</v>
          </cell>
          <cell r="AE6063">
            <v>12666.25</v>
          </cell>
          <cell r="AF6063">
            <v>0</v>
          </cell>
          <cell r="AG6063">
            <v>2996477.05</v>
          </cell>
          <cell r="AH6063">
            <v>4002.3699999996461</v>
          </cell>
          <cell r="AI6063">
            <v>0</v>
          </cell>
          <cell r="AJ6063">
            <v>0</v>
          </cell>
          <cell r="AK6063">
            <v>0</v>
          </cell>
        </row>
        <row r="6064">
          <cell r="R6064" t="str">
            <v>BNDES</v>
          </cell>
          <cell r="S6064" t="str">
            <v>FINEM TJLP</v>
          </cell>
          <cell r="T6064" t="str">
            <v>SUB9124C</v>
          </cell>
          <cell r="U6064">
            <v>10</v>
          </cell>
          <cell r="V6064">
            <v>0</v>
          </cell>
          <cell r="W6064">
            <v>36996</v>
          </cell>
          <cell r="X6064">
            <v>15</v>
          </cell>
          <cell r="Y6064">
            <v>57</v>
          </cell>
          <cell r="Z6064">
            <v>14.851376999999999</v>
          </cell>
          <cell r="AA6064">
            <v>0</v>
          </cell>
          <cell r="AB6064">
            <v>2987567.74</v>
          </cell>
          <cell r="AC6064">
            <v>199171.18</v>
          </cell>
          <cell r="AD6064">
            <v>11954.41</v>
          </cell>
          <cell r="AE6064">
            <v>24620.66</v>
          </cell>
          <cell r="AF6064">
            <v>223791.84</v>
          </cell>
          <cell r="AG6064">
            <v>2788396.56</v>
          </cell>
          <cell r="AH6064">
            <v>3756.9399999999441</v>
          </cell>
          <cell r="AI6064">
            <v>0</v>
          </cell>
          <cell r="AJ6064">
            <v>0</v>
          </cell>
          <cell r="AK6064">
            <v>0</v>
          </cell>
        </row>
        <row r="6065">
          <cell r="R6065" t="str">
            <v>BNDES</v>
          </cell>
          <cell r="S6065" t="str">
            <v>FINEM TJLP</v>
          </cell>
          <cell r="T6065" t="str">
            <v>SUB9124C</v>
          </cell>
          <cell r="U6065">
            <v>10</v>
          </cell>
          <cell r="V6065">
            <v>0</v>
          </cell>
          <cell r="W6065">
            <v>37011</v>
          </cell>
          <cell r="X6065">
            <v>15</v>
          </cell>
          <cell r="Y6065">
            <v>0</v>
          </cell>
          <cell r="Z6065">
            <v>14.870075999999999</v>
          </cell>
          <cell r="AA6065">
            <v>0</v>
          </cell>
          <cell r="AB6065">
            <v>2791907.36</v>
          </cell>
          <cell r="AC6065">
            <v>0</v>
          </cell>
          <cell r="AD6065">
            <v>11109.43</v>
          </cell>
          <cell r="AE6065">
            <v>11109.43</v>
          </cell>
          <cell r="AF6065">
            <v>0</v>
          </cell>
          <cell r="AG6065">
            <v>2803016.79</v>
          </cell>
          <cell r="AH6065">
            <v>3510.7999999998137</v>
          </cell>
          <cell r="AI6065">
            <v>0</v>
          </cell>
          <cell r="AJ6065">
            <v>0</v>
          </cell>
          <cell r="AK6065">
            <v>0</v>
          </cell>
        </row>
        <row r="6066">
          <cell r="R6066" t="str">
            <v>BNDES</v>
          </cell>
          <cell r="S6066" t="str">
            <v>FINEM TJLP</v>
          </cell>
          <cell r="T6066" t="str">
            <v>SUB9124C</v>
          </cell>
          <cell r="U6066">
            <v>10</v>
          </cell>
          <cell r="V6066">
            <v>0</v>
          </cell>
          <cell r="W6066">
            <v>37026</v>
          </cell>
          <cell r="X6066">
            <v>15</v>
          </cell>
          <cell r="Y6066">
            <v>58</v>
          </cell>
          <cell r="Z6066">
            <v>14.888799000000001</v>
          </cell>
          <cell r="AA6066">
            <v>0</v>
          </cell>
          <cell r="AB6066">
            <v>2795422.67</v>
          </cell>
          <cell r="AC6066">
            <v>199673.05</v>
          </cell>
          <cell r="AD6066">
            <v>11181.66</v>
          </cell>
          <cell r="AE6066">
            <v>22291.09</v>
          </cell>
          <cell r="AF6066">
            <v>221964.14</v>
          </cell>
          <cell r="AG6066">
            <v>2595749.62</v>
          </cell>
          <cell r="AH6066">
            <v>3515.3100000000559</v>
          </cell>
          <cell r="AI6066">
            <v>0</v>
          </cell>
          <cell r="AJ6066">
            <v>0</v>
          </cell>
          <cell r="AK6066">
            <v>0</v>
          </cell>
        </row>
        <row r="6067">
          <cell r="R6067" t="str">
            <v>BNDES</v>
          </cell>
          <cell r="S6067" t="str">
            <v>FINEM TJLP</v>
          </cell>
          <cell r="T6067" t="str">
            <v>SUB9124C</v>
          </cell>
          <cell r="U6067">
            <v>10</v>
          </cell>
          <cell r="V6067">
            <v>0</v>
          </cell>
          <cell r="W6067">
            <v>37042</v>
          </cell>
          <cell r="X6067">
            <v>16</v>
          </cell>
          <cell r="Y6067">
            <v>0</v>
          </cell>
          <cell r="Z6067">
            <v>14.908797</v>
          </cell>
          <cell r="AA6067">
            <v>0</v>
          </cell>
          <cell r="AB6067">
            <v>2599236.12</v>
          </cell>
          <cell r="AC6067">
            <v>0</v>
          </cell>
          <cell r="AD6067">
            <v>11033.74</v>
          </cell>
          <cell r="AE6067">
            <v>11033.74</v>
          </cell>
          <cell r="AF6067">
            <v>0</v>
          </cell>
          <cell r="AG6067">
            <v>2610269.85</v>
          </cell>
          <cell r="AH6067">
            <v>3486.4899999997579</v>
          </cell>
          <cell r="AI6067">
            <v>0</v>
          </cell>
          <cell r="AJ6067">
            <v>0</v>
          </cell>
          <cell r="AK6067">
            <v>0</v>
          </cell>
        </row>
        <row r="6068">
          <cell r="R6068" t="str">
            <v>BNDES</v>
          </cell>
          <cell r="S6068" t="str">
            <v>FINEM TJLP</v>
          </cell>
          <cell r="T6068" t="str">
            <v>SUB9124C</v>
          </cell>
          <cell r="U6068">
            <v>10</v>
          </cell>
          <cell r="V6068">
            <v>0</v>
          </cell>
          <cell r="W6068">
            <v>37057</v>
          </cell>
          <cell r="X6068">
            <v>15</v>
          </cell>
          <cell r="Y6068">
            <v>59</v>
          </cell>
          <cell r="Z6068">
            <v>14.927568000000001</v>
          </cell>
          <cell r="AA6068">
            <v>0</v>
          </cell>
          <cell r="AB6068">
            <v>2602508.7000000002</v>
          </cell>
          <cell r="AC6068">
            <v>200192.98</v>
          </cell>
          <cell r="AD6068">
            <v>10413.629999999999</v>
          </cell>
          <cell r="AE6068">
            <v>21447.37</v>
          </cell>
          <cell r="AF6068">
            <v>221640.35</v>
          </cell>
          <cell r="AG6068">
            <v>2402315.7200000002</v>
          </cell>
          <cell r="AH6068">
            <v>3272.5900000003166</v>
          </cell>
          <cell r="AI6068">
            <v>0</v>
          </cell>
          <cell r="AJ6068">
            <v>0</v>
          </cell>
          <cell r="AK6068">
            <v>0</v>
          </cell>
        </row>
        <row r="6069">
          <cell r="R6069" t="str">
            <v>BNDES</v>
          </cell>
          <cell r="S6069" t="str">
            <v>FINEM TJLP</v>
          </cell>
          <cell r="T6069" t="str">
            <v>SUB9124C</v>
          </cell>
          <cell r="U6069">
            <v>10</v>
          </cell>
          <cell r="V6069">
            <v>0</v>
          </cell>
          <cell r="W6069">
            <v>37072</v>
          </cell>
          <cell r="X6069">
            <v>15</v>
          </cell>
          <cell r="Y6069">
            <v>0</v>
          </cell>
          <cell r="Z6069">
            <v>14.946364000000001</v>
          </cell>
          <cell r="AA6069">
            <v>0</v>
          </cell>
          <cell r="AB6069">
            <v>2405340.59</v>
          </cell>
          <cell r="AC6069">
            <v>0</v>
          </cell>
          <cell r="AD6069">
            <v>9571.2199999999993</v>
          </cell>
          <cell r="AE6069">
            <v>9571.2199999999993</v>
          </cell>
          <cell r="AF6069">
            <v>0</v>
          </cell>
          <cell r="AG6069">
            <v>2414911.81</v>
          </cell>
          <cell r="AH6069">
            <v>3024.8699999996461</v>
          </cell>
          <cell r="AI6069">
            <v>0</v>
          </cell>
          <cell r="AJ6069">
            <v>0</v>
          </cell>
          <cell r="AK6069">
            <v>0</v>
          </cell>
        </row>
        <row r="6070">
          <cell r="R6070" t="str">
            <v>BNDES</v>
          </cell>
          <cell r="S6070" t="str">
            <v>FINEM TJLP</v>
          </cell>
          <cell r="T6070" t="str">
            <v>SUB9124C</v>
          </cell>
          <cell r="U6070">
            <v>10</v>
          </cell>
          <cell r="V6070">
            <v>0</v>
          </cell>
          <cell r="W6070">
            <v>37087</v>
          </cell>
          <cell r="X6070">
            <v>15</v>
          </cell>
          <cell r="Y6070">
            <v>60</v>
          </cell>
          <cell r="Z6070">
            <v>14.966513000000001</v>
          </cell>
          <cell r="AA6070">
            <v>0</v>
          </cell>
          <cell r="AB6070">
            <v>2408583.2000000002</v>
          </cell>
          <cell r="AC6070">
            <v>200715.27</v>
          </cell>
          <cell r="AD6070">
            <v>9635.1600000000017</v>
          </cell>
          <cell r="AE6070">
            <v>19206.38</v>
          </cell>
          <cell r="AF6070">
            <v>219921.65</v>
          </cell>
          <cell r="AG6070">
            <v>2207867.9300000002</v>
          </cell>
          <cell r="AH6070">
            <v>3242.6099999998696</v>
          </cell>
          <cell r="AI6070">
            <v>0</v>
          </cell>
          <cell r="AJ6070">
            <v>0</v>
          </cell>
          <cell r="AK6070">
            <v>0</v>
          </cell>
        </row>
        <row r="6071">
          <cell r="R6071" t="str">
            <v>BNDES</v>
          </cell>
          <cell r="S6071" t="str">
            <v>FINEM TJLP</v>
          </cell>
          <cell r="T6071" t="str">
            <v>SUB9124C</v>
          </cell>
          <cell r="U6071">
            <v>10</v>
          </cell>
          <cell r="V6071">
            <v>0</v>
          </cell>
          <cell r="W6071">
            <v>37103</v>
          </cell>
          <cell r="X6071">
            <v>16</v>
          </cell>
          <cell r="Y6071">
            <v>0</v>
          </cell>
          <cell r="Z6071">
            <v>14.988137999999999</v>
          </cell>
          <cell r="AA6071">
            <v>0</v>
          </cell>
          <cell r="AB6071">
            <v>2211058.06</v>
          </cell>
          <cell r="AC6071">
            <v>0</v>
          </cell>
          <cell r="AD6071">
            <v>9385.92</v>
          </cell>
          <cell r="AE6071">
            <v>9385.92</v>
          </cell>
          <cell r="AF6071">
            <v>0</v>
          </cell>
          <cell r="AG6071">
            <v>2220443.98</v>
          </cell>
          <cell r="AH6071">
            <v>3190.1299999998882</v>
          </cell>
          <cell r="AI6071">
            <v>0</v>
          </cell>
          <cell r="AJ6071">
            <v>0</v>
          </cell>
          <cell r="AK6071">
            <v>0</v>
          </cell>
        </row>
        <row r="6072">
          <cell r="R6072" t="str">
            <v>BNDES</v>
          </cell>
          <cell r="S6072" t="str">
            <v>FINEM TJLP</v>
          </cell>
          <cell r="T6072" t="str">
            <v>SUB9124C</v>
          </cell>
          <cell r="U6072">
            <v>10</v>
          </cell>
          <cell r="V6072">
            <v>0</v>
          </cell>
          <cell r="W6072">
            <v>37118</v>
          </cell>
          <cell r="X6072">
            <v>15</v>
          </cell>
          <cell r="Y6072">
            <v>61</v>
          </cell>
          <cell r="Z6072">
            <v>15.008438999999999</v>
          </cell>
          <cell r="AA6072">
            <v>0</v>
          </cell>
          <cell r="AB6072">
            <v>2214052.87</v>
          </cell>
          <cell r="AC6072">
            <v>201277.54</v>
          </cell>
          <cell r="AD6072">
            <v>8860.17</v>
          </cell>
          <cell r="AE6072">
            <v>18246.09</v>
          </cell>
          <cell r="AF6072">
            <v>219523.63</v>
          </cell>
          <cell r="AG6072">
            <v>2012775.34</v>
          </cell>
          <cell r="AH6072">
            <v>2994.820000000298</v>
          </cell>
          <cell r="AI6072">
            <v>0</v>
          </cell>
          <cell r="AJ6072">
            <v>0</v>
          </cell>
          <cell r="AK6072">
            <v>0</v>
          </cell>
        </row>
        <row r="6073">
          <cell r="R6073" t="str">
            <v>BNDES</v>
          </cell>
          <cell r="S6073" t="str">
            <v>FINEM TJLP</v>
          </cell>
          <cell r="T6073" t="str">
            <v>SUB9124C</v>
          </cell>
          <cell r="U6073">
            <v>10</v>
          </cell>
          <cell r="V6073">
            <v>0</v>
          </cell>
          <cell r="W6073">
            <v>37134</v>
          </cell>
          <cell r="X6073">
            <v>16</v>
          </cell>
          <cell r="Y6073">
            <v>0</v>
          </cell>
          <cell r="Z6073">
            <v>15.030124000000001</v>
          </cell>
          <cell r="AA6073">
            <v>0</v>
          </cell>
          <cell r="AB6073">
            <v>2015683.5</v>
          </cell>
          <cell r="AC6073">
            <v>0</v>
          </cell>
          <cell r="AD6073">
            <v>8556.56</v>
          </cell>
          <cell r="AE6073">
            <v>8556.56</v>
          </cell>
          <cell r="AF6073">
            <v>0</v>
          </cell>
          <cell r="AG6073">
            <v>2024240.07</v>
          </cell>
          <cell r="AH6073">
            <v>2908.1699999999255</v>
          </cell>
          <cell r="AI6073">
            <v>0</v>
          </cell>
          <cell r="AJ6073">
            <v>0</v>
          </cell>
          <cell r="AK6073">
            <v>0</v>
          </cell>
        </row>
        <row r="6074">
          <cell r="R6074" t="str">
            <v>BNDES</v>
          </cell>
          <cell r="S6074" t="str">
            <v>FINEM TJLP</v>
          </cell>
          <cell r="T6074" t="str">
            <v>SUB9124C</v>
          </cell>
          <cell r="U6074">
            <v>10</v>
          </cell>
          <cell r="V6074">
            <v>0</v>
          </cell>
          <cell r="W6074">
            <v>37149</v>
          </cell>
          <cell r="X6074">
            <v>15</v>
          </cell>
          <cell r="Y6074">
            <v>62</v>
          </cell>
          <cell r="Z6074">
            <v>15.050482000000001</v>
          </cell>
          <cell r="AA6074">
            <v>0</v>
          </cell>
          <cell r="AB6074">
            <v>2018413.71</v>
          </cell>
          <cell r="AC6074">
            <v>201841.37</v>
          </cell>
          <cell r="AD6074">
            <v>8077.26</v>
          </cell>
          <cell r="AE6074">
            <v>16633.82</v>
          </cell>
          <cell r="AF6074">
            <v>218475.19</v>
          </cell>
          <cell r="AG6074">
            <v>1816572.33</v>
          </cell>
          <cell r="AH6074">
            <v>2730.1899999999441</v>
          </cell>
          <cell r="AI6074">
            <v>0</v>
          </cell>
          <cell r="AJ6074">
            <v>0</v>
          </cell>
          <cell r="AK6074">
            <v>0</v>
          </cell>
        </row>
        <row r="6075">
          <cell r="R6075" t="str">
            <v>BNDES</v>
          </cell>
          <cell r="S6075" t="str">
            <v>FINEM TJLP</v>
          </cell>
          <cell r="T6075" t="str">
            <v>SUB9124C</v>
          </cell>
          <cell r="U6075">
            <v>10</v>
          </cell>
          <cell r="V6075">
            <v>0</v>
          </cell>
          <cell r="W6075">
            <v>37164</v>
          </cell>
          <cell r="X6075">
            <v>15</v>
          </cell>
          <cell r="Y6075">
            <v>0</v>
          </cell>
          <cell r="Z6075">
            <v>15.070867</v>
          </cell>
          <cell r="AA6075">
            <v>0</v>
          </cell>
          <cell r="AB6075">
            <v>1819032.78</v>
          </cell>
          <cell r="AC6075">
            <v>0</v>
          </cell>
          <cell r="AD6075">
            <v>7238.21</v>
          </cell>
          <cell r="AE6075">
            <v>7238.21</v>
          </cell>
          <cell r="AF6075">
            <v>0</v>
          </cell>
          <cell r="AG6075">
            <v>1826270.99</v>
          </cell>
          <cell r="AH6075">
            <v>2460.4499999999534</v>
          </cell>
          <cell r="AI6075">
            <v>0</v>
          </cell>
          <cell r="AJ6075">
            <v>0</v>
          </cell>
          <cell r="AK6075">
            <v>0</v>
          </cell>
        </row>
        <row r="6076">
          <cell r="R6076" t="str">
            <v>BNDES</v>
          </cell>
          <cell r="S6076" t="str">
            <v>FINEM TJLP</v>
          </cell>
          <cell r="T6076" t="str">
            <v>SUB9124C</v>
          </cell>
          <cell r="U6076">
            <v>10</v>
          </cell>
          <cell r="V6076">
            <v>0</v>
          </cell>
          <cell r="W6076">
            <v>37179</v>
          </cell>
          <cell r="X6076">
            <v>15</v>
          </cell>
          <cell r="Y6076">
            <v>63</v>
          </cell>
          <cell r="Z6076">
            <v>15.093954</v>
          </cell>
          <cell r="AA6076">
            <v>0</v>
          </cell>
          <cell r="AB6076">
            <v>1821819.34</v>
          </cell>
          <cell r="AC6076">
            <v>202424.37</v>
          </cell>
          <cell r="AD6076">
            <v>7289.2300000000005</v>
          </cell>
          <cell r="AE6076">
            <v>14527.44</v>
          </cell>
          <cell r="AF6076">
            <v>216951.82</v>
          </cell>
          <cell r="AG6076">
            <v>1619394.97</v>
          </cell>
          <cell r="AH6076">
            <v>2786.5700000000652</v>
          </cell>
          <cell r="AI6076">
            <v>0</v>
          </cell>
          <cell r="AJ6076">
            <v>0</v>
          </cell>
          <cell r="AK6076">
            <v>0</v>
          </cell>
        </row>
        <row r="6077">
          <cell r="R6077" t="str">
            <v>BNDES</v>
          </cell>
          <cell r="S6077" t="str">
            <v>FINEM TJLP</v>
          </cell>
          <cell r="T6077" t="str">
            <v>SUB9124C</v>
          </cell>
          <cell r="U6077">
            <v>10</v>
          </cell>
          <cell r="V6077">
            <v>0</v>
          </cell>
          <cell r="W6077">
            <v>37195</v>
          </cell>
          <cell r="X6077">
            <v>16</v>
          </cell>
          <cell r="Y6077">
            <v>0</v>
          </cell>
          <cell r="Z6077">
            <v>15.118824</v>
          </cell>
          <cell r="AA6077">
            <v>0</v>
          </cell>
          <cell r="AB6077">
            <v>1622063.21</v>
          </cell>
          <cell r="AC6077">
            <v>0</v>
          </cell>
          <cell r="AD6077">
            <v>6885.65</v>
          </cell>
          <cell r="AE6077">
            <v>6885.65</v>
          </cell>
          <cell r="AF6077">
            <v>0</v>
          </cell>
          <cell r="AG6077">
            <v>1628948.86</v>
          </cell>
          <cell r="AH6077">
            <v>2668.2400000002235</v>
          </cell>
          <cell r="AI6077">
            <v>0</v>
          </cell>
          <cell r="AJ6077">
            <v>0</v>
          </cell>
          <cell r="AK6077">
            <v>0</v>
          </cell>
        </row>
        <row r="6078">
          <cell r="R6078" t="str">
            <v>BNDES</v>
          </cell>
          <cell r="S6078" t="str">
            <v>FINEM TJLP</v>
          </cell>
          <cell r="T6078" t="str">
            <v>SUB9124C</v>
          </cell>
          <cell r="U6078">
            <v>10</v>
          </cell>
          <cell r="V6078">
            <v>0</v>
          </cell>
          <cell r="W6078">
            <v>37210</v>
          </cell>
          <cell r="X6078">
            <v>15</v>
          </cell>
          <cell r="Y6078">
            <v>64</v>
          </cell>
          <cell r="Z6078">
            <v>15.142175999999999</v>
          </cell>
          <cell r="AA6078">
            <v>0</v>
          </cell>
          <cell r="AB6078">
            <v>1624568.6</v>
          </cell>
          <cell r="AC6078">
            <v>203071.08</v>
          </cell>
          <cell r="AD6078">
            <v>6502.48</v>
          </cell>
          <cell r="AE6078">
            <v>13388.13</v>
          </cell>
          <cell r="AF6078">
            <v>216459.21</v>
          </cell>
          <cell r="AG6078">
            <v>1421497.52</v>
          </cell>
          <cell r="AH6078">
            <v>2505.3899999998976</v>
          </cell>
          <cell r="AI6078">
            <v>0</v>
          </cell>
          <cell r="AJ6078">
            <v>0</v>
          </cell>
          <cell r="AK6078">
            <v>0</v>
          </cell>
        </row>
        <row r="6079">
          <cell r="R6079" t="str">
            <v>BNDES</v>
          </cell>
          <cell r="S6079" t="str">
            <v>FINEM TJLP</v>
          </cell>
          <cell r="T6079" t="str">
            <v>SUB9124C</v>
          </cell>
          <cell r="U6079">
            <v>10</v>
          </cell>
          <cell r="V6079">
            <v>0</v>
          </cell>
          <cell r="W6079">
            <v>37225</v>
          </cell>
          <cell r="X6079">
            <v>15</v>
          </cell>
          <cell r="Y6079">
            <v>0</v>
          </cell>
          <cell r="Z6079">
            <v>15.165564</v>
          </cell>
          <cell r="AA6079">
            <v>0</v>
          </cell>
          <cell r="AB6079">
            <v>1423693.11</v>
          </cell>
          <cell r="AC6079">
            <v>0</v>
          </cell>
          <cell r="AD6079">
            <v>5665.09</v>
          </cell>
          <cell r="AE6079">
            <v>5665.09</v>
          </cell>
          <cell r="AF6079">
            <v>0</v>
          </cell>
          <cell r="AG6079">
            <v>1429358.2</v>
          </cell>
          <cell r="AH6079">
            <v>2195.589999999851</v>
          </cell>
          <cell r="AI6079">
            <v>0</v>
          </cell>
          <cell r="AJ6079">
            <v>0</v>
          </cell>
          <cell r="AK6079">
            <v>0</v>
          </cell>
        </row>
        <row r="6080">
          <cell r="R6080" t="str">
            <v>BNDES</v>
          </cell>
          <cell r="S6080" t="str">
            <v>FINEM TJLP</v>
          </cell>
          <cell r="T6080" t="str">
            <v>SUB9124C</v>
          </cell>
          <cell r="U6080">
            <v>10</v>
          </cell>
          <cell r="V6080">
            <v>0</v>
          </cell>
          <cell r="W6080">
            <v>37240</v>
          </cell>
          <cell r="X6080">
            <v>15</v>
          </cell>
          <cell r="Y6080">
            <v>65</v>
          </cell>
          <cell r="Z6080">
            <v>15.188988</v>
          </cell>
          <cell r="AA6080">
            <v>0</v>
          </cell>
          <cell r="AB6080">
            <v>1425892.07</v>
          </cell>
          <cell r="AC6080">
            <v>203698.87</v>
          </cell>
          <cell r="AD6080">
            <v>5705.17</v>
          </cell>
          <cell r="AE6080">
            <v>11370.26</v>
          </cell>
          <cell r="AF6080">
            <v>215069.13</v>
          </cell>
          <cell r="AG6080">
            <v>1222193.2</v>
          </cell>
          <cell r="AH6080">
            <v>2198.9600000001956</v>
          </cell>
          <cell r="AI6080">
            <v>0</v>
          </cell>
          <cell r="AJ6080">
            <v>0</v>
          </cell>
          <cell r="AK6080">
            <v>0</v>
          </cell>
        </row>
        <row r="6081">
          <cell r="R6081" t="str">
            <v>BNDES</v>
          </cell>
          <cell r="S6081" t="str">
            <v>FINEM TJLP</v>
          </cell>
          <cell r="T6081" t="str">
            <v>SUB9124C</v>
          </cell>
          <cell r="U6081">
            <v>10</v>
          </cell>
          <cell r="V6081">
            <v>0</v>
          </cell>
          <cell r="W6081">
            <v>37256</v>
          </cell>
          <cell r="X6081">
            <v>16</v>
          </cell>
          <cell r="Y6081">
            <v>0</v>
          </cell>
          <cell r="Z6081">
            <v>15.214014000000001</v>
          </cell>
          <cell r="AA6081">
            <v>0</v>
          </cell>
          <cell r="AB6081">
            <v>1224206.94</v>
          </cell>
          <cell r="AC6081">
            <v>0</v>
          </cell>
          <cell r="AD6081">
            <v>5196.75</v>
          </cell>
          <cell r="AE6081">
            <v>5196.75</v>
          </cell>
          <cell r="AF6081">
            <v>0</v>
          </cell>
          <cell r="AG6081">
            <v>1229403.69</v>
          </cell>
          <cell r="AH6081">
            <v>2013.7399999999907</v>
          </cell>
          <cell r="AI6081">
            <v>0</v>
          </cell>
          <cell r="AJ6081">
            <v>0</v>
          </cell>
          <cell r="AK6081">
            <v>0</v>
          </cell>
        </row>
        <row r="6082">
          <cell r="R6082" t="str">
            <v>BNDES</v>
          </cell>
          <cell r="S6082" t="str">
            <v>FINEM TJLP</v>
          </cell>
          <cell r="T6082" t="str">
            <v>SUB9124C</v>
          </cell>
          <cell r="U6082">
            <v>10</v>
          </cell>
          <cell r="V6082">
            <v>0</v>
          </cell>
          <cell r="W6082">
            <v>37271</v>
          </cell>
          <cell r="X6082">
            <v>15</v>
          </cell>
          <cell r="Y6082">
            <v>66</v>
          </cell>
          <cell r="Z6082">
            <v>15.237513999999999</v>
          </cell>
          <cell r="AA6082">
            <v>0</v>
          </cell>
          <cell r="AB6082">
            <v>1226097.8799999999</v>
          </cell>
          <cell r="AC6082">
            <v>204349.65</v>
          </cell>
          <cell r="AD6082">
            <v>4907.57</v>
          </cell>
          <cell r="AE6082">
            <v>10104.32</v>
          </cell>
          <cell r="AF6082">
            <v>214453.97</v>
          </cell>
          <cell r="AG6082">
            <v>1021748.23</v>
          </cell>
          <cell r="AH6082">
            <v>1890.9399999999441</v>
          </cell>
          <cell r="AI6082">
            <v>0</v>
          </cell>
          <cell r="AJ6082">
            <v>0</v>
          </cell>
          <cell r="AK6082">
            <v>0</v>
          </cell>
        </row>
        <row r="6083">
          <cell r="R6083" t="str">
            <v>BNDES</v>
          </cell>
          <cell r="S6083" t="str">
            <v>FINEM TJLP</v>
          </cell>
          <cell r="T6083" t="str">
            <v>SUB9124C</v>
          </cell>
          <cell r="U6083">
            <v>10</v>
          </cell>
          <cell r="V6083">
            <v>0</v>
          </cell>
          <cell r="W6083">
            <v>37287</v>
          </cell>
          <cell r="X6083">
            <v>16</v>
          </cell>
          <cell r="Y6083">
            <v>0</v>
          </cell>
          <cell r="Z6083">
            <v>15.262619000000001</v>
          </cell>
          <cell r="AA6083">
            <v>0</v>
          </cell>
          <cell r="AB6083">
            <v>1023431.64</v>
          </cell>
          <cell r="AC6083">
            <v>0</v>
          </cell>
          <cell r="AD6083">
            <v>4344.46</v>
          </cell>
          <cell r="AE6083">
            <v>4344.46</v>
          </cell>
          <cell r="AF6083">
            <v>0</v>
          </cell>
          <cell r="AG6083">
            <v>1027776.1</v>
          </cell>
          <cell r="AH6083">
            <v>1683.4100000000326</v>
          </cell>
          <cell r="AI6083">
            <v>0</v>
          </cell>
          <cell r="AJ6083">
            <v>0</v>
          </cell>
          <cell r="AK6083">
            <v>0</v>
          </cell>
        </row>
        <row r="6084">
          <cell r="R6084" t="str">
            <v>BNDES</v>
          </cell>
          <cell r="S6084" t="str">
            <v>FINEM TJLP</v>
          </cell>
          <cell r="T6084" t="str">
            <v>SUB9124C</v>
          </cell>
          <cell r="U6084">
            <v>10</v>
          </cell>
          <cell r="V6084">
            <v>0</v>
          </cell>
          <cell r="W6084">
            <v>37302</v>
          </cell>
          <cell r="X6084">
            <v>15</v>
          </cell>
          <cell r="Y6084">
            <v>67</v>
          </cell>
          <cell r="Z6084">
            <v>15.286194</v>
          </cell>
          <cell r="AA6084">
            <v>0</v>
          </cell>
          <cell r="AB6084">
            <v>1025012.46</v>
          </cell>
          <cell r="AC6084">
            <v>205002.5</v>
          </cell>
          <cell r="AD6084">
            <v>4102.7</v>
          </cell>
          <cell r="AE6084">
            <v>8447.16</v>
          </cell>
          <cell r="AF6084">
            <v>213449.66</v>
          </cell>
          <cell r="AG6084">
            <v>820009.96</v>
          </cell>
          <cell r="AH6084">
            <v>1580.8200000000652</v>
          </cell>
          <cell r="AI6084">
            <v>0</v>
          </cell>
          <cell r="AJ6084">
            <v>0</v>
          </cell>
          <cell r="AK6084">
            <v>0</v>
          </cell>
        </row>
        <row r="6085">
          <cell r="R6085" t="str">
            <v>BNDES</v>
          </cell>
          <cell r="S6085" t="str">
            <v>FINEM TJLP</v>
          </cell>
          <cell r="T6085" t="str">
            <v>SUB9124C</v>
          </cell>
          <cell r="U6085">
            <v>10</v>
          </cell>
          <cell r="V6085">
            <v>0</v>
          </cell>
          <cell r="W6085">
            <v>37315</v>
          </cell>
          <cell r="X6085">
            <v>13</v>
          </cell>
          <cell r="Y6085">
            <v>0</v>
          </cell>
          <cell r="Z6085">
            <v>15.306654</v>
          </cell>
          <cell r="AA6085">
            <v>0</v>
          </cell>
          <cell r="AB6085">
            <v>821107.52</v>
          </cell>
          <cell r="AC6085">
            <v>0</v>
          </cell>
          <cell r="AD6085">
            <v>2830.92</v>
          </cell>
          <cell r="AE6085">
            <v>2830.92</v>
          </cell>
          <cell r="AF6085">
            <v>0</v>
          </cell>
          <cell r="AG6085">
            <v>823938.44</v>
          </cell>
          <cell r="AH6085">
            <v>1097.5599999999395</v>
          </cell>
          <cell r="AI6085">
            <v>0</v>
          </cell>
          <cell r="AJ6085">
            <v>0</v>
          </cell>
          <cell r="AK6085">
            <v>0</v>
          </cell>
        </row>
        <row r="6086">
          <cell r="R6086" t="str">
            <v>BNDES</v>
          </cell>
          <cell r="S6086" t="str">
            <v>FINEM TJLP</v>
          </cell>
          <cell r="T6086" t="str">
            <v>SUB9124C</v>
          </cell>
          <cell r="U6086">
            <v>10</v>
          </cell>
          <cell r="V6086">
            <v>0</v>
          </cell>
          <cell r="W6086">
            <v>37330</v>
          </cell>
          <cell r="X6086">
            <v>15</v>
          </cell>
          <cell r="Y6086">
            <v>68</v>
          </cell>
          <cell r="Z6086">
            <v>15.330297</v>
          </cell>
          <cell r="AA6086">
            <v>0</v>
          </cell>
          <cell r="AB6086">
            <v>822375.82</v>
          </cell>
          <cell r="AC6086">
            <v>205593.96</v>
          </cell>
          <cell r="AD6086">
            <v>3288.01</v>
          </cell>
          <cell r="AE6086">
            <v>6118.93</v>
          </cell>
          <cell r="AF6086">
            <v>211712.89</v>
          </cell>
          <cell r="AG6086">
            <v>616781.86</v>
          </cell>
          <cell r="AH6086">
            <v>1268.3000000000466</v>
          </cell>
          <cell r="AI6086">
            <v>0</v>
          </cell>
          <cell r="AJ6086">
            <v>0</v>
          </cell>
          <cell r="AK6086">
            <v>0</v>
          </cell>
        </row>
        <row r="6087">
          <cell r="R6087" t="str">
            <v>BNDES</v>
          </cell>
          <cell r="S6087" t="str">
            <v>FINEM TJLP</v>
          </cell>
          <cell r="T6087" t="str">
            <v>SUB9124C</v>
          </cell>
          <cell r="U6087">
            <v>10</v>
          </cell>
          <cell r="V6087">
            <v>0</v>
          </cell>
          <cell r="W6087">
            <v>37346</v>
          </cell>
          <cell r="X6087">
            <v>16</v>
          </cell>
          <cell r="Y6087">
            <v>0</v>
          </cell>
          <cell r="Z6087">
            <v>15.355555000000001</v>
          </cell>
          <cell r="AA6087">
            <v>0</v>
          </cell>
          <cell r="AB6087">
            <v>617798.06000000006</v>
          </cell>
          <cell r="AC6087">
            <v>0</v>
          </cell>
          <cell r="AD6087">
            <v>2622.55</v>
          </cell>
          <cell r="AE6087">
            <v>2622.55</v>
          </cell>
          <cell r="AF6087">
            <v>0</v>
          </cell>
          <cell r="AG6087">
            <v>620420.61</v>
          </cell>
          <cell r="AH6087">
            <v>1016.1999999999534</v>
          </cell>
          <cell r="AI6087">
            <v>0</v>
          </cell>
          <cell r="AJ6087">
            <v>0</v>
          </cell>
          <cell r="AK6087">
            <v>0</v>
          </cell>
        </row>
        <row r="6088">
          <cell r="R6088" t="str">
            <v>BNDES</v>
          </cell>
          <cell r="S6088" t="str">
            <v>FINEM TJLP</v>
          </cell>
          <cell r="T6088" t="str">
            <v>SUB9124C</v>
          </cell>
          <cell r="U6088">
            <v>10</v>
          </cell>
          <cell r="V6088">
            <v>0</v>
          </cell>
          <cell r="W6088">
            <v>37361</v>
          </cell>
          <cell r="X6088">
            <v>15</v>
          </cell>
          <cell r="Y6088">
            <v>69</v>
          </cell>
          <cell r="Z6088">
            <v>15.376549000000001</v>
          </cell>
          <cell r="AA6088">
            <v>0</v>
          </cell>
          <cell r="AB6088">
            <v>618642.71</v>
          </cell>
          <cell r="AC6088">
            <v>206214.24</v>
          </cell>
          <cell r="AD6088">
            <v>2475.71</v>
          </cell>
          <cell r="AE6088">
            <v>5098.26</v>
          </cell>
          <cell r="AF6088">
            <v>211312.5</v>
          </cell>
          <cell r="AG6088">
            <v>412428.46</v>
          </cell>
          <cell r="AH6088">
            <v>844.64000000001397</v>
          </cell>
          <cell r="AI6088">
            <v>0</v>
          </cell>
          <cell r="AJ6088">
            <v>0</v>
          </cell>
          <cell r="AK6088">
            <v>0</v>
          </cell>
        </row>
        <row r="6089">
          <cell r="R6089" t="str">
            <v>BNDES</v>
          </cell>
          <cell r="S6089" t="str">
            <v>FINEM TJLP</v>
          </cell>
          <cell r="T6089" t="str">
            <v>SUB9124C</v>
          </cell>
          <cell r="U6089">
            <v>10</v>
          </cell>
          <cell r="V6089">
            <v>0</v>
          </cell>
          <cell r="W6089">
            <v>37376</v>
          </cell>
          <cell r="X6089">
            <v>15</v>
          </cell>
          <cell r="Y6089">
            <v>0</v>
          </cell>
          <cell r="Z6089">
            <v>15.397376</v>
          </cell>
          <cell r="AA6089">
            <v>0</v>
          </cell>
          <cell r="AB6089">
            <v>412987.08</v>
          </cell>
          <cell r="AC6089">
            <v>0</v>
          </cell>
          <cell r="AD6089">
            <v>1643.34</v>
          </cell>
          <cell r="AE6089">
            <v>1643.34</v>
          </cell>
          <cell r="AF6089">
            <v>0</v>
          </cell>
          <cell r="AG6089">
            <v>414630.42</v>
          </cell>
          <cell r="AH6089">
            <v>558.61999999993714</v>
          </cell>
          <cell r="AI6089">
            <v>0</v>
          </cell>
          <cell r="AJ6089">
            <v>0</v>
          </cell>
          <cell r="AK6089">
            <v>0</v>
          </cell>
        </row>
        <row r="6090">
          <cell r="R6090" t="str">
            <v>BNDES</v>
          </cell>
          <cell r="S6090" t="str">
            <v>FINEM TJLP</v>
          </cell>
          <cell r="T6090" t="str">
            <v>SUB9124C</v>
          </cell>
          <cell r="U6090">
            <v>10</v>
          </cell>
          <cell r="V6090">
            <v>0</v>
          </cell>
          <cell r="W6090">
            <v>37391</v>
          </cell>
          <cell r="X6090">
            <v>15</v>
          </cell>
          <cell r="Y6090">
            <v>70</v>
          </cell>
          <cell r="Z6090">
            <v>15.418231</v>
          </cell>
          <cell r="AA6090">
            <v>0</v>
          </cell>
          <cell r="AB6090">
            <v>413546.46</v>
          </cell>
          <cell r="AC6090">
            <v>206773.24</v>
          </cell>
          <cell r="AD6090">
            <v>1654.34</v>
          </cell>
          <cell r="AE6090">
            <v>3297.68</v>
          </cell>
          <cell r="AF6090">
            <v>210070.92</v>
          </cell>
          <cell r="AG6090">
            <v>206773.22</v>
          </cell>
          <cell r="AH6090">
            <v>559.38000000000466</v>
          </cell>
          <cell r="AI6090">
            <v>0</v>
          </cell>
          <cell r="AJ6090">
            <v>0</v>
          </cell>
          <cell r="AK6090">
            <v>0</v>
          </cell>
        </row>
        <row r="6091">
          <cell r="R6091" t="str">
            <v>BNDES</v>
          </cell>
          <cell r="S6091" t="str">
            <v>FINEM TJLP</v>
          </cell>
          <cell r="T6091" t="str">
            <v>SUB9124C</v>
          </cell>
          <cell r="U6091">
            <v>10</v>
          </cell>
          <cell r="V6091">
            <v>0</v>
          </cell>
          <cell r="W6091">
            <v>37407</v>
          </cell>
          <cell r="X6091">
            <v>16</v>
          </cell>
          <cell r="Y6091">
            <v>0</v>
          </cell>
          <cell r="Z6091">
            <v>15.440507999999999</v>
          </cell>
          <cell r="AA6091">
            <v>0</v>
          </cell>
          <cell r="AB6091">
            <v>207071.97</v>
          </cell>
          <cell r="AC6091">
            <v>0</v>
          </cell>
          <cell r="AD6091">
            <v>879.02</v>
          </cell>
          <cell r="AE6091">
            <v>879.02</v>
          </cell>
          <cell r="AF6091">
            <v>0</v>
          </cell>
          <cell r="AG6091">
            <v>207950.99</v>
          </cell>
          <cell r="AH6091">
            <v>298.75</v>
          </cell>
          <cell r="AI6091">
            <v>0</v>
          </cell>
          <cell r="AJ6091">
            <v>0</v>
          </cell>
          <cell r="AK6091">
            <v>0</v>
          </cell>
        </row>
        <row r="6092">
          <cell r="R6092" t="str">
            <v>BNDES</v>
          </cell>
          <cell r="S6092" t="str">
            <v>FINEM TJLP</v>
          </cell>
          <cell r="T6092" t="str">
            <v>SUB9124C</v>
          </cell>
          <cell r="U6092">
            <v>10</v>
          </cell>
          <cell r="V6092">
            <v>0</v>
          </cell>
          <cell r="W6092">
            <v>37422</v>
          </cell>
          <cell r="X6092">
            <v>15</v>
          </cell>
          <cell r="Y6092">
            <v>71</v>
          </cell>
          <cell r="Z6092">
            <v>15.461422000000001</v>
          </cell>
          <cell r="AA6092">
            <v>0</v>
          </cell>
          <cell r="AB6092">
            <v>207352.45</v>
          </cell>
          <cell r="AC6092">
            <v>207352.45</v>
          </cell>
          <cell r="AD6092">
            <v>829.78</v>
          </cell>
          <cell r="AE6092">
            <v>1708.8</v>
          </cell>
          <cell r="AF6092">
            <v>209061.25</v>
          </cell>
          <cell r="AG6092">
            <v>0</v>
          </cell>
          <cell r="AH6092">
            <v>280.48000000001048</v>
          </cell>
          <cell r="AI6092">
            <v>0</v>
          </cell>
          <cell r="AJ6092">
            <v>0</v>
          </cell>
          <cell r="AK6092">
            <v>0</v>
          </cell>
        </row>
        <row r="6093">
          <cell r="S6093" t="str">
            <v>T O T A I S  EM  R$</v>
          </cell>
          <cell r="AC6093">
            <v>9196777.9800000004</v>
          </cell>
          <cell r="AD6093">
            <v>4120066.4999999991</v>
          </cell>
          <cell r="AF6093">
            <v>13316844.520000001</v>
          </cell>
          <cell r="AH6093">
            <v>2679870.2699999996</v>
          </cell>
        </row>
        <row r="6095">
          <cell r="R6095" t="str">
            <v>CELPAV</v>
          </cell>
          <cell r="S6095" t="str">
            <v>JAC</v>
          </cell>
          <cell r="T6095" t="str">
            <v>FINANCIAMENTO INTERNO</v>
          </cell>
          <cell r="AB6095" t="str">
            <v>FINEM</v>
          </cell>
        </row>
        <row r="6096">
          <cell r="R6096" t="str">
            <v>EMPRESA:</v>
          </cell>
          <cell r="S6096">
            <v>300</v>
          </cell>
          <cell r="T6096" t="str">
            <v>UNIDADE:</v>
          </cell>
          <cell r="U6096">
            <v>310</v>
          </cell>
          <cell r="V6096" t="str">
            <v>TIPO REG:</v>
          </cell>
          <cell r="W6096">
            <v>1</v>
          </cell>
          <cell r="Z6096" t="str">
            <v>MOEDA :</v>
          </cell>
          <cell r="AA6096" t="str">
            <v>BRL</v>
          </cell>
          <cell r="AC6096" t="str">
            <v>COD. CLIENTE/FORNECEDOR:</v>
          </cell>
          <cell r="AD6096">
            <v>0</v>
          </cell>
          <cell r="AE6096" t="str">
            <v>DATA INICIAL:</v>
          </cell>
          <cell r="AF6096">
            <v>33679</v>
          </cell>
          <cell r="AG6096" t="str">
            <v>VENCIMENTO:</v>
          </cell>
          <cell r="AH6096">
            <v>36565</v>
          </cell>
        </row>
        <row r="6097">
          <cell r="R6097" t="str">
            <v>INSTITUIÇÃO</v>
          </cell>
          <cell r="S6097" t="str">
            <v>TIPO FINANC.</v>
          </cell>
          <cell r="T6097" t="str">
            <v>Nº P.A.C.</v>
          </cell>
          <cell r="U6097" t="str">
            <v>Juros (%) a.a.</v>
          </cell>
          <cell r="V6097" t="str">
            <v>Spread (%) a.a.</v>
          </cell>
          <cell r="W6097" t="str">
            <v>Data Movimento</v>
          </cell>
          <cell r="X6097" t="str">
            <v>Nº Dias</v>
          </cell>
          <cell r="Y6097" t="str">
            <v>Parc</v>
          </cell>
          <cell r="Z6097" t="str">
            <v>Cotação da URTJLP</v>
          </cell>
          <cell r="AA6097" t="str">
            <v>Liberações         R$</v>
          </cell>
          <cell r="AB6097" t="str">
            <v>Saldo Principal    R$</v>
          </cell>
          <cell r="AC6097" t="str">
            <v>Amortização      R$</v>
          </cell>
          <cell r="AD6097" t="str">
            <v>Juros no Periodo  R$</v>
          </cell>
          <cell r="AE6097" t="str">
            <v>Juros Acumulados R$</v>
          </cell>
          <cell r="AF6097" t="str">
            <v>Pagto. Parcela          R$</v>
          </cell>
          <cell r="AG6097" t="str">
            <v>Saldo Devedor      R$</v>
          </cell>
          <cell r="AH6097" t="str">
            <v>Correc. Monet. R$</v>
          </cell>
          <cell r="AI6097" t="str">
            <v>CP</v>
          </cell>
          <cell r="AJ6097" t="str">
            <v>LP</v>
          </cell>
          <cell r="AK6097" t="str">
            <v>Transf. LP/CP</v>
          </cell>
        </row>
        <row r="6098">
          <cell r="R6098" t="str">
            <v>BNDES</v>
          </cell>
          <cell r="S6098" t="str">
            <v>FINEM TJLP</v>
          </cell>
          <cell r="T6098" t="str">
            <v>SUB9524A</v>
          </cell>
          <cell r="U6098">
            <v>6.0000640000000001</v>
          </cell>
          <cell r="V6098">
            <v>3.5</v>
          </cell>
          <cell r="W6098">
            <v>35135</v>
          </cell>
          <cell r="X6098">
            <v>0</v>
          </cell>
          <cell r="Y6098">
            <v>0</v>
          </cell>
          <cell r="Z6098">
            <v>1.2082250000000001</v>
          </cell>
          <cell r="AA6098">
            <v>7509179.6299999999</v>
          </cell>
          <cell r="AB6098">
            <v>7509179.6299999999</v>
          </cell>
          <cell r="AC6098">
            <v>0</v>
          </cell>
          <cell r="AD6098">
            <v>0</v>
          </cell>
          <cell r="AE6098">
            <v>0</v>
          </cell>
          <cell r="AF6098">
            <v>0</v>
          </cell>
          <cell r="AG6098">
            <v>7509179.6299999999</v>
          </cell>
          <cell r="AH6098">
            <v>0</v>
          </cell>
          <cell r="AI6098">
            <v>0</v>
          </cell>
          <cell r="AJ6098">
            <v>0</v>
          </cell>
          <cell r="AK6098">
            <v>0</v>
          </cell>
        </row>
        <row r="6099">
          <cell r="R6099" t="str">
            <v>BNDES</v>
          </cell>
          <cell r="S6099" t="str">
            <v>FINEM TJLP</v>
          </cell>
          <cell r="T6099" t="str">
            <v>SUB9524A</v>
          </cell>
          <cell r="U6099">
            <v>6.0000640000000001</v>
          </cell>
          <cell r="V6099">
            <v>3.5</v>
          </cell>
          <cell r="W6099">
            <v>35139</v>
          </cell>
          <cell r="X6099">
            <v>4</v>
          </cell>
          <cell r="Y6099">
            <v>0</v>
          </cell>
          <cell r="Z6099">
            <v>1.209705</v>
          </cell>
          <cell r="AA6099">
            <v>0</v>
          </cell>
          <cell r="AB6099">
            <v>7518377.9000000004</v>
          </cell>
          <cell r="AC6099">
            <v>0</v>
          </cell>
          <cell r="AD6099">
            <v>7585.27</v>
          </cell>
          <cell r="AE6099">
            <v>7585.27</v>
          </cell>
          <cell r="AF6099">
            <v>0</v>
          </cell>
          <cell r="AG6099">
            <v>7525963.1699999999</v>
          </cell>
          <cell r="AH6099">
            <v>9198.2700000004843</v>
          </cell>
          <cell r="AI6099">
            <v>0</v>
          </cell>
          <cell r="AJ6099">
            <v>0</v>
          </cell>
          <cell r="AK6099">
            <v>0</v>
          </cell>
        </row>
        <row r="6100">
          <cell r="R6100" t="str">
            <v>BNDES</v>
          </cell>
          <cell r="S6100" t="str">
            <v>FINEM TJLP</v>
          </cell>
          <cell r="T6100" t="str">
            <v>SUB9524A</v>
          </cell>
          <cell r="U6100">
            <v>6.0000640000000001</v>
          </cell>
          <cell r="V6100">
            <v>3.5</v>
          </cell>
          <cell r="W6100">
            <v>35146</v>
          </cell>
          <cell r="X6100">
            <v>7</v>
          </cell>
          <cell r="Y6100">
            <v>0</v>
          </cell>
          <cell r="Z6100">
            <v>1.2122980000000001</v>
          </cell>
          <cell r="AA6100">
            <v>1400857.41</v>
          </cell>
          <cell r="AB6100">
            <v>8935350.9399999995</v>
          </cell>
          <cell r="AC6100">
            <v>0</v>
          </cell>
          <cell r="AD6100">
            <v>13337.39</v>
          </cell>
          <cell r="AE6100">
            <v>20922.66</v>
          </cell>
          <cell r="AF6100">
            <v>0</v>
          </cell>
          <cell r="AG6100">
            <v>8956273.5999999996</v>
          </cell>
          <cell r="AH6100">
            <v>16115.63000000082</v>
          </cell>
          <cell r="AI6100">
            <v>0</v>
          </cell>
          <cell r="AJ6100">
            <v>0</v>
          </cell>
          <cell r="AK6100">
            <v>0</v>
          </cell>
        </row>
        <row r="6101">
          <cell r="R6101" t="str">
            <v>BNDES</v>
          </cell>
          <cell r="S6101" t="str">
            <v>FINEM TJLP</v>
          </cell>
          <cell r="T6101" t="str">
            <v>SUB9524A</v>
          </cell>
          <cell r="U6101">
            <v>6.0000640000000001</v>
          </cell>
          <cell r="V6101">
            <v>3.5</v>
          </cell>
          <cell r="W6101">
            <v>35149</v>
          </cell>
          <cell r="X6101">
            <v>3</v>
          </cell>
          <cell r="Y6101">
            <v>0</v>
          </cell>
          <cell r="Z6101">
            <v>1.213411</v>
          </cell>
          <cell r="AA6101">
            <v>1601959.76</v>
          </cell>
          <cell r="AB6101">
            <v>10545514.17</v>
          </cell>
          <cell r="AC6101">
            <v>0</v>
          </cell>
          <cell r="AD6101">
            <v>6801.5400000000009</v>
          </cell>
          <cell r="AE6101">
            <v>27724.2</v>
          </cell>
          <cell r="AF6101">
            <v>0</v>
          </cell>
          <cell r="AG6101">
            <v>10573238.369999999</v>
          </cell>
          <cell r="AH6101">
            <v>8203.4699999988079</v>
          </cell>
          <cell r="AI6101">
            <v>0</v>
          </cell>
          <cell r="AJ6101">
            <v>0</v>
          </cell>
          <cell r="AK6101">
            <v>0</v>
          </cell>
        </row>
        <row r="6102">
          <cell r="R6102" t="str">
            <v>BNDES</v>
          </cell>
          <cell r="S6102" t="str">
            <v>FINEM TJLP</v>
          </cell>
          <cell r="T6102" t="str">
            <v>SUB9524A</v>
          </cell>
          <cell r="U6102">
            <v>6.0000640000000001</v>
          </cell>
          <cell r="V6102">
            <v>3.5</v>
          </cell>
          <cell r="W6102">
            <v>35150</v>
          </cell>
          <cell r="X6102">
            <v>1</v>
          </cell>
          <cell r="Y6102">
            <v>0</v>
          </cell>
          <cell r="Z6102">
            <v>1.2137819999999999</v>
          </cell>
          <cell r="AA6102">
            <v>1767550.53</v>
          </cell>
          <cell r="AB6102">
            <v>12316288.98</v>
          </cell>
          <cell r="AC6102">
            <v>0</v>
          </cell>
          <cell r="AD6102">
            <v>2675.1100000000006</v>
          </cell>
          <cell r="AE6102">
            <v>30399.31</v>
          </cell>
          <cell r="AF6102">
            <v>0</v>
          </cell>
          <cell r="AG6102">
            <v>12346688.300000001</v>
          </cell>
          <cell r="AH6102">
            <v>3224.2900000009686</v>
          </cell>
          <cell r="AI6102">
            <v>0</v>
          </cell>
          <cell r="AJ6102">
            <v>0</v>
          </cell>
          <cell r="AK6102">
            <v>0</v>
          </cell>
        </row>
        <row r="6103">
          <cell r="R6103" t="str">
            <v>BNDES</v>
          </cell>
          <cell r="S6103" t="str">
            <v>FINEM TJLP</v>
          </cell>
          <cell r="T6103" t="str">
            <v>SUB9524A</v>
          </cell>
          <cell r="U6103">
            <v>6.0000640000000001</v>
          </cell>
          <cell r="V6103">
            <v>3.5</v>
          </cell>
          <cell r="W6103">
            <v>35151</v>
          </cell>
          <cell r="X6103">
            <v>1</v>
          </cell>
          <cell r="Y6103">
            <v>0</v>
          </cell>
          <cell r="Z6103">
            <v>1.214153</v>
          </cell>
          <cell r="AA6103">
            <v>2500764.15</v>
          </cell>
          <cell r="AB6103">
            <v>14820817.689999999</v>
          </cell>
          <cell r="AC6103">
            <v>0</v>
          </cell>
          <cell r="AD6103">
            <v>3123.2000000000007</v>
          </cell>
          <cell r="AE6103">
            <v>33522.51</v>
          </cell>
          <cell r="AF6103">
            <v>0</v>
          </cell>
          <cell r="AG6103">
            <v>14854340.199999999</v>
          </cell>
          <cell r="AH6103">
            <v>3764.5499999988824</v>
          </cell>
          <cell r="AI6103">
            <v>0</v>
          </cell>
          <cell r="AJ6103">
            <v>0</v>
          </cell>
          <cell r="AK6103">
            <v>0</v>
          </cell>
        </row>
        <row r="6104">
          <cell r="R6104" t="str">
            <v>BNDES</v>
          </cell>
          <cell r="S6104" t="str">
            <v>FINEM TJLP</v>
          </cell>
          <cell r="T6104" t="str">
            <v>SUB9524A</v>
          </cell>
          <cell r="U6104">
            <v>6.0000640000000001</v>
          </cell>
          <cell r="V6104">
            <v>3.5</v>
          </cell>
          <cell r="W6104">
            <v>35155</v>
          </cell>
          <cell r="X6104">
            <v>4</v>
          </cell>
          <cell r="Y6104">
            <v>0</v>
          </cell>
          <cell r="Z6104">
            <v>1.2156400000000001</v>
          </cell>
          <cell r="AA6104">
            <v>0</v>
          </cell>
          <cell r="AB6104">
            <v>14838969.07</v>
          </cell>
          <cell r="AC6104">
            <v>0</v>
          </cell>
          <cell r="AD6104">
            <v>15045.909999999996</v>
          </cell>
          <cell r="AE6104">
            <v>48568.42</v>
          </cell>
          <cell r="AF6104">
            <v>0</v>
          </cell>
          <cell r="AG6104">
            <v>14887537.49</v>
          </cell>
          <cell r="AH6104">
            <v>18151.38000000082</v>
          </cell>
          <cell r="AI6104">
            <v>0</v>
          </cell>
          <cell r="AJ6104">
            <v>0</v>
          </cell>
          <cell r="AK6104">
            <v>0</v>
          </cell>
        </row>
        <row r="6105">
          <cell r="R6105" t="str">
            <v>BNDES</v>
          </cell>
          <cell r="S6105" t="str">
            <v>FINEM TJLP</v>
          </cell>
          <cell r="T6105" t="str">
            <v>SUB9524A</v>
          </cell>
          <cell r="U6105">
            <v>6.0000640000000001</v>
          </cell>
          <cell r="V6105">
            <v>3.5</v>
          </cell>
          <cell r="W6105">
            <v>35170</v>
          </cell>
          <cell r="X6105">
            <v>15</v>
          </cell>
          <cell r="Y6105">
            <v>0</v>
          </cell>
          <cell r="Z6105">
            <v>1.22123</v>
          </cell>
          <cell r="AA6105">
            <v>0</v>
          </cell>
          <cell r="AB6105">
            <v>14907204.6</v>
          </cell>
          <cell r="AC6105">
            <v>0</v>
          </cell>
          <cell r="AD6105">
            <v>56885.850000000006</v>
          </cell>
          <cell r="AE6105">
            <v>105454.27</v>
          </cell>
          <cell r="AF6105">
            <v>0</v>
          </cell>
          <cell r="AG6105">
            <v>15012658.859999999</v>
          </cell>
          <cell r="AH6105">
            <v>68235.519999999553</v>
          </cell>
          <cell r="AI6105">
            <v>0</v>
          </cell>
          <cell r="AJ6105">
            <v>0</v>
          </cell>
          <cell r="AK6105">
            <v>0</v>
          </cell>
        </row>
        <row r="6106">
          <cell r="R6106" t="str">
            <v>BNDES</v>
          </cell>
          <cell r="S6106" t="str">
            <v>FINEM TJLP</v>
          </cell>
          <cell r="T6106" t="str">
            <v>SUB9524A</v>
          </cell>
          <cell r="U6106">
            <v>6.0000640000000001</v>
          </cell>
          <cell r="V6106">
            <v>3.5</v>
          </cell>
          <cell r="W6106">
            <v>35180</v>
          </cell>
          <cell r="X6106">
            <v>10</v>
          </cell>
          <cell r="Y6106">
            <v>0</v>
          </cell>
          <cell r="Z6106">
            <v>1.2249719999999999</v>
          </cell>
          <cell r="AA6106">
            <v>800490.11</v>
          </cell>
          <cell r="AB6106">
            <v>15753372.23</v>
          </cell>
          <cell r="AC6106">
            <v>0</v>
          </cell>
          <cell r="AD6106">
            <v>38333.449999999997</v>
          </cell>
          <cell r="AE6106">
            <v>143787.72</v>
          </cell>
          <cell r="AF6106">
            <v>0</v>
          </cell>
          <cell r="AG6106">
            <v>15897159.949999999</v>
          </cell>
          <cell r="AH6106">
            <v>45677.529999999329</v>
          </cell>
          <cell r="AI6106">
            <v>0</v>
          </cell>
          <cell r="AJ6106">
            <v>0</v>
          </cell>
          <cell r="AK6106">
            <v>0</v>
          </cell>
        </row>
        <row r="6107">
          <cell r="R6107" t="str">
            <v>BNDES</v>
          </cell>
          <cell r="S6107" t="str">
            <v>FINEM TJLP</v>
          </cell>
          <cell r="T6107" t="str">
            <v>SUB9524A</v>
          </cell>
          <cell r="U6107">
            <v>6.0000640000000001</v>
          </cell>
          <cell r="V6107">
            <v>3.5</v>
          </cell>
          <cell r="W6107">
            <v>35185</v>
          </cell>
          <cell r="X6107">
            <v>5</v>
          </cell>
          <cell r="Y6107">
            <v>0</v>
          </cell>
          <cell r="Z6107">
            <v>1.226847</v>
          </cell>
          <cell r="AA6107">
            <v>0</v>
          </cell>
          <cell r="AB6107">
            <v>15777485.08</v>
          </cell>
          <cell r="AC6107">
            <v>0</v>
          </cell>
          <cell r="AD6107">
            <v>20301.549999999988</v>
          </cell>
          <cell r="AE6107">
            <v>164089.26999999999</v>
          </cell>
          <cell r="AF6107">
            <v>0</v>
          </cell>
          <cell r="AG6107">
            <v>15941574.359999999</v>
          </cell>
          <cell r="AH6107">
            <v>24112.859999999404</v>
          </cell>
          <cell r="AI6107">
            <v>0</v>
          </cell>
          <cell r="AJ6107">
            <v>0</v>
          </cell>
          <cell r="AK6107">
            <v>0</v>
          </cell>
        </row>
        <row r="6108">
          <cell r="R6108" t="str">
            <v>BNDES</v>
          </cell>
          <cell r="S6108" t="str">
            <v>FINEM TJLP</v>
          </cell>
          <cell r="T6108" t="str">
            <v>SUB9524A</v>
          </cell>
          <cell r="U6108">
            <v>6.0000640000000001</v>
          </cell>
          <cell r="V6108">
            <v>3.5</v>
          </cell>
          <cell r="W6108">
            <v>35200</v>
          </cell>
          <cell r="X6108">
            <v>15</v>
          </cell>
          <cell r="Y6108">
            <v>0</v>
          </cell>
          <cell r="Z6108">
            <v>1.2324889999999999</v>
          </cell>
          <cell r="AA6108">
            <v>0</v>
          </cell>
          <cell r="AB6108">
            <v>15850042.27</v>
          </cell>
          <cell r="AC6108">
            <v>0</v>
          </cell>
          <cell r="AD6108">
            <v>61428.850000000006</v>
          </cell>
          <cell r="AE6108">
            <v>225518.12</v>
          </cell>
          <cell r="AF6108">
            <v>0</v>
          </cell>
          <cell r="AG6108">
            <v>16075560.390000001</v>
          </cell>
          <cell r="AH6108">
            <v>72557.180000001565</v>
          </cell>
          <cell r="AI6108">
            <v>0</v>
          </cell>
          <cell r="AJ6108">
            <v>0</v>
          </cell>
          <cell r="AK6108">
            <v>0</v>
          </cell>
        </row>
        <row r="6109">
          <cell r="R6109" t="str">
            <v>BNDES</v>
          </cell>
          <cell r="S6109" t="str">
            <v>FINEM TJLP</v>
          </cell>
          <cell r="T6109" t="str">
            <v>SUB9524A</v>
          </cell>
          <cell r="U6109">
            <v>6.0000640000000001</v>
          </cell>
          <cell r="V6109">
            <v>3.5</v>
          </cell>
          <cell r="W6109">
            <v>35216</v>
          </cell>
          <cell r="X6109">
            <v>16</v>
          </cell>
          <cell r="Y6109">
            <v>0</v>
          </cell>
          <cell r="Z6109">
            <v>1.2385360000000001</v>
          </cell>
          <cell r="AA6109">
            <v>0</v>
          </cell>
          <cell r="AB6109">
            <v>15927807.84</v>
          </cell>
          <cell r="AC6109">
            <v>0</v>
          </cell>
          <cell r="AD6109">
            <v>66397.820000000007</v>
          </cell>
          <cell r="AE6109">
            <v>291915.94</v>
          </cell>
          <cell r="AF6109">
            <v>0</v>
          </cell>
          <cell r="AG6109">
            <v>16219723.779999999</v>
          </cell>
          <cell r="AH6109">
            <v>77765.569999998435</v>
          </cell>
          <cell r="AI6109">
            <v>0</v>
          </cell>
          <cell r="AJ6109">
            <v>0</v>
          </cell>
          <cell r="AK6109">
            <v>0</v>
          </cell>
        </row>
        <row r="6110">
          <cell r="R6110" t="str">
            <v>BNDES</v>
          </cell>
          <cell r="S6110" t="str">
            <v>FINEM TJLP</v>
          </cell>
          <cell r="T6110" t="str">
            <v>SUB9524A</v>
          </cell>
          <cell r="U6110">
            <v>6.0000640000000001</v>
          </cell>
          <cell r="V6110">
            <v>3.5</v>
          </cell>
          <cell r="W6110">
            <v>35233</v>
          </cell>
          <cell r="X6110">
            <v>17</v>
          </cell>
          <cell r="Y6110">
            <v>1</v>
          </cell>
          <cell r="Z6110">
            <v>1.243622</v>
          </cell>
          <cell r="AA6110">
            <v>0</v>
          </cell>
          <cell r="AB6110">
            <v>15993214.76</v>
          </cell>
          <cell r="AC6110">
            <v>0</v>
          </cell>
          <cell r="AD6110">
            <v>71146.02999999997</v>
          </cell>
          <cell r="AE6110">
            <v>363061.97</v>
          </cell>
          <cell r="AF6110">
            <v>363061.97</v>
          </cell>
          <cell r="AG6110">
            <v>15993214.76</v>
          </cell>
          <cell r="AH6110">
            <v>65406.920000001788</v>
          </cell>
          <cell r="AI6110">
            <v>0</v>
          </cell>
          <cell r="AJ6110">
            <v>0</v>
          </cell>
          <cell r="AK6110">
            <v>0</v>
          </cell>
        </row>
        <row r="6111">
          <cell r="R6111" t="str">
            <v>BNDES</v>
          </cell>
          <cell r="S6111" t="str">
            <v>FINEM TJLP</v>
          </cell>
          <cell r="T6111" t="str">
            <v>SUB9524A</v>
          </cell>
          <cell r="U6111">
            <v>6.0000640000000001</v>
          </cell>
          <cell r="V6111">
            <v>3.5</v>
          </cell>
          <cell r="W6111">
            <v>35246</v>
          </cell>
          <cell r="X6111">
            <v>13</v>
          </cell>
          <cell r="Y6111">
            <v>0</v>
          </cell>
          <cell r="Z6111">
            <v>1.2474590000000001</v>
          </cell>
          <cell r="AA6111">
            <v>0</v>
          </cell>
          <cell r="AB6111">
            <v>16042559.310000001</v>
          </cell>
          <cell r="AC6111">
            <v>0</v>
          </cell>
          <cell r="AD6111">
            <v>52661.919999999998</v>
          </cell>
          <cell r="AE6111">
            <v>52661.919999999998</v>
          </cell>
          <cell r="AF6111">
            <v>0</v>
          </cell>
          <cell r="AG6111">
            <v>16095221.23</v>
          </cell>
          <cell r="AH6111">
            <v>49344.550000000745</v>
          </cell>
          <cell r="AI6111">
            <v>0</v>
          </cell>
          <cell r="AJ6111">
            <v>0</v>
          </cell>
          <cell r="AK6111">
            <v>0</v>
          </cell>
        </row>
        <row r="6112">
          <cell r="R6112" t="str">
            <v>BNDES</v>
          </cell>
          <cell r="S6112" t="str">
            <v>FINEM TJLP</v>
          </cell>
          <cell r="T6112" t="str">
            <v>SUB9524A</v>
          </cell>
          <cell r="U6112">
            <v>6.0000640000000001</v>
          </cell>
          <cell r="V6112">
            <v>3.5</v>
          </cell>
          <cell r="W6112">
            <v>35261</v>
          </cell>
          <cell r="X6112">
            <v>15</v>
          </cell>
          <cell r="Y6112">
            <v>0</v>
          </cell>
          <cell r="Z6112">
            <v>1.2519009999999999</v>
          </cell>
          <cell r="AA6112">
            <v>0</v>
          </cell>
          <cell r="AB6112">
            <v>16099684.27</v>
          </cell>
          <cell r="AC6112">
            <v>0</v>
          </cell>
          <cell r="AD6112">
            <v>61383.25</v>
          </cell>
          <cell r="AE6112">
            <v>114045.17</v>
          </cell>
          <cell r="AF6112">
            <v>0</v>
          </cell>
          <cell r="AG6112">
            <v>16213729.439999999</v>
          </cell>
          <cell r="AH6112">
            <v>57124.959999999031</v>
          </cell>
          <cell r="AI6112">
            <v>0</v>
          </cell>
          <cell r="AJ6112">
            <v>0</v>
          </cell>
          <cell r="AK6112">
            <v>0</v>
          </cell>
        </row>
        <row r="6113">
          <cell r="R6113" t="str">
            <v>BNDES</v>
          </cell>
          <cell r="S6113" t="str">
            <v>FINEM TJLP</v>
          </cell>
          <cell r="T6113" t="str">
            <v>SUB9524A</v>
          </cell>
          <cell r="U6113">
            <v>6.0000640000000001</v>
          </cell>
          <cell r="V6113">
            <v>3.5</v>
          </cell>
          <cell r="W6113">
            <v>35277</v>
          </cell>
          <cell r="X6113">
            <v>16</v>
          </cell>
          <cell r="Y6113">
            <v>0</v>
          </cell>
          <cell r="Z6113">
            <v>1.2566569999999999</v>
          </cell>
          <cell r="AA6113">
            <v>0</v>
          </cell>
          <cell r="AB6113">
            <v>16160847.34</v>
          </cell>
          <cell r="AC6113">
            <v>0</v>
          </cell>
          <cell r="AD6113">
            <v>66213.220000000016</v>
          </cell>
          <cell r="AE6113">
            <v>180258.39</v>
          </cell>
          <cell r="AF6113">
            <v>0</v>
          </cell>
          <cell r="AG6113">
            <v>16341105.73</v>
          </cell>
          <cell r="AH6113">
            <v>61163.070000000298</v>
          </cell>
          <cell r="AI6113">
            <v>0</v>
          </cell>
          <cell r="AJ6113">
            <v>0</v>
          </cell>
          <cell r="AK6113">
            <v>0</v>
          </cell>
        </row>
        <row r="6114">
          <cell r="R6114" t="str">
            <v>BNDES</v>
          </cell>
          <cell r="S6114" t="str">
            <v>FINEM TJLP</v>
          </cell>
          <cell r="T6114" t="str">
            <v>SUB9524A</v>
          </cell>
          <cell r="U6114">
            <v>6.0000640000000001</v>
          </cell>
          <cell r="V6114">
            <v>3.5</v>
          </cell>
          <cell r="W6114">
            <v>35292</v>
          </cell>
          <cell r="X6114">
            <v>15</v>
          </cell>
          <cell r="Y6114">
            <v>0</v>
          </cell>
          <cell r="Z6114">
            <v>1.2611319999999999</v>
          </cell>
          <cell r="AA6114">
            <v>1689119.58</v>
          </cell>
          <cell r="AB6114">
            <v>17907516.260000002</v>
          </cell>
          <cell r="AC6114">
            <v>0</v>
          </cell>
          <cell r="AD6114">
            <v>62772.53</v>
          </cell>
          <cell r="AE6114">
            <v>243030.92</v>
          </cell>
          <cell r="AF6114">
            <v>0</v>
          </cell>
          <cell r="AG6114">
            <v>18150547.190000001</v>
          </cell>
          <cell r="AH6114">
            <v>57549.35000000149</v>
          </cell>
          <cell r="AI6114">
            <v>0</v>
          </cell>
          <cell r="AJ6114">
            <v>0</v>
          </cell>
          <cell r="AK6114">
            <v>0</v>
          </cell>
        </row>
        <row r="6115">
          <cell r="R6115" t="str">
            <v>BNDES</v>
          </cell>
          <cell r="S6115" t="str">
            <v>FINEM TJLP</v>
          </cell>
          <cell r="T6115" t="str">
            <v>SUB9524A</v>
          </cell>
          <cell r="U6115">
            <v>6.0000640000000001</v>
          </cell>
          <cell r="V6115">
            <v>3.5</v>
          </cell>
          <cell r="W6115">
            <v>35299</v>
          </cell>
          <cell r="X6115">
            <v>7</v>
          </cell>
          <cell r="Y6115">
            <v>0</v>
          </cell>
          <cell r="Z6115">
            <v>1.263225</v>
          </cell>
          <cell r="AA6115">
            <v>6591520.6799999997</v>
          </cell>
          <cell r="AB6115">
            <v>24528756.620000001</v>
          </cell>
          <cell r="AC6115">
            <v>0</v>
          </cell>
          <cell r="AD6115">
            <v>32514.720000000001</v>
          </cell>
          <cell r="AE6115">
            <v>275545.64</v>
          </cell>
          <cell r="AF6115">
            <v>0</v>
          </cell>
          <cell r="AG6115">
            <v>24804302.260000002</v>
          </cell>
          <cell r="AH6115">
            <v>29719.670000001788</v>
          </cell>
          <cell r="AI6115">
            <v>0</v>
          </cell>
          <cell r="AJ6115">
            <v>0</v>
          </cell>
          <cell r="AK6115">
            <v>0</v>
          </cell>
        </row>
        <row r="6116">
          <cell r="R6116" t="str">
            <v>BNDES</v>
          </cell>
          <cell r="S6116" t="str">
            <v>FINEM TJLP</v>
          </cell>
          <cell r="T6116" t="str">
            <v>SUB9524A</v>
          </cell>
          <cell r="U6116">
            <v>6.0000640000000001</v>
          </cell>
          <cell r="V6116">
            <v>3.5</v>
          </cell>
          <cell r="W6116">
            <v>35308</v>
          </cell>
          <cell r="X6116">
            <v>9</v>
          </cell>
          <cell r="Y6116">
            <v>0</v>
          </cell>
          <cell r="Z6116">
            <v>1.2659229999999999</v>
          </cell>
          <cell r="AA6116">
            <v>0</v>
          </cell>
          <cell r="AB6116">
            <v>24581145.219999999</v>
          </cell>
          <cell r="AC6116">
            <v>0</v>
          </cell>
          <cell r="AD6116">
            <v>57050.570000000007</v>
          </cell>
          <cell r="AE6116">
            <v>332596.21000000002</v>
          </cell>
          <cell r="AF6116">
            <v>0</v>
          </cell>
          <cell r="AG6116">
            <v>24913741.43</v>
          </cell>
          <cell r="AH6116">
            <v>52388.599999997765</v>
          </cell>
          <cell r="AI6116">
            <v>0</v>
          </cell>
          <cell r="AJ6116">
            <v>0</v>
          </cell>
          <cell r="AK6116">
            <v>0</v>
          </cell>
        </row>
        <row r="6117">
          <cell r="R6117" t="str">
            <v>BNDES</v>
          </cell>
          <cell r="S6117" t="str">
            <v>FINEM TJLP</v>
          </cell>
          <cell r="T6117" t="str">
            <v>SUB9524A</v>
          </cell>
          <cell r="U6117">
            <v>6.0000640000000001</v>
          </cell>
          <cell r="V6117">
            <v>3.5</v>
          </cell>
          <cell r="W6117">
            <v>35324</v>
          </cell>
          <cell r="X6117">
            <v>16</v>
          </cell>
          <cell r="Y6117">
            <v>2</v>
          </cell>
          <cell r="Z6117">
            <v>1.270516</v>
          </cell>
          <cell r="AA6117">
            <v>0</v>
          </cell>
          <cell r="AB6117">
            <v>24670330.100000001</v>
          </cell>
          <cell r="AC6117">
            <v>0</v>
          </cell>
          <cell r="AD6117">
            <v>102265.89999999997</v>
          </cell>
          <cell r="AE6117">
            <v>434862.11</v>
          </cell>
          <cell r="AF6117">
            <v>434862.11</v>
          </cell>
          <cell r="AG6117">
            <v>24670330.100000001</v>
          </cell>
          <cell r="AH6117">
            <v>89184.880000002682</v>
          </cell>
          <cell r="AI6117">
            <v>0</v>
          </cell>
          <cell r="AJ6117">
            <v>0</v>
          </cell>
          <cell r="AK6117">
            <v>0</v>
          </cell>
        </row>
        <row r="6118">
          <cell r="R6118" t="str">
            <v>BNDES</v>
          </cell>
          <cell r="S6118" t="str">
            <v>FINEM TJLP</v>
          </cell>
          <cell r="T6118" t="str">
            <v>SUB9524A</v>
          </cell>
          <cell r="U6118">
            <v>6.0000640000000001</v>
          </cell>
          <cell r="V6118">
            <v>3.5</v>
          </cell>
          <cell r="W6118">
            <v>35338</v>
          </cell>
          <cell r="X6118">
            <v>14</v>
          </cell>
          <cell r="Y6118">
            <v>0</v>
          </cell>
          <cell r="Z6118">
            <v>1.274535</v>
          </cell>
          <cell r="AA6118">
            <v>0</v>
          </cell>
          <cell r="AB6118">
            <v>24748369.309999999</v>
          </cell>
          <cell r="AC6118">
            <v>0</v>
          </cell>
          <cell r="AD6118">
            <v>87500.2</v>
          </cell>
          <cell r="AE6118">
            <v>87500.2</v>
          </cell>
          <cell r="AF6118">
            <v>0</v>
          </cell>
          <cell r="AG6118">
            <v>24835869.510000002</v>
          </cell>
          <cell r="AH6118">
            <v>78039.210000000894</v>
          </cell>
          <cell r="AI6118">
            <v>0</v>
          </cell>
          <cell r="AJ6118">
            <v>0</v>
          </cell>
          <cell r="AK6118">
            <v>0</v>
          </cell>
        </row>
        <row r="6119">
          <cell r="R6119" t="str">
            <v>BNDES</v>
          </cell>
          <cell r="S6119" t="str">
            <v>FINEM TJLP</v>
          </cell>
          <cell r="T6119" t="str">
            <v>SUB9524A</v>
          </cell>
          <cell r="U6119">
            <v>6.0000640000000001</v>
          </cell>
          <cell r="V6119">
            <v>3.5</v>
          </cell>
          <cell r="W6119">
            <v>35353</v>
          </cell>
          <cell r="X6119">
            <v>15</v>
          </cell>
          <cell r="Y6119">
            <v>0</v>
          </cell>
          <cell r="Z6119">
            <v>1.278856</v>
          </cell>
          <cell r="AA6119">
            <v>18085474.129999999</v>
          </cell>
          <cell r="AB6119">
            <v>42917746.75</v>
          </cell>
          <cell r="AC6119">
            <v>0</v>
          </cell>
          <cell r="AD6119">
            <v>94709.2</v>
          </cell>
          <cell r="AE6119">
            <v>182209.4</v>
          </cell>
          <cell r="AF6119">
            <v>0</v>
          </cell>
          <cell r="AG6119">
            <v>43099956.140000001</v>
          </cell>
          <cell r="AH6119">
            <v>83903.29999999702</v>
          </cell>
          <cell r="AI6119">
            <v>0</v>
          </cell>
          <cell r="AJ6119">
            <v>0</v>
          </cell>
          <cell r="AK6119">
            <v>0</v>
          </cell>
        </row>
        <row r="6120">
          <cell r="R6120" t="str">
            <v>BNDES</v>
          </cell>
          <cell r="S6120" t="str">
            <v>FINEM TJLP</v>
          </cell>
          <cell r="T6120" t="str">
            <v>SUB9524A</v>
          </cell>
          <cell r="U6120">
            <v>6.0000640000000001</v>
          </cell>
          <cell r="V6120">
            <v>3.5</v>
          </cell>
          <cell r="W6120">
            <v>35369</v>
          </cell>
          <cell r="X6120">
            <v>16</v>
          </cell>
          <cell r="Y6120">
            <v>0</v>
          </cell>
          <cell r="Z6120">
            <v>1.283482</v>
          </cell>
          <cell r="AA6120">
            <v>0</v>
          </cell>
          <cell r="AB6120">
            <v>43072992.920000002</v>
          </cell>
          <cell r="AC6120">
            <v>0</v>
          </cell>
          <cell r="AD6120">
            <v>175486.27</v>
          </cell>
          <cell r="AE6120">
            <v>357695.67</v>
          </cell>
          <cell r="AF6120">
            <v>0</v>
          </cell>
          <cell r="AG6120">
            <v>43430688.590000004</v>
          </cell>
          <cell r="AH6120">
            <v>155246.1799999997</v>
          </cell>
          <cell r="AI6120">
            <v>0</v>
          </cell>
          <cell r="AJ6120">
            <v>0</v>
          </cell>
          <cell r="AK6120">
            <v>0</v>
          </cell>
        </row>
        <row r="6121">
          <cell r="R6121" t="str">
            <v>BNDES</v>
          </cell>
          <cell r="S6121" t="str">
            <v>FINEM TJLP</v>
          </cell>
          <cell r="T6121" t="str">
            <v>SUB9524A</v>
          </cell>
          <cell r="U6121">
            <v>6.0000640000000001</v>
          </cell>
          <cell r="V6121">
            <v>3.5</v>
          </cell>
          <cell r="W6121">
            <v>35384</v>
          </cell>
          <cell r="X6121">
            <v>15</v>
          </cell>
          <cell r="Y6121">
            <v>0</v>
          </cell>
          <cell r="Z6121">
            <v>1.287833</v>
          </cell>
          <cell r="AA6121">
            <v>0</v>
          </cell>
          <cell r="AB6121">
            <v>43219010.229999997</v>
          </cell>
          <cell r="AC6121">
            <v>0</v>
          </cell>
          <cell r="AD6121">
            <v>166312.54000000004</v>
          </cell>
          <cell r="AE6121">
            <v>524008.21</v>
          </cell>
          <cell r="AF6121">
            <v>0</v>
          </cell>
          <cell r="AG6121">
            <v>43743018.439999998</v>
          </cell>
          <cell r="AH6121">
            <v>146017.30999999493</v>
          </cell>
          <cell r="AI6121">
            <v>0</v>
          </cell>
          <cell r="AJ6121">
            <v>0</v>
          </cell>
          <cell r="AK6121">
            <v>0</v>
          </cell>
        </row>
        <row r="6122">
          <cell r="R6122" t="str">
            <v>BNDES</v>
          </cell>
          <cell r="S6122" t="str">
            <v>FINEM TJLP</v>
          </cell>
          <cell r="T6122" t="str">
            <v>SUB9524A</v>
          </cell>
          <cell r="U6122">
            <v>6.0000640000000001</v>
          </cell>
          <cell r="V6122">
            <v>3.5</v>
          </cell>
          <cell r="W6122">
            <v>35399</v>
          </cell>
          <cell r="X6122">
            <v>15</v>
          </cell>
          <cell r="Y6122">
            <v>0</v>
          </cell>
          <cell r="Z6122">
            <v>1.2921990000000001</v>
          </cell>
          <cell r="AA6122">
            <v>0</v>
          </cell>
          <cell r="AB6122">
            <v>43365530.93</v>
          </cell>
          <cell r="AC6122">
            <v>0</v>
          </cell>
          <cell r="AD6122">
            <v>168063.77999999997</v>
          </cell>
          <cell r="AE6122">
            <v>692071.99</v>
          </cell>
          <cell r="AF6122">
            <v>0</v>
          </cell>
          <cell r="AG6122">
            <v>44057602.920000002</v>
          </cell>
          <cell r="AH6122">
            <v>146520.70000000298</v>
          </cell>
          <cell r="AI6122">
            <v>0</v>
          </cell>
          <cell r="AJ6122">
            <v>0</v>
          </cell>
          <cell r="AK6122">
            <v>0</v>
          </cell>
        </row>
        <row r="6123">
          <cell r="R6123" t="str">
            <v>BNDES</v>
          </cell>
          <cell r="S6123" t="str">
            <v>FINEM TJLP</v>
          </cell>
          <cell r="T6123" t="str">
            <v>SUB9524A</v>
          </cell>
          <cell r="U6123">
            <v>6.0000640000000001</v>
          </cell>
          <cell r="V6123">
            <v>3.5</v>
          </cell>
          <cell r="W6123">
            <v>35404</v>
          </cell>
          <cell r="X6123">
            <v>5</v>
          </cell>
          <cell r="Y6123">
            <v>0</v>
          </cell>
          <cell r="Z6123">
            <v>1.2931550000000001</v>
          </cell>
          <cell r="AA6123">
            <v>7711162.1500000004</v>
          </cell>
          <cell r="AB6123">
            <v>51108775.950000003</v>
          </cell>
          <cell r="AC6123">
            <v>0</v>
          </cell>
          <cell r="AD6123">
            <v>56122.099999999977</v>
          </cell>
          <cell r="AE6123">
            <v>748194.09</v>
          </cell>
          <cell r="AF6123">
            <v>0</v>
          </cell>
          <cell r="AG6123">
            <v>51856970.039999999</v>
          </cell>
          <cell r="AH6123">
            <v>32082.869999997318</v>
          </cell>
          <cell r="AI6123">
            <v>0</v>
          </cell>
          <cell r="AJ6123">
            <v>0</v>
          </cell>
          <cell r="AK6123">
            <v>0</v>
          </cell>
        </row>
        <row r="6124">
          <cell r="R6124" t="str">
            <v>BNDES</v>
          </cell>
          <cell r="S6124" t="str">
            <v>FINEM TJLP</v>
          </cell>
          <cell r="T6124" t="str">
            <v>SUB9524A</v>
          </cell>
          <cell r="U6124">
            <v>6.0000640000000001</v>
          </cell>
          <cell r="V6124">
            <v>3.5</v>
          </cell>
          <cell r="W6124">
            <v>35415</v>
          </cell>
          <cell r="X6124">
            <v>11</v>
          </cell>
          <cell r="Y6124">
            <v>3</v>
          </cell>
          <cell r="Z6124">
            <v>1.2949809999999999</v>
          </cell>
          <cell r="AA6124">
            <v>0</v>
          </cell>
          <cell r="AB6124">
            <v>51180944.109999999</v>
          </cell>
          <cell r="AC6124">
            <v>0</v>
          </cell>
          <cell r="AD6124">
            <v>145262.29000000004</v>
          </cell>
          <cell r="AE6124">
            <v>893456.38</v>
          </cell>
          <cell r="AF6124">
            <v>893456.38</v>
          </cell>
          <cell r="AG6124">
            <v>51180944.109999999</v>
          </cell>
          <cell r="AH6124">
            <v>72168.160000003874</v>
          </cell>
          <cell r="AI6124">
            <v>0</v>
          </cell>
          <cell r="AJ6124">
            <v>0</v>
          </cell>
          <cell r="AK6124">
            <v>0</v>
          </cell>
        </row>
        <row r="6125">
          <cell r="R6125" t="str">
            <v>BNDES</v>
          </cell>
          <cell r="S6125" t="str">
            <v>FINEM TJLP</v>
          </cell>
          <cell r="T6125" t="str">
            <v>SUB9524A</v>
          </cell>
          <cell r="U6125">
            <v>6.0000640000000001</v>
          </cell>
          <cell r="V6125">
            <v>3.5</v>
          </cell>
          <cell r="W6125">
            <v>35430</v>
          </cell>
          <cell r="X6125">
            <v>15</v>
          </cell>
          <cell r="Y6125">
            <v>0</v>
          </cell>
          <cell r="Z6125">
            <v>1.2974829999999999</v>
          </cell>
          <cell r="AA6125">
            <v>0</v>
          </cell>
          <cell r="AB6125">
            <v>51279829.520000003</v>
          </cell>
          <cell r="AC6125">
            <v>0</v>
          </cell>
          <cell r="AD6125">
            <v>194279.53</v>
          </cell>
          <cell r="AE6125">
            <v>194279.53</v>
          </cell>
          <cell r="AF6125">
            <v>0</v>
          </cell>
          <cell r="AG6125">
            <v>51474109.039999999</v>
          </cell>
          <cell r="AH6125">
            <v>98885.39999999851</v>
          </cell>
          <cell r="AI6125">
            <v>0</v>
          </cell>
          <cell r="AJ6125">
            <v>0</v>
          </cell>
          <cell r="AK6125">
            <v>0</v>
          </cell>
        </row>
        <row r="6126">
          <cell r="R6126" t="str">
            <v>BNDES</v>
          </cell>
          <cell r="S6126" t="str">
            <v>FINEM TJLP</v>
          </cell>
          <cell r="T6126" t="str">
            <v>SUB9524A</v>
          </cell>
          <cell r="U6126">
            <v>6.0000640000000001</v>
          </cell>
          <cell r="V6126">
            <v>3.5</v>
          </cell>
          <cell r="W6126">
            <v>35445</v>
          </cell>
          <cell r="X6126">
            <v>15</v>
          </cell>
          <cell r="Y6126">
            <v>0</v>
          </cell>
          <cell r="Z6126">
            <v>1.2999879999999999</v>
          </cell>
          <cell r="AA6126">
            <v>0</v>
          </cell>
          <cell r="AB6126">
            <v>51378833.490000002</v>
          </cell>
          <cell r="AC6126">
            <v>0</v>
          </cell>
          <cell r="AD6126">
            <v>195767.17</v>
          </cell>
          <cell r="AE6126">
            <v>390046.7</v>
          </cell>
          <cell r="AF6126">
            <v>0</v>
          </cell>
          <cell r="AG6126">
            <v>51768880.189999998</v>
          </cell>
          <cell r="AH6126">
            <v>99003.979999996722</v>
          </cell>
          <cell r="AI6126">
            <v>0</v>
          </cell>
          <cell r="AJ6126">
            <v>0</v>
          </cell>
          <cell r="AK6126">
            <v>0</v>
          </cell>
        </row>
        <row r="6127">
          <cell r="R6127" t="str">
            <v>BNDES</v>
          </cell>
          <cell r="S6127" t="str">
            <v>FINEM TJLP</v>
          </cell>
          <cell r="T6127" t="str">
            <v>SUB9524A</v>
          </cell>
          <cell r="U6127">
            <v>6.0000640000000001</v>
          </cell>
          <cell r="V6127">
            <v>3.5</v>
          </cell>
          <cell r="W6127">
            <v>35461</v>
          </cell>
          <cell r="X6127">
            <v>16</v>
          </cell>
          <cell r="Y6127">
            <v>0</v>
          </cell>
          <cell r="Z6127">
            <v>1.3026599999999999</v>
          </cell>
          <cell r="AA6127">
            <v>0</v>
          </cell>
          <cell r="AB6127">
            <v>51484437.729999997</v>
          </cell>
          <cell r="AC6127">
            <v>0</v>
          </cell>
          <cell r="AD6127">
            <v>210465.98999999993</v>
          </cell>
          <cell r="AE6127">
            <v>600512.68999999994</v>
          </cell>
          <cell r="AF6127">
            <v>0</v>
          </cell>
          <cell r="AG6127">
            <v>52084950.420000002</v>
          </cell>
          <cell r="AH6127">
            <v>105604.24000000209</v>
          </cell>
          <cell r="AI6127">
            <v>0</v>
          </cell>
          <cell r="AJ6127">
            <v>0</v>
          </cell>
          <cell r="AK6127">
            <v>0</v>
          </cell>
        </row>
        <row r="6128">
          <cell r="R6128" t="str">
            <v>BNDES</v>
          </cell>
          <cell r="S6128" t="str">
            <v>FINEM TJLP</v>
          </cell>
          <cell r="T6128" t="str">
            <v>SUB9524A</v>
          </cell>
          <cell r="U6128">
            <v>6.0000640000000001</v>
          </cell>
          <cell r="V6128">
            <v>3.5</v>
          </cell>
          <cell r="W6128">
            <v>35478</v>
          </cell>
          <cell r="X6128">
            <v>17</v>
          </cell>
          <cell r="Y6128">
            <v>0</v>
          </cell>
          <cell r="Z6128">
            <v>1.3055129999999999</v>
          </cell>
          <cell r="AA6128">
            <v>0</v>
          </cell>
          <cell r="AB6128">
            <v>51597195.549999997</v>
          </cell>
          <cell r="AC6128">
            <v>0</v>
          </cell>
          <cell r="AD6128">
            <v>225502.02000000002</v>
          </cell>
          <cell r="AE6128">
            <v>826014.71</v>
          </cell>
          <cell r="AF6128">
            <v>0</v>
          </cell>
          <cell r="AG6128">
            <v>52423210.259999998</v>
          </cell>
          <cell r="AH6128">
            <v>112757.81999999285</v>
          </cell>
          <cell r="AI6128">
            <v>0</v>
          </cell>
          <cell r="AJ6128">
            <v>0</v>
          </cell>
          <cell r="AK6128">
            <v>0</v>
          </cell>
        </row>
        <row r="6129">
          <cell r="R6129" t="str">
            <v>BNDES</v>
          </cell>
          <cell r="S6129" t="str">
            <v>FINEM TJLP</v>
          </cell>
          <cell r="T6129" t="str">
            <v>SUB9524A</v>
          </cell>
          <cell r="U6129">
            <v>6.0000640000000001</v>
          </cell>
          <cell r="V6129">
            <v>3.5</v>
          </cell>
          <cell r="W6129">
            <v>35489</v>
          </cell>
          <cell r="X6129">
            <v>11</v>
          </cell>
          <cell r="Y6129">
            <v>0</v>
          </cell>
          <cell r="Z6129">
            <v>1.307361</v>
          </cell>
          <cell r="AA6129">
            <v>0</v>
          </cell>
          <cell r="AB6129">
            <v>51670233.210000001</v>
          </cell>
          <cell r="AC6129">
            <v>0</v>
          </cell>
          <cell r="AD6129">
            <v>146950.18000000005</v>
          </cell>
          <cell r="AE6129">
            <v>972964.89</v>
          </cell>
          <cell r="AF6129">
            <v>0</v>
          </cell>
          <cell r="AG6129">
            <v>52643198.109999999</v>
          </cell>
          <cell r="AH6129">
            <v>73037.670000001788</v>
          </cell>
          <cell r="AI6129">
            <v>0</v>
          </cell>
          <cell r="AJ6129">
            <v>0</v>
          </cell>
          <cell r="AK6129">
            <v>0</v>
          </cell>
        </row>
        <row r="6130">
          <cell r="R6130" t="str">
            <v>BNDES</v>
          </cell>
          <cell r="S6130" t="str">
            <v>FINEM TJLP</v>
          </cell>
          <cell r="T6130" t="str">
            <v>SUB9524A</v>
          </cell>
          <cell r="U6130">
            <v>6.0000640000000001</v>
          </cell>
          <cell r="V6130">
            <v>3.5</v>
          </cell>
          <cell r="W6130">
            <v>35506</v>
          </cell>
          <cell r="X6130">
            <v>17</v>
          </cell>
          <cell r="Y6130">
            <v>4</v>
          </cell>
          <cell r="Z6130">
            <v>1.30986</v>
          </cell>
          <cell r="AA6130">
            <v>0</v>
          </cell>
          <cell r="AB6130">
            <v>51769000.049999997</v>
          </cell>
          <cell r="AC6130">
            <v>0</v>
          </cell>
          <cell r="AD6130">
            <v>228386.46000000008</v>
          </cell>
          <cell r="AE6130">
            <v>1201351.3500000001</v>
          </cell>
          <cell r="AF6130">
            <v>1201351.3500000001</v>
          </cell>
          <cell r="AG6130">
            <v>51769000.049999997</v>
          </cell>
          <cell r="AH6130">
            <v>98766.829999998212</v>
          </cell>
          <cell r="AI6130">
            <v>0</v>
          </cell>
          <cell r="AJ6130">
            <v>0</v>
          </cell>
          <cell r="AK6130">
            <v>0</v>
          </cell>
        </row>
        <row r="6131">
          <cell r="R6131" t="str">
            <v>BNDES</v>
          </cell>
          <cell r="S6131" t="str">
            <v>FINEM TJLP</v>
          </cell>
          <cell r="T6131" t="str">
            <v>SUB9524A</v>
          </cell>
          <cell r="U6131">
            <v>6.0000640000000001</v>
          </cell>
          <cell r="V6131">
            <v>3.5</v>
          </cell>
          <cell r="W6131">
            <v>35520</v>
          </cell>
          <cell r="X6131">
            <v>14</v>
          </cell>
          <cell r="Y6131">
            <v>0</v>
          </cell>
          <cell r="Z6131">
            <v>1.311904</v>
          </cell>
          <cell r="AA6131">
            <v>0</v>
          </cell>
          <cell r="AB6131">
            <v>51849784.130000003</v>
          </cell>
          <cell r="AC6131">
            <v>0</v>
          </cell>
          <cell r="AD6131">
            <v>183319.82</v>
          </cell>
          <cell r="AE6131">
            <v>183319.82</v>
          </cell>
          <cell r="AF6131">
            <v>0</v>
          </cell>
          <cell r="AG6131">
            <v>52033103.950000003</v>
          </cell>
          <cell r="AH6131">
            <v>80784.080000005662</v>
          </cell>
          <cell r="AI6131">
            <v>0</v>
          </cell>
          <cell r="AJ6131">
            <v>0</v>
          </cell>
          <cell r="AK6131">
            <v>0</v>
          </cell>
        </row>
        <row r="6132">
          <cell r="R6132" t="str">
            <v>BNDES</v>
          </cell>
          <cell r="S6132" t="str">
            <v>FINEM TJLP</v>
          </cell>
          <cell r="T6132" t="str">
            <v>SUB9524A</v>
          </cell>
          <cell r="U6132">
            <v>6.0000640000000001</v>
          </cell>
          <cell r="V6132">
            <v>3.5</v>
          </cell>
          <cell r="W6132">
            <v>35535</v>
          </cell>
          <cell r="X6132">
            <v>15</v>
          </cell>
          <cell r="Y6132">
            <v>0</v>
          </cell>
          <cell r="Z6132">
            <v>1.3140940000000001</v>
          </cell>
          <cell r="AA6132">
            <v>0</v>
          </cell>
          <cell r="AB6132">
            <v>51936338.509999998</v>
          </cell>
          <cell r="AC6132">
            <v>0</v>
          </cell>
          <cell r="AD6132">
            <v>197768.49</v>
          </cell>
          <cell r="AE6132">
            <v>381088.31</v>
          </cell>
          <cell r="AF6132">
            <v>0</v>
          </cell>
          <cell r="AG6132">
            <v>52317426.82</v>
          </cell>
          <cell r="AH6132">
            <v>86554.379999995232</v>
          </cell>
          <cell r="AI6132">
            <v>0</v>
          </cell>
          <cell r="AJ6132">
            <v>0</v>
          </cell>
          <cell r="AK6132">
            <v>0</v>
          </cell>
        </row>
        <row r="6133">
          <cell r="R6133" t="str">
            <v>BNDES</v>
          </cell>
          <cell r="S6133" t="str">
            <v>FINEM TJLP</v>
          </cell>
          <cell r="T6133" t="str">
            <v>SUB9524A</v>
          </cell>
          <cell r="U6133">
            <v>6.0000640000000001</v>
          </cell>
          <cell r="V6133">
            <v>3.5</v>
          </cell>
          <cell r="W6133">
            <v>35550</v>
          </cell>
          <cell r="X6133">
            <v>15</v>
          </cell>
          <cell r="Y6133">
            <v>0</v>
          </cell>
          <cell r="Z6133">
            <v>1.316284</v>
          </cell>
          <cell r="AA6133">
            <v>0</v>
          </cell>
          <cell r="AB6133">
            <v>52022892.880000003</v>
          </cell>
          <cell r="AC6133">
            <v>0</v>
          </cell>
          <cell r="AD6133">
            <v>199176.00999999995</v>
          </cell>
          <cell r="AE6133">
            <v>580264.31999999995</v>
          </cell>
          <cell r="AF6133">
            <v>0</v>
          </cell>
          <cell r="AG6133">
            <v>52603157.200000003</v>
          </cell>
          <cell r="AH6133">
            <v>86554.370000004768</v>
          </cell>
          <cell r="AI6133">
            <v>0</v>
          </cell>
          <cell r="AJ6133">
            <v>0</v>
          </cell>
          <cell r="AK6133">
            <v>0</v>
          </cell>
        </row>
        <row r="6134">
          <cell r="R6134" t="str">
            <v>BNDES</v>
          </cell>
          <cell r="S6134" t="str">
            <v>FINEM TJLP</v>
          </cell>
          <cell r="T6134" t="str">
            <v>SUB9524A</v>
          </cell>
          <cell r="U6134">
            <v>6.0000640000000001</v>
          </cell>
          <cell r="V6134">
            <v>3.5</v>
          </cell>
          <cell r="W6134">
            <v>35565</v>
          </cell>
          <cell r="X6134">
            <v>15</v>
          </cell>
          <cell r="Y6134">
            <v>0</v>
          </cell>
          <cell r="Z6134">
            <v>1.3184819999999999</v>
          </cell>
          <cell r="AA6134">
            <v>0</v>
          </cell>
          <cell r="AB6134">
            <v>52109763.43</v>
          </cell>
          <cell r="AC6134">
            <v>0</v>
          </cell>
          <cell r="AD6134">
            <v>200594.85000000009</v>
          </cell>
          <cell r="AE6134">
            <v>780859.17</v>
          </cell>
          <cell r="AF6134">
            <v>0</v>
          </cell>
          <cell r="AG6134">
            <v>52890622.600000001</v>
          </cell>
          <cell r="AH6134">
            <v>86870.54999999702</v>
          </cell>
          <cell r="AI6134">
            <v>0</v>
          </cell>
          <cell r="AJ6134">
            <v>0</v>
          </cell>
          <cell r="AK6134">
            <v>0</v>
          </cell>
        </row>
        <row r="6135">
          <cell r="R6135" t="str">
            <v>BNDES</v>
          </cell>
          <cell r="S6135" t="str">
            <v>FINEM TJLP</v>
          </cell>
          <cell r="T6135" t="str">
            <v>SUB9524A</v>
          </cell>
          <cell r="U6135">
            <v>6.0000640000000001</v>
          </cell>
          <cell r="V6135">
            <v>3.5</v>
          </cell>
          <cell r="W6135">
            <v>35581</v>
          </cell>
          <cell r="X6135">
            <v>16</v>
          </cell>
          <cell r="Y6135">
            <v>0</v>
          </cell>
          <cell r="Z6135">
            <v>1.3208340000000001</v>
          </cell>
          <cell r="AA6135">
            <v>0</v>
          </cell>
          <cell r="AB6135">
            <v>52202720.450000003</v>
          </cell>
          <cell r="AC6135">
            <v>0</v>
          </cell>
          <cell r="AD6135">
            <v>215542.26</v>
          </cell>
          <cell r="AE6135">
            <v>996401.43</v>
          </cell>
          <cell r="AF6135">
            <v>0</v>
          </cell>
          <cell r="AG6135">
            <v>53199121.890000001</v>
          </cell>
          <cell r="AH6135">
            <v>92957.030000001192</v>
          </cell>
          <cell r="AI6135">
            <v>0</v>
          </cell>
          <cell r="AJ6135">
            <v>0</v>
          </cell>
          <cell r="AK6135">
            <v>0</v>
          </cell>
        </row>
        <row r="6136">
          <cell r="R6136" t="str">
            <v>BNDES</v>
          </cell>
          <cell r="S6136" t="str">
            <v>FINEM TJLP</v>
          </cell>
          <cell r="T6136" t="str">
            <v>SUB9524A</v>
          </cell>
          <cell r="U6136">
            <v>6.0000640000000001</v>
          </cell>
          <cell r="V6136">
            <v>3.5</v>
          </cell>
          <cell r="W6136">
            <v>35597</v>
          </cell>
          <cell r="X6136">
            <v>16</v>
          </cell>
          <cell r="Y6136">
            <v>5</v>
          </cell>
          <cell r="Z6136">
            <v>1.323096</v>
          </cell>
          <cell r="AA6136">
            <v>0</v>
          </cell>
          <cell r="AB6136">
            <v>52292120.450000003</v>
          </cell>
          <cell r="AC6136">
            <v>0</v>
          </cell>
          <cell r="AD6136">
            <v>217089.44999999984</v>
          </cell>
          <cell r="AE6136">
            <v>1213490.8799999999</v>
          </cell>
          <cell r="AF6136">
            <v>1213490.8799999999</v>
          </cell>
          <cell r="AG6136">
            <v>52292120.450000003</v>
          </cell>
          <cell r="AH6136">
            <v>89399.990000002086</v>
          </cell>
          <cell r="AI6136">
            <v>0</v>
          </cell>
          <cell r="AJ6136">
            <v>0</v>
          </cell>
          <cell r="AK6136">
            <v>0</v>
          </cell>
        </row>
        <row r="6137">
          <cell r="R6137" t="str">
            <v>BNDES</v>
          </cell>
          <cell r="S6137" t="str">
            <v>FINEM TJLP</v>
          </cell>
          <cell r="T6137" t="str">
            <v>SUB9524A</v>
          </cell>
          <cell r="U6137">
            <v>6.0000640000000001</v>
          </cell>
          <cell r="V6137">
            <v>3.5</v>
          </cell>
          <cell r="W6137">
            <v>35611</v>
          </cell>
          <cell r="X6137">
            <v>14</v>
          </cell>
          <cell r="Y6137">
            <v>0</v>
          </cell>
          <cell r="Z6137">
            <v>1.32507</v>
          </cell>
          <cell r="AA6137">
            <v>0</v>
          </cell>
          <cell r="AB6137">
            <v>52370137.950000003</v>
          </cell>
          <cell r="AC6137">
            <v>0</v>
          </cell>
          <cell r="AD6137">
            <v>185159.58</v>
          </cell>
          <cell r="AE6137">
            <v>185159.58</v>
          </cell>
          <cell r="AF6137">
            <v>0</v>
          </cell>
          <cell r="AG6137">
            <v>52555297.530000001</v>
          </cell>
          <cell r="AH6137">
            <v>78017.5</v>
          </cell>
          <cell r="AI6137">
            <v>0</v>
          </cell>
          <cell r="AJ6137">
            <v>0</v>
          </cell>
          <cell r="AK6137">
            <v>0</v>
          </cell>
        </row>
        <row r="6138">
          <cell r="R6138" t="str">
            <v>BNDES</v>
          </cell>
          <cell r="S6138" t="str">
            <v>FINEM TJLP</v>
          </cell>
          <cell r="T6138" t="str">
            <v>SUB9524A</v>
          </cell>
          <cell r="U6138">
            <v>6.0000640000000001</v>
          </cell>
          <cell r="V6138">
            <v>3.5</v>
          </cell>
          <cell r="W6138">
            <v>35626</v>
          </cell>
          <cell r="X6138">
            <v>15</v>
          </cell>
          <cell r="Y6138">
            <v>0</v>
          </cell>
          <cell r="Z6138">
            <v>1.3271900000000001</v>
          </cell>
          <cell r="AA6138">
            <v>0</v>
          </cell>
          <cell r="AB6138">
            <v>52453925.75</v>
          </cell>
          <cell r="AC6138">
            <v>0</v>
          </cell>
          <cell r="AD6138">
            <v>199726.58</v>
          </cell>
          <cell r="AE6138">
            <v>384886.16</v>
          </cell>
          <cell r="AF6138">
            <v>0</v>
          </cell>
          <cell r="AG6138">
            <v>52838811.909999996</v>
          </cell>
          <cell r="AH6138">
            <v>83787.79999999702</v>
          </cell>
          <cell r="AI6138">
            <v>0</v>
          </cell>
          <cell r="AJ6138">
            <v>0</v>
          </cell>
          <cell r="AK6138">
            <v>0</v>
          </cell>
        </row>
        <row r="6139">
          <cell r="R6139" t="str">
            <v>BNDES</v>
          </cell>
          <cell r="S6139" t="str">
            <v>FINEM TJLP</v>
          </cell>
          <cell r="T6139" t="str">
            <v>SUB9524A</v>
          </cell>
          <cell r="U6139">
            <v>6.0000640000000001</v>
          </cell>
          <cell r="V6139">
            <v>3.5</v>
          </cell>
          <cell r="W6139">
            <v>35642</v>
          </cell>
          <cell r="X6139">
            <v>16</v>
          </cell>
          <cell r="Y6139">
            <v>0</v>
          </cell>
          <cell r="Z6139">
            <v>1.3294619999999999</v>
          </cell>
          <cell r="AA6139">
            <v>0</v>
          </cell>
          <cell r="AB6139">
            <v>52543720.969999999</v>
          </cell>
          <cell r="AC6139">
            <v>0</v>
          </cell>
          <cell r="AD6139">
            <v>214583.03999999998</v>
          </cell>
          <cell r="AE6139">
            <v>599469.19999999995</v>
          </cell>
          <cell r="AF6139">
            <v>0</v>
          </cell>
          <cell r="AG6139">
            <v>53143190.170000002</v>
          </cell>
          <cell r="AH6139">
            <v>89795.220000006258</v>
          </cell>
          <cell r="AI6139">
            <v>0</v>
          </cell>
          <cell r="AJ6139">
            <v>0</v>
          </cell>
          <cell r="AK6139">
            <v>0</v>
          </cell>
        </row>
        <row r="6140">
          <cell r="R6140" t="str">
            <v>BNDES</v>
          </cell>
          <cell r="S6140" t="str">
            <v>FINEM TJLP</v>
          </cell>
          <cell r="T6140" t="str">
            <v>SUB9524A</v>
          </cell>
          <cell r="U6140">
            <v>6.0000640000000001</v>
          </cell>
          <cell r="V6140">
            <v>3.5</v>
          </cell>
          <cell r="W6140">
            <v>35657</v>
          </cell>
          <cell r="X6140">
            <v>15</v>
          </cell>
          <cell r="Y6140">
            <v>0</v>
          </cell>
          <cell r="Z6140">
            <v>1.3315920000000001</v>
          </cell>
          <cell r="AA6140">
            <v>0</v>
          </cell>
          <cell r="AB6140">
            <v>52627903.990000002</v>
          </cell>
          <cell r="AC6140">
            <v>0</v>
          </cell>
          <cell r="AD6140">
            <v>202622.10000000009</v>
          </cell>
          <cell r="AE6140">
            <v>802091.3</v>
          </cell>
          <cell r="AF6140">
            <v>0</v>
          </cell>
          <cell r="AG6140">
            <v>53429995.289999999</v>
          </cell>
          <cell r="AH6140">
            <v>84183.019999995828</v>
          </cell>
          <cell r="AI6140">
            <v>0</v>
          </cell>
          <cell r="AJ6140">
            <v>0</v>
          </cell>
          <cell r="AK6140">
            <v>0</v>
          </cell>
        </row>
        <row r="6141">
          <cell r="R6141" t="str">
            <v>BNDES</v>
          </cell>
          <cell r="S6141" t="str">
            <v>FINEM TJLP</v>
          </cell>
          <cell r="T6141" t="str">
            <v>SUB9524A</v>
          </cell>
          <cell r="U6141">
            <v>6.0000640000000001</v>
          </cell>
          <cell r="V6141">
            <v>3.5</v>
          </cell>
          <cell r="W6141">
            <v>35673</v>
          </cell>
          <cell r="X6141">
            <v>16</v>
          </cell>
          <cell r="Y6141">
            <v>0</v>
          </cell>
          <cell r="Z6141">
            <v>1.3338639999999999</v>
          </cell>
          <cell r="AA6141">
            <v>0</v>
          </cell>
          <cell r="AB6141">
            <v>52717699.210000001</v>
          </cell>
          <cell r="AC6141">
            <v>0</v>
          </cell>
          <cell r="AD6141">
            <v>217684.95999999996</v>
          </cell>
          <cell r="AE6141">
            <v>1019776.26</v>
          </cell>
          <cell r="AF6141">
            <v>0</v>
          </cell>
          <cell r="AG6141">
            <v>53737475.469999999</v>
          </cell>
          <cell r="AH6141">
            <v>89795.219999998808</v>
          </cell>
          <cell r="AI6141">
            <v>0</v>
          </cell>
          <cell r="AJ6141">
            <v>0</v>
          </cell>
          <cell r="AK6141">
            <v>0</v>
          </cell>
        </row>
        <row r="6142">
          <cell r="R6142" t="str">
            <v>BNDES</v>
          </cell>
          <cell r="S6142" t="str">
            <v>FINEM TJLP</v>
          </cell>
          <cell r="T6142" t="str">
            <v>SUB9524A</v>
          </cell>
          <cell r="U6142">
            <v>6.0000640000000001</v>
          </cell>
          <cell r="V6142">
            <v>3.5</v>
          </cell>
          <cell r="W6142">
            <v>35688</v>
          </cell>
          <cell r="X6142">
            <v>15</v>
          </cell>
          <cell r="Y6142">
            <v>6</v>
          </cell>
          <cell r="Z6142">
            <v>1.3356440000000001</v>
          </cell>
          <cell r="AA6142">
            <v>0</v>
          </cell>
          <cell r="AB6142">
            <v>52788049.340000004</v>
          </cell>
          <cell r="AC6142">
            <v>0</v>
          </cell>
          <cell r="AD6142">
            <v>205223.14999999991</v>
          </cell>
          <cell r="AE6142">
            <v>1224999.4099999999</v>
          </cell>
          <cell r="AF6142">
            <v>1224999.4099999999</v>
          </cell>
          <cell r="AG6142">
            <v>52788049.340000004</v>
          </cell>
          <cell r="AH6142">
            <v>70350.130000002682</v>
          </cell>
          <cell r="AI6142">
            <v>0</v>
          </cell>
          <cell r="AJ6142">
            <v>0</v>
          </cell>
          <cell r="AK6142">
            <v>0</v>
          </cell>
        </row>
        <row r="6143">
          <cell r="R6143" t="str">
            <v>BNDES</v>
          </cell>
          <cell r="S6143" t="str">
            <v>FINEM TJLP</v>
          </cell>
          <cell r="T6143" t="str">
            <v>SUB9524A</v>
          </cell>
          <cell r="U6143">
            <v>6.0000640000000001</v>
          </cell>
          <cell r="V6143">
            <v>3.5</v>
          </cell>
          <cell r="W6143">
            <v>35703</v>
          </cell>
          <cell r="X6143">
            <v>15</v>
          </cell>
          <cell r="Y6143">
            <v>0</v>
          </cell>
          <cell r="Z6143">
            <v>1.337399</v>
          </cell>
          <cell r="AA6143">
            <v>0</v>
          </cell>
          <cell r="AB6143">
            <v>52857411.399999999</v>
          </cell>
          <cell r="AC6143">
            <v>0</v>
          </cell>
          <cell r="AD6143">
            <v>200256.38</v>
          </cell>
          <cell r="AE6143">
            <v>200256.38</v>
          </cell>
          <cell r="AF6143">
            <v>0</v>
          </cell>
          <cell r="AG6143">
            <v>53057667.780000001</v>
          </cell>
          <cell r="AH6143">
            <v>69362.059999994934</v>
          </cell>
          <cell r="AI6143">
            <v>0</v>
          </cell>
          <cell r="AJ6143">
            <v>0</v>
          </cell>
          <cell r="AK6143">
            <v>0</v>
          </cell>
        </row>
        <row r="6144">
          <cell r="R6144" t="str">
            <v>BNDES</v>
          </cell>
          <cell r="S6144" t="str">
            <v>FINEM TJLP</v>
          </cell>
          <cell r="T6144" t="str">
            <v>SUB9524A</v>
          </cell>
          <cell r="U6144">
            <v>6.0000640000000001</v>
          </cell>
          <cell r="V6144">
            <v>3.5</v>
          </cell>
          <cell r="W6144">
            <v>35718</v>
          </cell>
          <cell r="X6144">
            <v>15</v>
          </cell>
          <cell r="Y6144">
            <v>0</v>
          </cell>
          <cell r="Z6144">
            <v>1.339154</v>
          </cell>
          <cell r="AA6144">
            <v>0</v>
          </cell>
          <cell r="AB6144">
            <v>52926773.469999999</v>
          </cell>
          <cell r="AC6144">
            <v>0</v>
          </cell>
          <cell r="AD6144">
            <v>201541.63</v>
          </cell>
          <cell r="AE6144">
            <v>401798.01</v>
          </cell>
          <cell r="AF6144">
            <v>0</v>
          </cell>
          <cell r="AG6144">
            <v>53328571.479999997</v>
          </cell>
          <cell r="AH6144">
            <v>69362.069999992847</v>
          </cell>
          <cell r="AI6144">
            <v>0</v>
          </cell>
          <cell r="AJ6144">
            <v>0</v>
          </cell>
          <cell r="AK6144">
            <v>0</v>
          </cell>
        </row>
        <row r="6145">
          <cell r="R6145" t="str">
            <v>BNDES</v>
          </cell>
          <cell r="S6145" t="str">
            <v>FINEM TJLP</v>
          </cell>
          <cell r="T6145" t="str">
            <v>SUB9524A</v>
          </cell>
          <cell r="U6145">
            <v>6.0000640000000001</v>
          </cell>
          <cell r="V6145">
            <v>3.5</v>
          </cell>
          <cell r="W6145">
            <v>35734</v>
          </cell>
          <cell r="X6145">
            <v>16</v>
          </cell>
          <cell r="Y6145">
            <v>0</v>
          </cell>
          <cell r="Z6145">
            <v>1.3410359999999999</v>
          </cell>
          <cell r="AA6145">
            <v>0</v>
          </cell>
          <cell r="AB6145">
            <v>53001154.899999999</v>
          </cell>
          <cell r="AC6145">
            <v>0</v>
          </cell>
          <cell r="AD6145">
            <v>216405.62</v>
          </cell>
          <cell r="AE6145">
            <v>618203.63</v>
          </cell>
          <cell r="AF6145">
            <v>0</v>
          </cell>
          <cell r="AG6145">
            <v>53619358.520000003</v>
          </cell>
          <cell r="AH6145">
            <v>74381.420000009239</v>
          </cell>
          <cell r="AI6145">
            <v>0</v>
          </cell>
          <cell r="AJ6145">
            <v>0</v>
          </cell>
          <cell r="AK6145">
            <v>0</v>
          </cell>
        </row>
        <row r="6146">
          <cell r="R6146" t="str">
            <v>BNDES</v>
          </cell>
          <cell r="S6146" t="str">
            <v>FINEM TJLP</v>
          </cell>
          <cell r="T6146" t="str">
            <v>SUB9524A</v>
          </cell>
          <cell r="U6146">
            <v>6.0000640000000001</v>
          </cell>
          <cell r="V6146">
            <v>3.5</v>
          </cell>
          <cell r="W6146">
            <v>35751</v>
          </cell>
          <cell r="X6146">
            <v>17</v>
          </cell>
          <cell r="Y6146">
            <v>0</v>
          </cell>
          <cell r="Z6146">
            <v>1.3430420000000001</v>
          </cell>
          <cell r="AA6146">
            <v>0</v>
          </cell>
          <cell r="AB6146">
            <v>53080437.119999997</v>
          </cell>
          <cell r="AC6146">
            <v>0</v>
          </cell>
          <cell r="AD6146">
            <v>231556.15000000002</v>
          </cell>
          <cell r="AE6146">
            <v>849759.78</v>
          </cell>
          <cell r="AF6146">
            <v>0</v>
          </cell>
          <cell r="AG6146">
            <v>53930196.899999999</v>
          </cell>
          <cell r="AH6146">
            <v>79282.229999996722</v>
          </cell>
          <cell r="AI6146">
            <v>0</v>
          </cell>
          <cell r="AJ6146">
            <v>0</v>
          </cell>
          <cell r="AK6146">
            <v>0</v>
          </cell>
        </row>
        <row r="6147">
          <cell r="R6147" t="str">
            <v>BNDES</v>
          </cell>
          <cell r="S6147" t="str">
            <v>FINEM TJLP</v>
          </cell>
          <cell r="T6147" t="str">
            <v>SUB9524A</v>
          </cell>
          <cell r="U6147">
            <v>6.0000640000000001</v>
          </cell>
          <cell r="V6147">
            <v>3.5</v>
          </cell>
          <cell r="W6147">
            <v>35764</v>
          </cell>
          <cell r="X6147">
            <v>13</v>
          </cell>
          <cell r="Y6147">
            <v>0</v>
          </cell>
          <cell r="Z6147">
            <v>1.344576</v>
          </cell>
          <cell r="AA6147">
            <v>0</v>
          </cell>
          <cell r="AB6147">
            <v>53141064.700000003</v>
          </cell>
          <cell r="AC6147">
            <v>0</v>
          </cell>
          <cell r="AD6147">
            <v>178206.11</v>
          </cell>
          <cell r="AE6147">
            <v>1027965.89</v>
          </cell>
          <cell r="AF6147">
            <v>0</v>
          </cell>
          <cell r="AG6147">
            <v>54169030.590000004</v>
          </cell>
          <cell r="AH6147">
            <v>60627.580000005662</v>
          </cell>
          <cell r="AI6147">
            <v>0</v>
          </cell>
          <cell r="AJ6147">
            <v>0</v>
          </cell>
          <cell r="AK6147">
            <v>0</v>
          </cell>
        </row>
        <row r="6148">
          <cell r="R6148" t="str">
            <v>BNDES</v>
          </cell>
          <cell r="S6148" t="str">
            <v>FINEM TJLP</v>
          </cell>
          <cell r="T6148" t="str">
            <v>SUB9524A</v>
          </cell>
          <cell r="U6148">
            <v>6.0000640000000001</v>
          </cell>
          <cell r="V6148">
            <v>3.5</v>
          </cell>
          <cell r="W6148">
            <v>35779</v>
          </cell>
          <cell r="X6148">
            <v>15</v>
          </cell>
          <cell r="Y6148">
            <v>7</v>
          </cell>
          <cell r="Z6148">
            <v>1.346584</v>
          </cell>
          <cell r="AA6148">
            <v>0</v>
          </cell>
          <cell r="AB6148">
            <v>53220425.969999999</v>
          </cell>
          <cell r="AC6148">
            <v>0</v>
          </cell>
          <cell r="AD6148">
            <v>207067.24999999988</v>
          </cell>
          <cell r="AE6148">
            <v>1235033.1399999999</v>
          </cell>
          <cell r="AF6148">
            <v>1235033.1399999999</v>
          </cell>
          <cell r="AG6148">
            <v>53220425.969999999</v>
          </cell>
          <cell r="AH6148">
            <v>79361.269999995828</v>
          </cell>
          <cell r="AI6148">
            <v>0</v>
          </cell>
          <cell r="AJ6148">
            <v>0</v>
          </cell>
          <cell r="AK6148">
            <v>0</v>
          </cell>
        </row>
        <row r="6149">
          <cell r="R6149" t="str">
            <v>BNDES</v>
          </cell>
          <cell r="S6149" t="str">
            <v>FINEM TJLP</v>
          </cell>
          <cell r="T6149" t="str">
            <v>SUB9524A</v>
          </cell>
          <cell r="U6149">
            <v>6.0000640000000001</v>
          </cell>
          <cell r="V6149">
            <v>3.5</v>
          </cell>
          <cell r="W6149">
            <v>35795</v>
          </cell>
          <cell r="X6149">
            <v>16</v>
          </cell>
          <cell r="Y6149">
            <v>0</v>
          </cell>
          <cell r="Z6149">
            <v>1.3487439999999999</v>
          </cell>
          <cell r="AA6149">
            <v>0</v>
          </cell>
          <cell r="AB6149">
            <v>53305794.670000002</v>
          </cell>
          <cell r="AC6149">
            <v>0</v>
          </cell>
          <cell r="AD6149">
            <v>215445.97</v>
          </cell>
          <cell r="AE6149">
            <v>215445.97</v>
          </cell>
          <cell r="AF6149">
            <v>0</v>
          </cell>
          <cell r="AG6149">
            <v>53521240.640000001</v>
          </cell>
          <cell r="AH6149">
            <v>85368.70000000298</v>
          </cell>
          <cell r="AI6149">
            <v>0</v>
          </cell>
          <cell r="AJ6149">
            <v>0</v>
          </cell>
          <cell r="AK6149">
            <v>0</v>
          </cell>
        </row>
        <row r="6150">
          <cell r="R6150" t="str">
            <v>BNDES</v>
          </cell>
          <cell r="S6150" t="str">
            <v>FINEM TJLP</v>
          </cell>
          <cell r="T6150" t="str">
            <v>SUB9524A</v>
          </cell>
          <cell r="U6150">
            <v>6.0000640000000001</v>
          </cell>
          <cell r="V6150">
            <v>3.5</v>
          </cell>
          <cell r="W6150">
            <v>35810</v>
          </cell>
          <cell r="X6150">
            <v>15</v>
          </cell>
          <cell r="Y6150">
            <v>0</v>
          </cell>
          <cell r="Z6150">
            <v>1.3507690000000001</v>
          </cell>
          <cell r="AA6150">
            <v>0</v>
          </cell>
          <cell r="AB6150">
            <v>53385827.82</v>
          </cell>
          <cell r="AC6150">
            <v>0</v>
          </cell>
          <cell r="AD6150">
            <v>203399.28</v>
          </cell>
          <cell r="AE6150">
            <v>418845.25</v>
          </cell>
          <cell r="AF6150">
            <v>0</v>
          </cell>
          <cell r="AG6150">
            <v>53804673.079999998</v>
          </cell>
          <cell r="AH6150">
            <v>80033.159999996424</v>
          </cell>
          <cell r="AI6150">
            <v>0</v>
          </cell>
          <cell r="AJ6150">
            <v>0</v>
          </cell>
          <cell r="AK6150">
            <v>0</v>
          </cell>
        </row>
        <row r="6151">
          <cell r="R6151" t="str">
            <v>BNDES</v>
          </cell>
          <cell r="S6151" t="str">
            <v>FINEM TJLP</v>
          </cell>
          <cell r="T6151" t="str">
            <v>SUB9524A</v>
          </cell>
          <cell r="U6151">
            <v>6.0000640000000001</v>
          </cell>
          <cell r="V6151">
            <v>3.5</v>
          </cell>
          <cell r="W6151">
            <v>35826</v>
          </cell>
          <cell r="X6151">
            <v>16</v>
          </cell>
          <cell r="Y6151">
            <v>0</v>
          </cell>
          <cell r="Z6151">
            <v>1.352929</v>
          </cell>
          <cell r="AA6151">
            <v>0</v>
          </cell>
          <cell r="AB6151">
            <v>53471196.520000003</v>
          </cell>
          <cell r="AC6151">
            <v>0</v>
          </cell>
          <cell r="AD6151">
            <v>218479.81000000006</v>
          </cell>
          <cell r="AE6151">
            <v>637325.06000000006</v>
          </cell>
          <cell r="AF6151">
            <v>0</v>
          </cell>
          <cell r="AG6151">
            <v>54108521.579999998</v>
          </cell>
          <cell r="AH6151">
            <v>85368.689999997616</v>
          </cell>
          <cell r="AI6151">
            <v>0</v>
          </cell>
          <cell r="AJ6151">
            <v>0</v>
          </cell>
          <cell r="AK6151">
            <v>0</v>
          </cell>
        </row>
        <row r="6152">
          <cell r="R6152" t="str">
            <v>BNDES</v>
          </cell>
          <cell r="S6152" t="str">
            <v>FINEM TJLP</v>
          </cell>
          <cell r="T6152" t="str">
            <v>SUB9524A</v>
          </cell>
          <cell r="U6152">
            <v>6.0000640000000001</v>
          </cell>
          <cell r="V6152">
            <v>3.5</v>
          </cell>
          <cell r="W6152">
            <v>35842</v>
          </cell>
          <cell r="X6152">
            <v>16</v>
          </cell>
          <cell r="Y6152">
            <v>0</v>
          </cell>
          <cell r="Z6152">
            <v>1.3551010000000001</v>
          </cell>
          <cell r="AA6152">
            <v>0</v>
          </cell>
          <cell r="AB6152">
            <v>53557039.479999997</v>
          </cell>
          <cell r="AC6152">
            <v>0</v>
          </cell>
          <cell r="AD6152">
            <v>220064.59999999998</v>
          </cell>
          <cell r="AE6152">
            <v>857389.66</v>
          </cell>
          <cell r="AF6152">
            <v>0</v>
          </cell>
          <cell r="AG6152">
            <v>54414429.149999999</v>
          </cell>
          <cell r="AH6152">
            <v>85842.969999998808</v>
          </cell>
          <cell r="AI6152">
            <v>0</v>
          </cell>
          <cell r="AJ6152">
            <v>0</v>
          </cell>
          <cell r="AK6152">
            <v>0</v>
          </cell>
        </row>
        <row r="6153">
          <cell r="R6153" t="str">
            <v>BNDES</v>
          </cell>
          <cell r="S6153" t="str">
            <v>FINEM TJLP</v>
          </cell>
          <cell r="T6153" t="str">
            <v>SUB9524A</v>
          </cell>
          <cell r="U6153">
            <v>6.0000640000000001</v>
          </cell>
          <cell r="V6153">
            <v>3.5</v>
          </cell>
          <cell r="W6153">
            <v>35854</v>
          </cell>
          <cell r="X6153">
            <v>12</v>
          </cell>
          <cell r="Y6153">
            <v>0</v>
          </cell>
          <cell r="Z6153">
            <v>1.356733</v>
          </cell>
          <cell r="AA6153">
            <v>0</v>
          </cell>
          <cell r="AB6153">
            <v>53621540.280000001</v>
          </cell>
          <cell r="AC6153">
            <v>0</v>
          </cell>
          <cell r="AD6153">
            <v>166093.01</v>
          </cell>
          <cell r="AE6153">
            <v>1023482.67</v>
          </cell>
          <cell r="AF6153">
            <v>0</v>
          </cell>
          <cell r="AG6153">
            <v>54645022.939999998</v>
          </cell>
          <cell r="AH6153">
            <v>64500.780000001192</v>
          </cell>
          <cell r="AI6153">
            <v>0</v>
          </cell>
          <cell r="AJ6153">
            <v>0</v>
          </cell>
          <cell r="AK6153">
            <v>0</v>
          </cell>
        </row>
        <row r="6154">
          <cell r="R6154" t="str">
            <v>BNDES</v>
          </cell>
          <cell r="S6154" t="str">
            <v>FINEM TJLP</v>
          </cell>
          <cell r="T6154" t="str">
            <v>SUB9524A</v>
          </cell>
          <cell r="U6154">
            <v>6.0000640000000001</v>
          </cell>
          <cell r="V6154">
            <v>3.5</v>
          </cell>
          <cell r="W6154">
            <v>35870</v>
          </cell>
          <cell r="X6154">
            <v>16</v>
          </cell>
          <cell r="Y6154">
            <v>8</v>
          </cell>
          <cell r="Z6154">
            <v>1.359869</v>
          </cell>
          <cell r="AA6154">
            <v>0</v>
          </cell>
          <cell r="AB6154">
            <v>53745482.979999997</v>
          </cell>
          <cell r="AC6154">
            <v>0</v>
          </cell>
          <cell r="AD6154">
            <v>223734.94000000006</v>
          </cell>
          <cell r="AE6154">
            <v>1247217.6100000001</v>
          </cell>
          <cell r="AF6154">
            <v>1247217.6100000001</v>
          </cell>
          <cell r="AG6154">
            <v>53745482.979999997</v>
          </cell>
          <cell r="AH6154">
            <v>123942.71000000089</v>
          </cell>
          <cell r="AI6154">
            <v>0</v>
          </cell>
          <cell r="AJ6154">
            <v>0</v>
          </cell>
          <cell r="AK6154">
            <v>0</v>
          </cell>
        </row>
        <row r="6155">
          <cell r="R6155" t="str">
            <v>BNDES</v>
          </cell>
          <cell r="S6155" t="str">
            <v>FINEM TJLP</v>
          </cell>
          <cell r="T6155" t="str">
            <v>SUB9524A</v>
          </cell>
          <cell r="U6155">
            <v>6.0000640000000001</v>
          </cell>
          <cell r="V6155">
            <v>3.5</v>
          </cell>
          <cell r="W6155">
            <v>35885</v>
          </cell>
          <cell r="X6155">
            <v>15</v>
          </cell>
          <cell r="Y6155">
            <v>0</v>
          </cell>
          <cell r="Z6155">
            <v>1.3628739999999999</v>
          </cell>
          <cell r="AA6155">
            <v>0</v>
          </cell>
          <cell r="AB6155">
            <v>53864248.219999999</v>
          </cell>
          <cell r="AC6155">
            <v>0</v>
          </cell>
          <cell r="AD6155">
            <v>204070.89</v>
          </cell>
          <cell r="AE6155">
            <v>204070.89</v>
          </cell>
          <cell r="AF6155">
            <v>0</v>
          </cell>
          <cell r="AG6155">
            <v>54068319.109999999</v>
          </cell>
          <cell r="AH6155">
            <v>118765.24000000209</v>
          </cell>
          <cell r="AI6155">
            <v>0</v>
          </cell>
          <cell r="AJ6155">
            <v>0</v>
          </cell>
          <cell r="AK6155">
            <v>0</v>
          </cell>
        </row>
        <row r="6156">
          <cell r="R6156" t="str">
            <v>BNDES</v>
          </cell>
          <cell r="S6156" t="str">
            <v>FINEM TJLP</v>
          </cell>
          <cell r="T6156" t="str">
            <v>SUB9524A</v>
          </cell>
          <cell r="U6156">
            <v>6.0000640000000001</v>
          </cell>
          <cell r="V6156">
            <v>3.5</v>
          </cell>
          <cell r="W6156">
            <v>35900</v>
          </cell>
          <cell r="X6156">
            <v>15</v>
          </cell>
          <cell r="Y6156">
            <v>0</v>
          </cell>
          <cell r="Z6156">
            <v>1.3658889999999999</v>
          </cell>
          <cell r="AA6156">
            <v>0</v>
          </cell>
          <cell r="AB6156">
            <v>53983408.689999998</v>
          </cell>
          <cell r="AC6156">
            <v>0</v>
          </cell>
          <cell r="AD6156">
            <v>205748.65999999997</v>
          </cell>
          <cell r="AE6156">
            <v>409819.55</v>
          </cell>
          <cell r="AF6156">
            <v>0</v>
          </cell>
          <cell r="AG6156">
            <v>54393228.240000002</v>
          </cell>
          <cell r="AH6156">
            <v>119160.47000000626</v>
          </cell>
          <cell r="AI6156">
            <v>0</v>
          </cell>
          <cell r="AJ6156">
            <v>0</v>
          </cell>
          <cell r="AK6156">
            <v>0</v>
          </cell>
        </row>
        <row r="6157">
          <cell r="R6157" t="str">
            <v>BNDES</v>
          </cell>
          <cell r="S6157" t="str">
            <v>FINEM TJLP</v>
          </cell>
          <cell r="T6157" t="str">
            <v>SUB9524A</v>
          </cell>
          <cell r="U6157">
            <v>6.0000640000000001</v>
          </cell>
          <cell r="V6157">
            <v>3.5</v>
          </cell>
          <cell r="W6157">
            <v>35915</v>
          </cell>
          <cell r="X6157">
            <v>15</v>
          </cell>
          <cell r="Y6157">
            <v>0</v>
          </cell>
          <cell r="Z6157">
            <v>1.368906</v>
          </cell>
          <cell r="AA6157">
            <v>0</v>
          </cell>
          <cell r="AB6157">
            <v>54102648.210000001</v>
          </cell>
          <cell r="AC6157">
            <v>0</v>
          </cell>
          <cell r="AD6157">
            <v>207435.38999999996</v>
          </cell>
          <cell r="AE6157">
            <v>617254.93999999994</v>
          </cell>
          <cell r="AF6157">
            <v>0</v>
          </cell>
          <cell r="AG6157">
            <v>54719903.149999999</v>
          </cell>
          <cell r="AH6157">
            <v>119239.51999999583</v>
          </cell>
          <cell r="AI6157">
            <v>0</v>
          </cell>
          <cell r="AJ6157">
            <v>0</v>
          </cell>
          <cell r="AK6157">
            <v>0</v>
          </cell>
        </row>
        <row r="6158">
          <cell r="R6158" t="str">
            <v>BNDES</v>
          </cell>
          <cell r="S6158" t="str">
            <v>FINEM TJLP</v>
          </cell>
          <cell r="T6158" t="str">
            <v>SUB9524A</v>
          </cell>
          <cell r="U6158">
            <v>6.0000640000000001</v>
          </cell>
          <cell r="V6158">
            <v>3.5</v>
          </cell>
          <cell r="W6158">
            <v>35930</v>
          </cell>
          <cell r="X6158">
            <v>15</v>
          </cell>
          <cell r="Y6158">
            <v>0</v>
          </cell>
          <cell r="Z6158">
            <v>1.371936</v>
          </cell>
          <cell r="AA6158">
            <v>0</v>
          </cell>
          <cell r="AB6158">
            <v>54222401.520000003</v>
          </cell>
          <cell r="AC6158">
            <v>0</v>
          </cell>
          <cell r="AD6158">
            <v>209137.78000000003</v>
          </cell>
          <cell r="AE6158">
            <v>826392.72</v>
          </cell>
          <cell r="AF6158">
            <v>0</v>
          </cell>
          <cell r="AG6158">
            <v>55048794.240000002</v>
          </cell>
          <cell r="AH6158">
            <v>119753.31000000238</v>
          </cell>
          <cell r="AI6158">
            <v>0</v>
          </cell>
          <cell r="AJ6158">
            <v>0</v>
          </cell>
          <cell r="AK6158">
            <v>0</v>
          </cell>
        </row>
        <row r="6159">
          <cell r="R6159" t="str">
            <v>BNDES</v>
          </cell>
          <cell r="S6159" t="str">
            <v>FINEM TJLP</v>
          </cell>
          <cell r="T6159" t="str">
            <v>SUB9524A</v>
          </cell>
          <cell r="U6159">
            <v>6.0000640000000001</v>
          </cell>
          <cell r="V6159">
            <v>3.5</v>
          </cell>
          <cell r="W6159">
            <v>35946</v>
          </cell>
          <cell r="X6159">
            <v>16</v>
          </cell>
          <cell r="Y6159">
            <v>0</v>
          </cell>
          <cell r="Z6159">
            <v>1.3751679999999999</v>
          </cell>
          <cell r="AA6159">
            <v>0</v>
          </cell>
          <cell r="AB6159">
            <v>54350138.380000003</v>
          </cell>
          <cell r="AC6159">
            <v>0</v>
          </cell>
          <cell r="AD6159">
            <v>224961.60000000009</v>
          </cell>
          <cell r="AE6159">
            <v>1051354.32</v>
          </cell>
          <cell r="AF6159">
            <v>0</v>
          </cell>
          <cell r="AG6159">
            <v>55401492.710000001</v>
          </cell>
          <cell r="AH6159">
            <v>127736.86999999732</v>
          </cell>
          <cell r="AI6159">
            <v>0</v>
          </cell>
          <cell r="AJ6159">
            <v>0</v>
          </cell>
          <cell r="AK6159">
            <v>0</v>
          </cell>
        </row>
        <row r="6160">
          <cell r="R6160" t="str">
            <v>BNDES</v>
          </cell>
          <cell r="S6160" t="str">
            <v>FINEM TJLP</v>
          </cell>
          <cell r="T6160" t="str">
            <v>SUB9524A</v>
          </cell>
          <cell r="U6160">
            <v>6.0000640000000001</v>
          </cell>
          <cell r="V6160">
            <v>3.5</v>
          </cell>
          <cell r="W6160">
            <v>35961</v>
          </cell>
          <cell r="X6160">
            <v>15</v>
          </cell>
          <cell r="Y6160">
            <v>9</v>
          </cell>
          <cell r="Z6160">
            <v>1.3776569999999999</v>
          </cell>
          <cell r="AA6160">
            <v>0</v>
          </cell>
          <cell r="AB6160">
            <v>54448510</v>
          </cell>
          <cell r="AC6160">
            <v>0</v>
          </cell>
          <cell r="AD6160">
            <v>212177.74</v>
          </cell>
          <cell r="AE6160">
            <v>1263532.06</v>
          </cell>
          <cell r="AF6160">
            <v>1263532.06</v>
          </cell>
          <cell r="AG6160">
            <v>54448510</v>
          </cell>
          <cell r="AH6160">
            <v>98371.609999999404</v>
          </cell>
          <cell r="AI6160">
            <v>0</v>
          </cell>
          <cell r="AJ6160">
            <v>0</v>
          </cell>
          <cell r="AK6160">
            <v>0</v>
          </cell>
        </row>
        <row r="6161">
          <cell r="R6161" t="str">
            <v>BNDES</v>
          </cell>
          <cell r="S6161" t="str">
            <v>FINEM TJLP</v>
          </cell>
          <cell r="T6161" t="str">
            <v>SUB9524A</v>
          </cell>
          <cell r="U6161">
            <v>6.0000640000000001</v>
          </cell>
          <cell r="V6161">
            <v>3.5</v>
          </cell>
          <cell r="W6161">
            <v>35976</v>
          </cell>
          <cell r="X6161">
            <v>15</v>
          </cell>
          <cell r="Y6161">
            <v>0</v>
          </cell>
          <cell r="Z6161">
            <v>1.380117</v>
          </cell>
          <cell r="AA6161">
            <v>0</v>
          </cell>
          <cell r="AB6161">
            <v>54545735.460000001</v>
          </cell>
          <cell r="AC6161">
            <v>0</v>
          </cell>
          <cell r="AD6161">
            <v>206652.79</v>
          </cell>
          <cell r="AE6161">
            <v>206652.79</v>
          </cell>
          <cell r="AF6161">
            <v>0</v>
          </cell>
          <cell r="AG6161">
            <v>54752388.240000002</v>
          </cell>
          <cell r="AH6161">
            <v>97225.45000000298</v>
          </cell>
          <cell r="AI6161">
            <v>0</v>
          </cell>
          <cell r="AJ6161">
            <v>0</v>
          </cell>
          <cell r="AK6161">
            <v>0</v>
          </cell>
        </row>
        <row r="6162">
          <cell r="R6162" t="str">
            <v>BNDES</v>
          </cell>
          <cell r="S6162" t="str">
            <v>FINEM TJLP</v>
          </cell>
          <cell r="T6162" t="str">
            <v>SUB9524A</v>
          </cell>
          <cell r="U6162">
            <v>6.0000640000000001</v>
          </cell>
          <cell r="V6162">
            <v>3.5</v>
          </cell>
          <cell r="W6162">
            <v>35991</v>
          </cell>
          <cell r="X6162">
            <v>15</v>
          </cell>
          <cell r="Y6162">
            <v>10</v>
          </cell>
          <cell r="Z6162">
            <v>1.3825769999999999</v>
          </cell>
          <cell r="AA6162">
            <v>0</v>
          </cell>
          <cell r="AB6162">
            <v>54642960.920000002</v>
          </cell>
          <cell r="AC6162">
            <v>910716.02</v>
          </cell>
          <cell r="AD6162">
            <v>208173.80000000002</v>
          </cell>
          <cell r="AE6162">
            <v>414826.59</v>
          </cell>
          <cell r="AF6162">
            <v>1325542.6100000001</v>
          </cell>
          <cell r="AG6162">
            <v>53732244.899999999</v>
          </cell>
          <cell r="AH6162">
            <v>97225.469999998808</v>
          </cell>
          <cell r="AI6162">
            <v>0</v>
          </cell>
          <cell r="AJ6162">
            <v>0</v>
          </cell>
          <cell r="AK6162">
            <v>0</v>
          </cell>
        </row>
        <row r="6163">
          <cell r="R6163" t="str">
            <v>BNDES</v>
          </cell>
          <cell r="S6163" t="str">
            <v>FINEM TJLP</v>
          </cell>
          <cell r="T6163" t="str">
            <v>SUB9524A</v>
          </cell>
          <cell r="U6163">
            <v>6.0000640000000001</v>
          </cell>
          <cell r="V6163">
            <v>3.5</v>
          </cell>
          <cell r="W6163">
            <v>36007</v>
          </cell>
          <cell r="X6163">
            <v>16</v>
          </cell>
          <cell r="Y6163">
            <v>0</v>
          </cell>
          <cell r="Z6163">
            <v>1.3852009999999999</v>
          </cell>
          <cell r="AA6163">
            <v>0</v>
          </cell>
          <cell r="AB6163">
            <v>53834223.600000001</v>
          </cell>
          <cell r="AC6163">
            <v>0</v>
          </cell>
          <cell r="AD6163">
            <v>217581.73</v>
          </cell>
          <cell r="AE6163">
            <v>217581.73</v>
          </cell>
          <cell r="AF6163">
            <v>0</v>
          </cell>
          <cell r="AG6163">
            <v>54051805.329999998</v>
          </cell>
          <cell r="AH6163">
            <v>101978.70000000298</v>
          </cell>
          <cell r="AI6163">
            <v>0</v>
          </cell>
          <cell r="AJ6163">
            <v>0</v>
          </cell>
          <cell r="AK6163">
            <v>0</v>
          </cell>
        </row>
        <row r="6164">
          <cell r="R6164" t="str">
            <v>BNDES</v>
          </cell>
          <cell r="S6164" t="str">
            <v>FINEM TJLP</v>
          </cell>
          <cell r="T6164" t="str">
            <v>SUB9524A</v>
          </cell>
          <cell r="U6164">
            <v>6.0000640000000001</v>
          </cell>
          <cell r="V6164">
            <v>3.5</v>
          </cell>
          <cell r="W6164">
            <v>36024</v>
          </cell>
          <cell r="X6164">
            <v>17</v>
          </cell>
          <cell r="Y6164">
            <v>11</v>
          </cell>
          <cell r="Z6164">
            <v>1.3880060000000001</v>
          </cell>
          <cell r="AA6164">
            <v>0</v>
          </cell>
          <cell r="AB6164">
            <v>53943236.659999996</v>
          </cell>
          <cell r="AC6164">
            <v>914292.15</v>
          </cell>
          <cell r="AD6164">
            <v>233054.91</v>
          </cell>
          <cell r="AE6164">
            <v>450636.64</v>
          </cell>
          <cell r="AF6164">
            <v>1364928.78</v>
          </cell>
          <cell r="AG6164">
            <v>53028944.520000003</v>
          </cell>
          <cell r="AH6164">
            <v>109013.06000000983</v>
          </cell>
          <cell r="AI6164">
            <v>0</v>
          </cell>
          <cell r="AJ6164">
            <v>0</v>
          </cell>
          <cell r="AK6164">
            <v>0</v>
          </cell>
        </row>
        <row r="6165">
          <cell r="R6165" t="str">
            <v>BNDES</v>
          </cell>
          <cell r="S6165" t="str">
            <v>FINEM TJLP</v>
          </cell>
          <cell r="T6165" t="str">
            <v>SUB9524A</v>
          </cell>
          <cell r="U6165">
            <v>6.0000640000000001</v>
          </cell>
          <cell r="V6165">
            <v>3.5</v>
          </cell>
          <cell r="W6165">
            <v>36038</v>
          </cell>
          <cell r="X6165">
            <v>14</v>
          </cell>
          <cell r="Y6165">
            <v>0</v>
          </cell>
          <cell r="Z6165">
            <v>1.3903160000000001</v>
          </cell>
          <cell r="AA6165">
            <v>0</v>
          </cell>
          <cell r="AB6165">
            <v>53117198.359999999</v>
          </cell>
          <cell r="AC6165">
            <v>0</v>
          </cell>
          <cell r="AD6165">
            <v>187800.88</v>
          </cell>
          <cell r="AE6165">
            <v>187800.88</v>
          </cell>
          <cell r="AF6165">
            <v>0</v>
          </cell>
          <cell r="AG6165">
            <v>53304999.240000002</v>
          </cell>
          <cell r="AH6165">
            <v>88253.839999996126</v>
          </cell>
          <cell r="AI6165">
            <v>0</v>
          </cell>
          <cell r="AJ6165">
            <v>0</v>
          </cell>
          <cell r="AK6165">
            <v>0</v>
          </cell>
        </row>
        <row r="6166">
          <cell r="R6166" t="str">
            <v>BNDES</v>
          </cell>
          <cell r="S6166" t="str">
            <v>FINEM TJLP</v>
          </cell>
          <cell r="T6166" t="str">
            <v>SUB9524A</v>
          </cell>
          <cell r="U6166">
            <v>6.0000640000000001</v>
          </cell>
          <cell r="V6166">
            <v>3.5</v>
          </cell>
          <cell r="W6166">
            <v>36053</v>
          </cell>
          <cell r="X6166">
            <v>15</v>
          </cell>
          <cell r="Y6166">
            <v>12</v>
          </cell>
          <cell r="Z6166">
            <v>1.3933089999999999</v>
          </cell>
          <cell r="AA6166">
            <v>0</v>
          </cell>
          <cell r="AB6166">
            <v>53231546.299999997</v>
          </cell>
          <cell r="AC6166">
            <v>917785.28</v>
          </cell>
          <cell r="AD6166">
            <v>202791.15000000002</v>
          </cell>
          <cell r="AE6166">
            <v>390592.03</v>
          </cell>
          <cell r="AF6166">
            <v>1308377.31</v>
          </cell>
          <cell r="AG6166">
            <v>52313761.020000003</v>
          </cell>
          <cell r="AH6166">
            <v>114347.94000000507</v>
          </cell>
          <cell r="AI6166">
            <v>0</v>
          </cell>
          <cell r="AJ6166">
            <v>0</v>
          </cell>
          <cell r="AK6166">
            <v>0</v>
          </cell>
        </row>
        <row r="6167">
          <cell r="R6167" t="str">
            <v>BNDES</v>
          </cell>
          <cell r="S6167" t="str">
            <v>FINEM TJLP</v>
          </cell>
          <cell r="T6167" t="str">
            <v>SUB9524A</v>
          </cell>
          <cell r="U6167">
            <v>6.0000640000000001</v>
          </cell>
          <cell r="V6167">
            <v>3.5</v>
          </cell>
          <cell r="W6167">
            <v>36068</v>
          </cell>
          <cell r="X6167">
            <v>15</v>
          </cell>
          <cell r="Y6167">
            <v>0</v>
          </cell>
          <cell r="Z6167">
            <v>1.396339</v>
          </cell>
          <cell r="AA6167">
            <v>0</v>
          </cell>
          <cell r="AB6167">
            <v>52427526.659999996</v>
          </cell>
          <cell r="AC6167">
            <v>0</v>
          </cell>
          <cell r="AD6167">
            <v>198627.71</v>
          </cell>
          <cell r="AE6167">
            <v>198627.71</v>
          </cell>
          <cell r="AF6167">
            <v>0</v>
          </cell>
          <cell r="AG6167">
            <v>52626154.369999997</v>
          </cell>
          <cell r="AH6167">
            <v>113765.63999999315</v>
          </cell>
          <cell r="AI6167">
            <v>0</v>
          </cell>
          <cell r="AJ6167">
            <v>0</v>
          </cell>
          <cell r="AK6167">
            <v>0</v>
          </cell>
        </row>
        <row r="6168">
          <cell r="R6168" t="str">
            <v>BNDES</v>
          </cell>
          <cell r="S6168" t="str">
            <v>FINEM TJLP</v>
          </cell>
          <cell r="T6168" t="str">
            <v>SUB9524A</v>
          </cell>
          <cell r="U6168">
            <v>6.0000640000000001</v>
          </cell>
          <cell r="V6168">
            <v>3.5</v>
          </cell>
          <cell r="W6168">
            <v>36083</v>
          </cell>
          <cell r="X6168">
            <v>15</v>
          </cell>
          <cell r="Y6168">
            <v>13</v>
          </cell>
          <cell r="Z6168">
            <v>1.399383</v>
          </cell>
          <cell r="AA6168">
            <v>0</v>
          </cell>
          <cell r="AB6168">
            <v>52541817.960000001</v>
          </cell>
          <cell r="AC6168">
            <v>921786.28</v>
          </cell>
          <cell r="AD6168">
            <v>200247.88000000003</v>
          </cell>
          <cell r="AE6168">
            <v>398875.59</v>
          </cell>
          <cell r="AF6168">
            <v>1320661.8700000001</v>
          </cell>
          <cell r="AG6168">
            <v>51620031.68</v>
          </cell>
          <cell r="AH6168">
            <v>114291.29999999702</v>
          </cell>
          <cell r="AI6168">
            <v>0</v>
          </cell>
          <cell r="AJ6168">
            <v>0</v>
          </cell>
          <cell r="AK6168">
            <v>0</v>
          </cell>
        </row>
        <row r="6169">
          <cell r="R6169" t="str">
            <v>BNDES</v>
          </cell>
          <cell r="S6169" t="str">
            <v>FINEM TJLP</v>
          </cell>
          <cell r="T6169" t="str">
            <v>SUB9524A</v>
          </cell>
          <cell r="U6169">
            <v>6.0000640000000001</v>
          </cell>
          <cell r="V6169">
            <v>3.5</v>
          </cell>
          <cell r="W6169">
            <v>36099</v>
          </cell>
          <cell r="X6169">
            <v>16</v>
          </cell>
          <cell r="Y6169">
            <v>0</v>
          </cell>
          <cell r="Z6169">
            <v>1.402631</v>
          </cell>
          <cell r="AA6169">
            <v>0</v>
          </cell>
          <cell r="AB6169">
            <v>51739842.950000003</v>
          </cell>
          <cell r="AC6169">
            <v>0</v>
          </cell>
          <cell r="AD6169">
            <v>209116.87</v>
          </cell>
          <cell r="AE6169">
            <v>209116.87</v>
          </cell>
          <cell r="AF6169">
            <v>0</v>
          </cell>
          <cell r="AG6169">
            <v>51948959.82</v>
          </cell>
          <cell r="AH6169">
            <v>119811.27000000328</v>
          </cell>
          <cell r="AI6169">
            <v>0</v>
          </cell>
          <cell r="AJ6169">
            <v>0</v>
          </cell>
          <cell r="AK6169">
            <v>0</v>
          </cell>
        </row>
        <row r="6170">
          <cell r="R6170" t="str">
            <v>BNDES</v>
          </cell>
          <cell r="S6170" t="str">
            <v>FINEM TJLP</v>
          </cell>
          <cell r="T6170" t="str">
            <v>SUB9524A</v>
          </cell>
          <cell r="U6170">
            <v>6.0000640000000001</v>
          </cell>
          <cell r="V6170">
            <v>3.5</v>
          </cell>
          <cell r="W6170">
            <v>36115</v>
          </cell>
          <cell r="X6170">
            <v>16</v>
          </cell>
          <cell r="Y6170">
            <v>14</v>
          </cell>
          <cell r="Z6170">
            <v>1.405891</v>
          </cell>
          <cell r="AA6170">
            <v>0</v>
          </cell>
          <cell r="AB6170">
            <v>51860096.880000003</v>
          </cell>
          <cell r="AC6170">
            <v>926073.16</v>
          </cell>
          <cell r="AD6170">
            <v>210936.08000000002</v>
          </cell>
          <cell r="AE6170">
            <v>420052.95</v>
          </cell>
          <cell r="AF6170">
            <v>1346126.11</v>
          </cell>
          <cell r="AG6170">
            <v>50934023.719999999</v>
          </cell>
          <cell r="AH6170">
            <v>120253.9299999997</v>
          </cell>
          <cell r="AI6170">
            <v>0</v>
          </cell>
          <cell r="AJ6170">
            <v>0</v>
          </cell>
          <cell r="AK6170">
            <v>0</v>
          </cell>
        </row>
        <row r="6171">
          <cell r="R6171" t="str">
            <v>BNDES</v>
          </cell>
          <cell r="S6171" t="str">
            <v>FINEM TJLP</v>
          </cell>
          <cell r="T6171" t="str">
            <v>SUB9524A</v>
          </cell>
          <cell r="U6171">
            <v>6.0000640000000001</v>
          </cell>
          <cell r="V6171">
            <v>3.5</v>
          </cell>
          <cell r="W6171">
            <v>36129</v>
          </cell>
          <cell r="X6171">
            <v>14</v>
          </cell>
          <cell r="Y6171">
            <v>0</v>
          </cell>
          <cell r="Z6171">
            <v>1.408747</v>
          </cell>
          <cell r="AA6171">
            <v>0</v>
          </cell>
          <cell r="AB6171">
            <v>51037493.75</v>
          </cell>
          <cell r="AC6171">
            <v>0</v>
          </cell>
          <cell r="AD6171">
            <v>180447.89</v>
          </cell>
          <cell r="AE6171">
            <v>180447.89</v>
          </cell>
          <cell r="AF6171">
            <v>0</v>
          </cell>
          <cell r="AG6171">
            <v>51217941.630000003</v>
          </cell>
          <cell r="AH6171">
            <v>103470.02000000328</v>
          </cell>
          <cell r="AI6171">
            <v>0</v>
          </cell>
          <cell r="AJ6171">
            <v>0</v>
          </cell>
          <cell r="AK6171">
            <v>0</v>
          </cell>
        </row>
        <row r="6172">
          <cell r="R6172" t="str">
            <v>BNDES</v>
          </cell>
          <cell r="S6172" t="str">
            <v>FINEM TJLP</v>
          </cell>
          <cell r="T6172" t="str">
            <v>SUB9524A</v>
          </cell>
          <cell r="U6172">
            <v>6.0000640000000001</v>
          </cell>
          <cell r="V6172">
            <v>3.5</v>
          </cell>
          <cell r="W6172">
            <v>36144</v>
          </cell>
          <cell r="X6172">
            <v>15</v>
          </cell>
          <cell r="Y6172">
            <v>15</v>
          </cell>
          <cell r="Z6172">
            <v>1.4148670000000001</v>
          </cell>
          <cell r="AA6172">
            <v>0</v>
          </cell>
          <cell r="AB6172">
            <v>51259215.219999999</v>
          </cell>
          <cell r="AC6172">
            <v>931985.73</v>
          </cell>
          <cell r="AD6172">
            <v>195671.95999999996</v>
          </cell>
          <cell r="AE6172">
            <v>376119.85</v>
          </cell>
          <cell r="AF6172">
            <v>1308105.58</v>
          </cell>
          <cell r="AG6172">
            <v>50327229.490000002</v>
          </cell>
          <cell r="AH6172">
            <v>221721.47999999672</v>
          </cell>
          <cell r="AI6172">
            <v>0</v>
          </cell>
          <cell r="AJ6172">
            <v>0</v>
          </cell>
          <cell r="AK6172">
            <v>0</v>
          </cell>
        </row>
        <row r="6173">
          <cell r="R6173" t="str">
            <v>BNDES</v>
          </cell>
          <cell r="S6173" t="str">
            <v>FINEM TJLP</v>
          </cell>
          <cell r="T6173" t="str">
            <v>SUB9524A</v>
          </cell>
          <cell r="U6173">
            <v>6.0000640000000001</v>
          </cell>
          <cell r="V6173">
            <v>3.5</v>
          </cell>
          <cell r="W6173">
            <v>36160</v>
          </cell>
          <cell r="X6173">
            <v>16</v>
          </cell>
          <cell r="Y6173">
            <v>0</v>
          </cell>
          <cell r="Z6173">
            <v>1.421659</v>
          </cell>
          <cell r="AA6173">
            <v>0</v>
          </cell>
          <cell r="AB6173">
            <v>50568822.899999999</v>
          </cell>
          <cell r="AC6173">
            <v>0</v>
          </cell>
          <cell r="AD6173">
            <v>204383.96</v>
          </cell>
          <cell r="AE6173">
            <v>204383.96</v>
          </cell>
          <cell r="AF6173">
            <v>0</v>
          </cell>
          <cell r="AG6173">
            <v>50773206.859999999</v>
          </cell>
          <cell r="AH6173">
            <v>241593.40999999642</v>
          </cell>
          <cell r="AI6173">
            <v>0</v>
          </cell>
          <cell r="AJ6173">
            <v>0</v>
          </cell>
          <cell r="AK6173">
            <v>0</v>
          </cell>
        </row>
        <row r="6174">
          <cell r="R6174" t="str">
            <v>BNDES</v>
          </cell>
          <cell r="S6174" t="str">
            <v>FINEM TJLP</v>
          </cell>
          <cell r="T6174" t="str">
            <v>SUB9524A</v>
          </cell>
          <cell r="U6174">
            <v>6.0000640000000001</v>
          </cell>
          <cell r="V6174">
            <v>3.5</v>
          </cell>
          <cell r="W6174">
            <v>36175</v>
          </cell>
          <cell r="X6174">
            <v>15</v>
          </cell>
          <cell r="Y6174">
            <v>16</v>
          </cell>
          <cell r="Z6174">
            <v>1.425546</v>
          </cell>
          <cell r="AA6174">
            <v>0</v>
          </cell>
          <cell r="AB6174">
            <v>50707084.619999997</v>
          </cell>
          <cell r="AC6174">
            <v>939020.09</v>
          </cell>
          <cell r="AD6174">
            <v>193444.88000000003</v>
          </cell>
          <cell r="AE6174">
            <v>397828.84</v>
          </cell>
          <cell r="AF6174">
            <v>1336848.92</v>
          </cell>
          <cell r="AG6174">
            <v>49768064.530000001</v>
          </cell>
          <cell r="AH6174">
            <v>138261.71000000089</v>
          </cell>
          <cell r="AI6174">
            <v>0</v>
          </cell>
          <cell r="AJ6174">
            <v>0</v>
          </cell>
          <cell r="AK6174">
            <v>0</v>
          </cell>
        </row>
        <row r="6175">
          <cell r="R6175" t="str">
            <v>BNDES</v>
          </cell>
          <cell r="S6175" t="str">
            <v>FINEM TJLP</v>
          </cell>
          <cell r="T6175" t="str">
            <v>SUB9524A</v>
          </cell>
          <cell r="U6175">
            <v>6.0000640000000001</v>
          </cell>
          <cell r="V6175">
            <v>3.5</v>
          </cell>
          <cell r="W6175">
            <v>36191</v>
          </cell>
          <cell r="X6175">
            <v>16</v>
          </cell>
          <cell r="Y6175">
            <v>0</v>
          </cell>
          <cell r="Z6175">
            <v>1.429514</v>
          </cell>
          <cell r="AA6175">
            <v>0</v>
          </cell>
          <cell r="AB6175">
            <v>49906593.68</v>
          </cell>
          <cell r="AC6175">
            <v>0</v>
          </cell>
          <cell r="AD6175">
            <v>201707.43</v>
          </cell>
          <cell r="AE6175">
            <v>201707.43</v>
          </cell>
          <cell r="AF6175">
            <v>0</v>
          </cell>
          <cell r="AG6175">
            <v>50108301.109999999</v>
          </cell>
          <cell r="AH6175">
            <v>138529.14999999851</v>
          </cell>
          <cell r="AI6175">
            <v>0</v>
          </cell>
          <cell r="AJ6175">
            <v>0</v>
          </cell>
          <cell r="AK6175">
            <v>0</v>
          </cell>
        </row>
        <row r="6176">
          <cell r="R6176" t="str">
            <v>BNDES</v>
          </cell>
          <cell r="S6176" t="str">
            <v>FINEM TJLP</v>
          </cell>
          <cell r="T6176" t="str">
            <v>SUB9524A</v>
          </cell>
          <cell r="U6176">
            <v>6.0000640000000001</v>
          </cell>
          <cell r="V6176">
            <v>3.5</v>
          </cell>
          <cell r="W6176">
            <v>36208</v>
          </cell>
          <cell r="X6176">
            <v>17</v>
          </cell>
          <cell r="Y6176">
            <v>17</v>
          </cell>
          <cell r="Z6176">
            <v>1.4337420000000001</v>
          </cell>
          <cell r="AA6176">
            <v>0</v>
          </cell>
          <cell r="AB6176">
            <v>50054199.850000001</v>
          </cell>
          <cell r="AC6176">
            <v>944418.86</v>
          </cell>
          <cell r="AD6176">
            <v>216440.56</v>
          </cell>
          <cell r="AE6176">
            <v>418147.99</v>
          </cell>
          <cell r="AF6176">
            <v>1362566.86</v>
          </cell>
          <cell r="AG6176">
            <v>49109780.979999997</v>
          </cell>
          <cell r="AH6176">
            <v>147606.16999999434</v>
          </cell>
          <cell r="AI6176">
            <v>0</v>
          </cell>
          <cell r="AJ6176">
            <v>0</v>
          </cell>
          <cell r="AK6176">
            <v>0</v>
          </cell>
        </row>
        <row r="6177">
          <cell r="R6177" t="str">
            <v>BNDES</v>
          </cell>
          <cell r="S6177" t="str">
            <v>FINEM TJLP</v>
          </cell>
          <cell r="T6177" t="str">
            <v>SUB9524A</v>
          </cell>
          <cell r="U6177">
            <v>6.0000640000000001</v>
          </cell>
          <cell r="V6177">
            <v>3.5</v>
          </cell>
          <cell r="W6177">
            <v>36219</v>
          </cell>
          <cell r="X6177">
            <v>11</v>
          </cell>
          <cell r="Y6177">
            <v>0</v>
          </cell>
          <cell r="Z6177">
            <v>1.4364809999999999</v>
          </cell>
          <cell r="AA6177">
            <v>0</v>
          </cell>
          <cell r="AB6177">
            <v>49203599.600000001</v>
          </cell>
          <cell r="AC6177">
            <v>0</v>
          </cell>
          <cell r="AD6177">
            <v>136634.28</v>
          </cell>
          <cell r="AE6177">
            <v>136634.28</v>
          </cell>
          <cell r="AF6177">
            <v>0</v>
          </cell>
          <cell r="AG6177">
            <v>49340233.880000003</v>
          </cell>
          <cell r="AH6177">
            <v>93818.620000004768</v>
          </cell>
          <cell r="AI6177">
            <v>0</v>
          </cell>
          <cell r="AJ6177">
            <v>0</v>
          </cell>
          <cell r="AK6177">
            <v>0</v>
          </cell>
        </row>
        <row r="6178">
          <cell r="R6178" t="str">
            <v>BNDES</v>
          </cell>
          <cell r="S6178" t="str">
            <v>FINEM TJLP</v>
          </cell>
          <cell r="T6178" t="str">
            <v>SUB9524A</v>
          </cell>
          <cell r="U6178">
            <v>6.0000640000000001</v>
          </cell>
          <cell r="V6178">
            <v>3.5</v>
          </cell>
          <cell r="W6178">
            <v>36234</v>
          </cell>
          <cell r="X6178">
            <v>15</v>
          </cell>
          <cell r="Y6178">
            <v>18</v>
          </cell>
          <cell r="Z6178">
            <v>1.440231</v>
          </cell>
          <cell r="AA6178">
            <v>0</v>
          </cell>
          <cell r="AB6178">
            <v>49332047.869999997</v>
          </cell>
          <cell r="AC6178">
            <v>948693.23</v>
          </cell>
          <cell r="AD6178">
            <v>187775.83</v>
          </cell>
          <cell r="AE6178">
            <v>324410.11</v>
          </cell>
          <cell r="AF6178">
            <v>1273103.3400000001</v>
          </cell>
          <cell r="AG6178">
            <v>48383354.640000001</v>
          </cell>
          <cell r="AH6178">
            <v>128448.27000000328</v>
          </cell>
          <cell r="AI6178">
            <v>0</v>
          </cell>
          <cell r="AJ6178">
            <v>0</v>
          </cell>
          <cell r="AK6178">
            <v>0</v>
          </cell>
        </row>
        <row r="6179">
          <cell r="R6179" t="str">
            <v>BNDES</v>
          </cell>
          <cell r="S6179" t="str">
            <v>FINEM TJLP</v>
          </cell>
          <cell r="T6179" t="str">
            <v>SUB9524A</v>
          </cell>
          <cell r="U6179">
            <v>6.0000640000000001</v>
          </cell>
          <cell r="V6179">
            <v>3.5</v>
          </cell>
          <cell r="W6179">
            <v>36250</v>
          </cell>
          <cell r="X6179">
            <v>16</v>
          </cell>
          <cell r="Y6179">
            <v>0</v>
          </cell>
          <cell r="Z6179">
            <v>1.4442390000000001</v>
          </cell>
          <cell r="AA6179">
            <v>0</v>
          </cell>
          <cell r="AB6179">
            <v>48518000.039999999</v>
          </cell>
          <cell r="AC6179">
            <v>0</v>
          </cell>
          <cell r="AD6179">
            <v>196095.15</v>
          </cell>
          <cell r="AE6179">
            <v>196095.15</v>
          </cell>
          <cell r="AF6179">
            <v>0</v>
          </cell>
          <cell r="AG6179">
            <v>48714095.189999998</v>
          </cell>
          <cell r="AH6179">
            <v>134645.39999999851</v>
          </cell>
          <cell r="AI6179">
            <v>0</v>
          </cell>
          <cell r="AJ6179">
            <v>0</v>
          </cell>
          <cell r="AK6179">
            <v>0</v>
          </cell>
        </row>
        <row r="6180">
          <cell r="R6180" t="str">
            <v>BNDES</v>
          </cell>
          <cell r="S6180" t="str">
            <v>FINEM TJLP</v>
          </cell>
          <cell r="T6180" t="str">
            <v>SUB9524A</v>
          </cell>
          <cell r="U6180">
            <v>6.0000640000000001</v>
          </cell>
          <cell r="V6180">
            <v>3.5</v>
          </cell>
          <cell r="W6180">
            <v>36265</v>
          </cell>
          <cell r="X6180">
            <v>15</v>
          </cell>
          <cell r="Y6180">
            <v>19</v>
          </cell>
          <cell r="Z6180">
            <v>1.448326</v>
          </cell>
          <cell r="AA6180">
            <v>0</v>
          </cell>
          <cell r="AB6180">
            <v>48655299.390000001</v>
          </cell>
          <cell r="AC6180">
            <v>954025.48</v>
          </cell>
          <cell r="AD6180">
            <v>185636.15</v>
          </cell>
          <cell r="AE6180">
            <v>381731.3</v>
          </cell>
          <cell r="AF6180">
            <v>1335756.77</v>
          </cell>
          <cell r="AG6180">
            <v>47701273.909999996</v>
          </cell>
          <cell r="AH6180">
            <v>137299.34000000358</v>
          </cell>
          <cell r="AI6180">
            <v>0</v>
          </cell>
          <cell r="AJ6180">
            <v>0</v>
          </cell>
          <cell r="AK6180">
            <v>0</v>
          </cell>
        </row>
        <row r="6181">
          <cell r="R6181" t="str">
            <v>BNDES</v>
          </cell>
          <cell r="S6181" t="str">
            <v>FINEM TJLP</v>
          </cell>
          <cell r="T6181" t="str">
            <v>SUB9524A</v>
          </cell>
          <cell r="U6181">
            <v>6.0000640000000001</v>
          </cell>
          <cell r="V6181">
            <v>3.5</v>
          </cell>
          <cell r="W6181">
            <v>36280</v>
          </cell>
          <cell r="X6181">
            <v>15</v>
          </cell>
          <cell r="Y6181">
            <v>0</v>
          </cell>
          <cell r="Z6181">
            <v>1.452448</v>
          </cell>
          <cell r="AA6181">
            <v>0</v>
          </cell>
          <cell r="AB6181">
            <v>47837033.850000001</v>
          </cell>
          <cell r="AC6181">
            <v>0</v>
          </cell>
          <cell r="AD6181">
            <v>181236.1</v>
          </cell>
          <cell r="AE6181">
            <v>181236.1</v>
          </cell>
          <cell r="AF6181">
            <v>0</v>
          </cell>
          <cell r="AG6181">
            <v>48018269.950000003</v>
          </cell>
          <cell r="AH6181">
            <v>135759.94000000507</v>
          </cell>
          <cell r="AI6181">
            <v>0</v>
          </cell>
          <cell r="AJ6181">
            <v>0</v>
          </cell>
          <cell r="AK6181">
            <v>0</v>
          </cell>
        </row>
        <row r="6182">
          <cell r="R6182" t="str">
            <v>BNDES</v>
          </cell>
          <cell r="S6182" t="str">
            <v>FINEM TJLP</v>
          </cell>
          <cell r="T6182" t="str">
            <v>SUB9524A</v>
          </cell>
          <cell r="U6182">
            <v>6.0000640000000001</v>
          </cell>
          <cell r="V6182">
            <v>3.5</v>
          </cell>
          <cell r="W6182">
            <v>36297</v>
          </cell>
          <cell r="X6182">
            <v>17</v>
          </cell>
          <cell r="Y6182">
            <v>20</v>
          </cell>
          <cell r="Z6182">
            <v>1.4571320000000001</v>
          </cell>
          <cell r="AA6182">
            <v>0</v>
          </cell>
          <cell r="AB6182">
            <v>47991303.509999998</v>
          </cell>
          <cell r="AC6182">
            <v>959826.07</v>
          </cell>
          <cell r="AD6182">
            <v>207480.66</v>
          </cell>
          <cell r="AE6182">
            <v>388716.76</v>
          </cell>
          <cell r="AF6182">
            <v>1348542.83</v>
          </cell>
          <cell r="AG6182">
            <v>47031477.439999998</v>
          </cell>
          <cell r="AH6182">
            <v>154269.65999999642</v>
          </cell>
          <cell r="AI6182">
            <v>0</v>
          </cell>
          <cell r="AJ6182">
            <v>0</v>
          </cell>
          <cell r="AK6182">
            <v>0</v>
          </cell>
        </row>
        <row r="6183">
          <cell r="R6183" t="str">
            <v>BNDES</v>
          </cell>
          <cell r="S6183" t="str">
            <v>FINEM TJLP</v>
          </cell>
          <cell r="T6183" t="str">
            <v>SUB9524A</v>
          </cell>
          <cell r="U6183">
            <v>6.0000640000000001</v>
          </cell>
          <cell r="V6183">
            <v>3.5</v>
          </cell>
          <cell r="W6183">
            <v>36311</v>
          </cell>
          <cell r="X6183">
            <v>14</v>
          </cell>
          <cell r="Y6183">
            <v>0</v>
          </cell>
          <cell r="Z6183">
            <v>1.4610000000000001</v>
          </cell>
          <cell r="AA6183">
            <v>0</v>
          </cell>
          <cell r="AB6183">
            <v>47156323.890000001</v>
          </cell>
          <cell r="AC6183">
            <v>0</v>
          </cell>
          <cell r="AD6183">
            <v>166725.64000000001</v>
          </cell>
          <cell r="AE6183">
            <v>166725.64000000001</v>
          </cell>
          <cell r="AF6183">
            <v>0</v>
          </cell>
          <cell r="AG6183">
            <v>47323049.539999999</v>
          </cell>
          <cell r="AH6183">
            <v>124846.46000000089</v>
          </cell>
          <cell r="AI6183">
            <v>0</v>
          </cell>
          <cell r="AJ6183">
            <v>0</v>
          </cell>
          <cell r="AK6183">
            <v>0</v>
          </cell>
        </row>
        <row r="6184">
          <cell r="R6184" t="str">
            <v>BNDES</v>
          </cell>
          <cell r="S6184" t="str">
            <v>FINEM TJLP</v>
          </cell>
          <cell r="T6184" t="str">
            <v>SUB9524A</v>
          </cell>
          <cell r="U6184">
            <v>6.0000640000000001</v>
          </cell>
          <cell r="V6184">
            <v>3.5</v>
          </cell>
          <cell r="W6184">
            <v>36326</v>
          </cell>
          <cell r="X6184">
            <v>15</v>
          </cell>
          <cell r="Y6184">
            <v>21</v>
          </cell>
          <cell r="Z6184">
            <v>1.465155</v>
          </cell>
          <cell r="AA6184">
            <v>0</v>
          </cell>
          <cell r="AB6184">
            <v>47290433.770000003</v>
          </cell>
          <cell r="AC6184">
            <v>965110.89</v>
          </cell>
          <cell r="AD6184">
            <v>180272.86</v>
          </cell>
          <cell r="AE6184">
            <v>346998.5</v>
          </cell>
          <cell r="AF6184">
            <v>1312109.3899999999</v>
          </cell>
          <cell r="AG6184">
            <v>46325322.869999997</v>
          </cell>
          <cell r="AH6184">
            <v>134109.8599999994</v>
          </cell>
          <cell r="AI6184">
            <v>0</v>
          </cell>
          <cell r="AJ6184">
            <v>0</v>
          </cell>
          <cell r="AK6184">
            <v>0</v>
          </cell>
        </row>
        <row r="6185">
          <cell r="R6185" t="str">
            <v>BNDES</v>
          </cell>
          <cell r="S6185" t="str">
            <v>FINEM TJLP</v>
          </cell>
          <cell r="T6185" t="str">
            <v>SUB9524A</v>
          </cell>
          <cell r="U6185">
            <v>6.0000640000000001</v>
          </cell>
          <cell r="V6185">
            <v>3.5</v>
          </cell>
          <cell r="W6185">
            <v>36341</v>
          </cell>
          <cell r="X6185">
            <v>15</v>
          </cell>
          <cell r="Y6185">
            <v>0</v>
          </cell>
          <cell r="Z6185">
            <v>1.469325</v>
          </cell>
          <cell r="AA6185">
            <v>0</v>
          </cell>
          <cell r="AB6185">
            <v>46457170.079999998</v>
          </cell>
          <cell r="AC6185">
            <v>0</v>
          </cell>
          <cell r="AD6185">
            <v>176008.33</v>
          </cell>
          <cell r="AE6185">
            <v>176008.33</v>
          </cell>
          <cell r="AF6185">
            <v>0</v>
          </cell>
          <cell r="AG6185">
            <v>46633178.409999996</v>
          </cell>
          <cell r="AH6185">
            <v>131847.21000000089</v>
          </cell>
          <cell r="AI6185">
            <v>0</v>
          </cell>
          <cell r="AJ6185">
            <v>0</v>
          </cell>
          <cell r="AK6185">
            <v>0</v>
          </cell>
        </row>
        <row r="6186">
          <cell r="R6186" t="str">
            <v>BNDES</v>
          </cell>
          <cell r="S6186" t="str">
            <v>FINEM TJLP</v>
          </cell>
          <cell r="T6186" t="str">
            <v>SUB9524A</v>
          </cell>
          <cell r="U6186">
            <v>6.0000640000000001</v>
          </cell>
          <cell r="V6186">
            <v>3.5</v>
          </cell>
          <cell r="W6186">
            <v>36356</v>
          </cell>
          <cell r="X6186">
            <v>15</v>
          </cell>
          <cell r="Y6186">
            <v>22</v>
          </cell>
          <cell r="Z6186">
            <v>1.473792</v>
          </cell>
          <cell r="AA6186">
            <v>0</v>
          </cell>
          <cell r="AB6186">
            <v>46598407.850000001</v>
          </cell>
          <cell r="AC6186">
            <v>970800.16</v>
          </cell>
          <cell r="AD6186">
            <v>177747.37000000002</v>
          </cell>
          <cell r="AE6186">
            <v>353755.7</v>
          </cell>
          <cell r="AF6186">
            <v>1324555.8600000001</v>
          </cell>
          <cell r="AG6186">
            <v>45627607.68</v>
          </cell>
          <cell r="AH6186">
            <v>141237.76000000536</v>
          </cell>
          <cell r="AI6186">
            <v>0</v>
          </cell>
          <cell r="AJ6186">
            <v>0</v>
          </cell>
          <cell r="AK6186">
            <v>0</v>
          </cell>
        </row>
        <row r="6187">
          <cell r="R6187" t="str">
            <v>BNDES</v>
          </cell>
          <cell r="S6187" t="str">
            <v>FINEM TJLP</v>
          </cell>
          <cell r="T6187" t="str">
            <v>SUB9524A</v>
          </cell>
          <cell r="U6187">
            <v>6.0000640000000001</v>
          </cell>
          <cell r="V6187">
            <v>3.5</v>
          </cell>
          <cell r="W6187">
            <v>36372</v>
          </cell>
          <cell r="X6187">
            <v>16</v>
          </cell>
          <cell r="Y6187">
            <v>0</v>
          </cell>
          <cell r="Z6187">
            <v>1.478594</v>
          </cell>
          <cell r="AA6187">
            <v>0</v>
          </cell>
          <cell r="AB6187">
            <v>45776274.369999997</v>
          </cell>
          <cell r="AC6187">
            <v>0</v>
          </cell>
          <cell r="AD6187">
            <v>185013.92</v>
          </cell>
          <cell r="AE6187">
            <v>185013.92</v>
          </cell>
          <cell r="AF6187">
            <v>0</v>
          </cell>
          <cell r="AG6187">
            <v>45961288.289999999</v>
          </cell>
          <cell r="AH6187">
            <v>148666.68999999762</v>
          </cell>
          <cell r="AI6187">
            <v>0</v>
          </cell>
          <cell r="AJ6187">
            <v>0</v>
          </cell>
          <cell r="AK6187">
            <v>0</v>
          </cell>
        </row>
        <row r="6188">
          <cell r="R6188" t="str">
            <v>BNDES</v>
          </cell>
          <cell r="S6188" t="str">
            <v>FINEM TJLP</v>
          </cell>
          <cell r="T6188" t="str">
            <v>SUB9524A</v>
          </cell>
          <cell r="U6188">
            <v>6.0000640000000001</v>
          </cell>
          <cell r="V6188">
            <v>3.5</v>
          </cell>
          <cell r="W6188">
            <v>36388</v>
          </cell>
          <cell r="X6188">
            <v>16</v>
          </cell>
          <cell r="Y6188">
            <v>23</v>
          </cell>
          <cell r="Z6188">
            <v>1.483412</v>
          </cell>
          <cell r="AA6188">
            <v>0</v>
          </cell>
          <cell r="AB6188">
            <v>45925436.399999999</v>
          </cell>
          <cell r="AC6188">
            <v>977136.94</v>
          </cell>
          <cell r="AD6188">
            <v>186969.86000000002</v>
          </cell>
          <cell r="AE6188">
            <v>371983.78</v>
          </cell>
          <cell r="AF6188">
            <v>1349120.73</v>
          </cell>
          <cell r="AG6188">
            <v>44948299.460000001</v>
          </cell>
          <cell r="AH6188">
            <v>149162.03999999911</v>
          </cell>
          <cell r="AI6188">
            <v>0</v>
          </cell>
          <cell r="AJ6188">
            <v>0</v>
          </cell>
          <cell r="AK6188">
            <v>0</v>
          </cell>
        </row>
        <row r="6189">
          <cell r="R6189" t="str">
            <v>BNDES</v>
          </cell>
          <cell r="S6189" t="str">
            <v>FINEM TJLP</v>
          </cell>
          <cell r="T6189" t="str">
            <v>SUB9524A</v>
          </cell>
          <cell r="U6189">
            <v>6.0000640000000001</v>
          </cell>
          <cell r="V6189">
            <v>3.5</v>
          </cell>
          <cell r="W6189">
            <v>36403</v>
          </cell>
          <cell r="X6189">
            <v>15</v>
          </cell>
          <cell r="Y6189">
            <v>0</v>
          </cell>
          <cell r="Z6189">
            <v>1.487943</v>
          </cell>
          <cell r="AA6189">
            <v>0</v>
          </cell>
          <cell r="AB6189">
            <v>45085591.560000002</v>
          </cell>
          <cell r="AC6189">
            <v>0</v>
          </cell>
          <cell r="AD6189">
            <v>170811.94</v>
          </cell>
          <cell r="AE6189">
            <v>170811.94</v>
          </cell>
          <cell r="AF6189">
            <v>0</v>
          </cell>
          <cell r="AG6189">
            <v>45256403.5</v>
          </cell>
          <cell r="AH6189">
            <v>137292.10000000149</v>
          </cell>
          <cell r="AI6189">
            <v>0</v>
          </cell>
          <cell r="AJ6189">
            <v>0</v>
          </cell>
          <cell r="AK6189">
            <v>0</v>
          </cell>
        </row>
        <row r="6190">
          <cell r="R6190" t="str">
            <v>BNDES</v>
          </cell>
          <cell r="S6190" t="str">
            <v>FINEM TJLP</v>
          </cell>
          <cell r="T6190" t="str">
            <v>SUB9524A</v>
          </cell>
          <cell r="U6190">
            <v>6.0000640000000001</v>
          </cell>
          <cell r="V6190">
            <v>3.5</v>
          </cell>
          <cell r="W6190">
            <v>36418</v>
          </cell>
          <cell r="X6190">
            <v>15</v>
          </cell>
          <cell r="Y6190">
            <v>24</v>
          </cell>
          <cell r="Z6190">
            <v>1.492488</v>
          </cell>
          <cell r="AA6190">
            <v>0</v>
          </cell>
          <cell r="AB6190">
            <v>45223307.859999999</v>
          </cell>
          <cell r="AC6190">
            <v>983115.39</v>
          </cell>
          <cell r="AD6190">
            <v>172504.57</v>
          </cell>
          <cell r="AE6190">
            <v>343316.51</v>
          </cell>
          <cell r="AF6190">
            <v>1326431.8999999999</v>
          </cell>
          <cell r="AG6190">
            <v>44240192.469999999</v>
          </cell>
          <cell r="AH6190">
            <v>137716.29999999702</v>
          </cell>
          <cell r="AI6190">
            <v>0</v>
          </cell>
          <cell r="AJ6190">
            <v>0</v>
          </cell>
          <cell r="AK6190">
            <v>0</v>
          </cell>
        </row>
        <row r="6191">
          <cell r="R6191" t="str">
            <v>BNDES</v>
          </cell>
          <cell r="S6191" t="str">
            <v>FINEM TJLP</v>
          </cell>
          <cell r="T6191" t="str">
            <v>SUB9524A</v>
          </cell>
          <cell r="U6191">
            <v>6.0000640000000001</v>
          </cell>
          <cell r="V6191">
            <v>3.5</v>
          </cell>
          <cell r="W6191">
            <v>36433</v>
          </cell>
          <cell r="X6191">
            <v>15</v>
          </cell>
          <cell r="Y6191">
            <v>0</v>
          </cell>
          <cell r="Z6191">
            <v>1.497047</v>
          </cell>
          <cell r="AA6191">
            <v>0</v>
          </cell>
          <cell r="AB6191">
            <v>44375329.93</v>
          </cell>
          <cell r="AC6191">
            <v>0</v>
          </cell>
          <cell r="AD6191">
            <v>168121.04</v>
          </cell>
          <cell r="AE6191">
            <v>168121.04</v>
          </cell>
          <cell r="AF6191">
            <v>0</v>
          </cell>
          <cell r="AG6191">
            <v>44543450.969999999</v>
          </cell>
          <cell r="AH6191">
            <v>135137.46000000089</v>
          </cell>
          <cell r="AI6191">
            <v>0</v>
          </cell>
          <cell r="AJ6191">
            <v>0</v>
          </cell>
          <cell r="AK6191">
            <v>0</v>
          </cell>
        </row>
        <row r="6192">
          <cell r="R6192" t="str">
            <v>BNDES</v>
          </cell>
          <cell r="S6192" t="str">
            <v>FINEM TJLP</v>
          </cell>
          <cell r="T6192" t="str">
            <v>SUB9524A</v>
          </cell>
          <cell r="U6192">
            <v>6.0000640000000001</v>
          </cell>
          <cell r="V6192">
            <v>3.5</v>
          </cell>
          <cell r="W6192">
            <v>36448</v>
          </cell>
          <cell r="X6192">
            <v>15</v>
          </cell>
          <cell r="Y6192">
            <v>25</v>
          </cell>
          <cell r="Z6192">
            <v>1.500823</v>
          </cell>
          <cell r="AA6192">
            <v>0</v>
          </cell>
          <cell r="AB6192">
            <v>44487257.780000001</v>
          </cell>
          <cell r="AC6192">
            <v>988605.73</v>
          </cell>
          <cell r="AD6192">
            <v>169607.68999999997</v>
          </cell>
          <cell r="AE6192">
            <v>337728.73</v>
          </cell>
          <cell r="AF6192">
            <v>1326334.45</v>
          </cell>
          <cell r="AG6192">
            <v>43498652.049999997</v>
          </cell>
          <cell r="AH6192">
            <v>111927.84000000358</v>
          </cell>
          <cell r="AI6192">
            <v>0</v>
          </cell>
          <cell r="AJ6192">
            <v>0</v>
          </cell>
          <cell r="AK6192">
            <v>0</v>
          </cell>
        </row>
        <row r="6193">
          <cell r="R6193" t="str">
            <v>BNDES</v>
          </cell>
          <cell r="S6193" t="str">
            <v>FINEM TJLP</v>
          </cell>
          <cell r="T6193" t="str">
            <v>SUB9524A</v>
          </cell>
          <cell r="U6193">
            <v>6.0000640000000001</v>
          </cell>
          <cell r="V6193">
            <v>3.5</v>
          </cell>
          <cell r="W6193">
            <v>36464</v>
          </cell>
          <cell r="X6193">
            <v>16</v>
          </cell>
          <cell r="Y6193">
            <v>0</v>
          </cell>
          <cell r="Z6193">
            <v>1.5047980000000001</v>
          </cell>
          <cell r="AA6193">
            <v>0</v>
          </cell>
          <cell r="AB6193">
            <v>43613860.270000003</v>
          </cell>
          <cell r="AC6193">
            <v>0</v>
          </cell>
          <cell r="AD6193">
            <v>176274.09</v>
          </cell>
          <cell r="AE6193">
            <v>176274.09</v>
          </cell>
          <cell r="AF6193">
            <v>0</v>
          </cell>
          <cell r="AG6193">
            <v>43790134.359999999</v>
          </cell>
          <cell r="AH6193">
            <v>115208.21999999881</v>
          </cell>
          <cell r="AI6193">
            <v>0</v>
          </cell>
          <cell r="AJ6193">
            <v>0</v>
          </cell>
          <cell r="AK6193">
            <v>0</v>
          </cell>
        </row>
        <row r="6194">
          <cell r="R6194" t="str">
            <v>BNDES</v>
          </cell>
          <cell r="S6194" t="str">
            <v>FINEM TJLP</v>
          </cell>
          <cell r="T6194" t="str">
            <v>SUB9524A</v>
          </cell>
          <cell r="U6194">
            <v>6.0000640000000001</v>
          </cell>
          <cell r="V6194">
            <v>3.5</v>
          </cell>
          <cell r="W6194">
            <v>36480</v>
          </cell>
          <cell r="X6194">
            <v>16</v>
          </cell>
          <cell r="Y6194">
            <v>26</v>
          </cell>
          <cell r="Z6194">
            <v>1.5087820000000001</v>
          </cell>
          <cell r="AA6194">
            <v>0</v>
          </cell>
          <cell r="AB6194">
            <v>43729329.340000004</v>
          </cell>
          <cell r="AC6194">
            <v>993848.39</v>
          </cell>
          <cell r="AD6194">
            <v>177921.81000000003</v>
          </cell>
          <cell r="AE6194">
            <v>354195.9</v>
          </cell>
          <cell r="AF6194">
            <v>1348044.3</v>
          </cell>
          <cell r="AG6194">
            <v>42735480.939999998</v>
          </cell>
          <cell r="AH6194">
            <v>115469.06999999285</v>
          </cell>
          <cell r="AI6194">
            <v>0</v>
          </cell>
          <cell r="AJ6194">
            <v>0</v>
          </cell>
          <cell r="AK6194">
            <v>0</v>
          </cell>
        </row>
        <row r="6195">
          <cell r="R6195" t="str">
            <v>BNDES</v>
          </cell>
          <cell r="S6195" t="str">
            <v>FINEM TJLP</v>
          </cell>
          <cell r="T6195" t="str">
            <v>SUB9524A</v>
          </cell>
          <cell r="U6195">
            <v>6.0000640000000001</v>
          </cell>
          <cell r="V6195">
            <v>3.5</v>
          </cell>
          <cell r="W6195">
            <v>36494</v>
          </cell>
          <cell r="X6195">
            <v>14</v>
          </cell>
          <cell r="Y6195">
            <v>0</v>
          </cell>
          <cell r="Z6195">
            <v>1.5122800000000001</v>
          </cell>
          <cell r="AA6195">
            <v>0</v>
          </cell>
          <cell r="AB6195">
            <v>42834560.009999998</v>
          </cell>
          <cell r="AC6195">
            <v>0</v>
          </cell>
          <cell r="AD6195">
            <v>151445.64000000001</v>
          </cell>
          <cell r="AE6195">
            <v>151445.64000000001</v>
          </cell>
          <cell r="AF6195">
            <v>0</v>
          </cell>
          <cell r="AG6195">
            <v>42986005.649999999</v>
          </cell>
          <cell r="AH6195">
            <v>99079.070000000298</v>
          </cell>
          <cell r="AI6195">
            <v>0</v>
          </cell>
          <cell r="AJ6195">
            <v>0</v>
          </cell>
          <cell r="AK6195">
            <v>0</v>
          </cell>
        </row>
        <row r="6196">
          <cell r="R6196" t="str">
            <v>BNDES</v>
          </cell>
          <cell r="S6196" t="str">
            <v>FINEM TJLP</v>
          </cell>
          <cell r="T6196" t="str">
            <v>SUB9524A</v>
          </cell>
          <cell r="U6196">
            <v>6.0000640000000001</v>
          </cell>
          <cell r="V6196">
            <v>3.5</v>
          </cell>
          <cell r="W6196">
            <v>36509</v>
          </cell>
          <cell r="X6196">
            <v>15</v>
          </cell>
          <cell r="Y6196">
            <v>27</v>
          </cell>
          <cell r="Z6196">
            <v>1.516033</v>
          </cell>
          <cell r="AA6196">
            <v>0</v>
          </cell>
          <cell r="AB6196">
            <v>42940861.82</v>
          </cell>
          <cell r="AC6196">
            <v>998624.69</v>
          </cell>
          <cell r="AD6196">
            <v>163637.41999999998</v>
          </cell>
          <cell r="AE6196">
            <v>315083.06</v>
          </cell>
          <cell r="AF6196">
            <v>1313707.75</v>
          </cell>
          <cell r="AG6196">
            <v>41942237.130000003</v>
          </cell>
          <cell r="AH6196">
            <v>106301.81000000238</v>
          </cell>
          <cell r="AI6196">
            <v>0</v>
          </cell>
          <cell r="AJ6196">
            <v>0</v>
          </cell>
          <cell r="AK6196">
            <v>0</v>
          </cell>
        </row>
        <row r="6197">
          <cell r="R6197" t="str">
            <v>BNDES</v>
          </cell>
          <cell r="S6197" t="str">
            <v>FINEM TJLP</v>
          </cell>
          <cell r="T6197" t="str">
            <v>SUB9524A</v>
          </cell>
          <cell r="U6197">
            <v>6.0000640000000001</v>
          </cell>
          <cell r="V6197">
            <v>3.5</v>
          </cell>
          <cell r="W6197">
            <v>36525</v>
          </cell>
          <cell r="X6197">
            <v>16</v>
          </cell>
          <cell r="Y6197">
            <v>0</v>
          </cell>
          <cell r="Z6197">
            <v>1.520049</v>
          </cell>
          <cell r="AA6197">
            <v>0</v>
          </cell>
          <cell r="AB6197">
            <v>42053342.899999999</v>
          </cell>
          <cell r="AC6197">
            <v>0</v>
          </cell>
          <cell r="AD6197">
            <v>169966.95</v>
          </cell>
          <cell r="AE6197">
            <v>169966.95</v>
          </cell>
          <cell r="AF6197">
            <v>0</v>
          </cell>
          <cell r="AG6197">
            <v>42223309.859999999</v>
          </cell>
          <cell r="AH6197">
            <v>111105.77999999374</v>
          </cell>
          <cell r="AI6197">
            <v>0</v>
          </cell>
          <cell r="AJ6197">
            <v>0</v>
          </cell>
          <cell r="AK6197">
            <v>0</v>
          </cell>
        </row>
        <row r="6198">
          <cell r="R6198" t="str">
            <v>BNDES</v>
          </cell>
          <cell r="S6198" t="str">
            <v>FINEM TJLP</v>
          </cell>
          <cell r="T6198" t="str">
            <v>SUB9524A</v>
          </cell>
          <cell r="U6198">
            <v>6.0000640000000001</v>
          </cell>
          <cell r="V6198">
            <v>3.5</v>
          </cell>
          <cell r="W6198">
            <v>36542</v>
          </cell>
          <cell r="X6198">
            <v>17</v>
          </cell>
          <cell r="Y6198">
            <v>28</v>
          </cell>
          <cell r="Z6198">
            <v>1.5240279999999999</v>
          </cell>
          <cell r="AA6198">
            <v>0</v>
          </cell>
          <cell r="AB6198">
            <v>42163425.049999997</v>
          </cell>
          <cell r="AC6198">
            <v>1003891.07</v>
          </cell>
          <cell r="AD6198">
            <v>182262.26999999996</v>
          </cell>
          <cell r="AE6198">
            <v>352229.22</v>
          </cell>
          <cell r="AF6198">
            <v>1356120.29</v>
          </cell>
          <cell r="AG6198">
            <v>41159533.969999999</v>
          </cell>
          <cell r="AH6198">
            <v>110082.12999999523</v>
          </cell>
          <cell r="AI6198">
            <v>0</v>
          </cell>
          <cell r="AJ6198">
            <v>0</v>
          </cell>
          <cell r="AK6198">
            <v>0</v>
          </cell>
        </row>
        <row r="6199">
          <cell r="R6199" t="str">
            <v>BNDES</v>
          </cell>
          <cell r="S6199" t="str">
            <v>FINEM TJLP</v>
          </cell>
          <cell r="T6199" t="str">
            <v>SUB9524A</v>
          </cell>
          <cell r="U6199">
            <v>6.0000640000000001</v>
          </cell>
          <cell r="V6199">
            <v>3.5</v>
          </cell>
          <cell r="W6199">
            <v>36556</v>
          </cell>
          <cell r="X6199">
            <v>14</v>
          </cell>
          <cell r="Y6199">
            <v>0</v>
          </cell>
          <cell r="Z6199">
            <v>1.527293</v>
          </cell>
          <cell r="AA6199">
            <v>0</v>
          </cell>
          <cell r="AB6199">
            <v>41247712.060000002</v>
          </cell>
          <cell r="AC6199">
            <v>0</v>
          </cell>
          <cell r="AD6199">
            <v>145835.19</v>
          </cell>
          <cell r="AE6199">
            <v>145835.19</v>
          </cell>
          <cell r="AF6199">
            <v>0</v>
          </cell>
          <cell r="AG6199">
            <v>41393547.25</v>
          </cell>
          <cell r="AH6199">
            <v>88178.090000003576</v>
          </cell>
          <cell r="AI6199">
            <v>0</v>
          </cell>
          <cell r="AJ6199">
            <v>0</v>
          </cell>
          <cell r="AK6199">
            <v>0</v>
          </cell>
        </row>
        <row r="6200">
          <cell r="R6200" t="str">
            <v>BNDES</v>
          </cell>
          <cell r="S6200" t="str">
            <v>FINEM TJLP</v>
          </cell>
          <cell r="T6200" t="str">
            <v>SUB9524A</v>
          </cell>
          <cell r="U6200">
            <v>6.0000640000000001</v>
          </cell>
          <cell r="V6200">
            <v>3.5</v>
          </cell>
          <cell r="W6200">
            <v>36571</v>
          </cell>
          <cell r="X6200">
            <v>15</v>
          </cell>
          <cell r="Y6200">
            <v>29</v>
          </cell>
          <cell r="Z6200">
            <v>1.5308029999999999</v>
          </cell>
          <cell r="AA6200">
            <v>0</v>
          </cell>
          <cell r="AB6200">
            <v>41342506.890000001</v>
          </cell>
          <cell r="AC6200">
            <v>1008353.83</v>
          </cell>
          <cell r="AD6200">
            <v>157519.77000000002</v>
          </cell>
          <cell r="AE6200">
            <v>303354.96000000002</v>
          </cell>
          <cell r="AF6200">
            <v>1311708.79</v>
          </cell>
          <cell r="AG6200">
            <v>40334153.060000002</v>
          </cell>
          <cell r="AH6200">
            <v>94794.829999998212</v>
          </cell>
          <cell r="AI6200">
            <v>0</v>
          </cell>
          <cell r="AJ6200">
            <v>0</v>
          </cell>
          <cell r="AK6200">
            <v>0</v>
          </cell>
        </row>
        <row r="6201">
          <cell r="R6201" t="str">
            <v>BNDES</v>
          </cell>
          <cell r="S6201" t="str">
            <v>FINEM TJLP</v>
          </cell>
          <cell r="T6201" t="str">
            <v>SUB9524A</v>
          </cell>
          <cell r="U6201">
            <v>6.0000640000000001</v>
          </cell>
          <cell r="V6201">
            <v>3.5</v>
          </cell>
          <cell r="W6201">
            <v>36585</v>
          </cell>
          <cell r="X6201">
            <v>14</v>
          </cell>
          <cell r="Y6201">
            <v>0</v>
          </cell>
          <cell r="Z6201">
            <v>1.5340830000000001</v>
          </cell>
          <cell r="AA6201">
            <v>0</v>
          </cell>
          <cell r="AB6201">
            <v>40420575.689999998</v>
          </cell>
          <cell r="AC6201">
            <v>0</v>
          </cell>
          <cell r="AD6201">
            <v>142910.76999999999</v>
          </cell>
          <cell r="AE6201">
            <v>142910.76999999999</v>
          </cell>
          <cell r="AF6201">
            <v>0</v>
          </cell>
          <cell r="AG6201">
            <v>40563486.460000001</v>
          </cell>
          <cell r="AH6201">
            <v>86422.629999995232</v>
          </cell>
          <cell r="AI6201">
            <v>0</v>
          </cell>
          <cell r="AJ6201">
            <v>0</v>
          </cell>
          <cell r="AK6201">
            <v>0</v>
          </cell>
        </row>
        <row r="6202">
          <cell r="R6202" t="str">
            <v>BNDES</v>
          </cell>
          <cell r="S6202" t="str">
            <v>FINEM TJLP</v>
          </cell>
          <cell r="T6202" t="str">
            <v>SUB9524A</v>
          </cell>
          <cell r="U6202">
            <v>6.0000640000000001</v>
          </cell>
          <cell r="V6202">
            <v>3.5</v>
          </cell>
          <cell r="W6202">
            <v>36600</v>
          </cell>
          <cell r="X6202">
            <v>15</v>
          </cell>
          <cell r="Y6202">
            <v>30</v>
          </cell>
          <cell r="Z6202">
            <v>1.5376080000000001</v>
          </cell>
          <cell r="AA6202">
            <v>0</v>
          </cell>
          <cell r="AB6202">
            <v>40513453.670000002</v>
          </cell>
          <cell r="AC6202">
            <v>1012836.34</v>
          </cell>
          <cell r="AD6202">
            <v>154360.93000000002</v>
          </cell>
          <cell r="AE6202">
            <v>297271.7</v>
          </cell>
          <cell r="AF6202">
            <v>1310108.04</v>
          </cell>
          <cell r="AG6202">
            <v>39500617.329999998</v>
          </cell>
          <cell r="AH6202">
            <v>92877.979999996722</v>
          </cell>
          <cell r="AI6202">
            <v>0</v>
          </cell>
          <cell r="AJ6202">
            <v>0</v>
          </cell>
          <cell r="AK6202">
            <v>0</v>
          </cell>
        </row>
        <row r="6203">
          <cell r="R6203" t="str">
            <v>BNDES</v>
          </cell>
          <cell r="S6203" t="str">
            <v>FINEM TJLP</v>
          </cell>
          <cell r="T6203" t="str">
            <v>SUB9524A</v>
          </cell>
          <cell r="U6203">
            <v>6.0000640000000001</v>
          </cell>
          <cell r="V6203">
            <v>3.5</v>
          </cell>
          <cell r="W6203">
            <v>36616</v>
          </cell>
          <cell r="X6203">
            <v>16</v>
          </cell>
          <cell r="Y6203">
            <v>0</v>
          </cell>
          <cell r="Z6203">
            <v>1.5413749999999999</v>
          </cell>
          <cell r="AA6203">
            <v>0</v>
          </cell>
          <cell r="AB6203">
            <v>39597390.259999998</v>
          </cell>
          <cell r="AC6203">
            <v>0</v>
          </cell>
          <cell r="AD6203">
            <v>160040.73000000001</v>
          </cell>
          <cell r="AE6203">
            <v>160040.73000000001</v>
          </cell>
          <cell r="AF6203">
            <v>0</v>
          </cell>
          <cell r="AG6203">
            <v>39757430.990000002</v>
          </cell>
          <cell r="AH6203">
            <v>96772.930000007153</v>
          </cell>
          <cell r="AI6203">
            <v>0</v>
          </cell>
          <cell r="AJ6203">
            <v>0</v>
          </cell>
          <cell r="AK6203">
            <v>0</v>
          </cell>
        </row>
        <row r="6204">
          <cell r="R6204" t="str">
            <v>BNDES</v>
          </cell>
          <cell r="S6204" t="str">
            <v>FINEM TJLP</v>
          </cell>
          <cell r="T6204" t="str">
            <v>SUB9524A</v>
          </cell>
          <cell r="U6204">
            <v>6.0000640000000001</v>
          </cell>
          <cell r="V6204">
            <v>3.5</v>
          </cell>
          <cell r="W6204">
            <v>36633</v>
          </cell>
          <cell r="X6204">
            <v>17</v>
          </cell>
          <cell r="Y6204">
            <v>31</v>
          </cell>
          <cell r="Z6204">
            <v>1.5447740000000001</v>
          </cell>
          <cell r="AA6204">
            <v>0</v>
          </cell>
          <cell r="AB6204">
            <v>39684709.390000001</v>
          </cell>
          <cell r="AC6204">
            <v>1017556.65</v>
          </cell>
          <cell r="AD6204">
            <v>171481.53</v>
          </cell>
          <cell r="AE6204">
            <v>331522.26</v>
          </cell>
          <cell r="AF6204">
            <v>1349078.91</v>
          </cell>
          <cell r="AG6204">
            <v>38667152.740000002</v>
          </cell>
          <cell r="AH6204">
            <v>87319.129999995232</v>
          </cell>
          <cell r="AI6204">
            <v>0</v>
          </cell>
          <cell r="AJ6204">
            <v>0</v>
          </cell>
          <cell r="AK6204">
            <v>0</v>
          </cell>
        </row>
        <row r="6205">
          <cell r="R6205" t="str">
            <v>BNDES</v>
          </cell>
          <cell r="S6205" t="str">
            <v>FINEM TJLP</v>
          </cell>
          <cell r="T6205" t="str">
            <v>SUB9524A</v>
          </cell>
          <cell r="U6205">
            <v>6.0000640000000001</v>
          </cell>
          <cell r="V6205">
            <v>3.5</v>
          </cell>
          <cell r="W6205">
            <v>36646</v>
          </cell>
          <cell r="X6205">
            <v>13</v>
          </cell>
          <cell r="Y6205">
            <v>0</v>
          </cell>
          <cell r="Z6205">
            <v>1.5473479999999999</v>
          </cell>
          <cell r="AA6205">
            <v>0</v>
          </cell>
          <cell r="AB6205">
            <v>38731582.390000001</v>
          </cell>
          <cell r="AC6205">
            <v>0</v>
          </cell>
          <cell r="AD6205">
            <v>127141.77</v>
          </cell>
          <cell r="AE6205">
            <v>127141.77</v>
          </cell>
          <cell r="AF6205">
            <v>0</v>
          </cell>
          <cell r="AG6205">
            <v>38858724.159999996</v>
          </cell>
          <cell r="AH6205">
            <v>64429.649999991059</v>
          </cell>
          <cell r="AI6205">
            <v>0</v>
          </cell>
          <cell r="AJ6205">
            <v>0</v>
          </cell>
          <cell r="AK6205">
            <v>0</v>
          </cell>
        </row>
        <row r="6206">
          <cell r="R6206" t="str">
            <v>BNDES</v>
          </cell>
          <cell r="S6206" t="str">
            <v>FINEM TJLP</v>
          </cell>
          <cell r="T6206" t="str">
            <v>SUB9524A</v>
          </cell>
          <cell r="U6206">
            <v>6.0000640000000001</v>
          </cell>
          <cell r="V6206">
            <v>3.5</v>
          </cell>
          <cell r="W6206">
            <v>36661</v>
          </cell>
          <cell r="X6206">
            <v>15</v>
          </cell>
          <cell r="Y6206">
            <v>32</v>
          </cell>
          <cell r="Z6206">
            <v>1.5503180000000001</v>
          </cell>
          <cell r="AA6206">
            <v>0</v>
          </cell>
          <cell r="AB6206">
            <v>38805924.299999997</v>
          </cell>
          <cell r="AC6206">
            <v>1021208.53</v>
          </cell>
          <cell r="AD6206">
            <v>147747.34999999998</v>
          </cell>
          <cell r="AE6206">
            <v>274889.12</v>
          </cell>
          <cell r="AF6206">
            <v>1296097.6599999999</v>
          </cell>
          <cell r="AG6206">
            <v>37784715.759999998</v>
          </cell>
          <cell r="AH6206">
            <v>74341.909999996424</v>
          </cell>
          <cell r="AI6206">
            <v>0</v>
          </cell>
          <cell r="AJ6206">
            <v>0</v>
          </cell>
          <cell r="AK6206">
            <v>0</v>
          </cell>
        </row>
        <row r="6207">
          <cell r="R6207" t="str">
            <v>BNDES</v>
          </cell>
          <cell r="S6207" t="str">
            <v>FINEM TJLP</v>
          </cell>
          <cell r="T6207" t="str">
            <v>SUB9524A</v>
          </cell>
          <cell r="U6207">
            <v>6.0000640000000001</v>
          </cell>
          <cell r="V6207">
            <v>3.5</v>
          </cell>
          <cell r="W6207">
            <v>36677</v>
          </cell>
          <cell r="X6207">
            <v>16</v>
          </cell>
          <cell r="Y6207">
            <v>0</v>
          </cell>
          <cell r="Z6207">
            <v>1.5535019999999999</v>
          </cell>
          <cell r="AA6207">
            <v>0</v>
          </cell>
          <cell r="AB6207">
            <v>37862316.960000001</v>
          </cell>
          <cell r="AC6207">
            <v>0</v>
          </cell>
          <cell r="AD6207">
            <v>153028.09</v>
          </cell>
          <cell r="AE6207">
            <v>153028.09</v>
          </cell>
          <cell r="AF6207">
            <v>0</v>
          </cell>
          <cell r="AG6207">
            <v>38015345.049999997</v>
          </cell>
          <cell r="AH6207">
            <v>77601.19999999553</v>
          </cell>
          <cell r="AI6207">
            <v>0</v>
          </cell>
          <cell r="AJ6207">
            <v>0</v>
          </cell>
          <cell r="AK6207">
            <v>0</v>
          </cell>
        </row>
        <row r="6208">
          <cell r="R6208" t="str">
            <v>BNDES</v>
          </cell>
          <cell r="S6208" t="str">
            <v>FINEM TJLP</v>
          </cell>
          <cell r="T6208" t="str">
            <v>SUB9524A</v>
          </cell>
          <cell r="U6208">
            <v>6.0000640000000001</v>
          </cell>
          <cell r="V6208">
            <v>3.5</v>
          </cell>
          <cell r="W6208">
            <v>36692</v>
          </cell>
          <cell r="X6208">
            <v>15</v>
          </cell>
          <cell r="Y6208">
            <v>33</v>
          </cell>
          <cell r="Z6208">
            <v>1.556487</v>
          </cell>
          <cell r="AA6208">
            <v>0</v>
          </cell>
          <cell r="AB6208">
            <v>37935068.079999998</v>
          </cell>
          <cell r="AC6208">
            <v>1025272.11</v>
          </cell>
          <cell r="AD6208">
            <v>144596.28</v>
          </cell>
          <cell r="AE6208">
            <v>297624.37</v>
          </cell>
          <cell r="AF6208">
            <v>1322896.48</v>
          </cell>
          <cell r="AG6208">
            <v>36909795.969999999</v>
          </cell>
          <cell r="AH6208">
            <v>72751.119999997318</v>
          </cell>
          <cell r="AI6208">
            <v>0</v>
          </cell>
          <cell r="AJ6208">
            <v>0</v>
          </cell>
          <cell r="AK6208">
            <v>0</v>
          </cell>
        </row>
        <row r="6209">
          <cell r="R6209" t="str">
            <v>BNDES</v>
          </cell>
          <cell r="S6209" t="str">
            <v>FINEM TJLP</v>
          </cell>
          <cell r="T6209" t="str">
            <v>SUB9524A</v>
          </cell>
          <cell r="U6209">
            <v>6.0000640000000001</v>
          </cell>
          <cell r="V6209">
            <v>3.5</v>
          </cell>
          <cell r="W6209">
            <v>36707</v>
          </cell>
          <cell r="X6209">
            <v>15</v>
          </cell>
          <cell r="Y6209">
            <v>0</v>
          </cell>
          <cell r="Z6209">
            <v>1.5594779999999999</v>
          </cell>
          <cell r="AA6209">
            <v>0</v>
          </cell>
          <cell r="AB6209">
            <v>36980723.130000003</v>
          </cell>
          <cell r="AC6209">
            <v>0</v>
          </cell>
          <cell r="AD6209">
            <v>140105.72</v>
          </cell>
          <cell r="AE6209">
            <v>140105.72</v>
          </cell>
          <cell r="AF6209">
            <v>0</v>
          </cell>
          <cell r="AG6209">
            <v>37120828.850000001</v>
          </cell>
          <cell r="AH6209">
            <v>70927.160000003874</v>
          </cell>
          <cell r="AI6209">
            <v>0</v>
          </cell>
          <cell r="AJ6209">
            <v>0</v>
          </cell>
          <cell r="AK6209">
            <v>0</v>
          </cell>
        </row>
        <row r="6210">
          <cell r="R6210" t="str">
            <v>BNDES</v>
          </cell>
          <cell r="S6210" t="str">
            <v>FINEM TJLP</v>
          </cell>
          <cell r="T6210" t="str">
            <v>SUB9524A</v>
          </cell>
          <cell r="U6210">
            <v>6.0000640000000001</v>
          </cell>
          <cell r="V6210">
            <v>3.5</v>
          </cell>
          <cell r="W6210">
            <v>36724</v>
          </cell>
          <cell r="X6210">
            <v>17</v>
          </cell>
          <cell r="Y6210">
            <v>34</v>
          </cell>
          <cell r="Z6210">
            <v>1.5624039999999999</v>
          </cell>
          <cell r="AA6210">
            <v>0</v>
          </cell>
          <cell r="AB6210">
            <v>37050108.909999996</v>
          </cell>
          <cell r="AC6210">
            <v>1029169.69</v>
          </cell>
          <cell r="AD6210">
            <v>159990.28</v>
          </cell>
          <cell r="AE6210">
            <v>300096</v>
          </cell>
          <cell r="AF6210">
            <v>1329265.69</v>
          </cell>
          <cell r="AG6210">
            <v>36020939.219999999</v>
          </cell>
          <cell r="AH6210">
            <v>69385.779999993742</v>
          </cell>
          <cell r="AI6210">
            <v>0</v>
          </cell>
          <cell r="AJ6210">
            <v>0</v>
          </cell>
          <cell r="AK6210">
            <v>0</v>
          </cell>
        </row>
        <row r="6211">
          <cell r="R6211" t="str">
            <v>BNDES</v>
          </cell>
          <cell r="S6211" t="str">
            <v>FINEM TJLP</v>
          </cell>
          <cell r="T6211" t="str">
            <v>SUB9524A</v>
          </cell>
          <cell r="U6211">
            <v>6.0000640000000001</v>
          </cell>
          <cell r="V6211">
            <v>3.5</v>
          </cell>
          <cell r="W6211">
            <v>36738</v>
          </cell>
          <cell r="X6211">
            <v>14</v>
          </cell>
          <cell r="Y6211">
            <v>0</v>
          </cell>
          <cell r="Z6211">
            <v>1.5647979999999999</v>
          </cell>
          <cell r="AA6211">
            <v>0</v>
          </cell>
          <cell r="AB6211">
            <v>36076132.450000003</v>
          </cell>
          <cell r="AC6211">
            <v>0</v>
          </cell>
          <cell r="AD6211">
            <v>127550.58</v>
          </cell>
          <cell r="AE6211">
            <v>127550.58</v>
          </cell>
          <cell r="AF6211">
            <v>0</v>
          </cell>
          <cell r="AG6211">
            <v>36203683.030000001</v>
          </cell>
          <cell r="AH6211">
            <v>55193.230000004172</v>
          </cell>
          <cell r="AI6211">
            <v>0</v>
          </cell>
          <cell r="AJ6211">
            <v>0</v>
          </cell>
          <cell r="AK6211">
            <v>0</v>
          </cell>
        </row>
        <row r="6212">
          <cell r="R6212" t="str">
            <v>BNDES</v>
          </cell>
          <cell r="S6212" t="str">
            <v>FINEM TJLP</v>
          </cell>
          <cell r="T6212" t="str">
            <v>SUB9524A</v>
          </cell>
          <cell r="U6212">
            <v>6.0000640000000001</v>
          </cell>
          <cell r="V6212">
            <v>3.5</v>
          </cell>
          <cell r="W6212">
            <v>36753</v>
          </cell>
          <cell r="X6212">
            <v>15</v>
          </cell>
          <cell r="Y6212">
            <v>35</v>
          </cell>
          <cell r="Z6212">
            <v>1.5673630000000001</v>
          </cell>
          <cell r="AA6212">
            <v>0</v>
          </cell>
          <cell r="AB6212">
            <v>36135268.060000002</v>
          </cell>
          <cell r="AC6212">
            <v>1032436.23</v>
          </cell>
          <cell r="AD6212">
            <v>137595.72999999998</v>
          </cell>
          <cell r="AE6212">
            <v>265146.31</v>
          </cell>
          <cell r="AF6212">
            <v>1297582.54</v>
          </cell>
          <cell r="AG6212">
            <v>35102831.829999998</v>
          </cell>
          <cell r="AH6212">
            <v>59135.609999999404</v>
          </cell>
          <cell r="AI6212">
            <v>0</v>
          </cell>
          <cell r="AJ6212">
            <v>0</v>
          </cell>
          <cell r="AK6212">
            <v>0</v>
          </cell>
        </row>
        <row r="6213">
          <cell r="R6213" t="str">
            <v>BNDES</v>
          </cell>
          <cell r="S6213" t="str">
            <v>FINEM TJLP</v>
          </cell>
          <cell r="T6213" t="str">
            <v>SUB9524A</v>
          </cell>
          <cell r="U6213">
            <v>6.0000640000000001</v>
          </cell>
          <cell r="V6213">
            <v>3.5</v>
          </cell>
          <cell r="W6213">
            <v>36769</v>
          </cell>
          <cell r="X6213">
            <v>16</v>
          </cell>
          <cell r="Y6213">
            <v>0</v>
          </cell>
          <cell r="Z6213">
            <v>1.5700989999999999</v>
          </cell>
          <cell r="AA6213">
            <v>0</v>
          </cell>
          <cell r="AB6213">
            <v>35164107.579999998</v>
          </cell>
          <cell r="AC6213">
            <v>0</v>
          </cell>
          <cell r="AD6213">
            <v>142122.74</v>
          </cell>
          <cell r="AE6213">
            <v>142122.74</v>
          </cell>
          <cell r="AF6213">
            <v>0</v>
          </cell>
          <cell r="AG6213">
            <v>35306230.32</v>
          </cell>
          <cell r="AH6213">
            <v>61275.75</v>
          </cell>
          <cell r="AI6213">
            <v>0</v>
          </cell>
          <cell r="AJ6213">
            <v>0</v>
          </cell>
          <cell r="AK6213">
            <v>0</v>
          </cell>
        </row>
        <row r="6214">
          <cell r="R6214" t="str">
            <v>BNDES</v>
          </cell>
          <cell r="S6214" t="str">
            <v>FINEM TJLP</v>
          </cell>
          <cell r="T6214" t="str">
            <v>SUB9524A</v>
          </cell>
          <cell r="U6214">
            <v>6.0000640000000001</v>
          </cell>
          <cell r="V6214">
            <v>3.5</v>
          </cell>
          <cell r="W6214">
            <v>36784</v>
          </cell>
          <cell r="X6214">
            <v>15</v>
          </cell>
          <cell r="Y6214">
            <v>36</v>
          </cell>
          <cell r="Z6214">
            <v>1.572676</v>
          </cell>
          <cell r="AA6214">
            <v>0</v>
          </cell>
          <cell r="AB6214">
            <v>35221822.350000001</v>
          </cell>
          <cell r="AC6214">
            <v>1035935.95</v>
          </cell>
          <cell r="AD6214">
            <v>134214.52000000002</v>
          </cell>
          <cell r="AE6214">
            <v>276337.26</v>
          </cell>
          <cell r="AF6214">
            <v>1312273.21</v>
          </cell>
          <cell r="AG6214">
            <v>34185886.399999999</v>
          </cell>
          <cell r="AH6214">
            <v>57714.769999995828</v>
          </cell>
          <cell r="AI6214">
            <v>0</v>
          </cell>
          <cell r="AJ6214">
            <v>0</v>
          </cell>
          <cell r="AK6214">
            <v>0</v>
          </cell>
        </row>
        <row r="6215">
          <cell r="R6215" t="str">
            <v>BNDES</v>
          </cell>
          <cell r="S6215" t="str">
            <v>FINEM TJLP</v>
          </cell>
          <cell r="T6215" t="str">
            <v>SUB9524A</v>
          </cell>
          <cell r="U6215">
            <v>6.0000640000000001</v>
          </cell>
          <cell r="V6215">
            <v>3.5</v>
          </cell>
          <cell r="W6215">
            <v>36799</v>
          </cell>
          <cell r="X6215">
            <v>15</v>
          </cell>
          <cell r="Y6215">
            <v>0</v>
          </cell>
          <cell r="Z6215">
            <v>1.575256</v>
          </cell>
          <cell r="AA6215">
            <v>0</v>
          </cell>
          <cell r="AB6215">
            <v>34241968.890000001</v>
          </cell>
          <cell r="AC6215">
            <v>0</v>
          </cell>
          <cell r="AD6215">
            <v>129729.63</v>
          </cell>
          <cell r="AE6215">
            <v>129729.63</v>
          </cell>
          <cell r="AF6215">
            <v>0</v>
          </cell>
          <cell r="AG6215">
            <v>34371698.530000001</v>
          </cell>
          <cell r="AH6215">
            <v>56082.5</v>
          </cell>
          <cell r="AI6215">
            <v>0</v>
          </cell>
          <cell r="AJ6215">
            <v>0</v>
          </cell>
          <cell r="AK6215">
            <v>0</v>
          </cell>
        </row>
        <row r="6216">
          <cell r="R6216" t="str">
            <v>BNDES</v>
          </cell>
          <cell r="S6216" t="str">
            <v>FINEM TJLP</v>
          </cell>
          <cell r="T6216" t="str">
            <v>SUB9524A</v>
          </cell>
          <cell r="U6216">
            <v>6.0000640000000001</v>
          </cell>
          <cell r="V6216">
            <v>3.5</v>
          </cell>
          <cell r="W6216">
            <v>36815</v>
          </cell>
          <cell r="X6216">
            <v>16</v>
          </cell>
          <cell r="Y6216">
            <v>37</v>
          </cell>
          <cell r="Z6216">
            <v>1.5777080000000001</v>
          </cell>
          <cell r="AA6216">
            <v>0</v>
          </cell>
          <cell r="AB6216">
            <v>34295269</v>
          </cell>
          <cell r="AC6216">
            <v>1039250.58</v>
          </cell>
          <cell r="AD6216">
            <v>139338.22999999998</v>
          </cell>
          <cell r="AE6216">
            <v>269067.86</v>
          </cell>
          <cell r="AF6216">
            <v>1308318.44</v>
          </cell>
          <cell r="AG6216">
            <v>33256018.420000002</v>
          </cell>
          <cell r="AH6216">
            <v>53300.10000000149</v>
          </cell>
          <cell r="AI6216">
            <v>0</v>
          </cell>
          <cell r="AJ6216">
            <v>0</v>
          </cell>
          <cell r="AK6216">
            <v>0</v>
          </cell>
        </row>
        <row r="6217">
          <cell r="R6217" t="str">
            <v>BNDES</v>
          </cell>
          <cell r="S6217" t="str">
            <v>FINEM TJLP</v>
          </cell>
          <cell r="T6217" t="str">
            <v>SUB9524A</v>
          </cell>
          <cell r="U6217">
            <v>6.0000640000000001</v>
          </cell>
          <cell r="V6217">
            <v>3.5</v>
          </cell>
          <cell r="W6217">
            <v>36830</v>
          </cell>
          <cell r="X6217">
            <v>15</v>
          </cell>
          <cell r="Y6217">
            <v>0</v>
          </cell>
          <cell r="Z6217">
            <v>1.5799939999999999</v>
          </cell>
          <cell r="AA6217">
            <v>0</v>
          </cell>
          <cell r="AB6217">
            <v>33304204.309999999</v>
          </cell>
          <cell r="AC6217">
            <v>0</v>
          </cell>
          <cell r="AD6217">
            <v>126176.8</v>
          </cell>
          <cell r="AE6217">
            <v>126176.8</v>
          </cell>
          <cell r="AF6217">
            <v>0</v>
          </cell>
          <cell r="AG6217">
            <v>33430381.109999999</v>
          </cell>
          <cell r="AH6217">
            <v>48185.889999996871</v>
          </cell>
          <cell r="AI6217">
            <v>0</v>
          </cell>
          <cell r="AJ6217">
            <v>0</v>
          </cell>
          <cell r="AK6217">
            <v>0</v>
          </cell>
        </row>
        <row r="6218">
          <cell r="R6218" t="str">
            <v>BNDES</v>
          </cell>
          <cell r="S6218" t="str">
            <v>FINEM TJLP</v>
          </cell>
          <cell r="T6218" t="str">
            <v>SUB9524A</v>
          </cell>
          <cell r="U6218">
            <v>6.0000640000000001</v>
          </cell>
          <cell r="V6218">
            <v>3.5</v>
          </cell>
          <cell r="W6218">
            <v>36845</v>
          </cell>
          <cell r="X6218">
            <v>15</v>
          </cell>
          <cell r="Y6218">
            <v>38</v>
          </cell>
          <cell r="Z6218">
            <v>1.5822890000000001</v>
          </cell>
          <cell r="AA6218">
            <v>0</v>
          </cell>
          <cell r="AB6218">
            <v>33352579.899999999</v>
          </cell>
          <cell r="AC6218">
            <v>1042268.12</v>
          </cell>
          <cell r="AD6218">
            <v>127022.09000000001</v>
          </cell>
          <cell r="AE6218">
            <v>253198.89</v>
          </cell>
          <cell r="AF6218">
            <v>1295467.01</v>
          </cell>
          <cell r="AG6218">
            <v>32310311.780000001</v>
          </cell>
          <cell r="AH6218">
            <v>48375.589999996126</v>
          </cell>
          <cell r="AI6218">
            <v>0</v>
          </cell>
          <cell r="AJ6218">
            <v>0</v>
          </cell>
          <cell r="AK6218">
            <v>0</v>
          </cell>
        </row>
        <row r="6219">
          <cell r="R6219" t="str">
            <v>BNDES</v>
          </cell>
          <cell r="S6219" t="str">
            <v>FINEM TJLP</v>
          </cell>
          <cell r="T6219" t="str">
            <v>SUB9524A</v>
          </cell>
          <cell r="U6219">
            <v>6.0000640000000001</v>
          </cell>
          <cell r="V6219">
            <v>3.5</v>
          </cell>
          <cell r="W6219">
            <v>36860</v>
          </cell>
          <cell r="X6219">
            <v>15</v>
          </cell>
          <cell r="Y6219">
            <v>0</v>
          </cell>
          <cell r="Z6219">
            <v>1.584584</v>
          </cell>
          <cell r="AA6219">
            <v>0</v>
          </cell>
          <cell r="AB6219">
            <v>32357175.640000001</v>
          </cell>
          <cell r="AC6219">
            <v>0</v>
          </cell>
          <cell r="AD6219">
            <v>122588.88</v>
          </cell>
          <cell r="AE6219">
            <v>122588.88</v>
          </cell>
          <cell r="AF6219">
            <v>0</v>
          </cell>
          <cell r="AG6219">
            <v>32479764.52</v>
          </cell>
          <cell r="AH6219">
            <v>46863.859999999404</v>
          </cell>
          <cell r="AI6219">
            <v>0</v>
          </cell>
          <cell r="AJ6219">
            <v>0</v>
          </cell>
          <cell r="AK6219">
            <v>0</v>
          </cell>
        </row>
        <row r="6220">
          <cell r="R6220" t="str">
            <v>BNDES</v>
          </cell>
          <cell r="S6220" t="str">
            <v>FINEM TJLP</v>
          </cell>
          <cell r="T6220" t="str">
            <v>SUB9524A</v>
          </cell>
          <cell r="U6220">
            <v>6.0000640000000001</v>
          </cell>
          <cell r="V6220">
            <v>3.5</v>
          </cell>
          <cell r="W6220">
            <v>36875</v>
          </cell>
          <cell r="X6220">
            <v>15</v>
          </cell>
          <cell r="Y6220">
            <v>39</v>
          </cell>
          <cell r="Z6220">
            <v>1.5868789999999999</v>
          </cell>
          <cell r="AA6220">
            <v>0</v>
          </cell>
          <cell r="AB6220">
            <v>32404039.5</v>
          </cell>
          <cell r="AC6220">
            <v>1045291.6</v>
          </cell>
          <cell r="AD6220">
            <v>123409.09</v>
          </cell>
          <cell r="AE6220">
            <v>245997.97</v>
          </cell>
          <cell r="AF6220">
            <v>1291289.56</v>
          </cell>
          <cell r="AG6220">
            <v>31358747.899999999</v>
          </cell>
          <cell r="AH6220">
            <v>46863.849999997765</v>
          </cell>
          <cell r="AI6220">
            <v>0</v>
          </cell>
          <cell r="AJ6220">
            <v>0</v>
          </cell>
          <cell r="AK6220">
            <v>0</v>
          </cell>
        </row>
        <row r="6221">
          <cell r="R6221" t="str">
            <v>BNDES</v>
          </cell>
          <cell r="S6221" t="str">
            <v>FINEM TJLP</v>
          </cell>
          <cell r="T6221" t="str">
            <v>SUB9524A</v>
          </cell>
          <cell r="U6221">
            <v>6.0000640000000001</v>
          </cell>
          <cell r="V6221">
            <v>3.5</v>
          </cell>
          <cell r="W6221">
            <v>36891</v>
          </cell>
          <cell r="X6221">
            <v>16</v>
          </cell>
          <cell r="Y6221">
            <v>0</v>
          </cell>
          <cell r="Z6221">
            <v>1.5893269999999999</v>
          </cell>
          <cell r="AA6221">
            <v>0</v>
          </cell>
          <cell r="AB6221">
            <v>31407123.489999998</v>
          </cell>
          <cell r="AC6221">
            <v>0</v>
          </cell>
          <cell r="AD6221">
            <v>126938.14</v>
          </cell>
          <cell r="AE6221">
            <v>126938.14</v>
          </cell>
          <cell r="AF6221">
            <v>0</v>
          </cell>
          <cell r="AG6221">
            <v>31534061.629999999</v>
          </cell>
          <cell r="AH6221">
            <v>48375.589999999851</v>
          </cell>
          <cell r="AI6221">
            <v>0</v>
          </cell>
          <cell r="AJ6221">
            <v>0</v>
          </cell>
          <cell r="AK6221">
            <v>0</v>
          </cell>
        </row>
        <row r="6222">
          <cell r="R6222" t="str">
            <v>BNDES</v>
          </cell>
          <cell r="S6222" t="str">
            <v>FINEM TJLP</v>
          </cell>
          <cell r="T6222" t="str">
            <v>SUB9524A</v>
          </cell>
          <cell r="U6222">
            <v>6.0000640000000001</v>
          </cell>
          <cell r="V6222">
            <v>3.5</v>
          </cell>
          <cell r="W6222">
            <v>36906</v>
          </cell>
          <cell r="X6222">
            <v>15</v>
          </cell>
          <cell r="Y6222">
            <v>40</v>
          </cell>
          <cell r="Z6222">
            <v>1.591342</v>
          </cell>
          <cell r="AA6222">
            <v>0</v>
          </cell>
          <cell r="AB6222">
            <v>31446942.460000001</v>
          </cell>
          <cell r="AC6222">
            <v>1048231.41</v>
          </cell>
          <cell r="AD6222">
            <v>119782.81999999999</v>
          </cell>
          <cell r="AE6222">
            <v>246720.96</v>
          </cell>
          <cell r="AF6222">
            <v>1294952.3700000001</v>
          </cell>
          <cell r="AG6222">
            <v>30398711.039999999</v>
          </cell>
          <cell r="AH6222">
            <v>39818.960000000894</v>
          </cell>
          <cell r="AI6222">
            <v>0</v>
          </cell>
          <cell r="AJ6222">
            <v>0</v>
          </cell>
          <cell r="AK6222">
            <v>0</v>
          </cell>
        </row>
        <row r="6223">
          <cell r="R6223" t="str">
            <v>BNDES</v>
          </cell>
          <cell r="S6223" t="str">
            <v>FINEM TJLP</v>
          </cell>
          <cell r="T6223" t="str">
            <v>SUB9524A</v>
          </cell>
          <cell r="U6223">
            <v>6.0000640000000001</v>
          </cell>
          <cell r="V6223">
            <v>3.5</v>
          </cell>
          <cell r="W6223">
            <v>36922</v>
          </cell>
          <cell r="X6223">
            <v>16</v>
          </cell>
          <cell r="Y6223">
            <v>0</v>
          </cell>
          <cell r="Z6223">
            <v>1.593486</v>
          </cell>
          <cell r="AA6223">
            <v>0</v>
          </cell>
          <cell r="AB6223">
            <v>30439666.940000001</v>
          </cell>
          <cell r="AC6223">
            <v>0</v>
          </cell>
          <cell r="AD6223">
            <v>123027.97</v>
          </cell>
          <cell r="AE6223">
            <v>123027.97</v>
          </cell>
          <cell r="AF6223">
            <v>0</v>
          </cell>
          <cell r="AG6223">
            <v>30562694.91</v>
          </cell>
          <cell r="AH6223">
            <v>40955.900000002235</v>
          </cell>
          <cell r="AI6223">
            <v>0</v>
          </cell>
          <cell r="AJ6223">
            <v>0</v>
          </cell>
          <cell r="AK6223">
            <v>0</v>
          </cell>
        </row>
        <row r="6224">
          <cell r="R6224" t="str">
            <v>BNDES</v>
          </cell>
          <cell r="S6224" t="str">
            <v>FINEM TJLP</v>
          </cell>
          <cell r="T6224" t="str">
            <v>SUB9524A</v>
          </cell>
          <cell r="U6224">
            <v>6.0000640000000001</v>
          </cell>
          <cell r="V6224">
            <v>3.5</v>
          </cell>
          <cell r="W6224">
            <v>36937</v>
          </cell>
          <cell r="X6224">
            <v>15</v>
          </cell>
          <cell r="Y6224">
            <v>41</v>
          </cell>
          <cell r="Z6224">
            <v>1.595496</v>
          </cell>
          <cell r="AA6224">
            <v>0</v>
          </cell>
          <cell r="AB6224">
            <v>30478063.09</v>
          </cell>
          <cell r="AC6224">
            <v>1050967.69</v>
          </cell>
          <cell r="AD6224">
            <v>116091.51999999999</v>
          </cell>
          <cell r="AE6224">
            <v>239119.49</v>
          </cell>
          <cell r="AF6224">
            <v>1290087.19</v>
          </cell>
          <cell r="AG6224">
            <v>29427095.399999999</v>
          </cell>
          <cell r="AH6224">
            <v>38396.160000000149</v>
          </cell>
          <cell r="AI6224">
            <v>0</v>
          </cell>
          <cell r="AJ6224">
            <v>0</v>
          </cell>
          <cell r="AK6224">
            <v>0</v>
          </cell>
        </row>
        <row r="6225">
          <cell r="R6225" t="str">
            <v>BNDES</v>
          </cell>
          <cell r="S6225" t="str">
            <v>FINEM TJLP</v>
          </cell>
          <cell r="T6225" t="str">
            <v>SUB9524A</v>
          </cell>
          <cell r="U6225">
            <v>6.0000640000000001</v>
          </cell>
          <cell r="V6225">
            <v>3.5</v>
          </cell>
          <cell r="W6225">
            <v>36950</v>
          </cell>
          <cell r="X6225">
            <v>13</v>
          </cell>
          <cell r="Y6225">
            <v>0</v>
          </cell>
          <cell r="Z6225">
            <v>1.5972379999999999</v>
          </cell>
          <cell r="AA6225">
            <v>0</v>
          </cell>
          <cell r="AB6225">
            <v>29459224.59</v>
          </cell>
          <cell r="AC6225">
            <v>0</v>
          </cell>
          <cell r="AD6225">
            <v>96703.97</v>
          </cell>
          <cell r="AE6225">
            <v>96703.97</v>
          </cell>
          <cell r="AF6225">
            <v>0</v>
          </cell>
          <cell r="AG6225">
            <v>29555928.559999999</v>
          </cell>
          <cell r="AH6225">
            <v>32129.190000001341</v>
          </cell>
          <cell r="AI6225">
            <v>0</v>
          </cell>
          <cell r="AJ6225">
            <v>0</v>
          </cell>
          <cell r="AK6225">
            <v>0</v>
          </cell>
        </row>
        <row r="6226">
          <cell r="R6226" t="str">
            <v>BNDES</v>
          </cell>
          <cell r="S6226" t="str">
            <v>FINEM TJLP</v>
          </cell>
          <cell r="T6226" t="str">
            <v>SUB9524A</v>
          </cell>
          <cell r="U6226">
            <v>6.0000640000000001</v>
          </cell>
          <cell r="V6226">
            <v>3.5</v>
          </cell>
          <cell r="W6226">
            <v>36965</v>
          </cell>
          <cell r="X6226">
            <v>15</v>
          </cell>
          <cell r="Y6226">
            <v>42</v>
          </cell>
          <cell r="Z6226">
            <v>1.599248</v>
          </cell>
          <cell r="AA6226">
            <v>0</v>
          </cell>
          <cell r="AB6226">
            <v>29496296.739999998</v>
          </cell>
          <cell r="AC6226">
            <v>1053439.17</v>
          </cell>
          <cell r="AD6226">
            <v>112238.63999999998</v>
          </cell>
          <cell r="AE6226">
            <v>208942.61</v>
          </cell>
          <cell r="AF6226">
            <v>1262381.78</v>
          </cell>
          <cell r="AG6226">
            <v>28442857.57</v>
          </cell>
          <cell r="AH6226">
            <v>37072.150000002235</v>
          </cell>
          <cell r="AI6226">
            <v>0</v>
          </cell>
          <cell r="AJ6226">
            <v>0</v>
          </cell>
          <cell r="AK6226">
            <v>0</v>
          </cell>
        </row>
        <row r="6227">
          <cell r="R6227" t="str">
            <v>BNDES</v>
          </cell>
          <cell r="S6227" t="str">
            <v>FINEM TJLP</v>
          </cell>
          <cell r="T6227" t="str">
            <v>SUB9524A</v>
          </cell>
          <cell r="U6227">
            <v>6.0000640000000001</v>
          </cell>
          <cell r="V6227">
            <v>3.5</v>
          </cell>
          <cell r="W6227">
            <v>36981</v>
          </cell>
          <cell r="X6227">
            <v>16</v>
          </cell>
          <cell r="Y6227">
            <v>0</v>
          </cell>
          <cell r="Z6227">
            <v>1.6013919999999999</v>
          </cell>
          <cell r="AA6227">
            <v>0</v>
          </cell>
          <cell r="AB6227">
            <v>28480988.920000002</v>
          </cell>
          <cell r="AC6227">
            <v>0</v>
          </cell>
          <cell r="AD6227">
            <v>115111.58</v>
          </cell>
          <cell r="AE6227">
            <v>115111.58</v>
          </cell>
          <cell r="AF6227">
            <v>0</v>
          </cell>
          <cell r="AG6227">
            <v>28596100.5</v>
          </cell>
          <cell r="AH6227">
            <v>38131.35000000149</v>
          </cell>
          <cell r="AI6227">
            <v>0</v>
          </cell>
          <cell r="AJ6227">
            <v>0</v>
          </cell>
          <cell r="AK6227">
            <v>0</v>
          </cell>
        </row>
        <row r="6228">
          <cell r="R6228" t="str">
            <v>BNDES</v>
          </cell>
          <cell r="S6228" t="str">
            <v>FINEM TJLP</v>
          </cell>
          <cell r="T6228" t="str">
            <v>SUB9524A</v>
          </cell>
          <cell r="U6228">
            <v>6.0000640000000001</v>
          </cell>
          <cell r="V6228">
            <v>3.5</v>
          </cell>
          <cell r="W6228">
            <v>36997</v>
          </cell>
          <cell r="X6228">
            <v>16</v>
          </cell>
          <cell r="Y6228">
            <v>43</v>
          </cell>
          <cell r="Z6228">
            <v>1.6035379999999999</v>
          </cell>
          <cell r="AA6228">
            <v>0</v>
          </cell>
          <cell r="AB6228">
            <v>28519155.84</v>
          </cell>
          <cell r="AC6228">
            <v>1056265.03</v>
          </cell>
          <cell r="AD6228">
            <v>115885.96999999999</v>
          </cell>
          <cell r="AE6228">
            <v>230997.55</v>
          </cell>
          <cell r="AF6228">
            <v>1287262.5900000001</v>
          </cell>
          <cell r="AG6228">
            <v>27462890.809999999</v>
          </cell>
          <cell r="AH6228">
            <v>38166.929999999702</v>
          </cell>
          <cell r="AI6228">
            <v>0</v>
          </cell>
          <cell r="AJ6228">
            <v>0</v>
          </cell>
          <cell r="AK6228">
            <v>0</v>
          </cell>
        </row>
        <row r="6229">
          <cell r="R6229" t="str">
            <v>BNDES</v>
          </cell>
          <cell r="S6229" t="str">
            <v>FINEM TJLP</v>
          </cell>
          <cell r="T6229" t="str">
            <v>SUB9524A</v>
          </cell>
          <cell r="U6229">
            <v>6.0000640000000001</v>
          </cell>
          <cell r="V6229">
            <v>3.5</v>
          </cell>
          <cell r="W6229">
            <v>37011</v>
          </cell>
          <cell r="X6229">
            <v>14</v>
          </cell>
          <cell r="Y6229">
            <v>0</v>
          </cell>
          <cell r="Z6229">
            <v>1.6054280000000001</v>
          </cell>
          <cell r="AA6229">
            <v>0</v>
          </cell>
          <cell r="AB6229">
            <v>27495259.77</v>
          </cell>
          <cell r="AC6229">
            <v>0</v>
          </cell>
          <cell r="AD6229">
            <v>97212.09</v>
          </cell>
          <cell r="AE6229">
            <v>97212.09</v>
          </cell>
          <cell r="AF6229">
            <v>0</v>
          </cell>
          <cell r="AG6229">
            <v>27592471.870000001</v>
          </cell>
          <cell r="AH6229">
            <v>32368.970000002533</v>
          </cell>
          <cell r="AI6229">
            <v>0</v>
          </cell>
          <cell r="AJ6229">
            <v>0</v>
          </cell>
          <cell r="AK6229">
            <v>0</v>
          </cell>
        </row>
        <row r="6230">
          <cell r="R6230" t="str">
            <v>BNDES</v>
          </cell>
          <cell r="S6230" t="str">
            <v>FINEM TJLP</v>
          </cell>
          <cell r="T6230" t="str">
            <v>SUB9524A</v>
          </cell>
          <cell r="U6230">
            <v>6.0000640000000001</v>
          </cell>
          <cell r="V6230">
            <v>3.5</v>
          </cell>
          <cell r="W6230">
            <v>37026</v>
          </cell>
          <cell r="X6230">
            <v>15</v>
          </cell>
          <cell r="Y6230">
            <v>44</v>
          </cell>
          <cell r="Z6230">
            <v>1.607453</v>
          </cell>
          <cell r="AA6230">
            <v>0</v>
          </cell>
          <cell r="AB6230">
            <v>27529940.809999999</v>
          </cell>
          <cell r="AC6230">
            <v>1058843.8799999999</v>
          </cell>
          <cell r="AD6230">
            <v>104791.73000000001</v>
          </cell>
          <cell r="AE6230">
            <v>202003.82</v>
          </cell>
          <cell r="AF6230">
            <v>1260847.69</v>
          </cell>
          <cell r="AG6230">
            <v>26471096.93</v>
          </cell>
          <cell r="AH6230">
            <v>34681.019999999553</v>
          </cell>
          <cell r="AI6230">
            <v>0</v>
          </cell>
          <cell r="AJ6230">
            <v>0</v>
          </cell>
          <cell r="AK6230">
            <v>0</v>
          </cell>
        </row>
        <row r="6231">
          <cell r="R6231" t="str">
            <v>BNDES</v>
          </cell>
          <cell r="S6231" t="str">
            <v>FINEM TJLP</v>
          </cell>
          <cell r="T6231" t="str">
            <v>SUB9524A</v>
          </cell>
          <cell r="U6231">
            <v>6.0000640000000001</v>
          </cell>
          <cell r="V6231">
            <v>3.5</v>
          </cell>
          <cell r="W6231">
            <v>37042</v>
          </cell>
          <cell r="X6231">
            <v>16</v>
          </cell>
          <cell r="Y6231">
            <v>0</v>
          </cell>
          <cell r="Z6231">
            <v>1.609613</v>
          </cell>
          <cell r="AA6231">
            <v>0</v>
          </cell>
          <cell r="AB6231">
            <v>26506667.219999999</v>
          </cell>
          <cell r="AC6231">
            <v>0</v>
          </cell>
          <cell r="AD6231">
            <v>107131.97</v>
          </cell>
          <cell r="AE6231">
            <v>107131.97</v>
          </cell>
          <cell r="AF6231">
            <v>0</v>
          </cell>
          <cell r="AG6231">
            <v>26613799.190000001</v>
          </cell>
          <cell r="AH6231">
            <v>35570.290000002831</v>
          </cell>
          <cell r="AI6231">
            <v>0</v>
          </cell>
          <cell r="AJ6231">
            <v>0</v>
          </cell>
          <cell r="AK6231">
            <v>0</v>
          </cell>
        </row>
        <row r="6232">
          <cell r="R6232" t="str">
            <v>BNDES</v>
          </cell>
          <cell r="S6232" t="str">
            <v>FINEM TJLP</v>
          </cell>
          <cell r="T6232" t="str">
            <v>SUB9524A</v>
          </cell>
          <cell r="U6232">
            <v>6.0000640000000001</v>
          </cell>
          <cell r="V6232">
            <v>3.5</v>
          </cell>
          <cell r="W6232">
            <v>37057</v>
          </cell>
          <cell r="X6232">
            <v>15</v>
          </cell>
          <cell r="Y6232">
            <v>45</v>
          </cell>
          <cell r="Z6232">
            <v>1.6116379999999999</v>
          </cell>
          <cell r="AA6232">
            <v>0</v>
          </cell>
          <cell r="AB6232">
            <v>26540014.370000001</v>
          </cell>
          <cell r="AC6232">
            <v>1061600.57</v>
          </cell>
          <cell r="AD6232">
            <v>101091.06</v>
          </cell>
          <cell r="AE6232">
            <v>208223.03</v>
          </cell>
          <cell r="AF6232">
            <v>1269823.6100000001</v>
          </cell>
          <cell r="AG6232">
            <v>25478413.789999999</v>
          </cell>
          <cell r="AH6232">
            <v>33347.14999999851</v>
          </cell>
          <cell r="AI6232">
            <v>0</v>
          </cell>
          <cell r="AJ6232">
            <v>0</v>
          </cell>
          <cell r="AK6232">
            <v>0</v>
          </cell>
        </row>
        <row r="6233">
          <cell r="R6233" t="str">
            <v>BNDES</v>
          </cell>
          <cell r="S6233" t="str">
            <v>FINEM TJLP</v>
          </cell>
          <cell r="T6233" t="str">
            <v>SUB9524A</v>
          </cell>
          <cell r="U6233">
            <v>6.0000640000000001</v>
          </cell>
          <cell r="V6233">
            <v>3.5</v>
          </cell>
          <cell r="W6233">
            <v>37072</v>
          </cell>
          <cell r="X6233">
            <v>15</v>
          </cell>
          <cell r="Y6233">
            <v>0</v>
          </cell>
          <cell r="Z6233">
            <v>1.6136630000000001</v>
          </cell>
          <cell r="AA6233">
            <v>0</v>
          </cell>
          <cell r="AB6233">
            <v>25510427.050000001</v>
          </cell>
          <cell r="AC6233">
            <v>0</v>
          </cell>
          <cell r="AD6233">
            <v>96649.18</v>
          </cell>
          <cell r="AE6233">
            <v>96649.18</v>
          </cell>
          <cell r="AF6233">
            <v>0</v>
          </cell>
          <cell r="AG6233">
            <v>25607076.239999998</v>
          </cell>
          <cell r="AH6233">
            <v>32013.269999999553</v>
          </cell>
          <cell r="AI6233">
            <v>0</v>
          </cell>
          <cell r="AJ6233">
            <v>0</v>
          </cell>
          <cell r="AK6233">
            <v>0</v>
          </cell>
        </row>
        <row r="6234">
          <cell r="R6234" t="str">
            <v>BNDES</v>
          </cell>
          <cell r="S6234" t="str">
            <v>FINEM TJLP</v>
          </cell>
          <cell r="T6234" t="str">
            <v>SUB9524A</v>
          </cell>
          <cell r="U6234">
            <v>6.0000640000000001</v>
          </cell>
          <cell r="V6234">
            <v>3.5</v>
          </cell>
          <cell r="W6234">
            <v>37088</v>
          </cell>
          <cell r="X6234">
            <v>16</v>
          </cell>
          <cell r="Y6234">
            <v>46</v>
          </cell>
          <cell r="Z6234">
            <v>1.615988</v>
          </cell>
          <cell r="AA6234">
            <v>0</v>
          </cell>
          <cell r="AB6234">
            <v>25547183.02</v>
          </cell>
          <cell r="AC6234">
            <v>1064465.96</v>
          </cell>
          <cell r="AD6234">
            <v>103784.47</v>
          </cell>
          <cell r="AE6234">
            <v>200433.65</v>
          </cell>
          <cell r="AF6234">
            <v>1264899.6100000001</v>
          </cell>
          <cell r="AG6234">
            <v>24482717.059999999</v>
          </cell>
          <cell r="AH6234">
            <v>36755.960000000894</v>
          </cell>
          <cell r="AI6234">
            <v>0</v>
          </cell>
          <cell r="AJ6234">
            <v>0</v>
          </cell>
          <cell r="AK6234">
            <v>0</v>
          </cell>
        </row>
        <row r="6235">
          <cell r="R6235" t="str">
            <v>BNDES</v>
          </cell>
          <cell r="S6235" t="str">
            <v>FINEM TJLP</v>
          </cell>
          <cell r="T6235" t="str">
            <v>SUB9524A</v>
          </cell>
          <cell r="U6235">
            <v>6.0000640000000001</v>
          </cell>
          <cell r="V6235">
            <v>3.5</v>
          </cell>
          <cell r="W6235">
            <v>37103</v>
          </cell>
          <cell r="X6235">
            <v>15</v>
          </cell>
          <cell r="Y6235">
            <v>0</v>
          </cell>
          <cell r="Z6235">
            <v>1.6181779999999999</v>
          </cell>
          <cell r="AA6235">
            <v>0</v>
          </cell>
          <cell r="AB6235">
            <v>24515896.239999998</v>
          </cell>
          <cell r="AC6235">
            <v>0</v>
          </cell>
          <cell r="AD6235">
            <v>92881.29</v>
          </cell>
          <cell r="AE6235">
            <v>92881.29</v>
          </cell>
          <cell r="AF6235">
            <v>0</v>
          </cell>
          <cell r="AG6235">
            <v>24608777.530000001</v>
          </cell>
          <cell r="AH6235">
            <v>33179.180000003427</v>
          </cell>
          <cell r="AI6235">
            <v>0</v>
          </cell>
          <cell r="AJ6235">
            <v>0</v>
          </cell>
          <cell r="AK6235">
            <v>0</v>
          </cell>
        </row>
        <row r="6236">
          <cell r="R6236" t="str">
            <v>BNDES</v>
          </cell>
          <cell r="S6236" t="str">
            <v>FINEM TJLP</v>
          </cell>
          <cell r="T6236" t="str">
            <v>SUB9524A</v>
          </cell>
          <cell r="U6236">
            <v>6.0000640000000001</v>
          </cell>
          <cell r="V6236">
            <v>3.5</v>
          </cell>
          <cell r="W6236">
            <v>37118</v>
          </cell>
          <cell r="X6236">
            <v>15</v>
          </cell>
          <cell r="Y6236">
            <v>47</v>
          </cell>
          <cell r="Z6236">
            <v>1.620368</v>
          </cell>
          <cell r="AA6236">
            <v>0</v>
          </cell>
          <cell r="AB6236">
            <v>24549075.41</v>
          </cell>
          <cell r="AC6236">
            <v>1067351.1000000001</v>
          </cell>
          <cell r="AD6236">
            <v>93485.060000000012</v>
          </cell>
          <cell r="AE6236">
            <v>186366.35</v>
          </cell>
          <cell r="AF6236">
            <v>1253717.46</v>
          </cell>
          <cell r="AG6236">
            <v>23481724.309999999</v>
          </cell>
          <cell r="AH6236">
            <v>33179.179999999702</v>
          </cell>
          <cell r="AI6236">
            <v>0</v>
          </cell>
          <cell r="AJ6236">
            <v>0</v>
          </cell>
          <cell r="AK6236">
            <v>0</v>
          </cell>
        </row>
        <row r="6237">
          <cell r="R6237" t="str">
            <v>BNDES</v>
          </cell>
          <cell r="S6237" t="str">
            <v>FINEM TJLP</v>
          </cell>
          <cell r="T6237" t="str">
            <v>SUB9524A</v>
          </cell>
          <cell r="U6237">
            <v>6.0000640000000001</v>
          </cell>
          <cell r="V6237">
            <v>3.5</v>
          </cell>
          <cell r="W6237">
            <v>37134</v>
          </cell>
          <cell r="X6237">
            <v>16</v>
          </cell>
          <cell r="Y6237">
            <v>0</v>
          </cell>
          <cell r="Z6237">
            <v>1.6227039999999999</v>
          </cell>
          <cell r="AA6237">
            <v>0</v>
          </cell>
          <cell r="AB6237">
            <v>23515576.68</v>
          </cell>
          <cell r="AC6237">
            <v>0</v>
          </cell>
          <cell r="AD6237">
            <v>95042.880000000005</v>
          </cell>
          <cell r="AE6237">
            <v>95042.880000000005</v>
          </cell>
          <cell r="AF6237">
            <v>0</v>
          </cell>
          <cell r="AG6237">
            <v>23610619.57</v>
          </cell>
          <cell r="AH6237">
            <v>33852.380000002682</v>
          </cell>
          <cell r="AI6237">
            <v>0</v>
          </cell>
          <cell r="AJ6237">
            <v>0</v>
          </cell>
          <cell r="AK6237">
            <v>0</v>
          </cell>
        </row>
        <row r="6238">
          <cell r="R6238" t="str">
            <v>BNDES</v>
          </cell>
          <cell r="S6238" t="str">
            <v>FINEM TJLP</v>
          </cell>
          <cell r="T6238" t="str">
            <v>SUB9524A</v>
          </cell>
          <cell r="U6238">
            <v>6.0000640000000001</v>
          </cell>
          <cell r="V6238">
            <v>3.5</v>
          </cell>
          <cell r="W6238">
            <v>37151</v>
          </cell>
          <cell r="X6238">
            <v>17</v>
          </cell>
          <cell r="Y6238">
            <v>48</v>
          </cell>
          <cell r="Z6238">
            <v>1.6251979999999999</v>
          </cell>
          <cell r="AA6238">
            <v>0</v>
          </cell>
          <cell r="AB6238">
            <v>23551718.73</v>
          </cell>
          <cell r="AC6238">
            <v>1070532.67</v>
          </cell>
          <cell r="AD6238">
            <v>101705.91999999998</v>
          </cell>
          <cell r="AE6238">
            <v>196748.79999999999</v>
          </cell>
          <cell r="AF6238">
            <v>1267281.47</v>
          </cell>
          <cell r="AG6238">
            <v>22481186.07</v>
          </cell>
          <cell r="AH6238">
            <v>36142.04999999702</v>
          </cell>
          <cell r="AI6238">
            <v>0</v>
          </cell>
          <cell r="AJ6238">
            <v>0</v>
          </cell>
          <cell r="AK6238">
            <v>0</v>
          </cell>
        </row>
        <row r="6239">
          <cell r="R6239" t="str">
            <v>BNDES</v>
          </cell>
          <cell r="S6239" t="str">
            <v>FINEM TJLP</v>
          </cell>
          <cell r="T6239" t="str">
            <v>SUB9524A</v>
          </cell>
          <cell r="U6239">
            <v>6.0000640000000001</v>
          </cell>
          <cell r="V6239">
            <v>3.5</v>
          </cell>
          <cell r="W6239">
            <v>37164</v>
          </cell>
          <cell r="X6239">
            <v>13</v>
          </cell>
          <cell r="Y6239">
            <v>0</v>
          </cell>
          <cell r="Z6239">
            <v>1.6271089999999999</v>
          </cell>
          <cell r="AA6239">
            <v>0</v>
          </cell>
          <cell r="AB6239">
            <v>22507620.719999999</v>
          </cell>
          <cell r="AC6239">
            <v>0</v>
          </cell>
          <cell r="AD6239">
            <v>73884.37</v>
          </cell>
          <cell r="AE6239">
            <v>73884.37</v>
          </cell>
          <cell r="AF6239">
            <v>0</v>
          </cell>
          <cell r="AG6239">
            <v>22581505.09</v>
          </cell>
          <cell r="AH6239">
            <v>26434.64999999851</v>
          </cell>
          <cell r="AI6239">
            <v>0</v>
          </cell>
          <cell r="AJ6239">
            <v>0</v>
          </cell>
          <cell r="AK6239">
            <v>0</v>
          </cell>
        </row>
        <row r="6240">
          <cell r="R6240" t="str">
            <v>BNDES</v>
          </cell>
          <cell r="S6240" t="str">
            <v>FINEM TJLP</v>
          </cell>
          <cell r="T6240" t="str">
            <v>SUB9524A</v>
          </cell>
          <cell r="U6240">
            <v>6.0000640000000001</v>
          </cell>
          <cell r="V6240">
            <v>3.5</v>
          </cell>
          <cell r="W6240">
            <v>37179</v>
          </cell>
          <cell r="X6240">
            <v>15</v>
          </cell>
          <cell r="Y6240">
            <v>49</v>
          </cell>
          <cell r="Z6240">
            <v>1.6296040000000001</v>
          </cell>
          <cell r="AA6240">
            <v>0</v>
          </cell>
          <cell r="AB6240">
            <v>22542133.780000001</v>
          </cell>
          <cell r="AC6240">
            <v>1073434.94</v>
          </cell>
          <cell r="AD6240">
            <v>85797.110000000015</v>
          </cell>
          <cell r="AE6240">
            <v>159681.48000000001</v>
          </cell>
          <cell r="AF6240">
            <v>1233116.42</v>
          </cell>
          <cell r="AG6240">
            <v>21468698.84</v>
          </cell>
          <cell r="AH6240">
            <v>34513.059999998659</v>
          </cell>
          <cell r="AI6240">
            <v>0</v>
          </cell>
          <cell r="AJ6240">
            <v>0</v>
          </cell>
          <cell r="AK6240">
            <v>0</v>
          </cell>
        </row>
        <row r="6241">
          <cell r="R6241" t="str">
            <v>BNDES</v>
          </cell>
          <cell r="S6241" t="str">
            <v>FINEM TJLP</v>
          </cell>
          <cell r="T6241" t="str">
            <v>SUB9524A</v>
          </cell>
          <cell r="U6241">
            <v>6.0000640000000001</v>
          </cell>
          <cell r="V6241">
            <v>3.5</v>
          </cell>
          <cell r="W6241">
            <v>37195</v>
          </cell>
          <cell r="X6241">
            <v>16</v>
          </cell>
          <cell r="Y6241">
            <v>0</v>
          </cell>
          <cell r="Z6241">
            <v>1.6322920000000001</v>
          </cell>
          <cell r="AA6241">
            <v>0</v>
          </cell>
          <cell r="AB6241">
            <v>21504111.039999999</v>
          </cell>
          <cell r="AC6241">
            <v>0</v>
          </cell>
          <cell r="AD6241">
            <v>86913.14</v>
          </cell>
          <cell r="AE6241">
            <v>86913.14</v>
          </cell>
          <cell r="AF6241">
            <v>0</v>
          </cell>
          <cell r="AG6241">
            <v>21591024.18</v>
          </cell>
          <cell r="AH6241">
            <v>35412.199999999255</v>
          </cell>
          <cell r="AI6241">
            <v>0</v>
          </cell>
          <cell r="AJ6241">
            <v>0</v>
          </cell>
          <cell r="AK6241">
            <v>0</v>
          </cell>
        </row>
        <row r="6242">
          <cell r="R6242" t="str">
            <v>BNDES</v>
          </cell>
          <cell r="S6242" t="str">
            <v>FINEM TJLP</v>
          </cell>
          <cell r="T6242" t="str">
            <v>SUB9524A</v>
          </cell>
          <cell r="U6242">
            <v>6.0000640000000001</v>
          </cell>
          <cell r="V6242">
            <v>3.5</v>
          </cell>
          <cell r="W6242">
            <v>37210</v>
          </cell>
          <cell r="X6242">
            <v>15</v>
          </cell>
          <cell r="Y6242">
            <v>50</v>
          </cell>
          <cell r="Z6242">
            <v>1.6348119999999999</v>
          </cell>
          <cell r="AA6242">
            <v>0</v>
          </cell>
          <cell r="AB6242">
            <v>21537309.98</v>
          </cell>
          <cell r="AC6242">
            <v>1076865.5</v>
          </cell>
          <cell r="AD6242">
            <v>82060.55</v>
          </cell>
          <cell r="AE6242">
            <v>168973.69</v>
          </cell>
          <cell r="AF6242">
            <v>1245839.18</v>
          </cell>
          <cell r="AG6242">
            <v>20460444.48</v>
          </cell>
          <cell r="AH6242">
            <v>33198.929999999702</v>
          </cell>
          <cell r="AI6242">
            <v>0</v>
          </cell>
          <cell r="AJ6242">
            <v>0</v>
          </cell>
          <cell r="AK6242">
            <v>0</v>
          </cell>
        </row>
        <row r="6243">
          <cell r="R6243" t="str">
            <v>BNDES</v>
          </cell>
          <cell r="S6243" t="str">
            <v>FINEM TJLP</v>
          </cell>
          <cell r="T6243" t="str">
            <v>SUB9524A</v>
          </cell>
          <cell r="U6243">
            <v>6.0000640000000001</v>
          </cell>
          <cell r="V6243">
            <v>3.5</v>
          </cell>
          <cell r="W6243">
            <v>37225</v>
          </cell>
          <cell r="X6243">
            <v>15</v>
          </cell>
          <cell r="Y6243">
            <v>0</v>
          </cell>
          <cell r="Z6243">
            <v>1.637332</v>
          </cell>
          <cell r="AA6243">
            <v>0</v>
          </cell>
          <cell r="AB6243">
            <v>20491983.469999999</v>
          </cell>
          <cell r="AC6243">
            <v>0</v>
          </cell>
          <cell r="AD6243">
            <v>77636.23</v>
          </cell>
          <cell r="AE6243">
            <v>77636.23</v>
          </cell>
          <cell r="AF6243">
            <v>0</v>
          </cell>
          <cell r="AG6243">
            <v>20569619.699999999</v>
          </cell>
          <cell r="AH6243">
            <v>31538.989999998361</v>
          </cell>
          <cell r="AI6243">
            <v>0</v>
          </cell>
          <cell r="AJ6243">
            <v>0</v>
          </cell>
          <cell r="AK6243">
            <v>0</v>
          </cell>
        </row>
        <row r="6244">
          <cell r="R6244" t="str">
            <v>BNDES</v>
          </cell>
          <cell r="S6244" t="str">
            <v>FINEM TJLP</v>
          </cell>
          <cell r="T6244" t="str">
            <v>SUB9524A</v>
          </cell>
          <cell r="U6244">
            <v>6.0000640000000001</v>
          </cell>
          <cell r="V6244">
            <v>3.5</v>
          </cell>
          <cell r="W6244">
            <v>37242</v>
          </cell>
          <cell r="X6244">
            <v>17</v>
          </cell>
          <cell r="Y6244">
            <v>51</v>
          </cell>
          <cell r="Z6244">
            <v>1.6402030000000001</v>
          </cell>
          <cell r="AA6244">
            <v>0</v>
          </cell>
          <cell r="AB6244">
            <v>20527915.390000001</v>
          </cell>
          <cell r="AC6244">
            <v>1080416.6000000001</v>
          </cell>
          <cell r="AD6244">
            <v>88634.410000000018</v>
          </cell>
          <cell r="AE6244">
            <v>166270.64000000001</v>
          </cell>
          <cell r="AF6244">
            <v>1246687.24</v>
          </cell>
          <cell r="AG6244">
            <v>19447498.789999999</v>
          </cell>
          <cell r="AH6244">
            <v>35931.919999998063</v>
          </cell>
          <cell r="AI6244">
            <v>0</v>
          </cell>
          <cell r="AJ6244">
            <v>0</v>
          </cell>
          <cell r="AK6244">
            <v>0</v>
          </cell>
        </row>
        <row r="6245">
          <cell r="R6245" t="str">
            <v>BNDES</v>
          </cell>
          <cell r="S6245" t="str">
            <v>FINEM TJLP</v>
          </cell>
          <cell r="T6245" t="str">
            <v>SUB9524A</v>
          </cell>
          <cell r="U6245">
            <v>6.0000640000000001</v>
          </cell>
          <cell r="V6245">
            <v>3.5</v>
          </cell>
          <cell r="W6245">
            <v>37256</v>
          </cell>
          <cell r="X6245">
            <v>14</v>
          </cell>
          <cell r="Y6245">
            <v>0</v>
          </cell>
          <cell r="Z6245">
            <v>1.6425689999999999</v>
          </cell>
          <cell r="AA6245">
            <v>0</v>
          </cell>
          <cell r="AB6245">
            <v>19475551.890000001</v>
          </cell>
          <cell r="AC6245">
            <v>0</v>
          </cell>
          <cell r="AD6245">
            <v>68857.66</v>
          </cell>
          <cell r="AE6245">
            <v>68857.66</v>
          </cell>
          <cell r="AF6245">
            <v>0</v>
          </cell>
          <cell r="AG6245">
            <v>19544409.550000001</v>
          </cell>
          <cell r="AH6245">
            <v>28053.10000000149</v>
          </cell>
          <cell r="AI6245">
            <v>0</v>
          </cell>
          <cell r="AJ6245">
            <v>0</v>
          </cell>
          <cell r="AK6245">
            <v>0</v>
          </cell>
        </row>
        <row r="6246">
          <cell r="R6246" t="str">
            <v>BNDES</v>
          </cell>
          <cell r="S6246" t="str">
            <v>FINEM TJLP</v>
          </cell>
          <cell r="T6246" t="str">
            <v>SUB9524A</v>
          </cell>
          <cell r="U6246">
            <v>6.0000640000000001</v>
          </cell>
          <cell r="V6246">
            <v>3.5</v>
          </cell>
          <cell r="W6246">
            <v>37271</v>
          </cell>
          <cell r="X6246">
            <v>15</v>
          </cell>
          <cell r="Y6246">
            <v>52</v>
          </cell>
          <cell r="Z6246">
            <v>1.6451039999999999</v>
          </cell>
          <cell r="AA6246">
            <v>0</v>
          </cell>
          <cell r="AB6246">
            <v>19505608.789999999</v>
          </cell>
          <cell r="AC6246">
            <v>1083644.93</v>
          </cell>
          <cell r="AD6246">
            <v>74266.78</v>
          </cell>
          <cell r="AE6246">
            <v>143124.44</v>
          </cell>
          <cell r="AF6246">
            <v>1226769.3700000001</v>
          </cell>
          <cell r="AG6246">
            <v>18421963.859999999</v>
          </cell>
          <cell r="AH6246">
            <v>30056.89999999851</v>
          </cell>
          <cell r="AI6246">
            <v>0</v>
          </cell>
          <cell r="AJ6246">
            <v>0</v>
          </cell>
          <cell r="AK6246">
            <v>0</v>
          </cell>
        </row>
        <row r="6247">
          <cell r="R6247" t="str">
            <v>BNDES</v>
          </cell>
          <cell r="S6247" t="str">
            <v>FINEM TJLP</v>
          </cell>
          <cell r="T6247" t="str">
            <v>SUB9524A</v>
          </cell>
          <cell r="U6247">
            <v>6.0000640000000001</v>
          </cell>
          <cell r="V6247">
            <v>3.5</v>
          </cell>
          <cell r="W6247">
            <v>37287</v>
          </cell>
          <cell r="X6247">
            <v>16</v>
          </cell>
          <cell r="Y6247">
            <v>0</v>
          </cell>
          <cell r="Z6247">
            <v>1.6478109999999999</v>
          </cell>
          <cell r="AA6247">
            <v>0</v>
          </cell>
          <cell r="AB6247">
            <v>18452276.989999998</v>
          </cell>
          <cell r="AC6247">
            <v>0</v>
          </cell>
          <cell r="AD6247">
            <v>74578.55</v>
          </cell>
          <cell r="AE6247">
            <v>74578.55</v>
          </cell>
          <cell r="AF6247">
            <v>0</v>
          </cell>
          <cell r="AG6247">
            <v>18526855.539999999</v>
          </cell>
          <cell r="AH6247">
            <v>30313.129999998957</v>
          </cell>
          <cell r="AI6247">
            <v>0</v>
          </cell>
          <cell r="AJ6247">
            <v>0</v>
          </cell>
          <cell r="AK6247">
            <v>0</v>
          </cell>
        </row>
        <row r="6248">
          <cell r="R6248" t="str">
            <v>BNDES</v>
          </cell>
          <cell r="S6248" t="str">
            <v>FINEM TJLP</v>
          </cell>
          <cell r="T6248" t="str">
            <v>SUB9524A</v>
          </cell>
          <cell r="U6248">
            <v>6.0000640000000001</v>
          </cell>
          <cell r="V6248">
            <v>3.5</v>
          </cell>
          <cell r="W6248">
            <v>37302</v>
          </cell>
          <cell r="X6248">
            <v>15</v>
          </cell>
          <cell r="Y6248">
            <v>53</v>
          </cell>
          <cell r="Z6248">
            <v>1.650361</v>
          </cell>
          <cell r="AA6248">
            <v>0</v>
          </cell>
          <cell r="AB6248">
            <v>18480832.030000001</v>
          </cell>
          <cell r="AC6248">
            <v>1087107.77</v>
          </cell>
          <cell r="AD6248">
            <v>70415.150000000009</v>
          </cell>
          <cell r="AE6248">
            <v>144993.70000000001</v>
          </cell>
          <cell r="AF6248">
            <v>1232101.47</v>
          </cell>
          <cell r="AG6248">
            <v>17393724.260000002</v>
          </cell>
          <cell r="AH6248">
            <v>28555.040000002831</v>
          </cell>
          <cell r="AI6248">
            <v>0</v>
          </cell>
          <cell r="AJ6248">
            <v>0</v>
          </cell>
          <cell r="AK6248">
            <v>0</v>
          </cell>
        </row>
        <row r="6249">
          <cell r="R6249" t="str">
            <v>BNDES</v>
          </cell>
          <cell r="S6249" t="str">
            <v>FINEM TJLP</v>
          </cell>
          <cell r="T6249" t="str">
            <v>SUB9524A</v>
          </cell>
          <cell r="U6249">
            <v>6.0000640000000001</v>
          </cell>
          <cell r="V6249">
            <v>3.5</v>
          </cell>
          <cell r="W6249">
            <v>37315</v>
          </cell>
          <cell r="X6249">
            <v>13</v>
          </cell>
          <cell r="Y6249">
            <v>0</v>
          </cell>
          <cell r="Z6249">
            <v>1.652571</v>
          </cell>
          <cell r="AA6249">
            <v>0</v>
          </cell>
          <cell r="AB6249">
            <v>17417016.210000001</v>
          </cell>
          <cell r="AC6249">
            <v>0</v>
          </cell>
          <cell r="AD6249">
            <v>57173.760000000002</v>
          </cell>
          <cell r="AE6249">
            <v>57173.760000000002</v>
          </cell>
          <cell r="AF6249">
            <v>0</v>
          </cell>
          <cell r="AG6249">
            <v>17474189.98</v>
          </cell>
          <cell r="AH6249">
            <v>23291.959999997169</v>
          </cell>
          <cell r="AI6249">
            <v>0</v>
          </cell>
          <cell r="AJ6249">
            <v>0</v>
          </cell>
          <cell r="AK6249">
            <v>0</v>
          </cell>
        </row>
        <row r="6250">
          <cell r="R6250" t="str">
            <v>BNDES</v>
          </cell>
          <cell r="S6250" t="str">
            <v>FINEM TJLP</v>
          </cell>
          <cell r="T6250" t="str">
            <v>SUB9524A</v>
          </cell>
          <cell r="U6250">
            <v>6.0000640000000001</v>
          </cell>
          <cell r="V6250">
            <v>3.5</v>
          </cell>
          <cell r="W6250">
            <v>37330</v>
          </cell>
          <cell r="X6250">
            <v>15</v>
          </cell>
          <cell r="Y6250">
            <v>54</v>
          </cell>
          <cell r="Z6250">
            <v>1.6551210000000001</v>
          </cell>
          <cell r="AA6250">
            <v>0</v>
          </cell>
          <cell r="AB6250">
            <v>17443891.539999999</v>
          </cell>
          <cell r="AC6250">
            <v>1090243.22</v>
          </cell>
          <cell r="AD6250">
            <v>66393.350000000006</v>
          </cell>
          <cell r="AE6250">
            <v>123567.11</v>
          </cell>
          <cell r="AF6250">
            <v>1213810.33</v>
          </cell>
          <cell r="AG6250">
            <v>16353648.32</v>
          </cell>
          <cell r="AH6250">
            <v>26875.319999996573</v>
          </cell>
          <cell r="AI6250">
            <v>0</v>
          </cell>
          <cell r="AJ6250">
            <v>0</v>
          </cell>
          <cell r="AK6250">
            <v>0</v>
          </cell>
        </row>
        <row r="6251">
          <cell r="R6251" t="str">
            <v>BNDES</v>
          </cell>
          <cell r="S6251" t="str">
            <v>FINEM TJLP</v>
          </cell>
          <cell r="T6251" t="str">
            <v>SUB9524A</v>
          </cell>
          <cell r="U6251">
            <v>6.0000640000000001</v>
          </cell>
          <cell r="V6251">
            <v>3.5</v>
          </cell>
          <cell r="W6251">
            <v>37346</v>
          </cell>
          <cell r="X6251">
            <v>16</v>
          </cell>
          <cell r="Y6251">
            <v>0</v>
          </cell>
          <cell r="Z6251">
            <v>1.6578459999999999</v>
          </cell>
          <cell r="AA6251">
            <v>0</v>
          </cell>
          <cell r="AB6251">
            <v>16380573.060000001</v>
          </cell>
          <cell r="AC6251">
            <v>0</v>
          </cell>
          <cell r="AD6251">
            <v>66205.350000000006</v>
          </cell>
          <cell r="AE6251">
            <v>66205.350000000006</v>
          </cell>
          <cell r="AF6251">
            <v>0</v>
          </cell>
          <cell r="AG6251">
            <v>16446778.4</v>
          </cell>
          <cell r="AH6251">
            <v>26924.730000000447</v>
          </cell>
          <cell r="AI6251">
            <v>0</v>
          </cell>
          <cell r="AJ6251">
            <v>0</v>
          </cell>
          <cell r="AK6251">
            <v>0</v>
          </cell>
        </row>
        <row r="6252">
          <cell r="R6252" t="str">
            <v>BNDES</v>
          </cell>
          <cell r="S6252" t="str">
            <v>FINEM TJLP</v>
          </cell>
          <cell r="T6252" t="str">
            <v>SUB9524A</v>
          </cell>
          <cell r="U6252">
            <v>6.0000640000000001</v>
          </cell>
          <cell r="V6252">
            <v>3.5</v>
          </cell>
          <cell r="W6252">
            <v>37361</v>
          </cell>
          <cell r="X6252">
            <v>15</v>
          </cell>
          <cell r="Y6252">
            <v>55</v>
          </cell>
          <cell r="Z6252">
            <v>1.6601170000000001</v>
          </cell>
          <cell r="AA6252">
            <v>0</v>
          </cell>
          <cell r="AB6252">
            <v>16403011.98</v>
          </cell>
          <cell r="AC6252">
            <v>1093534.1299999999</v>
          </cell>
          <cell r="AD6252">
            <v>62486.549999999988</v>
          </cell>
          <cell r="AE6252">
            <v>128691.9</v>
          </cell>
          <cell r="AF6252">
            <v>1222226.03</v>
          </cell>
          <cell r="AG6252">
            <v>15309477.85</v>
          </cell>
          <cell r="AH6252">
            <v>22438.929999997839</v>
          </cell>
          <cell r="AI6252">
            <v>0</v>
          </cell>
          <cell r="AJ6252">
            <v>0</v>
          </cell>
          <cell r="AK6252">
            <v>0</v>
          </cell>
        </row>
        <row r="6253">
          <cell r="R6253" t="str">
            <v>BNDES</v>
          </cell>
          <cell r="S6253" t="str">
            <v>FINEM TJLP</v>
          </cell>
          <cell r="T6253" t="str">
            <v>SUB9524A</v>
          </cell>
          <cell r="U6253">
            <v>6.0000640000000001</v>
          </cell>
          <cell r="V6253">
            <v>3.5</v>
          </cell>
          <cell r="W6253">
            <v>37376</v>
          </cell>
          <cell r="X6253">
            <v>15</v>
          </cell>
          <cell r="Y6253">
            <v>0</v>
          </cell>
          <cell r="Z6253">
            <v>1.6623669999999999</v>
          </cell>
          <cell r="AA6253">
            <v>0</v>
          </cell>
          <cell r="AB6253">
            <v>15330227.189999999</v>
          </cell>
          <cell r="AC6253">
            <v>0</v>
          </cell>
          <cell r="AD6253">
            <v>58080.33</v>
          </cell>
          <cell r="AE6253">
            <v>58080.33</v>
          </cell>
          <cell r="AF6253">
            <v>0</v>
          </cell>
          <cell r="AG6253">
            <v>15388307.51</v>
          </cell>
          <cell r="AH6253">
            <v>20749.330000000075</v>
          </cell>
          <cell r="AI6253">
            <v>0</v>
          </cell>
          <cell r="AJ6253">
            <v>0</v>
          </cell>
          <cell r="AK6253">
            <v>0</v>
          </cell>
        </row>
        <row r="6254">
          <cell r="R6254" t="str">
            <v>BNDES</v>
          </cell>
          <cell r="S6254" t="str">
            <v>FINEM TJLP</v>
          </cell>
          <cell r="T6254" t="str">
            <v>SUB9524A</v>
          </cell>
          <cell r="U6254">
            <v>6.0000640000000001</v>
          </cell>
          <cell r="V6254">
            <v>3.5</v>
          </cell>
          <cell r="W6254">
            <v>37391</v>
          </cell>
          <cell r="X6254">
            <v>15</v>
          </cell>
          <cell r="Y6254">
            <v>56</v>
          </cell>
          <cell r="Z6254">
            <v>1.664617</v>
          </cell>
          <cell r="AA6254">
            <v>0</v>
          </cell>
          <cell r="AB6254">
            <v>15350976.52</v>
          </cell>
          <cell r="AC6254">
            <v>1096498.32</v>
          </cell>
          <cell r="AD6254">
            <v>58457.89</v>
          </cell>
          <cell r="AE6254">
            <v>116538.22</v>
          </cell>
          <cell r="AF6254">
            <v>1213036.54</v>
          </cell>
          <cell r="AG6254">
            <v>14254478.199999999</v>
          </cell>
          <cell r="AH6254">
            <v>20749.339999997988</v>
          </cell>
          <cell r="AI6254">
            <v>0</v>
          </cell>
          <cell r="AJ6254">
            <v>0</v>
          </cell>
          <cell r="AK6254">
            <v>0</v>
          </cell>
        </row>
        <row r="6255">
          <cell r="R6255" t="str">
            <v>BNDES</v>
          </cell>
          <cell r="S6255" t="str">
            <v>FINEM TJLP</v>
          </cell>
          <cell r="T6255" t="str">
            <v>SUB9524A</v>
          </cell>
          <cell r="U6255">
            <v>6.0000640000000001</v>
          </cell>
          <cell r="V6255">
            <v>3.5</v>
          </cell>
          <cell r="W6255">
            <v>37407</v>
          </cell>
          <cell r="X6255">
            <v>16</v>
          </cell>
          <cell r="Y6255">
            <v>0</v>
          </cell>
          <cell r="Z6255">
            <v>1.667017</v>
          </cell>
          <cell r="AA6255">
            <v>0</v>
          </cell>
          <cell r="AB6255">
            <v>14275029.92</v>
          </cell>
          <cell r="AC6255">
            <v>0</v>
          </cell>
          <cell r="AD6255">
            <v>57695.37</v>
          </cell>
          <cell r="AE6255">
            <v>57695.37</v>
          </cell>
          <cell r="AF6255">
            <v>0</v>
          </cell>
          <cell r="AG6255">
            <v>14332725.300000001</v>
          </cell>
          <cell r="AH6255">
            <v>20551.73000000231</v>
          </cell>
          <cell r="AI6255">
            <v>0</v>
          </cell>
          <cell r="AJ6255">
            <v>0</v>
          </cell>
          <cell r="AK6255">
            <v>0</v>
          </cell>
        </row>
        <row r="6256">
          <cell r="R6256" t="str">
            <v>BNDES</v>
          </cell>
          <cell r="S6256" t="str">
            <v>FINEM TJLP</v>
          </cell>
          <cell r="T6256" t="str">
            <v>SUB9524A</v>
          </cell>
          <cell r="U6256">
            <v>6.0000640000000001</v>
          </cell>
          <cell r="V6256">
            <v>3.5</v>
          </cell>
          <cell r="W6256">
            <v>37424</v>
          </cell>
          <cell r="X6256">
            <v>17</v>
          </cell>
          <cell r="Y6256">
            <v>57</v>
          </cell>
          <cell r="Z6256">
            <v>1.6695789999999999</v>
          </cell>
          <cell r="AA6256">
            <v>0</v>
          </cell>
          <cell r="AB6256">
            <v>14296968.890000001</v>
          </cell>
          <cell r="AC6256">
            <v>1099766.8400000001</v>
          </cell>
          <cell r="AD6256">
            <v>61740.139999999992</v>
          </cell>
          <cell r="AE6256">
            <v>119435.51</v>
          </cell>
          <cell r="AF6256">
            <v>1219202.3500000001</v>
          </cell>
          <cell r="AG6256">
            <v>13197202.050000001</v>
          </cell>
          <cell r="AH6256">
            <v>21938.959999999031</v>
          </cell>
          <cell r="AI6256">
            <v>0</v>
          </cell>
          <cell r="AJ6256">
            <v>0</v>
          </cell>
          <cell r="AK6256">
            <v>0</v>
          </cell>
        </row>
        <row r="6257">
          <cell r="R6257" t="str">
            <v>BNDES</v>
          </cell>
          <cell r="S6257" t="str">
            <v>FINEM TJLP</v>
          </cell>
          <cell r="T6257" t="str">
            <v>SUB9524A</v>
          </cell>
          <cell r="U6257">
            <v>6.0000640000000001</v>
          </cell>
          <cell r="V6257">
            <v>3.5</v>
          </cell>
          <cell r="W6257">
            <v>37437</v>
          </cell>
          <cell r="X6257">
            <v>13</v>
          </cell>
          <cell r="Y6257">
            <v>0</v>
          </cell>
          <cell r="Z6257">
            <v>1.6715420000000001</v>
          </cell>
          <cell r="AA6257">
            <v>0</v>
          </cell>
          <cell r="AB6257">
            <v>13212718.6</v>
          </cell>
          <cell r="AC6257">
            <v>0</v>
          </cell>
          <cell r="AD6257">
            <v>43372.57</v>
          </cell>
          <cell r="AE6257">
            <v>43372.57</v>
          </cell>
          <cell r="AF6257">
            <v>0</v>
          </cell>
          <cell r="AG6257">
            <v>13256091.17</v>
          </cell>
          <cell r="AH6257">
            <v>15516.549999998882</v>
          </cell>
          <cell r="AI6257">
            <v>0</v>
          </cell>
          <cell r="AJ6257">
            <v>0</v>
          </cell>
          <cell r="AK6257">
            <v>0</v>
          </cell>
        </row>
        <row r="6258">
          <cell r="R6258" t="str">
            <v>BNDES</v>
          </cell>
          <cell r="S6258" t="str">
            <v>FINEM TJLP</v>
          </cell>
          <cell r="T6258" t="str">
            <v>SUB9524A</v>
          </cell>
          <cell r="U6258">
            <v>6.0000640000000001</v>
          </cell>
          <cell r="V6258">
            <v>3.5</v>
          </cell>
          <cell r="W6258">
            <v>37452</v>
          </cell>
          <cell r="X6258">
            <v>15</v>
          </cell>
          <cell r="Y6258">
            <v>58</v>
          </cell>
          <cell r="Z6258">
            <v>1.6741010000000001</v>
          </cell>
          <cell r="AA6258">
            <v>0</v>
          </cell>
          <cell r="AB6258">
            <v>13232946.24</v>
          </cell>
          <cell r="AC6258">
            <v>1102745.52</v>
          </cell>
          <cell r="AD6258">
            <v>50365.51</v>
          </cell>
          <cell r="AE6258">
            <v>93738.08</v>
          </cell>
          <cell r="AF6258">
            <v>1196483.6000000001</v>
          </cell>
          <cell r="AG6258">
            <v>12130200.720000001</v>
          </cell>
          <cell r="AH6258">
            <v>20227.640000000596</v>
          </cell>
          <cell r="AI6258">
            <v>0</v>
          </cell>
          <cell r="AJ6258">
            <v>0</v>
          </cell>
          <cell r="AK6258">
            <v>0</v>
          </cell>
        </row>
        <row r="6259">
          <cell r="R6259" t="str">
            <v>BNDES</v>
          </cell>
          <cell r="S6259" t="str">
            <v>FINEM TJLP</v>
          </cell>
          <cell r="T6259" t="str">
            <v>SUB9524A</v>
          </cell>
          <cell r="U6259">
            <v>6.0000640000000001</v>
          </cell>
          <cell r="V6259">
            <v>3.5</v>
          </cell>
          <cell r="W6259">
            <v>37468</v>
          </cell>
          <cell r="X6259">
            <v>16</v>
          </cell>
          <cell r="Y6259">
            <v>0</v>
          </cell>
          <cell r="Z6259">
            <v>1.676855</v>
          </cell>
          <cell r="AA6259">
            <v>0</v>
          </cell>
          <cell r="AB6259">
            <v>12150155.65</v>
          </cell>
          <cell r="AC6259">
            <v>0</v>
          </cell>
          <cell r="AD6259">
            <v>49107.27</v>
          </cell>
          <cell r="AE6259">
            <v>49107.27</v>
          </cell>
          <cell r="AF6259">
            <v>0</v>
          </cell>
          <cell r="AG6259">
            <v>12199262.92</v>
          </cell>
          <cell r="AH6259">
            <v>19954.929999999702</v>
          </cell>
          <cell r="AI6259">
            <v>0</v>
          </cell>
          <cell r="AJ6259">
            <v>0</v>
          </cell>
          <cell r="AK6259">
            <v>0</v>
          </cell>
        </row>
        <row r="6260">
          <cell r="R6260" t="str">
            <v>BNDES</v>
          </cell>
          <cell r="S6260" t="str">
            <v>FINEM TJLP</v>
          </cell>
          <cell r="T6260" t="str">
            <v>SUB9524A</v>
          </cell>
          <cell r="U6260">
            <v>6.0000640000000001</v>
          </cell>
          <cell r="V6260">
            <v>3.5</v>
          </cell>
          <cell r="W6260">
            <v>37483</v>
          </cell>
          <cell r="X6260">
            <v>15</v>
          </cell>
          <cell r="Y6260">
            <v>59</v>
          </cell>
          <cell r="Z6260">
            <v>1.6794500000000001</v>
          </cell>
          <cell r="AA6260">
            <v>0</v>
          </cell>
          <cell r="AB6260">
            <v>12168958.5</v>
          </cell>
          <cell r="AC6260">
            <v>1106268.95</v>
          </cell>
          <cell r="AD6260">
            <v>46365.830000000009</v>
          </cell>
          <cell r="AE6260">
            <v>95473.1</v>
          </cell>
          <cell r="AF6260">
            <v>1201742.05</v>
          </cell>
          <cell r="AG6260">
            <v>11062689.550000001</v>
          </cell>
          <cell r="AH6260">
            <v>18802.85000000149</v>
          </cell>
          <cell r="AI6260">
            <v>0</v>
          </cell>
          <cell r="AJ6260">
            <v>0</v>
          </cell>
          <cell r="AK6260">
            <v>0</v>
          </cell>
        </row>
        <row r="6261">
          <cell r="R6261" t="str">
            <v>BNDES</v>
          </cell>
          <cell r="S6261" t="str">
            <v>FINEM TJLP</v>
          </cell>
          <cell r="T6261" t="str">
            <v>SUB9524A</v>
          </cell>
          <cell r="U6261">
            <v>6.0000640000000001</v>
          </cell>
          <cell r="V6261">
            <v>3.5</v>
          </cell>
          <cell r="W6261">
            <v>37499</v>
          </cell>
          <cell r="X6261">
            <v>16</v>
          </cell>
          <cell r="Y6261">
            <v>0</v>
          </cell>
          <cell r="Z6261">
            <v>1.682218</v>
          </cell>
          <cell r="AA6261">
            <v>0</v>
          </cell>
          <cell r="AB6261">
            <v>11080922.619999999</v>
          </cell>
          <cell r="AC6261">
            <v>0</v>
          </cell>
          <cell r="AD6261">
            <v>44785.75</v>
          </cell>
          <cell r="AE6261">
            <v>44785.75</v>
          </cell>
          <cell r="AF6261">
            <v>0</v>
          </cell>
          <cell r="AG6261">
            <v>11125708.369999999</v>
          </cell>
          <cell r="AH6261">
            <v>18233.069999998435</v>
          </cell>
          <cell r="AI6261">
            <v>0</v>
          </cell>
          <cell r="AJ6261">
            <v>0</v>
          </cell>
          <cell r="AK6261">
            <v>0</v>
          </cell>
        </row>
        <row r="6262">
          <cell r="R6262" t="str">
            <v>BNDES</v>
          </cell>
          <cell r="S6262" t="str">
            <v>FINEM TJLP</v>
          </cell>
          <cell r="T6262" t="str">
            <v>SUB9524A</v>
          </cell>
          <cell r="U6262">
            <v>6.0000640000000001</v>
          </cell>
          <cell r="V6262">
            <v>3.5</v>
          </cell>
          <cell r="W6262">
            <v>37515</v>
          </cell>
          <cell r="X6262">
            <v>16</v>
          </cell>
          <cell r="Y6262">
            <v>60</v>
          </cell>
          <cell r="Z6262">
            <v>1.6849860000000001</v>
          </cell>
          <cell r="AA6262">
            <v>0</v>
          </cell>
          <cell r="AB6262">
            <v>11099155.68</v>
          </cell>
          <cell r="AC6262">
            <v>1109915.57</v>
          </cell>
          <cell r="AD6262">
            <v>45114.45</v>
          </cell>
          <cell r="AE6262">
            <v>89900.2</v>
          </cell>
          <cell r="AF6262">
            <v>1199815.77</v>
          </cell>
          <cell r="AG6262">
            <v>9989240.1199999992</v>
          </cell>
          <cell r="AH6262">
            <v>18233.070000000298</v>
          </cell>
          <cell r="AI6262">
            <v>0</v>
          </cell>
          <cell r="AJ6262">
            <v>0</v>
          </cell>
          <cell r="AK6262">
            <v>0</v>
          </cell>
        </row>
        <row r="6263">
          <cell r="R6263" t="str">
            <v>BNDES</v>
          </cell>
          <cell r="S6263" t="str">
            <v>FINEM TJLP</v>
          </cell>
          <cell r="T6263" t="str">
            <v>SUB9524A</v>
          </cell>
          <cell r="U6263">
            <v>6.0000640000000001</v>
          </cell>
          <cell r="V6263">
            <v>3.5</v>
          </cell>
          <cell r="W6263">
            <v>37529</v>
          </cell>
          <cell r="X6263">
            <v>14</v>
          </cell>
          <cell r="Y6263">
            <v>0</v>
          </cell>
          <cell r="Z6263">
            <v>1.6874150000000001</v>
          </cell>
          <cell r="AA6263">
            <v>0</v>
          </cell>
          <cell r="AB6263">
            <v>10003640.16</v>
          </cell>
          <cell r="AC6263">
            <v>0</v>
          </cell>
          <cell r="AD6263">
            <v>35368.82</v>
          </cell>
          <cell r="AE6263">
            <v>35368.82</v>
          </cell>
          <cell r="AF6263">
            <v>0</v>
          </cell>
          <cell r="AG6263">
            <v>10039008.970000001</v>
          </cell>
          <cell r="AH6263">
            <v>14400.030000001192</v>
          </cell>
          <cell r="AI6263">
            <v>0</v>
          </cell>
          <cell r="AJ6263">
            <v>0</v>
          </cell>
          <cell r="AK6263">
            <v>0</v>
          </cell>
        </row>
        <row r="6264">
          <cell r="R6264" t="str">
            <v>BNDES</v>
          </cell>
          <cell r="S6264" t="str">
            <v>FINEM TJLP</v>
          </cell>
          <cell r="T6264" t="str">
            <v>SUB9524A</v>
          </cell>
          <cell r="U6264">
            <v>6.0000640000000001</v>
          </cell>
          <cell r="V6264">
            <v>3.5</v>
          </cell>
          <cell r="W6264">
            <v>37544</v>
          </cell>
          <cell r="X6264">
            <v>15</v>
          </cell>
          <cell r="Y6264">
            <v>61</v>
          </cell>
          <cell r="Z6264">
            <v>1.6900250000000001</v>
          </cell>
          <cell r="AA6264">
            <v>0</v>
          </cell>
          <cell r="AB6264">
            <v>10019113.23</v>
          </cell>
          <cell r="AC6264">
            <v>1113234.8</v>
          </cell>
          <cell r="AD6264">
            <v>38147.469999999994</v>
          </cell>
          <cell r="AE6264">
            <v>73516.289999999994</v>
          </cell>
          <cell r="AF6264">
            <v>1186751.0900000001</v>
          </cell>
          <cell r="AG6264">
            <v>8905878.4299999997</v>
          </cell>
          <cell r="AH6264">
            <v>15473.079999998212</v>
          </cell>
          <cell r="AI6264">
            <v>0</v>
          </cell>
          <cell r="AJ6264">
            <v>0</v>
          </cell>
          <cell r="AK6264">
            <v>0</v>
          </cell>
        </row>
        <row r="6265">
          <cell r="R6265" t="str">
            <v>BNDES</v>
          </cell>
          <cell r="S6265" t="str">
            <v>FINEM TJLP</v>
          </cell>
          <cell r="T6265" t="str">
            <v>SUB9524A</v>
          </cell>
          <cell r="U6265">
            <v>6.0000640000000001</v>
          </cell>
          <cell r="V6265">
            <v>3.5</v>
          </cell>
          <cell r="W6265">
            <v>37560</v>
          </cell>
          <cell r="X6265">
            <v>16</v>
          </cell>
          <cell r="Y6265">
            <v>0</v>
          </cell>
          <cell r="Z6265">
            <v>1.692809</v>
          </cell>
          <cell r="AA6265">
            <v>0</v>
          </cell>
          <cell r="AB6265">
            <v>8920549.1999999993</v>
          </cell>
          <cell r="AC6265">
            <v>0</v>
          </cell>
          <cell r="AD6265">
            <v>36054.17</v>
          </cell>
          <cell r="AE6265">
            <v>36054.17</v>
          </cell>
          <cell r="AF6265">
            <v>0</v>
          </cell>
          <cell r="AG6265">
            <v>8956603.3699999992</v>
          </cell>
          <cell r="AH6265">
            <v>14670.769999999553</v>
          </cell>
          <cell r="AI6265">
            <v>0</v>
          </cell>
          <cell r="AJ6265">
            <v>0</v>
          </cell>
          <cell r="AK6265">
            <v>0</v>
          </cell>
        </row>
        <row r="6266">
          <cell r="R6266" t="str">
            <v>BNDES</v>
          </cell>
          <cell r="S6266" t="str">
            <v>FINEM TJLP</v>
          </cell>
          <cell r="T6266" t="str">
            <v>SUB9524A</v>
          </cell>
          <cell r="U6266">
            <v>6.0000640000000001</v>
          </cell>
          <cell r="V6266">
            <v>3.5</v>
          </cell>
          <cell r="W6266">
            <v>37578</v>
          </cell>
          <cell r="X6266">
            <v>18</v>
          </cell>
          <cell r="Y6266">
            <v>62</v>
          </cell>
          <cell r="Z6266">
            <v>1.6959409999999999</v>
          </cell>
          <cell r="AA6266">
            <v>0</v>
          </cell>
          <cell r="AB6266">
            <v>8937053.8100000005</v>
          </cell>
          <cell r="AC6266">
            <v>1117131.73</v>
          </cell>
          <cell r="AD6266">
            <v>40877.229999999996</v>
          </cell>
          <cell r="AE6266">
            <v>76931.399999999994</v>
          </cell>
          <cell r="AF6266">
            <v>1194063.1299999999</v>
          </cell>
          <cell r="AG6266">
            <v>7819922.0899999999</v>
          </cell>
          <cell r="AH6266">
            <v>16504.61999999918</v>
          </cell>
          <cell r="AI6266">
            <v>0</v>
          </cell>
          <cell r="AJ6266">
            <v>0</v>
          </cell>
          <cell r="AK6266">
            <v>0</v>
          </cell>
        </row>
        <row r="6267">
          <cell r="R6267" t="str">
            <v>BNDES</v>
          </cell>
          <cell r="S6267" t="str">
            <v>FINEM TJLP</v>
          </cell>
          <cell r="T6267" t="str">
            <v>SUB9524A</v>
          </cell>
          <cell r="U6267">
            <v>6.0000640000000001</v>
          </cell>
          <cell r="V6267">
            <v>3.5</v>
          </cell>
          <cell r="W6267">
            <v>37590</v>
          </cell>
          <cell r="X6267">
            <v>12</v>
          </cell>
          <cell r="Y6267">
            <v>0</v>
          </cell>
          <cell r="Z6267">
            <v>1.6980409999999999</v>
          </cell>
          <cell r="AA6267">
            <v>0</v>
          </cell>
          <cell r="AB6267">
            <v>7829605.1100000003</v>
          </cell>
          <cell r="AC6267">
            <v>0</v>
          </cell>
          <cell r="AD6267">
            <v>23721.71</v>
          </cell>
          <cell r="AE6267">
            <v>23721.71</v>
          </cell>
          <cell r="AF6267">
            <v>0</v>
          </cell>
          <cell r="AG6267">
            <v>7853326.8200000003</v>
          </cell>
          <cell r="AH6267">
            <v>9683.0200000004843</v>
          </cell>
          <cell r="AI6267">
            <v>0</v>
          </cell>
          <cell r="AJ6267">
            <v>0</v>
          </cell>
          <cell r="AK6267">
            <v>0</v>
          </cell>
        </row>
        <row r="6268">
          <cell r="R6268" t="str">
            <v>BNDES</v>
          </cell>
          <cell r="S6268" t="str">
            <v>FINEM TJLP</v>
          </cell>
          <cell r="T6268" t="str">
            <v>SUB9524A</v>
          </cell>
          <cell r="U6268">
            <v>6.0000640000000001</v>
          </cell>
          <cell r="V6268">
            <v>3.5</v>
          </cell>
          <cell r="W6268">
            <v>37606</v>
          </cell>
          <cell r="X6268">
            <v>16</v>
          </cell>
          <cell r="Y6268">
            <v>63</v>
          </cell>
          <cell r="Z6268">
            <v>1.700841</v>
          </cell>
          <cell r="AA6268">
            <v>0</v>
          </cell>
          <cell r="AB6268">
            <v>7842515.8099999996</v>
          </cell>
          <cell r="AC6268">
            <v>1120359.3999999999</v>
          </cell>
          <cell r="AD6268">
            <v>31832.239999999998</v>
          </cell>
          <cell r="AE6268">
            <v>55553.95</v>
          </cell>
          <cell r="AF6268">
            <v>1175913.3500000001</v>
          </cell>
          <cell r="AG6268">
            <v>6722156.4100000001</v>
          </cell>
          <cell r="AH6268">
            <v>12910.699999999255</v>
          </cell>
          <cell r="AI6268">
            <v>0</v>
          </cell>
          <cell r="AJ6268">
            <v>0</v>
          </cell>
          <cell r="AK6268">
            <v>0</v>
          </cell>
        </row>
        <row r="6269">
          <cell r="R6269" t="str">
            <v>BNDES</v>
          </cell>
          <cell r="S6269" t="str">
            <v>FINEM TJLP</v>
          </cell>
          <cell r="T6269" t="str">
            <v>SUB9524A</v>
          </cell>
          <cell r="U6269">
            <v>6.0000640000000001</v>
          </cell>
          <cell r="V6269">
            <v>3.5</v>
          </cell>
          <cell r="W6269">
            <v>37621</v>
          </cell>
          <cell r="X6269">
            <v>15</v>
          </cell>
          <cell r="Y6269">
            <v>0</v>
          </cell>
          <cell r="Z6269">
            <v>1.7034659999999999</v>
          </cell>
          <cell r="AA6269">
            <v>0</v>
          </cell>
          <cell r="AB6269">
            <v>6732531.0800000001</v>
          </cell>
          <cell r="AC6269">
            <v>0</v>
          </cell>
          <cell r="AD6269">
            <v>25506.97</v>
          </cell>
          <cell r="AE6269">
            <v>25506.97</v>
          </cell>
          <cell r="AF6269">
            <v>0</v>
          </cell>
          <cell r="AG6269">
            <v>6758038.04</v>
          </cell>
          <cell r="AH6269">
            <v>10374.660000000149</v>
          </cell>
          <cell r="AI6269">
            <v>0</v>
          </cell>
          <cell r="AJ6269">
            <v>0</v>
          </cell>
          <cell r="AK6269">
            <v>0</v>
          </cell>
        </row>
        <row r="6270">
          <cell r="R6270" t="str">
            <v>BNDES</v>
          </cell>
          <cell r="S6270" t="str">
            <v>FINEM TJLP</v>
          </cell>
          <cell r="T6270" t="str">
            <v>SUB9524A</v>
          </cell>
          <cell r="U6270">
            <v>6.0000640000000001</v>
          </cell>
          <cell r="V6270">
            <v>3.5</v>
          </cell>
          <cell r="W6270">
            <v>37636</v>
          </cell>
          <cell r="X6270">
            <v>15</v>
          </cell>
          <cell r="Y6270">
            <v>64</v>
          </cell>
          <cell r="Z6270">
            <v>1.706693</v>
          </cell>
          <cell r="AA6270">
            <v>0</v>
          </cell>
          <cell r="AB6270">
            <v>6745285</v>
          </cell>
          <cell r="AC6270">
            <v>1124214.17</v>
          </cell>
          <cell r="AD6270">
            <v>25700.42</v>
          </cell>
          <cell r="AE6270">
            <v>51207.39</v>
          </cell>
          <cell r="AF6270">
            <v>1175421.56</v>
          </cell>
          <cell r="AG6270">
            <v>5621070.8399999999</v>
          </cell>
          <cell r="AH6270">
            <v>12753.94000000041</v>
          </cell>
          <cell r="AI6270">
            <v>0</v>
          </cell>
          <cell r="AJ6270">
            <v>0</v>
          </cell>
          <cell r="AK6270">
            <v>0</v>
          </cell>
        </row>
        <row r="6271">
          <cell r="R6271" t="str">
            <v>BNDES</v>
          </cell>
          <cell r="S6271" t="str">
            <v>FINEM TJLP</v>
          </cell>
          <cell r="T6271" t="str">
            <v>SUB9524A</v>
          </cell>
          <cell r="U6271">
            <v>6.0000640000000001</v>
          </cell>
          <cell r="V6271">
            <v>3.5</v>
          </cell>
          <cell r="W6271">
            <v>37652</v>
          </cell>
          <cell r="X6271">
            <v>16</v>
          </cell>
          <cell r="Y6271">
            <v>0</v>
          </cell>
          <cell r="Z6271">
            <v>1.710197</v>
          </cell>
          <cell r="AA6271">
            <v>0</v>
          </cell>
          <cell r="AB6271">
            <v>5632611.4199999999</v>
          </cell>
          <cell r="AC6271">
            <v>0</v>
          </cell>
          <cell r="AD6271">
            <v>22765.32</v>
          </cell>
          <cell r="AE6271">
            <v>22765.32</v>
          </cell>
          <cell r="AF6271">
            <v>0</v>
          </cell>
          <cell r="AG6271">
            <v>5655376.7400000002</v>
          </cell>
          <cell r="AH6271">
            <v>11540.580000000075</v>
          </cell>
          <cell r="AI6271">
            <v>0</v>
          </cell>
          <cell r="AJ6271">
            <v>0</v>
          </cell>
          <cell r="AK6271">
            <v>0</v>
          </cell>
        </row>
        <row r="6272">
          <cell r="R6272" t="str">
            <v>BNDES</v>
          </cell>
          <cell r="S6272" t="str">
            <v>FINEM TJLP</v>
          </cell>
          <cell r="T6272" t="str">
            <v>SUB9524A</v>
          </cell>
          <cell r="U6272">
            <v>6.0000640000000001</v>
          </cell>
          <cell r="V6272">
            <v>3.5</v>
          </cell>
          <cell r="W6272">
            <v>37669</v>
          </cell>
          <cell r="X6272">
            <v>17</v>
          </cell>
          <cell r="Y6272">
            <v>65</v>
          </cell>
          <cell r="Z6272">
            <v>1.7139200000000001</v>
          </cell>
          <cell r="AA6272">
            <v>0</v>
          </cell>
          <cell r="AB6272">
            <v>5644873.29</v>
          </cell>
          <cell r="AC6272">
            <v>1128974.6599999999</v>
          </cell>
          <cell r="AD6272">
            <v>24391.410000000003</v>
          </cell>
          <cell r="AE6272">
            <v>47156.73</v>
          </cell>
          <cell r="AF6272">
            <v>1176131.3899999999</v>
          </cell>
          <cell r="AG6272">
            <v>4515898.63</v>
          </cell>
          <cell r="AH6272">
            <v>12261.86999999918</v>
          </cell>
          <cell r="AI6272">
            <v>0</v>
          </cell>
          <cell r="AJ6272">
            <v>0</v>
          </cell>
          <cell r="AK6272">
            <v>0</v>
          </cell>
        </row>
        <row r="6273">
          <cell r="R6273" t="str">
            <v>BNDES</v>
          </cell>
          <cell r="S6273" t="str">
            <v>FINEM TJLP</v>
          </cell>
          <cell r="T6273" t="str">
            <v>SUB9524A</v>
          </cell>
          <cell r="U6273">
            <v>6.0000640000000001</v>
          </cell>
          <cell r="V6273">
            <v>3.5</v>
          </cell>
          <cell r="W6273">
            <v>37680</v>
          </cell>
          <cell r="X6273">
            <v>11</v>
          </cell>
          <cell r="Y6273">
            <v>0</v>
          </cell>
          <cell r="Z6273">
            <v>1.7163379999999999</v>
          </cell>
          <cell r="AA6273">
            <v>0</v>
          </cell>
          <cell r="AB6273">
            <v>4522269.67</v>
          </cell>
          <cell r="AC6273">
            <v>0</v>
          </cell>
          <cell r="AD6273">
            <v>12557.96</v>
          </cell>
          <cell r="AE6273">
            <v>12557.96</v>
          </cell>
          <cell r="AF6273">
            <v>0</v>
          </cell>
          <cell r="AG6273">
            <v>4534827.63</v>
          </cell>
          <cell r="AH6273">
            <v>6371.0400000000373</v>
          </cell>
          <cell r="AI6273">
            <v>0</v>
          </cell>
          <cell r="AJ6273">
            <v>0</v>
          </cell>
          <cell r="AK6273">
            <v>0</v>
          </cell>
        </row>
        <row r="6274">
          <cell r="R6274" t="str">
            <v>BNDES</v>
          </cell>
          <cell r="S6274" t="str">
            <v>FINEM TJLP</v>
          </cell>
          <cell r="T6274" t="str">
            <v>SUB9524A</v>
          </cell>
          <cell r="U6274">
            <v>6.0000640000000001</v>
          </cell>
          <cell r="V6274">
            <v>3.5</v>
          </cell>
          <cell r="W6274">
            <v>37697</v>
          </cell>
          <cell r="X6274">
            <v>17</v>
          </cell>
          <cell r="Y6274">
            <v>66</v>
          </cell>
          <cell r="Z6274">
            <v>1.720078</v>
          </cell>
          <cell r="AA6274">
            <v>0</v>
          </cell>
          <cell r="AB6274">
            <v>4532123.95</v>
          </cell>
          <cell r="AC6274">
            <v>1133030.99</v>
          </cell>
          <cell r="AD6274">
            <v>19546.2</v>
          </cell>
          <cell r="AE6274">
            <v>32104.16</v>
          </cell>
          <cell r="AF6274">
            <v>1165135.1499999999</v>
          </cell>
          <cell r="AG6274">
            <v>3399092.97</v>
          </cell>
          <cell r="AH6274">
            <v>9854.2900000000373</v>
          </cell>
          <cell r="AI6274">
            <v>0</v>
          </cell>
          <cell r="AJ6274">
            <v>0</v>
          </cell>
          <cell r="AK6274">
            <v>0</v>
          </cell>
        </row>
        <row r="6275">
          <cell r="R6275" t="str">
            <v>BNDES</v>
          </cell>
          <cell r="S6275" t="str">
            <v>FINEM TJLP</v>
          </cell>
          <cell r="T6275" t="str">
            <v>SUB9524A</v>
          </cell>
          <cell r="U6275">
            <v>6.0000640000000001</v>
          </cell>
          <cell r="V6275">
            <v>3.5</v>
          </cell>
          <cell r="W6275">
            <v>37711</v>
          </cell>
          <cell r="X6275">
            <v>14</v>
          </cell>
          <cell r="Y6275">
            <v>0</v>
          </cell>
          <cell r="Z6275">
            <v>1.7231620000000001</v>
          </cell>
          <cell r="AA6275">
            <v>0</v>
          </cell>
          <cell r="AB6275">
            <v>3405187.34</v>
          </cell>
          <cell r="AC6275">
            <v>0</v>
          </cell>
          <cell r="AD6275">
            <v>12039.36</v>
          </cell>
          <cell r="AE6275">
            <v>12039.36</v>
          </cell>
          <cell r="AF6275">
            <v>0</v>
          </cell>
          <cell r="AG6275">
            <v>3417226.71</v>
          </cell>
          <cell r="AH6275">
            <v>6094.3799999998882</v>
          </cell>
          <cell r="AI6275">
            <v>0</v>
          </cell>
          <cell r="AJ6275">
            <v>0</v>
          </cell>
          <cell r="AK6275">
            <v>0</v>
          </cell>
        </row>
        <row r="6276">
          <cell r="R6276" t="str">
            <v>BNDES</v>
          </cell>
          <cell r="S6276" t="str">
            <v>FINEM TJLP</v>
          </cell>
          <cell r="T6276" t="str">
            <v>SUB9524A</v>
          </cell>
          <cell r="U6276">
            <v>6.0000640000000001</v>
          </cell>
          <cell r="V6276">
            <v>3.5</v>
          </cell>
          <cell r="W6276">
            <v>37726</v>
          </cell>
          <cell r="X6276">
            <v>15</v>
          </cell>
          <cell r="Y6276">
            <v>67</v>
          </cell>
          <cell r="Z6276">
            <v>1.727079</v>
          </cell>
          <cell r="AA6276">
            <v>0</v>
          </cell>
          <cell r="AB6276">
            <v>3412927.84</v>
          </cell>
          <cell r="AC6276">
            <v>1137642.6100000001</v>
          </cell>
          <cell r="AD6276">
            <v>13003.349999999999</v>
          </cell>
          <cell r="AE6276">
            <v>25042.71</v>
          </cell>
          <cell r="AF6276">
            <v>1162685.32</v>
          </cell>
          <cell r="AG6276">
            <v>2275285.23</v>
          </cell>
          <cell r="AH6276">
            <v>7740.4899999997579</v>
          </cell>
          <cell r="AI6276">
            <v>0</v>
          </cell>
          <cell r="AJ6276">
            <v>0</v>
          </cell>
          <cell r="AK6276">
            <v>0</v>
          </cell>
        </row>
        <row r="6277">
          <cell r="R6277" t="str">
            <v>BNDES</v>
          </cell>
          <cell r="S6277" t="str">
            <v>FINEM TJLP</v>
          </cell>
          <cell r="T6277" t="str">
            <v>SUB9524A</v>
          </cell>
          <cell r="U6277">
            <v>6.0000640000000001</v>
          </cell>
          <cell r="V6277">
            <v>3.5</v>
          </cell>
          <cell r="W6277">
            <v>37741</v>
          </cell>
          <cell r="X6277">
            <v>15</v>
          </cell>
          <cell r="Y6277">
            <v>0</v>
          </cell>
          <cell r="Z6277">
            <v>1.7310449999999999</v>
          </cell>
          <cell r="AA6277">
            <v>0</v>
          </cell>
          <cell r="AB6277">
            <v>2280510.11</v>
          </cell>
          <cell r="AC6277">
            <v>0</v>
          </cell>
          <cell r="AD6277">
            <v>8639.9699999999993</v>
          </cell>
          <cell r="AE6277">
            <v>8639.9699999999993</v>
          </cell>
          <cell r="AF6277">
            <v>0</v>
          </cell>
          <cell r="AG6277">
            <v>2289150.08</v>
          </cell>
          <cell r="AH6277">
            <v>5224.8799999998882</v>
          </cell>
          <cell r="AI6277">
            <v>0</v>
          </cell>
          <cell r="AJ6277">
            <v>0</v>
          </cell>
          <cell r="AK6277">
            <v>0</v>
          </cell>
        </row>
        <row r="6278">
          <cell r="R6278" t="str">
            <v>BNDES</v>
          </cell>
          <cell r="S6278" t="str">
            <v>FINEM TJLP</v>
          </cell>
          <cell r="T6278" t="str">
            <v>SUB9524A</v>
          </cell>
          <cell r="U6278">
            <v>6.0000640000000001</v>
          </cell>
          <cell r="V6278">
            <v>3.5</v>
          </cell>
          <cell r="W6278">
            <v>37756</v>
          </cell>
          <cell r="X6278">
            <v>15</v>
          </cell>
          <cell r="Y6278">
            <v>68</v>
          </cell>
          <cell r="Z6278">
            <v>1.73502</v>
          </cell>
          <cell r="AA6278">
            <v>0</v>
          </cell>
          <cell r="AB6278">
            <v>2285746.84</v>
          </cell>
          <cell r="AC6278">
            <v>1142873.42</v>
          </cell>
          <cell r="AD6278">
            <v>8712.4699999999993</v>
          </cell>
          <cell r="AE6278">
            <v>17352.439999999999</v>
          </cell>
          <cell r="AF6278">
            <v>1160225.8500000001</v>
          </cell>
          <cell r="AG6278">
            <v>1142873.43</v>
          </cell>
          <cell r="AH6278">
            <v>5236.7299999999814</v>
          </cell>
          <cell r="AI6278">
            <v>0</v>
          </cell>
          <cell r="AJ6278">
            <v>0</v>
          </cell>
          <cell r="AK6278">
            <v>0</v>
          </cell>
        </row>
        <row r="6279">
          <cell r="R6279" t="str">
            <v>BNDES</v>
          </cell>
          <cell r="S6279" t="str">
            <v>FINEM TJLP</v>
          </cell>
          <cell r="T6279" t="str">
            <v>SUB9524A</v>
          </cell>
          <cell r="U6279">
            <v>6.0000640000000001</v>
          </cell>
          <cell r="V6279">
            <v>3.5</v>
          </cell>
          <cell r="W6279">
            <v>37772</v>
          </cell>
          <cell r="X6279">
            <v>16</v>
          </cell>
          <cell r="Y6279">
            <v>0</v>
          </cell>
          <cell r="Z6279">
            <v>1.7392730000000001</v>
          </cell>
          <cell r="AA6279">
            <v>0</v>
          </cell>
          <cell r="AB6279">
            <v>1145674.92</v>
          </cell>
          <cell r="AC6279">
            <v>0</v>
          </cell>
          <cell r="AD6279">
            <v>4630.47</v>
          </cell>
          <cell r="AE6279">
            <v>4630.47</v>
          </cell>
          <cell r="AF6279">
            <v>0</v>
          </cell>
          <cell r="AG6279">
            <v>1150305.3899999999</v>
          </cell>
          <cell r="AH6279">
            <v>2801.4899999999907</v>
          </cell>
          <cell r="AI6279">
            <v>0</v>
          </cell>
          <cell r="AJ6279">
            <v>0</v>
          </cell>
          <cell r="AK6279">
            <v>0</v>
          </cell>
        </row>
        <row r="6280">
          <cell r="R6280" t="str">
            <v>BNDES</v>
          </cell>
          <cell r="S6280" t="str">
            <v>FINEM TJLP</v>
          </cell>
          <cell r="T6280" t="str">
            <v>SUB9524A</v>
          </cell>
          <cell r="U6280">
            <v>6.0000640000000001</v>
          </cell>
          <cell r="V6280">
            <v>3.5</v>
          </cell>
          <cell r="W6280">
            <v>37788</v>
          </cell>
          <cell r="X6280">
            <v>16</v>
          </cell>
          <cell r="Y6280">
            <v>69</v>
          </cell>
          <cell r="Z6280">
            <v>1.743533</v>
          </cell>
          <cell r="AA6280">
            <v>0</v>
          </cell>
          <cell r="AB6280">
            <v>1148481.02</v>
          </cell>
          <cell r="AC6280">
            <v>1148481.02</v>
          </cell>
          <cell r="AD6280">
            <v>4671.9199999999992</v>
          </cell>
          <cell r="AE6280">
            <v>9302.39</v>
          </cell>
          <cell r="AF6280">
            <v>1157783.4099999999</v>
          </cell>
          <cell r="AG6280">
            <v>0</v>
          </cell>
          <cell r="AH6280">
            <v>2806.1000000000931</v>
          </cell>
          <cell r="AI6280">
            <v>0</v>
          </cell>
          <cell r="AJ6280">
            <v>0</v>
          </cell>
          <cell r="AK6280">
            <v>0</v>
          </cell>
        </row>
        <row r="6281">
          <cell r="S6281" t="str">
            <v>T O T A I S  EM  R$</v>
          </cell>
          <cell r="AC6281">
            <v>62257417.810000025</v>
          </cell>
          <cell r="AD6281">
            <v>23186853.449999999</v>
          </cell>
          <cell r="AF6281">
            <v>85444271.259999961</v>
          </cell>
          <cell r="AH6281">
            <v>12599339.679999955</v>
          </cell>
        </row>
        <row r="6283">
          <cell r="R6283" t="str">
            <v>CELPAV</v>
          </cell>
          <cell r="S6283" t="str">
            <v>JAC</v>
          </cell>
          <cell r="T6283" t="str">
            <v>FINANCIAMENTO INTERNO</v>
          </cell>
          <cell r="AB6283" t="str">
            <v>FINEM</v>
          </cell>
        </row>
        <row r="6284">
          <cell r="R6284" t="str">
            <v>EMPRESA:</v>
          </cell>
          <cell r="S6284">
            <v>300</v>
          </cell>
          <cell r="T6284" t="str">
            <v>UNIDADE:</v>
          </cell>
          <cell r="U6284">
            <v>310</v>
          </cell>
          <cell r="V6284" t="str">
            <v>TIPO REG:</v>
          </cell>
          <cell r="W6284">
            <v>1</v>
          </cell>
          <cell r="Z6284" t="str">
            <v>MOEDA :</v>
          </cell>
          <cell r="AA6284" t="str">
            <v>BRL</v>
          </cell>
          <cell r="AC6284" t="str">
            <v>COD. CLIENTE/FORNECEDOR:</v>
          </cell>
          <cell r="AD6284">
            <v>0</v>
          </cell>
          <cell r="AE6284" t="str">
            <v>DATA INICIAL:</v>
          </cell>
          <cell r="AF6284">
            <v>34983</v>
          </cell>
          <cell r="AG6284" t="str">
            <v>VENCIMENTO:</v>
          </cell>
          <cell r="AH6284">
            <v>37787</v>
          </cell>
        </row>
        <row r="6285">
          <cell r="R6285" t="str">
            <v>INSTITUIÇÃO</v>
          </cell>
          <cell r="S6285" t="str">
            <v>TIPO FINANC.</v>
          </cell>
          <cell r="T6285" t="str">
            <v>Nº P.A.C.</v>
          </cell>
          <cell r="U6285" t="str">
            <v>Juros (%) a.a.</v>
          </cell>
          <cell r="V6285" t="str">
            <v>Spread (%) a.a.</v>
          </cell>
          <cell r="W6285" t="str">
            <v>Data Movimento</v>
          </cell>
          <cell r="X6285" t="str">
            <v>Nº Dias</v>
          </cell>
          <cell r="Y6285" t="str">
            <v>Parc</v>
          </cell>
          <cell r="Z6285" t="str">
            <v>Cotação US$ Ptax800</v>
          </cell>
          <cell r="AA6285" t="str">
            <v>Liberações         R$</v>
          </cell>
          <cell r="AB6285" t="str">
            <v>Saldo Principal    R$</v>
          </cell>
          <cell r="AC6285" t="str">
            <v>Amortização      R$</v>
          </cell>
          <cell r="AD6285" t="str">
            <v>Juros no Periodo  R$</v>
          </cell>
          <cell r="AE6285" t="str">
            <v>Juros Acumulados R$</v>
          </cell>
          <cell r="AF6285" t="str">
            <v>Pagto. Parcela          R$</v>
          </cell>
          <cell r="AG6285" t="str">
            <v>Saldo Devedor      R$</v>
          </cell>
          <cell r="AH6285" t="str">
            <v>Correc. Monet. R$</v>
          </cell>
          <cell r="AI6285" t="str">
            <v>CP</v>
          </cell>
          <cell r="AJ6285" t="str">
            <v>LP</v>
          </cell>
          <cell r="AK6285" t="str">
            <v>Transf. LP/CP</v>
          </cell>
        </row>
        <row r="6286">
          <cell r="R6286" t="str">
            <v>BNDES</v>
          </cell>
          <cell r="S6286" t="str">
            <v>FINEM USD</v>
          </cell>
          <cell r="T6286" t="str">
            <v>SUB9524B</v>
          </cell>
          <cell r="U6286">
            <v>3.5</v>
          </cell>
          <cell r="V6286">
            <v>5.9375</v>
          </cell>
          <cell r="W6286">
            <v>35135</v>
          </cell>
          <cell r="X6286">
            <v>0</v>
          </cell>
          <cell r="Y6286">
            <v>0</v>
          </cell>
          <cell r="Z6286">
            <v>0.98429999999999995</v>
          </cell>
          <cell r="AA6286">
            <v>7504574.5599999996</v>
          </cell>
          <cell r="AB6286">
            <v>7504574.5599999996</v>
          </cell>
          <cell r="AC6286">
            <v>0</v>
          </cell>
          <cell r="AD6286">
            <v>0</v>
          </cell>
          <cell r="AE6286">
            <v>0</v>
          </cell>
          <cell r="AF6286">
            <v>0</v>
          </cell>
          <cell r="AG6286">
            <v>7504574.5599999996</v>
          </cell>
          <cell r="AI6286">
            <v>0</v>
          </cell>
          <cell r="AJ6286">
            <v>0</v>
          </cell>
          <cell r="AK6286">
            <v>0</v>
          </cell>
        </row>
        <row r="6287">
          <cell r="R6287" t="str">
            <v>BNDES</v>
          </cell>
          <cell r="S6287" t="str">
            <v>FINEM USD</v>
          </cell>
          <cell r="T6287" t="str">
            <v>SUB9524B</v>
          </cell>
          <cell r="U6287">
            <v>3.5</v>
          </cell>
          <cell r="V6287">
            <v>5.9375</v>
          </cell>
          <cell r="W6287">
            <v>35139</v>
          </cell>
          <cell r="X6287">
            <v>4</v>
          </cell>
          <cell r="Y6287">
            <v>0</v>
          </cell>
          <cell r="Z6287">
            <v>0.9869</v>
          </cell>
          <cell r="AA6287">
            <v>0</v>
          </cell>
          <cell r="AB6287">
            <v>7524397.6799999997</v>
          </cell>
          <cell r="AC6287">
            <v>0</v>
          </cell>
          <cell r="AD6287">
            <v>7890.17</v>
          </cell>
          <cell r="AE6287">
            <v>7890.17</v>
          </cell>
          <cell r="AF6287">
            <v>0</v>
          </cell>
          <cell r="AG6287">
            <v>7532287.8499999996</v>
          </cell>
          <cell r="AH6287">
            <v>19823.120000000112</v>
          </cell>
          <cell r="AI6287">
            <v>0</v>
          </cell>
          <cell r="AJ6287">
            <v>0</v>
          </cell>
          <cell r="AK6287">
            <v>0</v>
          </cell>
        </row>
        <row r="6288">
          <cell r="R6288" t="str">
            <v>BNDES</v>
          </cell>
          <cell r="S6288" t="str">
            <v>FINEM USD</v>
          </cell>
          <cell r="T6288" t="str">
            <v>SUB9524B</v>
          </cell>
          <cell r="U6288">
            <v>3.5</v>
          </cell>
          <cell r="V6288">
            <v>5.9375</v>
          </cell>
          <cell r="W6288">
            <v>35146</v>
          </cell>
          <cell r="X6288">
            <v>7</v>
          </cell>
          <cell r="Y6288">
            <v>0</v>
          </cell>
          <cell r="Z6288">
            <v>0.98740000000000006</v>
          </cell>
          <cell r="AA6288">
            <v>1400851.24</v>
          </cell>
          <cell r="AB6288">
            <v>8929061.0600000005</v>
          </cell>
          <cell r="AC6288">
            <v>0</v>
          </cell>
          <cell r="AD6288">
            <v>13818.789999999999</v>
          </cell>
          <cell r="AE6288">
            <v>21708.959999999999</v>
          </cell>
          <cell r="AF6288">
            <v>0</v>
          </cell>
          <cell r="AG6288">
            <v>8950770.0099999998</v>
          </cell>
          <cell r="AH6288">
            <v>3812.1300000008196</v>
          </cell>
          <cell r="AI6288">
            <v>0</v>
          </cell>
          <cell r="AJ6288">
            <v>0</v>
          </cell>
          <cell r="AK6288">
            <v>0</v>
          </cell>
        </row>
        <row r="6289">
          <cell r="R6289" t="str">
            <v>BNDES</v>
          </cell>
          <cell r="S6289" t="str">
            <v>FINEM USD</v>
          </cell>
          <cell r="T6289" t="str">
            <v>SUB9524B</v>
          </cell>
          <cell r="U6289">
            <v>3.5</v>
          </cell>
          <cell r="V6289">
            <v>5.9375</v>
          </cell>
          <cell r="W6289">
            <v>35149</v>
          </cell>
          <cell r="X6289">
            <v>3</v>
          </cell>
          <cell r="Y6289">
            <v>0</v>
          </cell>
          <cell r="Z6289">
            <v>0.98750000000000004</v>
          </cell>
          <cell r="AA6289">
            <v>1598705.23</v>
          </cell>
          <cell r="AB6289">
            <v>10528670.59</v>
          </cell>
          <cell r="AC6289">
            <v>0</v>
          </cell>
          <cell r="AD6289">
            <v>7025.2400000000016</v>
          </cell>
          <cell r="AE6289">
            <v>28734.2</v>
          </cell>
          <cell r="AF6289">
            <v>0</v>
          </cell>
          <cell r="AG6289">
            <v>10557404.779999999</v>
          </cell>
          <cell r="AH6289">
            <v>904.29999999888241</v>
          </cell>
          <cell r="AI6289">
            <v>0</v>
          </cell>
          <cell r="AJ6289">
            <v>0</v>
          </cell>
          <cell r="AK6289">
            <v>0</v>
          </cell>
        </row>
        <row r="6290">
          <cell r="R6290" t="str">
            <v>BNDES</v>
          </cell>
          <cell r="S6290" t="str">
            <v>FINEM USD</v>
          </cell>
          <cell r="T6290" t="str">
            <v>SUB9524B</v>
          </cell>
          <cell r="U6290">
            <v>3.5</v>
          </cell>
          <cell r="V6290">
            <v>5.9375</v>
          </cell>
          <cell r="W6290">
            <v>35150</v>
          </cell>
          <cell r="X6290">
            <v>1</v>
          </cell>
          <cell r="Y6290">
            <v>0</v>
          </cell>
          <cell r="Z6290">
            <v>0.9879</v>
          </cell>
          <cell r="AA6290">
            <v>1759976.59</v>
          </cell>
          <cell r="AB6290">
            <v>12292911.949999999</v>
          </cell>
          <cell r="AC6290">
            <v>0</v>
          </cell>
          <cell r="AD6290">
            <v>2772.869999999999</v>
          </cell>
          <cell r="AE6290">
            <v>31507.07</v>
          </cell>
          <cell r="AF6290">
            <v>0</v>
          </cell>
          <cell r="AG6290">
            <v>12324419.029999999</v>
          </cell>
          <cell r="AH6290">
            <v>4264.7899999991059</v>
          </cell>
          <cell r="AI6290">
            <v>0</v>
          </cell>
          <cell r="AJ6290">
            <v>0</v>
          </cell>
          <cell r="AK6290">
            <v>0</v>
          </cell>
        </row>
        <row r="6291">
          <cell r="R6291" t="str">
            <v>BNDES</v>
          </cell>
          <cell r="S6291" t="str">
            <v>FINEM USD</v>
          </cell>
          <cell r="T6291" t="str">
            <v>SUB9524B</v>
          </cell>
          <cell r="U6291">
            <v>3.5</v>
          </cell>
          <cell r="V6291">
            <v>5.9375</v>
          </cell>
          <cell r="W6291">
            <v>35151</v>
          </cell>
          <cell r="X6291">
            <v>1</v>
          </cell>
          <cell r="Y6291">
            <v>0</v>
          </cell>
          <cell r="Z6291">
            <v>0.98809999999999998</v>
          </cell>
          <cell r="AA6291">
            <v>2500506.13</v>
          </cell>
          <cell r="AB6291">
            <v>14795906.779999999</v>
          </cell>
          <cell r="AC6291">
            <v>0</v>
          </cell>
          <cell r="AD6291">
            <v>3229.6500000000015</v>
          </cell>
          <cell r="AE6291">
            <v>34736.720000000001</v>
          </cell>
          <cell r="AF6291">
            <v>0</v>
          </cell>
          <cell r="AG6291">
            <v>14830643.5</v>
          </cell>
          <cell r="AH6291">
            <v>2488.6900000013411</v>
          </cell>
          <cell r="AI6291">
            <v>0</v>
          </cell>
          <cell r="AJ6291">
            <v>0</v>
          </cell>
          <cell r="AK6291">
            <v>0</v>
          </cell>
        </row>
        <row r="6292">
          <cell r="R6292" t="str">
            <v>BNDES</v>
          </cell>
          <cell r="S6292" t="str">
            <v>FINEM USD</v>
          </cell>
          <cell r="T6292" t="str">
            <v>SUB9524B</v>
          </cell>
          <cell r="U6292">
            <v>3.5</v>
          </cell>
          <cell r="V6292">
            <v>5.9375</v>
          </cell>
          <cell r="W6292">
            <v>35155</v>
          </cell>
          <cell r="X6292">
            <v>4</v>
          </cell>
          <cell r="Y6292">
            <v>0</v>
          </cell>
          <cell r="Z6292">
            <v>0.98809999999999998</v>
          </cell>
          <cell r="AA6292">
            <v>0</v>
          </cell>
          <cell r="AB6292">
            <v>14795906.779999999</v>
          </cell>
          <cell r="AC6292">
            <v>0</v>
          </cell>
          <cell r="AD6292">
            <v>15515.159999999996</v>
          </cell>
          <cell r="AE6292">
            <v>50251.88</v>
          </cell>
          <cell r="AF6292">
            <v>0</v>
          </cell>
          <cell r="AG6292">
            <v>14846158.66</v>
          </cell>
          <cell r="AH6292">
            <v>0</v>
          </cell>
          <cell r="AI6292">
            <v>0</v>
          </cell>
          <cell r="AJ6292">
            <v>0</v>
          </cell>
          <cell r="AK6292">
            <v>0</v>
          </cell>
        </row>
        <row r="6293">
          <cell r="R6293" t="str">
            <v>BNDES</v>
          </cell>
          <cell r="S6293" t="str">
            <v>FINEM USD</v>
          </cell>
          <cell r="T6293" t="str">
            <v>SUB9524B</v>
          </cell>
          <cell r="U6293">
            <v>3.5</v>
          </cell>
          <cell r="V6293">
            <v>5.9375</v>
          </cell>
          <cell r="W6293">
            <v>35156</v>
          </cell>
          <cell r="X6293">
            <v>1</v>
          </cell>
          <cell r="Y6293">
            <v>0</v>
          </cell>
          <cell r="Z6293">
            <v>0.98799999999999999</v>
          </cell>
          <cell r="AA6293">
            <v>0</v>
          </cell>
          <cell r="AB6293">
            <v>14794409.369999999</v>
          </cell>
          <cell r="AC6293">
            <v>0</v>
          </cell>
          <cell r="AD6293">
            <v>3873.3100000000049</v>
          </cell>
          <cell r="AE6293">
            <v>54125.19</v>
          </cell>
          <cell r="AF6293">
            <v>0</v>
          </cell>
          <cell r="AG6293">
            <v>14848534.560000001</v>
          </cell>
          <cell r="AH6293">
            <v>-1497.410000000149</v>
          </cell>
          <cell r="AI6293">
            <v>0</v>
          </cell>
          <cell r="AJ6293">
            <v>0</v>
          </cell>
          <cell r="AK6293">
            <v>0</v>
          </cell>
        </row>
        <row r="6294">
          <cell r="R6294" t="str">
            <v>BNDES</v>
          </cell>
          <cell r="S6294" t="str">
            <v>FINEM USD</v>
          </cell>
          <cell r="T6294" t="str">
            <v>SUB9524B</v>
          </cell>
          <cell r="U6294">
            <v>3.5</v>
          </cell>
          <cell r="V6294">
            <v>5.5</v>
          </cell>
          <cell r="W6294">
            <v>35170</v>
          </cell>
          <cell r="X6294">
            <v>14</v>
          </cell>
          <cell r="Y6294">
            <v>0</v>
          </cell>
          <cell r="Z6294">
            <v>0.99050000000000005</v>
          </cell>
          <cell r="AA6294">
            <v>0</v>
          </cell>
          <cell r="AB6294">
            <v>14831844.619999999</v>
          </cell>
          <cell r="AC6294">
            <v>0</v>
          </cell>
          <cell r="AD6294">
            <v>52048.41</v>
          </cell>
          <cell r="AE6294">
            <v>106173.6</v>
          </cell>
          <cell r="AF6294">
            <v>0</v>
          </cell>
          <cell r="AG6294">
            <v>14938018.210000001</v>
          </cell>
          <cell r="AH6294">
            <v>37435.240000000224</v>
          </cell>
          <cell r="AI6294">
            <v>0</v>
          </cell>
          <cell r="AJ6294">
            <v>0</v>
          </cell>
          <cell r="AK6294">
            <v>0</v>
          </cell>
        </row>
        <row r="6295">
          <cell r="R6295" t="str">
            <v>BNDES</v>
          </cell>
          <cell r="S6295" t="str">
            <v>FINEM USD</v>
          </cell>
          <cell r="T6295" t="str">
            <v>SUB9524B</v>
          </cell>
          <cell r="U6295">
            <v>3.5</v>
          </cell>
          <cell r="V6295">
            <v>5.5</v>
          </cell>
          <cell r="W6295">
            <v>35185</v>
          </cell>
          <cell r="X6295">
            <v>15</v>
          </cell>
          <cell r="Y6295">
            <v>0</v>
          </cell>
          <cell r="Z6295">
            <v>0.99260000000000004</v>
          </cell>
          <cell r="AA6295">
            <v>0</v>
          </cell>
          <cell r="AB6295">
            <v>14863290.220000001</v>
          </cell>
          <cell r="AC6295">
            <v>0</v>
          </cell>
          <cell r="AD6295">
            <v>55962.44</v>
          </cell>
          <cell r="AE6295">
            <v>162136.04</v>
          </cell>
          <cell r="AF6295">
            <v>0</v>
          </cell>
          <cell r="AG6295">
            <v>15025426.26</v>
          </cell>
          <cell r="AH6295">
            <v>31445.609999999404</v>
          </cell>
          <cell r="AI6295">
            <v>0</v>
          </cell>
          <cell r="AJ6295">
            <v>0</v>
          </cell>
          <cell r="AK6295">
            <v>0</v>
          </cell>
        </row>
        <row r="6296">
          <cell r="R6296" t="str">
            <v>BNDES</v>
          </cell>
          <cell r="S6296" t="str">
            <v>FINEM USD</v>
          </cell>
          <cell r="T6296" t="str">
            <v>SUB9524B</v>
          </cell>
          <cell r="U6296">
            <v>3.5</v>
          </cell>
          <cell r="V6296">
            <v>5.5</v>
          </cell>
          <cell r="W6296">
            <v>35200</v>
          </cell>
          <cell r="X6296">
            <v>15</v>
          </cell>
          <cell r="Y6296">
            <v>0</v>
          </cell>
          <cell r="Z6296">
            <v>0.996</v>
          </cell>
          <cell r="AA6296">
            <v>0</v>
          </cell>
          <cell r="AB6296">
            <v>14914202.16</v>
          </cell>
          <cell r="AC6296">
            <v>0</v>
          </cell>
          <cell r="AD6296">
            <v>56483.630000000005</v>
          </cell>
          <cell r="AE6296">
            <v>218619.67</v>
          </cell>
          <cell r="AF6296">
            <v>0</v>
          </cell>
          <cell r="AG6296">
            <v>15132821.83</v>
          </cell>
          <cell r="AH6296">
            <v>50911.939999999478</v>
          </cell>
          <cell r="AI6296">
            <v>0</v>
          </cell>
          <cell r="AJ6296">
            <v>0</v>
          </cell>
          <cell r="AK6296">
            <v>0</v>
          </cell>
        </row>
        <row r="6297">
          <cell r="R6297" t="str">
            <v>BNDES</v>
          </cell>
          <cell r="S6297" t="str">
            <v>FINEM USD</v>
          </cell>
          <cell r="T6297" t="str">
            <v>SUB9524B</v>
          </cell>
          <cell r="U6297">
            <v>3.5</v>
          </cell>
          <cell r="V6297">
            <v>5.5</v>
          </cell>
          <cell r="W6297">
            <v>35207</v>
          </cell>
          <cell r="X6297">
            <v>7</v>
          </cell>
          <cell r="Y6297">
            <v>0</v>
          </cell>
          <cell r="Z6297">
            <v>0.99560000000000004</v>
          </cell>
          <cell r="AA6297">
            <v>3999196.63</v>
          </cell>
          <cell r="AB6297">
            <v>18907409.149999999</v>
          </cell>
          <cell r="AC6297">
            <v>0</v>
          </cell>
          <cell r="AD6297">
            <v>26001.569999999978</v>
          </cell>
          <cell r="AE6297">
            <v>244621.24</v>
          </cell>
          <cell r="AF6297">
            <v>0</v>
          </cell>
          <cell r="AG6297">
            <v>19152030.390000001</v>
          </cell>
          <cell r="AH6297">
            <v>-5989.640000000596</v>
          </cell>
          <cell r="AI6297">
            <v>0</v>
          </cell>
          <cell r="AJ6297">
            <v>0</v>
          </cell>
          <cell r="AK6297">
            <v>0</v>
          </cell>
        </row>
        <row r="6298">
          <cell r="R6298" t="str">
            <v>BNDES</v>
          </cell>
          <cell r="S6298" t="str">
            <v>FINEM USD</v>
          </cell>
          <cell r="T6298" t="str">
            <v>SUB9524B</v>
          </cell>
          <cell r="U6298">
            <v>3.5</v>
          </cell>
          <cell r="V6298">
            <v>5.5</v>
          </cell>
          <cell r="W6298">
            <v>35216</v>
          </cell>
          <cell r="X6298">
            <v>9</v>
          </cell>
          <cell r="Y6298">
            <v>0</v>
          </cell>
          <cell r="Z6298">
            <v>0.99709999999999999</v>
          </cell>
          <cell r="AA6298">
            <v>0</v>
          </cell>
          <cell r="AB6298">
            <v>18935895.600000001</v>
          </cell>
          <cell r="AC6298">
            <v>0</v>
          </cell>
          <cell r="AD6298">
            <v>42974.320000000007</v>
          </cell>
          <cell r="AE6298">
            <v>287595.56</v>
          </cell>
          <cell r="AF6298">
            <v>0</v>
          </cell>
          <cell r="AG6298">
            <v>19223491.16</v>
          </cell>
          <cell r="AH6298">
            <v>28486.449999999255</v>
          </cell>
          <cell r="AI6298">
            <v>0</v>
          </cell>
          <cell r="AJ6298">
            <v>0</v>
          </cell>
          <cell r="AK6298">
            <v>0</v>
          </cell>
        </row>
        <row r="6299">
          <cell r="R6299" t="str">
            <v>BNDES</v>
          </cell>
          <cell r="S6299" t="str">
            <v>FINEM USD</v>
          </cell>
          <cell r="T6299" t="str">
            <v>SUB9524B</v>
          </cell>
          <cell r="U6299">
            <v>3.5</v>
          </cell>
          <cell r="V6299">
            <v>5.5</v>
          </cell>
          <cell r="W6299">
            <v>35233</v>
          </cell>
          <cell r="X6299">
            <v>17</v>
          </cell>
          <cell r="Y6299">
            <v>1</v>
          </cell>
          <cell r="Z6299">
            <v>1.0015000000000001</v>
          </cell>
          <cell r="AA6299">
            <v>0</v>
          </cell>
          <cell r="AB6299">
            <v>19019455.870000001</v>
          </cell>
          <cell r="AC6299">
            <v>0</v>
          </cell>
          <cell r="AD6299">
            <v>82101.789999999979</v>
          </cell>
          <cell r="AE6299">
            <v>369697.35</v>
          </cell>
          <cell r="AF6299">
            <v>369697.35</v>
          </cell>
          <cell r="AG6299">
            <v>19019455.870000001</v>
          </cell>
          <cell r="AH6299">
            <v>83560.270000003278</v>
          </cell>
          <cell r="AI6299">
            <v>0</v>
          </cell>
          <cell r="AJ6299">
            <v>0</v>
          </cell>
          <cell r="AK6299">
            <v>0</v>
          </cell>
        </row>
        <row r="6300">
          <cell r="R6300" t="str">
            <v>BNDES</v>
          </cell>
          <cell r="S6300" t="str">
            <v>FINEM USD</v>
          </cell>
          <cell r="T6300" t="str">
            <v>SUB9524B</v>
          </cell>
          <cell r="U6300">
            <v>3.5</v>
          </cell>
          <cell r="V6300">
            <v>5.5</v>
          </cell>
          <cell r="W6300">
            <v>35246</v>
          </cell>
          <cell r="X6300">
            <v>13</v>
          </cell>
          <cell r="Y6300">
            <v>0</v>
          </cell>
          <cell r="Z6300">
            <v>1.0044</v>
          </cell>
          <cell r="AA6300">
            <v>0</v>
          </cell>
          <cell r="AB6300">
            <v>19074529.68</v>
          </cell>
          <cell r="AC6300">
            <v>0</v>
          </cell>
          <cell r="AD6300">
            <v>61992.22</v>
          </cell>
          <cell r="AE6300">
            <v>61992.22</v>
          </cell>
          <cell r="AF6300">
            <v>0</v>
          </cell>
          <cell r="AG6300">
            <v>19136521.899999999</v>
          </cell>
          <cell r="AH6300">
            <v>55073.809999998659</v>
          </cell>
          <cell r="AI6300">
            <v>0</v>
          </cell>
          <cell r="AJ6300">
            <v>0</v>
          </cell>
          <cell r="AK6300">
            <v>0</v>
          </cell>
        </row>
        <row r="6301">
          <cell r="R6301" t="str">
            <v>BNDES</v>
          </cell>
          <cell r="S6301" t="str">
            <v>FINEM USD</v>
          </cell>
          <cell r="T6301" t="str">
            <v>SUB9524B</v>
          </cell>
          <cell r="U6301">
            <v>3.5</v>
          </cell>
          <cell r="V6301">
            <v>5.5</v>
          </cell>
          <cell r="W6301">
            <v>35261</v>
          </cell>
          <cell r="X6301">
            <v>15</v>
          </cell>
          <cell r="Y6301">
            <v>0</v>
          </cell>
          <cell r="Z6301">
            <v>1.0056</v>
          </cell>
          <cell r="AA6301">
            <v>0</v>
          </cell>
          <cell r="AB6301">
            <v>19097318.84</v>
          </cell>
          <cell r="AC6301">
            <v>0</v>
          </cell>
          <cell r="AD6301">
            <v>71689.01999999999</v>
          </cell>
          <cell r="AE6301">
            <v>133681.24</v>
          </cell>
          <cell r="AF6301">
            <v>0</v>
          </cell>
          <cell r="AG6301">
            <v>19231000.079999998</v>
          </cell>
          <cell r="AH6301">
            <v>22789.160000000149</v>
          </cell>
          <cell r="AI6301">
            <v>0</v>
          </cell>
          <cell r="AJ6301">
            <v>0</v>
          </cell>
          <cell r="AK6301">
            <v>0</v>
          </cell>
        </row>
        <row r="6302">
          <cell r="R6302" t="str">
            <v>BNDES</v>
          </cell>
          <cell r="S6302" t="str">
            <v>FINEM USD</v>
          </cell>
          <cell r="T6302" t="str">
            <v>SUB9524B</v>
          </cell>
          <cell r="U6302">
            <v>3.5</v>
          </cell>
          <cell r="V6302">
            <v>5.5</v>
          </cell>
          <cell r="W6302">
            <v>35277</v>
          </cell>
          <cell r="X6302">
            <v>16</v>
          </cell>
          <cell r="Y6302">
            <v>0</v>
          </cell>
          <cell r="Z6302">
            <v>1.0106999999999999</v>
          </cell>
          <cell r="AA6302">
            <v>0</v>
          </cell>
          <cell r="AB6302">
            <v>19194172.789999999</v>
          </cell>
          <cell r="AC6302">
            <v>0</v>
          </cell>
          <cell r="AD6302">
            <v>77454.670000000013</v>
          </cell>
          <cell r="AE6302">
            <v>211135.91</v>
          </cell>
          <cell r="AF6302">
            <v>0</v>
          </cell>
          <cell r="AG6302">
            <v>19405308.690000001</v>
          </cell>
          <cell r="AH6302">
            <v>96853.940000001341</v>
          </cell>
          <cell r="AI6302">
            <v>0</v>
          </cell>
          <cell r="AJ6302">
            <v>0</v>
          </cell>
          <cell r="AK6302">
            <v>0</v>
          </cell>
        </row>
        <row r="6303">
          <cell r="R6303" t="str">
            <v>BNDES</v>
          </cell>
          <cell r="S6303" t="str">
            <v>FINEM USD</v>
          </cell>
          <cell r="T6303" t="str">
            <v>SUB9524B</v>
          </cell>
          <cell r="U6303">
            <v>3.5</v>
          </cell>
          <cell r="V6303">
            <v>5.5</v>
          </cell>
          <cell r="W6303">
            <v>35292</v>
          </cell>
          <cell r="X6303">
            <v>15</v>
          </cell>
          <cell r="Y6303">
            <v>0</v>
          </cell>
          <cell r="Z6303">
            <v>1.0128999999999999</v>
          </cell>
          <cell r="AA6303">
            <v>1022047.08</v>
          </cell>
          <cell r="AB6303">
            <v>20258000</v>
          </cell>
          <cell r="AC6303">
            <v>0</v>
          </cell>
          <cell r="AD6303">
            <v>72594.41</v>
          </cell>
          <cell r="AE6303">
            <v>283730.32</v>
          </cell>
          <cell r="AF6303">
            <v>0</v>
          </cell>
          <cell r="AG6303">
            <v>20541730.32</v>
          </cell>
          <cell r="AH6303">
            <v>41780.140000000596</v>
          </cell>
          <cell r="AI6303">
            <v>0</v>
          </cell>
          <cell r="AJ6303">
            <v>0</v>
          </cell>
          <cell r="AK6303">
            <v>0</v>
          </cell>
        </row>
        <row r="6304">
          <cell r="R6304" t="str">
            <v>BNDES</v>
          </cell>
          <cell r="S6304" t="str">
            <v>FINEM USD</v>
          </cell>
          <cell r="T6304" t="str">
            <v>SUB9524B</v>
          </cell>
          <cell r="U6304">
            <v>3.5</v>
          </cell>
          <cell r="V6304">
            <v>5.5</v>
          </cell>
          <cell r="W6304">
            <v>35308</v>
          </cell>
          <cell r="X6304">
            <v>16</v>
          </cell>
          <cell r="Y6304">
            <v>0</v>
          </cell>
          <cell r="Z6304">
            <v>1.0166999999999999</v>
          </cell>
          <cell r="AA6304">
            <v>0</v>
          </cell>
          <cell r="AB6304">
            <v>20334000</v>
          </cell>
          <cell r="AC6304">
            <v>0</v>
          </cell>
          <cell r="AD6304">
            <v>82400.44</v>
          </cell>
          <cell r="AE6304">
            <v>366130.76</v>
          </cell>
          <cell r="AF6304">
            <v>0</v>
          </cell>
          <cell r="AG6304">
            <v>20700130.77</v>
          </cell>
          <cell r="AH6304">
            <v>76000.009999997914</v>
          </cell>
          <cell r="AI6304">
            <v>0</v>
          </cell>
          <cell r="AJ6304">
            <v>0</v>
          </cell>
          <cell r="AK6304">
            <v>0</v>
          </cell>
        </row>
        <row r="6305">
          <cell r="R6305" t="str">
            <v>BNDES</v>
          </cell>
          <cell r="S6305" t="str">
            <v>FINEM USD</v>
          </cell>
          <cell r="T6305" t="str">
            <v>SUB9524B</v>
          </cell>
          <cell r="U6305">
            <v>3.5</v>
          </cell>
          <cell r="V6305">
            <v>5.5</v>
          </cell>
          <cell r="W6305">
            <v>35324</v>
          </cell>
          <cell r="X6305">
            <v>16</v>
          </cell>
          <cell r="Y6305">
            <v>2</v>
          </cell>
          <cell r="Z6305">
            <v>1.02</v>
          </cell>
          <cell r="AA6305">
            <v>0</v>
          </cell>
          <cell r="AB6305">
            <v>20400000</v>
          </cell>
          <cell r="AC6305">
            <v>0</v>
          </cell>
          <cell r="AD6305">
            <v>82788.390000000014</v>
          </cell>
          <cell r="AE6305">
            <v>448919.15</v>
          </cell>
          <cell r="AF6305">
            <v>448919.15</v>
          </cell>
          <cell r="AG6305">
            <v>20400000</v>
          </cell>
          <cell r="AH6305">
            <v>65999.989999998361</v>
          </cell>
          <cell r="AI6305">
            <v>0</v>
          </cell>
          <cell r="AJ6305">
            <v>0</v>
          </cell>
          <cell r="AK6305">
            <v>0</v>
          </cell>
        </row>
        <row r="6306">
          <cell r="R6306" t="str">
            <v>BNDES</v>
          </cell>
          <cell r="S6306" t="str">
            <v>FINEM USD</v>
          </cell>
          <cell r="T6306" t="str">
            <v>SUB9524B</v>
          </cell>
          <cell r="U6306">
            <v>3.5</v>
          </cell>
          <cell r="V6306">
            <v>5.5</v>
          </cell>
          <cell r="W6306">
            <v>35338</v>
          </cell>
          <cell r="X6306">
            <v>14</v>
          </cell>
          <cell r="Y6306">
            <v>0</v>
          </cell>
          <cell r="Z6306">
            <v>1.0209999999999999</v>
          </cell>
          <cell r="AA6306">
            <v>0</v>
          </cell>
          <cell r="AB6306">
            <v>20420000</v>
          </cell>
          <cell r="AC6306">
            <v>0</v>
          </cell>
          <cell r="AD6306">
            <v>71470</v>
          </cell>
          <cell r="AE6306">
            <v>71470</v>
          </cell>
          <cell r="AF6306">
            <v>0</v>
          </cell>
          <cell r="AG6306">
            <v>20491470</v>
          </cell>
          <cell r="AH6306">
            <v>20000</v>
          </cell>
          <cell r="AI6306">
            <v>0</v>
          </cell>
          <cell r="AJ6306">
            <v>0</v>
          </cell>
          <cell r="AK6306">
            <v>0</v>
          </cell>
        </row>
        <row r="6307">
          <cell r="R6307" t="str">
            <v>BNDES</v>
          </cell>
          <cell r="S6307" t="str">
            <v>FINEM USD</v>
          </cell>
          <cell r="T6307" t="str">
            <v>SUB9524B</v>
          </cell>
          <cell r="U6307">
            <v>3.5</v>
          </cell>
          <cell r="V6307">
            <v>5.5</v>
          </cell>
          <cell r="W6307">
            <v>35339</v>
          </cell>
          <cell r="X6307">
            <v>1</v>
          </cell>
          <cell r="Y6307">
            <v>0</v>
          </cell>
          <cell r="Z6307">
            <v>1.0215000000000001</v>
          </cell>
          <cell r="AA6307">
            <v>0</v>
          </cell>
          <cell r="AB6307">
            <v>20430000</v>
          </cell>
          <cell r="AC6307">
            <v>0</v>
          </cell>
          <cell r="AD6307">
            <v>5142.5</v>
          </cell>
          <cell r="AE6307">
            <v>76612.5</v>
          </cell>
          <cell r="AF6307">
            <v>0</v>
          </cell>
          <cell r="AG6307">
            <v>20506612.5</v>
          </cell>
          <cell r="AH6307">
            <v>10000</v>
          </cell>
          <cell r="AI6307">
            <v>0</v>
          </cell>
          <cell r="AJ6307">
            <v>0</v>
          </cell>
          <cell r="AK6307">
            <v>0</v>
          </cell>
        </row>
        <row r="6308">
          <cell r="R6308" t="str">
            <v>BNDES</v>
          </cell>
          <cell r="S6308" t="str">
            <v>FINEM USD</v>
          </cell>
          <cell r="T6308" t="str">
            <v>SUB9524B</v>
          </cell>
          <cell r="U6308">
            <v>3.5</v>
          </cell>
          <cell r="V6308">
            <v>5.6875</v>
          </cell>
          <cell r="W6308">
            <v>35353</v>
          </cell>
          <cell r="X6308">
            <v>14</v>
          </cell>
          <cell r="Y6308">
            <v>0</v>
          </cell>
          <cell r="Z6308">
            <v>1.0246999999999999</v>
          </cell>
          <cell r="AA6308">
            <v>0</v>
          </cell>
          <cell r="AB6308">
            <v>20494000</v>
          </cell>
          <cell r="AC6308">
            <v>0</v>
          </cell>
          <cell r="AD6308">
            <v>73463.350000000006</v>
          </cell>
          <cell r="AE6308">
            <v>150075.85</v>
          </cell>
          <cell r="AF6308">
            <v>0</v>
          </cell>
          <cell r="AG6308">
            <v>20644075.859999999</v>
          </cell>
          <cell r="AH6308">
            <v>64000.009999997914</v>
          </cell>
          <cell r="AI6308">
            <v>0</v>
          </cell>
          <cell r="AJ6308">
            <v>0</v>
          </cell>
          <cell r="AK6308">
            <v>0</v>
          </cell>
        </row>
        <row r="6309">
          <cell r="R6309" t="str">
            <v>BNDES</v>
          </cell>
          <cell r="S6309" t="str">
            <v>FINEM USD</v>
          </cell>
          <cell r="T6309" t="str">
            <v>SUB9524B</v>
          </cell>
          <cell r="U6309">
            <v>3.5</v>
          </cell>
          <cell r="V6309">
            <v>5.6875</v>
          </cell>
          <cell r="W6309">
            <v>35369</v>
          </cell>
          <cell r="X6309">
            <v>16</v>
          </cell>
          <cell r="Y6309">
            <v>0</v>
          </cell>
          <cell r="Z6309">
            <v>1.0275000000000001</v>
          </cell>
          <cell r="AA6309">
            <v>0</v>
          </cell>
          <cell r="AB6309">
            <v>20550000</v>
          </cell>
          <cell r="AC6309">
            <v>0</v>
          </cell>
          <cell r="AD6309">
            <v>84322.59</v>
          </cell>
          <cell r="AE6309">
            <v>234398.44</v>
          </cell>
          <cell r="AF6309">
            <v>0</v>
          </cell>
          <cell r="AG6309">
            <v>20784398.440000001</v>
          </cell>
          <cell r="AH6309">
            <v>55999.990000002086</v>
          </cell>
          <cell r="AI6309">
            <v>0</v>
          </cell>
          <cell r="AJ6309">
            <v>0</v>
          </cell>
          <cell r="AK6309">
            <v>0</v>
          </cell>
        </row>
        <row r="6310">
          <cell r="R6310" t="str">
            <v>BNDES</v>
          </cell>
          <cell r="S6310" t="str">
            <v>FINEM USD</v>
          </cell>
          <cell r="T6310" t="str">
            <v>SUB9524B</v>
          </cell>
          <cell r="U6310">
            <v>3.5</v>
          </cell>
          <cell r="V6310">
            <v>5.6875</v>
          </cell>
          <cell r="W6310">
            <v>35384</v>
          </cell>
          <cell r="X6310">
            <v>15</v>
          </cell>
          <cell r="Y6310">
            <v>0</v>
          </cell>
          <cell r="Z6310">
            <v>1.0308999999999999</v>
          </cell>
          <cell r="AA6310">
            <v>0</v>
          </cell>
          <cell r="AB6310">
            <v>20618000</v>
          </cell>
          <cell r="AC6310">
            <v>0</v>
          </cell>
          <cell r="AD6310">
            <v>79703.900000000023</v>
          </cell>
          <cell r="AE6310">
            <v>314102.34000000003</v>
          </cell>
          <cell r="AF6310">
            <v>0</v>
          </cell>
          <cell r="AG6310">
            <v>20932102.350000001</v>
          </cell>
          <cell r="AH6310">
            <v>68000.010000001639</v>
          </cell>
          <cell r="AI6310">
            <v>0</v>
          </cell>
          <cell r="AJ6310">
            <v>0</v>
          </cell>
          <cell r="AK6310">
            <v>0</v>
          </cell>
        </row>
        <row r="6311">
          <cell r="R6311" t="str">
            <v>BNDES</v>
          </cell>
          <cell r="S6311" t="str">
            <v>FINEM USD</v>
          </cell>
          <cell r="T6311" t="str">
            <v>SUB9524B</v>
          </cell>
          <cell r="U6311">
            <v>3.5</v>
          </cell>
          <cell r="V6311">
            <v>5.6875</v>
          </cell>
          <cell r="W6311">
            <v>35399</v>
          </cell>
          <cell r="X6311">
            <v>15</v>
          </cell>
          <cell r="Y6311">
            <v>0</v>
          </cell>
          <cell r="Z6311">
            <v>1.0327999999999999</v>
          </cell>
          <cell r="AA6311">
            <v>0</v>
          </cell>
          <cell r="AB6311">
            <v>20656000</v>
          </cell>
          <cell r="AC6311">
            <v>0</v>
          </cell>
          <cell r="AD6311">
            <v>79652.659999999974</v>
          </cell>
          <cell r="AE6311">
            <v>393755</v>
          </cell>
          <cell r="AF6311">
            <v>0</v>
          </cell>
          <cell r="AG6311">
            <v>21049755</v>
          </cell>
          <cell r="AH6311">
            <v>37999.989999998361</v>
          </cell>
          <cell r="AI6311">
            <v>0</v>
          </cell>
          <cell r="AJ6311">
            <v>0</v>
          </cell>
          <cell r="AK6311">
            <v>0</v>
          </cell>
        </row>
        <row r="6312">
          <cell r="R6312" t="str">
            <v>BNDES</v>
          </cell>
          <cell r="S6312" t="str">
            <v>FINEM USD</v>
          </cell>
          <cell r="T6312" t="str">
            <v>SUB9524B</v>
          </cell>
          <cell r="U6312">
            <v>3.5</v>
          </cell>
          <cell r="V6312">
            <v>5.6875</v>
          </cell>
          <cell r="W6312">
            <v>35415</v>
          </cell>
          <cell r="X6312">
            <v>16</v>
          </cell>
          <cell r="Y6312">
            <v>3</v>
          </cell>
          <cell r="Z6312">
            <v>1.0381</v>
          </cell>
          <cell r="AA6312">
            <v>0</v>
          </cell>
          <cell r="AB6312">
            <v>20762000</v>
          </cell>
          <cell r="AC6312">
            <v>0</v>
          </cell>
          <cell r="AD6312">
            <v>86798.799999999988</v>
          </cell>
          <cell r="AE6312">
            <v>480553.8</v>
          </cell>
          <cell r="AF6312">
            <v>480553.8</v>
          </cell>
          <cell r="AG6312">
            <v>20762000</v>
          </cell>
          <cell r="AH6312">
            <v>106000</v>
          </cell>
          <cell r="AI6312">
            <v>0</v>
          </cell>
          <cell r="AJ6312">
            <v>0</v>
          </cell>
          <cell r="AK6312">
            <v>0</v>
          </cell>
        </row>
        <row r="6313">
          <cell r="R6313" t="str">
            <v>BNDES</v>
          </cell>
          <cell r="S6313" t="str">
            <v>FINEM USD</v>
          </cell>
          <cell r="T6313" t="str">
            <v>SUB9524B</v>
          </cell>
          <cell r="U6313">
            <v>3.5</v>
          </cell>
          <cell r="V6313">
            <v>5.6875</v>
          </cell>
          <cell r="W6313">
            <v>35430</v>
          </cell>
          <cell r="X6313">
            <v>15</v>
          </cell>
          <cell r="Y6313">
            <v>0</v>
          </cell>
          <cell r="Z6313">
            <v>1.0394000000000001</v>
          </cell>
          <cell r="AA6313">
            <v>0</v>
          </cell>
          <cell r="AB6313">
            <v>20788000</v>
          </cell>
          <cell r="AC6313">
            <v>0</v>
          </cell>
          <cell r="AD6313">
            <v>79579.06</v>
          </cell>
          <cell r="AE6313">
            <v>79579.06</v>
          </cell>
          <cell r="AF6313">
            <v>0</v>
          </cell>
          <cell r="AG6313">
            <v>20867579.07</v>
          </cell>
          <cell r="AH6313">
            <v>26000.010000001639</v>
          </cell>
          <cell r="AI6313">
            <v>0</v>
          </cell>
          <cell r="AJ6313">
            <v>0</v>
          </cell>
          <cell r="AK6313">
            <v>0</v>
          </cell>
        </row>
        <row r="6314">
          <cell r="R6314" t="str">
            <v>BNDES</v>
          </cell>
          <cell r="S6314" t="str">
            <v>FINEM USD</v>
          </cell>
          <cell r="T6314" t="str">
            <v>SUB9524B</v>
          </cell>
          <cell r="U6314">
            <v>3.5</v>
          </cell>
          <cell r="V6314">
            <v>5.6875</v>
          </cell>
          <cell r="W6314">
            <v>35445</v>
          </cell>
          <cell r="X6314">
            <v>15</v>
          </cell>
          <cell r="Y6314">
            <v>0</v>
          </cell>
          <cell r="Z6314">
            <v>1.0422</v>
          </cell>
          <cell r="AA6314">
            <v>0</v>
          </cell>
          <cell r="AB6314">
            <v>20844000.010000002</v>
          </cell>
          <cell r="AC6314">
            <v>0</v>
          </cell>
          <cell r="AD6314">
            <v>80007.820000000007</v>
          </cell>
          <cell r="AE6314">
            <v>159586.88</v>
          </cell>
          <cell r="AF6314">
            <v>0</v>
          </cell>
          <cell r="AG6314">
            <v>21003586.879999999</v>
          </cell>
          <cell r="AH6314">
            <v>55999.989999998361</v>
          </cell>
          <cell r="AI6314">
            <v>0</v>
          </cell>
          <cell r="AJ6314">
            <v>0</v>
          </cell>
          <cell r="AK6314">
            <v>0</v>
          </cell>
        </row>
        <row r="6315">
          <cell r="R6315" t="str">
            <v>BNDES</v>
          </cell>
          <cell r="S6315" t="str">
            <v>FINEM USD</v>
          </cell>
          <cell r="T6315" t="str">
            <v>SUB9524B</v>
          </cell>
          <cell r="U6315">
            <v>3.5</v>
          </cell>
          <cell r="V6315">
            <v>5.6875</v>
          </cell>
          <cell r="W6315">
            <v>35461</v>
          </cell>
          <cell r="X6315">
            <v>16</v>
          </cell>
          <cell r="Y6315">
            <v>0</v>
          </cell>
          <cell r="Z6315">
            <v>1.0457000000000001</v>
          </cell>
          <cell r="AA6315">
            <v>0</v>
          </cell>
          <cell r="AB6315">
            <v>20914000.010000002</v>
          </cell>
          <cell r="AC6315">
            <v>0</v>
          </cell>
          <cell r="AD6315">
            <v>85934.76999999999</v>
          </cell>
          <cell r="AE6315">
            <v>245521.65</v>
          </cell>
          <cell r="AF6315">
            <v>0</v>
          </cell>
          <cell r="AG6315">
            <v>21159521.649999999</v>
          </cell>
          <cell r="AH6315">
            <v>70000</v>
          </cell>
          <cell r="AI6315">
            <v>0</v>
          </cell>
          <cell r="AJ6315">
            <v>0</v>
          </cell>
          <cell r="AK6315">
            <v>0</v>
          </cell>
        </row>
        <row r="6316">
          <cell r="R6316" t="str">
            <v>BNDES</v>
          </cell>
          <cell r="S6316" t="str">
            <v>FINEM USD</v>
          </cell>
          <cell r="T6316" t="str">
            <v>SUB9524B</v>
          </cell>
          <cell r="U6316">
            <v>3.5</v>
          </cell>
          <cell r="V6316">
            <v>5.6875</v>
          </cell>
          <cell r="W6316">
            <v>35478</v>
          </cell>
          <cell r="X6316">
            <v>17</v>
          </cell>
          <cell r="Y6316">
            <v>0</v>
          </cell>
          <cell r="Z6316">
            <v>1.0495000000000001</v>
          </cell>
          <cell r="AA6316">
            <v>0</v>
          </cell>
          <cell r="AB6316">
            <v>20990000.010000002</v>
          </cell>
          <cell r="AC6316">
            <v>0</v>
          </cell>
          <cell r="AD6316">
            <v>91958.190000000031</v>
          </cell>
          <cell r="AE6316">
            <v>337479.84</v>
          </cell>
          <cell r="AF6316">
            <v>0</v>
          </cell>
          <cell r="AG6316">
            <v>21327479.850000001</v>
          </cell>
          <cell r="AH6316">
            <v>76000.010000001639</v>
          </cell>
          <cell r="AI6316">
            <v>0</v>
          </cell>
          <cell r="AJ6316">
            <v>0</v>
          </cell>
          <cell r="AK6316">
            <v>0</v>
          </cell>
        </row>
        <row r="6317">
          <cell r="R6317" t="str">
            <v>BNDES</v>
          </cell>
          <cell r="S6317" t="str">
            <v>FINEM USD</v>
          </cell>
          <cell r="T6317" t="str">
            <v>SUB9524B</v>
          </cell>
          <cell r="U6317">
            <v>3.5</v>
          </cell>
          <cell r="V6317">
            <v>5.6875</v>
          </cell>
          <cell r="W6317">
            <v>35489</v>
          </cell>
          <cell r="X6317">
            <v>11</v>
          </cell>
          <cell r="Y6317">
            <v>0</v>
          </cell>
          <cell r="Z6317">
            <v>1.0515000000000001</v>
          </cell>
          <cell r="AA6317">
            <v>0</v>
          </cell>
          <cell r="AB6317">
            <v>21030000.010000002</v>
          </cell>
          <cell r="AC6317">
            <v>0</v>
          </cell>
          <cell r="AD6317">
            <v>59680.469999999972</v>
          </cell>
          <cell r="AE6317">
            <v>397160.31</v>
          </cell>
          <cell r="AF6317">
            <v>0</v>
          </cell>
          <cell r="AG6317">
            <v>21427160.309999999</v>
          </cell>
          <cell r="AH6317">
            <v>39999.989999998361</v>
          </cell>
          <cell r="AI6317">
            <v>0</v>
          </cell>
          <cell r="AJ6317">
            <v>0</v>
          </cell>
          <cell r="AK6317">
            <v>0</v>
          </cell>
        </row>
        <row r="6318">
          <cell r="R6318" t="str">
            <v>BNDES</v>
          </cell>
          <cell r="S6318" t="str">
            <v>FINEM USD</v>
          </cell>
          <cell r="T6318" t="str">
            <v>SUB9524B</v>
          </cell>
          <cell r="U6318">
            <v>3.5</v>
          </cell>
          <cell r="V6318">
            <v>5.6875</v>
          </cell>
          <cell r="W6318">
            <v>35506</v>
          </cell>
          <cell r="X6318">
            <v>17</v>
          </cell>
          <cell r="Y6318">
            <v>4</v>
          </cell>
          <cell r="Z6318">
            <v>1.0553999999999999</v>
          </cell>
          <cell r="AA6318">
            <v>0</v>
          </cell>
          <cell r="AB6318">
            <v>21108000.010000002</v>
          </cell>
          <cell r="AC6318">
            <v>0</v>
          </cell>
          <cell r="AD6318">
            <v>93051</v>
          </cell>
          <cell r="AE6318">
            <v>490211.31</v>
          </cell>
          <cell r="AF6318">
            <v>490211.31</v>
          </cell>
          <cell r="AG6318">
            <v>21108000.010000002</v>
          </cell>
          <cell r="AH6318">
            <v>78000.010000001639</v>
          </cell>
          <cell r="AI6318">
            <v>0</v>
          </cell>
          <cell r="AJ6318">
            <v>0</v>
          </cell>
          <cell r="AK6318">
            <v>0</v>
          </cell>
        </row>
        <row r="6319">
          <cell r="R6319" t="str">
            <v>BNDES</v>
          </cell>
          <cell r="S6319" t="str">
            <v>FINEM USD</v>
          </cell>
          <cell r="T6319" t="str">
            <v>SUB9524B</v>
          </cell>
          <cell r="U6319">
            <v>3.5</v>
          </cell>
          <cell r="V6319">
            <v>5.6875</v>
          </cell>
          <cell r="W6319">
            <v>35520</v>
          </cell>
          <cell r="X6319">
            <v>14</v>
          </cell>
          <cell r="Y6319">
            <v>0</v>
          </cell>
          <cell r="Z6319">
            <v>1.0609</v>
          </cell>
          <cell r="AA6319">
            <v>0</v>
          </cell>
          <cell r="AB6319">
            <v>21218000.010000002</v>
          </cell>
          <cell r="AC6319">
            <v>0</v>
          </cell>
          <cell r="AD6319">
            <v>75810.14</v>
          </cell>
          <cell r="AE6319">
            <v>75810.14</v>
          </cell>
          <cell r="AF6319">
            <v>0</v>
          </cell>
          <cell r="AG6319">
            <v>21293810.149999999</v>
          </cell>
          <cell r="AH6319">
            <v>109999.99999999627</v>
          </cell>
          <cell r="AI6319">
            <v>0</v>
          </cell>
          <cell r="AJ6319">
            <v>0</v>
          </cell>
          <cell r="AK6319">
            <v>0</v>
          </cell>
        </row>
        <row r="6320">
          <cell r="R6320" t="str">
            <v>BNDES</v>
          </cell>
          <cell r="S6320" t="str">
            <v>FINEM USD</v>
          </cell>
          <cell r="T6320" t="str">
            <v>SUB9524B</v>
          </cell>
          <cell r="U6320">
            <v>3.5</v>
          </cell>
          <cell r="V6320">
            <v>5.6875</v>
          </cell>
          <cell r="W6320">
            <v>35521</v>
          </cell>
          <cell r="X6320">
            <v>1</v>
          </cell>
          <cell r="Y6320">
            <v>0</v>
          </cell>
          <cell r="Z6320">
            <v>1.0592999999999999</v>
          </cell>
          <cell r="AA6320">
            <v>0</v>
          </cell>
          <cell r="AB6320">
            <v>21186000.010000002</v>
          </cell>
          <cell r="AC6320">
            <v>0</v>
          </cell>
          <cell r="AD6320">
            <v>5292.5200000000041</v>
          </cell>
          <cell r="AE6320">
            <v>81102.66</v>
          </cell>
          <cell r="AF6320">
            <v>0</v>
          </cell>
          <cell r="AG6320">
            <v>21267102.66</v>
          </cell>
          <cell r="AH6320">
            <v>-32000.009999997914</v>
          </cell>
          <cell r="AI6320">
            <v>0</v>
          </cell>
          <cell r="AJ6320">
            <v>0</v>
          </cell>
          <cell r="AK6320">
            <v>0</v>
          </cell>
        </row>
        <row r="6321">
          <cell r="R6321" t="str">
            <v>BNDES</v>
          </cell>
          <cell r="S6321" t="str">
            <v>FINEM USD</v>
          </cell>
          <cell r="T6321" t="str">
            <v>SUB9524B</v>
          </cell>
          <cell r="U6321">
            <v>3.5</v>
          </cell>
          <cell r="V6321">
            <v>5.9375</v>
          </cell>
          <cell r="W6321">
            <v>35535</v>
          </cell>
          <cell r="X6321">
            <v>14</v>
          </cell>
          <cell r="Y6321">
            <v>0</v>
          </cell>
          <cell r="Z6321">
            <v>1.06</v>
          </cell>
          <cell r="AA6321">
            <v>0</v>
          </cell>
          <cell r="AB6321">
            <v>21200000.010000002</v>
          </cell>
          <cell r="AC6321">
            <v>0</v>
          </cell>
          <cell r="AD6321">
            <v>77860.540000000008</v>
          </cell>
          <cell r="AE6321">
            <v>158963.20000000001</v>
          </cell>
          <cell r="AF6321">
            <v>0</v>
          </cell>
          <cell r="AG6321">
            <v>21358963.199999999</v>
          </cell>
          <cell r="AH6321">
            <v>14000</v>
          </cell>
          <cell r="AI6321">
            <v>0</v>
          </cell>
          <cell r="AJ6321">
            <v>0</v>
          </cell>
          <cell r="AK6321">
            <v>0</v>
          </cell>
        </row>
        <row r="6322">
          <cell r="R6322" t="str">
            <v>BNDES</v>
          </cell>
          <cell r="S6322" t="str">
            <v>FINEM USD</v>
          </cell>
          <cell r="T6322" t="str">
            <v>SUB9524B</v>
          </cell>
          <cell r="U6322">
            <v>3.5</v>
          </cell>
          <cell r="V6322">
            <v>5.9375</v>
          </cell>
          <cell r="W6322">
            <v>35550</v>
          </cell>
          <cell r="X6322">
            <v>15</v>
          </cell>
          <cell r="Y6322">
            <v>0</v>
          </cell>
          <cell r="Z6322">
            <v>1.0632999999999999</v>
          </cell>
          <cell r="AA6322">
            <v>0</v>
          </cell>
          <cell r="AB6322">
            <v>21266000.010000002</v>
          </cell>
          <cell r="AC6322">
            <v>0</v>
          </cell>
          <cell r="AD6322">
            <v>84118.989999999991</v>
          </cell>
          <cell r="AE6322">
            <v>243082.19</v>
          </cell>
          <cell r="AF6322">
            <v>0</v>
          </cell>
          <cell r="AG6322">
            <v>21509082.199999999</v>
          </cell>
          <cell r="AH6322">
            <v>66000.010000001639</v>
          </cell>
          <cell r="AI6322">
            <v>0</v>
          </cell>
          <cell r="AJ6322">
            <v>0</v>
          </cell>
          <cell r="AK6322">
            <v>0</v>
          </cell>
        </row>
        <row r="6323">
          <cell r="R6323" t="str">
            <v>BNDES</v>
          </cell>
          <cell r="S6323" t="str">
            <v>FINEM USD</v>
          </cell>
          <cell r="T6323" t="str">
            <v>SUB9524B</v>
          </cell>
          <cell r="U6323">
            <v>3.5</v>
          </cell>
          <cell r="V6323">
            <v>5.9375</v>
          </cell>
          <cell r="W6323">
            <v>35565</v>
          </cell>
          <cell r="X6323">
            <v>15</v>
          </cell>
          <cell r="Y6323">
            <v>0</v>
          </cell>
          <cell r="Z6323">
            <v>1.0683</v>
          </cell>
          <cell r="AA6323">
            <v>0</v>
          </cell>
          <cell r="AB6323">
            <v>21366000.010000002</v>
          </cell>
          <cell r="AC6323">
            <v>0</v>
          </cell>
          <cell r="AD6323">
            <v>85160.400000000023</v>
          </cell>
          <cell r="AE6323">
            <v>328242.59000000003</v>
          </cell>
          <cell r="AF6323">
            <v>0</v>
          </cell>
          <cell r="AG6323">
            <v>21694242.59</v>
          </cell>
          <cell r="AH6323">
            <v>99999.990000002086</v>
          </cell>
          <cell r="AI6323">
            <v>0</v>
          </cell>
          <cell r="AJ6323">
            <v>0</v>
          </cell>
          <cell r="AK6323">
            <v>0</v>
          </cell>
        </row>
        <row r="6324">
          <cell r="R6324" t="str">
            <v>BNDES</v>
          </cell>
          <cell r="S6324" t="str">
            <v>FINEM USD</v>
          </cell>
          <cell r="T6324" t="str">
            <v>SUB9524B</v>
          </cell>
          <cell r="U6324">
            <v>3.5</v>
          </cell>
          <cell r="V6324">
            <v>5.9375</v>
          </cell>
          <cell r="W6324">
            <v>35581</v>
          </cell>
          <cell r="X6324">
            <v>16</v>
          </cell>
          <cell r="Y6324">
            <v>0</v>
          </cell>
          <cell r="Z6324">
            <v>1.0731999999999999</v>
          </cell>
          <cell r="AA6324">
            <v>0</v>
          </cell>
          <cell r="AB6324">
            <v>21464000.010000002</v>
          </cell>
          <cell r="AC6324">
            <v>0</v>
          </cell>
          <cell r="AD6324">
            <v>91535.109999999986</v>
          </cell>
          <cell r="AE6324">
            <v>419777.7</v>
          </cell>
          <cell r="AF6324">
            <v>0</v>
          </cell>
          <cell r="AG6324">
            <v>21883777.710000001</v>
          </cell>
          <cell r="AH6324">
            <v>98000.010000001639</v>
          </cell>
          <cell r="AI6324">
            <v>0</v>
          </cell>
          <cell r="AJ6324">
            <v>0</v>
          </cell>
          <cell r="AK6324">
            <v>0</v>
          </cell>
        </row>
        <row r="6325">
          <cell r="R6325" t="str">
            <v>BNDES</v>
          </cell>
          <cell r="S6325" t="str">
            <v>FINEM USD</v>
          </cell>
          <cell r="T6325" t="str">
            <v>SUB9524B</v>
          </cell>
          <cell r="U6325">
            <v>3.5</v>
          </cell>
          <cell r="V6325">
            <v>5.9375</v>
          </cell>
          <cell r="W6325">
            <v>35597</v>
          </cell>
          <cell r="X6325">
            <v>16</v>
          </cell>
          <cell r="Y6325">
            <v>5</v>
          </cell>
          <cell r="Z6325">
            <v>1.0745</v>
          </cell>
          <cell r="AA6325">
            <v>0</v>
          </cell>
          <cell r="AB6325">
            <v>21490000.010000002</v>
          </cell>
          <cell r="AC6325">
            <v>0</v>
          </cell>
          <cell r="AD6325">
            <v>90647.109999999986</v>
          </cell>
          <cell r="AE6325">
            <v>510424.81</v>
          </cell>
          <cell r="AF6325">
            <v>510424.81</v>
          </cell>
          <cell r="AG6325">
            <v>21490000.010000002</v>
          </cell>
          <cell r="AH6325">
            <v>26000</v>
          </cell>
          <cell r="AI6325">
            <v>0</v>
          </cell>
          <cell r="AJ6325">
            <v>0</v>
          </cell>
          <cell r="AK6325">
            <v>0</v>
          </cell>
        </row>
        <row r="6326">
          <cell r="R6326" t="str">
            <v>BNDES</v>
          </cell>
          <cell r="S6326" t="str">
            <v>FINEM USD</v>
          </cell>
          <cell r="T6326" t="str">
            <v>SUB9524B</v>
          </cell>
          <cell r="U6326">
            <v>3.5</v>
          </cell>
          <cell r="V6326">
            <v>5.9375</v>
          </cell>
          <cell r="W6326">
            <v>35611</v>
          </cell>
          <cell r="X6326">
            <v>14</v>
          </cell>
          <cell r="Y6326">
            <v>0</v>
          </cell>
          <cell r="Z6326">
            <v>1.0771999999999999</v>
          </cell>
          <cell r="AA6326">
            <v>0</v>
          </cell>
          <cell r="AB6326">
            <v>21544000.010000002</v>
          </cell>
          <cell r="AC6326">
            <v>0</v>
          </cell>
          <cell r="AD6326">
            <v>79069.47</v>
          </cell>
          <cell r="AE6326">
            <v>79069.47</v>
          </cell>
          <cell r="AF6326">
            <v>0</v>
          </cell>
          <cell r="AG6326">
            <v>21623069.48</v>
          </cell>
          <cell r="AH6326">
            <v>54000</v>
          </cell>
          <cell r="AI6326">
            <v>0</v>
          </cell>
          <cell r="AJ6326">
            <v>0</v>
          </cell>
          <cell r="AK6326">
            <v>0</v>
          </cell>
        </row>
        <row r="6327">
          <cell r="R6327" t="str">
            <v>BNDES</v>
          </cell>
          <cell r="S6327" t="str">
            <v>FINEM USD</v>
          </cell>
          <cell r="T6327" t="str">
            <v>SUB9524B</v>
          </cell>
          <cell r="U6327">
            <v>3.5</v>
          </cell>
          <cell r="V6327">
            <v>5.9375</v>
          </cell>
          <cell r="W6327">
            <v>35626</v>
          </cell>
          <cell r="X6327">
            <v>15</v>
          </cell>
          <cell r="Y6327">
            <v>0</v>
          </cell>
          <cell r="Z6327">
            <v>1.0806</v>
          </cell>
          <cell r="AA6327">
            <v>0</v>
          </cell>
          <cell r="AB6327">
            <v>21612000.010000002</v>
          </cell>
          <cell r="AC6327">
            <v>0</v>
          </cell>
          <cell r="AD6327">
            <v>85234.260000000009</v>
          </cell>
          <cell r="AE6327">
            <v>164303.73000000001</v>
          </cell>
          <cell r="AF6327">
            <v>0</v>
          </cell>
          <cell r="AG6327">
            <v>21776303.73</v>
          </cell>
          <cell r="AH6327">
            <v>67999.989999998361</v>
          </cell>
          <cell r="AI6327">
            <v>0</v>
          </cell>
          <cell r="AJ6327">
            <v>0</v>
          </cell>
          <cell r="AK6327">
            <v>0</v>
          </cell>
        </row>
        <row r="6328">
          <cell r="R6328" t="str">
            <v>BNDES</v>
          </cell>
          <cell r="S6328" t="str">
            <v>FINEM USD</v>
          </cell>
          <cell r="T6328" t="str">
            <v>SUB9524B</v>
          </cell>
          <cell r="U6328">
            <v>3.5</v>
          </cell>
          <cell r="V6328">
            <v>5.9375</v>
          </cell>
          <cell r="W6328">
            <v>35642</v>
          </cell>
          <cell r="X6328">
            <v>16</v>
          </cell>
          <cell r="Y6328">
            <v>0</v>
          </cell>
          <cell r="Z6328">
            <v>1.0833999999999999</v>
          </cell>
          <cell r="AA6328">
            <v>0</v>
          </cell>
          <cell r="AB6328">
            <v>21668000.010000002</v>
          </cell>
          <cell r="AC6328">
            <v>0</v>
          </cell>
          <cell r="AD6328">
            <v>91310.959999999992</v>
          </cell>
          <cell r="AE6328">
            <v>255614.69</v>
          </cell>
          <cell r="AF6328">
            <v>0</v>
          </cell>
          <cell r="AG6328">
            <v>21923614.690000001</v>
          </cell>
          <cell r="AH6328">
            <v>56000</v>
          </cell>
          <cell r="AI6328">
            <v>0</v>
          </cell>
          <cell r="AJ6328">
            <v>0</v>
          </cell>
          <cell r="AK6328">
            <v>0</v>
          </cell>
        </row>
        <row r="6329">
          <cell r="R6329" t="str">
            <v>BNDES</v>
          </cell>
          <cell r="S6329" t="str">
            <v>FINEM USD</v>
          </cell>
          <cell r="T6329" t="str">
            <v>SUB9524B</v>
          </cell>
          <cell r="U6329">
            <v>3.5</v>
          </cell>
          <cell r="V6329">
            <v>5.9375</v>
          </cell>
          <cell r="W6329">
            <v>35657</v>
          </cell>
          <cell r="X6329">
            <v>15</v>
          </cell>
          <cell r="Y6329">
            <v>0</v>
          </cell>
          <cell r="Z6329">
            <v>1.0864</v>
          </cell>
          <cell r="AA6329">
            <v>0</v>
          </cell>
          <cell r="AB6329">
            <v>21728000.010000002</v>
          </cell>
          <cell r="AC6329">
            <v>0</v>
          </cell>
          <cell r="AD6329">
            <v>86148.640000000014</v>
          </cell>
          <cell r="AE6329">
            <v>341763.33</v>
          </cell>
          <cell r="AF6329">
            <v>0</v>
          </cell>
          <cell r="AG6329">
            <v>22069763.329999998</v>
          </cell>
          <cell r="AH6329">
            <v>59999.999999996275</v>
          </cell>
          <cell r="AI6329">
            <v>0</v>
          </cell>
          <cell r="AJ6329">
            <v>0</v>
          </cell>
          <cell r="AK6329">
            <v>0</v>
          </cell>
        </row>
        <row r="6330">
          <cell r="R6330" t="str">
            <v>BNDES</v>
          </cell>
          <cell r="S6330" t="str">
            <v>FINEM USD</v>
          </cell>
          <cell r="T6330" t="str">
            <v>SUB9524B</v>
          </cell>
          <cell r="U6330">
            <v>3.5</v>
          </cell>
          <cell r="V6330">
            <v>5.9375</v>
          </cell>
          <cell r="W6330">
            <v>35673</v>
          </cell>
          <cell r="X6330">
            <v>16</v>
          </cell>
          <cell r="Y6330">
            <v>0</v>
          </cell>
          <cell r="Z6330">
            <v>1.0915999999999999</v>
          </cell>
          <cell r="AA6330">
            <v>0</v>
          </cell>
          <cell r="AB6330">
            <v>21832000.010000002</v>
          </cell>
          <cell r="AC6330">
            <v>0</v>
          </cell>
          <cell r="AD6330">
            <v>93208.950000000012</v>
          </cell>
          <cell r="AE6330">
            <v>434972.28</v>
          </cell>
          <cell r="AF6330">
            <v>0</v>
          </cell>
          <cell r="AG6330">
            <v>22266972.280000001</v>
          </cell>
          <cell r="AH6330">
            <v>104000.00000000373</v>
          </cell>
          <cell r="AI6330">
            <v>0</v>
          </cell>
          <cell r="AJ6330">
            <v>0</v>
          </cell>
          <cell r="AK6330">
            <v>0</v>
          </cell>
        </row>
        <row r="6331">
          <cell r="R6331" t="str">
            <v>BNDES</v>
          </cell>
          <cell r="S6331" t="str">
            <v>FINEM USD</v>
          </cell>
          <cell r="T6331" t="str">
            <v>SUB9524B</v>
          </cell>
          <cell r="U6331">
            <v>3.5</v>
          </cell>
          <cell r="V6331">
            <v>5.9375</v>
          </cell>
          <cell r="W6331">
            <v>35688</v>
          </cell>
          <cell r="X6331">
            <v>15</v>
          </cell>
          <cell r="Y6331">
            <v>6</v>
          </cell>
          <cell r="Z6331">
            <v>1.0925</v>
          </cell>
          <cell r="AA6331">
            <v>0</v>
          </cell>
          <cell r="AB6331">
            <v>21850000.010000002</v>
          </cell>
          <cell r="AC6331">
            <v>0</v>
          </cell>
          <cell r="AD6331">
            <v>86279.189999999944</v>
          </cell>
          <cell r="AE6331">
            <v>521251.47</v>
          </cell>
          <cell r="AF6331">
            <v>521251.47</v>
          </cell>
          <cell r="AG6331">
            <v>21850000.010000002</v>
          </cell>
          <cell r="AH6331">
            <v>18000.009999997914</v>
          </cell>
          <cell r="AI6331">
            <v>0</v>
          </cell>
          <cell r="AJ6331">
            <v>0</v>
          </cell>
          <cell r="AK6331">
            <v>0</v>
          </cell>
        </row>
        <row r="6332">
          <cell r="R6332" t="str">
            <v>BNDES</v>
          </cell>
          <cell r="S6332" t="str">
            <v>FINEM USD</v>
          </cell>
          <cell r="T6332" t="str">
            <v>SUB9524B</v>
          </cell>
          <cell r="U6332">
            <v>3.5</v>
          </cell>
          <cell r="V6332">
            <v>5.9375</v>
          </cell>
          <cell r="W6332">
            <v>35703</v>
          </cell>
          <cell r="X6332">
            <v>15</v>
          </cell>
          <cell r="Y6332">
            <v>0</v>
          </cell>
          <cell r="Z6332">
            <v>1.0962000000000001</v>
          </cell>
          <cell r="AA6332">
            <v>0</v>
          </cell>
          <cell r="AB6332">
            <v>21924000.010000002</v>
          </cell>
          <cell r="AC6332">
            <v>0</v>
          </cell>
          <cell r="AD6332">
            <v>86211.56</v>
          </cell>
          <cell r="AE6332">
            <v>86211.56</v>
          </cell>
          <cell r="AF6332">
            <v>0</v>
          </cell>
          <cell r="AG6332">
            <v>22010211.559999999</v>
          </cell>
          <cell r="AH6332">
            <v>73999.989999998361</v>
          </cell>
          <cell r="AI6332">
            <v>0</v>
          </cell>
          <cell r="AJ6332">
            <v>0</v>
          </cell>
          <cell r="AK6332">
            <v>0</v>
          </cell>
        </row>
        <row r="6333">
          <cell r="R6333" t="str">
            <v>BNDES</v>
          </cell>
          <cell r="S6333" t="str">
            <v>FINEM USD</v>
          </cell>
          <cell r="T6333" t="str">
            <v>SUB9524B</v>
          </cell>
          <cell r="U6333">
            <v>3.5</v>
          </cell>
          <cell r="V6333">
            <v>5.9375</v>
          </cell>
          <cell r="W6333">
            <v>35704</v>
          </cell>
          <cell r="X6333">
            <v>1</v>
          </cell>
          <cell r="Y6333">
            <v>0</v>
          </cell>
          <cell r="Z6333">
            <v>1.0964</v>
          </cell>
          <cell r="AA6333">
            <v>0</v>
          </cell>
          <cell r="AB6333">
            <v>21928000.010000002</v>
          </cell>
          <cell r="AC6333">
            <v>0</v>
          </cell>
          <cell r="AD6333">
            <v>5764.2200000000012</v>
          </cell>
          <cell r="AE6333">
            <v>91975.78</v>
          </cell>
          <cell r="AF6333">
            <v>0</v>
          </cell>
          <cell r="AG6333">
            <v>22019975.780000001</v>
          </cell>
          <cell r="AH6333">
            <v>4000.0000000037253</v>
          </cell>
          <cell r="AI6333">
            <v>0</v>
          </cell>
          <cell r="AJ6333">
            <v>0</v>
          </cell>
          <cell r="AK6333">
            <v>0</v>
          </cell>
        </row>
        <row r="6334">
          <cell r="R6334" t="str">
            <v>BNDES</v>
          </cell>
          <cell r="S6334" t="str">
            <v>FINEM USD</v>
          </cell>
          <cell r="T6334" t="str">
            <v>SUB9524B</v>
          </cell>
          <cell r="U6334">
            <v>3.5</v>
          </cell>
          <cell r="V6334">
            <v>5.84375</v>
          </cell>
          <cell r="W6334">
            <v>35718</v>
          </cell>
          <cell r="X6334">
            <v>14</v>
          </cell>
          <cell r="Y6334">
            <v>0</v>
          </cell>
          <cell r="Z6334">
            <v>1.0988</v>
          </cell>
          <cell r="AA6334">
            <v>0</v>
          </cell>
          <cell r="AB6334">
            <v>21976000.010000002</v>
          </cell>
          <cell r="AC6334">
            <v>0</v>
          </cell>
          <cell r="AD6334">
            <v>80055.100000000006</v>
          </cell>
          <cell r="AE6334">
            <v>172030.88</v>
          </cell>
          <cell r="AF6334">
            <v>0</v>
          </cell>
          <cell r="AG6334">
            <v>22148030.879999999</v>
          </cell>
          <cell r="AH6334">
            <v>47999.999999996275</v>
          </cell>
          <cell r="AI6334">
            <v>0</v>
          </cell>
          <cell r="AJ6334">
            <v>0</v>
          </cell>
          <cell r="AK6334">
            <v>0</v>
          </cell>
        </row>
        <row r="6335">
          <cell r="R6335" t="str">
            <v>BNDES</v>
          </cell>
          <cell r="S6335" t="str">
            <v>FINEM USD</v>
          </cell>
          <cell r="T6335" t="str">
            <v>SUB9524B</v>
          </cell>
          <cell r="U6335">
            <v>3.5</v>
          </cell>
          <cell r="V6335">
            <v>5.84375</v>
          </cell>
          <cell r="W6335">
            <v>35733</v>
          </cell>
          <cell r="X6335">
            <v>15</v>
          </cell>
          <cell r="Y6335">
            <v>7</v>
          </cell>
          <cell r="Z6335">
            <v>1.1024</v>
          </cell>
          <cell r="AA6335">
            <v>0</v>
          </cell>
          <cell r="AB6335">
            <v>22048000.010000002</v>
          </cell>
          <cell r="AC6335">
            <v>22048000.010000002</v>
          </cell>
          <cell r="AD6335">
            <v>86401.53</v>
          </cell>
          <cell r="AE6335">
            <v>258432.41</v>
          </cell>
          <cell r="AF6335">
            <v>22306432.420000002</v>
          </cell>
          <cell r="AG6335">
            <v>0</v>
          </cell>
          <cell r="AH6335">
            <v>72000.010000001639</v>
          </cell>
          <cell r="AI6335">
            <v>0</v>
          </cell>
          <cell r="AJ6335">
            <v>0</v>
          </cell>
          <cell r="AK6335">
            <v>0</v>
          </cell>
        </row>
        <row r="6336">
          <cell r="S6336" t="str">
            <v>T O T A I S  EM  R$</v>
          </cell>
          <cell r="AC6336">
            <v>22048000.010000002</v>
          </cell>
          <cell r="AD6336">
            <v>3079490.3000000007</v>
          </cell>
          <cell r="AF6336">
            <v>25127490.310000002</v>
          </cell>
          <cell r="AH6336">
            <v>2262142.5499999998</v>
          </cell>
        </row>
        <row r="6338">
          <cell r="R6338" t="str">
            <v>CELPAV</v>
          </cell>
          <cell r="S6338" t="str">
            <v>JAC</v>
          </cell>
          <cell r="T6338" t="str">
            <v>FINANCIAMENTO INTERNO</v>
          </cell>
          <cell r="AB6338" t="str">
            <v>FINEM</v>
          </cell>
        </row>
        <row r="6339">
          <cell r="R6339" t="str">
            <v>EMPRESA:</v>
          </cell>
          <cell r="S6339">
            <v>300</v>
          </cell>
          <cell r="T6339" t="str">
            <v>UNIDADE:</v>
          </cell>
          <cell r="U6339">
            <v>310</v>
          </cell>
          <cell r="V6339" t="str">
            <v>TIPO REG:</v>
          </cell>
          <cell r="W6339">
            <v>1</v>
          </cell>
          <cell r="Z6339" t="str">
            <v>MOEDA :</v>
          </cell>
          <cell r="AA6339" t="str">
            <v>BRL</v>
          </cell>
          <cell r="AC6339" t="str">
            <v>COD. CLIENTE/FORNECEDOR:</v>
          </cell>
          <cell r="AD6339">
            <v>0</v>
          </cell>
          <cell r="AE6339" t="str">
            <v>DATA INICIAL:</v>
          </cell>
          <cell r="AF6339">
            <v>34983</v>
          </cell>
          <cell r="AG6339" t="str">
            <v>VENCIMENTO:</v>
          </cell>
          <cell r="AH6339">
            <v>37787</v>
          </cell>
        </row>
        <row r="6340">
          <cell r="R6340" t="str">
            <v>INSTITUIÇÃO</v>
          </cell>
          <cell r="S6340" t="str">
            <v>TIPO FINANC.</v>
          </cell>
          <cell r="T6340" t="str">
            <v>Nº P.A.C.</v>
          </cell>
          <cell r="U6340" t="str">
            <v>Juros (%) a.a.</v>
          </cell>
          <cell r="V6340" t="str">
            <v>Spread (%) a.a.</v>
          </cell>
          <cell r="W6340" t="str">
            <v>Data Movimento</v>
          </cell>
          <cell r="X6340" t="str">
            <v>Nº Dias</v>
          </cell>
          <cell r="Y6340" t="str">
            <v>Parc</v>
          </cell>
          <cell r="Z6340" t="str">
            <v>Cotação UMBND</v>
          </cell>
          <cell r="AA6340" t="str">
            <v>Liberações         R$</v>
          </cell>
          <cell r="AB6340" t="str">
            <v>Saldo Principal    R$</v>
          </cell>
          <cell r="AC6340" t="str">
            <v>Amortização      R$</v>
          </cell>
          <cell r="AD6340" t="str">
            <v>Juros no Periodo  R$</v>
          </cell>
          <cell r="AE6340" t="str">
            <v>Juros Acumulados R$</v>
          </cell>
          <cell r="AF6340" t="str">
            <v>Pagto. Parcela          R$</v>
          </cell>
          <cell r="AG6340" t="str">
            <v>Saldo Devedor      R$</v>
          </cell>
          <cell r="AH6340" t="str">
            <v>Correc. Monet. R$</v>
          </cell>
          <cell r="AI6340" t="str">
            <v>CP</v>
          </cell>
          <cell r="AJ6340" t="str">
            <v>LP</v>
          </cell>
          <cell r="AK6340" t="str">
            <v>Transf. LP/CP</v>
          </cell>
        </row>
        <row r="6341">
          <cell r="R6341" t="str">
            <v>BNDES</v>
          </cell>
          <cell r="S6341" t="str">
            <v>FINEM UMBND</v>
          </cell>
          <cell r="T6341" t="str">
            <v>SUB9725A</v>
          </cell>
          <cell r="U6341">
            <v>3.5</v>
          </cell>
          <cell r="V6341">
            <v>7.4765170000000003</v>
          </cell>
          <cell r="W6341">
            <v>35956</v>
          </cell>
          <cell r="X6341">
            <v>0</v>
          </cell>
          <cell r="Y6341">
            <v>0</v>
          </cell>
          <cell r="Z6341">
            <v>2.2043E-2</v>
          </cell>
          <cell r="AA6341">
            <v>4998186.04</v>
          </cell>
          <cell r="AB6341">
            <v>4998186.04</v>
          </cell>
          <cell r="AC6341">
            <v>0</v>
          </cell>
          <cell r="AD6341">
            <v>0</v>
          </cell>
          <cell r="AE6341">
            <v>0</v>
          </cell>
          <cell r="AF6341">
            <v>0</v>
          </cell>
          <cell r="AG6341">
            <v>4998186.04</v>
          </cell>
          <cell r="AI6341">
            <v>0</v>
          </cell>
          <cell r="AJ6341">
            <v>0</v>
          </cell>
          <cell r="AK6341">
            <v>0</v>
          </cell>
        </row>
        <row r="6342">
          <cell r="R6342" t="str">
            <v>BNDES</v>
          </cell>
          <cell r="S6342" t="str">
            <v>FINEM UMBND</v>
          </cell>
          <cell r="T6342" t="str">
            <v>SUB9725A</v>
          </cell>
          <cell r="U6342">
            <v>3.5</v>
          </cell>
          <cell r="V6342">
            <v>7.4765170000000003</v>
          </cell>
          <cell r="W6342">
            <v>35976</v>
          </cell>
          <cell r="X6342">
            <v>20</v>
          </cell>
          <cell r="Y6342">
            <v>0</v>
          </cell>
          <cell r="Z6342">
            <v>2.1861999999999999E-2</v>
          </cell>
          <cell r="AA6342">
            <v>0</v>
          </cell>
          <cell r="AB6342">
            <v>4957144.82</v>
          </cell>
          <cell r="AC6342">
            <v>0</v>
          </cell>
          <cell r="AD6342">
            <v>30228.99</v>
          </cell>
          <cell r="AE6342">
            <v>30228.99</v>
          </cell>
          <cell r="AF6342">
            <v>0</v>
          </cell>
          <cell r="AG6342">
            <v>4987373.8099999996</v>
          </cell>
          <cell r="AH6342">
            <v>-41041.220000000671</v>
          </cell>
          <cell r="AI6342">
            <v>0</v>
          </cell>
          <cell r="AJ6342">
            <v>0</v>
          </cell>
          <cell r="AK6342">
            <v>0</v>
          </cell>
        </row>
        <row r="6343">
          <cell r="R6343" t="str">
            <v>BNDES</v>
          </cell>
          <cell r="S6343" t="str">
            <v>FINEM UMBND</v>
          </cell>
          <cell r="T6343" t="str">
            <v>SUB9725A</v>
          </cell>
          <cell r="U6343">
            <v>3.5</v>
          </cell>
          <cell r="V6343">
            <v>7.4765170000000003</v>
          </cell>
          <cell r="W6343">
            <v>35991</v>
          </cell>
          <cell r="X6343">
            <v>15</v>
          </cell>
          <cell r="Y6343">
            <v>1</v>
          </cell>
          <cell r="Z6343">
            <v>2.2051000000000001E-2</v>
          </cell>
          <cell r="AA6343">
            <v>0</v>
          </cell>
          <cell r="AB6343">
            <v>5000000.0199999996</v>
          </cell>
          <cell r="AC6343">
            <v>0</v>
          </cell>
          <cell r="AD6343">
            <v>23129.079999999998</v>
          </cell>
          <cell r="AE6343">
            <v>53358.07</v>
          </cell>
          <cell r="AF6343">
            <v>53358.07</v>
          </cell>
          <cell r="AG6343">
            <v>5000000.0199999996</v>
          </cell>
          <cell r="AH6343">
            <v>42855.200000000186</v>
          </cell>
          <cell r="AI6343">
            <v>0</v>
          </cell>
          <cell r="AJ6343">
            <v>0</v>
          </cell>
          <cell r="AK6343">
            <v>0</v>
          </cell>
        </row>
        <row r="6344">
          <cell r="R6344" t="str">
            <v>BNDES</v>
          </cell>
          <cell r="S6344" t="str">
            <v>FINEM UMBND</v>
          </cell>
          <cell r="T6344" t="str">
            <v>SUB9725A</v>
          </cell>
          <cell r="U6344">
            <v>3.5</v>
          </cell>
          <cell r="V6344">
            <v>7.4765170000000003</v>
          </cell>
          <cell r="W6344">
            <v>35992</v>
          </cell>
          <cell r="X6344">
            <v>1</v>
          </cell>
          <cell r="Y6344">
            <v>0</v>
          </cell>
          <cell r="Z6344">
            <v>2.2022E-2</v>
          </cell>
          <cell r="AA6344">
            <v>0</v>
          </cell>
          <cell r="AB6344">
            <v>4993424.3499999996</v>
          </cell>
          <cell r="AC6344">
            <v>0</v>
          </cell>
          <cell r="AD6344">
            <v>1522.51</v>
          </cell>
          <cell r="AE6344">
            <v>1522.51</v>
          </cell>
          <cell r="AF6344">
            <v>0</v>
          </cell>
          <cell r="AG6344">
            <v>4994946.8600000003</v>
          </cell>
          <cell r="AH6344">
            <v>-6575.6699999989942</v>
          </cell>
          <cell r="AI6344">
            <v>0</v>
          </cell>
          <cell r="AJ6344">
            <v>0</v>
          </cell>
          <cell r="AK6344">
            <v>0</v>
          </cell>
        </row>
        <row r="6345">
          <cell r="R6345" t="str">
            <v>BNDES</v>
          </cell>
          <cell r="S6345" t="str">
            <v>FINEM UMBND</v>
          </cell>
          <cell r="T6345" t="str">
            <v>SUB9725A</v>
          </cell>
          <cell r="U6345">
            <v>3.5</v>
          </cell>
          <cell r="V6345">
            <v>8.6748530000000006</v>
          </cell>
          <cell r="W6345">
            <v>36003</v>
          </cell>
          <cell r="X6345">
            <v>11</v>
          </cell>
          <cell r="Y6345">
            <v>0</v>
          </cell>
          <cell r="Z6345">
            <v>2.2127000000000001E-2</v>
          </cell>
          <cell r="AA6345">
            <v>3379736.99</v>
          </cell>
          <cell r="AB6345">
            <v>8396969.7899999991</v>
          </cell>
          <cell r="AC6345">
            <v>0</v>
          </cell>
          <cell r="AD6345">
            <v>18671.84</v>
          </cell>
          <cell r="AE6345">
            <v>20194.349999999999</v>
          </cell>
          <cell r="AF6345">
            <v>0</v>
          </cell>
          <cell r="AG6345">
            <v>8417164.1300000008</v>
          </cell>
          <cell r="AH6345">
            <v>23808.439999999478</v>
          </cell>
          <cell r="AI6345">
            <v>0</v>
          </cell>
          <cell r="AJ6345">
            <v>0</v>
          </cell>
          <cell r="AK6345">
            <v>0</v>
          </cell>
        </row>
        <row r="6346">
          <cell r="R6346" t="str">
            <v>BNDES</v>
          </cell>
          <cell r="S6346" t="str">
            <v>FINEM UMBND</v>
          </cell>
          <cell r="T6346" t="str">
            <v>SUB9725A</v>
          </cell>
          <cell r="U6346">
            <v>3.5</v>
          </cell>
          <cell r="V6346">
            <v>8.6748530000000006</v>
          </cell>
          <cell r="W6346">
            <v>36007</v>
          </cell>
          <cell r="X6346">
            <v>4</v>
          </cell>
          <cell r="Y6346">
            <v>0</v>
          </cell>
          <cell r="Z6346">
            <v>2.2013000000000001E-2</v>
          </cell>
          <cell r="AA6346">
            <v>0</v>
          </cell>
          <cell r="AB6346">
            <v>8353707.9500000002</v>
          </cell>
          <cell r="AC6346">
            <v>0</v>
          </cell>
          <cell r="AD6346">
            <v>11196.530000000002</v>
          </cell>
          <cell r="AE6346">
            <v>31390.880000000001</v>
          </cell>
          <cell r="AF6346">
            <v>0</v>
          </cell>
          <cell r="AG6346">
            <v>8385098.8300000001</v>
          </cell>
          <cell r="AH6346">
            <v>-43261.830000000075</v>
          </cell>
          <cell r="AI6346">
            <v>0</v>
          </cell>
          <cell r="AJ6346">
            <v>0</v>
          </cell>
          <cell r="AK6346">
            <v>0</v>
          </cell>
        </row>
        <row r="6347">
          <cell r="R6347" t="str">
            <v>BNDES</v>
          </cell>
          <cell r="S6347" t="str">
            <v>FINEM UMBND</v>
          </cell>
          <cell r="T6347" t="str">
            <v>SUB9725A</v>
          </cell>
          <cell r="U6347">
            <v>3.5</v>
          </cell>
          <cell r="V6347">
            <v>8.6748530000000006</v>
          </cell>
          <cell r="W6347">
            <v>36024</v>
          </cell>
          <cell r="X6347">
            <v>17</v>
          </cell>
          <cell r="Y6347">
            <v>0</v>
          </cell>
          <cell r="Z6347">
            <v>2.205E-2</v>
          </cell>
          <cell r="AA6347">
            <v>0</v>
          </cell>
          <cell r="AB6347">
            <v>8367749.0800000001</v>
          </cell>
          <cell r="AC6347">
            <v>0</v>
          </cell>
          <cell r="AD6347">
            <v>48160.929999999993</v>
          </cell>
          <cell r="AE6347">
            <v>79551.81</v>
          </cell>
          <cell r="AF6347">
            <v>0</v>
          </cell>
          <cell r="AG6347">
            <v>8447300.8800000008</v>
          </cell>
          <cell r="AH6347">
            <v>14041.120000001043</v>
          </cell>
          <cell r="AI6347">
            <v>0</v>
          </cell>
          <cell r="AJ6347">
            <v>0</v>
          </cell>
          <cell r="AK6347">
            <v>0</v>
          </cell>
        </row>
        <row r="6348">
          <cell r="R6348" t="str">
            <v>BNDES</v>
          </cell>
          <cell r="S6348" t="str">
            <v>FINEM UMBND</v>
          </cell>
          <cell r="T6348" t="str">
            <v>SUB9725A</v>
          </cell>
          <cell r="U6348">
            <v>3.5</v>
          </cell>
          <cell r="V6348">
            <v>8.6748530000000006</v>
          </cell>
          <cell r="W6348">
            <v>36038</v>
          </cell>
          <cell r="X6348">
            <v>14</v>
          </cell>
          <cell r="Y6348">
            <v>0</v>
          </cell>
          <cell r="Z6348">
            <v>2.2409999999999999E-2</v>
          </cell>
          <cell r="AA6348">
            <v>0</v>
          </cell>
          <cell r="AB6348">
            <v>8504365.3900000006</v>
          </cell>
          <cell r="AC6348">
            <v>0</v>
          </cell>
          <cell r="AD6348">
            <v>41564.119999999995</v>
          </cell>
          <cell r="AE6348">
            <v>121115.93</v>
          </cell>
          <cell r="AF6348">
            <v>0</v>
          </cell>
          <cell r="AG6348">
            <v>8625481.3200000003</v>
          </cell>
          <cell r="AH6348">
            <v>136616.3200000003</v>
          </cell>
          <cell r="AI6348">
            <v>0</v>
          </cell>
          <cell r="AJ6348">
            <v>0</v>
          </cell>
          <cell r="AK6348">
            <v>0</v>
          </cell>
        </row>
        <row r="6349">
          <cell r="R6349" t="str">
            <v>BNDES</v>
          </cell>
          <cell r="S6349" t="str">
            <v>FINEM UMBND</v>
          </cell>
          <cell r="T6349" t="str">
            <v>SUB9725A</v>
          </cell>
          <cell r="U6349">
            <v>3.5</v>
          </cell>
          <cell r="V6349">
            <v>8.6748530000000006</v>
          </cell>
          <cell r="W6349">
            <v>36053</v>
          </cell>
          <cell r="X6349">
            <v>15</v>
          </cell>
          <cell r="Y6349">
            <v>0</v>
          </cell>
          <cell r="Z6349">
            <v>2.2977999999999998E-2</v>
          </cell>
          <cell r="AA6349">
            <v>0</v>
          </cell>
          <cell r="AB6349">
            <v>8719915.5700000003</v>
          </cell>
          <cell r="AC6349">
            <v>0</v>
          </cell>
          <cell r="AD6349">
            <v>47304.66</v>
          </cell>
          <cell r="AE6349">
            <v>168420.59</v>
          </cell>
          <cell r="AF6349">
            <v>0</v>
          </cell>
          <cell r="AG6349">
            <v>8888336.1600000001</v>
          </cell>
          <cell r="AH6349">
            <v>215550.1799999997</v>
          </cell>
          <cell r="AI6349">
            <v>0</v>
          </cell>
          <cell r="AJ6349">
            <v>0</v>
          </cell>
          <cell r="AK6349">
            <v>0</v>
          </cell>
        </row>
        <row r="6350">
          <cell r="R6350" t="str">
            <v>BNDES</v>
          </cell>
          <cell r="S6350" t="str">
            <v>FINEM UMBND</v>
          </cell>
          <cell r="T6350" t="str">
            <v>SUB9725A</v>
          </cell>
          <cell r="U6350">
            <v>3.5</v>
          </cell>
          <cell r="V6350">
            <v>8.6748530000000006</v>
          </cell>
          <cell r="W6350">
            <v>36068</v>
          </cell>
          <cell r="X6350">
            <v>15</v>
          </cell>
          <cell r="Y6350">
            <v>0</v>
          </cell>
          <cell r="Z6350">
            <v>2.3108E-2</v>
          </cell>
          <cell r="AA6350">
            <v>0</v>
          </cell>
          <cell r="AB6350">
            <v>8769249.2400000002</v>
          </cell>
          <cell r="AC6350">
            <v>0</v>
          </cell>
          <cell r="AD6350">
            <v>45437.989999999991</v>
          </cell>
          <cell r="AE6350">
            <v>213858.58</v>
          </cell>
          <cell r="AF6350">
            <v>0</v>
          </cell>
          <cell r="AG6350">
            <v>8983107.8100000005</v>
          </cell>
          <cell r="AH6350">
            <v>49333.660000000149</v>
          </cell>
          <cell r="AI6350">
            <v>0</v>
          </cell>
          <cell r="AJ6350">
            <v>0</v>
          </cell>
          <cell r="AK6350">
            <v>0</v>
          </cell>
        </row>
        <row r="6351">
          <cell r="R6351" t="str">
            <v>BNDES</v>
          </cell>
          <cell r="S6351" t="str">
            <v>FINEM UMBND</v>
          </cell>
          <cell r="T6351" t="str">
            <v>SUB9725A</v>
          </cell>
          <cell r="U6351">
            <v>3.5</v>
          </cell>
          <cell r="V6351">
            <v>8.6748530000000006</v>
          </cell>
          <cell r="W6351">
            <v>36083</v>
          </cell>
          <cell r="X6351">
            <v>15</v>
          </cell>
          <cell r="Y6351">
            <v>2</v>
          </cell>
          <cell r="Z6351">
            <v>2.3855000000000001E-2</v>
          </cell>
          <cell r="AA6351">
            <v>0</v>
          </cell>
          <cell r="AB6351">
            <v>9052728.0800000001</v>
          </cell>
          <cell r="AC6351">
            <v>0</v>
          </cell>
          <cell r="AD6351">
            <v>52836.47</v>
          </cell>
          <cell r="AE6351">
            <v>266695.05</v>
          </cell>
          <cell r="AF6351">
            <v>266695.05</v>
          </cell>
          <cell r="AG6351">
            <v>9052728.0800000001</v>
          </cell>
          <cell r="AH6351">
            <v>283478.84999999963</v>
          </cell>
          <cell r="AI6351">
            <v>0</v>
          </cell>
          <cell r="AJ6351">
            <v>0</v>
          </cell>
          <cell r="AK6351">
            <v>0</v>
          </cell>
        </row>
        <row r="6352">
          <cell r="R6352" t="str">
            <v>BNDES</v>
          </cell>
          <cell r="S6352" t="str">
            <v>FINEM UMBND</v>
          </cell>
          <cell r="T6352" t="str">
            <v>SUB9725A</v>
          </cell>
          <cell r="U6352">
            <v>3.5</v>
          </cell>
          <cell r="V6352">
            <v>8.6748530000000006</v>
          </cell>
          <cell r="W6352">
            <v>36084</v>
          </cell>
          <cell r="X6352">
            <v>1</v>
          </cell>
          <cell r="Y6352">
            <v>0</v>
          </cell>
          <cell r="Z6352">
            <v>2.4049999999999998E-2</v>
          </cell>
          <cell r="AA6352">
            <v>0</v>
          </cell>
          <cell r="AB6352">
            <v>9126728.5800000001</v>
          </cell>
          <cell r="AC6352">
            <v>0</v>
          </cell>
          <cell r="AD6352">
            <v>3086.57</v>
          </cell>
          <cell r="AE6352">
            <v>3086.57</v>
          </cell>
          <cell r="AF6352">
            <v>0</v>
          </cell>
          <cell r="AG6352">
            <v>9129815.1600000001</v>
          </cell>
          <cell r="AH6352">
            <v>74000.509999999776</v>
          </cell>
          <cell r="AI6352">
            <v>0</v>
          </cell>
          <cell r="AJ6352">
            <v>0</v>
          </cell>
          <cell r="AK6352">
            <v>0</v>
          </cell>
        </row>
        <row r="6353">
          <cell r="R6353" t="str">
            <v>BNDES</v>
          </cell>
          <cell r="S6353" t="str">
            <v>FINEM UMBND</v>
          </cell>
          <cell r="T6353" t="str">
            <v>SUB9725A</v>
          </cell>
          <cell r="U6353">
            <v>3.5</v>
          </cell>
          <cell r="V6353">
            <v>8.7264040000000005</v>
          </cell>
          <cell r="W6353">
            <v>36099</v>
          </cell>
          <cell r="X6353">
            <v>15</v>
          </cell>
          <cell r="Y6353">
            <v>0</v>
          </cell>
          <cell r="Z6353">
            <v>2.3976999999999998E-2</v>
          </cell>
          <cell r="AA6353">
            <v>0</v>
          </cell>
          <cell r="AB6353">
            <v>9099025.8300000001</v>
          </cell>
          <cell r="AC6353">
            <v>0</v>
          </cell>
          <cell r="AD6353">
            <v>46344.12</v>
          </cell>
          <cell r="AE6353">
            <v>49430.69</v>
          </cell>
          <cell r="AF6353">
            <v>0</v>
          </cell>
          <cell r="AG6353">
            <v>9148456.5199999996</v>
          </cell>
          <cell r="AH6353">
            <v>-27702.759999999776</v>
          </cell>
          <cell r="AI6353">
            <v>0</v>
          </cell>
          <cell r="AJ6353">
            <v>0</v>
          </cell>
          <cell r="AK6353">
            <v>0</v>
          </cell>
        </row>
        <row r="6354">
          <cell r="R6354" t="str">
            <v>BNDES</v>
          </cell>
          <cell r="S6354" t="str">
            <v>FINEM UMBND</v>
          </cell>
          <cell r="T6354" t="str">
            <v>SUB9725A</v>
          </cell>
          <cell r="U6354">
            <v>3.5</v>
          </cell>
          <cell r="V6354">
            <v>8.7264040000000005</v>
          </cell>
          <cell r="W6354">
            <v>36115</v>
          </cell>
          <cell r="X6354">
            <v>16</v>
          </cell>
          <cell r="Y6354">
            <v>0</v>
          </cell>
          <cell r="Z6354">
            <v>2.3623999999999999E-2</v>
          </cell>
          <cell r="AA6354">
            <v>0</v>
          </cell>
          <cell r="AB6354">
            <v>8965065.9499999993</v>
          </cell>
          <cell r="AC6354">
            <v>0</v>
          </cell>
          <cell r="AD6354">
            <v>47988.039999999994</v>
          </cell>
          <cell r="AE6354">
            <v>97418.73</v>
          </cell>
          <cell r="AF6354">
            <v>0</v>
          </cell>
          <cell r="AG6354">
            <v>9062484.6799999997</v>
          </cell>
          <cell r="AH6354">
            <v>-133959.87999999896</v>
          </cell>
          <cell r="AI6354">
            <v>0</v>
          </cell>
          <cell r="AJ6354">
            <v>0</v>
          </cell>
          <cell r="AK6354">
            <v>0</v>
          </cell>
        </row>
        <row r="6355">
          <cell r="R6355" t="str">
            <v>BNDES</v>
          </cell>
          <cell r="S6355" t="str">
            <v>FINEM UMBND</v>
          </cell>
          <cell r="T6355" t="str">
            <v>SUB9725A</v>
          </cell>
          <cell r="U6355">
            <v>3.5</v>
          </cell>
          <cell r="V6355">
            <v>8.7264040000000005</v>
          </cell>
          <cell r="W6355">
            <v>36129</v>
          </cell>
          <cell r="X6355">
            <v>14</v>
          </cell>
          <cell r="Y6355">
            <v>0</v>
          </cell>
          <cell r="Z6355">
            <v>2.3656E-2</v>
          </cell>
          <cell r="AA6355">
            <v>0</v>
          </cell>
          <cell r="AB6355">
            <v>8977209.6199999992</v>
          </cell>
          <cell r="AC6355">
            <v>0</v>
          </cell>
          <cell r="AD6355">
            <v>42816.020000000004</v>
          </cell>
          <cell r="AE6355">
            <v>140234.75</v>
          </cell>
          <cell r="AF6355">
            <v>0</v>
          </cell>
          <cell r="AG6355">
            <v>9117444.3699999992</v>
          </cell>
          <cell r="AH6355">
            <v>12143.669999999925</v>
          </cell>
          <cell r="AI6355">
            <v>0</v>
          </cell>
          <cell r="AJ6355">
            <v>0</v>
          </cell>
          <cell r="AK6355">
            <v>0</v>
          </cell>
        </row>
        <row r="6356">
          <cell r="R6356" t="str">
            <v>BNDES</v>
          </cell>
          <cell r="S6356" t="str">
            <v>FINEM UMBND</v>
          </cell>
          <cell r="T6356" t="str">
            <v>SUB9725A</v>
          </cell>
          <cell r="U6356">
            <v>3.5</v>
          </cell>
          <cell r="V6356">
            <v>8.7264040000000005</v>
          </cell>
          <cell r="W6356">
            <v>36144</v>
          </cell>
          <cell r="X6356">
            <v>15</v>
          </cell>
          <cell r="Y6356">
            <v>0</v>
          </cell>
          <cell r="Z6356">
            <v>2.4301E-2</v>
          </cell>
          <cell r="AA6356">
            <v>0</v>
          </cell>
          <cell r="AB6356">
            <v>9221980.5099999998</v>
          </cell>
          <cell r="AC6356">
            <v>0</v>
          </cell>
          <cell r="AD6356">
            <v>50803.47</v>
          </cell>
          <cell r="AE6356">
            <v>191038.22</v>
          </cell>
          <cell r="AF6356">
            <v>0</v>
          </cell>
          <cell r="AG6356">
            <v>9413018.7300000004</v>
          </cell>
          <cell r="AH6356">
            <v>244770.8900000006</v>
          </cell>
          <cell r="AI6356">
            <v>0</v>
          </cell>
          <cell r="AJ6356">
            <v>0</v>
          </cell>
          <cell r="AK6356">
            <v>0</v>
          </cell>
        </row>
        <row r="6357">
          <cell r="R6357" t="str">
            <v>BNDES</v>
          </cell>
          <cell r="S6357" t="str">
            <v>FINEM UMBND</v>
          </cell>
          <cell r="T6357" t="str">
            <v>SUB9725A</v>
          </cell>
          <cell r="U6357">
            <v>3.5</v>
          </cell>
          <cell r="V6357">
            <v>8.7264040000000005</v>
          </cell>
          <cell r="W6357">
            <v>36160</v>
          </cell>
          <cell r="X6357">
            <v>16</v>
          </cell>
          <cell r="Y6357">
            <v>0</v>
          </cell>
          <cell r="Z6357">
            <v>2.4275000000000001E-2</v>
          </cell>
          <cell r="AA6357">
            <v>0</v>
          </cell>
          <cell r="AB6357">
            <v>9212113.7799999993</v>
          </cell>
          <cell r="AC6357">
            <v>0</v>
          </cell>
          <cell r="AD6357">
            <v>49853.84</v>
          </cell>
          <cell r="AE6357">
            <v>240892.06</v>
          </cell>
          <cell r="AF6357">
            <v>0</v>
          </cell>
          <cell r="AG6357">
            <v>9453005.8300000001</v>
          </cell>
          <cell r="AH6357">
            <v>-9866.7400000002235</v>
          </cell>
          <cell r="AI6357">
            <v>0</v>
          </cell>
          <cell r="AJ6357">
            <v>0</v>
          </cell>
          <cell r="AK6357">
            <v>0</v>
          </cell>
        </row>
        <row r="6358">
          <cell r="R6358" t="str">
            <v>BNDES</v>
          </cell>
          <cell r="S6358" t="str">
            <v>FINEM UMBND</v>
          </cell>
          <cell r="T6358" t="str">
            <v>SUB9725A</v>
          </cell>
          <cell r="U6358">
            <v>3.5</v>
          </cell>
          <cell r="V6358">
            <v>8.7264040000000005</v>
          </cell>
          <cell r="W6358">
            <v>36175</v>
          </cell>
          <cell r="X6358">
            <v>15</v>
          </cell>
          <cell r="Y6358">
            <v>3</v>
          </cell>
          <cell r="Z6358">
            <v>2.6394999999999998E-2</v>
          </cell>
          <cell r="AA6358">
            <v>0</v>
          </cell>
          <cell r="AB6358">
            <v>10016632.060000001</v>
          </cell>
          <cell r="AC6358">
            <v>0</v>
          </cell>
          <cell r="AD6358">
            <v>72065.820000000007</v>
          </cell>
          <cell r="AE6358">
            <v>312957.88</v>
          </cell>
          <cell r="AF6358">
            <v>312957.88</v>
          </cell>
          <cell r="AG6358">
            <v>10016632.060000001</v>
          </cell>
          <cell r="AH6358">
            <v>804518.29000000097</v>
          </cell>
          <cell r="AI6358">
            <v>0</v>
          </cell>
          <cell r="AJ6358">
            <v>0</v>
          </cell>
          <cell r="AK6358">
            <v>0</v>
          </cell>
        </row>
        <row r="6359">
          <cell r="R6359" t="str">
            <v>BNDES</v>
          </cell>
          <cell r="S6359" t="str">
            <v>FINEM UMBND</v>
          </cell>
          <cell r="T6359" t="str">
            <v>SUB9725A</v>
          </cell>
          <cell r="U6359">
            <v>3.5</v>
          </cell>
          <cell r="V6359">
            <v>8.7264040000000005</v>
          </cell>
          <cell r="W6359">
            <v>36176</v>
          </cell>
          <cell r="X6359">
            <v>1</v>
          </cell>
          <cell r="Y6359">
            <v>0</v>
          </cell>
          <cell r="Z6359">
            <v>2.6394999999999998E-2</v>
          </cell>
          <cell r="AA6359">
            <v>0</v>
          </cell>
          <cell r="AB6359">
            <v>10016632.060000001</v>
          </cell>
          <cell r="AC6359">
            <v>0</v>
          </cell>
          <cell r="AD6359">
            <v>3401.87</v>
          </cell>
          <cell r="AE6359">
            <v>3401.87</v>
          </cell>
          <cell r="AF6359">
            <v>0</v>
          </cell>
          <cell r="AG6359">
            <v>10020033.93</v>
          </cell>
          <cell r="AH6359">
            <v>0</v>
          </cell>
          <cell r="AI6359">
            <v>0</v>
          </cell>
          <cell r="AJ6359">
            <v>0</v>
          </cell>
          <cell r="AK6359">
            <v>0</v>
          </cell>
        </row>
        <row r="6360">
          <cell r="R6360" t="str">
            <v>BNDES</v>
          </cell>
          <cell r="S6360" t="str">
            <v>FINEM UMBND</v>
          </cell>
          <cell r="T6360" t="str">
            <v>SUB9725A</v>
          </cell>
          <cell r="U6360">
            <v>3.5</v>
          </cell>
          <cell r="V6360">
            <v>8.5133709999999994</v>
          </cell>
          <cell r="W6360">
            <v>36191</v>
          </cell>
          <cell r="X6360">
            <v>15</v>
          </cell>
          <cell r="Y6360">
            <v>0</v>
          </cell>
          <cell r="Z6360">
            <v>3.8564000000000001E-2</v>
          </cell>
          <cell r="AA6360">
            <v>0</v>
          </cell>
          <cell r="AB6360">
            <v>14634642.869999999</v>
          </cell>
          <cell r="AC6360">
            <v>0</v>
          </cell>
          <cell r="AD6360">
            <v>74823.13</v>
          </cell>
          <cell r="AE6360">
            <v>78225</v>
          </cell>
          <cell r="AF6360">
            <v>0</v>
          </cell>
          <cell r="AG6360">
            <v>14712867.869999999</v>
          </cell>
          <cell r="AH6360">
            <v>4618010.8099999987</v>
          </cell>
          <cell r="AI6360">
            <v>0</v>
          </cell>
          <cell r="AJ6360">
            <v>0</v>
          </cell>
          <cell r="AK6360">
            <v>0</v>
          </cell>
        </row>
        <row r="6361">
          <cell r="R6361" t="str">
            <v>BNDES</v>
          </cell>
          <cell r="S6361" t="str">
            <v>FINEM UMBND</v>
          </cell>
          <cell r="T6361" t="str">
            <v>SUB9725A</v>
          </cell>
          <cell r="U6361">
            <v>3.5</v>
          </cell>
          <cell r="V6361">
            <v>8.5133709999999994</v>
          </cell>
          <cell r="W6361">
            <v>36208</v>
          </cell>
          <cell r="X6361">
            <v>17</v>
          </cell>
          <cell r="Y6361">
            <v>0</v>
          </cell>
          <cell r="Z6361">
            <v>3.7053000000000003E-2</v>
          </cell>
          <cell r="AA6361">
            <v>0</v>
          </cell>
          <cell r="AB6361">
            <v>14061233.859999999</v>
          </cell>
          <cell r="AC6361">
            <v>0</v>
          </cell>
          <cell r="AD6361">
            <v>76704.13</v>
          </cell>
          <cell r="AE6361">
            <v>154929.13</v>
          </cell>
          <cell r="AF6361">
            <v>0</v>
          </cell>
          <cell r="AG6361">
            <v>14216162.98</v>
          </cell>
          <cell r="AH6361">
            <v>-573409.01999999955</v>
          </cell>
          <cell r="AI6361">
            <v>0</v>
          </cell>
          <cell r="AJ6361">
            <v>0</v>
          </cell>
          <cell r="AK6361">
            <v>0</v>
          </cell>
        </row>
        <row r="6362">
          <cell r="R6362" t="str">
            <v>BNDES</v>
          </cell>
          <cell r="S6362" t="str">
            <v>FINEM UMBND</v>
          </cell>
          <cell r="T6362" t="str">
            <v>SUB9725A</v>
          </cell>
          <cell r="U6362">
            <v>3.5</v>
          </cell>
          <cell r="V6362">
            <v>8.5133709999999994</v>
          </cell>
          <cell r="W6362">
            <v>36219</v>
          </cell>
          <cell r="X6362">
            <v>11</v>
          </cell>
          <cell r="Y6362">
            <v>0</v>
          </cell>
          <cell r="Z6362">
            <v>4.0510999999999998E-2</v>
          </cell>
          <cell r="AA6362">
            <v>0</v>
          </cell>
          <cell r="AB6362">
            <v>15373509.42</v>
          </cell>
          <cell r="AC6362">
            <v>0</v>
          </cell>
          <cell r="AD6362">
            <v>70891.22</v>
          </cell>
          <cell r="AE6362">
            <v>225820.35</v>
          </cell>
          <cell r="AF6362">
            <v>0</v>
          </cell>
          <cell r="AG6362">
            <v>15599329.779999999</v>
          </cell>
          <cell r="AH6362">
            <v>1312275.5799999982</v>
          </cell>
          <cell r="AI6362">
            <v>0</v>
          </cell>
          <cell r="AJ6362">
            <v>0</v>
          </cell>
          <cell r="AK6362">
            <v>0</v>
          </cell>
        </row>
        <row r="6363">
          <cell r="R6363" t="str">
            <v>BNDES</v>
          </cell>
          <cell r="S6363" t="str">
            <v>FINEM UMBND</v>
          </cell>
          <cell r="T6363" t="str">
            <v>SUB9725A</v>
          </cell>
          <cell r="U6363">
            <v>3.5</v>
          </cell>
          <cell r="V6363">
            <v>8.5133709999999994</v>
          </cell>
          <cell r="W6363">
            <v>36234</v>
          </cell>
          <cell r="X6363">
            <v>15</v>
          </cell>
          <cell r="Y6363">
            <v>0</v>
          </cell>
          <cell r="Z6363">
            <v>3.7413000000000002E-2</v>
          </cell>
          <cell r="AA6363">
            <v>0</v>
          </cell>
          <cell r="AB6363">
            <v>14197850.17</v>
          </cell>
          <cell r="AC6363">
            <v>0</v>
          </cell>
          <cell r="AD6363">
            <v>53799.180000000022</v>
          </cell>
          <cell r="AE6363">
            <v>279619.53000000003</v>
          </cell>
          <cell r="AF6363">
            <v>0</v>
          </cell>
          <cell r="AG6363">
            <v>14477469.699999999</v>
          </cell>
          <cell r="AH6363">
            <v>-1175659.2599999998</v>
          </cell>
          <cell r="AI6363">
            <v>0</v>
          </cell>
          <cell r="AJ6363">
            <v>0</v>
          </cell>
          <cell r="AK6363">
            <v>0</v>
          </cell>
        </row>
        <row r="6364">
          <cell r="R6364" t="str">
            <v>BNDES</v>
          </cell>
          <cell r="S6364" t="str">
            <v>FINEM UMBND</v>
          </cell>
          <cell r="T6364" t="str">
            <v>SUB9725A</v>
          </cell>
          <cell r="U6364">
            <v>3.5</v>
          </cell>
          <cell r="V6364">
            <v>8.5133709999999994</v>
          </cell>
          <cell r="W6364">
            <v>36250</v>
          </cell>
          <cell r="X6364">
            <v>16</v>
          </cell>
          <cell r="Y6364">
            <v>0</v>
          </cell>
          <cell r="Z6364">
            <v>3.3749000000000001E-2</v>
          </cell>
          <cell r="AA6364">
            <v>0</v>
          </cell>
          <cell r="AB6364">
            <v>12807399.710000001</v>
          </cell>
          <cell r="AC6364">
            <v>0</v>
          </cell>
          <cell r="AD6364">
            <v>40998.01999999996</v>
          </cell>
          <cell r="AE6364">
            <v>320617.55</v>
          </cell>
          <cell r="AF6364">
            <v>0</v>
          </cell>
          <cell r="AG6364">
            <v>13128017.26</v>
          </cell>
          <cell r="AH6364">
            <v>-1390450.459999999</v>
          </cell>
          <cell r="AI6364">
            <v>0</v>
          </cell>
          <cell r="AJ6364">
            <v>0</v>
          </cell>
          <cell r="AK6364">
            <v>0</v>
          </cell>
        </row>
        <row r="6365">
          <cell r="R6365" t="str">
            <v>BNDES</v>
          </cell>
          <cell r="S6365" t="str">
            <v>FINEM UMBND</v>
          </cell>
          <cell r="T6365" t="str">
            <v>SUB9725A</v>
          </cell>
          <cell r="U6365">
            <v>3.5</v>
          </cell>
          <cell r="V6365">
            <v>8.5133709999999994</v>
          </cell>
          <cell r="W6365">
            <v>36265</v>
          </cell>
          <cell r="X6365">
            <v>15</v>
          </cell>
          <cell r="Y6365">
            <v>4</v>
          </cell>
          <cell r="Z6365">
            <v>3.2400999999999999E-2</v>
          </cell>
          <cell r="AA6365">
            <v>0</v>
          </cell>
          <cell r="AB6365">
            <v>12295847.52</v>
          </cell>
          <cell r="AC6365">
            <v>0</v>
          </cell>
          <cell r="AD6365">
            <v>48741.660000000033</v>
          </cell>
          <cell r="AE6365">
            <v>369359.21</v>
          </cell>
          <cell r="AF6365">
            <v>369359.21</v>
          </cell>
          <cell r="AG6365">
            <v>12295847.52</v>
          </cell>
          <cell r="AH6365">
            <v>-511552.18999999948</v>
          </cell>
          <cell r="AI6365">
            <v>0</v>
          </cell>
          <cell r="AJ6365">
            <v>0</v>
          </cell>
          <cell r="AK6365">
            <v>0</v>
          </cell>
        </row>
        <row r="6366">
          <cell r="R6366" t="str">
            <v>BNDES</v>
          </cell>
          <cell r="S6366" t="str">
            <v>FINEM UMBND</v>
          </cell>
          <cell r="T6366" t="str">
            <v>SUB9725A</v>
          </cell>
          <cell r="U6366">
            <v>3.5</v>
          </cell>
          <cell r="V6366">
            <v>8.5133709999999994</v>
          </cell>
          <cell r="W6366">
            <v>36266</v>
          </cell>
          <cell r="X6366">
            <v>1</v>
          </cell>
          <cell r="Y6366">
            <v>0</v>
          </cell>
          <cell r="Z6366">
            <v>3.2511999999999999E-2</v>
          </cell>
          <cell r="AA6366">
            <v>0</v>
          </cell>
          <cell r="AB6366">
            <v>12337970.880000001</v>
          </cell>
          <cell r="AC6366">
            <v>0</v>
          </cell>
          <cell r="AD6366">
            <v>4117.24</v>
          </cell>
          <cell r="AE6366">
            <v>4117.24</v>
          </cell>
          <cell r="AF6366">
            <v>0</v>
          </cell>
          <cell r="AG6366">
            <v>12342088.119999999</v>
          </cell>
          <cell r="AH6366">
            <v>42123.359999999404</v>
          </cell>
          <cell r="AI6366">
            <v>0</v>
          </cell>
          <cell r="AJ6366">
            <v>0</v>
          </cell>
          <cell r="AK6366">
            <v>0</v>
          </cell>
        </row>
        <row r="6367">
          <cell r="R6367" t="str">
            <v>BNDES</v>
          </cell>
          <cell r="S6367" t="str">
            <v>FINEM UMBND</v>
          </cell>
          <cell r="T6367" t="str">
            <v>SUB9725A</v>
          </cell>
          <cell r="U6367">
            <v>3.5</v>
          </cell>
          <cell r="V6367">
            <v>9.9676089999999995</v>
          </cell>
          <cell r="W6367">
            <v>36280</v>
          </cell>
          <cell r="X6367">
            <v>14</v>
          </cell>
          <cell r="Y6367">
            <v>0</v>
          </cell>
          <cell r="Z6367">
            <v>3.2428999999999999E-2</v>
          </cell>
          <cell r="AA6367">
            <v>0</v>
          </cell>
          <cell r="AB6367">
            <v>12306473.23</v>
          </cell>
          <cell r="AC6367">
            <v>0</v>
          </cell>
          <cell r="AD6367">
            <v>64443.450000000004</v>
          </cell>
          <cell r="AE6367">
            <v>68560.69</v>
          </cell>
          <cell r="AF6367">
            <v>0</v>
          </cell>
          <cell r="AG6367">
            <v>12375033.93</v>
          </cell>
          <cell r="AH6367">
            <v>-31497.639999998733</v>
          </cell>
          <cell r="AI6367">
            <v>0</v>
          </cell>
          <cell r="AJ6367">
            <v>0</v>
          </cell>
          <cell r="AK6367">
            <v>0</v>
          </cell>
        </row>
        <row r="6368">
          <cell r="R6368" t="str">
            <v>BNDES</v>
          </cell>
          <cell r="S6368" t="str">
            <v>FINEM UMBND</v>
          </cell>
          <cell r="T6368" t="str">
            <v>SUB9725A</v>
          </cell>
          <cell r="U6368">
            <v>3.5</v>
          </cell>
          <cell r="V6368">
            <v>9.9676089999999995</v>
          </cell>
          <cell r="W6368">
            <v>36297</v>
          </cell>
          <cell r="X6368">
            <v>17</v>
          </cell>
          <cell r="Y6368">
            <v>0</v>
          </cell>
          <cell r="Z6368">
            <v>3.2086999999999997E-2</v>
          </cell>
          <cell r="AA6368">
            <v>0</v>
          </cell>
          <cell r="AB6368">
            <v>12176687.74</v>
          </cell>
          <cell r="AC6368">
            <v>0</v>
          </cell>
          <cell r="AD6368">
            <v>76717.09</v>
          </cell>
          <cell r="AE6368">
            <v>145277.78</v>
          </cell>
          <cell r="AF6368">
            <v>0</v>
          </cell>
          <cell r="AG6368">
            <v>12321965.51</v>
          </cell>
          <cell r="AH6368">
            <v>-129785.50999999978</v>
          </cell>
          <cell r="AI6368">
            <v>0</v>
          </cell>
          <cell r="AJ6368">
            <v>0</v>
          </cell>
          <cell r="AK6368">
            <v>0</v>
          </cell>
        </row>
        <row r="6369">
          <cell r="R6369" t="str">
            <v>BNDES</v>
          </cell>
          <cell r="S6369" t="str">
            <v>FINEM UMBND</v>
          </cell>
          <cell r="T6369" t="str">
            <v>SUB9725A</v>
          </cell>
          <cell r="U6369">
            <v>3.5</v>
          </cell>
          <cell r="V6369">
            <v>9.9676089999999995</v>
          </cell>
          <cell r="W6369">
            <v>36311</v>
          </cell>
          <cell r="X6369">
            <v>14</v>
          </cell>
          <cell r="Y6369">
            <v>0</v>
          </cell>
          <cell r="Z6369">
            <v>3.3399999999999999E-2</v>
          </cell>
          <cell r="AA6369">
            <v>0</v>
          </cell>
          <cell r="AB6369">
            <v>12674957.779999999</v>
          </cell>
          <cell r="AC6369">
            <v>0</v>
          </cell>
          <cell r="AD6369">
            <v>72328.63</v>
          </cell>
          <cell r="AE6369">
            <v>217606.41</v>
          </cell>
          <cell r="AF6369">
            <v>0</v>
          </cell>
          <cell r="AG6369">
            <v>12892564.199999999</v>
          </cell>
          <cell r="AH6369">
            <v>498270.05999999866</v>
          </cell>
          <cell r="AI6369">
            <v>0</v>
          </cell>
          <cell r="AJ6369">
            <v>0</v>
          </cell>
          <cell r="AK6369">
            <v>0</v>
          </cell>
        </row>
        <row r="6370">
          <cell r="R6370" t="str">
            <v>BNDES</v>
          </cell>
          <cell r="S6370" t="str">
            <v>FINEM UMBND</v>
          </cell>
          <cell r="T6370" t="str">
            <v>SUB9725A</v>
          </cell>
          <cell r="U6370">
            <v>3.5</v>
          </cell>
          <cell r="V6370">
            <v>9.9676089999999995</v>
          </cell>
          <cell r="W6370">
            <v>36326</v>
          </cell>
          <cell r="X6370">
            <v>15</v>
          </cell>
          <cell r="Y6370">
            <v>0</v>
          </cell>
          <cell r="Z6370">
            <v>3.4347000000000003E-2</v>
          </cell>
          <cell r="AA6370">
            <v>0</v>
          </cell>
          <cell r="AB6370">
            <v>13034334.58</v>
          </cell>
          <cell r="AC6370">
            <v>0</v>
          </cell>
          <cell r="AD6370">
            <v>79312.079999999987</v>
          </cell>
          <cell r="AE6370">
            <v>296918.49</v>
          </cell>
          <cell r="AF6370">
            <v>0</v>
          </cell>
          <cell r="AG6370">
            <v>13331253.07</v>
          </cell>
          <cell r="AH6370">
            <v>359376.79000000097</v>
          </cell>
          <cell r="AI6370">
            <v>0</v>
          </cell>
          <cell r="AJ6370">
            <v>0</v>
          </cell>
          <cell r="AK6370">
            <v>0</v>
          </cell>
        </row>
        <row r="6371">
          <cell r="R6371" t="str">
            <v>BNDES</v>
          </cell>
          <cell r="S6371" t="str">
            <v>FINEM UMBND</v>
          </cell>
          <cell r="T6371" t="str">
            <v>SUB9725A</v>
          </cell>
          <cell r="U6371">
            <v>3.5</v>
          </cell>
          <cell r="V6371">
            <v>9.9676089999999995</v>
          </cell>
          <cell r="W6371">
            <v>36341</v>
          </cell>
          <cell r="X6371">
            <v>15</v>
          </cell>
          <cell r="Y6371">
            <v>0</v>
          </cell>
          <cell r="Z6371">
            <v>3.4047000000000001E-2</v>
          </cell>
          <cell r="AA6371">
            <v>0</v>
          </cell>
          <cell r="AB6371">
            <v>12920487.65</v>
          </cell>
          <cell r="AC6371">
            <v>0</v>
          </cell>
          <cell r="AD6371">
            <v>69909.960000000021</v>
          </cell>
          <cell r="AE6371">
            <v>366828.45</v>
          </cell>
          <cell r="AF6371">
            <v>0</v>
          </cell>
          <cell r="AG6371">
            <v>13287316.109999999</v>
          </cell>
          <cell r="AH6371">
            <v>-113846.92000000179</v>
          </cell>
          <cell r="AI6371">
            <v>0</v>
          </cell>
          <cell r="AJ6371">
            <v>0</v>
          </cell>
          <cell r="AK6371">
            <v>0</v>
          </cell>
        </row>
        <row r="6372">
          <cell r="R6372" t="str">
            <v>BNDES</v>
          </cell>
          <cell r="S6372" t="str">
            <v>FINEM UMBND</v>
          </cell>
          <cell r="T6372" t="str">
            <v>SUB9725A</v>
          </cell>
          <cell r="U6372">
            <v>3.5</v>
          </cell>
          <cell r="V6372">
            <v>9.9676089999999995</v>
          </cell>
          <cell r="W6372">
            <v>36356</v>
          </cell>
          <cell r="X6372">
            <v>15</v>
          </cell>
          <cell r="Y6372">
            <v>5</v>
          </cell>
          <cell r="Z6372">
            <v>3.4798999999999997E-2</v>
          </cell>
          <cell r="AA6372">
            <v>0</v>
          </cell>
          <cell r="AB6372">
            <v>13205863.949999999</v>
          </cell>
          <cell r="AC6372">
            <v>0</v>
          </cell>
          <cell r="AD6372">
            <v>82206.94</v>
          </cell>
          <cell r="AE6372">
            <v>449035.39</v>
          </cell>
          <cell r="AF6372">
            <v>449035.39</v>
          </cell>
          <cell r="AG6372">
            <v>13205863.949999999</v>
          </cell>
          <cell r="AH6372">
            <v>285376.29000000097</v>
          </cell>
          <cell r="AI6372">
            <v>0</v>
          </cell>
          <cell r="AJ6372">
            <v>0</v>
          </cell>
          <cell r="AK6372">
            <v>0</v>
          </cell>
        </row>
        <row r="6373">
          <cell r="R6373" t="str">
            <v>BNDES</v>
          </cell>
          <cell r="S6373" t="str">
            <v>FINEM UMBND</v>
          </cell>
          <cell r="T6373" t="str">
            <v>SUB9725A</v>
          </cell>
          <cell r="U6373">
            <v>3.5</v>
          </cell>
          <cell r="V6373">
            <v>9.9676089999999995</v>
          </cell>
          <cell r="W6373">
            <v>36357</v>
          </cell>
          <cell r="X6373">
            <v>1</v>
          </cell>
          <cell r="Y6373">
            <v>0</v>
          </cell>
          <cell r="Z6373">
            <v>3.5094E-2</v>
          </cell>
          <cell r="AA6373">
            <v>0</v>
          </cell>
          <cell r="AB6373">
            <v>13317813.43</v>
          </cell>
          <cell r="AC6373">
            <v>0</v>
          </cell>
          <cell r="AD6373">
            <v>4982.2</v>
          </cell>
          <cell r="AE6373">
            <v>4982.2</v>
          </cell>
          <cell r="AF6373">
            <v>0</v>
          </cell>
          <cell r="AG6373">
            <v>13322795.619999999</v>
          </cell>
          <cell r="AH6373">
            <v>111949.47000000067</v>
          </cell>
          <cell r="AI6373">
            <v>0</v>
          </cell>
          <cell r="AJ6373">
            <v>0</v>
          </cell>
          <cell r="AK6373">
            <v>0</v>
          </cell>
        </row>
        <row r="6374">
          <cell r="R6374" t="str">
            <v>BNDES</v>
          </cell>
          <cell r="S6374" t="str">
            <v>FINEM UMBND</v>
          </cell>
          <cell r="T6374" t="str">
            <v>SUB9725A</v>
          </cell>
          <cell r="U6374">
            <v>3.5</v>
          </cell>
          <cell r="V6374">
            <v>9.4521639999999998</v>
          </cell>
          <cell r="W6374">
            <v>36372</v>
          </cell>
          <cell r="X6374">
            <v>15</v>
          </cell>
          <cell r="Y6374">
            <v>0</v>
          </cell>
          <cell r="Z6374">
            <v>3.5089000000000002E-2</v>
          </cell>
          <cell r="AA6374">
            <v>0</v>
          </cell>
          <cell r="AB6374">
            <v>13315915.98</v>
          </cell>
          <cell r="AC6374">
            <v>0</v>
          </cell>
          <cell r="AD6374">
            <v>71861.760000000009</v>
          </cell>
          <cell r="AE6374">
            <v>76843.960000000006</v>
          </cell>
          <cell r="AF6374">
            <v>0</v>
          </cell>
          <cell r="AG6374">
            <v>13392759.939999999</v>
          </cell>
          <cell r="AH6374">
            <v>-1897.4399999994785</v>
          </cell>
          <cell r="AI6374">
            <v>0</v>
          </cell>
          <cell r="AJ6374">
            <v>0</v>
          </cell>
          <cell r="AK6374">
            <v>0</v>
          </cell>
        </row>
        <row r="6375">
          <cell r="R6375" t="str">
            <v>BNDES</v>
          </cell>
          <cell r="S6375" t="str">
            <v>FINEM UMBND</v>
          </cell>
          <cell r="T6375" t="str">
            <v>SUB9725A</v>
          </cell>
          <cell r="U6375">
            <v>3.5</v>
          </cell>
          <cell r="V6375">
            <v>9.4521639999999998</v>
          </cell>
          <cell r="W6375">
            <v>36388</v>
          </cell>
          <cell r="X6375">
            <v>16</v>
          </cell>
          <cell r="Y6375">
            <v>6</v>
          </cell>
          <cell r="Z6375">
            <v>3.6542999999999999E-2</v>
          </cell>
          <cell r="AA6375">
            <v>0</v>
          </cell>
          <cell r="AB6375">
            <v>13867694.08</v>
          </cell>
          <cell r="AC6375">
            <v>235045.66</v>
          </cell>
          <cell r="AD6375">
            <v>83013.839999999982</v>
          </cell>
          <cell r="AE6375">
            <v>159857.79999999999</v>
          </cell>
          <cell r="AF6375">
            <v>394903.46</v>
          </cell>
          <cell r="AG6375">
            <v>13632648.42</v>
          </cell>
          <cell r="AH6375">
            <v>551778.10000000149</v>
          </cell>
          <cell r="AI6375">
            <v>0</v>
          </cell>
          <cell r="AJ6375">
            <v>0</v>
          </cell>
          <cell r="AK6375">
            <v>0</v>
          </cell>
        </row>
        <row r="6376">
          <cell r="R6376" t="str">
            <v>BNDES</v>
          </cell>
          <cell r="S6376" t="str">
            <v>FINEM UMBND</v>
          </cell>
          <cell r="T6376" t="str">
            <v>SUB9725A</v>
          </cell>
          <cell r="U6376">
            <v>3.5</v>
          </cell>
          <cell r="V6376">
            <v>9.4521639999999998</v>
          </cell>
          <cell r="W6376">
            <v>36403</v>
          </cell>
          <cell r="X6376">
            <v>15</v>
          </cell>
          <cell r="Y6376">
            <v>0</v>
          </cell>
          <cell r="Z6376">
            <v>3.8225000000000002E-2</v>
          </cell>
          <cell r="AA6376">
            <v>0</v>
          </cell>
          <cell r="AB6376">
            <v>14260131.51</v>
          </cell>
          <cell r="AC6376">
            <v>0</v>
          </cell>
          <cell r="AD6376">
            <v>76958.149999999994</v>
          </cell>
          <cell r="AE6376">
            <v>76958.149999999994</v>
          </cell>
          <cell r="AF6376">
            <v>0</v>
          </cell>
          <cell r="AG6376">
            <v>14337089.66</v>
          </cell>
          <cell r="AH6376">
            <v>627483.08999999985</v>
          </cell>
          <cell r="AI6376">
            <v>0</v>
          </cell>
          <cell r="AJ6376">
            <v>0</v>
          </cell>
          <cell r="AK6376">
            <v>0</v>
          </cell>
        </row>
        <row r="6377">
          <cell r="R6377" t="str">
            <v>BNDES</v>
          </cell>
          <cell r="S6377" t="str">
            <v>FINEM UMBND</v>
          </cell>
          <cell r="T6377" t="str">
            <v>SUB9725A</v>
          </cell>
          <cell r="U6377">
            <v>3.5</v>
          </cell>
          <cell r="V6377">
            <v>9.4521639999999998</v>
          </cell>
          <cell r="W6377">
            <v>36418</v>
          </cell>
          <cell r="X6377">
            <v>15</v>
          </cell>
          <cell r="Y6377">
            <v>7</v>
          </cell>
          <cell r="Z6377">
            <v>3.7367999999999998E-2</v>
          </cell>
          <cell r="AA6377">
            <v>0</v>
          </cell>
          <cell r="AB6377">
            <v>13940421.039999999</v>
          </cell>
          <cell r="AC6377">
            <v>240352.09</v>
          </cell>
          <cell r="AD6377">
            <v>73507.37</v>
          </cell>
          <cell r="AE6377">
            <v>150465.51999999999</v>
          </cell>
          <cell r="AF6377">
            <v>390817.6</v>
          </cell>
          <cell r="AG6377">
            <v>13700068.949999999</v>
          </cell>
          <cell r="AH6377">
            <v>-319710.48000000045</v>
          </cell>
          <cell r="AI6377">
            <v>0</v>
          </cell>
          <cell r="AJ6377">
            <v>0</v>
          </cell>
          <cell r="AK6377">
            <v>0</v>
          </cell>
        </row>
        <row r="6378">
          <cell r="R6378" t="str">
            <v>BNDES</v>
          </cell>
          <cell r="S6378" t="str">
            <v>FINEM UMBND</v>
          </cell>
          <cell r="T6378" t="str">
            <v>SUB9725A</v>
          </cell>
          <cell r="U6378">
            <v>3.5</v>
          </cell>
          <cell r="V6378">
            <v>9.4521639999999998</v>
          </cell>
          <cell r="W6378">
            <v>36433</v>
          </cell>
          <cell r="X6378">
            <v>15</v>
          </cell>
          <cell r="Y6378">
            <v>0</v>
          </cell>
          <cell r="Z6378">
            <v>3.8157000000000003E-2</v>
          </cell>
          <cell r="AA6378">
            <v>0</v>
          </cell>
          <cell r="AB6378">
            <v>13989336.630000001</v>
          </cell>
          <cell r="AC6378">
            <v>0</v>
          </cell>
          <cell r="AD6378">
            <v>75496.740000000005</v>
          </cell>
          <cell r="AE6378">
            <v>75496.740000000005</v>
          </cell>
          <cell r="AF6378">
            <v>0</v>
          </cell>
          <cell r="AG6378">
            <v>14064833.369999999</v>
          </cell>
          <cell r="AH6378">
            <v>289267.6799999997</v>
          </cell>
          <cell r="AI6378">
            <v>0</v>
          </cell>
          <cell r="AJ6378">
            <v>0</v>
          </cell>
          <cell r="AK6378">
            <v>0</v>
          </cell>
        </row>
        <row r="6379">
          <cell r="R6379" t="str">
            <v>BNDES</v>
          </cell>
          <cell r="S6379" t="str">
            <v>FINEM UMBND</v>
          </cell>
          <cell r="T6379" t="str">
            <v>SUB9725A</v>
          </cell>
          <cell r="U6379">
            <v>3.5</v>
          </cell>
          <cell r="V6379">
            <v>9.4521639999999998</v>
          </cell>
          <cell r="W6379">
            <v>36448</v>
          </cell>
          <cell r="X6379">
            <v>15</v>
          </cell>
          <cell r="Y6379">
            <v>8</v>
          </cell>
          <cell r="Z6379">
            <v>3.9021E-2</v>
          </cell>
          <cell r="AA6379">
            <v>0</v>
          </cell>
          <cell r="AB6379">
            <v>14306101.23</v>
          </cell>
          <cell r="AC6379">
            <v>250984.23</v>
          </cell>
          <cell r="AD6379">
            <v>78915.73</v>
          </cell>
          <cell r="AE6379">
            <v>154412.47</v>
          </cell>
          <cell r="AF6379">
            <v>405396.71</v>
          </cell>
          <cell r="AG6379">
            <v>14055116.99</v>
          </cell>
          <cell r="AH6379">
            <v>316764.60000000149</v>
          </cell>
          <cell r="AI6379">
            <v>0</v>
          </cell>
          <cell r="AJ6379">
            <v>0</v>
          </cell>
          <cell r="AK6379">
            <v>0</v>
          </cell>
        </row>
        <row r="6380">
          <cell r="R6380" t="str">
            <v>BNDES</v>
          </cell>
          <cell r="S6380" t="str">
            <v>FINEM UMBND</v>
          </cell>
          <cell r="T6380" t="str">
            <v>SUB9725A</v>
          </cell>
          <cell r="U6380">
            <v>3.5</v>
          </cell>
          <cell r="V6380">
            <v>9.4521639999999998</v>
          </cell>
          <cell r="W6380">
            <v>36449</v>
          </cell>
          <cell r="X6380">
            <v>1</v>
          </cell>
          <cell r="Y6380">
            <v>0</v>
          </cell>
          <cell r="Z6380">
            <v>3.9021E-2</v>
          </cell>
          <cell r="AA6380">
            <v>0</v>
          </cell>
          <cell r="AB6380">
            <v>14055116.99</v>
          </cell>
          <cell r="AC6380">
            <v>0</v>
          </cell>
          <cell r="AD6380">
            <v>5056.78</v>
          </cell>
          <cell r="AE6380">
            <v>5056.78</v>
          </cell>
          <cell r="AF6380">
            <v>0</v>
          </cell>
          <cell r="AG6380">
            <v>14060173.779999999</v>
          </cell>
          <cell r="AH6380">
            <v>9.9999997764825821E-3</v>
          </cell>
          <cell r="AI6380">
            <v>0</v>
          </cell>
          <cell r="AJ6380">
            <v>0</v>
          </cell>
          <cell r="AK6380">
            <v>0</v>
          </cell>
        </row>
        <row r="6381">
          <cell r="R6381" t="str">
            <v>BNDES</v>
          </cell>
          <cell r="S6381" t="str">
            <v>FINEM UMBND</v>
          </cell>
          <cell r="T6381" t="str">
            <v>SUB9725A</v>
          </cell>
          <cell r="U6381">
            <v>3.5</v>
          </cell>
          <cell r="V6381">
            <v>9.2329670000000004</v>
          </cell>
          <cell r="W6381">
            <v>36464</v>
          </cell>
          <cell r="X6381">
            <v>15</v>
          </cell>
          <cell r="Y6381">
            <v>0</v>
          </cell>
          <cell r="Z6381">
            <v>3.8871000000000003E-2</v>
          </cell>
          <cell r="AA6381">
            <v>0</v>
          </cell>
          <cell r="AB6381">
            <v>14001087.949999999</v>
          </cell>
          <cell r="AC6381">
            <v>0</v>
          </cell>
          <cell r="AD6381">
            <v>74261.98</v>
          </cell>
          <cell r="AE6381">
            <v>79318.759999999995</v>
          </cell>
          <cell r="AF6381">
            <v>0</v>
          </cell>
          <cell r="AG6381">
            <v>14080406.699999999</v>
          </cell>
          <cell r="AH6381">
            <v>-54029.060000000522</v>
          </cell>
          <cell r="AI6381">
            <v>0</v>
          </cell>
          <cell r="AJ6381">
            <v>0</v>
          </cell>
          <cell r="AK6381">
            <v>0</v>
          </cell>
        </row>
        <row r="6382">
          <cell r="R6382" t="str">
            <v>BNDES</v>
          </cell>
          <cell r="S6382" t="str">
            <v>FINEM UMBND</v>
          </cell>
          <cell r="T6382" t="str">
            <v>SUB9725A</v>
          </cell>
          <cell r="U6382">
            <v>3.5</v>
          </cell>
          <cell r="V6382">
            <v>9.2329670000000004</v>
          </cell>
          <cell r="W6382">
            <v>36480</v>
          </cell>
          <cell r="X6382">
            <v>16</v>
          </cell>
          <cell r="Y6382">
            <v>9</v>
          </cell>
          <cell r="Z6382">
            <v>3.8199999999999998E-2</v>
          </cell>
          <cell r="AA6382">
            <v>0</v>
          </cell>
          <cell r="AB6382">
            <v>13759398</v>
          </cell>
          <cell r="AC6382">
            <v>245703.54</v>
          </cell>
          <cell r="AD6382">
            <v>76496.539999999994</v>
          </cell>
          <cell r="AE6382">
            <v>155815.29999999999</v>
          </cell>
          <cell r="AF6382">
            <v>401518.83</v>
          </cell>
          <cell r="AG6382">
            <v>13513694.460000001</v>
          </cell>
          <cell r="AH6382">
            <v>-241689.94999999739</v>
          </cell>
          <cell r="AI6382">
            <v>0</v>
          </cell>
          <cell r="AJ6382">
            <v>0</v>
          </cell>
          <cell r="AK6382">
            <v>0</v>
          </cell>
        </row>
        <row r="6383">
          <cell r="R6383" t="str">
            <v>BNDES</v>
          </cell>
          <cell r="S6383" t="str">
            <v>FINEM UMBND</v>
          </cell>
          <cell r="T6383" t="str">
            <v>SUB9725A</v>
          </cell>
          <cell r="U6383">
            <v>3.5</v>
          </cell>
          <cell r="V6383">
            <v>9.2329670000000004</v>
          </cell>
          <cell r="W6383">
            <v>36494</v>
          </cell>
          <cell r="X6383">
            <v>14</v>
          </cell>
          <cell r="Y6383">
            <v>0</v>
          </cell>
          <cell r="Z6383">
            <v>3.7950999999999999E-2</v>
          </cell>
          <cell r="AA6383">
            <v>0</v>
          </cell>
          <cell r="AB6383">
            <v>13425607.810000001</v>
          </cell>
          <cell r="AC6383">
            <v>0</v>
          </cell>
          <cell r="AD6383">
            <v>66479.710000000006</v>
          </cell>
          <cell r="AE6383">
            <v>66479.710000000006</v>
          </cell>
          <cell r="AF6383">
            <v>0</v>
          </cell>
          <cell r="AG6383">
            <v>13492087.52</v>
          </cell>
          <cell r="AH6383">
            <v>-88086.650000002235</v>
          </cell>
          <cell r="AI6383">
            <v>0</v>
          </cell>
          <cell r="AJ6383">
            <v>0</v>
          </cell>
          <cell r="AK6383">
            <v>0</v>
          </cell>
        </row>
        <row r="6384">
          <cell r="R6384" t="str">
            <v>BNDES</v>
          </cell>
          <cell r="S6384" t="str">
            <v>FINEM UMBND</v>
          </cell>
          <cell r="T6384" t="str">
            <v>SUB9725A</v>
          </cell>
          <cell r="U6384">
            <v>3.5</v>
          </cell>
          <cell r="V6384">
            <v>9.2329670000000004</v>
          </cell>
          <cell r="W6384">
            <v>36509</v>
          </cell>
          <cell r="X6384">
            <v>15</v>
          </cell>
          <cell r="Y6384">
            <v>10</v>
          </cell>
          <cell r="Z6384">
            <v>3.6352000000000002E-2</v>
          </cell>
          <cell r="AA6384">
            <v>0</v>
          </cell>
          <cell r="AB6384">
            <v>12859942.960000001</v>
          </cell>
          <cell r="AC6384">
            <v>233817.14</v>
          </cell>
          <cell r="AD6384">
            <v>65426.17</v>
          </cell>
          <cell r="AE6384">
            <v>131905.88</v>
          </cell>
          <cell r="AF6384">
            <v>365723.02</v>
          </cell>
          <cell r="AG6384">
            <v>12626125.810000001</v>
          </cell>
          <cell r="AH6384">
            <v>-565664.8599999994</v>
          </cell>
          <cell r="AI6384">
            <v>0</v>
          </cell>
          <cell r="AJ6384">
            <v>0</v>
          </cell>
          <cell r="AK6384">
            <v>0</v>
          </cell>
        </row>
        <row r="6385">
          <cell r="R6385" t="str">
            <v>BNDES</v>
          </cell>
          <cell r="S6385" t="str">
            <v>FINEM UMBND</v>
          </cell>
          <cell r="T6385" t="str">
            <v>SUB9725A</v>
          </cell>
          <cell r="U6385">
            <v>3.5</v>
          </cell>
          <cell r="V6385">
            <v>9.2329670000000004</v>
          </cell>
          <cell r="W6385">
            <v>36525</v>
          </cell>
          <cell r="X6385">
            <v>16</v>
          </cell>
          <cell r="Y6385">
            <v>0</v>
          </cell>
          <cell r="Z6385">
            <v>3.5303000000000001E-2</v>
          </cell>
          <cell r="AA6385">
            <v>0</v>
          </cell>
          <cell r="AB6385">
            <v>12261777.060000001</v>
          </cell>
          <cell r="AC6385">
            <v>0</v>
          </cell>
          <cell r="AD6385">
            <v>69390.58</v>
          </cell>
          <cell r="AE6385">
            <v>69390.58</v>
          </cell>
          <cell r="AF6385">
            <v>0</v>
          </cell>
          <cell r="AG6385">
            <v>12331167.640000001</v>
          </cell>
          <cell r="AH6385">
            <v>-364348.75</v>
          </cell>
          <cell r="AI6385">
            <v>0</v>
          </cell>
          <cell r="AJ6385">
            <v>0</v>
          </cell>
          <cell r="AK6385">
            <v>0</v>
          </cell>
        </row>
        <row r="6386">
          <cell r="R6386" t="str">
            <v>BNDES</v>
          </cell>
          <cell r="S6386" t="str">
            <v>FINEM UMBND</v>
          </cell>
          <cell r="T6386" t="str">
            <v>SUB9725A</v>
          </cell>
          <cell r="U6386">
            <v>3.5</v>
          </cell>
          <cell r="V6386">
            <v>9.2329670000000004</v>
          </cell>
          <cell r="W6386">
            <v>36541</v>
          </cell>
          <cell r="X6386">
            <v>16</v>
          </cell>
          <cell r="Y6386">
            <v>0</v>
          </cell>
          <cell r="Z6386">
            <v>3.5845000000000002E-2</v>
          </cell>
          <cell r="AA6386">
            <v>0</v>
          </cell>
          <cell r="AB6386">
            <v>12450029.699999999</v>
          </cell>
          <cell r="AC6386">
            <v>0</v>
          </cell>
          <cell r="AD6386">
            <v>71521.259999999995</v>
          </cell>
          <cell r="AE6386">
            <v>140911.84</v>
          </cell>
          <cell r="AF6386">
            <v>0</v>
          </cell>
          <cell r="AG6386">
            <v>12590941.539999999</v>
          </cell>
          <cell r="AH6386">
            <v>188252.63999999873</v>
          </cell>
          <cell r="AI6386">
            <v>0</v>
          </cell>
          <cell r="AJ6386">
            <v>0</v>
          </cell>
          <cell r="AK6386">
            <v>0</v>
          </cell>
        </row>
        <row r="6387">
          <cell r="R6387" t="str">
            <v>BNDES</v>
          </cell>
          <cell r="S6387" t="str">
            <v>FINEM UMBND</v>
          </cell>
          <cell r="T6387" t="str">
            <v>SUB9725A</v>
          </cell>
          <cell r="U6387">
            <v>3.5</v>
          </cell>
          <cell r="V6387">
            <v>9.2329670000000004</v>
          </cell>
          <cell r="W6387">
            <v>36542</v>
          </cell>
          <cell r="X6387">
            <v>1</v>
          </cell>
          <cell r="Y6387">
            <v>11</v>
          </cell>
          <cell r="Z6387">
            <v>3.5407000000000001E-2</v>
          </cell>
          <cell r="AA6387">
            <v>0</v>
          </cell>
          <cell r="AB6387">
            <v>12297899.34</v>
          </cell>
          <cell r="AC6387">
            <v>227738.88</v>
          </cell>
          <cell r="AD6387">
            <v>2627.8399999999965</v>
          </cell>
          <cell r="AE6387">
            <v>143539.68</v>
          </cell>
          <cell r="AF6387">
            <v>371278.56</v>
          </cell>
          <cell r="AG6387">
            <v>12070160.460000001</v>
          </cell>
          <cell r="AH6387">
            <v>-152130.35999999754</v>
          </cell>
          <cell r="AI6387">
            <v>0</v>
          </cell>
          <cell r="AJ6387">
            <v>0</v>
          </cell>
          <cell r="AK6387">
            <v>0</v>
          </cell>
        </row>
        <row r="6388">
          <cell r="R6388" t="str">
            <v>BNDES</v>
          </cell>
          <cell r="S6388" t="str">
            <v>FINEM UMBND</v>
          </cell>
          <cell r="T6388" t="str">
            <v>SUB9725A</v>
          </cell>
          <cell r="U6388">
            <v>3.5</v>
          </cell>
          <cell r="V6388">
            <v>9.3275919999999992</v>
          </cell>
          <cell r="W6388">
            <v>36556</v>
          </cell>
          <cell r="X6388">
            <v>14</v>
          </cell>
          <cell r="Y6388">
            <v>0</v>
          </cell>
          <cell r="Z6388">
            <v>3.4866000000000001E-2</v>
          </cell>
          <cell r="AA6388">
            <v>0</v>
          </cell>
          <cell r="AB6388">
            <v>11885734.869999999</v>
          </cell>
          <cell r="AC6388">
            <v>0</v>
          </cell>
          <cell r="AD6388">
            <v>59292.08</v>
          </cell>
          <cell r="AE6388">
            <v>59292.08</v>
          </cell>
          <cell r="AF6388">
            <v>0</v>
          </cell>
          <cell r="AG6388">
            <v>11945026.960000001</v>
          </cell>
          <cell r="AH6388">
            <v>-184425.58000000007</v>
          </cell>
          <cell r="AI6388">
            <v>0</v>
          </cell>
          <cell r="AJ6388">
            <v>0</v>
          </cell>
          <cell r="AK6388">
            <v>0</v>
          </cell>
        </row>
        <row r="6389">
          <cell r="R6389" t="str">
            <v>BNDES</v>
          </cell>
          <cell r="S6389" t="str">
            <v>FINEM UMBND</v>
          </cell>
          <cell r="T6389" t="str">
            <v>SUB9725A</v>
          </cell>
          <cell r="U6389">
            <v>3.5</v>
          </cell>
          <cell r="V6389">
            <v>9.3275919999999992</v>
          </cell>
          <cell r="W6389">
            <v>36571</v>
          </cell>
          <cell r="X6389">
            <v>15</v>
          </cell>
          <cell r="Y6389">
            <v>12</v>
          </cell>
          <cell r="Z6389">
            <v>3.4439999999999998E-2</v>
          </cell>
          <cell r="AA6389">
            <v>0</v>
          </cell>
          <cell r="AB6389">
            <v>11740512.5</v>
          </cell>
          <cell r="AC6389">
            <v>221519.1</v>
          </cell>
          <cell r="AD6389">
            <v>62026.599999999991</v>
          </cell>
          <cell r="AE6389">
            <v>121318.68</v>
          </cell>
          <cell r="AF6389">
            <v>342837.79</v>
          </cell>
          <cell r="AG6389">
            <v>11518993.4</v>
          </cell>
          <cell r="AH6389">
            <v>-145222.37000000104</v>
          </cell>
          <cell r="AI6389">
            <v>0</v>
          </cell>
          <cell r="AJ6389">
            <v>0</v>
          </cell>
          <cell r="AK6389">
            <v>0</v>
          </cell>
        </row>
        <row r="6390">
          <cell r="R6390" t="str">
            <v>BNDES</v>
          </cell>
          <cell r="S6390" t="str">
            <v>FINEM UMBND</v>
          </cell>
          <cell r="T6390" t="str">
            <v>SUB9725A</v>
          </cell>
          <cell r="U6390">
            <v>3.5</v>
          </cell>
          <cell r="V6390">
            <v>9.3275919999999992</v>
          </cell>
          <cell r="W6390">
            <v>36585</v>
          </cell>
          <cell r="X6390">
            <v>14</v>
          </cell>
          <cell r="Y6390">
            <v>0</v>
          </cell>
          <cell r="Z6390">
            <v>3.4498000000000001E-2</v>
          </cell>
          <cell r="AA6390">
            <v>0</v>
          </cell>
          <cell r="AB6390">
            <v>11538392.4</v>
          </cell>
          <cell r="AC6390">
            <v>0</v>
          </cell>
          <cell r="AD6390">
            <v>57559.360000000001</v>
          </cell>
          <cell r="AE6390">
            <v>57559.360000000001</v>
          </cell>
          <cell r="AF6390">
            <v>0</v>
          </cell>
          <cell r="AG6390">
            <v>11595951.77</v>
          </cell>
          <cell r="AH6390">
            <v>19399.009999999776</v>
          </cell>
          <cell r="AI6390">
            <v>0</v>
          </cell>
          <cell r="AJ6390">
            <v>0</v>
          </cell>
          <cell r="AK6390">
            <v>0</v>
          </cell>
        </row>
        <row r="6391">
          <cell r="R6391" t="str">
            <v>BNDES</v>
          </cell>
          <cell r="S6391" t="str">
            <v>FINEM UMBND</v>
          </cell>
          <cell r="T6391" t="str">
            <v>SUB9725A</v>
          </cell>
          <cell r="U6391">
            <v>3.5</v>
          </cell>
          <cell r="V6391">
            <v>9.3275919999999992</v>
          </cell>
          <cell r="W6391">
            <v>36600</v>
          </cell>
          <cell r="X6391">
            <v>15</v>
          </cell>
          <cell r="Y6391">
            <v>13</v>
          </cell>
          <cell r="Z6391">
            <v>3.3857999999999999E-2</v>
          </cell>
          <cell r="AA6391">
            <v>0</v>
          </cell>
          <cell r="AB6391">
            <v>11324334.449999999</v>
          </cell>
          <cell r="AC6391">
            <v>217775.66</v>
          </cell>
          <cell r="AD6391">
            <v>59458.819999999992</v>
          </cell>
          <cell r="AE6391">
            <v>117018.18</v>
          </cell>
          <cell r="AF6391">
            <v>334793.84000000003</v>
          </cell>
          <cell r="AG6391">
            <v>11106558.789999999</v>
          </cell>
          <cell r="AH6391">
            <v>-214057.96000000089</v>
          </cell>
          <cell r="AI6391">
            <v>0</v>
          </cell>
          <cell r="AJ6391">
            <v>0</v>
          </cell>
          <cell r="AK6391">
            <v>0</v>
          </cell>
        </row>
        <row r="6392">
          <cell r="R6392" t="str">
            <v>BNDES</v>
          </cell>
          <cell r="S6392" t="str">
            <v>FINEM UMBND</v>
          </cell>
          <cell r="T6392" t="str">
            <v>SUB9725A</v>
          </cell>
          <cell r="U6392">
            <v>3.5</v>
          </cell>
          <cell r="V6392">
            <v>9.3275919999999992</v>
          </cell>
          <cell r="W6392">
            <v>36616</v>
          </cell>
          <cell r="X6392">
            <v>16</v>
          </cell>
          <cell r="Y6392">
            <v>0</v>
          </cell>
          <cell r="Z6392">
            <v>3.4103000000000001E-2</v>
          </cell>
          <cell r="AA6392">
            <v>0</v>
          </cell>
          <cell r="AB6392">
            <v>11186927</v>
          </cell>
          <cell r="AC6392">
            <v>0</v>
          </cell>
          <cell r="AD6392">
            <v>63778.37</v>
          </cell>
          <cell r="AE6392">
            <v>63778.37</v>
          </cell>
          <cell r="AF6392">
            <v>0</v>
          </cell>
          <cell r="AG6392">
            <v>11250705.369999999</v>
          </cell>
          <cell r="AH6392">
            <v>80368.210000000894</v>
          </cell>
          <cell r="AI6392">
            <v>0</v>
          </cell>
          <cell r="AJ6392">
            <v>0</v>
          </cell>
          <cell r="AK6392">
            <v>0</v>
          </cell>
        </row>
        <row r="6393">
          <cell r="R6393" t="str">
            <v>BNDES</v>
          </cell>
          <cell r="S6393" t="str">
            <v>FINEM UMBND</v>
          </cell>
          <cell r="T6393" t="str">
            <v>SUB9725A</v>
          </cell>
          <cell r="U6393">
            <v>3.5</v>
          </cell>
          <cell r="V6393">
            <v>9.3275919999999992</v>
          </cell>
          <cell r="W6393">
            <v>36632</v>
          </cell>
          <cell r="X6393">
            <v>16</v>
          </cell>
          <cell r="Y6393">
            <v>0</v>
          </cell>
          <cell r="Z6393">
            <v>3.4237999999999998E-2</v>
          </cell>
          <cell r="AA6393">
            <v>0</v>
          </cell>
          <cell r="AB6393">
            <v>11231211.529999999</v>
          </cell>
          <cell r="AC6393">
            <v>0</v>
          </cell>
          <cell r="AD6393">
            <v>64283.32</v>
          </cell>
          <cell r="AE6393">
            <v>128061.69</v>
          </cell>
          <cell r="AF6393">
            <v>0</v>
          </cell>
          <cell r="AG6393">
            <v>11359273.220000001</v>
          </cell>
          <cell r="AH6393">
            <v>44284.530000001192</v>
          </cell>
          <cell r="AI6393">
            <v>0</v>
          </cell>
          <cell r="AJ6393">
            <v>0</v>
          </cell>
          <cell r="AK6393">
            <v>0</v>
          </cell>
        </row>
        <row r="6394">
          <cell r="R6394" t="str">
            <v>BNDES</v>
          </cell>
          <cell r="S6394" t="str">
            <v>FINEM UMBND</v>
          </cell>
          <cell r="T6394" t="str">
            <v>SUB9725A</v>
          </cell>
          <cell r="U6394">
            <v>3.5</v>
          </cell>
          <cell r="V6394">
            <v>9.4084099999999999</v>
          </cell>
          <cell r="W6394">
            <v>36633</v>
          </cell>
          <cell r="X6394">
            <v>1</v>
          </cell>
          <cell r="Y6394">
            <v>14</v>
          </cell>
          <cell r="Z6394">
            <v>3.4762000000000001E-2</v>
          </cell>
          <cell r="AA6394">
            <v>0</v>
          </cell>
          <cell r="AB6394">
            <v>11403101.09</v>
          </cell>
          <cell r="AC6394">
            <v>223590.22</v>
          </cell>
          <cell r="AD6394">
            <v>6048.7099999999919</v>
          </cell>
          <cell r="AE6394">
            <v>134110.39999999999</v>
          </cell>
          <cell r="AF6394">
            <v>357700.62</v>
          </cell>
          <cell r="AG6394">
            <v>11179510.869999999</v>
          </cell>
          <cell r="AH6394">
            <v>171889.5599999968</v>
          </cell>
          <cell r="AI6394">
            <v>0</v>
          </cell>
          <cell r="AJ6394">
            <v>0</v>
          </cell>
          <cell r="AK6394">
            <v>0</v>
          </cell>
        </row>
        <row r="6395">
          <cell r="R6395" t="str">
            <v>BNDES</v>
          </cell>
          <cell r="S6395" t="str">
            <v>FINEM UMBND</v>
          </cell>
          <cell r="T6395" t="str">
            <v>SUB9725A</v>
          </cell>
          <cell r="U6395">
            <v>3.5</v>
          </cell>
          <cell r="V6395">
            <v>9.4084099999999999</v>
          </cell>
          <cell r="W6395">
            <v>36646</v>
          </cell>
          <cell r="X6395">
            <v>13</v>
          </cell>
          <cell r="Y6395">
            <v>0</v>
          </cell>
          <cell r="Z6395">
            <v>3.4727000000000001E-2</v>
          </cell>
          <cell r="AA6395">
            <v>0</v>
          </cell>
          <cell r="AB6395">
            <v>11168254.82</v>
          </cell>
          <cell r="AC6395">
            <v>0</v>
          </cell>
          <cell r="AD6395">
            <v>52059.37</v>
          </cell>
          <cell r="AE6395">
            <v>52059.37</v>
          </cell>
          <cell r="AF6395">
            <v>0</v>
          </cell>
          <cell r="AG6395">
            <v>11220314.189999999</v>
          </cell>
          <cell r="AH6395">
            <v>-11256.049999998882</v>
          </cell>
          <cell r="AI6395">
            <v>0</v>
          </cell>
          <cell r="AJ6395">
            <v>0</v>
          </cell>
          <cell r="AK6395">
            <v>0</v>
          </cell>
        </row>
        <row r="6396">
          <cell r="R6396" t="str">
            <v>BNDES</v>
          </cell>
          <cell r="S6396" t="str">
            <v>FINEM UMBND</v>
          </cell>
          <cell r="T6396" t="str">
            <v>SUB9725A</v>
          </cell>
          <cell r="U6396">
            <v>3.5</v>
          </cell>
          <cell r="V6396">
            <v>9.4084099999999999</v>
          </cell>
          <cell r="W6396">
            <v>36661</v>
          </cell>
          <cell r="X6396">
            <v>15</v>
          </cell>
          <cell r="Y6396">
            <v>15</v>
          </cell>
          <cell r="Z6396">
            <v>3.5041999999999997E-2</v>
          </cell>
          <cell r="AA6396">
            <v>0</v>
          </cell>
          <cell r="AB6396">
            <v>11269559.289999999</v>
          </cell>
          <cell r="AC6396">
            <v>225391.19</v>
          </cell>
          <cell r="AD6396">
            <v>61085.590000000004</v>
          </cell>
          <cell r="AE6396">
            <v>113144.96000000001</v>
          </cell>
          <cell r="AF6396">
            <v>338536.15</v>
          </cell>
          <cell r="AG6396">
            <v>11044168.1</v>
          </cell>
          <cell r="AH6396">
            <v>101304.47000000067</v>
          </cell>
          <cell r="AI6396">
            <v>0</v>
          </cell>
          <cell r="AJ6396">
            <v>0</v>
          </cell>
          <cell r="AK6396">
            <v>0</v>
          </cell>
        </row>
        <row r="6397">
          <cell r="R6397" t="str">
            <v>BNDES</v>
          </cell>
          <cell r="S6397" t="str">
            <v>FINEM UMBND</v>
          </cell>
          <cell r="T6397" t="str">
            <v>SUB9725A</v>
          </cell>
          <cell r="U6397">
            <v>3.5</v>
          </cell>
          <cell r="V6397">
            <v>9.4084099999999999</v>
          </cell>
          <cell r="W6397">
            <v>36677</v>
          </cell>
          <cell r="X6397">
            <v>16</v>
          </cell>
          <cell r="Y6397">
            <v>0</v>
          </cell>
          <cell r="Z6397">
            <v>3.5277999999999997E-2</v>
          </cell>
          <cell r="AA6397">
            <v>0</v>
          </cell>
          <cell r="AB6397">
            <v>11118548.09</v>
          </cell>
          <cell r="AC6397">
            <v>0</v>
          </cell>
          <cell r="AD6397">
            <v>63787.9</v>
          </cell>
          <cell r="AE6397">
            <v>63787.9</v>
          </cell>
          <cell r="AF6397">
            <v>0</v>
          </cell>
          <cell r="AG6397">
            <v>11182336</v>
          </cell>
          <cell r="AH6397">
            <v>74380</v>
          </cell>
          <cell r="AI6397">
            <v>0</v>
          </cell>
          <cell r="AJ6397">
            <v>0</v>
          </cell>
          <cell r="AK6397">
            <v>0</v>
          </cell>
        </row>
        <row r="6398">
          <cell r="R6398" t="str">
            <v>BNDES</v>
          </cell>
          <cell r="S6398" t="str">
            <v>FINEM UMBND</v>
          </cell>
          <cell r="T6398" t="str">
            <v>SUB9725A</v>
          </cell>
          <cell r="U6398">
            <v>3.5</v>
          </cell>
          <cell r="V6398">
            <v>9.4084099999999999</v>
          </cell>
          <cell r="W6398">
            <v>36692</v>
          </cell>
          <cell r="X6398">
            <v>15</v>
          </cell>
          <cell r="Y6398">
            <v>16</v>
          </cell>
          <cell r="Z6398">
            <v>3.5083000000000003E-2</v>
          </cell>
          <cell r="AA6398">
            <v>0</v>
          </cell>
          <cell r="AB6398">
            <v>11057090.050000001</v>
          </cell>
          <cell r="AC6398">
            <v>225654.9</v>
          </cell>
          <cell r="AD6398">
            <v>59118.02</v>
          </cell>
          <cell r="AE6398">
            <v>122905.92</v>
          </cell>
          <cell r="AF6398">
            <v>348560.82</v>
          </cell>
          <cell r="AG6398">
            <v>10831435.15</v>
          </cell>
          <cell r="AH6398">
            <v>-61458.049999998882</v>
          </cell>
          <cell r="AI6398">
            <v>0</v>
          </cell>
          <cell r="AJ6398">
            <v>0</v>
          </cell>
          <cell r="AK6398">
            <v>0</v>
          </cell>
        </row>
        <row r="6399">
          <cell r="R6399" t="str">
            <v>BNDES</v>
          </cell>
          <cell r="S6399" t="str">
            <v>FINEM UMBND</v>
          </cell>
          <cell r="T6399" t="str">
            <v>SUB9725A</v>
          </cell>
          <cell r="U6399">
            <v>3.5</v>
          </cell>
          <cell r="V6399">
            <v>9.4084099999999999</v>
          </cell>
          <cell r="W6399">
            <v>36707</v>
          </cell>
          <cell r="X6399">
            <v>15</v>
          </cell>
          <cell r="Y6399">
            <v>0</v>
          </cell>
          <cell r="Z6399">
            <v>3.5235000000000002E-2</v>
          </cell>
          <cell r="AA6399">
            <v>0</v>
          </cell>
          <cell r="AB6399">
            <v>10878363.24</v>
          </cell>
          <cell r="AC6399">
            <v>0</v>
          </cell>
          <cell r="AD6399">
            <v>58509.32</v>
          </cell>
          <cell r="AE6399">
            <v>58509.32</v>
          </cell>
          <cell r="AF6399">
            <v>0</v>
          </cell>
          <cell r="AG6399">
            <v>10936872.560000001</v>
          </cell>
          <cell r="AH6399">
            <v>46928.089999999851</v>
          </cell>
          <cell r="AI6399">
            <v>0</v>
          </cell>
          <cell r="AJ6399">
            <v>0</v>
          </cell>
          <cell r="AK6399">
            <v>0</v>
          </cell>
        </row>
        <row r="6400">
          <cell r="R6400" t="str">
            <v>BNDES</v>
          </cell>
          <cell r="S6400" t="str">
            <v>FINEM UMBND</v>
          </cell>
          <cell r="T6400" t="str">
            <v>SUB9725A</v>
          </cell>
          <cell r="U6400">
            <v>3.5</v>
          </cell>
          <cell r="V6400">
            <v>9.4084099999999999</v>
          </cell>
          <cell r="W6400">
            <v>36723</v>
          </cell>
          <cell r="X6400">
            <v>16</v>
          </cell>
          <cell r="Y6400">
            <v>0</v>
          </cell>
          <cell r="Z6400">
            <v>3.4861000000000003E-2</v>
          </cell>
          <cell r="AA6400">
            <v>0</v>
          </cell>
          <cell r="AB6400">
            <v>10762895.439999999</v>
          </cell>
          <cell r="AC6400">
            <v>0</v>
          </cell>
          <cell r="AD6400">
            <v>61126.450000000004</v>
          </cell>
          <cell r="AE6400">
            <v>119635.77</v>
          </cell>
          <cell r="AF6400">
            <v>0</v>
          </cell>
          <cell r="AG6400">
            <v>10882531.220000001</v>
          </cell>
          <cell r="AH6400">
            <v>-115467.78999999911</v>
          </cell>
          <cell r="AI6400">
            <v>0</v>
          </cell>
          <cell r="AJ6400">
            <v>0</v>
          </cell>
          <cell r="AK6400">
            <v>0</v>
          </cell>
        </row>
        <row r="6401">
          <cell r="R6401" t="str">
            <v>BNDES</v>
          </cell>
          <cell r="S6401" t="str">
            <v>FINEM UMBND</v>
          </cell>
          <cell r="T6401" t="str">
            <v>SUB9725A</v>
          </cell>
          <cell r="U6401">
            <v>3.5</v>
          </cell>
          <cell r="V6401">
            <v>9.3755249999999997</v>
          </cell>
          <cell r="W6401">
            <v>36724</v>
          </cell>
          <cell r="X6401">
            <v>1</v>
          </cell>
          <cell r="Y6401">
            <v>17</v>
          </cell>
          <cell r="Z6401">
            <v>3.4886E-2</v>
          </cell>
          <cell r="AA6401">
            <v>0</v>
          </cell>
          <cell r="AB6401">
            <v>10770613.880000001</v>
          </cell>
          <cell r="AC6401">
            <v>224387.79</v>
          </cell>
          <cell r="AD6401">
            <v>3937.9499999999971</v>
          </cell>
          <cell r="AE6401">
            <v>123573.72</v>
          </cell>
          <cell r="AF6401">
            <v>347961.51</v>
          </cell>
          <cell r="AG6401">
            <v>10546226.09</v>
          </cell>
          <cell r="AH6401">
            <v>7718.429999999702</v>
          </cell>
          <cell r="AI6401">
            <v>0</v>
          </cell>
          <cell r="AJ6401">
            <v>0</v>
          </cell>
          <cell r="AK6401">
            <v>0</v>
          </cell>
        </row>
        <row r="6402">
          <cell r="R6402" t="str">
            <v>BNDES</v>
          </cell>
          <cell r="S6402" t="str">
            <v>FINEM UMBND</v>
          </cell>
          <cell r="T6402" t="str">
            <v>SUB9725A</v>
          </cell>
          <cell r="U6402">
            <v>3.5</v>
          </cell>
          <cell r="V6402">
            <v>9.3755249999999997</v>
          </cell>
          <cell r="W6402">
            <v>36738</v>
          </cell>
          <cell r="X6402">
            <v>14</v>
          </cell>
          <cell r="Y6402">
            <v>0</v>
          </cell>
          <cell r="Z6402">
            <v>3.4161999999999998E-2</v>
          </cell>
          <cell r="AA6402">
            <v>0</v>
          </cell>
          <cell r="AB6402">
            <v>10327356.98</v>
          </cell>
          <cell r="AC6402">
            <v>0</v>
          </cell>
          <cell r="AD6402">
            <v>51710.61</v>
          </cell>
          <cell r="AE6402">
            <v>51710.61</v>
          </cell>
          <cell r="AF6402">
            <v>0</v>
          </cell>
          <cell r="AG6402">
            <v>10379067.59</v>
          </cell>
          <cell r="AH6402">
            <v>-218869.1099999994</v>
          </cell>
          <cell r="AI6402">
            <v>0</v>
          </cell>
          <cell r="AJ6402">
            <v>0</v>
          </cell>
          <cell r="AK6402">
            <v>0</v>
          </cell>
        </row>
        <row r="6403">
          <cell r="R6403" t="str">
            <v>BNDES</v>
          </cell>
          <cell r="S6403" t="str">
            <v>FINEM UMBND</v>
          </cell>
          <cell r="T6403" t="str">
            <v>SUB9725A</v>
          </cell>
          <cell r="U6403">
            <v>3.5</v>
          </cell>
          <cell r="V6403">
            <v>9.3755249999999997</v>
          </cell>
          <cell r="W6403">
            <v>36753</v>
          </cell>
          <cell r="X6403">
            <v>15</v>
          </cell>
          <cell r="Y6403">
            <v>18</v>
          </cell>
          <cell r="Z6403">
            <v>3.4411999999999998E-2</v>
          </cell>
          <cell r="AA6403">
            <v>0</v>
          </cell>
          <cell r="AB6403">
            <v>10402933.33</v>
          </cell>
          <cell r="AC6403">
            <v>221339.01</v>
          </cell>
          <cell r="AD6403">
            <v>56188.100000000006</v>
          </cell>
          <cell r="AE6403">
            <v>107898.71</v>
          </cell>
          <cell r="AF6403">
            <v>329237.71999999997</v>
          </cell>
          <cell r="AG6403">
            <v>10181594.32</v>
          </cell>
          <cell r="AH6403">
            <v>75576.35000000149</v>
          </cell>
          <cell r="AI6403">
            <v>0</v>
          </cell>
          <cell r="AJ6403">
            <v>0</v>
          </cell>
          <cell r="AK6403">
            <v>0</v>
          </cell>
        </row>
        <row r="6404">
          <cell r="R6404" t="str">
            <v>BNDES</v>
          </cell>
          <cell r="S6404" t="str">
            <v>FINEM UMBND</v>
          </cell>
          <cell r="T6404" t="str">
            <v>SUB9725A</v>
          </cell>
          <cell r="U6404">
            <v>3.5</v>
          </cell>
          <cell r="V6404">
            <v>9.3755249999999997</v>
          </cell>
          <cell r="W6404">
            <v>36769</v>
          </cell>
          <cell r="X6404">
            <v>16</v>
          </cell>
          <cell r="Y6404">
            <v>0</v>
          </cell>
          <cell r="Z6404">
            <v>3.4972999999999997E-2</v>
          </cell>
          <cell r="AA6404">
            <v>0</v>
          </cell>
          <cell r="AB6404">
            <v>10347579.279999999</v>
          </cell>
          <cell r="AC6404">
            <v>0</v>
          </cell>
          <cell r="AD6404">
            <v>59213.56</v>
          </cell>
          <cell r="AE6404">
            <v>59213.56</v>
          </cell>
          <cell r="AF6404">
            <v>0</v>
          </cell>
          <cell r="AG6404">
            <v>10406792.85</v>
          </cell>
          <cell r="AH6404">
            <v>165984.96999999881</v>
          </cell>
          <cell r="AI6404">
            <v>0</v>
          </cell>
          <cell r="AJ6404">
            <v>0</v>
          </cell>
          <cell r="AK6404">
            <v>0</v>
          </cell>
        </row>
        <row r="6405">
          <cell r="R6405" t="str">
            <v>BNDES</v>
          </cell>
          <cell r="S6405" t="str">
            <v>FINEM UMBND</v>
          </cell>
          <cell r="T6405" t="str">
            <v>SUB9725A</v>
          </cell>
          <cell r="U6405">
            <v>3.5</v>
          </cell>
          <cell r="V6405">
            <v>9.3755249999999997</v>
          </cell>
          <cell r="W6405">
            <v>36784</v>
          </cell>
          <cell r="X6405">
            <v>15</v>
          </cell>
          <cell r="Y6405">
            <v>19</v>
          </cell>
          <cell r="Z6405">
            <v>3.4867000000000002E-2</v>
          </cell>
          <cell r="AA6405">
            <v>0</v>
          </cell>
          <cell r="AB6405">
            <v>10316216.710000001</v>
          </cell>
          <cell r="AC6405">
            <v>224265.58</v>
          </cell>
          <cell r="AD6405">
            <v>55164.990000000005</v>
          </cell>
          <cell r="AE6405">
            <v>114378.55</v>
          </cell>
          <cell r="AF6405">
            <v>338644.13</v>
          </cell>
          <cell r="AG6405">
            <v>10091951.130000001</v>
          </cell>
          <cell r="AH6405">
            <v>-31362.579999998212</v>
          </cell>
          <cell r="AI6405">
            <v>0</v>
          </cell>
          <cell r="AJ6405">
            <v>0</v>
          </cell>
          <cell r="AK6405">
            <v>0</v>
          </cell>
        </row>
        <row r="6406">
          <cell r="R6406" t="str">
            <v>BNDES</v>
          </cell>
          <cell r="S6406" t="str">
            <v>FINEM UMBND</v>
          </cell>
          <cell r="T6406" t="str">
            <v>SUB9725A</v>
          </cell>
          <cell r="U6406">
            <v>3.5</v>
          </cell>
          <cell r="V6406">
            <v>9.3755249999999997</v>
          </cell>
          <cell r="W6406">
            <v>36799</v>
          </cell>
          <cell r="X6406">
            <v>15</v>
          </cell>
          <cell r="Y6406">
            <v>0</v>
          </cell>
          <cell r="Z6406">
            <v>3.5230999999999998E-2</v>
          </cell>
          <cell r="AA6406">
            <v>0</v>
          </cell>
          <cell r="AB6406">
            <v>10197307.77</v>
          </cell>
          <cell r="AC6406">
            <v>0</v>
          </cell>
          <cell r="AD6406">
            <v>54706.54</v>
          </cell>
          <cell r="AE6406">
            <v>54706.54</v>
          </cell>
          <cell r="AF6406">
            <v>0</v>
          </cell>
          <cell r="AG6406">
            <v>10252014.310000001</v>
          </cell>
          <cell r="AH6406">
            <v>105356.6400000006</v>
          </cell>
          <cell r="AI6406">
            <v>0</v>
          </cell>
          <cell r="AJ6406">
            <v>0</v>
          </cell>
          <cell r="AK6406">
            <v>0</v>
          </cell>
        </row>
        <row r="6407">
          <cell r="R6407" t="str">
            <v>BNDES</v>
          </cell>
          <cell r="S6407" t="str">
            <v>FINEM UMBND</v>
          </cell>
          <cell r="T6407" t="str">
            <v>SUB9725A</v>
          </cell>
          <cell r="U6407">
            <v>3.5</v>
          </cell>
          <cell r="V6407">
            <v>9.3755249999999997</v>
          </cell>
          <cell r="W6407">
            <v>36815</v>
          </cell>
          <cell r="X6407">
            <v>16</v>
          </cell>
          <cell r="Y6407">
            <v>20</v>
          </cell>
          <cell r="Z6407">
            <v>3.5647999999999999E-2</v>
          </cell>
          <cell r="AA6407">
            <v>0</v>
          </cell>
          <cell r="AB6407">
            <v>10318004.810000001</v>
          </cell>
          <cell r="AC6407">
            <v>229289</v>
          </cell>
          <cell r="AD6407">
            <v>59691.840000000004</v>
          </cell>
          <cell r="AE6407">
            <v>114398.38</v>
          </cell>
          <cell r="AF6407">
            <v>343687.37</v>
          </cell>
          <cell r="AG6407">
            <v>10088715.810000001</v>
          </cell>
          <cell r="AH6407">
            <v>120697.02999999933</v>
          </cell>
          <cell r="AI6407">
            <v>0</v>
          </cell>
          <cell r="AJ6407">
            <v>0</v>
          </cell>
          <cell r="AK6407">
            <v>0</v>
          </cell>
        </row>
        <row r="6408">
          <cell r="R6408" t="str">
            <v>BNDES</v>
          </cell>
          <cell r="S6408" t="str">
            <v>FINEM UMBND</v>
          </cell>
          <cell r="T6408" t="str">
            <v>SUB9725A</v>
          </cell>
          <cell r="U6408">
            <v>3.5</v>
          </cell>
          <cell r="V6408">
            <v>9.3521049999999999</v>
          </cell>
          <cell r="W6408">
            <v>36830</v>
          </cell>
          <cell r="X6408">
            <v>15</v>
          </cell>
          <cell r="Y6408">
            <v>0</v>
          </cell>
          <cell r="Z6408">
            <v>3.6318000000000003E-2</v>
          </cell>
          <cell r="AA6408">
            <v>0</v>
          </cell>
          <cell r="AB6408">
            <v>10278332.050000001</v>
          </cell>
          <cell r="AC6408">
            <v>0</v>
          </cell>
          <cell r="AD6408">
            <v>55040.92</v>
          </cell>
          <cell r="AE6408">
            <v>55040.92</v>
          </cell>
          <cell r="AF6408">
            <v>0</v>
          </cell>
          <cell r="AG6408">
            <v>10333372.970000001</v>
          </cell>
          <cell r="AH6408">
            <v>189616.24000000022</v>
          </cell>
          <cell r="AI6408">
            <v>0</v>
          </cell>
          <cell r="AJ6408">
            <v>0</v>
          </cell>
          <cell r="AK6408">
            <v>0</v>
          </cell>
        </row>
        <row r="6409">
          <cell r="R6409" t="str">
            <v>BNDES</v>
          </cell>
          <cell r="S6409" t="str">
            <v>FINEM UMBND</v>
          </cell>
          <cell r="T6409" t="str">
            <v>SUB9725A</v>
          </cell>
          <cell r="U6409">
            <v>3.5</v>
          </cell>
          <cell r="V6409">
            <v>9.3521049999999999</v>
          </cell>
          <cell r="W6409">
            <v>36846</v>
          </cell>
          <cell r="X6409">
            <v>16</v>
          </cell>
          <cell r="Y6409">
            <v>21</v>
          </cell>
          <cell r="Z6409">
            <v>3.6942999999999997E-2</v>
          </cell>
          <cell r="AA6409">
            <v>0</v>
          </cell>
          <cell r="AB6409">
            <v>10455212.869999999</v>
          </cell>
          <cell r="AC6409">
            <v>237618.47</v>
          </cell>
          <cell r="AD6409">
            <v>60667.869999999995</v>
          </cell>
          <cell r="AE6409">
            <v>115708.79</v>
          </cell>
          <cell r="AF6409">
            <v>353327.26</v>
          </cell>
          <cell r="AG6409">
            <v>10217594.390000001</v>
          </cell>
          <cell r="AH6409">
            <v>176880.81000000052</v>
          </cell>
          <cell r="AI6409">
            <v>0</v>
          </cell>
          <cell r="AJ6409">
            <v>0</v>
          </cell>
          <cell r="AK6409">
            <v>0</v>
          </cell>
        </row>
        <row r="6410">
          <cell r="R6410" t="str">
            <v>BNDES</v>
          </cell>
          <cell r="S6410" t="str">
            <v>FINEM UMBND</v>
          </cell>
          <cell r="T6410" t="str">
            <v>SUB9725A</v>
          </cell>
          <cell r="U6410">
            <v>3.5</v>
          </cell>
          <cell r="V6410">
            <v>9.3521049999999999</v>
          </cell>
          <cell r="W6410">
            <v>36860</v>
          </cell>
          <cell r="X6410">
            <v>14</v>
          </cell>
          <cell r="Y6410">
            <v>0</v>
          </cell>
          <cell r="Z6410">
            <v>3.7079000000000001E-2</v>
          </cell>
          <cell r="AA6410">
            <v>0</v>
          </cell>
          <cell r="AB6410">
            <v>10255208.9</v>
          </cell>
          <cell r="AC6410">
            <v>0</v>
          </cell>
          <cell r="AD6410">
            <v>51255.95</v>
          </cell>
          <cell r="AE6410">
            <v>51255.95</v>
          </cell>
          <cell r="AF6410">
            <v>0</v>
          </cell>
          <cell r="AG6410">
            <v>10306464.859999999</v>
          </cell>
          <cell r="AH6410">
            <v>37614.519999999553</v>
          </cell>
          <cell r="AI6410">
            <v>0</v>
          </cell>
          <cell r="AJ6410">
            <v>0</v>
          </cell>
          <cell r="AK6410">
            <v>0</v>
          </cell>
        </row>
        <row r="6411">
          <cell r="R6411" t="str">
            <v>BNDES</v>
          </cell>
          <cell r="S6411" t="str">
            <v>FINEM UMBND</v>
          </cell>
          <cell r="T6411" t="str">
            <v>SUB9725A</v>
          </cell>
          <cell r="U6411">
            <v>3.5</v>
          </cell>
          <cell r="V6411">
            <v>9.3521049999999999</v>
          </cell>
          <cell r="W6411">
            <v>36875</v>
          </cell>
          <cell r="X6411">
            <v>15</v>
          </cell>
          <cell r="Y6411">
            <v>22</v>
          </cell>
          <cell r="Z6411">
            <v>3.7217E-2</v>
          </cell>
          <cell r="AA6411">
            <v>0</v>
          </cell>
          <cell r="AB6411">
            <v>10293376.57</v>
          </cell>
          <cell r="AC6411">
            <v>239380.85</v>
          </cell>
          <cell r="AD6411">
            <v>55312.25</v>
          </cell>
          <cell r="AE6411">
            <v>106568.2</v>
          </cell>
          <cell r="AF6411">
            <v>345949.05</v>
          </cell>
          <cell r="AG6411">
            <v>10053995.720000001</v>
          </cell>
          <cell r="AH6411">
            <v>38167.660000002012</v>
          </cell>
          <cell r="AI6411">
            <v>0</v>
          </cell>
          <cell r="AJ6411">
            <v>0</v>
          </cell>
          <cell r="AK6411">
            <v>0</v>
          </cell>
        </row>
        <row r="6412">
          <cell r="R6412" t="str">
            <v>BNDES</v>
          </cell>
          <cell r="S6412" t="str">
            <v>FINEM UMBND</v>
          </cell>
          <cell r="T6412" t="str">
            <v>SUB9725A</v>
          </cell>
          <cell r="U6412">
            <v>3.5</v>
          </cell>
          <cell r="V6412">
            <v>9.3521049999999999</v>
          </cell>
          <cell r="W6412">
            <v>36891</v>
          </cell>
          <cell r="X6412">
            <v>16</v>
          </cell>
          <cell r="Y6412">
            <v>0</v>
          </cell>
          <cell r="Z6412">
            <v>3.7159999999999999E-2</v>
          </cell>
          <cell r="AA6412">
            <v>0</v>
          </cell>
          <cell r="AB6412">
            <v>10038597.439999999</v>
          </cell>
          <cell r="AC6412">
            <v>0</v>
          </cell>
          <cell r="AD6412">
            <v>57340.94</v>
          </cell>
          <cell r="AE6412">
            <v>57340.94</v>
          </cell>
          <cell r="AF6412">
            <v>0</v>
          </cell>
          <cell r="AG6412">
            <v>10095938.380000001</v>
          </cell>
          <cell r="AH6412">
            <v>-15398.279999999329</v>
          </cell>
          <cell r="AI6412">
            <v>0</v>
          </cell>
          <cell r="AJ6412">
            <v>0</v>
          </cell>
          <cell r="AK6412">
            <v>0</v>
          </cell>
        </row>
        <row r="6413">
          <cell r="R6413" t="str">
            <v>BNDES</v>
          </cell>
          <cell r="S6413" t="str">
            <v>FINEM UMBND</v>
          </cell>
          <cell r="T6413" t="str">
            <v>SUB9725A</v>
          </cell>
          <cell r="U6413">
            <v>3.5</v>
          </cell>
          <cell r="V6413">
            <v>9.3521049999999999</v>
          </cell>
          <cell r="W6413">
            <v>36906</v>
          </cell>
          <cell r="X6413">
            <v>15</v>
          </cell>
          <cell r="Y6413">
            <v>23</v>
          </cell>
          <cell r="Z6413">
            <v>3.6937999999999999E-2</v>
          </cell>
          <cell r="AA6413">
            <v>0</v>
          </cell>
          <cell r="AB6413">
            <v>9978625.1899999995</v>
          </cell>
          <cell r="AC6413">
            <v>237586.31</v>
          </cell>
          <cell r="AD6413">
            <v>53093.41</v>
          </cell>
          <cell r="AE6413">
            <v>110434.35</v>
          </cell>
          <cell r="AF6413">
            <v>348020.66</v>
          </cell>
          <cell r="AG6413">
            <v>9741038.8800000008</v>
          </cell>
          <cell r="AH6413">
            <v>-59972.25</v>
          </cell>
          <cell r="AI6413">
            <v>0</v>
          </cell>
          <cell r="AJ6413">
            <v>0</v>
          </cell>
          <cell r="AK6413">
            <v>0</v>
          </cell>
        </row>
        <row r="6414">
          <cell r="R6414" t="str">
            <v>BNDES</v>
          </cell>
          <cell r="S6414" t="str">
            <v>FINEM UMBND</v>
          </cell>
          <cell r="T6414" t="str">
            <v>SUB9725A</v>
          </cell>
          <cell r="U6414">
            <v>3.5</v>
          </cell>
          <cell r="V6414">
            <v>9.3521049999999999</v>
          </cell>
          <cell r="W6414">
            <v>36907</v>
          </cell>
          <cell r="X6414">
            <v>1</v>
          </cell>
          <cell r="Y6414">
            <v>0</v>
          </cell>
          <cell r="Z6414">
            <v>3.6816000000000002E-2</v>
          </cell>
          <cell r="AA6414">
            <v>0</v>
          </cell>
          <cell r="AB6414">
            <v>9708865.8699999992</v>
          </cell>
          <cell r="AC6414">
            <v>0</v>
          </cell>
          <cell r="AD6414">
            <v>3466.09</v>
          </cell>
          <cell r="AE6414">
            <v>3466.09</v>
          </cell>
          <cell r="AF6414">
            <v>0</v>
          </cell>
          <cell r="AG6414">
            <v>9712331.9600000009</v>
          </cell>
          <cell r="AH6414">
            <v>-32173.009999999776</v>
          </cell>
          <cell r="AI6414">
            <v>0</v>
          </cell>
          <cell r="AJ6414">
            <v>0</v>
          </cell>
          <cell r="AK6414">
            <v>0</v>
          </cell>
        </row>
        <row r="6415">
          <cell r="R6415" t="str">
            <v>BNDES</v>
          </cell>
          <cell r="S6415" t="str">
            <v>FINEM UMBND</v>
          </cell>
          <cell r="T6415" t="str">
            <v>SUB9725A</v>
          </cell>
          <cell r="U6415">
            <v>3.5</v>
          </cell>
          <cell r="V6415">
            <v>9.4589320000000008</v>
          </cell>
          <cell r="W6415">
            <v>36922</v>
          </cell>
          <cell r="X6415">
            <v>15</v>
          </cell>
          <cell r="Y6415">
            <v>0</v>
          </cell>
          <cell r="Z6415">
            <v>3.7342E-2</v>
          </cell>
          <cell r="AA6415">
            <v>0</v>
          </cell>
          <cell r="AB6415">
            <v>9847579.0199999996</v>
          </cell>
          <cell r="AC6415">
            <v>0</v>
          </cell>
          <cell r="AD6415">
            <v>53222.070000000007</v>
          </cell>
          <cell r="AE6415">
            <v>56688.160000000003</v>
          </cell>
          <cell r="AF6415">
            <v>0</v>
          </cell>
          <cell r="AG6415">
            <v>9904267.1799999997</v>
          </cell>
          <cell r="AH6415">
            <v>138713.14999999851</v>
          </cell>
          <cell r="AI6415">
            <v>0</v>
          </cell>
          <cell r="AJ6415">
            <v>0</v>
          </cell>
          <cell r="AK6415">
            <v>0</v>
          </cell>
        </row>
        <row r="6416">
          <cell r="R6416" t="str">
            <v>BNDES</v>
          </cell>
          <cell r="S6416" t="str">
            <v>FINEM UMBND</v>
          </cell>
          <cell r="T6416" t="str">
            <v>SUB9725A</v>
          </cell>
          <cell r="U6416">
            <v>3.5</v>
          </cell>
          <cell r="V6416">
            <v>9.4589320000000008</v>
          </cell>
          <cell r="W6416">
            <v>36937</v>
          </cell>
          <cell r="X6416">
            <v>15</v>
          </cell>
          <cell r="Y6416">
            <v>24</v>
          </cell>
          <cell r="Z6416">
            <v>3.7605E-2</v>
          </cell>
          <cell r="AA6416">
            <v>0</v>
          </cell>
          <cell r="AB6416">
            <v>9916935.5999999996</v>
          </cell>
          <cell r="AC6416">
            <v>241876.48000000001</v>
          </cell>
          <cell r="AD6416">
            <v>53946.289999999994</v>
          </cell>
          <cell r="AE6416">
            <v>110634.45</v>
          </cell>
          <cell r="AF6416">
            <v>352510.93</v>
          </cell>
          <cell r="AG6416">
            <v>9675059.1199999992</v>
          </cell>
          <cell r="AH6416">
            <v>69356.580000000075</v>
          </cell>
          <cell r="AI6416">
            <v>0</v>
          </cell>
          <cell r="AJ6416">
            <v>0</v>
          </cell>
          <cell r="AK6416">
            <v>0</v>
          </cell>
        </row>
        <row r="6417">
          <cell r="R6417" t="str">
            <v>BNDES</v>
          </cell>
          <cell r="S6417" t="str">
            <v>FINEM UMBND</v>
          </cell>
          <cell r="T6417" t="str">
            <v>SUB9725A</v>
          </cell>
          <cell r="U6417">
            <v>3.5</v>
          </cell>
          <cell r="V6417">
            <v>9.4589320000000008</v>
          </cell>
          <cell r="W6417">
            <v>36950</v>
          </cell>
          <cell r="X6417">
            <v>13</v>
          </cell>
          <cell r="Y6417">
            <v>0</v>
          </cell>
          <cell r="Z6417">
            <v>3.8661000000000001E-2</v>
          </cell>
          <cell r="AA6417">
            <v>0</v>
          </cell>
          <cell r="AB6417">
            <v>9946748.0500000007</v>
          </cell>
          <cell r="AC6417">
            <v>0</v>
          </cell>
          <cell r="AD6417">
            <v>46546.94</v>
          </cell>
          <cell r="AE6417">
            <v>46546.94</v>
          </cell>
          <cell r="AF6417">
            <v>0</v>
          </cell>
          <cell r="AG6417">
            <v>9993295</v>
          </cell>
          <cell r="AH6417">
            <v>271688.94000000134</v>
          </cell>
          <cell r="AI6417">
            <v>0</v>
          </cell>
          <cell r="AJ6417">
            <v>0</v>
          </cell>
          <cell r="AK6417">
            <v>0</v>
          </cell>
        </row>
        <row r="6418">
          <cell r="R6418" t="str">
            <v>BNDES</v>
          </cell>
          <cell r="S6418" t="str">
            <v>FINEM UMBND</v>
          </cell>
          <cell r="T6418" t="str">
            <v>SUB9725A</v>
          </cell>
          <cell r="U6418">
            <v>3.5</v>
          </cell>
          <cell r="V6418">
            <v>9.4589320000000008</v>
          </cell>
          <cell r="W6418">
            <v>36965</v>
          </cell>
          <cell r="X6418">
            <v>15</v>
          </cell>
          <cell r="Y6418">
            <v>25</v>
          </cell>
          <cell r="Z6418">
            <v>3.8973000000000001E-2</v>
          </cell>
          <cell r="AA6418">
            <v>0</v>
          </cell>
          <cell r="AB6418">
            <v>10027019.789999999</v>
          </cell>
          <cell r="AC6418">
            <v>250675.49</v>
          </cell>
          <cell r="AD6418">
            <v>54517.09</v>
          </cell>
          <cell r="AE6418">
            <v>101064.03</v>
          </cell>
          <cell r="AF6418">
            <v>351739.52</v>
          </cell>
          <cell r="AG6418">
            <v>9776344.2899999991</v>
          </cell>
          <cell r="AH6418">
            <v>80271.719999998808</v>
          </cell>
          <cell r="AI6418">
            <v>0</v>
          </cell>
          <cell r="AJ6418">
            <v>0</v>
          </cell>
          <cell r="AK6418">
            <v>0</v>
          </cell>
        </row>
        <row r="6419">
          <cell r="R6419" t="str">
            <v>BNDES</v>
          </cell>
          <cell r="S6419" t="str">
            <v>FINEM UMBND</v>
          </cell>
          <cell r="T6419" t="str">
            <v>SUB9725A</v>
          </cell>
          <cell r="U6419">
            <v>3.5</v>
          </cell>
          <cell r="V6419">
            <v>9.4589320000000008</v>
          </cell>
          <cell r="W6419">
            <v>36981</v>
          </cell>
          <cell r="X6419">
            <v>16</v>
          </cell>
          <cell r="Y6419">
            <v>0</v>
          </cell>
          <cell r="Z6419">
            <v>3.9830999999999998E-2</v>
          </cell>
          <cell r="AA6419">
            <v>0</v>
          </cell>
          <cell r="AB6419">
            <v>9991572.8699999992</v>
          </cell>
          <cell r="AC6419">
            <v>0</v>
          </cell>
          <cell r="AD6419">
            <v>57546.720000000001</v>
          </cell>
          <cell r="AE6419">
            <v>57546.720000000001</v>
          </cell>
          <cell r="AF6419">
            <v>0</v>
          </cell>
          <cell r="AG6419">
            <v>10049119.59</v>
          </cell>
          <cell r="AH6419">
            <v>215228.58000000007</v>
          </cell>
          <cell r="AI6419">
            <v>0</v>
          </cell>
          <cell r="AJ6419">
            <v>0</v>
          </cell>
          <cell r="AK6419">
            <v>0</v>
          </cell>
        </row>
        <row r="6420">
          <cell r="R6420" t="str">
            <v>BNDES</v>
          </cell>
          <cell r="S6420" t="str">
            <v>FINEM UMBND</v>
          </cell>
          <cell r="T6420" t="str">
            <v>SUB9725A</v>
          </cell>
          <cell r="U6420">
            <v>3.5</v>
          </cell>
          <cell r="V6420">
            <v>9.4589320000000008</v>
          </cell>
          <cell r="W6420">
            <v>36997</v>
          </cell>
          <cell r="X6420">
            <v>16</v>
          </cell>
          <cell r="Y6420">
            <v>26</v>
          </cell>
          <cell r="Z6420">
            <v>4.0252000000000003E-2</v>
          </cell>
          <cell r="AA6420">
            <v>0</v>
          </cell>
          <cell r="AB6420">
            <v>10097180.369999999</v>
          </cell>
          <cell r="AC6420">
            <v>258902.06</v>
          </cell>
          <cell r="AD6420">
            <v>58763.209999999992</v>
          </cell>
          <cell r="AE6420">
            <v>116309.93</v>
          </cell>
          <cell r="AF6420">
            <v>375211.99</v>
          </cell>
          <cell r="AG6420">
            <v>9838278.3000000007</v>
          </cell>
          <cell r="AH6420">
            <v>105607.49000000022</v>
          </cell>
          <cell r="AI6420">
            <v>0</v>
          </cell>
          <cell r="AJ6420">
            <v>0</v>
          </cell>
          <cell r="AK6420">
            <v>0</v>
          </cell>
        </row>
        <row r="6421">
          <cell r="R6421" t="str">
            <v>BNDES</v>
          </cell>
          <cell r="S6421" t="str">
            <v>FINEM UMBND</v>
          </cell>
          <cell r="T6421" t="str">
            <v>SUB9725A</v>
          </cell>
          <cell r="U6421">
            <v>3.5</v>
          </cell>
          <cell r="V6421">
            <v>9.3496070000000007</v>
          </cell>
          <cell r="W6421">
            <v>37011</v>
          </cell>
          <cell r="X6421">
            <v>14</v>
          </cell>
          <cell r="Y6421">
            <v>0</v>
          </cell>
          <cell r="Z6421">
            <v>4.1355999999999997E-2</v>
          </cell>
          <cell r="AA6421">
            <v>0</v>
          </cell>
          <cell r="AB6421">
            <v>10108114.82</v>
          </cell>
          <cell r="AC6421">
            <v>0</v>
          </cell>
          <cell r="AD6421">
            <v>50510.95</v>
          </cell>
          <cell r="AE6421">
            <v>50510.95</v>
          </cell>
          <cell r="AF6421">
            <v>0</v>
          </cell>
          <cell r="AG6421">
            <v>10158625.77</v>
          </cell>
          <cell r="AH6421">
            <v>269836.51999999955</v>
          </cell>
          <cell r="AI6421">
            <v>0</v>
          </cell>
          <cell r="AJ6421">
            <v>0</v>
          </cell>
          <cell r="AK6421">
            <v>0</v>
          </cell>
        </row>
        <row r="6422">
          <cell r="R6422" t="str">
            <v>BNDES</v>
          </cell>
          <cell r="S6422" t="str">
            <v>FINEM UMBND</v>
          </cell>
          <cell r="T6422" t="str">
            <v>SUB9725A</v>
          </cell>
          <cell r="U6422">
            <v>3.5</v>
          </cell>
          <cell r="V6422">
            <v>9.3496070000000007</v>
          </cell>
          <cell r="W6422">
            <v>37026</v>
          </cell>
          <cell r="X6422">
            <v>15</v>
          </cell>
          <cell r="Y6422">
            <v>27</v>
          </cell>
          <cell r="Z6422">
            <v>4.2972999999999997E-2</v>
          </cell>
          <cell r="AA6422">
            <v>0</v>
          </cell>
          <cell r="AB6422">
            <v>10503337.310000001</v>
          </cell>
          <cell r="AC6422">
            <v>276403.61</v>
          </cell>
          <cell r="AD6422">
            <v>58209.850000000006</v>
          </cell>
          <cell r="AE6422">
            <v>108720.8</v>
          </cell>
          <cell r="AF6422">
            <v>385124.42</v>
          </cell>
          <cell r="AG6422">
            <v>10226933.699999999</v>
          </cell>
          <cell r="AH6422">
            <v>395222.5</v>
          </cell>
          <cell r="AI6422">
            <v>0</v>
          </cell>
          <cell r="AJ6422">
            <v>0</v>
          </cell>
          <cell r="AK6422">
            <v>0</v>
          </cell>
        </row>
        <row r="6423">
          <cell r="R6423" t="str">
            <v>BNDES</v>
          </cell>
          <cell r="S6423" t="str">
            <v>FINEM UMBND</v>
          </cell>
          <cell r="T6423" t="str">
            <v>SUB9725A</v>
          </cell>
          <cell r="U6423">
            <v>3.5</v>
          </cell>
          <cell r="V6423">
            <v>9.3496070000000007</v>
          </cell>
          <cell r="W6423">
            <v>37042</v>
          </cell>
          <cell r="X6423">
            <v>16</v>
          </cell>
          <cell r="Y6423">
            <v>0</v>
          </cell>
          <cell r="Z6423">
            <v>4.4056999999999999E-2</v>
          </cell>
          <cell r="AA6423">
            <v>0</v>
          </cell>
          <cell r="AB6423">
            <v>10484909.550000001</v>
          </cell>
          <cell r="AC6423">
            <v>0</v>
          </cell>
          <cell r="AD6423">
            <v>59878.65</v>
          </cell>
          <cell r="AE6423">
            <v>59878.65</v>
          </cell>
          <cell r="AF6423">
            <v>0</v>
          </cell>
          <cell r="AG6423">
            <v>10544788.199999999</v>
          </cell>
          <cell r="AH6423">
            <v>257975.84999999963</v>
          </cell>
          <cell r="AI6423">
            <v>0</v>
          </cell>
          <cell r="AJ6423">
            <v>0</v>
          </cell>
          <cell r="AK6423">
            <v>0</v>
          </cell>
        </row>
        <row r="6424">
          <cell r="R6424" t="str">
            <v>BNDES</v>
          </cell>
          <cell r="S6424" t="str">
            <v>FINEM UMBND</v>
          </cell>
          <cell r="T6424" t="str">
            <v>SUB9725A</v>
          </cell>
          <cell r="U6424">
            <v>3.5</v>
          </cell>
          <cell r="V6424">
            <v>9.3496070000000007</v>
          </cell>
          <cell r="W6424">
            <v>37057</v>
          </cell>
          <cell r="X6424">
            <v>15</v>
          </cell>
          <cell r="Y6424">
            <v>28</v>
          </cell>
          <cell r="Z6424">
            <v>4.4852000000000003E-2</v>
          </cell>
          <cell r="AA6424">
            <v>0</v>
          </cell>
          <cell r="AB6424">
            <v>10674107.699999999</v>
          </cell>
          <cell r="AC6424">
            <v>288489.40000000002</v>
          </cell>
          <cell r="AD6424">
            <v>58229.700000000004</v>
          </cell>
          <cell r="AE6424">
            <v>118108.35</v>
          </cell>
          <cell r="AF6424">
            <v>406597.75</v>
          </cell>
          <cell r="AG6424">
            <v>10385618.310000001</v>
          </cell>
          <cell r="AH6424">
            <v>189198.16000000201</v>
          </cell>
          <cell r="AI6424">
            <v>0</v>
          </cell>
          <cell r="AJ6424">
            <v>0</v>
          </cell>
          <cell r="AK6424">
            <v>0</v>
          </cell>
        </row>
        <row r="6425">
          <cell r="R6425" t="str">
            <v>BNDES</v>
          </cell>
          <cell r="S6425" t="str">
            <v>FINEM UMBND</v>
          </cell>
          <cell r="T6425" t="str">
            <v>SUB9725A</v>
          </cell>
          <cell r="U6425">
            <v>3.5</v>
          </cell>
          <cell r="V6425">
            <v>9.3496070000000007</v>
          </cell>
          <cell r="W6425">
            <v>37072</v>
          </cell>
          <cell r="X6425">
            <v>15</v>
          </cell>
          <cell r="Y6425">
            <v>0</v>
          </cell>
          <cell r="Z6425">
            <v>4.2777999999999997E-2</v>
          </cell>
          <cell r="AA6425">
            <v>0</v>
          </cell>
          <cell r="AB6425">
            <v>9905377.2400000002</v>
          </cell>
          <cell r="AC6425">
            <v>0</v>
          </cell>
          <cell r="AD6425">
            <v>53033.42</v>
          </cell>
          <cell r="AE6425">
            <v>53033.42</v>
          </cell>
          <cell r="AF6425">
            <v>0</v>
          </cell>
          <cell r="AG6425">
            <v>9958410.6600000001</v>
          </cell>
          <cell r="AH6425">
            <v>-480241.0700000003</v>
          </cell>
          <cell r="AI6425">
            <v>0</v>
          </cell>
          <cell r="AJ6425">
            <v>0</v>
          </cell>
          <cell r="AK6425">
            <v>0</v>
          </cell>
        </row>
        <row r="6426">
          <cell r="R6426" t="str">
            <v>BNDES</v>
          </cell>
          <cell r="S6426" t="str">
            <v>FINEM UMBND</v>
          </cell>
          <cell r="T6426" t="str">
            <v>SUB9725A</v>
          </cell>
          <cell r="U6426">
            <v>3.5</v>
          </cell>
          <cell r="V6426">
            <v>9.3496070000000007</v>
          </cell>
          <cell r="W6426">
            <v>37088</v>
          </cell>
          <cell r="X6426">
            <v>16</v>
          </cell>
          <cell r="Y6426">
            <v>29</v>
          </cell>
          <cell r="Z6426">
            <v>4.7388E-2</v>
          </cell>
          <cell r="AA6426">
            <v>0</v>
          </cell>
          <cell r="AB6426">
            <v>10972836.890000001</v>
          </cell>
          <cell r="AC6426">
            <v>304801.02</v>
          </cell>
          <cell r="AD6426">
            <v>68380.350000000006</v>
          </cell>
          <cell r="AE6426">
            <v>121413.77</v>
          </cell>
          <cell r="AF6426">
            <v>426214.8</v>
          </cell>
          <cell r="AG6426">
            <v>10668035.869999999</v>
          </cell>
          <cell r="AH6426">
            <v>1067459.6600000001</v>
          </cell>
          <cell r="AI6426">
            <v>0</v>
          </cell>
          <cell r="AJ6426">
            <v>0</v>
          </cell>
          <cell r="AK6426">
            <v>0</v>
          </cell>
        </row>
        <row r="6427">
          <cell r="R6427" t="str">
            <v>BNDES</v>
          </cell>
          <cell r="S6427" t="str">
            <v>FINEM UMBND</v>
          </cell>
          <cell r="T6427" t="str">
            <v>SUB9725A</v>
          </cell>
          <cell r="U6427">
            <v>3.5</v>
          </cell>
          <cell r="V6427">
            <v>8.9032400000000003</v>
          </cell>
          <cell r="W6427">
            <v>37103</v>
          </cell>
          <cell r="X6427">
            <v>15</v>
          </cell>
          <cell r="Y6427">
            <v>0</v>
          </cell>
          <cell r="Z6427">
            <v>4.5199000000000003E-2</v>
          </cell>
          <cell r="AA6427">
            <v>0</v>
          </cell>
          <cell r="AB6427">
            <v>10175245.91</v>
          </cell>
          <cell r="AC6427">
            <v>0</v>
          </cell>
          <cell r="AD6427">
            <v>52585.84</v>
          </cell>
          <cell r="AE6427">
            <v>52585.84</v>
          </cell>
          <cell r="AF6427">
            <v>0</v>
          </cell>
          <cell r="AG6427">
            <v>10227831.75</v>
          </cell>
          <cell r="AH6427">
            <v>-492789.95999999903</v>
          </cell>
          <cell r="AI6427">
            <v>0</v>
          </cell>
          <cell r="AJ6427">
            <v>0</v>
          </cell>
          <cell r="AK6427">
            <v>0</v>
          </cell>
        </row>
        <row r="6428">
          <cell r="R6428" t="str">
            <v>BNDES</v>
          </cell>
          <cell r="S6428" t="str">
            <v>FINEM UMBND</v>
          </cell>
          <cell r="T6428" t="str">
            <v>SUB9725A</v>
          </cell>
          <cell r="U6428">
            <v>3.5</v>
          </cell>
          <cell r="V6428">
            <v>8.9032400000000003</v>
          </cell>
          <cell r="W6428">
            <v>37118</v>
          </cell>
          <cell r="X6428">
            <v>15</v>
          </cell>
          <cell r="Y6428">
            <v>30</v>
          </cell>
          <cell r="Z6428">
            <v>4.7079999999999997E-2</v>
          </cell>
          <cell r="AA6428">
            <v>0</v>
          </cell>
          <cell r="AB6428">
            <v>10598698.59</v>
          </cell>
          <cell r="AC6428">
            <v>302819.96000000002</v>
          </cell>
          <cell r="AD6428">
            <v>56962.66</v>
          </cell>
          <cell r="AE6428">
            <v>109548.5</v>
          </cell>
          <cell r="AF6428">
            <v>412368.46</v>
          </cell>
          <cell r="AG6428">
            <v>10295878.630000001</v>
          </cell>
          <cell r="AH6428">
            <v>423452.68000000156</v>
          </cell>
          <cell r="AI6428">
            <v>0</v>
          </cell>
          <cell r="AJ6428">
            <v>0</v>
          </cell>
          <cell r="AK6428">
            <v>0</v>
          </cell>
        </row>
        <row r="6429">
          <cell r="R6429" t="str">
            <v>BNDES</v>
          </cell>
          <cell r="S6429" t="str">
            <v>FINEM UMBND</v>
          </cell>
          <cell r="T6429" t="str">
            <v>SUB9725A</v>
          </cell>
          <cell r="U6429">
            <v>3.5</v>
          </cell>
          <cell r="V6429">
            <v>8.9032400000000003</v>
          </cell>
          <cell r="W6429">
            <v>37134</v>
          </cell>
          <cell r="X6429">
            <v>16</v>
          </cell>
          <cell r="Y6429">
            <v>0</v>
          </cell>
          <cell r="Z6429">
            <v>4.8051999999999997E-2</v>
          </cell>
          <cell r="AA6429">
            <v>0</v>
          </cell>
          <cell r="AB6429">
            <v>10508444.35</v>
          </cell>
          <cell r="AC6429">
            <v>0</v>
          </cell>
          <cell r="AD6429">
            <v>57928.34</v>
          </cell>
          <cell r="AE6429">
            <v>57928.34</v>
          </cell>
          <cell r="AF6429">
            <v>0</v>
          </cell>
          <cell r="AG6429">
            <v>10566372.68</v>
          </cell>
          <cell r="AH6429">
            <v>212565.70999999903</v>
          </cell>
          <cell r="AI6429">
            <v>0</v>
          </cell>
          <cell r="AJ6429">
            <v>0</v>
          </cell>
          <cell r="AK6429">
            <v>0</v>
          </cell>
        </row>
        <row r="6430">
          <cell r="R6430" t="str">
            <v>BNDES</v>
          </cell>
          <cell r="S6430" t="str">
            <v>FINEM UMBND</v>
          </cell>
          <cell r="T6430" t="str">
            <v>SUB9725A</v>
          </cell>
          <cell r="U6430">
            <v>3.5</v>
          </cell>
          <cell r="V6430">
            <v>8.9032400000000003</v>
          </cell>
          <cell r="W6430">
            <v>37151</v>
          </cell>
          <cell r="X6430">
            <v>17</v>
          </cell>
          <cell r="Y6430">
            <v>31</v>
          </cell>
          <cell r="Z6430">
            <v>5.0979999999999998E-2</v>
          </cell>
          <cell r="AA6430">
            <v>0</v>
          </cell>
          <cell r="AB6430">
            <v>11148765.77</v>
          </cell>
          <cell r="AC6430">
            <v>327904.88</v>
          </cell>
          <cell r="AD6430">
            <v>68829.08</v>
          </cell>
          <cell r="AE6430">
            <v>126757.42</v>
          </cell>
          <cell r="AF6430">
            <v>454662.29</v>
          </cell>
          <cell r="AG6430">
            <v>10820860.890000001</v>
          </cell>
          <cell r="AH6430">
            <v>640321.41999999993</v>
          </cell>
          <cell r="AI6430">
            <v>0</v>
          </cell>
          <cell r="AJ6430">
            <v>0</v>
          </cell>
          <cell r="AK6430">
            <v>0</v>
          </cell>
        </row>
        <row r="6431">
          <cell r="R6431" t="str">
            <v>BNDES</v>
          </cell>
          <cell r="S6431" t="str">
            <v>FINEM UMBND</v>
          </cell>
          <cell r="T6431" t="str">
            <v>SUB9725A</v>
          </cell>
          <cell r="U6431">
            <v>3.5</v>
          </cell>
          <cell r="V6431">
            <v>8.9032400000000003</v>
          </cell>
          <cell r="W6431">
            <v>37164</v>
          </cell>
          <cell r="X6431">
            <v>13</v>
          </cell>
          <cell r="Y6431">
            <v>0</v>
          </cell>
          <cell r="Z6431">
            <v>5.0250000000000003E-2</v>
          </cell>
          <cell r="AA6431">
            <v>0</v>
          </cell>
          <cell r="AB6431">
            <v>10665913.300000001</v>
          </cell>
          <cell r="AC6431">
            <v>0</v>
          </cell>
          <cell r="AD6431">
            <v>47772.07</v>
          </cell>
          <cell r="AE6431">
            <v>47772.07</v>
          </cell>
          <cell r="AF6431">
            <v>0</v>
          </cell>
          <cell r="AG6431">
            <v>10713685.369999999</v>
          </cell>
          <cell r="AH6431">
            <v>-154947.59000000171</v>
          </cell>
          <cell r="AI6431">
            <v>0</v>
          </cell>
          <cell r="AJ6431">
            <v>0</v>
          </cell>
          <cell r="AK6431">
            <v>0</v>
          </cell>
        </row>
        <row r="6432">
          <cell r="R6432" t="str">
            <v>BNDES</v>
          </cell>
          <cell r="S6432" t="str">
            <v>FINEM UMBND</v>
          </cell>
          <cell r="T6432" t="str">
            <v>SUB9725A</v>
          </cell>
          <cell r="U6432">
            <v>3.5</v>
          </cell>
          <cell r="V6432">
            <v>8.9032400000000003</v>
          </cell>
          <cell r="W6432">
            <v>37179</v>
          </cell>
          <cell r="X6432">
            <v>15</v>
          </cell>
          <cell r="Y6432">
            <v>32</v>
          </cell>
          <cell r="Z6432">
            <v>5.2096999999999997E-2</v>
          </cell>
          <cell r="AA6432">
            <v>0</v>
          </cell>
          <cell r="AB6432">
            <v>11057951.939999999</v>
          </cell>
          <cell r="AC6432">
            <v>335089.45</v>
          </cell>
          <cell r="AD6432">
            <v>58903.6</v>
          </cell>
          <cell r="AE6432">
            <v>106675.67</v>
          </cell>
          <cell r="AF6432">
            <v>441765.12</v>
          </cell>
          <cell r="AG6432">
            <v>10722862.49</v>
          </cell>
          <cell r="AH6432">
            <v>392038.6400000006</v>
          </cell>
          <cell r="AI6432">
            <v>0</v>
          </cell>
          <cell r="AJ6432">
            <v>0</v>
          </cell>
          <cell r="AK6432">
            <v>0</v>
          </cell>
        </row>
        <row r="6433">
          <cell r="R6433" t="str">
            <v>BNDES</v>
          </cell>
          <cell r="S6433" t="str">
            <v>FINEM UMBND</v>
          </cell>
          <cell r="T6433" t="str">
            <v>SUB9725A</v>
          </cell>
          <cell r="U6433">
            <v>3.5</v>
          </cell>
          <cell r="V6433">
            <v>8.9032400000000003</v>
          </cell>
          <cell r="W6433">
            <v>37180</v>
          </cell>
          <cell r="X6433">
            <v>1</v>
          </cell>
          <cell r="Y6433">
            <v>0</v>
          </cell>
          <cell r="Z6433">
            <v>5.2158999999999997E-2</v>
          </cell>
          <cell r="AA6433">
            <v>0</v>
          </cell>
          <cell r="AB6433">
            <v>10735623.640000001</v>
          </cell>
          <cell r="AC6433">
            <v>0</v>
          </cell>
          <cell r="AD6433">
            <v>3698.79</v>
          </cell>
          <cell r="AE6433">
            <v>3698.79</v>
          </cell>
          <cell r="AF6433">
            <v>0</v>
          </cell>
          <cell r="AG6433">
            <v>10739322.43</v>
          </cell>
          <cell r="AH6433">
            <v>12761.150000000373</v>
          </cell>
          <cell r="AI6433">
            <v>0</v>
          </cell>
          <cell r="AJ6433">
            <v>0</v>
          </cell>
          <cell r="AK6433">
            <v>0</v>
          </cell>
        </row>
        <row r="6434">
          <cell r="R6434" t="str">
            <v>BNDES</v>
          </cell>
          <cell r="S6434" t="str">
            <v>FINEM UMBND</v>
          </cell>
          <cell r="T6434" t="str">
            <v>SUB9725A</v>
          </cell>
          <cell r="U6434">
            <v>3.5</v>
          </cell>
          <cell r="V6434">
            <v>8.3538610000000002</v>
          </cell>
          <cell r="W6434">
            <v>37195</v>
          </cell>
          <cell r="X6434">
            <v>15</v>
          </cell>
          <cell r="Y6434">
            <v>0</v>
          </cell>
          <cell r="Z6434">
            <v>5.0645999999999997E-2</v>
          </cell>
          <cell r="AA6434">
            <v>0</v>
          </cell>
          <cell r="AB6434">
            <v>10424210.48</v>
          </cell>
          <cell r="AC6434">
            <v>0</v>
          </cell>
          <cell r="AD6434">
            <v>51379.02</v>
          </cell>
          <cell r="AE6434">
            <v>55077.81</v>
          </cell>
          <cell r="AF6434">
            <v>0</v>
          </cell>
          <cell r="AG6434">
            <v>10479288.289999999</v>
          </cell>
          <cell r="AH6434">
            <v>-311413.16000000015</v>
          </cell>
          <cell r="AI6434">
            <v>0</v>
          </cell>
          <cell r="AJ6434">
            <v>0</v>
          </cell>
          <cell r="AK6434">
            <v>0</v>
          </cell>
        </row>
        <row r="6435">
          <cell r="R6435" t="str">
            <v>BNDES</v>
          </cell>
          <cell r="S6435" t="str">
            <v>FINEM UMBND</v>
          </cell>
          <cell r="T6435" t="str">
            <v>SUB9725A</v>
          </cell>
          <cell r="U6435">
            <v>3.5</v>
          </cell>
          <cell r="V6435">
            <v>8.3538610000000002</v>
          </cell>
          <cell r="W6435">
            <v>37211</v>
          </cell>
          <cell r="X6435">
            <v>16</v>
          </cell>
          <cell r="Y6435">
            <v>33</v>
          </cell>
          <cell r="Z6435">
            <v>4.7336000000000003E-2</v>
          </cell>
          <cell r="AA6435">
            <v>0</v>
          </cell>
          <cell r="AB6435">
            <v>9742929.9000000004</v>
          </cell>
          <cell r="AC6435">
            <v>304466.56</v>
          </cell>
          <cell r="AD6435">
            <v>47729.84</v>
          </cell>
          <cell r="AE6435">
            <v>102807.65</v>
          </cell>
          <cell r="AF6435">
            <v>407274.21</v>
          </cell>
          <cell r="AG6435">
            <v>9438463.3399999999</v>
          </cell>
          <cell r="AH6435">
            <v>-681280.57999999821</v>
          </cell>
          <cell r="AI6435">
            <v>0</v>
          </cell>
          <cell r="AJ6435">
            <v>0</v>
          </cell>
          <cell r="AK6435">
            <v>0</v>
          </cell>
        </row>
        <row r="6436">
          <cell r="R6436" t="str">
            <v>BNDES</v>
          </cell>
          <cell r="S6436" t="str">
            <v>FINEM UMBND</v>
          </cell>
          <cell r="T6436" t="str">
            <v>SUB9725A</v>
          </cell>
          <cell r="U6436">
            <v>3.5</v>
          </cell>
          <cell r="V6436">
            <v>8.3538610000000002</v>
          </cell>
          <cell r="W6436">
            <v>37225</v>
          </cell>
          <cell r="X6436">
            <v>14</v>
          </cell>
          <cell r="Y6436">
            <v>0</v>
          </cell>
          <cell r="Z6436">
            <v>4.7219999999999998E-2</v>
          </cell>
          <cell r="AA6436">
            <v>0</v>
          </cell>
          <cell r="AB6436">
            <v>9415333.7599999998</v>
          </cell>
          <cell r="AC6436">
            <v>0</v>
          </cell>
          <cell r="AD6436">
            <v>43403.13</v>
          </cell>
          <cell r="AE6436">
            <v>43403.13</v>
          </cell>
          <cell r="AF6436">
            <v>0</v>
          </cell>
          <cell r="AG6436">
            <v>9458736.8900000006</v>
          </cell>
          <cell r="AH6436">
            <v>-23129.580000000075</v>
          </cell>
          <cell r="AI6436">
            <v>0</v>
          </cell>
          <cell r="AJ6436">
            <v>0</v>
          </cell>
          <cell r="AK6436">
            <v>0</v>
          </cell>
        </row>
        <row r="6437">
          <cell r="R6437" t="str">
            <v>BNDES</v>
          </cell>
          <cell r="S6437" t="str">
            <v>FINEM UMBND</v>
          </cell>
          <cell r="T6437" t="str">
            <v>SUB9725A</v>
          </cell>
          <cell r="U6437">
            <v>3.5</v>
          </cell>
          <cell r="V6437">
            <v>8.3538610000000002</v>
          </cell>
          <cell r="W6437">
            <v>37242</v>
          </cell>
          <cell r="X6437">
            <v>17</v>
          </cell>
          <cell r="Y6437">
            <v>34</v>
          </cell>
          <cell r="Z6437">
            <v>4.4290000000000003E-2</v>
          </cell>
          <cell r="AA6437">
            <v>0</v>
          </cell>
          <cell r="AB6437">
            <v>8831112.5</v>
          </cell>
          <cell r="AC6437">
            <v>284874.59999999998</v>
          </cell>
          <cell r="AD6437">
            <v>46740.38</v>
          </cell>
          <cell r="AE6437">
            <v>90143.51</v>
          </cell>
          <cell r="AF6437">
            <v>375018.1</v>
          </cell>
          <cell r="AG6437">
            <v>8546237.9000000004</v>
          </cell>
          <cell r="AH6437">
            <v>-584221.27000000142</v>
          </cell>
          <cell r="AI6437">
            <v>0</v>
          </cell>
          <cell r="AJ6437">
            <v>0</v>
          </cell>
          <cell r="AK6437">
            <v>0</v>
          </cell>
        </row>
        <row r="6438">
          <cell r="R6438" t="str">
            <v>BNDES</v>
          </cell>
          <cell r="S6438" t="str">
            <v>FINEM UMBND</v>
          </cell>
          <cell r="T6438" t="str">
            <v>SUB9725A</v>
          </cell>
          <cell r="U6438">
            <v>3.5</v>
          </cell>
          <cell r="V6438">
            <v>8.3538610000000002</v>
          </cell>
          <cell r="W6438">
            <v>37256</v>
          </cell>
          <cell r="X6438">
            <v>14</v>
          </cell>
          <cell r="Y6438">
            <v>0</v>
          </cell>
          <cell r="Z6438">
            <v>4.2862999999999998E-2</v>
          </cell>
          <cell r="AA6438">
            <v>0</v>
          </cell>
          <cell r="AB6438">
            <v>8270882.71</v>
          </cell>
          <cell r="AC6438">
            <v>0</v>
          </cell>
          <cell r="AD6438">
            <v>38127.4</v>
          </cell>
          <cell r="AE6438">
            <v>38127.4</v>
          </cell>
          <cell r="AF6438">
            <v>0</v>
          </cell>
          <cell r="AG6438">
            <v>8309010.1100000003</v>
          </cell>
          <cell r="AH6438">
            <v>-275355.19000000041</v>
          </cell>
          <cell r="AI6438">
            <v>0</v>
          </cell>
          <cell r="AJ6438">
            <v>0</v>
          </cell>
          <cell r="AK6438">
            <v>0</v>
          </cell>
        </row>
        <row r="6439">
          <cell r="R6439" t="str">
            <v>BNDES</v>
          </cell>
          <cell r="S6439" t="str">
            <v>FINEM UMBND</v>
          </cell>
          <cell r="T6439" t="str">
            <v>SUB9725A</v>
          </cell>
          <cell r="U6439">
            <v>3.5</v>
          </cell>
          <cell r="V6439">
            <v>8.3538610000000002</v>
          </cell>
          <cell r="W6439">
            <v>37271</v>
          </cell>
          <cell r="X6439">
            <v>15</v>
          </cell>
          <cell r="Y6439">
            <v>35</v>
          </cell>
          <cell r="Z6439">
            <v>4.4422000000000003E-2</v>
          </cell>
          <cell r="AA6439">
            <v>0</v>
          </cell>
          <cell r="AB6439">
            <v>8571708.7400000002</v>
          </cell>
          <cell r="AC6439">
            <v>285723.62</v>
          </cell>
          <cell r="AD6439">
            <v>43723.359999999993</v>
          </cell>
          <cell r="AE6439">
            <v>81850.759999999995</v>
          </cell>
          <cell r="AF6439">
            <v>367574.39</v>
          </cell>
          <cell r="AG6439">
            <v>8285985.1100000003</v>
          </cell>
          <cell r="AH6439">
            <v>300826.02999999933</v>
          </cell>
          <cell r="AI6439">
            <v>0</v>
          </cell>
          <cell r="AJ6439">
            <v>0</v>
          </cell>
          <cell r="AK6439">
            <v>0</v>
          </cell>
        </row>
        <row r="6440">
          <cell r="R6440" t="str">
            <v>BNDES</v>
          </cell>
          <cell r="S6440" t="str">
            <v>FINEM UMBND</v>
          </cell>
          <cell r="T6440" t="str">
            <v>SUB9725A</v>
          </cell>
          <cell r="U6440">
            <v>3.5</v>
          </cell>
          <cell r="V6440">
            <v>8.3538610000000002</v>
          </cell>
          <cell r="W6440">
            <v>37272</v>
          </cell>
          <cell r="X6440">
            <v>1</v>
          </cell>
          <cell r="Y6440">
            <v>0</v>
          </cell>
          <cell r="Z6440">
            <v>4.3764999999999998E-2</v>
          </cell>
          <cell r="AA6440">
            <v>0</v>
          </cell>
          <cell r="AB6440">
            <v>8163435.6500000004</v>
          </cell>
          <cell r="AC6440">
            <v>0</v>
          </cell>
          <cell r="AD6440">
            <v>2688.01</v>
          </cell>
          <cell r="AE6440">
            <v>2688.01</v>
          </cell>
          <cell r="AF6440">
            <v>0</v>
          </cell>
          <cell r="AG6440">
            <v>8166123.6600000001</v>
          </cell>
          <cell r="AH6440">
            <v>-122549.45999999996</v>
          </cell>
          <cell r="AI6440">
            <v>0</v>
          </cell>
          <cell r="AJ6440">
            <v>0</v>
          </cell>
          <cell r="AK6440">
            <v>0</v>
          </cell>
        </row>
        <row r="6441">
          <cell r="R6441" t="str">
            <v>BNDES</v>
          </cell>
          <cell r="S6441" t="str">
            <v>FINEM UMBND</v>
          </cell>
          <cell r="T6441" t="str">
            <v>SUB9725A</v>
          </cell>
          <cell r="U6441">
            <v>3.5</v>
          </cell>
          <cell r="V6441">
            <v>8.4935869999999998</v>
          </cell>
          <cell r="W6441">
            <v>37287</v>
          </cell>
          <cell r="X6441">
            <v>15</v>
          </cell>
          <cell r="Y6441">
            <v>0</v>
          </cell>
          <cell r="Z6441">
            <v>4.4403999999999999E-2</v>
          </cell>
          <cell r="AA6441">
            <v>0</v>
          </cell>
          <cell r="AB6441">
            <v>8282627.5899999999</v>
          </cell>
          <cell r="AC6441">
            <v>0</v>
          </cell>
          <cell r="AD6441">
            <v>41430.25</v>
          </cell>
          <cell r="AE6441">
            <v>44118.26</v>
          </cell>
          <cell r="AF6441">
            <v>0</v>
          </cell>
          <cell r="AG6441">
            <v>8326745.8499999996</v>
          </cell>
          <cell r="AH6441">
            <v>119191.93999999948</v>
          </cell>
          <cell r="AI6441">
            <v>0</v>
          </cell>
          <cell r="AJ6441">
            <v>0</v>
          </cell>
          <cell r="AK6441">
            <v>0</v>
          </cell>
        </row>
        <row r="6442">
          <cell r="R6442" t="str">
            <v>BNDES</v>
          </cell>
          <cell r="S6442" t="str">
            <v>FINEM UMBND</v>
          </cell>
          <cell r="T6442" t="str">
            <v>SUB9725A</v>
          </cell>
          <cell r="U6442">
            <v>3.5</v>
          </cell>
          <cell r="V6442">
            <v>8.4935869999999998</v>
          </cell>
          <cell r="W6442">
            <v>37302</v>
          </cell>
          <cell r="X6442">
            <v>15</v>
          </cell>
          <cell r="Y6442">
            <v>36</v>
          </cell>
          <cell r="Z6442">
            <v>4.4671000000000002E-2</v>
          </cell>
          <cell r="AA6442">
            <v>0</v>
          </cell>
          <cell r="AB6442">
            <v>8332430.7999999998</v>
          </cell>
          <cell r="AC6442">
            <v>287325.2</v>
          </cell>
          <cell r="AD6442">
            <v>41905.169999999991</v>
          </cell>
          <cell r="AE6442">
            <v>86023.43</v>
          </cell>
          <cell r="AF6442">
            <v>373348.63</v>
          </cell>
          <cell r="AG6442">
            <v>8045105.5999999996</v>
          </cell>
          <cell r="AH6442">
            <v>49803.210000000894</v>
          </cell>
          <cell r="AI6442">
            <v>0</v>
          </cell>
          <cell r="AJ6442">
            <v>0</v>
          </cell>
          <cell r="AK6442">
            <v>0</v>
          </cell>
        </row>
        <row r="6443">
          <cell r="R6443" t="str">
            <v>BNDES</v>
          </cell>
          <cell r="S6443" t="str">
            <v>FINEM UMBND</v>
          </cell>
          <cell r="T6443" t="str">
            <v>SUB9725A</v>
          </cell>
          <cell r="U6443">
            <v>3.5</v>
          </cell>
          <cell r="V6443">
            <v>8.4935869999999998</v>
          </cell>
          <cell r="W6443">
            <v>37315</v>
          </cell>
          <cell r="X6443">
            <v>13</v>
          </cell>
          <cell r="Y6443">
            <v>0</v>
          </cell>
          <cell r="Z6443">
            <v>4.3172000000000002E-2</v>
          </cell>
          <cell r="AA6443">
            <v>0</v>
          </cell>
          <cell r="AB6443">
            <v>7775140.4500000002</v>
          </cell>
          <cell r="AC6443">
            <v>0</v>
          </cell>
          <cell r="AD6443">
            <v>33674.269999999997</v>
          </cell>
          <cell r="AE6443">
            <v>33674.269999999997</v>
          </cell>
          <cell r="AF6443">
            <v>0</v>
          </cell>
          <cell r="AG6443">
            <v>7808814.7199999997</v>
          </cell>
          <cell r="AH6443">
            <v>-269965.14999999944</v>
          </cell>
          <cell r="AI6443">
            <v>0</v>
          </cell>
          <cell r="AJ6443">
            <v>0</v>
          </cell>
          <cell r="AK6443">
            <v>0</v>
          </cell>
        </row>
        <row r="6444">
          <cell r="R6444" t="str">
            <v>BNDES</v>
          </cell>
          <cell r="S6444" t="str">
            <v>FINEM UMBND</v>
          </cell>
          <cell r="T6444" t="str">
            <v>SUB9725A</v>
          </cell>
          <cell r="U6444">
            <v>3.5</v>
          </cell>
          <cell r="V6444">
            <v>8.4935869999999998</v>
          </cell>
          <cell r="W6444">
            <v>37330</v>
          </cell>
          <cell r="X6444">
            <v>15</v>
          </cell>
          <cell r="Y6444">
            <v>37</v>
          </cell>
          <cell r="Z6444">
            <v>4.3326999999999997E-2</v>
          </cell>
          <cell r="AA6444">
            <v>0</v>
          </cell>
          <cell r="AB6444">
            <v>7803055.46</v>
          </cell>
          <cell r="AC6444">
            <v>278680.55</v>
          </cell>
          <cell r="AD6444">
            <v>39115.330000000009</v>
          </cell>
          <cell r="AE6444">
            <v>72789.600000000006</v>
          </cell>
          <cell r="AF6444">
            <v>351470.15</v>
          </cell>
          <cell r="AG6444">
            <v>7524374.9100000001</v>
          </cell>
          <cell r="AH6444">
            <v>27915.010000000708</v>
          </cell>
          <cell r="AI6444">
            <v>0</v>
          </cell>
          <cell r="AJ6444">
            <v>0</v>
          </cell>
          <cell r="AK6444">
            <v>0</v>
          </cell>
        </row>
        <row r="6445">
          <cell r="R6445" t="str">
            <v>BNDES</v>
          </cell>
          <cell r="S6445" t="str">
            <v>FINEM UMBND</v>
          </cell>
          <cell r="T6445" t="str">
            <v>SUB9725A</v>
          </cell>
          <cell r="U6445">
            <v>3.5</v>
          </cell>
          <cell r="V6445">
            <v>8.4935869999999998</v>
          </cell>
          <cell r="W6445">
            <v>37346</v>
          </cell>
          <cell r="X6445">
            <v>16</v>
          </cell>
          <cell r="Y6445">
            <v>0</v>
          </cell>
          <cell r="Z6445">
            <v>4.2772999999999999E-2</v>
          </cell>
          <cell r="AA6445">
            <v>0</v>
          </cell>
          <cell r="AB6445">
            <v>7428164.6100000003</v>
          </cell>
          <cell r="AC6445">
            <v>0</v>
          </cell>
          <cell r="AD6445">
            <v>39595.71</v>
          </cell>
          <cell r="AE6445">
            <v>39595.71</v>
          </cell>
          <cell r="AF6445">
            <v>0</v>
          </cell>
          <cell r="AG6445">
            <v>7467760.3099999996</v>
          </cell>
          <cell r="AH6445">
            <v>-96210.310000000522</v>
          </cell>
          <cell r="AI6445">
            <v>0</v>
          </cell>
          <cell r="AJ6445">
            <v>0</v>
          </cell>
          <cell r="AK6445">
            <v>0</v>
          </cell>
        </row>
        <row r="6446">
          <cell r="R6446" t="str">
            <v>BNDES</v>
          </cell>
          <cell r="S6446" t="str">
            <v>FINEM UMBND</v>
          </cell>
          <cell r="T6446" t="str">
            <v>SUB9725A</v>
          </cell>
          <cell r="U6446">
            <v>3.5</v>
          </cell>
          <cell r="V6446">
            <v>8.4935869999999998</v>
          </cell>
          <cell r="W6446">
            <v>37361</v>
          </cell>
          <cell r="X6446">
            <v>15</v>
          </cell>
          <cell r="Y6446">
            <v>38</v>
          </cell>
          <cell r="Z6446">
            <v>4.2367000000000002E-2</v>
          </cell>
          <cell r="AA6446">
            <v>0</v>
          </cell>
          <cell r="AB6446">
            <v>7357656.7000000002</v>
          </cell>
          <cell r="AC6446">
            <v>272505.8</v>
          </cell>
          <cell r="AD6446">
            <v>36392.780000000006</v>
          </cell>
          <cell r="AE6446">
            <v>75988.490000000005</v>
          </cell>
          <cell r="AF6446">
            <v>348494.29</v>
          </cell>
          <cell r="AG6446">
            <v>7085150.8899999997</v>
          </cell>
          <cell r="AH6446">
            <v>-70507.910000000149</v>
          </cell>
          <cell r="AI6446">
            <v>0</v>
          </cell>
          <cell r="AJ6446">
            <v>0</v>
          </cell>
          <cell r="AK6446">
            <v>0</v>
          </cell>
        </row>
        <row r="6447">
          <cell r="R6447" t="str">
            <v>BNDES</v>
          </cell>
          <cell r="S6447" t="str">
            <v>FINEM UMBND</v>
          </cell>
          <cell r="T6447" t="str">
            <v>SUB9725A</v>
          </cell>
          <cell r="U6447">
            <v>3.5</v>
          </cell>
          <cell r="V6447">
            <v>8.4935869999999998</v>
          </cell>
          <cell r="W6447">
            <v>37362</v>
          </cell>
          <cell r="X6447">
            <v>1</v>
          </cell>
          <cell r="Y6447">
            <v>0</v>
          </cell>
          <cell r="Z6447">
            <v>4.2720000000000001E-2</v>
          </cell>
          <cell r="AA6447">
            <v>0</v>
          </cell>
          <cell r="AB6447">
            <v>7144184.0599999996</v>
          </cell>
          <cell r="AC6447">
            <v>0</v>
          </cell>
          <cell r="AD6447">
            <v>2380.12</v>
          </cell>
          <cell r="AE6447">
            <v>2380.12</v>
          </cell>
          <cell r="AF6447">
            <v>0</v>
          </cell>
          <cell r="AG6447">
            <v>7146564.1799999997</v>
          </cell>
          <cell r="AH6447">
            <v>59033.169999999925</v>
          </cell>
          <cell r="AI6447">
            <v>0</v>
          </cell>
          <cell r="AJ6447">
            <v>0</v>
          </cell>
          <cell r="AK6447">
            <v>0</v>
          </cell>
        </row>
        <row r="6448">
          <cell r="R6448" t="str">
            <v>BNDES</v>
          </cell>
          <cell r="S6448" t="str">
            <v>FINEM UMBND</v>
          </cell>
          <cell r="T6448" t="str">
            <v>SUB9725A</v>
          </cell>
          <cell r="U6448">
            <v>3.5</v>
          </cell>
          <cell r="V6448">
            <v>8.3197179999999999</v>
          </cell>
          <cell r="W6448">
            <v>37376</v>
          </cell>
          <cell r="X6448">
            <v>14</v>
          </cell>
          <cell r="Y6448">
            <v>0</v>
          </cell>
          <cell r="Z6448">
            <v>4.3751999999999999E-2</v>
          </cell>
          <cell r="AA6448">
            <v>0</v>
          </cell>
          <cell r="AB6448">
            <v>7316768.2800000003</v>
          </cell>
          <cell r="AC6448">
            <v>0</v>
          </cell>
          <cell r="AD6448">
            <v>33689.439999999995</v>
          </cell>
          <cell r="AE6448">
            <v>36069.56</v>
          </cell>
          <cell r="AF6448">
            <v>0</v>
          </cell>
          <cell r="AG6448">
            <v>7352837.8399999999</v>
          </cell>
          <cell r="AH6448">
            <v>172584.21999999974</v>
          </cell>
          <cell r="AI6448">
            <v>0</v>
          </cell>
          <cell r="AJ6448">
            <v>0</v>
          </cell>
          <cell r="AK6448">
            <v>0</v>
          </cell>
        </row>
        <row r="6449">
          <cell r="R6449" t="str">
            <v>BNDES</v>
          </cell>
          <cell r="S6449" t="str">
            <v>FINEM UMBND</v>
          </cell>
          <cell r="T6449" t="str">
            <v>SUB9725A</v>
          </cell>
          <cell r="U6449">
            <v>3.5</v>
          </cell>
          <cell r="V6449">
            <v>8.3197179999999999</v>
          </cell>
          <cell r="W6449">
            <v>37391</v>
          </cell>
          <cell r="X6449">
            <v>15</v>
          </cell>
          <cell r="Y6449">
            <v>39</v>
          </cell>
          <cell r="Z6449">
            <v>4.6604E-2</v>
          </cell>
          <cell r="AA6449">
            <v>0</v>
          </cell>
          <cell r="AB6449">
            <v>7793716.1500000004</v>
          </cell>
          <cell r="AC6449">
            <v>299758.31</v>
          </cell>
          <cell r="AD6449">
            <v>40734.350000000006</v>
          </cell>
          <cell r="AE6449">
            <v>76803.91</v>
          </cell>
          <cell r="AF6449">
            <v>376562.23</v>
          </cell>
          <cell r="AG6449">
            <v>7493957.8399999999</v>
          </cell>
          <cell r="AH6449">
            <v>476947.88000000082</v>
          </cell>
          <cell r="AI6449">
            <v>0</v>
          </cell>
          <cell r="AJ6449">
            <v>0</v>
          </cell>
          <cell r="AK6449">
            <v>0</v>
          </cell>
        </row>
        <row r="6450">
          <cell r="R6450" t="str">
            <v>BNDES</v>
          </cell>
          <cell r="S6450" t="str">
            <v>FINEM UMBND</v>
          </cell>
          <cell r="T6450" t="str">
            <v>SUB9725A</v>
          </cell>
          <cell r="U6450">
            <v>3.5</v>
          </cell>
          <cell r="V6450">
            <v>8.3197179999999999</v>
          </cell>
          <cell r="W6450">
            <v>37407</v>
          </cell>
          <cell r="X6450">
            <v>16</v>
          </cell>
          <cell r="Y6450">
            <v>0</v>
          </cell>
          <cell r="Z6450">
            <v>4.7048E-2</v>
          </cell>
          <cell r="AA6450">
            <v>0</v>
          </cell>
          <cell r="AB6450">
            <v>7565353.3700000001</v>
          </cell>
          <cell r="AC6450">
            <v>0</v>
          </cell>
          <cell r="AD6450">
            <v>39742.370000000003</v>
          </cell>
          <cell r="AE6450">
            <v>39742.370000000003</v>
          </cell>
          <cell r="AF6450">
            <v>0</v>
          </cell>
          <cell r="AG6450">
            <v>7605095.7400000002</v>
          </cell>
          <cell r="AH6450">
            <v>71395.530000000261</v>
          </cell>
          <cell r="AI6450">
            <v>0</v>
          </cell>
          <cell r="AJ6450">
            <v>0</v>
          </cell>
          <cell r="AK6450">
            <v>0</v>
          </cell>
        </row>
        <row r="6451">
          <cell r="R6451" t="str">
            <v>BNDES</v>
          </cell>
          <cell r="S6451" t="str">
            <v>FINEM UMBND</v>
          </cell>
          <cell r="T6451" t="str">
            <v>SUB9725A</v>
          </cell>
          <cell r="U6451">
            <v>3.5</v>
          </cell>
          <cell r="V6451">
            <v>8.3197179999999999</v>
          </cell>
          <cell r="W6451">
            <v>37424</v>
          </cell>
          <cell r="X6451">
            <v>17</v>
          </cell>
          <cell r="Y6451">
            <v>40</v>
          </cell>
          <cell r="Z6451">
            <v>5.0750999999999998E-2</v>
          </cell>
          <cell r="AA6451">
            <v>0</v>
          </cell>
          <cell r="AB6451">
            <v>8160798.5199999996</v>
          </cell>
          <cell r="AC6451">
            <v>326431.94</v>
          </cell>
          <cell r="AD6451">
            <v>48677.77</v>
          </cell>
          <cell r="AE6451">
            <v>88420.14</v>
          </cell>
          <cell r="AF6451">
            <v>414852.08</v>
          </cell>
          <cell r="AG6451">
            <v>7834366.5800000001</v>
          </cell>
          <cell r="AH6451">
            <v>595445.15000000037</v>
          </cell>
          <cell r="AI6451">
            <v>0</v>
          </cell>
          <cell r="AJ6451">
            <v>0</v>
          </cell>
          <cell r="AK6451">
            <v>0</v>
          </cell>
        </row>
        <row r="6452">
          <cell r="R6452" t="str">
            <v>BNDES</v>
          </cell>
          <cell r="S6452" t="str">
            <v>FINEM UMBND</v>
          </cell>
          <cell r="T6452" t="str">
            <v>SUB9725A</v>
          </cell>
          <cell r="U6452">
            <v>3.5</v>
          </cell>
          <cell r="V6452">
            <v>8.3197179999999999</v>
          </cell>
          <cell r="W6452">
            <v>37437</v>
          </cell>
          <cell r="X6452">
            <v>13</v>
          </cell>
          <cell r="Y6452">
            <v>0</v>
          </cell>
          <cell r="Z6452">
            <v>5.3553000000000003E-2</v>
          </cell>
          <cell r="AA6452">
            <v>0</v>
          </cell>
          <cell r="AB6452">
            <v>8266907.71</v>
          </cell>
          <cell r="AC6452">
            <v>0</v>
          </cell>
          <cell r="AD6452">
            <v>35285.08</v>
          </cell>
          <cell r="AE6452">
            <v>35285.08</v>
          </cell>
          <cell r="AF6452">
            <v>0</v>
          </cell>
          <cell r="AG6452">
            <v>8302192.79</v>
          </cell>
          <cell r="AH6452">
            <v>432541.12999999989</v>
          </cell>
          <cell r="AI6452">
            <v>0</v>
          </cell>
          <cell r="AJ6452">
            <v>0</v>
          </cell>
          <cell r="AK6452">
            <v>0</v>
          </cell>
        </row>
        <row r="6453">
          <cell r="R6453" t="str">
            <v>BNDES</v>
          </cell>
          <cell r="S6453" t="str">
            <v>FINEM UMBND</v>
          </cell>
          <cell r="T6453" t="str">
            <v>SUB9725A</v>
          </cell>
          <cell r="U6453">
            <v>3.5</v>
          </cell>
          <cell r="V6453">
            <v>8.3197179999999999</v>
          </cell>
          <cell r="W6453">
            <v>37452</v>
          </cell>
          <cell r="X6453">
            <v>15</v>
          </cell>
          <cell r="Y6453">
            <v>41</v>
          </cell>
          <cell r="Z6453">
            <v>5.3178000000000003E-2</v>
          </cell>
          <cell r="AA6453">
            <v>0</v>
          </cell>
          <cell r="AB6453">
            <v>8209019.4500000002</v>
          </cell>
          <cell r="AC6453">
            <v>342042.48</v>
          </cell>
          <cell r="AD6453">
            <v>40181.369999999995</v>
          </cell>
          <cell r="AE6453">
            <v>75466.45</v>
          </cell>
          <cell r="AF6453">
            <v>417508.93</v>
          </cell>
          <cell r="AG6453">
            <v>7866976.9699999997</v>
          </cell>
          <cell r="AH6453">
            <v>-57888.260000000708</v>
          </cell>
          <cell r="AI6453">
            <v>0</v>
          </cell>
          <cell r="AJ6453">
            <v>0</v>
          </cell>
          <cell r="AK6453">
            <v>0</v>
          </cell>
        </row>
        <row r="6454">
          <cell r="R6454" t="str">
            <v>BNDES</v>
          </cell>
          <cell r="S6454" t="str">
            <v>FINEM UMBND</v>
          </cell>
          <cell r="T6454" t="str">
            <v>SUB9725A</v>
          </cell>
          <cell r="U6454">
            <v>3.5</v>
          </cell>
          <cell r="V6454">
            <v>8.3197179999999999</v>
          </cell>
          <cell r="W6454">
            <v>37453</v>
          </cell>
          <cell r="X6454">
            <v>1</v>
          </cell>
          <cell r="Y6454">
            <v>0</v>
          </cell>
          <cell r="Z6454">
            <v>5.3834E-2</v>
          </cell>
          <cell r="AA6454">
            <v>0</v>
          </cell>
          <cell r="AB6454">
            <v>7964023.4299999997</v>
          </cell>
          <cell r="AC6454">
            <v>0</v>
          </cell>
          <cell r="AD6454">
            <v>2614.79</v>
          </cell>
          <cell r="AE6454">
            <v>2614.79</v>
          </cell>
          <cell r="AF6454">
            <v>0</v>
          </cell>
          <cell r="AG6454">
            <v>7966638.2300000004</v>
          </cell>
          <cell r="AH6454">
            <v>97046.470000000671</v>
          </cell>
          <cell r="AI6454">
            <v>0</v>
          </cell>
          <cell r="AJ6454">
            <v>0</v>
          </cell>
          <cell r="AK6454">
            <v>0</v>
          </cell>
        </row>
        <row r="6455">
          <cell r="R6455" t="str">
            <v>BNDES</v>
          </cell>
          <cell r="S6455" t="str">
            <v>FINEM UMBND</v>
          </cell>
          <cell r="T6455" t="str">
            <v>SUB9725A</v>
          </cell>
          <cell r="U6455">
            <v>3.5</v>
          </cell>
          <cell r="V6455">
            <v>8.2942070000000001</v>
          </cell>
          <cell r="W6455">
            <v>37468</v>
          </cell>
          <cell r="X6455">
            <v>15</v>
          </cell>
          <cell r="Y6455">
            <v>0</v>
          </cell>
          <cell r="Z6455">
            <v>6.4491000000000007E-2</v>
          </cell>
          <cell r="AA6455">
            <v>0</v>
          </cell>
          <cell r="AB6455">
            <v>9540584.6699999999</v>
          </cell>
          <cell r="AC6455">
            <v>0</v>
          </cell>
          <cell r="AD6455">
            <v>47402.47</v>
          </cell>
          <cell r="AE6455">
            <v>50017.26</v>
          </cell>
          <cell r="AF6455">
            <v>0</v>
          </cell>
          <cell r="AG6455">
            <v>9590601.9399999995</v>
          </cell>
          <cell r="AH6455">
            <v>1576561.2399999993</v>
          </cell>
          <cell r="AI6455">
            <v>0</v>
          </cell>
          <cell r="AJ6455">
            <v>0</v>
          </cell>
          <cell r="AK6455">
            <v>0</v>
          </cell>
        </row>
        <row r="6456">
          <cell r="R6456" t="str">
            <v>BNDES</v>
          </cell>
          <cell r="S6456" t="str">
            <v>FINEM UMBND</v>
          </cell>
          <cell r="T6456" t="str">
            <v>SUB9725A</v>
          </cell>
          <cell r="U6456">
            <v>3.5</v>
          </cell>
          <cell r="V6456">
            <v>8.2942070000000001</v>
          </cell>
          <cell r="W6456">
            <v>37483</v>
          </cell>
          <cell r="X6456">
            <v>15</v>
          </cell>
          <cell r="Y6456">
            <v>42</v>
          </cell>
          <cell r="Z6456">
            <v>6.0318999999999998E-2</v>
          </cell>
          <cell r="AA6456">
            <v>0</v>
          </cell>
          <cell r="AB6456">
            <v>8923392.8300000001</v>
          </cell>
          <cell r="AC6456">
            <v>387973.6</v>
          </cell>
          <cell r="AD6456">
            <v>40616.139999999992</v>
          </cell>
          <cell r="AE6456">
            <v>90633.4</v>
          </cell>
          <cell r="AF6456">
            <v>478607</v>
          </cell>
          <cell r="AG6456">
            <v>8535419.2300000004</v>
          </cell>
          <cell r="AH6456">
            <v>-617191.84999999963</v>
          </cell>
          <cell r="AI6456">
            <v>0</v>
          </cell>
          <cell r="AJ6456">
            <v>0</v>
          </cell>
          <cell r="AK6456">
            <v>0</v>
          </cell>
        </row>
        <row r="6457">
          <cell r="R6457" t="str">
            <v>BNDES</v>
          </cell>
          <cell r="S6457" t="str">
            <v>FINEM UMBND</v>
          </cell>
          <cell r="T6457" t="str">
            <v>SUB9725A</v>
          </cell>
          <cell r="U6457">
            <v>3.5</v>
          </cell>
          <cell r="V6457">
            <v>8.2942070000000001</v>
          </cell>
          <cell r="W6457">
            <v>37499</v>
          </cell>
          <cell r="X6457">
            <v>16</v>
          </cell>
          <cell r="Y6457">
            <v>0</v>
          </cell>
          <cell r="Z6457">
            <v>5.6964000000000001E-2</v>
          </cell>
          <cell r="AA6457">
            <v>0</v>
          </cell>
          <cell r="AB6457">
            <v>8060671.1100000003</v>
          </cell>
          <cell r="AC6457">
            <v>0</v>
          </cell>
          <cell r="AD6457">
            <v>42252.99</v>
          </cell>
          <cell r="AE6457">
            <v>42252.99</v>
          </cell>
          <cell r="AF6457">
            <v>0</v>
          </cell>
          <cell r="AG6457">
            <v>8102924.0999999996</v>
          </cell>
          <cell r="AH6457">
            <v>-474748.12000000104</v>
          </cell>
          <cell r="AI6457">
            <v>0</v>
          </cell>
          <cell r="AJ6457">
            <v>0</v>
          </cell>
          <cell r="AK6457">
            <v>0</v>
          </cell>
        </row>
        <row r="6458">
          <cell r="R6458" t="str">
            <v>BNDES</v>
          </cell>
          <cell r="S6458" t="str">
            <v>FINEM UMBND</v>
          </cell>
          <cell r="T6458" t="str">
            <v>SUB9725A</v>
          </cell>
          <cell r="U6458">
            <v>3.5</v>
          </cell>
          <cell r="V6458">
            <v>8.2942070000000001</v>
          </cell>
          <cell r="W6458">
            <v>37515</v>
          </cell>
          <cell r="X6458">
            <v>16</v>
          </cell>
          <cell r="Y6458">
            <v>43</v>
          </cell>
          <cell r="Z6458">
            <v>5.9093E-2</v>
          </cell>
          <cell r="AA6458">
            <v>0</v>
          </cell>
          <cell r="AB6458">
            <v>8361934.5199999996</v>
          </cell>
          <cell r="AC6458">
            <v>380087.93</v>
          </cell>
          <cell r="AD6458">
            <v>45411.35</v>
          </cell>
          <cell r="AE6458">
            <v>87664.34</v>
          </cell>
          <cell r="AF6458">
            <v>467752.28</v>
          </cell>
          <cell r="AG6458">
            <v>7981846.5899999999</v>
          </cell>
          <cell r="AH6458">
            <v>301263.41999999993</v>
          </cell>
          <cell r="AI6458">
            <v>0</v>
          </cell>
          <cell r="AJ6458">
            <v>0</v>
          </cell>
          <cell r="AK6458">
            <v>0</v>
          </cell>
        </row>
        <row r="6459">
          <cell r="R6459" t="str">
            <v>BNDES</v>
          </cell>
          <cell r="S6459" t="str">
            <v>FINEM UMBND</v>
          </cell>
          <cell r="T6459" t="str">
            <v>SUB9725A</v>
          </cell>
          <cell r="U6459">
            <v>3.5</v>
          </cell>
          <cell r="V6459">
            <v>8.2942070000000001</v>
          </cell>
          <cell r="W6459">
            <v>37529</v>
          </cell>
          <cell r="X6459">
            <v>14</v>
          </cell>
          <cell r="Y6459">
            <v>0</v>
          </cell>
          <cell r="Z6459">
            <v>7.3139999999999997E-2</v>
          </cell>
          <cell r="AA6459">
            <v>0</v>
          </cell>
          <cell r="AB6459">
            <v>9879211.7400000002</v>
          </cell>
          <cell r="AC6459">
            <v>0</v>
          </cell>
          <cell r="AD6459">
            <v>45312.35</v>
          </cell>
          <cell r="AE6459">
            <v>45312.35</v>
          </cell>
          <cell r="AF6459">
            <v>0</v>
          </cell>
          <cell r="AG6459">
            <v>9924524.0899999999</v>
          </cell>
          <cell r="AH6459">
            <v>1897365.1500000004</v>
          </cell>
          <cell r="AI6459">
            <v>0</v>
          </cell>
          <cell r="AJ6459">
            <v>0</v>
          </cell>
          <cell r="AK6459">
            <v>0</v>
          </cell>
        </row>
        <row r="6460">
          <cell r="R6460" t="str">
            <v>BNDES</v>
          </cell>
          <cell r="S6460" t="str">
            <v>FINEM UMBND</v>
          </cell>
          <cell r="T6460" t="str">
            <v>SUB9725A</v>
          </cell>
          <cell r="U6460">
            <v>3.5</v>
          </cell>
          <cell r="V6460">
            <v>8.2942070000000001</v>
          </cell>
          <cell r="W6460">
            <v>37544</v>
          </cell>
          <cell r="X6460">
            <v>15</v>
          </cell>
          <cell r="Y6460">
            <v>44</v>
          </cell>
          <cell r="Z6460">
            <v>7.2291999999999995E-2</v>
          </cell>
          <cell r="AA6460">
            <v>0</v>
          </cell>
          <cell r="AB6460">
            <v>9764670.1600000001</v>
          </cell>
          <cell r="AC6460">
            <v>464984.29</v>
          </cell>
          <cell r="AD6460">
            <v>47460.700000000004</v>
          </cell>
          <cell r="AE6460">
            <v>92773.05</v>
          </cell>
          <cell r="AF6460">
            <v>557757.34</v>
          </cell>
          <cell r="AG6460">
            <v>9299685.8599999994</v>
          </cell>
          <cell r="AH6460">
            <v>-114541.58999999985</v>
          </cell>
          <cell r="AI6460">
            <v>0</v>
          </cell>
          <cell r="AJ6460">
            <v>0</v>
          </cell>
          <cell r="AK6460">
            <v>0</v>
          </cell>
        </row>
        <row r="6461">
          <cell r="R6461" t="str">
            <v>BNDES</v>
          </cell>
          <cell r="S6461" t="str">
            <v>FINEM UMBND</v>
          </cell>
          <cell r="T6461" t="str">
            <v>SUB9725A</v>
          </cell>
          <cell r="U6461">
            <v>3.5</v>
          </cell>
          <cell r="V6461">
            <v>8.2942070000000001</v>
          </cell>
          <cell r="W6461">
            <v>37545</v>
          </cell>
          <cell r="X6461">
            <v>1</v>
          </cell>
          <cell r="Y6461">
            <v>0</v>
          </cell>
          <cell r="Z6461">
            <v>7.2153999999999996E-2</v>
          </cell>
          <cell r="AA6461">
            <v>0</v>
          </cell>
          <cell r="AB6461">
            <v>9281933.4600000009</v>
          </cell>
          <cell r="AC6461">
            <v>0</v>
          </cell>
          <cell r="AD6461">
            <v>3040.92</v>
          </cell>
          <cell r="AE6461">
            <v>3040.92</v>
          </cell>
          <cell r="AF6461">
            <v>0</v>
          </cell>
          <cell r="AG6461">
            <v>9284974.3800000008</v>
          </cell>
          <cell r="AH6461">
            <v>-17752.39999999851</v>
          </cell>
          <cell r="AI6461">
            <v>0</v>
          </cell>
          <cell r="AJ6461">
            <v>0</v>
          </cell>
          <cell r="AK6461">
            <v>0</v>
          </cell>
        </row>
        <row r="6462">
          <cell r="R6462" t="str">
            <v>BNDES</v>
          </cell>
          <cell r="S6462" t="str">
            <v>FINEM UMBND</v>
          </cell>
          <cell r="T6462" t="str">
            <v>SUB9725A</v>
          </cell>
          <cell r="U6462">
            <v>3.5</v>
          </cell>
          <cell r="V6462">
            <v>8.6702720000000006</v>
          </cell>
          <cell r="W6462">
            <v>37560</v>
          </cell>
          <cell r="X6462">
            <v>15</v>
          </cell>
          <cell r="Y6462">
            <v>0</v>
          </cell>
          <cell r="Z6462">
            <v>6.8386000000000002E-2</v>
          </cell>
          <cell r="AA6462">
            <v>0</v>
          </cell>
          <cell r="AB6462">
            <v>8797215.6999999993</v>
          </cell>
          <cell r="AC6462">
            <v>0</v>
          </cell>
          <cell r="AD6462">
            <v>44451.41</v>
          </cell>
          <cell r="AE6462">
            <v>47492.33</v>
          </cell>
          <cell r="AF6462">
            <v>0</v>
          </cell>
          <cell r="AG6462">
            <v>8844708.0299999993</v>
          </cell>
          <cell r="AH6462">
            <v>-484717.76000000164</v>
          </cell>
          <cell r="AI6462">
            <v>0</v>
          </cell>
          <cell r="AJ6462">
            <v>0</v>
          </cell>
          <cell r="AK6462">
            <v>0</v>
          </cell>
        </row>
        <row r="6463">
          <cell r="R6463" t="str">
            <v>BNDES</v>
          </cell>
          <cell r="S6463" t="str">
            <v>FINEM UMBND</v>
          </cell>
          <cell r="T6463" t="str">
            <v>SUB9725A</v>
          </cell>
          <cell r="U6463">
            <v>3.5</v>
          </cell>
          <cell r="V6463">
            <v>8.6702720000000006</v>
          </cell>
          <cell r="W6463">
            <v>37578</v>
          </cell>
          <cell r="X6463">
            <v>18</v>
          </cell>
          <cell r="Y6463">
            <v>45</v>
          </cell>
          <cell r="Z6463">
            <v>6.9266999999999995E-2</v>
          </cell>
          <cell r="AA6463">
            <v>0</v>
          </cell>
          <cell r="AB6463">
            <v>8910548.0600000005</v>
          </cell>
          <cell r="AC6463">
            <v>445527.4</v>
          </cell>
          <cell r="AD6463">
            <v>54833.729999999996</v>
          </cell>
          <cell r="AE6463">
            <v>102326.06</v>
          </cell>
          <cell r="AF6463">
            <v>547853.46</v>
          </cell>
          <cell r="AG6463">
            <v>8465020.6600000001</v>
          </cell>
          <cell r="AH6463">
            <v>113332.36000000127</v>
          </cell>
          <cell r="AI6463">
            <v>0</v>
          </cell>
          <cell r="AJ6463">
            <v>0</v>
          </cell>
          <cell r="AK6463">
            <v>0</v>
          </cell>
        </row>
        <row r="6464">
          <cell r="R6464" t="str">
            <v>BNDES</v>
          </cell>
          <cell r="S6464" t="str">
            <v>FINEM UMBND</v>
          </cell>
          <cell r="T6464" t="str">
            <v>SUB9725A</v>
          </cell>
          <cell r="U6464">
            <v>3.5</v>
          </cell>
          <cell r="V6464">
            <v>8.6702720000000006</v>
          </cell>
          <cell r="W6464">
            <v>37590</v>
          </cell>
          <cell r="X6464">
            <v>12</v>
          </cell>
          <cell r="Y6464">
            <v>0</v>
          </cell>
          <cell r="Z6464">
            <v>6.8261000000000002E-2</v>
          </cell>
          <cell r="AA6464">
            <v>0</v>
          </cell>
          <cell r="AB6464">
            <v>8342078.8499999996</v>
          </cell>
          <cell r="AC6464">
            <v>0</v>
          </cell>
          <cell r="AD6464">
            <v>33841.79</v>
          </cell>
          <cell r="AE6464">
            <v>33841.79</v>
          </cell>
          <cell r="AF6464">
            <v>0</v>
          </cell>
          <cell r="AG6464">
            <v>8375920.6299999999</v>
          </cell>
          <cell r="AH6464">
            <v>-122941.81999999937</v>
          </cell>
          <cell r="AI6464">
            <v>0</v>
          </cell>
          <cell r="AJ6464">
            <v>0</v>
          </cell>
          <cell r="AK6464">
            <v>0</v>
          </cell>
        </row>
        <row r="6465">
          <cell r="R6465" t="str">
            <v>BNDES</v>
          </cell>
          <cell r="S6465" t="str">
            <v>FINEM UMBND</v>
          </cell>
          <cell r="T6465" t="str">
            <v>SUB9725A</v>
          </cell>
          <cell r="U6465">
            <v>3.5</v>
          </cell>
          <cell r="V6465">
            <v>8.6702720000000006</v>
          </cell>
          <cell r="W6465">
            <v>37606</v>
          </cell>
          <cell r="X6465">
            <v>16</v>
          </cell>
          <cell r="Y6465">
            <v>46</v>
          </cell>
          <cell r="Z6465">
            <v>7.0349999999999996E-2</v>
          </cell>
          <cell r="AA6465">
            <v>0</v>
          </cell>
          <cell r="AB6465">
            <v>8597372.5399999991</v>
          </cell>
          <cell r="AC6465">
            <v>452493.29</v>
          </cell>
          <cell r="AD6465">
            <v>47538.939999999995</v>
          </cell>
          <cell r="AE6465">
            <v>81380.73</v>
          </cell>
          <cell r="AF6465">
            <v>533874.02</v>
          </cell>
          <cell r="AG6465">
            <v>8144879.25</v>
          </cell>
          <cell r="AH6465">
            <v>255293.69999999925</v>
          </cell>
          <cell r="AI6465">
            <v>0</v>
          </cell>
          <cell r="AJ6465">
            <v>0</v>
          </cell>
          <cell r="AK6465">
            <v>0</v>
          </cell>
        </row>
        <row r="6466">
          <cell r="R6466" t="str">
            <v>BNDES</v>
          </cell>
          <cell r="S6466" t="str">
            <v>FINEM UMBND</v>
          </cell>
          <cell r="T6466" t="str">
            <v>SUB9725A</v>
          </cell>
          <cell r="U6466">
            <v>3.5</v>
          </cell>
          <cell r="V6466">
            <v>8.6702720000000006</v>
          </cell>
          <cell r="W6466">
            <v>37621</v>
          </cell>
          <cell r="X6466">
            <v>15</v>
          </cell>
          <cell r="Y6466">
            <v>0</v>
          </cell>
          <cell r="Z6466">
            <v>6.6823999999999995E-2</v>
          </cell>
          <cell r="AA6466">
            <v>0</v>
          </cell>
          <cell r="AB6466">
            <v>7736651.1799999997</v>
          </cell>
          <cell r="AC6466">
            <v>0</v>
          </cell>
          <cell r="AD6466">
            <v>39232.15</v>
          </cell>
          <cell r="AE6466">
            <v>39232.15</v>
          </cell>
          <cell r="AF6466">
            <v>0</v>
          </cell>
          <cell r="AG6466">
            <v>7775883.3300000001</v>
          </cell>
          <cell r="AH6466">
            <v>-408228.0700000003</v>
          </cell>
          <cell r="AI6466">
            <v>0</v>
          </cell>
          <cell r="AJ6466">
            <v>0</v>
          </cell>
          <cell r="AK6466">
            <v>0</v>
          </cell>
        </row>
        <row r="6467">
          <cell r="R6467" t="str">
            <v>BNDES</v>
          </cell>
          <cell r="S6467" t="str">
            <v>FINEM UMBND</v>
          </cell>
          <cell r="T6467" t="str">
            <v>SUB9725A</v>
          </cell>
          <cell r="U6467">
            <v>3.5</v>
          </cell>
          <cell r="V6467">
            <v>8.6702720000000006</v>
          </cell>
          <cell r="W6467">
            <v>37636</v>
          </cell>
          <cell r="X6467">
            <v>15</v>
          </cell>
          <cell r="Y6467">
            <v>47</v>
          </cell>
          <cell r="Z6467">
            <v>6.2086000000000002E-2</v>
          </cell>
          <cell r="AA6467">
            <v>0</v>
          </cell>
          <cell r="AB6467">
            <v>7188101.96</v>
          </cell>
          <cell r="AC6467">
            <v>399339</v>
          </cell>
          <cell r="AD6467">
            <v>33668.810000000005</v>
          </cell>
          <cell r="AE6467">
            <v>72900.960000000006</v>
          </cell>
          <cell r="AF6467">
            <v>472239.96</v>
          </cell>
          <cell r="AG6467">
            <v>6788762.96</v>
          </cell>
          <cell r="AH6467">
            <v>-548549.21999999974</v>
          </cell>
          <cell r="AI6467">
            <v>0</v>
          </cell>
          <cell r="AJ6467">
            <v>0</v>
          </cell>
          <cell r="AK6467">
            <v>0</v>
          </cell>
        </row>
        <row r="6468">
          <cell r="R6468" t="str">
            <v>BNDES</v>
          </cell>
          <cell r="S6468" t="str">
            <v>FINEM UMBND</v>
          </cell>
          <cell r="T6468" t="str">
            <v>SUB9725A</v>
          </cell>
          <cell r="U6468">
            <v>3.5</v>
          </cell>
          <cell r="V6468">
            <v>8.6702720000000006</v>
          </cell>
          <cell r="W6468">
            <v>37637</v>
          </cell>
          <cell r="X6468">
            <v>1</v>
          </cell>
          <cell r="Y6468">
            <v>0</v>
          </cell>
          <cell r="Z6468">
            <v>6.2495000000000002E-2</v>
          </cell>
          <cell r="AA6468">
            <v>0</v>
          </cell>
          <cell r="AB6468">
            <v>6833484.8600000003</v>
          </cell>
          <cell r="AC6468">
            <v>0</v>
          </cell>
          <cell r="AD6468">
            <v>2310.15</v>
          </cell>
          <cell r="AE6468">
            <v>2310.15</v>
          </cell>
          <cell r="AF6468">
            <v>0</v>
          </cell>
          <cell r="AG6468">
            <v>6835795.0099999998</v>
          </cell>
          <cell r="AH6468">
            <v>44721.899999999441</v>
          </cell>
          <cell r="AI6468">
            <v>0</v>
          </cell>
          <cell r="AJ6468">
            <v>0</v>
          </cell>
          <cell r="AK6468">
            <v>0</v>
          </cell>
        </row>
        <row r="6469">
          <cell r="R6469" t="str">
            <v>BNDES</v>
          </cell>
          <cell r="S6469" t="str">
            <v>FINEM UMBND</v>
          </cell>
          <cell r="T6469" t="str">
            <v>SUB9725A</v>
          </cell>
          <cell r="U6469">
            <v>3.5</v>
          </cell>
          <cell r="V6469">
            <v>8.4570270000000001</v>
          </cell>
          <cell r="W6469">
            <v>37652</v>
          </cell>
          <cell r="X6469">
            <v>15</v>
          </cell>
          <cell r="Y6469">
            <v>0</v>
          </cell>
          <cell r="Z6469">
            <v>6.6725000000000007E-2</v>
          </cell>
          <cell r="AA6469">
            <v>0</v>
          </cell>
          <cell r="AB6469">
            <v>7296012.1200000001</v>
          </cell>
          <cell r="AC6469">
            <v>0</v>
          </cell>
          <cell r="AD6469">
            <v>36505.78</v>
          </cell>
          <cell r="AE6469">
            <v>38815.93</v>
          </cell>
          <cell r="AF6469">
            <v>0</v>
          </cell>
          <cell r="AG6469">
            <v>7334828.0599999996</v>
          </cell>
          <cell r="AH6469">
            <v>462527.26999999955</v>
          </cell>
          <cell r="AI6469">
            <v>0</v>
          </cell>
          <cell r="AJ6469">
            <v>0</v>
          </cell>
          <cell r="AK6469">
            <v>0</v>
          </cell>
        </row>
        <row r="6470">
          <cell r="R6470" t="str">
            <v>BNDES</v>
          </cell>
          <cell r="S6470" t="str">
            <v>FINEM UMBND</v>
          </cell>
          <cell r="T6470" t="str">
            <v>SUB9725A</v>
          </cell>
          <cell r="U6470">
            <v>3.5</v>
          </cell>
          <cell r="V6470">
            <v>8.4570270000000001</v>
          </cell>
          <cell r="W6470">
            <v>37669</v>
          </cell>
          <cell r="X6470">
            <v>17</v>
          </cell>
          <cell r="Y6470">
            <v>48</v>
          </cell>
          <cell r="Z6470">
            <v>6.9199999999999998E-2</v>
          </cell>
          <cell r="AA6470">
            <v>0</v>
          </cell>
          <cell r="AB6470">
            <v>7566639.7699999996</v>
          </cell>
          <cell r="AC6470">
            <v>445096.46</v>
          </cell>
          <cell r="AD6470">
            <v>44163.859999999993</v>
          </cell>
          <cell r="AE6470">
            <v>82979.789999999994</v>
          </cell>
          <cell r="AF6470">
            <v>528076.25</v>
          </cell>
          <cell r="AG6470">
            <v>7121543.3200000003</v>
          </cell>
          <cell r="AH6470">
            <v>270627.65000000037</v>
          </cell>
          <cell r="AI6470">
            <v>0</v>
          </cell>
          <cell r="AJ6470">
            <v>0</v>
          </cell>
          <cell r="AK6470">
            <v>0</v>
          </cell>
        </row>
        <row r="6471">
          <cell r="R6471" t="str">
            <v>BNDES</v>
          </cell>
          <cell r="S6471" t="str">
            <v>FINEM UMBND</v>
          </cell>
          <cell r="T6471" t="str">
            <v>SUB9725A</v>
          </cell>
          <cell r="U6471">
            <v>3.5</v>
          </cell>
          <cell r="V6471">
            <v>8.4570270000000001</v>
          </cell>
          <cell r="W6471">
            <v>37680</v>
          </cell>
          <cell r="X6471">
            <v>11</v>
          </cell>
          <cell r="Y6471">
            <v>0</v>
          </cell>
          <cell r="Z6471">
            <v>6.7616999999999997E-2</v>
          </cell>
          <cell r="AA6471">
            <v>0</v>
          </cell>
          <cell r="AB6471">
            <v>6958632.8700000001</v>
          </cell>
          <cell r="AC6471">
            <v>0</v>
          </cell>
          <cell r="AD6471">
            <v>25423.62</v>
          </cell>
          <cell r="AE6471">
            <v>25423.62</v>
          </cell>
          <cell r="AF6471">
            <v>0</v>
          </cell>
          <cell r="AG6471">
            <v>6984056.4800000004</v>
          </cell>
          <cell r="AH6471">
            <v>-162910.45999999996</v>
          </cell>
          <cell r="AI6471">
            <v>0</v>
          </cell>
          <cell r="AJ6471">
            <v>0</v>
          </cell>
          <cell r="AK6471">
            <v>0</v>
          </cell>
        </row>
        <row r="6472">
          <cell r="R6472" t="str">
            <v>BNDES</v>
          </cell>
          <cell r="S6472" t="str">
            <v>FINEM UMBND</v>
          </cell>
          <cell r="T6472" t="str">
            <v>SUB9725A</v>
          </cell>
          <cell r="U6472">
            <v>3.5</v>
          </cell>
          <cell r="V6472">
            <v>8.4570270000000001</v>
          </cell>
          <cell r="W6472">
            <v>37697</v>
          </cell>
          <cell r="X6472">
            <v>17</v>
          </cell>
          <cell r="Y6472">
            <v>49</v>
          </cell>
          <cell r="Z6472">
            <v>6.4415E-2</v>
          </cell>
          <cell r="AA6472">
            <v>0</v>
          </cell>
          <cell r="AB6472">
            <v>6629107.1200000001</v>
          </cell>
          <cell r="AC6472">
            <v>414319.19</v>
          </cell>
          <cell r="AD6472">
            <v>36226.479999999996</v>
          </cell>
          <cell r="AE6472">
            <v>61650.1</v>
          </cell>
          <cell r="AF6472">
            <v>475969.29</v>
          </cell>
          <cell r="AG6472">
            <v>6214787.9299999997</v>
          </cell>
          <cell r="AH6472">
            <v>-329525.74000000115</v>
          </cell>
          <cell r="AI6472">
            <v>0</v>
          </cell>
          <cell r="AJ6472">
            <v>0</v>
          </cell>
          <cell r="AK6472">
            <v>0</v>
          </cell>
        </row>
        <row r="6473">
          <cell r="R6473" t="str">
            <v>BNDES</v>
          </cell>
          <cell r="S6473" t="str">
            <v>FINEM UMBND</v>
          </cell>
          <cell r="T6473" t="str">
            <v>SUB9725A</v>
          </cell>
          <cell r="U6473">
            <v>3.5</v>
          </cell>
          <cell r="V6473">
            <v>8.4570270000000001</v>
          </cell>
          <cell r="W6473">
            <v>37711</v>
          </cell>
          <cell r="X6473">
            <v>14</v>
          </cell>
          <cell r="Y6473">
            <v>0</v>
          </cell>
          <cell r="Z6473">
            <v>6.3703999999999997E-2</v>
          </cell>
          <cell r="AA6473">
            <v>0</v>
          </cell>
          <cell r="AB6473">
            <v>6146190.3300000001</v>
          </cell>
          <cell r="AC6473">
            <v>0</v>
          </cell>
          <cell r="AD6473">
            <v>28579.51</v>
          </cell>
          <cell r="AE6473">
            <v>28579.51</v>
          </cell>
          <cell r="AF6473">
            <v>0</v>
          </cell>
          <cell r="AG6473">
            <v>6174769.8399999999</v>
          </cell>
          <cell r="AH6473">
            <v>-68597.599999999627</v>
          </cell>
          <cell r="AI6473">
            <v>0</v>
          </cell>
          <cell r="AJ6473">
            <v>0</v>
          </cell>
          <cell r="AK6473">
            <v>0</v>
          </cell>
        </row>
        <row r="6474">
          <cell r="R6474" t="str">
            <v>BNDES</v>
          </cell>
          <cell r="S6474" t="str">
            <v>FINEM UMBND</v>
          </cell>
          <cell r="T6474" t="str">
            <v>SUB9725A</v>
          </cell>
          <cell r="U6474">
            <v>3.5</v>
          </cell>
          <cell r="V6474">
            <v>8.4570270000000001</v>
          </cell>
          <cell r="W6474">
            <v>37726</v>
          </cell>
          <cell r="X6474">
            <v>15</v>
          </cell>
          <cell r="Y6474">
            <v>50</v>
          </cell>
          <cell r="Z6474">
            <v>6.0176E-2</v>
          </cell>
          <cell r="AA6474">
            <v>0</v>
          </cell>
          <cell r="AB6474">
            <v>5805807.3099999996</v>
          </cell>
          <cell r="AC6474">
            <v>387053.82</v>
          </cell>
          <cell r="AD6474">
            <v>27342.31</v>
          </cell>
          <cell r="AE6474">
            <v>55921.82</v>
          </cell>
          <cell r="AF6474">
            <v>442975.64</v>
          </cell>
          <cell r="AG6474">
            <v>5418753.4900000002</v>
          </cell>
          <cell r="AH6474">
            <v>-340383.01999999955</v>
          </cell>
          <cell r="AI6474">
            <v>0</v>
          </cell>
          <cell r="AJ6474">
            <v>0</v>
          </cell>
          <cell r="AK6474">
            <v>0</v>
          </cell>
        </row>
        <row r="6475">
          <cell r="R6475" t="str">
            <v>BNDES</v>
          </cell>
          <cell r="S6475" t="str">
            <v>FINEM UMBND</v>
          </cell>
          <cell r="T6475" t="str">
            <v>SUB9725A</v>
          </cell>
          <cell r="U6475">
            <v>3.5</v>
          </cell>
          <cell r="V6475">
            <v>8.4570270000000001</v>
          </cell>
          <cell r="W6475">
            <v>37727</v>
          </cell>
          <cell r="X6475">
            <v>1</v>
          </cell>
          <cell r="Y6475">
            <v>0</v>
          </cell>
          <cell r="Z6475">
            <v>5.8932999999999999E-2</v>
          </cell>
          <cell r="AA6475">
            <v>0</v>
          </cell>
          <cell r="AB6475">
            <v>5306823.3099999996</v>
          </cell>
          <cell r="AC6475">
            <v>0</v>
          </cell>
          <cell r="AD6475">
            <v>1762.61</v>
          </cell>
          <cell r="AE6475">
            <v>1762.61</v>
          </cell>
          <cell r="AF6475">
            <v>0</v>
          </cell>
          <cell r="AG6475">
            <v>5308585.92</v>
          </cell>
          <cell r="AH6475">
            <v>-111930.18000000063</v>
          </cell>
          <cell r="AI6475">
            <v>0</v>
          </cell>
          <cell r="AJ6475">
            <v>0</v>
          </cell>
          <cell r="AK6475">
            <v>0</v>
          </cell>
        </row>
        <row r="6476">
          <cell r="R6476" t="str">
            <v>BNDES</v>
          </cell>
          <cell r="S6476" t="str">
            <v>FINEM UMBND</v>
          </cell>
          <cell r="T6476" t="str">
            <v>SUB9725A</v>
          </cell>
          <cell r="U6476">
            <v>3.5</v>
          </cell>
          <cell r="V6476">
            <v>8.5359250000000007</v>
          </cell>
          <cell r="W6476">
            <v>37741</v>
          </cell>
          <cell r="X6476">
            <v>14</v>
          </cell>
          <cell r="Y6476">
            <v>0</v>
          </cell>
          <cell r="Z6476">
            <v>5.4894999999999999E-2</v>
          </cell>
          <cell r="AA6476">
            <v>0</v>
          </cell>
          <cell r="AB6476">
            <v>4943207.8099999996</v>
          </cell>
          <cell r="AC6476">
            <v>0</v>
          </cell>
          <cell r="AD6476">
            <v>23016.59</v>
          </cell>
          <cell r="AE6476">
            <v>24779.200000000001</v>
          </cell>
          <cell r="AF6476">
            <v>0</v>
          </cell>
          <cell r="AG6476">
            <v>4967987.01</v>
          </cell>
          <cell r="AH6476">
            <v>-363615.5</v>
          </cell>
          <cell r="AI6476">
            <v>0</v>
          </cell>
          <cell r="AJ6476">
            <v>0</v>
          </cell>
          <cell r="AK6476">
            <v>0</v>
          </cell>
        </row>
        <row r="6477">
          <cell r="R6477" t="str">
            <v>BNDES</v>
          </cell>
          <cell r="S6477" t="str">
            <v>FINEM UMBND</v>
          </cell>
          <cell r="T6477" t="str">
            <v>SUB9725A</v>
          </cell>
          <cell r="U6477">
            <v>3.5</v>
          </cell>
          <cell r="V6477">
            <v>8.5359250000000007</v>
          </cell>
          <cell r="W6477">
            <v>37756</v>
          </cell>
          <cell r="X6477">
            <v>15</v>
          </cell>
          <cell r="Y6477">
            <v>51</v>
          </cell>
          <cell r="Z6477">
            <v>5.5225999999999997E-2</v>
          </cell>
          <cell r="AA6477">
            <v>0</v>
          </cell>
          <cell r="AB6477">
            <v>4973013.83</v>
          </cell>
          <cell r="AC6477">
            <v>355215.27</v>
          </cell>
          <cell r="AD6477">
            <v>25088.920000000002</v>
          </cell>
          <cell r="AE6477">
            <v>49868.12</v>
          </cell>
          <cell r="AF6477">
            <v>405083.39</v>
          </cell>
          <cell r="AG6477">
            <v>4617798.5599999996</v>
          </cell>
          <cell r="AH6477">
            <v>29806.019999999553</v>
          </cell>
          <cell r="AI6477">
            <v>0</v>
          </cell>
          <cell r="AJ6477">
            <v>0</v>
          </cell>
          <cell r="AK6477">
            <v>0</v>
          </cell>
        </row>
        <row r="6478">
          <cell r="R6478" t="str">
            <v>BNDES</v>
          </cell>
          <cell r="S6478" t="str">
            <v>FINEM UMBND</v>
          </cell>
          <cell r="T6478" t="str">
            <v>SUB9725A</v>
          </cell>
          <cell r="U6478">
            <v>3.5</v>
          </cell>
          <cell r="V6478">
            <v>8.5359250000000007</v>
          </cell>
          <cell r="W6478">
            <v>37772</v>
          </cell>
          <cell r="X6478">
            <v>16</v>
          </cell>
          <cell r="Y6478">
            <v>0</v>
          </cell>
          <cell r="Z6478">
            <v>5.6524999999999999E-2</v>
          </cell>
          <cell r="AA6478">
            <v>0</v>
          </cell>
          <cell r="AB6478">
            <v>4726416.25</v>
          </cell>
          <cell r="AC6478">
            <v>0</v>
          </cell>
          <cell r="AD6478">
            <v>25283.02</v>
          </cell>
          <cell r="AE6478">
            <v>25283.02</v>
          </cell>
          <cell r="AF6478">
            <v>0</v>
          </cell>
          <cell r="AG6478">
            <v>4751699.26</v>
          </cell>
          <cell r="AH6478">
            <v>108617.68000000063</v>
          </cell>
          <cell r="AI6478">
            <v>0</v>
          </cell>
          <cell r="AJ6478">
            <v>0</v>
          </cell>
          <cell r="AK6478">
            <v>0</v>
          </cell>
        </row>
        <row r="6479">
          <cell r="R6479" t="str">
            <v>BNDES</v>
          </cell>
          <cell r="S6479" t="str">
            <v>FINEM UMBND</v>
          </cell>
          <cell r="T6479" t="str">
            <v>SUB9725A</v>
          </cell>
          <cell r="U6479">
            <v>3.5</v>
          </cell>
          <cell r="V6479">
            <v>8.5359250000000007</v>
          </cell>
          <cell r="W6479">
            <v>37788</v>
          </cell>
          <cell r="X6479">
            <v>16</v>
          </cell>
          <cell r="Y6479">
            <v>52</v>
          </cell>
          <cell r="Z6479">
            <v>5.4615999999999998E-2</v>
          </cell>
          <cell r="AA6479">
            <v>0</v>
          </cell>
          <cell r="AB6479">
            <v>4566792.5599999996</v>
          </cell>
          <cell r="AC6479">
            <v>351291.74</v>
          </cell>
          <cell r="AD6479">
            <v>23575.27</v>
          </cell>
          <cell r="AE6479">
            <v>48858.29</v>
          </cell>
          <cell r="AF6479">
            <v>400150.02</v>
          </cell>
          <cell r="AG6479">
            <v>4215500.83</v>
          </cell>
          <cell r="AH6479">
            <v>-159623.6799999997</v>
          </cell>
          <cell r="AI6479">
            <v>0</v>
          </cell>
          <cell r="AJ6479">
            <v>0</v>
          </cell>
          <cell r="AK6479">
            <v>0</v>
          </cell>
        </row>
        <row r="6480">
          <cell r="R6480" t="str">
            <v>BNDES</v>
          </cell>
          <cell r="S6480" t="str">
            <v>FINEM UMBND</v>
          </cell>
          <cell r="T6480" t="str">
            <v>SUB9725A</v>
          </cell>
          <cell r="U6480">
            <v>3.5</v>
          </cell>
          <cell r="V6480">
            <v>8.5359250000000007</v>
          </cell>
          <cell r="W6480">
            <v>37802</v>
          </cell>
          <cell r="X6480">
            <v>14</v>
          </cell>
          <cell r="Y6480">
            <v>0</v>
          </cell>
          <cell r="Z6480">
            <v>5.4613000000000002E-2</v>
          </cell>
          <cell r="AA6480">
            <v>0</v>
          </cell>
          <cell r="AB6480">
            <v>4215269.28</v>
          </cell>
          <cell r="AC6480">
            <v>0</v>
          </cell>
          <cell r="AD6480">
            <v>19730.150000000001</v>
          </cell>
          <cell r="AE6480">
            <v>19730.150000000001</v>
          </cell>
          <cell r="AF6480">
            <v>0</v>
          </cell>
          <cell r="AG6480">
            <v>4234999.42</v>
          </cell>
          <cell r="AH6480">
            <v>-231.56000000052154</v>
          </cell>
          <cell r="AI6480">
            <v>0</v>
          </cell>
          <cell r="AJ6480">
            <v>0</v>
          </cell>
          <cell r="AK6480">
            <v>0</v>
          </cell>
        </row>
        <row r="6481">
          <cell r="R6481" t="str">
            <v>BNDES</v>
          </cell>
          <cell r="S6481" t="str">
            <v>FINEM UMBND</v>
          </cell>
          <cell r="T6481" t="str">
            <v>SUB9725A</v>
          </cell>
          <cell r="U6481">
            <v>3.5</v>
          </cell>
          <cell r="V6481">
            <v>8.5359250000000007</v>
          </cell>
          <cell r="W6481">
            <v>37817</v>
          </cell>
          <cell r="X6481">
            <v>15</v>
          </cell>
          <cell r="Y6481">
            <v>53</v>
          </cell>
          <cell r="Z6481">
            <v>5.475E-2</v>
          </cell>
          <cell r="AA6481">
            <v>0</v>
          </cell>
          <cell r="AB6481">
            <v>4225843.53</v>
          </cell>
          <cell r="AC6481">
            <v>352153.63</v>
          </cell>
          <cell r="AD6481">
            <v>21241.96</v>
          </cell>
          <cell r="AE6481">
            <v>40972.11</v>
          </cell>
          <cell r="AF6481">
            <v>393125.74</v>
          </cell>
          <cell r="AG6481">
            <v>3873689.9</v>
          </cell>
          <cell r="AH6481">
            <v>10574.259999999776</v>
          </cell>
          <cell r="AI6481">
            <v>0</v>
          </cell>
          <cell r="AJ6481">
            <v>0</v>
          </cell>
          <cell r="AK6481">
            <v>0</v>
          </cell>
        </row>
        <row r="6482">
          <cell r="R6482" t="str">
            <v>BNDES</v>
          </cell>
          <cell r="S6482" t="str">
            <v>FINEM UMBND</v>
          </cell>
          <cell r="T6482" t="str">
            <v>SUB9725A</v>
          </cell>
          <cell r="U6482">
            <v>3.5</v>
          </cell>
          <cell r="V6482">
            <v>8.5359250000000007</v>
          </cell>
          <cell r="W6482">
            <v>37818</v>
          </cell>
          <cell r="X6482">
            <v>1</v>
          </cell>
          <cell r="Y6482">
            <v>0</v>
          </cell>
          <cell r="Z6482">
            <v>5.4315000000000002E-2</v>
          </cell>
          <cell r="AA6482">
            <v>0</v>
          </cell>
          <cell r="AB6482">
            <v>3842912.64</v>
          </cell>
          <cell r="AC6482">
            <v>0</v>
          </cell>
          <cell r="AD6482">
            <v>1284.81</v>
          </cell>
          <cell r="AE6482">
            <v>1284.81</v>
          </cell>
          <cell r="AF6482">
            <v>0</v>
          </cell>
          <cell r="AG6482">
            <v>3844197.45</v>
          </cell>
          <cell r="AH6482">
            <v>-30777.259999999776</v>
          </cell>
          <cell r="AI6482">
            <v>0</v>
          </cell>
          <cell r="AJ6482">
            <v>0</v>
          </cell>
          <cell r="AK6482">
            <v>0</v>
          </cell>
        </row>
        <row r="6483">
          <cell r="R6483" t="str">
            <v>BNDES</v>
          </cell>
          <cell r="S6483" t="str">
            <v>FINEM UMBND</v>
          </cell>
          <cell r="T6483" t="str">
            <v>SUB9725A</v>
          </cell>
          <cell r="U6483">
            <v>3.5</v>
          </cell>
          <cell r="V6483">
            <v>8.3381620000000005</v>
          </cell>
          <cell r="W6483">
            <v>37833</v>
          </cell>
          <cell r="X6483">
            <v>15</v>
          </cell>
          <cell r="Y6483">
            <v>0</v>
          </cell>
          <cell r="Z6483">
            <v>5.6228E-2</v>
          </cell>
          <cell r="AA6483">
            <v>0</v>
          </cell>
          <cell r="AB6483">
            <v>3978261.84</v>
          </cell>
          <cell r="AC6483">
            <v>0</v>
          </cell>
          <cell r="AD6483">
            <v>19668.289999999997</v>
          </cell>
          <cell r="AE6483">
            <v>20953.099999999999</v>
          </cell>
          <cell r="AF6483">
            <v>0</v>
          </cell>
          <cell r="AG6483">
            <v>3999214.95</v>
          </cell>
          <cell r="AH6483">
            <v>135349.20999999996</v>
          </cell>
          <cell r="AI6483">
            <v>0</v>
          </cell>
          <cell r="AJ6483">
            <v>0</v>
          </cell>
          <cell r="AK6483">
            <v>0</v>
          </cell>
        </row>
        <row r="6484">
          <cell r="R6484" t="str">
            <v>BNDES</v>
          </cell>
          <cell r="S6484" t="str">
            <v>FINEM UMBND</v>
          </cell>
          <cell r="T6484" t="str">
            <v>SUB9725A</v>
          </cell>
          <cell r="U6484">
            <v>3.5</v>
          </cell>
          <cell r="V6484">
            <v>8.3381620000000005</v>
          </cell>
          <cell r="W6484">
            <v>37848</v>
          </cell>
          <cell r="X6484">
            <v>15</v>
          </cell>
          <cell r="Y6484">
            <v>54</v>
          </cell>
          <cell r="Z6484">
            <v>5.7300999999999998E-2</v>
          </cell>
          <cell r="AA6484">
            <v>0</v>
          </cell>
          <cell r="AB6484">
            <v>4054179.09</v>
          </cell>
          <cell r="AC6484">
            <v>368561.74</v>
          </cell>
          <cell r="AD6484">
            <v>20397.36</v>
          </cell>
          <cell r="AE6484">
            <v>41350.46</v>
          </cell>
          <cell r="AF6484">
            <v>409912.2</v>
          </cell>
          <cell r="AG6484">
            <v>3685617.36</v>
          </cell>
          <cell r="AH6484">
            <v>75917.25</v>
          </cell>
          <cell r="AI6484">
            <v>0</v>
          </cell>
          <cell r="AJ6484">
            <v>0</v>
          </cell>
          <cell r="AK6484">
            <v>0</v>
          </cell>
        </row>
        <row r="6485">
          <cell r="R6485" t="str">
            <v>BNDES</v>
          </cell>
          <cell r="S6485" t="str">
            <v>FINEM UMBND</v>
          </cell>
          <cell r="T6485" t="str">
            <v>SUB9725A</v>
          </cell>
          <cell r="U6485">
            <v>3.5</v>
          </cell>
          <cell r="V6485">
            <v>8.3381620000000005</v>
          </cell>
          <cell r="W6485">
            <v>37864</v>
          </cell>
          <cell r="X6485">
            <v>16</v>
          </cell>
          <cell r="Y6485">
            <v>0</v>
          </cell>
          <cell r="Z6485">
            <v>5.6444000000000001E-2</v>
          </cell>
          <cell r="AA6485">
            <v>0</v>
          </cell>
          <cell r="AB6485">
            <v>3630494.86</v>
          </cell>
          <cell r="AC6485">
            <v>0</v>
          </cell>
          <cell r="AD6485">
            <v>19101.509999999998</v>
          </cell>
          <cell r="AE6485">
            <v>19101.509999999998</v>
          </cell>
          <cell r="AF6485">
            <v>0</v>
          </cell>
          <cell r="AG6485">
            <v>3649596.37</v>
          </cell>
          <cell r="AH6485">
            <v>-55122.499999999534</v>
          </cell>
          <cell r="AI6485">
            <v>0</v>
          </cell>
          <cell r="AJ6485">
            <v>0</v>
          </cell>
          <cell r="AK6485">
            <v>0</v>
          </cell>
        </row>
        <row r="6486">
          <cell r="R6486" t="str">
            <v>BNDES</v>
          </cell>
          <cell r="S6486" t="str">
            <v>FINEM UMBND</v>
          </cell>
          <cell r="T6486" t="str">
            <v>SUB9725A</v>
          </cell>
          <cell r="U6486">
            <v>3.5</v>
          </cell>
          <cell r="V6486">
            <v>8.3381620000000005</v>
          </cell>
          <cell r="W6486">
            <v>37879</v>
          </cell>
          <cell r="X6486">
            <v>15</v>
          </cell>
          <cell r="Y6486">
            <v>55</v>
          </cell>
          <cell r="Z6486">
            <v>5.5170999999999998E-2</v>
          </cell>
          <cell r="AA6486">
            <v>0</v>
          </cell>
          <cell r="AB6486">
            <v>3548615.12</v>
          </cell>
          <cell r="AC6486">
            <v>354861.51</v>
          </cell>
          <cell r="AD6486">
            <v>17072.98</v>
          </cell>
          <cell r="AE6486">
            <v>36174.49</v>
          </cell>
          <cell r="AF6486">
            <v>391036</v>
          </cell>
          <cell r="AG6486">
            <v>3193753.61</v>
          </cell>
          <cell r="AH6486">
            <v>-81879.740000000224</v>
          </cell>
          <cell r="AI6486">
            <v>0</v>
          </cell>
          <cell r="AJ6486">
            <v>0</v>
          </cell>
          <cell r="AK6486">
            <v>0</v>
          </cell>
        </row>
        <row r="6487">
          <cell r="R6487" t="str">
            <v>BNDES</v>
          </cell>
          <cell r="S6487" t="str">
            <v>FINEM UMBND</v>
          </cell>
          <cell r="T6487" t="str">
            <v>SUB9725A</v>
          </cell>
          <cell r="U6487">
            <v>3.5</v>
          </cell>
          <cell r="V6487">
            <v>8.3381620000000005</v>
          </cell>
          <cell r="W6487">
            <v>37894</v>
          </cell>
          <cell r="X6487">
            <v>15</v>
          </cell>
          <cell r="Y6487">
            <v>0</v>
          </cell>
          <cell r="Z6487">
            <v>5.6323999999999999E-2</v>
          </cell>
          <cell r="AA6487">
            <v>0</v>
          </cell>
          <cell r="AB6487">
            <v>3260498.78</v>
          </cell>
          <cell r="AC6487">
            <v>0</v>
          </cell>
          <cell r="AD6487">
            <v>16082.63</v>
          </cell>
          <cell r="AE6487">
            <v>16082.63</v>
          </cell>
          <cell r="AF6487">
            <v>0</v>
          </cell>
          <cell r="AG6487">
            <v>3276581.41</v>
          </cell>
          <cell r="AH6487">
            <v>66745.170000000391</v>
          </cell>
          <cell r="AI6487">
            <v>0</v>
          </cell>
          <cell r="AJ6487">
            <v>0</v>
          </cell>
          <cell r="AK6487">
            <v>0</v>
          </cell>
        </row>
        <row r="6488">
          <cell r="R6488" t="str">
            <v>BNDES</v>
          </cell>
          <cell r="S6488" t="str">
            <v>FINEM UMBND</v>
          </cell>
          <cell r="T6488" t="str">
            <v>SUB9725A</v>
          </cell>
          <cell r="U6488">
            <v>3.5</v>
          </cell>
          <cell r="V6488">
            <v>8.3381620000000005</v>
          </cell>
          <cell r="W6488">
            <v>37909</v>
          </cell>
          <cell r="X6488">
            <v>15</v>
          </cell>
          <cell r="Y6488">
            <v>56</v>
          </cell>
          <cell r="Z6488">
            <v>5.5021E-2</v>
          </cell>
          <cell r="AA6488">
            <v>0</v>
          </cell>
          <cell r="AB6488">
            <v>3185070.37</v>
          </cell>
          <cell r="AC6488">
            <v>353896.71</v>
          </cell>
          <cell r="AD6488">
            <v>15338.520000000002</v>
          </cell>
          <cell r="AE6488">
            <v>31421.15</v>
          </cell>
          <cell r="AF6488">
            <v>385317.86</v>
          </cell>
          <cell r="AG6488">
            <v>2831173.66</v>
          </cell>
          <cell r="AH6488">
            <v>-75428.410000000149</v>
          </cell>
          <cell r="AI6488">
            <v>0</v>
          </cell>
          <cell r="AJ6488">
            <v>0</v>
          </cell>
          <cell r="AK6488">
            <v>0</v>
          </cell>
        </row>
        <row r="6489">
          <cell r="R6489" t="str">
            <v>BNDES</v>
          </cell>
          <cell r="S6489" t="str">
            <v>FINEM UMBND</v>
          </cell>
          <cell r="T6489" t="str">
            <v>SUB9725A</v>
          </cell>
          <cell r="U6489">
            <v>3.5</v>
          </cell>
          <cell r="V6489">
            <v>8.3381620000000005</v>
          </cell>
          <cell r="W6489">
            <v>37910</v>
          </cell>
          <cell r="X6489">
            <v>1</v>
          </cell>
          <cell r="Y6489">
            <v>0</v>
          </cell>
          <cell r="Z6489">
            <v>5.4625E-2</v>
          </cell>
          <cell r="AA6489">
            <v>0</v>
          </cell>
          <cell r="AB6489">
            <v>2810796.99</v>
          </cell>
          <cell r="AC6489">
            <v>0</v>
          </cell>
          <cell r="AD6489">
            <v>924.3</v>
          </cell>
          <cell r="AE6489">
            <v>924.3</v>
          </cell>
          <cell r="AF6489">
            <v>0</v>
          </cell>
          <cell r="AG6489">
            <v>2811721.29</v>
          </cell>
          <cell r="AH6489">
            <v>-20376.669999999925</v>
          </cell>
          <cell r="AI6489">
            <v>0</v>
          </cell>
          <cell r="AJ6489">
            <v>0</v>
          </cell>
          <cell r="AK6489">
            <v>0</v>
          </cell>
        </row>
        <row r="6490">
          <cell r="R6490" t="str">
            <v>BNDES</v>
          </cell>
          <cell r="S6490" t="str">
            <v>FINEM UMBND</v>
          </cell>
          <cell r="T6490" t="str">
            <v>SUB9725A</v>
          </cell>
          <cell r="U6490">
            <v>3.5</v>
          </cell>
          <cell r="V6490">
            <v>7.1080839999999998</v>
          </cell>
          <cell r="W6490">
            <v>37925</v>
          </cell>
          <cell r="X6490">
            <v>15</v>
          </cell>
          <cell r="Y6490">
            <v>0</v>
          </cell>
          <cell r="Z6490">
            <v>5.5135000000000003E-2</v>
          </cell>
          <cell r="AA6490">
            <v>0</v>
          </cell>
          <cell r="AB6490">
            <v>2837039.67</v>
          </cell>
          <cell r="AC6490">
            <v>0</v>
          </cell>
          <cell r="AD6490">
            <v>12548.44</v>
          </cell>
          <cell r="AE6490">
            <v>13472.74</v>
          </cell>
          <cell r="AF6490">
            <v>0</v>
          </cell>
          <cell r="AG6490">
            <v>2850512.41</v>
          </cell>
          <cell r="AH6490">
            <v>26242.680000000168</v>
          </cell>
          <cell r="AI6490">
            <v>0</v>
          </cell>
          <cell r="AJ6490">
            <v>0</v>
          </cell>
          <cell r="AK6490">
            <v>0</v>
          </cell>
        </row>
        <row r="6491">
          <cell r="R6491" t="str">
            <v>BNDES</v>
          </cell>
          <cell r="S6491" t="str">
            <v>FINEM UMBND</v>
          </cell>
          <cell r="T6491" t="str">
            <v>SUB9725A</v>
          </cell>
          <cell r="U6491">
            <v>3.5</v>
          </cell>
          <cell r="V6491">
            <v>7.1080839999999998</v>
          </cell>
          <cell r="W6491">
            <v>37942</v>
          </cell>
          <cell r="X6491">
            <v>17</v>
          </cell>
          <cell r="Y6491">
            <v>57</v>
          </cell>
          <cell r="Z6491">
            <v>5.7021000000000002E-2</v>
          </cell>
          <cell r="AA6491">
            <v>0</v>
          </cell>
          <cell r="AB6491">
            <v>2934086.14</v>
          </cell>
          <cell r="AC6491">
            <v>366760.77</v>
          </cell>
          <cell r="AD6491">
            <v>15158.789999999999</v>
          </cell>
          <cell r="AE6491">
            <v>28631.53</v>
          </cell>
          <cell r="AF6491">
            <v>395392.3</v>
          </cell>
          <cell r="AG6491">
            <v>2567325.37</v>
          </cell>
          <cell r="AH6491">
            <v>97046.469999999739</v>
          </cell>
          <cell r="AI6491">
            <v>0</v>
          </cell>
          <cell r="AJ6491">
            <v>0</v>
          </cell>
          <cell r="AK6491">
            <v>0</v>
          </cell>
        </row>
        <row r="6492">
          <cell r="R6492" t="str">
            <v>BNDES</v>
          </cell>
          <cell r="S6492" t="str">
            <v>FINEM UMBND</v>
          </cell>
          <cell r="T6492" t="str">
            <v>SUB9725A</v>
          </cell>
          <cell r="U6492">
            <v>3.5</v>
          </cell>
          <cell r="V6492">
            <v>7.1080839999999998</v>
          </cell>
          <cell r="W6492">
            <v>37955</v>
          </cell>
          <cell r="X6492">
            <v>13</v>
          </cell>
          <cell r="Y6492">
            <v>0</v>
          </cell>
          <cell r="Z6492">
            <v>5.7117000000000001E-2</v>
          </cell>
          <cell r="AA6492">
            <v>0</v>
          </cell>
          <cell r="AB6492">
            <v>2571647.69</v>
          </cell>
          <cell r="AC6492">
            <v>0</v>
          </cell>
          <cell r="AD6492">
            <v>9851.2000000000007</v>
          </cell>
          <cell r="AE6492">
            <v>9851.2000000000007</v>
          </cell>
          <cell r="AF6492">
            <v>0</v>
          </cell>
          <cell r="AG6492">
            <v>2581498.9</v>
          </cell>
          <cell r="AH6492">
            <v>4322.3299999996088</v>
          </cell>
          <cell r="AI6492">
            <v>2581498.9</v>
          </cell>
          <cell r="AJ6492">
            <v>0</v>
          </cell>
          <cell r="AK6492">
            <v>0</v>
          </cell>
        </row>
        <row r="6493">
          <cell r="R6493" t="str">
            <v>BNDES</v>
          </cell>
          <cell r="S6493" t="str">
            <v>FINEM UMBND</v>
          </cell>
          <cell r="T6493" t="str">
            <v>SUB9725A</v>
          </cell>
          <cell r="U6493">
            <v>3.5</v>
          </cell>
          <cell r="V6493">
            <v>7.1080839999999998</v>
          </cell>
          <cell r="W6493">
            <v>37970</v>
          </cell>
          <cell r="X6493">
            <v>15</v>
          </cell>
          <cell r="Y6493">
            <v>58</v>
          </cell>
          <cell r="Z6493">
            <v>5.7117000000000001E-2</v>
          </cell>
          <cell r="AA6493">
            <v>0</v>
          </cell>
          <cell r="AB6493">
            <v>2571647.69</v>
          </cell>
          <cell r="AC6493">
            <v>367378.24</v>
          </cell>
          <cell r="AD6493">
            <v>11366.779999999999</v>
          </cell>
          <cell r="AE6493">
            <v>21217.98</v>
          </cell>
          <cell r="AF6493">
            <v>388596.22</v>
          </cell>
          <cell r="AG6493">
            <v>2204269.4500000002</v>
          </cell>
          <cell r="AH6493">
            <v>-9.9999997764825821E-3</v>
          </cell>
          <cell r="AI6493">
            <v>0</v>
          </cell>
          <cell r="AJ6493">
            <v>0</v>
          </cell>
          <cell r="AK6493">
            <v>0</v>
          </cell>
        </row>
        <row r="6494">
          <cell r="R6494" t="str">
            <v>BNDES</v>
          </cell>
          <cell r="S6494" t="str">
            <v>FINEM UMBND</v>
          </cell>
          <cell r="T6494" t="str">
            <v>SUB9725A</v>
          </cell>
          <cell r="U6494">
            <v>3.5</v>
          </cell>
          <cell r="V6494">
            <v>7.1080839999999998</v>
          </cell>
          <cell r="W6494">
            <v>37986</v>
          </cell>
          <cell r="X6494">
            <v>16</v>
          </cell>
          <cell r="Y6494">
            <v>0</v>
          </cell>
          <cell r="Z6494">
            <v>5.7117000000000001E-2</v>
          </cell>
          <cell r="AA6494">
            <v>0</v>
          </cell>
          <cell r="AB6494">
            <v>2204269.4500000002</v>
          </cell>
          <cell r="AC6494">
            <v>0</v>
          </cell>
          <cell r="AD6494">
            <v>10392.48</v>
          </cell>
          <cell r="AE6494">
            <v>10392.48</v>
          </cell>
          <cell r="AF6494">
            <v>0</v>
          </cell>
          <cell r="AG6494">
            <v>2214661.9300000002</v>
          </cell>
          <cell r="AH6494">
            <v>0</v>
          </cell>
          <cell r="AI6494">
            <v>0</v>
          </cell>
          <cell r="AJ6494">
            <v>0</v>
          </cell>
          <cell r="AK6494">
            <v>0</v>
          </cell>
        </row>
        <row r="6495">
          <cell r="R6495" t="str">
            <v>BNDES</v>
          </cell>
          <cell r="S6495" t="str">
            <v>FINEM UMBND</v>
          </cell>
          <cell r="T6495" t="str">
            <v>SUB9725A</v>
          </cell>
          <cell r="U6495">
            <v>3.5</v>
          </cell>
          <cell r="V6495">
            <v>7.1080839999999998</v>
          </cell>
          <cell r="W6495">
            <v>38001</v>
          </cell>
          <cell r="X6495">
            <v>15</v>
          </cell>
          <cell r="Y6495">
            <v>59</v>
          </cell>
          <cell r="Z6495">
            <v>5.7117000000000001E-2</v>
          </cell>
          <cell r="AA6495">
            <v>0</v>
          </cell>
          <cell r="AB6495">
            <v>2204269.4500000002</v>
          </cell>
          <cell r="AC6495">
            <v>367378.24</v>
          </cell>
          <cell r="AD6495">
            <v>9742.9500000000007</v>
          </cell>
          <cell r="AE6495">
            <v>20135.43</v>
          </cell>
          <cell r="AF6495">
            <v>387513.67</v>
          </cell>
          <cell r="AG6495">
            <v>1836891.21</v>
          </cell>
          <cell r="AH6495">
            <v>-4.6566128730773926E-10</v>
          </cell>
          <cell r="AI6495">
            <v>0</v>
          </cell>
          <cell r="AJ6495">
            <v>0</v>
          </cell>
          <cell r="AK6495">
            <v>0</v>
          </cell>
        </row>
        <row r="6496">
          <cell r="R6496" t="str">
            <v>BNDES</v>
          </cell>
          <cell r="S6496" t="str">
            <v>FINEM UMBND</v>
          </cell>
          <cell r="T6496" t="str">
            <v>SUB9725A</v>
          </cell>
          <cell r="U6496">
            <v>3.5</v>
          </cell>
          <cell r="V6496">
            <v>7.1080839999999998</v>
          </cell>
          <cell r="W6496">
            <v>38002</v>
          </cell>
          <cell r="X6496">
            <v>1</v>
          </cell>
          <cell r="Y6496">
            <v>0</v>
          </cell>
          <cell r="Z6496">
            <v>5.7117000000000001E-2</v>
          </cell>
          <cell r="AA6496">
            <v>0</v>
          </cell>
          <cell r="AB6496">
            <v>1836891.21</v>
          </cell>
          <cell r="AC6496">
            <v>0</v>
          </cell>
          <cell r="AD6496">
            <v>541.27</v>
          </cell>
          <cell r="AE6496">
            <v>541.27</v>
          </cell>
          <cell r="AF6496">
            <v>0</v>
          </cell>
          <cell r="AG6496">
            <v>1837432.49</v>
          </cell>
          <cell r="AH6496">
            <v>1.0000000009313226E-2</v>
          </cell>
          <cell r="AI6496">
            <v>0</v>
          </cell>
          <cell r="AJ6496">
            <v>0</v>
          </cell>
          <cell r="AK6496">
            <v>0</v>
          </cell>
        </row>
        <row r="6497">
          <cell r="R6497" t="str">
            <v>BNDES</v>
          </cell>
          <cell r="S6497" t="str">
            <v>FINEM UMBND</v>
          </cell>
          <cell r="T6497" t="str">
            <v>SUB9725A</v>
          </cell>
          <cell r="U6497">
            <v>3.5</v>
          </cell>
          <cell r="V6497">
            <v>7.1080839999999998</v>
          </cell>
          <cell r="W6497">
            <v>38017</v>
          </cell>
          <cell r="X6497">
            <v>15</v>
          </cell>
          <cell r="Y6497">
            <v>0</v>
          </cell>
          <cell r="Z6497">
            <v>5.7117000000000001E-2</v>
          </cell>
          <cell r="AA6497">
            <v>0</v>
          </cell>
          <cell r="AB6497">
            <v>1836891.21</v>
          </cell>
          <cell r="AC6497">
            <v>0</v>
          </cell>
          <cell r="AD6497">
            <v>8119.1299999999992</v>
          </cell>
          <cell r="AE6497">
            <v>8660.4</v>
          </cell>
          <cell r="AF6497">
            <v>0</v>
          </cell>
          <cell r="AG6497">
            <v>1845551.61</v>
          </cell>
          <cell r="AH6497">
            <v>-9.9999997764825821E-3</v>
          </cell>
          <cell r="AI6497">
            <v>0</v>
          </cell>
          <cell r="AJ6497">
            <v>0</v>
          </cell>
          <cell r="AK6497">
            <v>0</v>
          </cell>
        </row>
        <row r="6498">
          <cell r="R6498" t="str">
            <v>BNDES</v>
          </cell>
          <cell r="S6498" t="str">
            <v>FINEM UMBND</v>
          </cell>
          <cell r="T6498" t="str">
            <v>SUB9725A</v>
          </cell>
          <cell r="U6498">
            <v>3.5</v>
          </cell>
          <cell r="V6498">
            <v>7.1080839999999998</v>
          </cell>
          <cell r="W6498">
            <v>38033</v>
          </cell>
          <cell r="X6498">
            <v>16</v>
          </cell>
          <cell r="Y6498">
            <v>60</v>
          </cell>
          <cell r="Z6498">
            <v>5.7117000000000001E-2</v>
          </cell>
          <cell r="AA6498">
            <v>0</v>
          </cell>
          <cell r="AB6498">
            <v>1836891.21</v>
          </cell>
          <cell r="AC6498">
            <v>367378.24</v>
          </cell>
          <cell r="AD6498">
            <v>8660.4</v>
          </cell>
          <cell r="AE6498">
            <v>17320.8</v>
          </cell>
          <cell r="AF6498">
            <v>384699.04</v>
          </cell>
          <cell r="AG6498">
            <v>1469512.97</v>
          </cell>
          <cell r="AH6498">
            <v>0</v>
          </cell>
          <cell r="AI6498">
            <v>0</v>
          </cell>
          <cell r="AJ6498">
            <v>0</v>
          </cell>
          <cell r="AK6498">
            <v>0</v>
          </cell>
        </row>
        <row r="6499">
          <cell r="R6499" t="str">
            <v>BNDES</v>
          </cell>
          <cell r="S6499" t="str">
            <v>FINEM UMBND</v>
          </cell>
          <cell r="T6499" t="str">
            <v>SUB9725A</v>
          </cell>
          <cell r="U6499">
            <v>3.5</v>
          </cell>
          <cell r="V6499">
            <v>7.1080839999999998</v>
          </cell>
          <cell r="W6499">
            <v>38046</v>
          </cell>
          <cell r="X6499">
            <v>13</v>
          </cell>
          <cell r="Y6499">
            <v>0</v>
          </cell>
          <cell r="Z6499">
            <v>5.7117000000000001E-2</v>
          </cell>
          <cell r="AA6499">
            <v>0</v>
          </cell>
          <cell r="AB6499">
            <v>1469512.97</v>
          </cell>
          <cell r="AC6499">
            <v>0</v>
          </cell>
          <cell r="AD6499">
            <v>5629.26</v>
          </cell>
          <cell r="AE6499">
            <v>5629.26</v>
          </cell>
          <cell r="AF6499">
            <v>0</v>
          </cell>
          <cell r="AG6499">
            <v>1475142.23</v>
          </cell>
          <cell r="AH6499">
            <v>0</v>
          </cell>
          <cell r="AI6499">
            <v>0</v>
          </cell>
          <cell r="AJ6499">
            <v>0</v>
          </cell>
          <cell r="AK6499">
            <v>0</v>
          </cell>
        </row>
        <row r="6500">
          <cell r="R6500" t="str">
            <v>BNDES</v>
          </cell>
          <cell r="S6500" t="str">
            <v>FINEM UMBND</v>
          </cell>
          <cell r="T6500" t="str">
            <v>SUB9725A</v>
          </cell>
          <cell r="U6500">
            <v>3.5</v>
          </cell>
          <cell r="V6500">
            <v>7.1080839999999998</v>
          </cell>
          <cell r="W6500">
            <v>38061</v>
          </cell>
          <cell r="X6500">
            <v>15</v>
          </cell>
          <cell r="Y6500">
            <v>61</v>
          </cell>
          <cell r="Z6500">
            <v>5.7117000000000001E-2</v>
          </cell>
          <cell r="AA6500">
            <v>0</v>
          </cell>
          <cell r="AB6500">
            <v>1469512.97</v>
          </cell>
          <cell r="AC6500">
            <v>367378.24</v>
          </cell>
          <cell r="AD6500">
            <v>6495.2999999999993</v>
          </cell>
          <cell r="AE6500">
            <v>12124.56</v>
          </cell>
          <cell r="AF6500">
            <v>379502.8</v>
          </cell>
          <cell r="AG6500">
            <v>1102134.73</v>
          </cell>
          <cell r="AH6500">
            <v>0</v>
          </cell>
          <cell r="AI6500">
            <v>0</v>
          </cell>
          <cell r="AJ6500">
            <v>0</v>
          </cell>
          <cell r="AK6500">
            <v>0</v>
          </cell>
        </row>
        <row r="6501">
          <cell r="R6501" t="str">
            <v>BNDES</v>
          </cell>
          <cell r="S6501" t="str">
            <v>FINEM UMBND</v>
          </cell>
          <cell r="T6501" t="str">
            <v>SUB9725A</v>
          </cell>
          <cell r="U6501">
            <v>3.5</v>
          </cell>
          <cell r="V6501">
            <v>7.1080839999999998</v>
          </cell>
          <cell r="W6501">
            <v>38077</v>
          </cell>
          <cell r="X6501">
            <v>16</v>
          </cell>
          <cell r="Y6501">
            <v>0</v>
          </cell>
          <cell r="Z6501">
            <v>5.7117000000000001E-2</v>
          </cell>
          <cell r="AA6501">
            <v>0</v>
          </cell>
          <cell r="AB6501">
            <v>1102134.73</v>
          </cell>
          <cell r="AC6501">
            <v>0</v>
          </cell>
          <cell r="AD6501">
            <v>5196.24</v>
          </cell>
          <cell r="AE6501">
            <v>5196.24</v>
          </cell>
          <cell r="AF6501">
            <v>0</v>
          </cell>
          <cell r="AG6501">
            <v>1107330.97</v>
          </cell>
          <cell r="AH6501">
            <v>0</v>
          </cell>
          <cell r="AI6501">
            <v>0</v>
          </cell>
          <cell r="AJ6501">
            <v>0</v>
          </cell>
          <cell r="AK6501">
            <v>0</v>
          </cell>
        </row>
        <row r="6502">
          <cell r="R6502" t="str">
            <v>BNDES</v>
          </cell>
          <cell r="S6502" t="str">
            <v>FINEM UMBND</v>
          </cell>
          <cell r="T6502" t="str">
            <v>SUB9725A</v>
          </cell>
          <cell r="U6502">
            <v>3.5</v>
          </cell>
          <cell r="V6502">
            <v>7.1080839999999998</v>
          </cell>
          <cell r="W6502">
            <v>38092</v>
          </cell>
          <cell r="X6502">
            <v>15</v>
          </cell>
          <cell r="Y6502">
            <v>62</v>
          </cell>
          <cell r="Z6502">
            <v>5.7117000000000001E-2</v>
          </cell>
          <cell r="AA6502">
            <v>0</v>
          </cell>
          <cell r="AB6502">
            <v>1102134.73</v>
          </cell>
          <cell r="AC6502">
            <v>367378.24</v>
          </cell>
          <cell r="AD6502">
            <v>4871.4699999999993</v>
          </cell>
          <cell r="AE6502">
            <v>10067.709999999999</v>
          </cell>
          <cell r="AF6502">
            <v>377445.96</v>
          </cell>
          <cell r="AG6502">
            <v>734756.48</v>
          </cell>
          <cell r="AH6502">
            <v>0</v>
          </cell>
          <cell r="AI6502">
            <v>0</v>
          </cell>
          <cell r="AJ6502">
            <v>0</v>
          </cell>
          <cell r="AK6502">
            <v>0</v>
          </cell>
        </row>
        <row r="6503">
          <cell r="R6503" t="str">
            <v>BNDES</v>
          </cell>
          <cell r="S6503" t="str">
            <v>FINEM UMBND</v>
          </cell>
          <cell r="T6503" t="str">
            <v>SUB9725A</v>
          </cell>
          <cell r="U6503">
            <v>3.5</v>
          </cell>
          <cell r="V6503">
            <v>7.1080839999999998</v>
          </cell>
          <cell r="W6503">
            <v>38093</v>
          </cell>
          <cell r="X6503">
            <v>1</v>
          </cell>
          <cell r="Y6503">
            <v>0</v>
          </cell>
          <cell r="Z6503">
            <v>5.7117000000000001E-2</v>
          </cell>
          <cell r="AA6503">
            <v>0</v>
          </cell>
          <cell r="AB6503">
            <v>734756.48</v>
          </cell>
          <cell r="AC6503">
            <v>0</v>
          </cell>
          <cell r="AD6503">
            <v>216.51</v>
          </cell>
          <cell r="AE6503">
            <v>216.51</v>
          </cell>
          <cell r="AF6503">
            <v>0</v>
          </cell>
          <cell r="AG6503">
            <v>734972.99</v>
          </cell>
          <cell r="AH6503">
            <v>0</v>
          </cell>
          <cell r="AI6503">
            <v>0</v>
          </cell>
          <cell r="AJ6503">
            <v>0</v>
          </cell>
          <cell r="AK6503">
            <v>0</v>
          </cell>
        </row>
        <row r="6504">
          <cell r="R6504" t="str">
            <v>BNDES</v>
          </cell>
          <cell r="S6504" t="str">
            <v>FINEM UMBND</v>
          </cell>
          <cell r="T6504" t="str">
            <v>SUB9725A</v>
          </cell>
          <cell r="U6504">
            <v>3.5</v>
          </cell>
          <cell r="V6504">
            <v>7.1080839999999998</v>
          </cell>
          <cell r="W6504">
            <v>38107</v>
          </cell>
          <cell r="X6504">
            <v>14</v>
          </cell>
          <cell r="Y6504">
            <v>0</v>
          </cell>
          <cell r="Z6504">
            <v>5.7117000000000001E-2</v>
          </cell>
          <cell r="AA6504">
            <v>0</v>
          </cell>
          <cell r="AB6504">
            <v>734756.48</v>
          </cell>
          <cell r="AC6504">
            <v>0</v>
          </cell>
          <cell r="AD6504">
            <v>3031.1400000000003</v>
          </cell>
          <cell r="AE6504">
            <v>3247.65</v>
          </cell>
          <cell r="AF6504">
            <v>0</v>
          </cell>
          <cell r="AG6504">
            <v>738004.13</v>
          </cell>
          <cell r="AH6504">
            <v>0</v>
          </cell>
          <cell r="AI6504">
            <v>0</v>
          </cell>
          <cell r="AJ6504">
            <v>0</v>
          </cell>
          <cell r="AK6504">
            <v>0</v>
          </cell>
        </row>
        <row r="6505">
          <cell r="R6505" t="str">
            <v>BNDES</v>
          </cell>
          <cell r="S6505" t="str">
            <v>FINEM UMBND</v>
          </cell>
          <cell r="T6505" t="str">
            <v>SUB9725A</v>
          </cell>
          <cell r="U6505">
            <v>3.5</v>
          </cell>
          <cell r="V6505">
            <v>7.1080839999999998</v>
          </cell>
          <cell r="W6505">
            <v>38124</v>
          </cell>
          <cell r="X6505">
            <v>17</v>
          </cell>
          <cell r="Y6505">
            <v>63</v>
          </cell>
          <cell r="Z6505">
            <v>5.7117000000000001E-2</v>
          </cell>
          <cell r="AA6505">
            <v>0</v>
          </cell>
          <cell r="AB6505">
            <v>734756.48</v>
          </cell>
          <cell r="AC6505">
            <v>367378.24</v>
          </cell>
          <cell r="AD6505">
            <v>3680.6699999999996</v>
          </cell>
          <cell r="AE6505">
            <v>6928.32</v>
          </cell>
          <cell r="AF6505">
            <v>374306.56</v>
          </cell>
          <cell r="AG6505">
            <v>367378.24</v>
          </cell>
          <cell r="AH6505">
            <v>0</v>
          </cell>
          <cell r="AI6505">
            <v>0</v>
          </cell>
          <cell r="AJ6505">
            <v>0</v>
          </cell>
          <cell r="AK6505">
            <v>0</v>
          </cell>
        </row>
        <row r="6506">
          <cell r="R6506" t="str">
            <v>BNDES</v>
          </cell>
          <cell r="S6506" t="str">
            <v>FINEM UMBND</v>
          </cell>
          <cell r="T6506" t="str">
            <v>SUB9725A</v>
          </cell>
          <cell r="U6506">
            <v>3.5</v>
          </cell>
          <cell r="V6506">
            <v>7.1080839999999998</v>
          </cell>
          <cell r="W6506">
            <v>38138</v>
          </cell>
          <cell r="X6506">
            <v>14</v>
          </cell>
          <cell r="Y6506">
            <v>0</v>
          </cell>
          <cell r="Z6506">
            <v>5.7117000000000001E-2</v>
          </cell>
          <cell r="AA6506">
            <v>0</v>
          </cell>
          <cell r="AB6506">
            <v>367378.24</v>
          </cell>
          <cell r="AC6506">
            <v>0</v>
          </cell>
          <cell r="AD6506">
            <v>1515.57</v>
          </cell>
          <cell r="AE6506">
            <v>1515.57</v>
          </cell>
          <cell r="AF6506">
            <v>0</v>
          </cell>
          <cell r="AG6506">
            <v>368893.81</v>
          </cell>
          <cell r="AH6506">
            <v>0</v>
          </cell>
          <cell r="AI6506">
            <v>0</v>
          </cell>
          <cell r="AJ6506">
            <v>0</v>
          </cell>
          <cell r="AK6506">
            <v>0</v>
          </cell>
        </row>
        <row r="6507">
          <cell r="R6507" t="str">
            <v>BNDES</v>
          </cell>
          <cell r="S6507" t="str">
            <v>FINEM UMBND</v>
          </cell>
          <cell r="T6507" t="str">
            <v>SUB9725A</v>
          </cell>
          <cell r="U6507">
            <v>3.5</v>
          </cell>
          <cell r="V6507">
            <v>7.1080839999999998</v>
          </cell>
          <cell r="W6507">
            <v>38153</v>
          </cell>
          <cell r="X6507">
            <v>15</v>
          </cell>
          <cell r="Y6507">
            <v>64</v>
          </cell>
          <cell r="Z6507">
            <v>5.7117000000000001E-2</v>
          </cell>
          <cell r="AA6507">
            <v>0</v>
          </cell>
          <cell r="AB6507">
            <v>367378.24</v>
          </cell>
          <cell r="AC6507">
            <v>367378.24</v>
          </cell>
          <cell r="AD6507">
            <v>1623.82</v>
          </cell>
          <cell r="AE6507">
            <v>3139.39</v>
          </cell>
          <cell r="AF6507">
            <v>370517.64</v>
          </cell>
          <cell r="AG6507">
            <v>0</v>
          </cell>
          <cell r="AH6507">
            <v>1.0000000009313226E-2</v>
          </cell>
          <cell r="AI6507">
            <v>0</v>
          </cell>
          <cell r="AJ6507">
            <v>0</v>
          </cell>
          <cell r="AK6507">
            <v>0</v>
          </cell>
        </row>
        <row r="6508">
          <cell r="S6508" t="str">
            <v>T O T A I S  EM  R$</v>
          </cell>
          <cell r="AC6508">
            <v>18281475.059999995</v>
          </cell>
          <cell r="AD6508">
            <v>6614828.54</v>
          </cell>
          <cell r="AF6508">
            <v>24896303.629999999</v>
          </cell>
          <cell r="AH6508">
            <v>9903552.060000008</v>
          </cell>
        </row>
        <row r="6510">
          <cell r="R6510" t="str">
            <v>CELPAV</v>
          </cell>
          <cell r="S6510" t="str">
            <v>PIRA</v>
          </cell>
          <cell r="T6510" t="str">
            <v>FINANCIAMENTO INTERNO</v>
          </cell>
          <cell r="AB6510" t="str">
            <v>FINEM</v>
          </cell>
        </row>
        <row r="6511">
          <cell r="R6511" t="str">
            <v>EMPRESA:</v>
          </cell>
          <cell r="S6511">
            <v>300</v>
          </cell>
          <cell r="T6511" t="str">
            <v>UNIDADE:</v>
          </cell>
          <cell r="U6511">
            <v>340</v>
          </cell>
          <cell r="V6511" t="str">
            <v>TIPO REG:</v>
          </cell>
          <cell r="W6511">
            <v>1</v>
          </cell>
          <cell r="Z6511" t="str">
            <v>MOEDA :</v>
          </cell>
          <cell r="AA6511" t="str">
            <v>BRL</v>
          </cell>
          <cell r="AC6511" t="str">
            <v>COD. CLIENTE/FORNECEDOR:</v>
          </cell>
          <cell r="AD6511">
            <v>0</v>
          </cell>
          <cell r="AE6511" t="str">
            <v>DATA INICIAL:</v>
          </cell>
          <cell r="AF6511">
            <v>35836</v>
          </cell>
          <cell r="AG6511" t="str">
            <v>VENCIMENTO:</v>
          </cell>
          <cell r="AH6511">
            <v>38457</v>
          </cell>
        </row>
        <row r="6512">
          <cell r="R6512" t="str">
            <v>INSTITUIÇÃO</v>
          </cell>
          <cell r="S6512" t="str">
            <v>TIPO FINANC.</v>
          </cell>
          <cell r="T6512" t="str">
            <v>Nº P.A.C.</v>
          </cell>
          <cell r="U6512" t="str">
            <v>Juros (%) a.a.</v>
          </cell>
          <cell r="V6512" t="str">
            <v>Spread (%) a.a.</v>
          </cell>
          <cell r="W6512" t="str">
            <v>Data Movimento</v>
          </cell>
          <cell r="X6512" t="str">
            <v>Nº Dias</v>
          </cell>
          <cell r="Y6512" t="str">
            <v>Parc</v>
          </cell>
          <cell r="Z6512" t="str">
            <v>Cotação da URTJLP</v>
          </cell>
          <cell r="AA6512" t="str">
            <v>Liberações         R$</v>
          </cell>
          <cell r="AB6512" t="str">
            <v>Saldo Principal    R$</v>
          </cell>
          <cell r="AC6512" t="str">
            <v>Amortização      R$</v>
          </cell>
          <cell r="AD6512" t="str">
            <v>Juros no Periodo  R$</v>
          </cell>
          <cell r="AE6512" t="str">
            <v>Juros Acumulados R$</v>
          </cell>
          <cell r="AF6512" t="str">
            <v>Pagto. Parcela          R$</v>
          </cell>
          <cell r="AG6512" t="str">
            <v>Saldo Devedor      R$</v>
          </cell>
          <cell r="AH6512" t="str">
            <v>Correc. Monet. R$</v>
          </cell>
          <cell r="AI6512" t="str">
            <v>CP</v>
          </cell>
          <cell r="AJ6512" t="str">
            <v>LP</v>
          </cell>
          <cell r="AK6512" t="str">
            <v>Transf. LP/CP</v>
          </cell>
        </row>
        <row r="6513">
          <cell r="R6513" t="str">
            <v>BNDES</v>
          </cell>
          <cell r="S6513" t="str">
            <v>FINEM TJLP</v>
          </cell>
          <cell r="T6513" t="str">
            <v>SUB9725B</v>
          </cell>
          <cell r="U6513">
            <v>6</v>
          </cell>
          <cell r="V6513">
            <v>3.5000599999999999</v>
          </cell>
          <cell r="W6513">
            <v>35905</v>
          </cell>
          <cell r="X6513">
            <v>0</v>
          </cell>
          <cell r="Y6513">
            <v>0</v>
          </cell>
          <cell r="Z6513">
            <v>1.3668940000000001</v>
          </cell>
          <cell r="AA6513">
            <v>3562095.21</v>
          </cell>
          <cell r="AB6513">
            <v>3562095.21</v>
          </cell>
          <cell r="AC6513">
            <v>0</v>
          </cell>
          <cell r="AE6513">
            <v>0</v>
          </cell>
          <cell r="AF6513">
            <v>0</v>
          </cell>
          <cell r="AG6513">
            <v>3562095.21</v>
          </cell>
          <cell r="AI6513">
            <v>0</v>
          </cell>
          <cell r="AJ6513">
            <v>0</v>
          </cell>
          <cell r="AK6513">
            <v>0</v>
          </cell>
        </row>
        <row r="6514">
          <cell r="R6514" t="str">
            <v>BNDES</v>
          </cell>
          <cell r="S6514" t="str">
            <v>FINEM TJLP</v>
          </cell>
          <cell r="T6514" t="str">
            <v>SUB9725B</v>
          </cell>
          <cell r="U6514">
            <v>6</v>
          </cell>
          <cell r="V6514">
            <v>3.5000599999999999</v>
          </cell>
          <cell r="W6514">
            <v>35907</v>
          </cell>
          <cell r="X6514">
            <v>2</v>
          </cell>
          <cell r="Y6514">
            <v>0</v>
          </cell>
          <cell r="Z6514">
            <v>1.3672960000000001</v>
          </cell>
          <cell r="AA6514">
            <v>1441059.22</v>
          </cell>
          <cell r="AB6514">
            <v>5004202.03</v>
          </cell>
          <cell r="AC6514">
            <v>0</v>
          </cell>
          <cell r="AD6514">
            <v>1796.97</v>
          </cell>
          <cell r="AE6514">
            <v>1796.97</v>
          </cell>
          <cell r="AF6514">
            <v>0</v>
          </cell>
          <cell r="AG6514">
            <v>5005999</v>
          </cell>
          <cell r="AH6514">
            <v>1047.5999999996275</v>
          </cell>
          <cell r="AI6514">
            <v>0</v>
          </cell>
          <cell r="AJ6514">
            <v>0</v>
          </cell>
          <cell r="AK6514">
            <v>0</v>
          </cell>
        </row>
        <row r="6515">
          <cell r="R6515" t="str">
            <v>BNDES</v>
          </cell>
          <cell r="S6515" t="str">
            <v>FINEM TJLP</v>
          </cell>
          <cell r="T6515" t="str">
            <v>SUB9725B</v>
          </cell>
          <cell r="U6515">
            <v>6</v>
          </cell>
          <cell r="V6515">
            <v>3.5000599999999999</v>
          </cell>
          <cell r="W6515">
            <v>35915</v>
          </cell>
          <cell r="X6515">
            <v>8</v>
          </cell>
          <cell r="Y6515">
            <v>0</v>
          </cell>
          <cell r="Z6515">
            <v>1.368906</v>
          </cell>
          <cell r="AA6515">
            <v>0</v>
          </cell>
          <cell r="AB6515">
            <v>5010094.51</v>
          </cell>
          <cell r="AC6515">
            <v>0</v>
          </cell>
          <cell r="AD6515">
            <v>10120.18</v>
          </cell>
          <cell r="AE6515">
            <v>11917.15</v>
          </cell>
          <cell r="AF6515">
            <v>0</v>
          </cell>
          <cell r="AG6515">
            <v>5022011.66</v>
          </cell>
          <cell r="AH6515">
            <v>5892.480000000447</v>
          </cell>
          <cell r="AI6515">
            <v>0</v>
          </cell>
          <cell r="AJ6515">
            <v>0</v>
          </cell>
          <cell r="AK6515">
            <v>0</v>
          </cell>
        </row>
        <row r="6516">
          <cell r="R6516" t="str">
            <v>BNDES</v>
          </cell>
          <cell r="S6516" t="str">
            <v>FINEM TJLP</v>
          </cell>
          <cell r="T6516" t="str">
            <v>SUB9725B</v>
          </cell>
          <cell r="U6516">
            <v>6</v>
          </cell>
          <cell r="V6516">
            <v>3.5000599999999999</v>
          </cell>
          <cell r="W6516">
            <v>35930</v>
          </cell>
          <cell r="X6516">
            <v>15</v>
          </cell>
          <cell r="Y6516">
            <v>1</v>
          </cell>
          <cell r="Z6516">
            <v>1.371936</v>
          </cell>
          <cell r="AA6516">
            <v>0</v>
          </cell>
          <cell r="AB6516">
            <v>5021184.08</v>
          </cell>
          <cell r="AC6516">
            <v>0</v>
          </cell>
          <cell r="AD6516">
            <v>19094.949999999997</v>
          </cell>
          <cell r="AE6516">
            <v>31012.1</v>
          </cell>
          <cell r="AF6516">
            <v>31012.1</v>
          </cell>
          <cell r="AG6516">
            <v>5021184.08</v>
          </cell>
          <cell r="AH6516">
            <v>11089.569999999367</v>
          </cell>
          <cell r="AI6516">
            <v>0</v>
          </cell>
          <cell r="AJ6516">
            <v>0</v>
          </cell>
          <cell r="AK6516">
            <v>0</v>
          </cell>
        </row>
        <row r="6517">
          <cell r="R6517" t="str">
            <v>BNDES</v>
          </cell>
          <cell r="S6517" t="str">
            <v>FINEM TJLP</v>
          </cell>
          <cell r="T6517" t="str">
            <v>SUB9725B</v>
          </cell>
          <cell r="U6517">
            <v>6</v>
          </cell>
          <cell r="V6517">
            <v>3.5000599999999999</v>
          </cell>
          <cell r="W6517">
            <v>35946</v>
          </cell>
          <cell r="X6517">
            <v>16</v>
          </cell>
          <cell r="Y6517">
            <v>0</v>
          </cell>
          <cell r="Z6517">
            <v>1.3751679999999999</v>
          </cell>
          <cell r="AA6517">
            <v>0</v>
          </cell>
          <cell r="AB6517">
            <v>5033012.96</v>
          </cell>
          <cell r="AC6517">
            <v>0</v>
          </cell>
          <cell r="AD6517">
            <v>20341.919999999998</v>
          </cell>
          <cell r="AE6517">
            <v>20341.919999999998</v>
          </cell>
          <cell r="AF6517">
            <v>0</v>
          </cell>
          <cell r="AG6517">
            <v>5053354.88</v>
          </cell>
          <cell r="AH6517">
            <v>11828.879999999888</v>
          </cell>
          <cell r="AI6517">
            <v>0</v>
          </cell>
          <cell r="AJ6517">
            <v>0</v>
          </cell>
          <cell r="AK6517">
            <v>0</v>
          </cell>
        </row>
        <row r="6518">
          <cell r="R6518" t="str">
            <v>BNDES</v>
          </cell>
          <cell r="S6518" t="str">
            <v>FINEM TJLP</v>
          </cell>
          <cell r="T6518" t="str">
            <v>SUB9725B</v>
          </cell>
          <cell r="U6518">
            <v>6</v>
          </cell>
          <cell r="V6518">
            <v>3.5000599999999999</v>
          </cell>
          <cell r="W6518">
            <v>35961</v>
          </cell>
          <cell r="X6518">
            <v>15</v>
          </cell>
          <cell r="Y6518">
            <v>0</v>
          </cell>
          <cell r="Z6518">
            <v>1.3776569999999999</v>
          </cell>
          <cell r="AA6518">
            <v>0</v>
          </cell>
          <cell r="AB6518">
            <v>5042122.5199999996</v>
          </cell>
          <cell r="AC6518">
            <v>0</v>
          </cell>
          <cell r="AD6518">
            <v>19216.669999999998</v>
          </cell>
          <cell r="AE6518">
            <v>39558.589999999997</v>
          </cell>
          <cell r="AF6518">
            <v>0</v>
          </cell>
          <cell r="AG6518">
            <v>5081681.1100000003</v>
          </cell>
          <cell r="AH6518">
            <v>9109.5600000005215</v>
          </cell>
          <cell r="AI6518">
            <v>0</v>
          </cell>
          <cell r="AJ6518">
            <v>0</v>
          </cell>
          <cell r="AK6518">
            <v>0</v>
          </cell>
        </row>
        <row r="6519">
          <cell r="R6519" t="str">
            <v>BNDES</v>
          </cell>
          <cell r="S6519" t="str">
            <v>FINEM TJLP</v>
          </cell>
          <cell r="T6519" t="str">
            <v>SUB9725B</v>
          </cell>
          <cell r="U6519">
            <v>6</v>
          </cell>
          <cell r="V6519">
            <v>3.5000599999999999</v>
          </cell>
          <cell r="W6519">
            <v>35976</v>
          </cell>
          <cell r="X6519">
            <v>15</v>
          </cell>
          <cell r="Y6519">
            <v>0</v>
          </cell>
          <cell r="Z6519">
            <v>1.380117</v>
          </cell>
          <cell r="AA6519">
            <v>0</v>
          </cell>
          <cell r="AB6519">
            <v>5051125.9400000004</v>
          </cell>
          <cell r="AC6519">
            <v>0</v>
          </cell>
          <cell r="AD6519">
            <v>19357.54</v>
          </cell>
          <cell r="AE6519">
            <v>58916.13</v>
          </cell>
          <cell r="AF6519">
            <v>0</v>
          </cell>
          <cell r="AG6519">
            <v>5110042.07</v>
          </cell>
          <cell r="AH6519">
            <v>9003.4199999999255</v>
          </cell>
          <cell r="AI6519">
            <v>0</v>
          </cell>
          <cell r="AJ6519">
            <v>0</v>
          </cell>
          <cell r="AK6519">
            <v>0</v>
          </cell>
        </row>
        <row r="6520">
          <cell r="R6520" t="str">
            <v>BNDES</v>
          </cell>
          <cell r="S6520" t="str">
            <v>FINEM TJLP</v>
          </cell>
          <cell r="T6520" t="str">
            <v>SUB9725B</v>
          </cell>
          <cell r="U6520">
            <v>6</v>
          </cell>
          <cell r="V6520">
            <v>3.5000599999999999</v>
          </cell>
          <cell r="W6520">
            <v>35991</v>
          </cell>
          <cell r="X6520">
            <v>15</v>
          </cell>
          <cell r="Y6520">
            <v>0</v>
          </cell>
          <cell r="Z6520">
            <v>1.3825769999999999</v>
          </cell>
          <cell r="AA6520">
            <v>0</v>
          </cell>
          <cell r="AB6520">
            <v>5060129.3499999996</v>
          </cell>
          <cell r="AC6520">
            <v>0</v>
          </cell>
          <cell r="AD6520">
            <v>19499.500000000007</v>
          </cell>
          <cell r="AE6520">
            <v>78415.63</v>
          </cell>
          <cell r="AF6520">
            <v>0</v>
          </cell>
          <cell r="AG6520">
            <v>5138544.99</v>
          </cell>
          <cell r="AH6520">
            <v>9003.4199999999255</v>
          </cell>
          <cell r="AI6520">
            <v>0</v>
          </cell>
          <cell r="AJ6520">
            <v>0</v>
          </cell>
          <cell r="AK6520">
            <v>0</v>
          </cell>
        </row>
        <row r="6521">
          <cell r="R6521" t="str">
            <v>BNDES</v>
          </cell>
          <cell r="S6521" t="str">
            <v>FINEM TJLP</v>
          </cell>
          <cell r="T6521" t="str">
            <v>SUB9725B</v>
          </cell>
          <cell r="U6521">
            <v>6</v>
          </cell>
          <cell r="V6521">
            <v>3.5000599999999999</v>
          </cell>
          <cell r="W6521">
            <v>36003</v>
          </cell>
          <cell r="X6521">
            <v>12</v>
          </cell>
          <cell r="Y6521">
            <v>0</v>
          </cell>
          <cell r="Z6521">
            <v>1.3845449999999999</v>
          </cell>
          <cell r="AA6521">
            <v>721179.04</v>
          </cell>
          <cell r="AB6521">
            <v>5788511.1299999999</v>
          </cell>
          <cell r="AC6521">
            <v>0</v>
          </cell>
          <cell r="AD6521">
            <v>15702.259999999995</v>
          </cell>
          <cell r="AE6521">
            <v>94117.89</v>
          </cell>
          <cell r="AF6521">
            <v>0</v>
          </cell>
          <cell r="AG6521">
            <v>5882629.0099999998</v>
          </cell>
          <cell r="AH6521">
            <v>7202.7199999997392</v>
          </cell>
          <cell r="AI6521">
            <v>0</v>
          </cell>
          <cell r="AJ6521">
            <v>0</v>
          </cell>
          <cell r="AK6521">
            <v>0</v>
          </cell>
        </row>
        <row r="6522">
          <cell r="R6522" t="str">
            <v>BNDES</v>
          </cell>
          <cell r="S6522" t="str">
            <v>FINEM TJLP</v>
          </cell>
          <cell r="T6522" t="str">
            <v>SUB9725B</v>
          </cell>
          <cell r="U6522">
            <v>6</v>
          </cell>
          <cell r="V6522">
            <v>3.5000599999999999</v>
          </cell>
          <cell r="W6522">
            <v>36007</v>
          </cell>
          <cell r="X6522">
            <v>4</v>
          </cell>
          <cell r="Y6522">
            <v>0</v>
          </cell>
          <cell r="Z6522">
            <v>1.3852009999999999</v>
          </cell>
          <cell r="AA6522">
            <v>0</v>
          </cell>
          <cell r="AB6522">
            <v>5791253.7300000004</v>
          </cell>
          <cell r="AC6522">
            <v>0</v>
          </cell>
          <cell r="AD6522">
            <v>5982.3699999999953</v>
          </cell>
          <cell r="AE6522">
            <v>100100.26</v>
          </cell>
          <cell r="AF6522">
            <v>0</v>
          </cell>
          <cell r="AG6522">
            <v>5891353.9900000002</v>
          </cell>
          <cell r="AH6522">
            <v>2742.6100000003353</v>
          </cell>
          <cell r="AI6522">
            <v>0</v>
          </cell>
          <cell r="AJ6522">
            <v>0</v>
          </cell>
          <cell r="AK6522">
            <v>0</v>
          </cell>
        </row>
        <row r="6523">
          <cell r="R6523" t="str">
            <v>BNDES</v>
          </cell>
          <cell r="S6523" t="str">
            <v>FINEM TJLP</v>
          </cell>
          <cell r="T6523" t="str">
            <v>SUB9725B</v>
          </cell>
          <cell r="U6523">
            <v>6</v>
          </cell>
          <cell r="V6523">
            <v>3.5000599999999999</v>
          </cell>
          <cell r="W6523">
            <v>36024</v>
          </cell>
          <cell r="X6523">
            <v>17</v>
          </cell>
          <cell r="Y6523">
            <v>2</v>
          </cell>
          <cell r="Z6523">
            <v>1.3880060000000001</v>
          </cell>
          <cell r="AA6523">
            <v>0</v>
          </cell>
          <cell r="AB6523">
            <v>5802980.8899999997</v>
          </cell>
          <cell r="AC6523">
            <v>0</v>
          </cell>
          <cell r="AD6523">
            <v>25556.39</v>
          </cell>
          <cell r="AE6523">
            <v>125656.65</v>
          </cell>
          <cell r="AF6523">
            <v>125656.65</v>
          </cell>
          <cell r="AG6523">
            <v>5802980.8899999997</v>
          </cell>
          <cell r="AH6523">
            <v>11727.160000000149</v>
          </cell>
          <cell r="AI6523">
            <v>0</v>
          </cell>
          <cell r="AJ6523">
            <v>0</v>
          </cell>
          <cell r="AK6523">
            <v>0</v>
          </cell>
        </row>
        <row r="6524">
          <cell r="R6524" t="str">
            <v>BNDES</v>
          </cell>
          <cell r="S6524" t="str">
            <v>FINEM TJLP</v>
          </cell>
          <cell r="T6524" t="str">
            <v>SUB9725B</v>
          </cell>
          <cell r="U6524">
            <v>6</v>
          </cell>
          <cell r="V6524">
            <v>3.5000599999999999</v>
          </cell>
          <cell r="W6524">
            <v>36038</v>
          </cell>
          <cell r="X6524">
            <v>14</v>
          </cell>
          <cell r="Y6524">
            <v>0</v>
          </cell>
          <cell r="Z6524">
            <v>1.3903160000000001</v>
          </cell>
          <cell r="AA6524">
            <v>0</v>
          </cell>
          <cell r="AB6524">
            <v>5812638.5499999998</v>
          </cell>
          <cell r="AC6524">
            <v>0</v>
          </cell>
          <cell r="AD6524">
            <v>20551.13</v>
          </cell>
          <cell r="AE6524">
            <v>20551.13</v>
          </cell>
          <cell r="AF6524">
            <v>0</v>
          </cell>
          <cell r="AG6524">
            <v>5833189.6699999999</v>
          </cell>
          <cell r="AH6524">
            <v>9657.6500000003725</v>
          </cell>
          <cell r="AI6524">
            <v>0</v>
          </cell>
          <cell r="AJ6524">
            <v>0</v>
          </cell>
          <cell r="AK6524">
            <v>0</v>
          </cell>
        </row>
        <row r="6525">
          <cell r="R6525" t="str">
            <v>BNDES</v>
          </cell>
          <cell r="S6525" t="str">
            <v>FINEM TJLP</v>
          </cell>
          <cell r="T6525" t="str">
            <v>SUB9725B</v>
          </cell>
          <cell r="U6525">
            <v>6</v>
          </cell>
          <cell r="V6525">
            <v>3.5000599999999999</v>
          </cell>
          <cell r="W6525">
            <v>36053</v>
          </cell>
          <cell r="X6525">
            <v>15</v>
          </cell>
          <cell r="Y6525">
            <v>0</v>
          </cell>
          <cell r="Z6525">
            <v>1.3933089999999999</v>
          </cell>
          <cell r="AA6525">
            <v>0</v>
          </cell>
          <cell r="AB6525">
            <v>5825151.6900000004</v>
          </cell>
          <cell r="AC6525">
            <v>0</v>
          </cell>
          <cell r="AD6525">
            <v>22191.51</v>
          </cell>
          <cell r="AE6525">
            <v>42742.64</v>
          </cell>
          <cell r="AF6525">
            <v>0</v>
          </cell>
          <cell r="AG6525">
            <v>5867894.3300000001</v>
          </cell>
          <cell r="AH6525">
            <v>12513.150000000373</v>
          </cell>
          <cell r="AI6525">
            <v>0</v>
          </cell>
          <cell r="AJ6525">
            <v>0</v>
          </cell>
          <cell r="AK6525">
            <v>0</v>
          </cell>
        </row>
        <row r="6526">
          <cell r="R6526" t="str">
            <v>BNDES</v>
          </cell>
          <cell r="S6526" t="str">
            <v>FINEM TJLP</v>
          </cell>
          <cell r="T6526" t="str">
            <v>SUB9725B</v>
          </cell>
          <cell r="U6526">
            <v>6</v>
          </cell>
          <cell r="V6526">
            <v>3.5000599999999999</v>
          </cell>
          <cell r="W6526">
            <v>36068</v>
          </cell>
          <cell r="X6526">
            <v>15</v>
          </cell>
          <cell r="Y6526">
            <v>0</v>
          </cell>
          <cell r="Z6526">
            <v>1.396339</v>
          </cell>
          <cell r="AA6526">
            <v>0</v>
          </cell>
          <cell r="AB6526">
            <v>5837819.5300000003</v>
          </cell>
          <cell r="AC6526">
            <v>0</v>
          </cell>
          <cell r="AD6526">
            <v>22372.480000000003</v>
          </cell>
          <cell r="AE6526">
            <v>65115.12</v>
          </cell>
          <cell r="AF6526">
            <v>0</v>
          </cell>
          <cell r="AG6526">
            <v>5902934.6500000004</v>
          </cell>
          <cell r="AH6526">
            <v>12667.839999999851</v>
          </cell>
          <cell r="AI6526">
            <v>0</v>
          </cell>
          <cell r="AJ6526">
            <v>0</v>
          </cell>
          <cell r="AK6526">
            <v>0</v>
          </cell>
        </row>
        <row r="6527">
          <cell r="R6527" t="str">
            <v>BNDES</v>
          </cell>
          <cell r="S6527" t="str">
            <v>FINEM TJLP</v>
          </cell>
          <cell r="T6527" t="str">
            <v>SUB9725B</v>
          </cell>
          <cell r="U6527">
            <v>6</v>
          </cell>
          <cell r="V6527">
            <v>3.5000599999999999</v>
          </cell>
          <cell r="W6527">
            <v>36083</v>
          </cell>
          <cell r="X6527">
            <v>15</v>
          </cell>
          <cell r="Y6527">
            <v>0</v>
          </cell>
          <cell r="Z6527">
            <v>1.399383</v>
          </cell>
          <cell r="AA6527">
            <v>0</v>
          </cell>
          <cell r="AB6527">
            <v>5850545.8899999997</v>
          </cell>
          <cell r="AC6527">
            <v>0</v>
          </cell>
          <cell r="AD6527">
            <v>22554.639999999992</v>
          </cell>
          <cell r="AE6527">
            <v>87669.759999999995</v>
          </cell>
          <cell r="AF6527">
            <v>0</v>
          </cell>
          <cell r="AG6527">
            <v>5938215.6600000001</v>
          </cell>
          <cell r="AH6527">
            <v>12726.370000000112</v>
          </cell>
          <cell r="AI6527">
            <v>0</v>
          </cell>
          <cell r="AJ6527">
            <v>0</v>
          </cell>
          <cell r="AK6527">
            <v>0</v>
          </cell>
        </row>
        <row r="6528">
          <cell r="R6528" t="str">
            <v>BNDES</v>
          </cell>
          <cell r="S6528" t="str">
            <v>FINEM TJLP</v>
          </cell>
          <cell r="T6528" t="str">
            <v>SUB9725B</v>
          </cell>
          <cell r="U6528">
            <v>6</v>
          </cell>
          <cell r="V6528">
            <v>3.5000599999999999</v>
          </cell>
          <cell r="W6528">
            <v>36099</v>
          </cell>
          <cell r="X6528">
            <v>16</v>
          </cell>
          <cell r="Y6528">
            <v>0</v>
          </cell>
          <cell r="Z6528">
            <v>1.402631</v>
          </cell>
          <cell r="AA6528">
            <v>0</v>
          </cell>
          <cell r="AB6528">
            <v>5864125.1500000004</v>
          </cell>
          <cell r="AC6528">
            <v>0</v>
          </cell>
          <cell r="AD6528">
            <v>24259.660000000003</v>
          </cell>
          <cell r="AE6528">
            <v>111929.42</v>
          </cell>
          <cell r="AF6528">
            <v>0</v>
          </cell>
          <cell r="AG6528">
            <v>5976054.5700000003</v>
          </cell>
          <cell r="AH6528">
            <v>13579.25</v>
          </cell>
          <cell r="AI6528">
            <v>0</v>
          </cell>
          <cell r="AJ6528">
            <v>0</v>
          </cell>
          <cell r="AK6528">
            <v>0</v>
          </cell>
        </row>
        <row r="6529">
          <cell r="R6529" t="str">
            <v>BNDES</v>
          </cell>
          <cell r="S6529" t="str">
            <v>FINEM TJLP</v>
          </cell>
          <cell r="T6529" t="str">
            <v>SUB9725B</v>
          </cell>
          <cell r="U6529">
            <v>6</v>
          </cell>
          <cell r="V6529">
            <v>3.5000599999999999</v>
          </cell>
          <cell r="W6529">
            <v>36115</v>
          </cell>
          <cell r="X6529">
            <v>16</v>
          </cell>
          <cell r="Y6529">
            <v>3</v>
          </cell>
          <cell r="Z6529">
            <v>1.405891</v>
          </cell>
          <cell r="AA6529">
            <v>0</v>
          </cell>
          <cell r="AB6529">
            <v>5877754.5700000003</v>
          </cell>
          <cell r="AC6529">
            <v>0</v>
          </cell>
          <cell r="AD6529">
            <v>24469.689999999988</v>
          </cell>
          <cell r="AE6529">
            <v>136399.10999999999</v>
          </cell>
          <cell r="AF6529">
            <v>136399.10999999999</v>
          </cell>
          <cell r="AG6529">
            <v>5877754.5700000003</v>
          </cell>
          <cell r="AH6529">
            <v>13629.419999999925</v>
          </cell>
          <cell r="AI6529">
            <v>0</v>
          </cell>
          <cell r="AJ6529">
            <v>0</v>
          </cell>
          <cell r="AK6529">
            <v>0</v>
          </cell>
        </row>
        <row r="6530">
          <cell r="R6530" t="str">
            <v>BNDES</v>
          </cell>
          <cell r="S6530" t="str">
            <v>FINEM TJLP</v>
          </cell>
          <cell r="T6530" t="str">
            <v>SUB9725B</v>
          </cell>
          <cell r="U6530">
            <v>6</v>
          </cell>
          <cell r="V6530">
            <v>3.5000599999999999</v>
          </cell>
          <cell r="W6530">
            <v>36129</v>
          </cell>
          <cell r="X6530">
            <v>14</v>
          </cell>
          <cell r="Y6530">
            <v>0</v>
          </cell>
          <cell r="Z6530">
            <v>1.408747</v>
          </cell>
          <cell r="AA6530">
            <v>0</v>
          </cell>
          <cell r="AB6530">
            <v>5889694.9400000004</v>
          </cell>
          <cell r="AC6530">
            <v>0</v>
          </cell>
          <cell r="AD6530">
            <v>20823.57</v>
          </cell>
          <cell r="AE6530">
            <v>20823.57</v>
          </cell>
          <cell r="AF6530">
            <v>0</v>
          </cell>
          <cell r="AG6530">
            <v>5910518.5099999998</v>
          </cell>
          <cell r="AH6530">
            <v>11940.36999999918</v>
          </cell>
          <cell r="AI6530">
            <v>0</v>
          </cell>
          <cell r="AJ6530">
            <v>0</v>
          </cell>
          <cell r="AK6530">
            <v>0</v>
          </cell>
        </row>
        <row r="6531">
          <cell r="R6531" t="str">
            <v>BNDES</v>
          </cell>
          <cell r="S6531" t="str">
            <v>FINEM TJLP</v>
          </cell>
          <cell r="T6531" t="str">
            <v>SUB9725B</v>
          </cell>
          <cell r="U6531">
            <v>6</v>
          </cell>
          <cell r="V6531">
            <v>3.5000599999999999</v>
          </cell>
          <cell r="W6531">
            <v>36144</v>
          </cell>
          <cell r="X6531">
            <v>15</v>
          </cell>
          <cell r="Y6531">
            <v>0</v>
          </cell>
          <cell r="Z6531">
            <v>1.4148670000000001</v>
          </cell>
          <cell r="AA6531">
            <v>0</v>
          </cell>
          <cell r="AB6531">
            <v>5915281.46</v>
          </cell>
          <cell r="AC6531">
            <v>0</v>
          </cell>
          <cell r="AD6531">
            <v>22580.410000000003</v>
          </cell>
          <cell r="AE6531">
            <v>43403.98</v>
          </cell>
          <cell r="AF6531">
            <v>0</v>
          </cell>
          <cell r="AG6531">
            <v>5958685.4400000004</v>
          </cell>
          <cell r="AH6531">
            <v>25586.520000000484</v>
          </cell>
          <cell r="AI6531">
            <v>0</v>
          </cell>
          <cell r="AJ6531">
            <v>0</v>
          </cell>
          <cell r="AK6531">
            <v>0</v>
          </cell>
        </row>
        <row r="6532">
          <cell r="R6532" t="str">
            <v>BNDES</v>
          </cell>
          <cell r="S6532" t="str">
            <v>FINEM TJLP</v>
          </cell>
          <cell r="T6532" t="str">
            <v>SUB9725B</v>
          </cell>
          <cell r="U6532">
            <v>6</v>
          </cell>
          <cell r="V6532">
            <v>3.5000599999999999</v>
          </cell>
          <cell r="W6532">
            <v>36160</v>
          </cell>
          <cell r="X6532">
            <v>16</v>
          </cell>
          <cell r="Y6532">
            <v>0</v>
          </cell>
          <cell r="Z6532">
            <v>1.421659</v>
          </cell>
          <cell r="AA6532">
            <v>0</v>
          </cell>
          <cell r="AB6532">
            <v>5943677.4800000004</v>
          </cell>
          <cell r="AC6532">
            <v>0</v>
          </cell>
          <cell r="AD6532">
            <v>24407.169999999991</v>
          </cell>
          <cell r="AE6532">
            <v>67811.149999999994</v>
          </cell>
          <cell r="AF6532">
            <v>0</v>
          </cell>
          <cell r="AG6532">
            <v>6011488.6299999999</v>
          </cell>
          <cell r="AH6532">
            <v>28396.019999999553</v>
          </cell>
          <cell r="AI6532">
            <v>0</v>
          </cell>
          <cell r="AJ6532">
            <v>0</v>
          </cell>
          <cell r="AK6532">
            <v>0</v>
          </cell>
        </row>
        <row r="6533">
          <cell r="R6533" t="str">
            <v>BNDES</v>
          </cell>
          <cell r="S6533" t="str">
            <v>FINEM TJLP</v>
          </cell>
          <cell r="T6533" t="str">
            <v>SUB9725B</v>
          </cell>
          <cell r="U6533">
            <v>6</v>
          </cell>
          <cell r="V6533">
            <v>3.5000599999999999</v>
          </cell>
          <cell r="W6533">
            <v>36175</v>
          </cell>
          <cell r="X6533">
            <v>15</v>
          </cell>
          <cell r="Y6533">
            <v>0</v>
          </cell>
          <cell r="Z6533">
            <v>1.425546</v>
          </cell>
          <cell r="AA6533">
            <v>0</v>
          </cell>
          <cell r="AB6533">
            <v>5959928.2699999996</v>
          </cell>
          <cell r="AC6533">
            <v>0</v>
          </cell>
          <cell r="AD6533">
            <v>23022.880000000005</v>
          </cell>
          <cell r="AE6533">
            <v>90834.03</v>
          </cell>
          <cell r="AF6533">
            <v>0</v>
          </cell>
          <cell r="AG6533">
            <v>6050762.2999999998</v>
          </cell>
          <cell r="AH6533">
            <v>16250.790000000037</v>
          </cell>
          <cell r="AI6533">
            <v>0</v>
          </cell>
          <cell r="AJ6533">
            <v>0</v>
          </cell>
          <cell r="AK6533">
            <v>0</v>
          </cell>
        </row>
        <row r="6534">
          <cell r="R6534" t="str">
            <v>BNDES</v>
          </cell>
          <cell r="S6534" t="str">
            <v>FINEM TJLP</v>
          </cell>
          <cell r="T6534" t="str">
            <v>SUB9725B</v>
          </cell>
          <cell r="U6534">
            <v>6</v>
          </cell>
          <cell r="V6534">
            <v>3.5000599999999999</v>
          </cell>
          <cell r="W6534">
            <v>36191</v>
          </cell>
          <cell r="X6534">
            <v>16</v>
          </cell>
          <cell r="Y6534">
            <v>0</v>
          </cell>
          <cell r="Z6534">
            <v>1.429514</v>
          </cell>
          <cell r="AA6534">
            <v>0</v>
          </cell>
          <cell r="AB6534">
            <v>5976517.7000000002</v>
          </cell>
          <cell r="AC6534">
            <v>0</v>
          </cell>
          <cell r="AD6534">
            <v>24776.259999999995</v>
          </cell>
          <cell r="AE6534">
            <v>115610.29</v>
          </cell>
          <cell r="AF6534">
            <v>0</v>
          </cell>
          <cell r="AG6534">
            <v>6092127.9800000004</v>
          </cell>
          <cell r="AH6534">
            <v>16589.420000000857</v>
          </cell>
          <cell r="AI6534">
            <v>0</v>
          </cell>
          <cell r="AJ6534">
            <v>0</v>
          </cell>
          <cell r="AK6534">
            <v>0</v>
          </cell>
        </row>
        <row r="6535">
          <cell r="R6535" t="str">
            <v>BNDES</v>
          </cell>
          <cell r="S6535" t="str">
            <v>FINEM TJLP</v>
          </cell>
          <cell r="T6535" t="str">
            <v>SUB9725B</v>
          </cell>
          <cell r="U6535">
            <v>6</v>
          </cell>
          <cell r="V6535">
            <v>3.5000599999999999</v>
          </cell>
          <cell r="W6535">
            <v>36208</v>
          </cell>
          <cell r="X6535">
            <v>17</v>
          </cell>
          <cell r="Y6535">
            <v>4</v>
          </cell>
          <cell r="Z6535">
            <v>1.4337420000000001</v>
          </cell>
          <cell r="AA6535">
            <v>0</v>
          </cell>
          <cell r="AB6535">
            <v>5994194.1399999997</v>
          </cell>
          <cell r="AC6535">
            <v>0</v>
          </cell>
          <cell r="AD6535">
            <v>26584.069999999992</v>
          </cell>
          <cell r="AE6535">
            <v>142194.35999999999</v>
          </cell>
          <cell r="AF6535">
            <v>142194.35999999999</v>
          </cell>
          <cell r="AG6535">
            <v>5994194.1399999997</v>
          </cell>
          <cell r="AH6535">
            <v>17676.449999999255</v>
          </cell>
          <cell r="AI6535">
            <v>0</v>
          </cell>
          <cell r="AJ6535">
            <v>0</v>
          </cell>
          <cell r="AK6535">
            <v>0</v>
          </cell>
        </row>
        <row r="6536">
          <cell r="R6536" t="str">
            <v>BNDES</v>
          </cell>
          <cell r="S6536" t="str">
            <v>FINEM TJLP</v>
          </cell>
          <cell r="T6536" t="str">
            <v>SUB9725B</v>
          </cell>
          <cell r="U6536">
            <v>6</v>
          </cell>
          <cell r="V6536">
            <v>3.5000599999999999</v>
          </cell>
          <cell r="W6536">
            <v>36219</v>
          </cell>
          <cell r="X6536">
            <v>11</v>
          </cell>
          <cell r="Y6536">
            <v>0</v>
          </cell>
          <cell r="Z6536">
            <v>1.4364809999999999</v>
          </cell>
          <cell r="AA6536">
            <v>0</v>
          </cell>
          <cell r="AB6536">
            <v>6005645.3600000003</v>
          </cell>
          <cell r="AC6536">
            <v>0</v>
          </cell>
          <cell r="AD6536">
            <v>16677.169999999998</v>
          </cell>
          <cell r="AE6536">
            <v>16677.169999999998</v>
          </cell>
          <cell r="AF6536">
            <v>0</v>
          </cell>
          <cell r="AG6536">
            <v>6022322.5199999996</v>
          </cell>
          <cell r="AH6536">
            <v>11451.209999999963</v>
          </cell>
          <cell r="AI6536">
            <v>0</v>
          </cell>
          <cell r="AJ6536">
            <v>0</v>
          </cell>
          <cell r="AK6536">
            <v>0</v>
          </cell>
        </row>
        <row r="6537">
          <cell r="R6537" t="str">
            <v>BNDES</v>
          </cell>
          <cell r="S6537" t="str">
            <v>FINEM TJLP</v>
          </cell>
          <cell r="T6537" t="str">
            <v>SUB9725B</v>
          </cell>
          <cell r="U6537">
            <v>6</v>
          </cell>
          <cell r="V6537">
            <v>3.5000599999999999</v>
          </cell>
          <cell r="W6537">
            <v>36234</v>
          </cell>
          <cell r="X6537">
            <v>15</v>
          </cell>
          <cell r="Y6537">
            <v>0</v>
          </cell>
          <cell r="Z6537">
            <v>1.440231</v>
          </cell>
          <cell r="AA6537">
            <v>0</v>
          </cell>
          <cell r="AB6537">
            <v>6021323.3700000001</v>
          </cell>
          <cell r="AC6537">
            <v>0</v>
          </cell>
          <cell r="AD6537">
            <v>22919.35</v>
          </cell>
          <cell r="AE6537">
            <v>39596.519999999997</v>
          </cell>
          <cell r="AF6537">
            <v>0</v>
          </cell>
          <cell r="AG6537">
            <v>6060919.8899999997</v>
          </cell>
          <cell r="AH6537">
            <v>15678.020000000484</v>
          </cell>
          <cell r="AI6537">
            <v>0</v>
          </cell>
          <cell r="AJ6537">
            <v>0</v>
          </cell>
          <cell r="AK6537">
            <v>0</v>
          </cell>
        </row>
        <row r="6538">
          <cell r="R6538" t="str">
            <v>BNDES</v>
          </cell>
          <cell r="S6538" t="str">
            <v>FINEM TJLP</v>
          </cell>
          <cell r="T6538" t="str">
            <v>SUB9725B</v>
          </cell>
          <cell r="U6538">
            <v>6</v>
          </cell>
          <cell r="V6538">
            <v>3.5000599999999999</v>
          </cell>
          <cell r="W6538">
            <v>36250</v>
          </cell>
          <cell r="X6538">
            <v>16</v>
          </cell>
          <cell r="Y6538">
            <v>0</v>
          </cell>
          <cell r="Z6538">
            <v>1.4442390000000001</v>
          </cell>
          <cell r="AA6538">
            <v>0</v>
          </cell>
          <cell r="AB6538">
            <v>6038080.0300000003</v>
          </cell>
          <cell r="AC6538">
            <v>0</v>
          </cell>
          <cell r="AD6538">
            <v>24674.770000000004</v>
          </cell>
          <cell r="AE6538">
            <v>64271.29</v>
          </cell>
          <cell r="AF6538">
            <v>0</v>
          </cell>
          <cell r="AG6538">
            <v>6102351.3200000003</v>
          </cell>
          <cell r="AH6538">
            <v>16756.66000000108</v>
          </cell>
          <cell r="AI6538">
            <v>0</v>
          </cell>
          <cell r="AJ6538">
            <v>0</v>
          </cell>
          <cell r="AK6538">
            <v>0</v>
          </cell>
        </row>
        <row r="6539">
          <cell r="R6539" t="str">
            <v>BNDES</v>
          </cell>
          <cell r="S6539" t="str">
            <v>FINEM TJLP</v>
          </cell>
          <cell r="T6539" t="str">
            <v>SUB9725B</v>
          </cell>
          <cell r="U6539">
            <v>6</v>
          </cell>
          <cell r="V6539">
            <v>3.5000599999999999</v>
          </cell>
          <cell r="W6539">
            <v>36265</v>
          </cell>
          <cell r="X6539">
            <v>15</v>
          </cell>
          <cell r="Y6539">
            <v>0</v>
          </cell>
          <cell r="Z6539">
            <v>1.448326</v>
          </cell>
          <cell r="AA6539">
            <v>0</v>
          </cell>
          <cell r="AB6539">
            <v>6055166.9800000004</v>
          </cell>
          <cell r="AC6539">
            <v>0</v>
          </cell>
          <cell r="AD6539">
            <v>23366.749999999993</v>
          </cell>
          <cell r="AE6539">
            <v>87638.04</v>
          </cell>
          <cell r="AF6539">
            <v>0</v>
          </cell>
          <cell r="AG6539">
            <v>6142805.0199999996</v>
          </cell>
          <cell r="AH6539">
            <v>17086.949999999255</v>
          </cell>
          <cell r="AI6539">
            <v>0</v>
          </cell>
          <cell r="AJ6539">
            <v>0</v>
          </cell>
          <cell r="AK6539">
            <v>0</v>
          </cell>
        </row>
        <row r="6540">
          <cell r="R6540" t="str">
            <v>BNDES</v>
          </cell>
          <cell r="S6540" t="str">
            <v>FINEM TJLP</v>
          </cell>
          <cell r="T6540" t="str">
            <v>SUB9725B</v>
          </cell>
          <cell r="U6540">
            <v>6</v>
          </cell>
          <cell r="V6540">
            <v>3.5000599999999999</v>
          </cell>
          <cell r="W6540">
            <v>36280</v>
          </cell>
          <cell r="X6540">
            <v>15</v>
          </cell>
          <cell r="Y6540">
            <v>0</v>
          </cell>
          <cell r="Z6540">
            <v>1.452448</v>
          </cell>
          <cell r="AA6540">
            <v>0</v>
          </cell>
          <cell r="AB6540">
            <v>6072400.25</v>
          </cell>
          <cell r="AC6540">
            <v>0</v>
          </cell>
          <cell r="AD6540">
            <v>23588.37000000001</v>
          </cell>
          <cell r="AE6540">
            <v>111226.41</v>
          </cell>
          <cell r="AF6540">
            <v>0</v>
          </cell>
          <cell r="AG6540">
            <v>6183626.6600000001</v>
          </cell>
          <cell r="AH6540">
            <v>17233.270000000484</v>
          </cell>
          <cell r="AI6540">
            <v>0</v>
          </cell>
          <cell r="AJ6540">
            <v>0</v>
          </cell>
          <cell r="AK6540">
            <v>0</v>
          </cell>
        </row>
        <row r="6541">
          <cell r="R6541" t="str">
            <v>BNDES</v>
          </cell>
          <cell r="S6541" t="str">
            <v>FINEM TJLP</v>
          </cell>
          <cell r="T6541" t="str">
            <v>SUB9725B</v>
          </cell>
          <cell r="U6541">
            <v>6</v>
          </cell>
          <cell r="V6541">
            <v>3.5000599999999999</v>
          </cell>
          <cell r="W6541">
            <v>36297</v>
          </cell>
          <cell r="X6541">
            <v>17</v>
          </cell>
          <cell r="Y6541">
            <v>5</v>
          </cell>
          <cell r="Z6541">
            <v>1.4571320000000001</v>
          </cell>
          <cell r="AA6541">
            <v>0</v>
          </cell>
          <cell r="AB6541">
            <v>6091983.1399999997</v>
          </cell>
          <cell r="AC6541">
            <v>0</v>
          </cell>
          <cell r="AD6541">
            <v>27002.059999999998</v>
          </cell>
          <cell r="AE6541">
            <v>138228.47</v>
          </cell>
          <cell r="AF6541">
            <v>138228.47</v>
          </cell>
          <cell r="AG6541">
            <v>6091983.1399999997</v>
          </cell>
          <cell r="AH6541">
            <v>19582.889999999665</v>
          </cell>
          <cell r="AI6541">
            <v>0</v>
          </cell>
          <cell r="AJ6541">
            <v>0</v>
          </cell>
          <cell r="AK6541">
            <v>0</v>
          </cell>
        </row>
        <row r="6542">
          <cell r="R6542" t="str">
            <v>BNDES</v>
          </cell>
          <cell r="S6542" t="str">
            <v>FINEM TJLP</v>
          </cell>
          <cell r="T6542" t="str">
            <v>SUB9725B</v>
          </cell>
          <cell r="U6542">
            <v>6</v>
          </cell>
          <cell r="V6542">
            <v>3.5000599999999999</v>
          </cell>
          <cell r="W6542">
            <v>36311</v>
          </cell>
          <cell r="X6542">
            <v>14</v>
          </cell>
          <cell r="Y6542">
            <v>0</v>
          </cell>
          <cell r="Z6542">
            <v>1.4610000000000001</v>
          </cell>
          <cell r="AA6542">
            <v>0</v>
          </cell>
          <cell r="AB6542">
            <v>6108154.4900000002</v>
          </cell>
          <cell r="AC6542">
            <v>0</v>
          </cell>
          <cell r="AD6542">
            <v>21595.95</v>
          </cell>
          <cell r="AE6542">
            <v>21595.95</v>
          </cell>
          <cell r="AF6542">
            <v>0</v>
          </cell>
          <cell r="AG6542">
            <v>6129750.4400000004</v>
          </cell>
          <cell r="AH6542">
            <v>16171.350000000559</v>
          </cell>
          <cell r="AI6542">
            <v>0</v>
          </cell>
          <cell r="AJ6542">
            <v>0</v>
          </cell>
          <cell r="AK6542">
            <v>0</v>
          </cell>
        </row>
        <row r="6543">
          <cell r="R6543" t="str">
            <v>BNDES</v>
          </cell>
          <cell r="S6543" t="str">
            <v>FINEM TJLP</v>
          </cell>
          <cell r="T6543" t="str">
            <v>SUB9725B</v>
          </cell>
          <cell r="U6543">
            <v>6</v>
          </cell>
          <cell r="V6543">
            <v>3.5000599999999999</v>
          </cell>
          <cell r="W6543">
            <v>36326</v>
          </cell>
          <cell r="X6543">
            <v>15</v>
          </cell>
          <cell r="Y6543">
            <v>6</v>
          </cell>
          <cell r="Z6543">
            <v>1.465155</v>
          </cell>
          <cell r="AA6543">
            <v>0</v>
          </cell>
          <cell r="AB6543">
            <v>6125525.7300000004</v>
          </cell>
          <cell r="AC6543">
            <v>86275.01</v>
          </cell>
          <cell r="AD6543">
            <v>23350.719999999998</v>
          </cell>
          <cell r="AE6543">
            <v>44946.67</v>
          </cell>
          <cell r="AF6543">
            <v>131221.68</v>
          </cell>
          <cell r="AG6543">
            <v>6039250.7199999997</v>
          </cell>
          <cell r="AH6543">
            <v>17371.239999999292</v>
          </cell>
          <cell r="AI6543">
            <v>0</v>
          </cell>
          <cell r="AJ6543">
            <v>0</v>
          </cell>
          <cell r="AK6543">
            <v>0</v>
          </cell>
        </row>
        <row r="6544">
          <cell r="R6544" t="str">
            <v>BNDES</v>
          </cell>
          <cell r="S6544" t="str">
            <v>FINEM TJLP</v>
          </cell>
          <cell r="T6544" t="str">
            <v>SUB9725B</v>
          </cell>
          <cell r="U6544">
            <v>6</v>
          </cell>
          <cell r="V6544">
            <v>3.5000599999999999</v>
          </cell>
          <cell r="W6544">
            <v>36341</v>
          </cell>
          <cell r="X6544">
            <v>15</v>
          </cell>
          <cell r="Y6544">
            <v>0</v>
          </cell>
          <cell r="Z6544">
            <v>1.469325</v>
          </cell>
          <cell r="AA6544">
            <v>0</v>
          </cell>
          <cell r="AB6544">
            <v>6056439.1200000001</v>
          </cell>
          <cell r="AC6544">
            <v>0</v>
          </cell>
          <cell r="AD6544">
            <v>22945.51</v>
          </cell>
          <cell r="AE6544">
            <v>22945.51</v>
          </cell>
          <cell r="AF6544">
            <v>0</v>
          </cell>
          <cell r="AG6544">
            <v>6079384.6299999999</v>
          </cell>
          <cell r="AH6544">
            <v>17188.400000000373</v>
          </cell>
          <cell r="AI6544">
            <v>0</v>
          </cell>
          <cell r="AJ6544">
            <v>0</v>
          </cell>
          <cell r="AK6544">
            <v>0</v>
          </cell>
        </row>
        <row r="6545">
          <cell r="R6545" t="str">
            <v>BNDES</v>
          </cell>
          <cell r="S6545" t="str">
            <v>FINEM TJLP</v>
          </cell>
          <cell r="T6545" t="str">
            <v>SUB9725B</v>
          </cell>
          <cell r="U6545">
            <v>6</v>
          </cell>
          <cell r="V6545">
            <v>3.5000599999999999</v>
          </cell>
          <cell r="W6545">
            <v>36356</v>
          </cell>
          <cell r="X6545">
            <v>15</v>
          </cell>
          <cell r="Y6545">
            <v>7</v>
          </cell>
          <cell r="Z6545">
            <v>1.473792</v>
          </cell>
          <cell r="AA6545">
            <v>0</v>
          </cell>
          <cell r="AB6545">
            <v>6074851.7300000004</v>
          </cell>
          <cell r="AC6545">
            <v>86783.6</v>
          </cell>
          <cell r="AD6545">
            <v>23172.210000000003</v>
          </cell>
          <cell r="AE6545">
            <v>46117.72</v>
          </cell>
          <cell r="AF6545">
            <v>132901.32</v>
          </cell>
          <cell r="AG6545">
            <v>5988068.1399999997</v>
          </cell>
          <cell r="AH6545">
            <v>18412.620000000112</v>
          </cell>
          <cell r="AI6545">
            <v>0</v>
          </cell>
          <cell r="AJ6545">
            <v>0</v>
          </cell>
          <cell r="AK6545">
            <v>0</v>
          </cell>
        </row>
        <row r="6546">
          <cell r="R6546" t="str">
            <v>BNDES</v>
          </cell>
          <cell r="S6546" t="str">
            <v>FINEM TJLP</v>
          </cell>
          <cell r="T6546" t="str">
            <v>SUB9725B</v>
          </cell>
          <cell r="U6546">
            <v>6</v>
          </cell>
          <cell r="V6546">
            <v>3.5000599999999999</v>
          </cell>
          <cell r="W6546">
            <v>36372</v>
          </cell>
          <cell r="X6546">
            <v>16</v>
          </cell>
          <cell r="Y6546">
            <v>0</v>
          </cell>
          <cell r="Z6546">
            <v>1.478594</v>
          </cell>
          <cell r="AA6546">
            <v>0</v>
          </cell>
          <cell r="AB6546">
            <v>6007578.8300000001</v>
          </cell>
          <cell r="AC6546">
            <v>0</v>
          </cell>
          <cell r="AD6546">
            <v>24280.82</v>
          </cell>
          <cell r="AE6546">
            <v>24280.82</v>
          </cell>
          <cell r="AF6546">
            <v>0</v>
          </cell>
          <cell r="AG6546">
            <v>6031859.6500000004</v>
          </cell>
          <cell r="AH6546">
            <v>19510.69000000041</v>
          </cell>
          <cell r="AI6546">
            <v>0</v>
          </cell>
          <cell r="AJ6546">
            <v>0</v>
          </cell>
          <cell r="AK6546">
            <v>0</v>
          </cell>
        </row>
        <row r="6547">
          <cell r="R6547" t="str">
            <v>BNDES</v>
          </cell>
          <cell r="S6547" t="str">
            <v>FINEM TJLP</v>
          </cell>
          <cell r="T6547" t="str">
            <v>SUB9725B</v>
          </cell>
          <cell r="U6547">
            <v>6</v>
          </cell>
          <cell r="V6547">
            <v>3.5000599999999999</v>
          </cell>
          <cell r="W6547">
            <v>36388</v>
          </cell>
          <cell r="X6547">
            <v>16</v>
          </cell>
          <cell r="Y6547">
            <v>8</v>
          </cell>
          <cell r="Z6547">
            <v>1.483412</v>
          </cell>
          <cell r="AA6547">
            <v>0</v>
          </cell>
          <cell r="AB6547">
            <v>6027154.5300000003</v>
          </cell>
          <cell r="AC6547">
            <v>87350.07</v>
          </cell>
          <cell r="AD6547">
            <v>24537.5</v>
          </cell>
          <cell r="AE6547">
            <v>48818.32</v>
          </cell>
          <cell r="AF6547">
            <v>136168.39000000001</v>
          </cell>
          <cell r="AG6547">
            <v>5939804.4699999997</v>
          </cell>
          <cell r="AH6547">
            <v>19575.709999999031</v>
          </cell>
          <cell r="AI6547">
            <v>0</v>
          </cell>
          <cell r="AJ6547">
            <v>0</v>
          </cell>
          <cell r="AK6547">
            <v>0</v>
          </cell>
        </row>
        <row r="6548">
          <cell r="R6548" t="str">
            <v>BNDES</v>
          </cell>
          <cell r="S6548" t="str">
            <v>FINEM TJLP</v>
          </cell>
          <cell r="T6548" t="str">
            <v>SUB9725B</v>
          </cell>
          <cell r="U6548">
            <v>6</v>
          </cell>
          <cell r="V6548">
            <v>3.5000599999999999</v>
          </cell>
          <cell r="W6548">
            <v>36403</v>
          </cell>
          <cell r="X6548">
            <v>15</v>
          </cell>
          <cell r="Y6548">
            <v>0</v>
          </cell>
          <cell r="Z6548">
            <v>1.487943</v>
          </cell>
          <cell r="AA6548">
            <v>0</v>
          </cell>
          <cell r="AB6548">
            <v>5957947.2699999996</v>
          </cell>
          <cell r="AC6548">
            <v>0</v>
          </cell>
          <cell r="AD6548">
            <v>22572.36</v>
          </cell>
          <cell r="AE6548">
            <v>22572.36</v>
          </cell>
          <cell r="AF6548">
            <v>0</v>
          </cell>
          <cell r="AG6548">
            <v>5980519.6299999999</v>
          </cell>
          <cell r="AH6548">
            <v>18142.799999999814</v>
          </cell>
          <cell r="AI6548">
            <v>0</v>
          </cell>
          <cell r="AJ6548">
            <v>0</v>
          </cell>
          <cell r="AK6548">
            <v>0</v>
          </cell>
        </row>
        <row r="6549">
          <cell r="R6549" t="str">
            <v>BNDES</v>
          </cell>
          <cell r="S6549" t="str">
            <v>FINEM TJLP</v>
          </cell>
          <cell r="T6549" t="str">
            <v>SUB9725B</v>
          </cell>
          <cell r="U6549">
            <v>6</v>
          </cell>
          <cell r="V6549">
            <v>3.5000599999999999</v>
          </cell>
          <cell r="W6549">
            <v>36418</v>
          </cell>
          <cell r="X6549">
            <v>15</v>
          </cell>
          <cell r="Y6549">
            <v>9</v>
          </cell>
          <cell r="Z6549">
            <v>1.492488</v>
          </cell>
          <cell r="AA6549">
            <v>0</v>
          </cell>
          <cell r="AB6549">
            <v>5976146.1299999999</v>
          </cell>
          <cell r="AC6549">
            <v>87884.5</v>
          </cell>
          <cell r="AD6549">
            <v>22796.03</v>
          </cell>
          <cell r="AE6549">
            <v>45368.39</v>
          </cell>
          <cell r="AF6549">
            <v>133252.9</v>
          </cell>
          <cell r="AG6549">
            <v>5888261.6299999999</v>
          </cell>
          <cell r="AH6549">
            <v>18198.870000000112</v>
          </cell>
          <cell r="AI6549">
            <v>0</v>
          </cell>
          <cell r="AJ6549">
            <v>0</v>
          </cell>
          <cell r="AK6549">
            <v>0</v>
          </cell>
        </row>
        <row r="6550">
          <cell r="R6550" t="str">
            <v>BNDES</v>
          </cell>
          <cell r="S6550" t="str">
            <v>FINEM TJLP</v>
          </cell>
          <cell r="T6550" t="str">
            <v>SUB9725B</v>
          </cell>
          <cell r="U6550">
            <v>6</v>
          </cell>
          <cell r="V6550">
            <v>3.5000599999999999</v>
          </cell>
          <cell r="W6550">
            <v>36433</v>
          </cell>
          <cell r="X6550">
            <v>15</v>
          </cell>
          <cell r="Y6550">
            <v>0</v>
          </cell>
          <cell r="Z6550">
            <v>1.497047</v>
          </cell>
          <cell r="AA6550">
            <v>0</v>
          </cell>
          <cell r="AB6550">
            <v>5906248.0999999996</v>
          </cell>
          <cell r="AC6550">
            <v>0</v>
          </cell>
          <cell r="AD6550">
            <v>22376.49</v>
          </cell>
          <cell r="AE6550">
            <v>22376.49</v>
          </cell>
          <cell r="AF6550">
            <v>0</v>
          </cell>
          <cell r="AG6550">
            <v>5928624.5899999999</v>
          </cell>
          <cell r="AH6550">
            <v>17986.469999999739</v>
          </cell>
          <cell r="AI6550">
            <v>0</v>
          </cell>
          <cell r="AJ6550">
            <v>0</v>
          </cell>
          <cell r="AK6550">
            <v>0</v>
          </cell>
        </row>
        <row r="6551">
          <cell r="R6551" t="str">
            <v>BNDES</v>
          </cell>
          <cell r="S6551" t="str">
            <v>FINEM TJLP</v>
          </cell>
          <cell r="T6551" t="str">
            <v>SUB9725B</v>
          </cell>
          <cell r="U6551">
            <v>6</v>
          </cell>
          <cell r="V6551">
            <v>3.5000599999999999</v>
          </cell>
          <cell r="W6551">
            <v>36448</v>
          </cell>
          <cell r="X6551">
            <v>15</v>
          </cell>
          <cell r="Y6551">
            <v>10</v>
          </cell>
          <cell r="Z6551">
            <v>1.500823</v>
          </cell>
          <cell r="AA6551">
            <v>0</v>
          </cell>
          <cell r="AB6551">
            <v>5921145.4199999999</v>
          </cell>
          <cell r="AC6551">
            <v>88375.3</v>
          </cell>
          <cell r="AD6551">
            <v>22574.359999999997</v>
          </cell>
          <cell r="AE6551">
            <v>44950.85</v>
          </cell>
          <cell r="AF6551">
            <v>133326.16</v>
          </cell>
          <cell r="AG6551">
            <v>5832770.1200000001</v>
          </cell>
          <cell r="AH6551">
            <v>14897.330000000075</v>
          </cell>
          <cell r="AI6551">
            <v>0</v>
          </cell>
          <cell r="AJ6551">
            <v>0</v>
          </cell>
          <cell r="AK6551">
            <v>0</v>
          </cell>
        </row>
        <row r="6552">
          <cell r="R6552" t="str">
            <v>BNDES</v>
          </cell>
          <cell r="S6552" t="str">
            <v>FINEM TJLP</v>
          </cell>
          <cell r="T6552" t="str">
            <v>SUB9725B</v>
          </cell>
          <cell r="U6552">
            <v>6</v>
          </cell>
          <cell r="V6552">
            <v>3.5000599999999999</v>
          </cell>
          <cell r="W6552">
            <v>36464</v>
          </cell>
          <cell r="X6552">
            <v>16</v>
          </cell>
          <cell r="Y6552">
            <v>0</v>
          </cell>
          <cell r="Z6552">
            <v>1.5047980000000001</v>
          </cell>
          <cell r="AA6552">
            <v>0</v>
          </cell>
          <cell r="AB6552">
            <v>5848218.4800000004</v>
          </cell>
          <cell r="AC6552">
            <v>0</v>
          </cell>
          <cell r="AD6552">
            <v>23636.73</v>
          </cell>
          <cell r="AE6552">
            <v>23636.73</v>
          </cell>
          <cell r="AF6552">
            <v>0</v>
          </cell>
          <cell r="AG6552">
            <v>5871855.21</v>
          </cell>
          <cell r="AH6552">
            <v>15448.359999999404</v>
          </cell>
          <cell r="AI6552">
            <v>0</v>
          </cell>
          <cell r="AJ6552">
            <v>0</v>
          </cell>
          <cell r="AK6552">
            <v>0</v>
          </cell>
        </row>
        <row r="6553">
          <cell r="R6553" t="str">
            <v>BNDES</v>
          </cell>
          <cell r="S6553" t="str">
            <v>FINEM TJLP</v>
          </cell>
          <cell r="T6553" t="str">
            <v>SUB9725B</v>
          </cell>
          <cell r="U6553">
            <v>6</v>
          </cell>
          <cell r="V6553">
            <v>3.5000599999999999</v>
          </cell>
          <cell r="W6553">
            <v>36480</v>
          </cell>
          <cell r="X6553">
            <v>16</v>
          </cell>
          <cell r="Y6553">
            <v>11</v>
          </cell>
          <cell r="Z6553">
            <v>1.5087820000000001</v>
          </cell>
          <cell r="AA6553">
            <v>0</v>
          </cell>
          <cell r="AB6553">
            <v>5863701.8200000003</v>
          </cell>
          <cell r="AC6553">
            <v>88843.97</v>
          </cell>
          <cell r="AD6553">
            <v>23857.670000000002</v>
          </cell>
          <cell r="AE6553">
            <v>47494.400000000001</v>
          </cell>
          <cell r="AF6553">
            <v>136338.37</v>
          </cell>
          <cell r="AG6553">
            <v>5774857.8600000003</v>
          </cell>
          <cell r="AH6553">
            <v>15483.350000000559</v>
          </cell>
          <cell r="AI6553">
            <v>0</v>
          </cell>
          <cell r="AJ6553">
            <v>0</v>
          </cell>
          <cell r="AK6553">
            <v>0</v>
          </cell>
        </row>
        <row r="6554">
          <cell r="R6554" t="str">
            <v>BNDES</v>
          </cell>
          <cell r="S6554" t="str">
            <v>FINEM TJLP</v>
          </cell>
          <cell r="T6554" t="str">
            <v>SUB9725B</v>
          </cell>
          <cell r="U6554">
            <v>6</v>
          </cell>
          <cell r="V6554">
            <v>3.5000599999999999</v>
          </cell>
          <cell r="W6554">
            <v>36494</v>
          </cell>
          <cell r="X6554">
            <v>14</v>
          </cell>
          <cell r="Y6554">
            <v>0</v>
          </cell>
          <cell r="Z6554">
            <v>1.5122800000000001</v>
          </cell>
          <cell r="AA6554">
            <v>0</v>
          </cell>
          <cell r="AB6554">
            <v>5788246.4400000004</v>
          </cell>
          <cell r="AC6554">
            <v>0</v>
          </cell>
          <cell r="AD6554">
            <v>20464.88</v>
          </cell>
          <cell r="AE6554">
            <v>20464.88</v>
          </cell>
          <cell r="AF6554">
            <v>0</v>
          </cell>
          <cell r="AG6554">
            <v>5808711.3200000003</v>
          </cell>
          <cell r="AH6554">
            <v>13388.580000000075</v>
          </cell>
          <cell r="AI6554">
            <v>0</v>
          </cell>
          <cell r="AJ6554">
            <v>0</v>
          </cell>
          <cell r="AK6554">
            <v>0</v>
          </cell>
        </row>
        <row r="6555">
          <cell r="R6555" t="str">
            <v>BNDES</v>
          </cell>
          <cell r="S6555" t="str">
            <v>FINEM TJLP</v>
          </cell>
          <cell r="T6555" t="str">
            <v>SUB9725B</v>
          </cell>
          <cell r="U6555">
            <v>6</v>
          </cell>
          <cell r="V6555">
            <v>3.5000599999999999</v>
          </cell>
          <cell r="W6555">
            <v>36509</v>
          </cell>
          <cell r="X6555">
            <v>15</v>
          </cell>
          <cell r="Y6555">
            <v>12</v>
          </cell>
          <cell r="Z6555">
            <v>1.516033</v>
          </cell>
          <cell r="AA6555">
            <v>0</v>
          </cell>
          <cell r="AB6555">
            <v>5802611.0300000003</v>
          </cell>
          <cell r="AC6555">
            <v>89270.94</v>
          </cell>
          <cell r="AD6555">
            <v>22112.37</v>
          </cell>
          <cell r="AE6555">
            <v>42577.25</v>
          </cell>
          <cell r="AF6555">
            <v>131848.19</v>
          </cell>
          <cell r="AG6555">
            <v>5713340.0899999999</v>
          </cell>
          <cell r="AH6555">
            <v>14364.589999999851</v>
          </cell>
          <cell r="AI6555">
            <v>0</v>
          </cell>
          <cell r="AJ6555">
            <v>0</v>
          </cell>
          <cell r="AK6555">
            <v>0</v>
          </cell>
        </row>
        <row r="6556">
          <cell r="R6556" t="str">
            <v>BNDES</v>
          </cell>
          <cell r="S6556" t="str">
            <v>FINEM TJLP</v>
          </cell>
          <cell r="T6556" t="str">
            <v>SUB9725B</v>
          </cell>
          <cell r="U6556">
            <v>6</v>
          </cell>
          <cell r="V6556">
            <v>3.5000599999999999</v>
          </cell>
          <cell r="W6556">
            <v>36525</v>
          </cell>
          <cell r="X6556">
            <v>16</v>
          </cell>
          <cell r="Y6556">
            <v>0</v>
          </cell>
          <cell r="Z6556">
            <v>1.520049</v>
          </cell>
          <cell r="AA6556">
            <v>0</v>
          </cell>
          <cell r="AB6556">
            <v>5728474.8399999999</v>
          </cell>
          <cell r="AC6556">
            <v>0</v>
          </cell>
          <cell r="AD6556">
            <v>23152.76</v>
          </cell>
          <cell r="AE6556">
            <v>23152.76</v>
          </cell>
          <cell r="AF6556">
            <v>0</v>
          </cell>
          <cell r="AG6556">
            <v>5751627.5999999996</v>
          </cell>
          <cell r="AH6556">
            <v>15134.75</v>
          </cell>
          <cell r="AI6556">
            <v>0</v>
          </cell>
          <cell r="AJ6556">
            <v>0</v>
          </cell>
          <cell r="AK6556">
            <v>0</v>
          </cell>
        </row>
        <row r="6557">
          <cell r="R6557" t="str">
            <v>BNDES</v>
          </cell>
          <cell r="S6557" t="str">
            <v>FINEM TJLP</v>
          </cell>
          <cell r="T6557" t="str">
            <v>SUB9725B</v>
          </cell>
          <cell r="U6557">
            <v>6</v>
          </cell>
          <cell r="V6557">
            <v>3.5000599999999999</v>
          </cell>
          <cell r="W6557">
            <v>36542</v>
          </cell>
          <cell r="X6557">
            <v>17</v>
          </cell>
          <cell r="Y6557">
            <v>13</v>
          </cell>
          <cell r="Z6557">
            <v>1.5240279999999999</v>
          </cell>
          <cell r="AA6557">
            <v>0</v>
          </cell>
          <cell r="AB6557">
            <v>5743470.1500000004</v>
          </cell>
          <cell r="AC6557">
            <v>89741.72</v>
          </cell>
          <cell r="AD6557">
            <v>24827.62</v>
          </cell>
          <cell r="AE6557">
            <v>47980.38</v>
          </cell>
          <cell r="AF6557">
            <v>137722.1</v>
          </cell>
          <cell r="AG6557">
            <v>5653728.4299999997</v>
          </cell>
          <cell r="AH6557">
            <v>14995.30999999959</v>
          </cell>
          <cell r="AI6557">
            <v>0</v>
          </cell>
          <cell r="AJ6557">
            <v>0</v>
          </cell>
          <cell r="AK6557">
            <v>0</v>
          </cell>
        </row>
        <row r="6558">
          <cell r="R6558" t="str">
            <v>BNDES</v>
          </cell>
          <cell r="S6558" t="str">
            <v>FINEM TJLP</v>
          </cell>
          <cell r="T6558" t="str">
            <v>SUB9725B</v>
          </cell>
          <cell r="U6558">
            <v>6</v>
          </cell>
          <cell r="V6558">
            <v>3.5000599999999999</v>
          </cell>
          <cell r="W6558">
            <v>36556</v>
          </cell>
          <cell r="X6558">
            <v>14</v>
          </cell>
          <cell r="Y6558">
            <v>0</v>
          </cell>
          <cell r="Z6558">
            <v>1.527293</v>
          </cell>
          <cell r="AA6558">
            <v>0</v>
          </cell>
          <cell r="AB6558">
            <v>5665840.6900000004</v>
          </cell>
          <cell r="AC6558">
            <v>0</v>
          </cell>
          <cell r="AD6558">
            <v>20032.11</v>
          </cell>
          <cell r="AE6558">
            <v>20032.11</v>
          </cell>
          <cell r="AF6558">
            <v>0</v>
          </cell>
          <cell r="AG6558">
            <v>5685872.79</v>
          </cell>
          <cell r="AH6558">
            <v>12112.25</v>
          </cell>
          <cell r="AI6558">
            <v>0</v>
          </cell>
          <cell r="AJ6558">
            <v>0</v>
          </cell>
          <cell r="AK6558">
            <v>0</v>
          </cell>
        </row>
        <row r="6559">
          <cell r="R6559" t="str">
            <v>BNDES</v>
          </cell>
          <cell r="S6559" t="str">
            <v>FINEM TJLP</v>
          </cell>
          <cell r="T6559" t="str">
            <v>SUB9725B</v>
          </cell>
          <cell r="U6559">
            <v>6</v>
          </cell>
          <cell r="V6559">
            <v>3.5000599999999999</v>
          </cell>
          <cell r="W6559">
            <v>36571</v>
          </cell>
          <cell r="X6559">
            <v>15</v>
          </cell>
          <cell r="Y6559">
            <v>14</v>
          </cell>
          <cell r="Z6559">
            <v>1.5308029999999999</v>
          </cell>
          <cell r="AA6559">
            <v>0</v>
          </cell>
          <cell r="AB6559">
            <v>5678861.8300000001</v>
          </cell>
          <cell r="AC6559">
            <v>90140.66</v>
          </cell>
          <cell r="AD6559">
            <v>21637.120000000003</v>
          </cell>
          <cell r="AE6559">
            <v>41669.230000000003</v>
          </cell>
          <cell r="AF6559">
            <v>131809.89000000001</v>
          </cell>
          <cell r="AG6559">
            <v>5588721.1699999999</v>
          </cell>
          <cell r="AH6559">
            <v>13021.149999999441</v>
          </cell>
          <cell r="AI6559">
            <v>0</v>
          </cell>
          <cell r="AJ6559">
            <v>0</v>
          </cell>
          <cell r="AK6559">
            <v>0</v>
          </cell>
        </row>
        <row r="6560">
          <cell r="R6560" t="str">
            <v>BNDES</v>
          </cell>
          <cell r="S6560" t="str">
            <v>FINEM TJLP</v>
          </cell>
          <cell r="T6560" t="str">
            <v>SUB9725B</v>
          </cell>
          <cell r="U6560">
            <v>6</v>
          </cell>
          <cell r="V6560">
            <v>3.5000599999999999</v>
          </cell>
          <cell r="W6560">
            <v>36585</v>
          </cell>
          <cell r="X6560">
            <v>14</v>
          </cell>
          <cell r="Y6560">
            <v>0</v>
          </cell>
          <cell r="Z6560">
            <v>1.5340830000000001</v>
          </cell>
          <cell r="AA6560">
            <v>0</v>
          </cell>
          <cell r="AB6560">
            <v>5600695.9299999997</v>
          </cell>
          <cell r="AC6560">
            <v>0</v>
          </cell>
          <cell r="AD6560">
            <v>19801.78</v>
          </cell>
          <cell r="AE6560">
            <v>19801.78</v>
          </cell>
          <cell r="AF6560">
            <v>0</v>
          </cell>
          <cell r="AG6560">
            <v>5620497.71</v>
          </cell>
          <cell r="AH6560">
            <v>11974.759999999776</v>
          </cell>
          <cell r="AI6560">
            <v>0</v>
          </cell>
          <cell r="AJ6560">
            <v>0</v>
          </cell>
          <cell r="AK6560">
            <v>0</v>
          </cell>
        </row>
        <row r="6561">
          <cell r="R6561" t="str">
            <v>BNDES</v>
          </cell>
          <cell r="S6561" t="str">
            <v>FINEM TJLP</v>
          </cell>
          <cell r="T6561" t="str">
            <v>SUB9725B</v>
          </cell>
          <cell r="U6561">
            <v>6</v>
          </cell>
          <cell r="V6561">
            <v>3.5000599999999999</v>
          </cell>
          <cell r="W6561">
            <v>36600</v>
          </cell>
          <cell r="X6561">
            <v>15</v>
          </cell>
          <cell r="Y6561">
            <v>15</v>
          </cell>
          <cell r="Z6561">
            <v>1.5376080000000001</v>
          </cell>
          <cell r="AA6561">
            <v>0</v>
          </cell>
          <cell r="AB6561">
            <v>5613565.1500000004</v>
          </cell>
          <cell r="AC6561">
            <v>90541.37</v>
          </cell>
          <cell r="AD6561">
            <v>21388.32</v>
          </cell>
          <cell r="AE6561">
            <v>41190.1</v>
          </cell>
          <cell r="AF6561">
            <v>131731.48000000001</v>
          </cell>
          <cell r="AG6561">
            <v>5523023.7800000003</v>
          </cell>
          <cell r="AH6561">
            <v>12869.230000000447</v>
          </cell>
          <cell r="AI6561">
            <v>0</v>
          </cell>
          <cell r="AJ6561">
            <v>0</v>
          </cell>
          <cell r="AK6561">
            <v>0</v>
          </cell>
        </row>
        <row r="6562">
          <cell r="R6562" t="str">
            <v>BNDES</v>
          </cell>
          <cell r="S6562" t="str">
            <v>FINEM TJLP</v>
          </cell>
          <cell r="T6562" t="str">
            <v>SUB9725B</v>
          </cell>
          <cell r="U6562">
            <v>6</v>
          </cell>
          <cell r="V6562">
            <v>3.5000599999999999</v>
          </cell>
          <cell r="W6562">
            <v>36616</v>
          </cell>
          <cell r="X6562">
            <v>16</v>
          </cell>
          <cell r="Y6562">
            <v>0</v>
          </cell>
          <cell r="Z6562">
            <v>1.5413749999999999</v>
          </cell>
          <cell r="AA6562">
            <v>0</v>
          </cell>
          <cell r="AB6562">
            <v>5536554.6799999997</v>
          </cell>
          <cell r="AC6562">
            <v>0</v>
          </cell>
          <cell r="AD6562">
            <v>22377.08</v>
          </cell>
          <cell r="AE6562">
            <v>22377.08</v>
          </cell>
          <cell r="AF6562">
            <v>0</v>
          </cell>
          <cell r="AG6562">
            <v>5558931.7599999998</v>
          </cell>
          <cell r="AH6562">
            <v>13530.899999999441</v>
          </cell>
          <cell r="AI6562">
            <v>0</v>
          </cell>
          <cell r="AJ6562">
            <v>0</v>
          </cell>
          <cell r="AK6562">
            <v>0</v>
          </cell>
        </row>
        <row r="6563">
          <cell r="R6563" t="str">
            <v>BNDES</v>
          </cell>
          <cell r="S6563" t="str">
            <v>FINEM TJLP</v>
          </cell>
          <cell r="T6563" t="str">
            <v>SUB9725B</v>
          </cell>
          <cell r="U6563">
            <v>6</v>
          </cell>
          <cell r="V6563">
            <v>3.5000599999999999</v>
          </cell>
          <cell r="W6563">
            <v>36633</v>
          </cell>
          <cell r="X6563">
            <v>17</v>
          </cell>
          <cell r="Y6563">
            <v>16</v>
          </cell>
          <cell r="Z6563">
            <v>1.5447740000000001</v>
          </cell>
          <cell r="AA6563">
            <v>0</v>
          </cell>
          <cell r="AB6563">
            <v>5548763.75</v>
          </cell>
          <cell r="AC6563">
            <v>90963.34</v>
          </cell>
          <cell r="AD6563">
            <v>23976.739999999998</v>
          </cell>
          <cell r="AE6563">
            <v>46353.82</v>
          </cell>
          <cell r="AF6563">
            <v>137317.16</v>
          </cell>
          <cell r="AG6563">
            <v>5457800.4100000001</v>
          </cell>
          <cell r="AH6563">
            <v>12209.070000000298</v>
          </cell>
          <cell r="AI6563">
            <v>0</v>
          </cell>
          <cell r="AJ6563">
            <v>0</v>
          </cell>
          <cell r="AK6563">
            <v>0</v>
          </cell>
        </row>
        <row r="6564">
          <cell r="R6564" t="str">
            <v>BNDES</v>
          </cell>
          <cell r="S6564" t="str">
            <v>FINEM TJLP</v>
          </cell>
          <cell r="T6564" t="str">
            <v>SUB9725B</v>
          </cell>
          <cell r="U6564">
            <v>6</v>
          </cell>
          <cell r="V6564">
            <v>3.5000599999999999</v>
          </cell>
          <cell r="W6564">
            <v>36646</v>
          </cell>
          <cell r="X6564">
            <v>13</v>
          </cell>
          <cell r="Y6564">
            <v>0</v>
          </cell>
          <cell r="Z6564">
            <v>1.5473479999999999</v>
          </cell>
          <cell r="AA6564">
            <v>0</v>
          </cell>
          <cell r="AB6564">
            <v>5466894.54</v>
          </cell>
          <cell r="AC6564">
            <v>0</v>
          </cell>
          <cell r="AD6564">
            <v>17945.830000000002</v>
          </cell>
          <cell r="AE6564">
            <v>17945.830000000002</v>
          </cell>
          <cell r="AF6564">
            <v>0</v>
          </cell>
          <cell r="AG6564">
            <v>5484840.3700000001</v>
          </cell>
          <cell r="AH6564">
            <v>9094.1299999998882</v>
          </cell>
          <cell r="AI6564">
            <v>0</v>
          </cell>
          <cell r="AJ6564">
            <v>0</v>
          </cell>
          <cell r="AK6564">
            <v>0</v>
          </cell>
        </row>
        <row r="6565">
          <cell r="R6565" t="str">
            <v>BNDES</v>
          </cell>
          <cell r="S6565" t="str">
            <v>FINEM TJLP</v>
          </cell>
          <cell r="T6565" t="str">
            <v>SUB9725B</v>
          </cell>
          <cell r="U6565">
            <v>6</v>
          </cell>
          <cell r="V6565">
            <v>3.5000599999999999</v>
          </cell>
          <cell r="W6565">
            <v>36661</v>
          </cell>
          <cell r="X6565">
            <v>15</v>
          </cell>
          <cell r="Y6565">
            <v>17</v>
          </cell>
          <cell r="Z6565">
            <v>1.5503180000000001</v>
          </cell>
          <cell r="AA6565">
            <v>0</v>
          </cell>
          <cell r="AB6565">
            <v>5477387.7699999996</v>
          </cell>
          <cell r="AC6565">
            <v>91289.8</v>
          </cell>
          <cell r="AD6565">
            <v>20854.269999999997</v>
          </cell>
          <cell r="AE6565">
            <v>38800.1</v>
          </cell>
          <cell r="AF6565">
            <v>130089.9</v>
          </cell>
          <cell r="AG6565">
            <v>5386097.9699999997</v>
          </cell>
          <cell r="AH6565">
            <v>10493.230000000447</v>
          </cell>
          <cell r="AI6565">
            <v>0</v>
          </cell>
          <cell r="AJ6565">
            <v>0</v>
          </cell>
          <cell r="AK6565">
            <v>0</v>
          </cell>
        </row>
        <row r="6566">
          <cell r="R6566" t="str">
            <v>BNDES</v>
          </cell>
          <cell r="S6566" t="str">
            <v>FINEM TJLP</v>
          </cell>
          <cell r="T6566" t="str">
            <v>SUB9725B</v>
          </cell>
          <cell r="U6566">
            <v>6</v>
          </cell>
          <cell r="V6566">
            <v>3.5000599999999999</v>
          </cell>
          <cell r="W6566">
            <v>36677</v>
          </cell>
          <cell r="X6566">
            <v>16</v>
          </cell>
          <cell r="Y6566">
            <v>0</v>
          </cell>
          <cell r="Z6566">
            <v>1.5535019999999999</v>
          </cell>
          <cell r="AA6566">
            <v>0</v>
          </cell>
          <cell r="AB6566">
            <v>5397159.79</v>
          </cell>
          <cell r="AC6566">
            <v>0</v>
          </cell>
          <cell r="AD6566">
            <v>21813.69</v>
          </cell>
          <cell r="AE6566">
            <v>21813.69</v>
          </cell>
          <cell r="AF6566">
            <v>0</v>
          </cell>
          <cell r="AG6566">
            <v>5418973.4800000004</v>
          </cell>
          <cell r="AH6566">
            <v>11061.820000000298</v>
          </cell>
          <cell r="AI6566">
            <v>0</v>
          </cell>
          <cell r="AJ6566">
            <v>0</v>
          </cell>
          <cell r="AK6566">
            <v>0</v>
          </cell>
        </row>
        <row r="6567">
          <cell r="R6567" t="str">
            <v>BNDES</v>
          </cell>
          <cell r="S6567" t="str">
            <v>FINEM TJLP</v>
          </cell>
          <cell r="T6567" t="str">
            <v>SUB9725B</v>
          </cell>
          <cell r="U6567">
            <v>6</v>
          </cell>
          <cell r="V6567">
            <v>3.5000599999999999</v>
          </cell>
          <cell r="W6567">
            <v>36692</v>
          </cell>
          <cell r="X6567">
            <v>15</v>
          </cell>
          <cell r="Y6567">
            <v>18</v>
          </cell>
          <cell r="Z6567">
            <v>1.556487</v>
          </cell>
          <cell r="AA6567">
            <v>0</v>
          </cell>
          <cell r="AB6567">
            <v>5407530.25</v>
          </cell>
          <cell r="AC6567">
            <v>91653.06</v>
          </cell>
          <cell r="AD6567">
            <v>20611.750000000004</v>
          </cell>
          <cell r="AE6567">
            <v>42425.440000000002</v>
          </cell>
          <cell r="AF6567">
            <v>134078.5</v>
          </cell>
          <cell r="AG6567">
            <v>5315877.1900000004</v>
          </cell>
          <cell r="AH6567">
            <v>10370.459999999963</v>
          </cell>
          <cell r="AI6567">
            <v>0</v>
          </cell>
          <cell r="AJ6567">
            <v>0</v>
          </cell>
          <cell r="AK6567">
            <v>0</v>
          </cell>
        </row>
        <row r="6568">
          <cell r="R6568" t="str">
            <v>BNDES</v>
          </cell>
          <cell r="S6568" t="str">
            <v>FINEM TJLP</v>
          </cell>
          <cell r="T6568" t="str">
            <v>SUB9725B</v>
          </cell>
          <cell r="U6568">
            <v>6</v>
          </cell>
          <cell r="V6568">
            <v>3.5000599999999999</v>
          </cell>
          <cell r="W6568">
            <v>36707</v>
          </cell>
          <cell r="X6568">
            <v>15</v>
          </cell>
          <cell r="Y6568">
            <v>0</v>
          </cell>
          <cell r="Z6568">
            <v>1.5594779999999999</v>
          </cell>
          <cell r="AA6568">
            <v>0</v>
          </cell>
          <cell r="AB6568">
            <v>5326092.37</v>
          </cell>
          <cell r="AC6568">
            <v>0</v>
          </cell>
          <cell r="AD6568">
            <v>20178.5</v>
          </cell>
          <cell r="AE6568">
            <v>20178.5</v>
          </cell>
          <cell r="AF6568">
            <v>0</v>
          </cell>
          <cell r="AG6568">
            <v>5346270.87</v>
          </cell>
          <cell r="AH6568">
            <v>10215.179999999702</v>
          </cell>
          <cell r="AI6568">
            <v>0</v>
          </cell>
          <cell r="AJ6568">
            <v>0</v>
          </cell>
          <cell r="AK6568">
            <v>0</v>
          </cell>
        </row>
        <row r="6569">
          <cell r="R6569" t="str">
            <v>BNDES</v>
          </cell>
          <cell r="S6569" t="str">
            <v>FINEM TJLP</v>
          </cell>
          <cell r="T6569" t="str">
            <v>SUB9725B</v>
          </cell>
          <cell r="U6569">
            <v>6</v>
          </cell>
          <cell r="V6569">
            <v>3.5000599999999999</v>
          </cell>
          <cell r="W6569">
            <v>36724</v>
          </cell>
          <cell r="X6569">
            <v>17</v>
          </cell>
          <cell r="Y6569">
            <v>19</v>
          </cell>
          <cell r="Z6569">
            <v>1.5624039999999999</v>
          </cell>
          <cell r="AA6569">
            <v>0</v>
          </cell>
          <cell r="AB6569">
            <v>5336085.55</v>
          </cell>
          <cell r="AC6569">
            <v>92001.48</v>
          </cell>
          <cell r="AD6569">
            <v>23042.35</v>
          </cell>
          <cell r="AE6569">
            <v>43220.85</v>
          </cell>
          <cell r="AF6569">
            <v>135222.32999999999</v>
          </cell>
          <cell r="AG6569">
            <v>5244084.07</v>
          </cell>
          <cell r="AH6569">
            <v>9993.1800000006333</v>
          </cell>
          <cell r="AI6569">
            <v>0</v>
          </cell>
          <cell r="AJ6569">
            <v>0</v>
          </cell>
          <cell r="AK6569">
            <v>0</v>
          </cell>
        </row>
        <row r="6570">
          <cell r="R6570" t="str">
            <v>BNDES</v>
          </cell>
          <cell r="S6570" t="str">
            <v>FINEM TJLP</v>
          </cell>
          <cell r="T6570" t="str">
            <v>SUB9725B</v>
          </cell>
          <cell r="U6570">
            <v>6</v>
          </cell>
          <cell r="V6570">
            <v>3.5000599999999999</v>
          </cell>
          <cell r="W6570">
            <v>36738</v>
          </cell>
          <cell r="X6570">
            <v>14</v>
          </cell>
          <cell r="Y6570">
            <v>0</v>
          </cell>
          <cell r="Z6570">
            <v>1.5647979999999999</v>
          </cell>
          <cell r="AA6570">
            <v>0</v>
          </cell>
          <cell r="AB6570">
            <v>5252119.34</v>
          </cell>
          <cell r="AC6570">
            <v>0</v>
          </cell>
          <cell r="AD6570">
            <v>18569.36</v>
          </cell>
          <cell r="AE6570">
            <v>18569.36</v>
          </cell>
          <cell r="AF6570">
            <v>0</v>
          </cell>
          <cell r="AG6570">
            <v>5270688.7</v>
          </cell>
          <cell r="AH6570">
            <v>8035.269999999553</v>
          </cell>
          <cell r="AI6570">
            <v>0</v>
          </cell>
          <cell r="AJ6570">
            <v>0</v>
          </cell>
          <cell r="AK6570">
            <v>0</v>
          </cell>
        </row>
        <row r="6571">
          <cell r="R6571" t="str">
            <v>BNDES</v>
          </cell>
          <cell r="S6571" t="str">
            <v>FINEM TJLP</v>
          </cell>
          <cell r="T6571" t="str">
            <v>SUB9725B</v>
          </cell>
          <cell r="U6571">
            <v>6</v>
          </cell>
          <cell r="V6571">
            <v>3.5000599999999999</v>
          </cell>
          <cell r="W6571">
            <v>36753</v>
          </cell>
          <cell r="X6571">
            <v>15</v>
          </cell>
          <cell r="Y6571">
            <v>20</v>
          </cell>
          <cell r="Z6571">
            <v>1.5673630000000001</v>
          </cell>
          <cell r="AA6571">
            <v>0</v>
          </cell>
          <cell r="AB6571">
            <v>5260728.5599999996</v>
          </cell>
          <cell r="AC6571">
            <v>92293.48</v>
          </cell>
          <cell r="AD6571">
            <v>20031.769999999997</v>
          </cell>
          <cell r="AE6571">
            <v>38601.129999999997</v>
          </cell>
          <cell r="AF6571">
            <v>130894.61</v>
          </cell>
          <cell r="AG6571">
            <v>5168435.08</v>
          </cell>
          <cell r="AH6571">
            <v>8609.2200000006706</v>
          </cell>
          <cell r="AI6571">
            <v>0</v>
          </cell>
          <cell r="AJ6571">
            <v>0</v>
          </cell>
          <cell r="AK6571">
            <v>0</v>
          </cell>
        </row>
        <row r="6572">
          <cell r="R6572" t="str">
            <v>BNDES</v>
          </cell>
          <cell r="S6572" t="str">
            <v>FINEM TJLP</v>
          </cell>
          <cell r="T6572" t="str">
            <v>SUB9725B</v>
          </cell>
          <cell r="U6572">
            <v>6</v>
          </cell>
          <cell r="V6572">
            <v>3.5000599999999999</v>
          </cell>
          <cell r="W6572">
            <v>36769</v>
          </cell>
          <cell r="X6572">
            <v>16</v>
          </cell>
          <cell r="Y6572">
            <v>0</v>
          </cell>
          <cell r="Z6572">
            <v>1.5700989999999999</v>
          </cell>
          <cell r="AA6572">
            <v>0</v>
          </cell>
          <cell r="AB6572">
            <v>5177457.1399999997</v>
          </cell>
          <cell r="AC6572">
            <v>0</v>
          </cell>
          <cell r="AD6572">
            <v>20925.71</v>
          </cell>
          <cell r="AE6572">
            <v>20925.71</v>
          </cell>
          <cell r="AF6572">
            <v>0</v>
          </cell>
          <cell r="AG6572">
            <v>5198382.8499999996</v>
          </cell>
          <cell r="AH6572">
            <v>9022.0599999995902</v>
          </cell>
          <cell r="AI6572">
            <v>0</v>
          </cell>
          <cell r="AJ6572">
            <v>0</v>
          </cell>
          <cell r="AK6572">
            <v>0</v>
          </cell>
        </row>
        <row r="6573">
          <cell r="R6573" t="str">
            <v>BNDES</v>
          </cell>
          <cell r="S6573" t="str">
            <v>FINEM TJLP</v>
          </cell>
          <cell r="T6573" t="str">
            <v>SUB9725B</v>
          </cell>
          <cell r="U6573">
            <v>6</v>
          </cell>
          <cell r="V6573">
            <v>3.5000599999999999</v>
          </cell>
          <cell r="W6573">
            <v>36784</v>
          </cell>
          <cell r="X6573">
            <v>15</v>
          </cell>
          <cell r="Y6573">
            <v>21</v>
          </cell>
          <cell r="Z6573">
            <v>1.572676</v>
          </cell>
          <cell r="AA6573">
            <v>0</v>
          </cell>
          <cell r="AB6573">
            <v>5185954.88</v>
          </cell>
          <cell r="AC6573">
            <v>92606.34</v>
          </cell>
          <cell r="AD6573">
            <v>19761.340000000004</v>
          </cell>
          <cell r="AE6573">
            <v>40687.050000000003</v>
          </cell>
          <cell r="AF6573">
            <v>133293.38</v>
          </cell>
          <cell r="AG6573">
            <v>5093348.55</v>
          </cell>
          <cell r="AH6573">
            <v>8497.7400000002235</v>
          </cell>
          <cell r="AI6573">
            <v>0</v>
          </cell>
          <cell r="AJ6573">
            <v>0</v>
          </cell>
          <cell r="AK6573">
            <v>0</v>
          </cell>
        </row>
        <row r="6574">
          <cell r="R6574" t="str">
            <v>BNDES</v>
          </cell>
          <cell r="S6574" t="str">
            <v>FINEM TJLP</v>
          </cell>
          <cell r="T6574" t="str">
            <v>SUB9725B</v>
          </cell>
          <cell r="U6574">
            <v>6</v>
          </cell>
          <cell r="V6574">
            <v>3.5000599999999999</v>
          </cell>
          <cell r="W6574">
            <v>36799</v>
          </cell>
          <cell r="X6574">
            <v>15</v>
          </cell>
          <cell r="Y6574">
            <v>0</v>
          </cell>
          <cell r="Z6574">
            <v>1.575256</v>
          </cell>
          <cell r="AA6574">
            <v>0</v>
          </cell>
          <cell r="AB6574">
            <v>5101704.2699999996</v>
          </cell>
          <cell r="AC6574">
            <v>0</v>
          </cell>
          <cell r="AD6574">
            <v>19328.38</v>
          </cell>
          <cell r="AE6574">
            <v>19328.38</v>
          </cell>
          <cell r="AF6574">
            <v>0</v>
          </cell>
          <cell r="AG6574">
            <v>5121032.6500000004</v>
          </cell>
          <cell r="AH6574">
            <v>8355.7200000006706</v>
          </cell>
          <cell r="AI6574">
            <v>0</v>
          </cell>
          <cell r="AJ6574">
            <v>0</v>
          </cell>
          <cell r="AK6574">
            <v>0</v>
          </cell>
        </row>
        <row r="6575">
          <cell r="R6575" t="str">
            <v>BNDES</v>
          </cell>
          <cell r="S6575" t="str">
            <v>FINEM TJLP</v>
          </cell>
          <cell r="T6575" t="str">
            <v>SUB9725B</v>
          </cell>
          <cell r="U6575">
            <v>6</v>
          </cell>
          <cell r="V6575">
            <v>3.5000599999999999</v>
          </cell>
          <cell r="W6575">
            <v>36815</v>
          </cell>
          <cell r="X6575">
            <v>16</v>
          </cell>
          <cell r="Y6575">
            <v>22</v>
          </cell>
          <cell r="Z6575">
            <v>1.5777080000000001</v>
          </cell>
          <cell r="AA6575">
            <v>0</v>
          </cell>
          <cell r="AB6575">
            <v>5109645.4400000004</v>
          </cell>
          <cell r="AC6575">
            <v>92902.64</v>
          </cell>
          <cell r="AD6575">
            <v>20759.969999999998</v>
          </cell>
          <cell r="AE6575">
            <v>40088.35</v>
          </cell>
          <cell r="AF6575">
            <v>132991</v>
          </cell>
          <cell r="AG6575">
            <v>5016742.79</v>
          </cell>
          <cell r="AH6575">
            <v>7941.1699999999255</v>
          </cell>
          <cell r="AI6575">
            <v>0</v>
          </cell>
          <cell r="AJ6575">
            <v>0</v>
          </cell>
          <cell r="AK6575">
            <v>0</v>
          </cell>
        </row>
        <row r="6576">
          <cell r="R6576" t="str">
            <v>BNDES</v>
          </cell>
          <cell r="S6576" t="str">
            <v>FINEM TJLP</v>
          </cell>
          <cell r="T6576" t="str">
            <v>SUB9725B</v>
          </cell>
          <cell r="U6576">
            <v>6</v>
          </cell>
          <cell r="V6576">
            <v>3.5000599999999999</v>
          </cell>
          <cell r="W6576">
            <v>36830</v>
          </cell>
          <cell r="X6576">
            <v>15</v>
          </cell>
          <cell r="Y6576">
            <v>0</v>
          </cell>
          <cell r="Z6576">
            <v>1.5799939999999999</v>
          </cell>
          <cell r="AA6576">
            <v>0</v>
          </cell>
          <cell r="AB6576">
            <v>5024011.74</v>
          </cell>
          <cell r="AC6576">
            <v>0</v>
          </cell>
          <cell r="AD6576">
            <v>19034.04</v>
          </cell>
          <cell r="AE6576">
            <v>19034.04</v>
          </cell>
          <cell r="AF6576">
            <v>0</v>
          </cell>
          <cell r="AG6576">
            <v>5043045.78</v>
          </cell>
          <cell r="AH6576">
            <v>7268.9500000001863</v>
          </cell>
          <cell r="AI6576">
            <v>0</v>
          </cell>
          <cell r="AJ6576">
            <v>0</v>
          </cell>
          <cell r="AK6576">
            <v>0</v>
          </cell>
        </row>
        <row r="6577">
          <cell r="R6577" t="str">
            <v>BNDES</v>
          </cell>
          <cell r="S6577" t="str">
            <v>FINEM TJLP</v>
          </cell>
          <cell r="T6577" t="str">
            <v>SUB9725B</v>
          </cell>
          <cell r="U6577">
            <v>6</v>
          </cell>
          <cell r="V6577">
            <v>3.5000599999999999</v>
          </cell>
          <cell r="W6577">
            <v>36845</v>
          </cell>
          <cell r="X6577">
            <v>15</v>
          </cell>
          <cell r="Y6577">
            <v>23</v>
          </cell>
          <cell r="Z6577">
            <v>1.5822890000000001</v>
          </cell>
          <cell r="AA6577">
            <v>0</v>
          </cell>
          <cell r="AB6577">
            <v>5031309.3</v>
          </cell>
          <cell r="AC6577">
            <v>93172.39</v>
          </cell>
          <cell r="AD6577">
            <v>19161.549999999996</v>
          </cell>
          <cell r="AE6577">
            <v>38195.589999999997</v>
          </cell>
          <cell r="AF6577">
            <v>131367.98000000001</v>
          </cell>
          <cell r="AG6577">
            <v>4938136.91</v>
          </cell>
          <cell r="AH6577">
            <v>7297.5600000005215</v>
          </cell>
          <cell r="AI6577">
            <v>0</v>
          </cell>
          <cell r="AJ6577">
            <v>0</v>
          </cell>
          <cell r="AK6577">
            <v>0</v>
          </cell>
        </row>
        <row r="6578">
          <cell r="R6578" t="str">
            <v>BNDES</v>
          </cell>
          <cell r="S6578" t="str">
            <v>FINEM TJLP</v>
          </cell>
          <cell r="T6578" t="str">
            <v>SUB9725B</v>
          </cell>
          <cell r="U6578">
            <v>6</v>
          </cell>
          <cell r="V6578">
            <v>3.5000599999999999</v>
          </cell>
          <cell r="W6578">
            <v>36860</v>
          </cell>
          <cell r="X6578">
            <v>15</v>
          </cell>
          <cell r="Y6578">
            <v>0</v>
          </cell>
          <cell r="Z6578">
            <v>1.584584</v>
          </cell>
          <cell r="AA6578">
            <v>0</v>
          </cell>
          <cell r="AB6578">
            <v>4945299.33</v>
          </cell>
          <cell r="AC6578">
            <v>0</v>
          </cell>
          <cell r="AD6578">
            <v>18735.830000000002</v>
          </cell>
          <cell r="AE6578">
            <v>18735.830000000002</v>
          </cell>
          <cell r="AF6578">
            <v>0</v>
          </cell>
          <cell r="AG6578">
            <v>4964035.16</v>
          </cell>
          <cell r="AH6578">
            <v>7162.4199999999255</v>
          </cell>
          <cell r="AI6578">
            <v>0</v>
          </cell>
          <cell r="AJ6578">
            <v>0</v>
          </cell>
          <cell r="AK6578">
            <v>0</v>
          </cell>
        </row>
        <row r="6579">
          <cell r="R6579" t="str">
            <v>BNDES</v>
          </cell>
          <cell r="S6579" t="str">
            <v>FINEM TJLP</v>
          </cell>
          <cell r="T6579" t="str">
            <v>SUB9725B</v>
          </cell>
          <cell r="U6579">
            <v>6</v>
          </cell>
          <cell r="V6579">
            <v>3.5000599999999999</v>
          </cell>
          <cell r="W6579">
            <v>36875</v>
          </cell>
          <cell r="X6579">
            <v>15</v>
          </cell>
          <cell r="Y6579">
            <v>24</v>
          </cell>
          <cell r="Z6579">
            <v>1.5868789999999999</v>
          </cell>
          <cell r="AA6579">
            <v>0</v>
          </cell>
          <cell r="AB6579">
            <v>4952461.76</v>
          </cell>
          <cell r="AC6579">
            <v>93442.67</v>
          </cell>
          <cell r="AD6579">
            <v>18861.18</v>
          </cell>
          <cell r="AE6579">
            <v>37597.01</v>
          </cell>
          <cell r="AF6579">
            <v>131039.69</v>
          </cell>
          <cell r="AG6579">
            <v>4859019.08</v>
          </cell>
          <cell r="AH6579">
            <v>7162.4300000006333</v>
          </cell>
          <cell r="AI6579">
            <v>0</v>
          </cell>
          <cell r="AJ6579">
            <v>0</v>
          </cell>
          <cell r="AK6579">
            <v>0</v>
          </cell>
        </row>
        <row r="6580">
          <cell r="R6580" t="str">
            <v>BNDES</v>
          </cell>
          <cell r="S6580" t="str">
            <v>FINEM TJLP</v>
          </cell>
          <cell r="T6580" t="str">
            <v>SUB9725B</v>
          </cell>
          <cell r="U6580">
            <v>6</v>
          </cell>
          <cell r="V6580">
            <v>3.5000599999999999</v>
          </cell>
          <cell r="W6580">
            <v>36891</v>
          </cell>
          <cell r="X6580">
            <v>16</v>
          </cell>
          <cell r="Y6580">
            <v>0</v>
          </cell>
          <cell r="Z6580">
            <v>1.5893269999999999</v>
          </cell>
          <cell r="AA6580">
            <v>0</v>
          </cell>
          <cell r="AB6580">
            <v>4866514.8499999996</v>
          </cell>
          <cell r="AC6580">
            <v>0</v>
          </cell>
          <cell r="AD6580">
            <v>19668.98</v>
          </cell>
          <cell r="AE6580">
            <v>19668.98</v>
          </cell>
          <cell r="AF6580">
            <v>0</v>
          </cell>
          <cell r="AG6580">
            <v>4886183.83</v>
          </cell>
          <cell r="AH6580">
            <v>7495.769999999553</v>
          </cell>
          <cell r="AI6580">
            <v>0</v>
          </cell>
          <cell r="AJ6580">
            <v>0</v>
          </cell>
          <cell r="AK6580">
            <v>0</v>
          </cell>
        </row>
        <row r="6581">
          <cell r="R6581" t="str">
            <v>BNDES</v>
          </cell>
          <cell r="S6581" t="str">
            <v>FINEM TJLP</v>
          </cell>
          <cell r="T6581" t="str">
            <v>SUB9725B</v>
          </cell>
          <cell r="U6581">
            <v>6</v>
          </cell>
          <cell r="V6581">
            <v>3.5000599999999999</v>
          </cell>
          <cell r="W6581">
            <v>36906</v>
          </cell>
          <cell r="X6581">
            <v>15</v>
          </cell>
          <cell r="Y6581">
            <v>25</v>
          </cell>
          <cell r="Z6581">
            <v>1.591342</v>
          </cell>
          <cell r="AA6581">
            <v>0</v>
          </cell>
          <cell r="AB6581">
            <v>4872684.7699999996</v>
          </cell>
          <cell r="AC6581">
            <v>93705.48</v>
          </cell>
          <cell r="AD6581">
            <v>18560.27</v>
          </cell>
          <cell r="AE6581">
            <v>38229.25</v>
          </cell>
          <cell r="AF6581">
            <v>131934.72</v>
          </cell>
          <cell r="AG6581">
            <v>4778979.3</v>
          </cell>
          <cell r="AH6581">
            <v>6169.9199999999255</v>
          </cell>
          <cell r="AI6581">
            <v>0</v>
          </cell>
          <cell r="AJ6581">
            <v>0</v>
          </cell>
          <cell r="AK6581">
            <v>0</v>
          </cell>
        </row>
        <row r="6582">
          <cell r="R6582" t="str">
            <v>BNDES</v>
          </cell>
          <cell r="S6582" t="str">
            <v>FINEM TJLP</v>
          </cell>
          <cell r="T6582" t="str">
            <v>SUB9725B</v>
          </cell>
          <cell r="U6582">
            <v>6</v>
          </cell>
          <cell r="V6582">
            <v>3.5000599999999999</v>
          </cell>
          <cell r="W6582">
            <v>36922</v>
          </cell>
          <cell r="X6582">
            <v>16</v>
          </cell>
          <cell r="Y6582">
            <v>0</v>
          </cell>
          <cell r="Z6582">
            <v>1.593486</v>
          </cell>
          <cell r="AA6582">
            <v>0</v>
          </cell>
          <cell r="AB6582">
            <v>4785417.97</v>
          </cell>
          <cell r="AC6582">
            <v>0</v>
          </cell>
          <cell r="AD6582">
            <v>19341.21</v>
          </cell>
          <cell r="AE6582">
            <v>19341.21</v>
          </cell>
          <cell r="AF6582">
            <v>0</v>
          </cell>
          <cell r="AG6582">
            <v>4804759.18</v>
          </cell>
          <cell r="AH6582">
            <v>6438.6699999999255</v>
          </cell>
          <cell r="AI6582">
            <v>0</v>
          </cell>
          <cell r="AJ6582">
            <v>0</v>
          </cell>
          <cell r="AK6582">
            <v>0</v>
          </cell>
        </row>
        <row r="6583">
          <cell r="R6583" t="str">
            <v>BNDES</v>
          </cell>
          <cell r="S6583" t="str">
            <v>FINEM TJLP</v>
          </cell>
          <cell r="T6583" t="str">
            <v>SUB9725B</v>
          </cell>
          <cell r="U6583">
            <v>6</v>
          </cell>
          <cell r="V6583">
            <v>3.5000599999999999</v>
          </cell>
          <cell r="W6583">
            <v>36937</v>
          </cell>
          <cell r="X6583">
            <v>15</v>
          </cell>
          <cell r="Y6583">
            <v>26</v>
          </cell>
          <cell r="Z6583">
            <v>1.595496</v>
          </cell>
          <cell r="AA6583">
            <v>0</v>
          </cell>
          <cell r="AB6583">
            <v>4791454.2300000004</v>
          </cell>
          <cell r="AC6583">
            <v>93950.080000000002</v>
          </cell>
          <cell r="AD6583">
            <v>18250.730000000003</v>
          </cell>
          <cell r="AE6583">
            <v>37591.94</v>
          </cell>
          <cell r="AF6583">
            <v>131542.03</v>
          </cell>
          <cell r="AG6583">
            <v>4697504.1500000004</v>
          </cell>
          <cell r="AH6583">
            <v>6036.2700000004843</v>
          </cell>
          <cell r="AI6583">
            <v>0</v>
          </cell>
          <cell r="AJ6583">
            <v>0</v>
          </cell>
          <cell r="AK6583">
            <v>0</v>
          </cell>
        </row>
        <row r="6584">
          <cell r="R6584" t="str">
            <v>BNDES</v>
          </cell>
          <cell r="S6584" t="str">
            <v>FINEM TJLP</v>
          </cell>
          <cell r="T6584" t="str">
            <v>SUB9725B</v>
          </cell>
          <cell r="U6584">
            <v>6</v>
          </cell>
          <cell r="V6584">
            <v>3.5000599999999999</v>
          </cell>
          <cell r="W6584">
            <v>36950</v>
          </cell>
          <cell r="X6584">
            <v>13</v>
          </cell>
          <cell r="Y6584">
            <v>0</v>
          </cell>
          <cell r="Z6584">
            <v>1.5972379999999999</v>
          </cell>
          <cell r="AA6584">
            <v>0</v>
          </cell>
          <cell r="AB6584">
            <v>4702632.99</v>
          </cell>
          <cell r="AC6584">
            <v>0</v>
          </cell>
          <cell r="AD6584">
            <v>15437.04</v>
          </cell>
          <cell r="AE6584">
            <v>15437.04</v>
          </cell>
          <cell r="AF6584">
            <v>0</v>
          </cell>
          <cell r="AG6584">
            <v>4718070.03</v>
          </cell>
          <cell r="AH6584">
            <v>5128.839999999851</v>
          </cell>
          <cell r="AI6584">
            <v>0</v>
          </cell>
          <cell r="AJ6584">
            <v>0</v>
          </cell>
          <cell r="AK6584">
            <v>0</v>
          </cell>
        </row>
        <row r="6585">
          <cell r="R6585" t="str">
            <v>BNDES</v>
          </cell>
          <cell r="S6585" t="str">
            <v>FINEM TJLP</v>
          </cell>
          <cell r="T6585" t="str">
            <v>SUB9725B</v>
          </cell>
          <cell r="U6585">
            <v>6</v>
          </cell>
          <cell r="V6585">
            <v>3.5000599999999999</v>
          </cell>
          <cell r="W6585">
            <v>36965</v>
          </cell>
          <cell r="X6585">
            <v>15</v>
          </cell>
          <cell r="Y6585">
            <v>27</v>
          </cell>
          <cell r="Z6585">
            <v>1.599248</v>
          </cell>
          <cell r="AA6585">
            <v>0</v>
          </cell>
          <cell r="AB6585">
            <v>4708550.8899999997</v>
          </cell>
          <cell r="AC6585">
            <v>94171.02</v>
          </cell>
          <cell r="AD6585">
            <v>17916.86</v>
          </cell>
          <cell r="AE6585">
            <v>33353.9</v>
          </cell>
          <cell r="AF6585">
            <v>127524.92</v>
          </cell>
          <cell r="AG6585">
            <v>4614379.87</v>
          </cell>
          <cell r="AH6585">
            <v>5917.8999999994412</v>
          </cell>
          <cell r="AI6585">
            <v>0</v>
          </cell>
          <cell r="AJ6585">
            <v>0</v>
          </cell>
          <cell r="AK6585">
            <v>0</v>
          </cell>
        </row>
        <row r="6586">
          <cell r="R6586" t="str">
            <v>BNDES</v>
          </cell>
          <cell r="S6586" t="str">
            <v>FINEM TJLP</v>
          </cell>
          <cell r="T6586" t="str">
            <v>SUB9725B</v>
          </cell>
          <cell r="U6586">
            <v>6</v>
          </cell>
          <cell r="V6586">
            <v>3.5000599999999999</v>
          </cell>
          <cell r="W6586">
            <v>36981</v>
          </cell>
          <cell r="X6586">
            <v>16</v>
          </cell>
          <cell r="Y6586">
            <v>0</v>
          </cell>
          <cell r="Z6586">
            <v>1.6013919999999999</v>
          </cell>
          <cell r="AA6586">
            <v>0</v>
          </cell>
          <cell r="AB6586">
            <v>4620566.05</v>
          </cell>
          <cell r="AC6586">
            <v>0</v>
          </cell>
          <cell r="AD6586">
            <v>18674.93</v>
          </cell>
          <cell r="AE6586">
            <v>18674.93</v>
          </cell>
          <cell r="AF6586">
            <v>0</v>
          </cell>
          <cell r="AG6586">
            <v>4639240.9800000004</v>
          </cell>
          <cell r="AH6586">
            <v>6186.1800000006333</v>
          </cell>
          <cell r="AI6586">
            <v>0</v>
          </cell>
          <cell r="AJ6586">
            <v>0</v>
          </cell>
          <cell r="AK6586">
            <v>0</v>
          </cell>
        </row>
        <row r="6587">
          <cell r="R6587" t="str">
            <v>BNDES</v>
          </cell>
          <cell r="S6587" t="str">
            <v>FINEM TJLP</v>
          </cell>
          <cell r="T6587" t="str">
            <v>SUB9725B</v>
          </cell>
          <cell r="U6587">
            <v>6</v>
          </cell>
          <cell r="V6587">
            <v>3.5000599999999999</v>
          </cell>
          <cell r="W6587">
            <v>36997</v>
          </cell>
          <cell r="X6587">
            <v>16</v>
          </cell>
          <cell r="Y6587">
            <v>28</v>
          </cell>
          <cell r="Z6587">
            <v>1.6035379999999999</v>
          </cell>
          <cell r="AA6587">
            <v>0</v>
          </cell>
          <cell r="AB6587">
            <v>4626758</v>
          </cell>
          <cell r="AC6587">
            <v>94423.63</v>
          </cell>
          <cell r="AD6587">
            <v>18800.559999999998</v>
          </cell>
          <cell r="AE6587">
            <v>37475.49</v>
          </cell>
          <cell r="AF6587">
            <v>131899.12</v>
          </cell>
          <cell r="AG6587">
            <v>4532334.3600000003</v>
          </cell>
          <cell r="AH6587">
            <v>6191.9400000004098</v>
          </cell>
          <cell r="AI6587">
            <v>0</v>
          </cell>
          <cell r="AJ6587">
            <v>0</v>
          </cell>
          <cell r="AK6587">
            <v>0</v>
          </cell>
        </row>
        <row r="6588">
          <cell r="R6588" t="str">
            <v>BNDES</v>
          </cell>
          <cell r="S6588" t="str">
            <v>FINEM TJLP</v>
          </cell>
          <cell r="T6588" t="str">
            <v>SUB9725B</v>
          </cell>
          <cell r="U6588">
            <v>6</v>
          </cell>
          <cell r="V6588">
            <v>3.5000599999999999</v>
          </cell>
          <cell r="W6588">
            <v>37011</v>
          </cell>
          <cell r="X6588">
            <v>14</v>
          </cell>
          <cell r="Y6588">
            <v>0</v>
          </cell>
          <cell r="Z6588">
            <v>1.6054280000000001</v>
          </cell>
          <cell r="AA6588">
            <v>0</v>
          </cell>
          <cell r="AB6588">
            <v>4537676.37</v>
          </cell>
          <cell r="AC6588">
            <v>0</v>
          </cell>
          <cell r="AD6588">
            <v>16043.38</v>
          </cell>
          <cell r="AE6588">
            <v>16043.38</v>
          </cell>
          <cell r="AF6588">
            <v>0</v>
          </cell>
          <cell r="AG6588">
            <v>4553719.75</v>
          </cell>
          <cell r="AH6588">
            <v>5342.0099999997765</v>
          </cell>
          <cell r="AI6588">
            <v>0</v>
          </cell>
          <cell r="AJ6588">
            <v>0</v>
          </cell>
          <cell r="AK6588">
            <v>0</v>
          </cell>
        </row>
        <row r="6589">
          <cell r="R6589" t="str">
            <v>BNDES</v>
          </cell>
          <cell r="S6589" t="str">
            <v>FINEM TJLP</v>
          </cell>
          <cell r="T6589" t="str">
            <v>SUB9725B</v>
          </cell>
          <cell r="U6589">
            <v>6</v>
          </cell>
          <cell r="V6589">
            <v>3.5000599999999999</v>
          </cell>
          <cell r="W6589">
            <v>37026</v>
          </cell>
          <cell r="X6589">
            <v>15</v>
          </cell>
          <cell r="Y6589">
            <v>29</v>
          </cell>
          <cell r="Z6589">
            <v>1.607453</v>
          </cell>
          <cell r="AA6589">
            <v>0</v>
          </cell>
          <cell r="AB6589">
            <v>4543399.95</v>
          </cell>
          <cell r="AC6589">
            <v>94654.17</v>
          </cell>
          <cell r="AD6589">
            <v>17294.280000000006</v>
          </cell>
          <cell r="AE6589">
            <v>33337.660000000003</v>
          </cell>
          <cell r="AF6589">
            <v>127991.82</v>
          </cell>
          <cell r="AG6589">
            <v>4448745.78</v>
          </cell>
          <cell r="AH6589">
            <v>5723.570000000298</v>
          </cell>
          <cell r="AI6589">
            <v>0</v>
          </cell>
          <cell r="AJ6589">
            <v>0</v>
          </cell>
          <cell r="AK6589">
            <v>0</v>
          </cell>
        </row>
        <row r="6590">
          <cell r="R6590" t="str">
            <v>BNDES</v>
          </cell>
          <cell r="S6590" t="str">
            <v>FINEM TJLP</v>
          </cell>
          <cell r="T6590" t="str">
            <v>SUB9725B</v>
          </cell>
          <cell r="U6590">
            <v>6</v>
          </cell>
          <cell r="V6590">
            <v>3.5000599999999999</v>
          </cell>
          <cell r="W6590">
            <v>37042</v>
          </cell>
          <cell r="X6590">
            <v>16</v>
          </cell>
          <cell r="Y6590">
            <v>0</v>
          </cell>
          <cell r="Z6590">
            <v>1.609613</v>
          </cell>
          <cell r="AA6590">
            <v>0</v>
          </cell>
          <cell r="AB6590">
            <v>4454723.74</v>
          </cell>
          <cell r="AC6590">
            <v>0</v>
          </cell>
          <cell r="AD6590">
            <v>18004.650000000001</v>
          </cell>
          <cell r="AE6590">
            <v>18004.650000000001</v>
          </cell>
          <cell r="AF6590">
            <v>0</v>
          </cell>
          <cell r="AG6590">
            <v>4472728.3899999997</v>
          </cell>
          <cell r="AH6590">
            <v>5977.9599999990314</v>
          </cell>
          <cell r="AI6590">
            <v>0</v>
          </cell>
          <cell r="AJ6590">
            <v>0</v>
          </cell>
          <cell r="AK6590">
            <v>0</v>
          </cell>
        </row>
        <row r="6591">
          <cell r="R6591" t="str">
            <v>BNDES</v>
          </cell>
          <cell r="S6591" t="str">
            <v>FINEM TJLP</v>
          </cell>
          <cell r="T6591" t="str">
            <v>SUB9725B</v>
          </cell>
          <cell r="U6591">
            <v>6</v>
          </cell>
          <cell r="V6591">
            <v>3.5000599999999999</v>
          </cell>
          <cell r="W6591">
            <v>37057</v>
          </cell>
          <cell r="X6591">
            <v>15</v>
          </cell>
          <cell r="Y6591">
            <v>30</v>
          </cell>
          <cell r="Z6591">
            <v>1.6116379999999999</v>
          </cell>
          <cell r="AA6591">
            <v>0</v>
          </cell>
          <cell r="AB6591">
            <v>4460328.08</v>
          </cell>
          <cell r="AC6591">
            <v>94900.6</v>
          </cell>
          <cell r="AD6591">
            <v>16989.400000000001</v>
          </cell>
          <cell r="AE6591">
            <v>34994.050000000003</v>
          </cell>
          <cell r="AF6591">
            <v>129894.65</v>
          </cell>
          <cell r="AG6591">
            <v>4365427.49</v>
          </cell>
          <cell r="AH6591">
            <v>5604.3500000005588</v>
          </cell>
          <cell r="AI6591">
            <v>0</v>
          </cell>
          <cell r="AJ6591">
            <v>0</v>
          </cell>
          <cell r="AK6591">
            <v>0</v>
          </cell>
        </row>
        <row r="6592">
          <cell r="R6592" t="str">
            <v>BNDES</v>
          </cell>
          <cell r="S6592" t="str">
            <v>FINEM TJLP</v>
          </cell>
          <cell r="T6592" t="str">
            <v>SUB9725B</v>
          </cell>
          <cell r="U6592">
            <v>6</v>
          </cell>
          <cell r="V6592">
            <v>3.5000599999999999</v>
          </cell>
          <cell r="W6592">
            <v>37072</v>
          </cell>
          <cell r="X6592">
            <v>15</v>
          </cell>
          <cell r="Y6592">
            <v>0</v>
          </cell>
          <cell r="Z6592">
            <v>1.6136630000000001</v>
          </cell>
          <cell r="AA6592">
            <v>0</v>
          </cell>
          <cell r="AB6592">
            <v>4370912.58</v>
          </cell>
          <cell r="AC6592">
            <v>0</v>
          </cell>
          <cell r="AD6592">
            <v>16559.7</v>
          </cell>
          <cell r="AE6592">
            <v>16559.7</v>
          </cell>
          <cell r="AF6592">
            <v>0</v>
          </cell>
          <cell r="AG6592">
            <v>4387472.28</v>
          </cell>
          <cell r="AH6592">
            <v>5485.089999999851</v>
          </cell>
          <cell r="AI6592">
            <v>0</v>
          </cell>
          <cell r="AJ6592">
            <v>0</v>
          </cell>
          <cell r="AK6592">
            <v>0</v>
          </cell>
        </row>
        <row r="6593">
          <cell r="R6593" t="str">
            <v>BNDES</v>
          </cell>
          <cell r="S6593" t="str">
            <v>FINEM TJLP</v>
          </cell>
          <cell r="T6593" t="str">
            <v>SUB9725B</v>
          </cell>
          <cell r="U6593">
            <v>6</v>
          </cell>
          <cell r="V6593">
            <v>3.5000599999999999</v>
          </cell>
          <cell r="W6593">
            <v>37088</v>
          </cell>
          <cell r="X6593">
            <v>16</v>
          </cell>
          <cell r="Y6593">
            <v>31</v>
          </cell>
          <cell r="Z6593">
            <v>1.615988</v>
          </cell>
          <cell r="AA6593">
            <v>0</v>
          </cell>
          <cell r="AB6593">
            <v>4377210.29</v>
          </cell>
          <cell r="AC6593">
            <v>95156.75</v>
          </cell>
          <cell r="AD6593">
            <v>17782.240000000002</v>
          </cell>
          <cell r="AE6593">
            <v>34341.94</v>
          </cell>
          <cell r="AF6593">
            <v>129498.69</v>
          </cell>
          <cell r="AG6593">
            <v>4282053.54</v>
          </cell>
          <cell r="AH6593">
            <v>6297.7099999999627</v>
          </cell>
          <cell r="AI6593">
            <v>0</v>
          </cell>
          <cell r="AJ6593">
            <v>0</v>
          </cell>
          <cell r="AK6593">
            <v>0</v>
          </cell>
        </row>
        <row r="6594">
          <cell r="R6594" t="str">
            <v>BNDES</v>
          </cell>
          <cell r="S6594" t="str">
            <v>FINEM TJLP</v>
          </cell>
          <cell r="T6594" t="str">
            <v>SUB9725B</v>
          </cell>
          <cell r="U6594">
            <v>6</v>
          </cell>
          <cell r="V6594">
            <v>3.5000599999999999</v>
          </cell>
          <cell r="W6594">
            <v>37103</v>
          </cell>
          <cell r="X6594">
            <v>15</v>
          </cell>
          <cell r="Y6594">
            <v>0</v>
          </cell>
          <cell r="Z6594">
            <v>1.6181779999999999</v>
          </cell>
          <cell r="AA6594">
            <v>0</v>
          </cell>
          <cell r="AB6594">
            <v>4287856.6100000003</v>
          </cell>
          <cell r="AC6594">
            <v>0</v>
          </cell>
          <cell r="AD6594">
            <v>16245.03</v>
          </cell>
          <cell r="AE6594">
            <v>16245.03</v>
          </cell>
          <cell r="AF6594">
            <v>0</v>
          </cell>
          <cell r="AG6594">
            <v>4304101.6399999997</v>
          </cell>
          <cell r="AH6594">
            <v>5803.0699999993667</v>
          </cell>
          <cell r="AI6594">
            <v>0</v>
          </cell>
          <cell r="AJ6594">
            <v>0</v>
          </cell>
          <cell r="AK6594">
            <v>0</v>
          </cell>
        </row>
        <row r="6595">
          <cell r="R6595" t="str">
            <v>BNDES</v>
          </cell>
          <cell r="S6595" t="str">
            <v>FINEM TJLP</v>
          </cell>
          <cell r="T6595" t="str">
            <v>SUB9725B</v>
          </cell>
          <cell r="U6595">
            <v>6</v>
          </cell>
          <cell r="V6595">
            <v>3.5000599999999999</v>
          </cell>
          <cell r="W6595">
            <v>37118</v>
          </cell>
          <cell r="X6595">
            <v>15</v>
          </cell>
          <cell r="Y6595">
            <v>32</v>
          </cell>
          <cell r="Z6595">
            <v>1.620368</v>
          </cell>
          <cell r="AA6595">
            <v>0</v>
          </cell>
          <cell r="AB6595">
            <v>4293659.6900000004</v>
          </cell>
          <cell r="AC6595">
            <v>95414.66</v>
          </cell>
          <cell r="AD6595">
            <v>16350.63</v>
          </cell>
          <cell r="AE6595">
            <v>32595.66</v>
          </cell>
          <cell r="AF6595">
            <v>128010.32</v>
          </cell>
          <cell r="AG6595">
            <v>4198245.03</v>
          </cell>
          <cell r="AH6595">
            <v>5803.0800000010058</v>
          </cell>
          <cell r="AI6595">
            <v>0</v>
          </cell>
          <cell r="AJ6595">
            <v>0</v>
          </cell>
          <cell r="AK6595">
            <v>0</v>
          </cell>
        </row>
        <row r="6596">
          <cell r="R6596" t="str">
            <v>BNDES</v>
          </cell>
          <cell r="S6596" t="str">
            <v>FINEM TJLP</v>
          </cell>
          <cell r="T6596" t="str">
            <v>SUB9725B</v>
          </cell>
          <cell r="U6596">
            <v>6</v>
          </cell>
          <cell r="V6596">
            <v>3.5000599999999999</v>
          </cell>
          <cell r="W6596">
            <v>37134</v>
          </cell>
          <cell r="X6596">
            <v>16</v>
          </cell>
          <cell r="Y6596">
            <v>0</v>
          </cell>
          <cell r="Z6596">
            <v>1.6227039999999999</v>
          </cell>
          <cell r="AA6596">
            <v>0</v>
          </cell>
          <cell r="AB6596">
            <v>4204297.42</v>
          </cell>
          <cell r="AC6596">
            <v>0</v>
          </cell>
          <cell r="AD6596">
            <v>16992.5</v>
          </cell>
          <cell r="AE6596">
            <v>16992.5</v>
          </cell>
          <cell r="AF6596">
            <v>0</v>
          </cell>
          <cell r="AG6596">
            <v>4221289.92</v>
          </cell>
          <cell r="AH6596">
            <v>6052.3899999996647</v>
          </cell>
          <cell r="AI6596">
            <v>0</v>
          </cell>
          <cell r="AJ6596">
            <v>0</v>
          </cell>
          <cell r="AK6596">
            <v>0</v>
          </cell>
        </row>
        <row r="6597">
          <cell r="R6597" t="str">
            <v>BNDES</v>
          </cell>
          <cell r="S6597" t="str">
            <v>FINEM TJLP</v>
          </cell>
          <cell r="T6597" t="str">
            <v>SUB9725B</v>
          </cell>
          <cell r="U6597">
            <v>6</v>
          </cell>
          <cell r="V6597">
            <v>3.5000599999999999</v>
          </cell>
          <cell r="W6597">
            <v>37151</v>
          </cell>
          <cell r="X6597">
            <v>17</v>
          </cell>
          <cell r="Y6597">
            <v>33</v>
          </cell>
          <cell r="Z6597">
            <v>1.6251979999999999</v>
          </cell>
          <cell r="AA6597">
            <v>0</v>
          </cell>
          <cell r="AB6597">
            <v>4210759.17</v>
          </cell>
          <cell r="AC6597">
            <v>95699.07</v>
          </cell>
          <cell r="AD6597">
            <v>18183.760000000002</v>
          </cell>
          <cell r="AE6597">
            <v>35176.26</v>
          </cell>
          <cell r="AF6597">
            <v>130875.34</v>
          </cell>
          <cell r="AG6597">
            <v>4115060.1</v>
          </cell>
          <cell r="AH6597">
            <v>6461.7600000007078</v>
          </cell>
          <cell r="AI6597">
            <v>0</v>
          </cell>
          <cell r="AJ6597">
            <v>0</v>
          </cell>
          <cell r="AK6597">
            <v>0</v>
          </cell>
        </row>
        <row r="6598">
          <cell r="R6598" t="str">
            <v>BNDES</v>
          </cell>
          <cell r="S6598" t="str">
            <v>FINEM TJLP</v>
          </cell>
          <cell r="T6598" t="str">
            <v>SUB9725B</v>
          </cell>
          <cell r="U6598">
            <v>6</v>
          </cell>
          <cell r="V6598">
            <v>3.5000599999999999</v>
          </cell>
          <cell r="W6598">
            <v>37164</v>
          </cell>
          <cell r="X6598">
            <v>13</v>
          </cell>
          <cell r="Y6598">
            <v>0</v>
          </cell>
          <cell r="Z6598">
            <v>1.6271089999999999</v>
          </cell>
          <cell r="AA6598">
            <v>0</v>
          </cell>
          <cell r="AB6598">
            <v>4119898.82</v>
          </cell>
          <cell r="AC6598">
            <v>0</v>
          </cell>
          <cell r="AD6598">
            <v>13524.13</v>
          </cell>
          <cell r="AE6598">
            <v>13524.13</v>
          </cell>
          <cell r="AF6598">
            <v>0</v>
          </cell>
          <cell r="AG6598">
            <v>4133422.96</v>
          </cell>
          <cell r="AH6598">
            <v>4838.7299999999814</v>
          </cell>
          <cell r="AI6598">
            <v>0</v>
          </cell>
          <cell r="AJ6598">
            <v>0</v>
          </cell>
          <cell r="AK6598">
            <v>0</v>
          </cell>
        </row>
        <row r="6599">
          <cell r="R6599" t="str">
            <v>BNDES</v>
          </cell>
          <cell r="S6599" t="str">
            <v>FINEM TJLP</v>
          </cell>
          <cell r="T6599" t="str">
            <v>SUB9725B</v>
          </cell>
          <cell r="U6599">
            <v>6</v>
          </cell>
          <cell r="V6599">
            <v>3.5000599999999999</v>
          </cell>
          <cell r="W6599">
            <v>37179</v>
          </cell>
          <cell r="X6599">
            <v>15</v>
          </cell>
          <cell r="Y6599">
            <v>34</v>
          </cell>
          <cell r="Z6599">
            <v>1.6296040000000001</v>
          </cell>
          <cell r="AA6599">
            <v>0</v>
          </cell>
          <cell r="AB6599">
            <v>4126216.25</v>
          </cell>
          <cell r="AC6599">
            <v>95958.52</v>
          </cell>
          <cell r="AD6599">
            <v>15704.69</v>
          </cell>
          <cell r="AE6599">
            <v>29228.82</v>
          </cell>
          <cell r="AF6599">
            <v>125187.34</v>
          </cell>
          <cell r="AG6599">
            <v>4030257.74</v>
          </cell>
          <cell r="AH6599">
            <v>6317.4300000001676</v>
          </cell>
          <cell r="AI6599">
            <v>0</v>
          </cell>
          <cell r="AJ6599">
            <v>0</v>
          </cell>
          <cell r="AK6599">
            <v>0</v>
          </cell>
        </row>
        <row r="6600">
          <cell r="R6600" t="str">
            <v>BNDES</v>
          </cell>
          <cell r="S6600" t="str">
            <v>FINEM TJLP</v>
          </cell>
          <cell r="T6600" t="str">
            <v>SUB9725B</v>
          </cell>
          <cell r="U6600">
            <v>6</v>
          </cell>
          <cell r="V6600">
            <v>3.5000599999999999</v>
          </cell>
          <cell r="W6600">
            <v>37195</v>
          </cell>
          <cell r="X6600">
            <v>16</v>
          </cell>
          <cell r="Y6600">
            <v>0</v>
          </cell>
          <cell r="Z6600">
            <v>1.6322920000000001</v>
          </cell>
          <cell r="AA6600">
            <v>0</v>
          </cell>
          <cell r="AB6600">
            <v>4036905.57</v>
          </cell>
          <cell r="AC6600">
            <v>0</v>
          </cell>
          <cell r="AD6600">
            <v>16315.95</v>
          </cell>
          <cell r="AE6600">
            <v>16315.95</v>
          </cell>
          <cell r="AF6600">
            <v>0</v>
          </cell>
          <cell r="AG6600">
            <v>4053221.52</v>
          </cell>
          <cell r="AH6600">
            <v>6647.8299999996088</v>
          </cell>
          <cell r="AI6600">
            <v>0</v>
          </cell>
          <cell r="AJ6600">
            <v>0</v>
          </cell>
          <cell r="AK6600">
            <v>0</v>
          </cell>
        </row>
        <row r="6601">
          <cell r="R6601" t="str">
            <v>BNDES</v>
          </cell>
          <cell r="S6601" t="str">
            <v>FINEM TJLP</v>
          </cell>
          <cell r="T6601" t="str">
            <v>SUB9725B</v>
          </cell>
          <cell r="U6601">
            <v>6</v>
          </cell>
          <cell r="V6601">
            <v>3.5000599999999999</v>
          </cell>
          <cell r="W6601">
            <v>37210</v>
          </cell>
          <cell r="X6601">
            <v>15</v>
          </cell>
          <cell r="Y6601">
            <v>35</v>
          </cell>
          <cell r="Z6601">
            <v>1.6348119999999999</v>
          </cell>
          <cell r="AA6601">
            <v>0</v>
          </cell>
          <cell r="AB6601">
            <v>4043137.91</v>
          </cell>
          <cell r="AC6601">
            <v>96265.19</v>
          </cell>
          <cell r="AD6601">
            <v>15404.989999999998</v>
          </cell>
          <cell r="AE6601">
            <v>31720.94</v>
          </cell>
          <cell r="AF6601">
            <v>127986.12</v>
          </cell>
          <cell r="AG6601">
            <v>3946872.72</v>
          </cell>
          <cell r="AH6601">
            <v>6232.3300000000745</v>
          </cell>
          <cell r="AI6601">
            <v>0</v>
          </cell>
          <cell r="AJ6601">
            <v>0</v>
          </cell>
          <cell r="AK6601">
            <v>0</v>
          </cell>
        </row>
        <row r="6602">
          <cell r="R6602" t="str">
            <v>BNDES</v>
          </cell>
          <cell r="S6602" t="str">
            <v>FINEM TJLP</v>
          </cell>
          <cell r="T6602" t="str">
            <v>SUB9725B</v>
          </cell>
          <cell r="U6602">
            <v>6</v>
          </cell>
          <cell r="V6602">
            <v>3.5000599999999999</v>
          </cell>
          <cell r="W6602">
            <v>37225</v>
          </cell>
          <cell r="X6602">
            <v>15</v>
          </cell>
          <cell r="Y6602">
            <v>0</v>
          </cell>
          <cell r="Z6602">
            <v>1.637332</v>
          </cell>
          <cell r="AA6602">
            <v>0</v>
          </cell>
          <cell r="AB6602">
            <v>3952956.67</v>
          </cell>
          <cell r="AC6602">
            <v>0</v>
          </cell>
          <cell r="AD6602">
            <v>14976.22</v>
          </cell>
          <cell r="AE6602">
            <v>14976.22</v>
          </cell>
          <cell r="AF6602">
            <v>0</v>
          </cell>
          <cell r="AG6602">
            <v>3967932.9</v>
          </cell>
          <cell r="AH6602">
            <v>6083.9599999994971</v>
          </cell>
          <cell r="AI6602">
            <v>0</v>
          </cell>
          <cell r="AJ6602">
            <v>0</v>
          </cell>
          <cell r="AK6602">
            <v>0</v>
          </cell>
        </row>
        <row r="6603">
          <cell r="R6603" t="str">
            <v>BNDES</v>
          </cell>
          <cell r="S6603" t="str">
            <v>FINEM TJLP</v>
          </cell>
          <cell r="T6603" t="str">
            <v>SUB9725B</v>
          </cell>
          <cell r="U6603">
            <v>6</v>
          </cell>
          <cell r="V6603">
            <v>3.5000599999999999</v>
          </cell>
          <cell r="W6603">
            <v>37242</v>
          </cell>
          <cell r="X6603">
            <v>17</v>
          </cell>
          <cell r="Y6603">
            <v>36</v>
          </cell>
          <cell r="Z6603">
            <v>1.6402030000000001</v>
          </cell>
          <cell r="AA6603">
            <v>0</v>
          </cell>
          <cell r="AB6603">
            <v>3959888.04</v>
          </cell>
          <cell r="AC6603">
            <v>96582.64</v>
          </cell>
          <cell r="AD6603">
            <v>17097.800000000003</v>
          </cell>
          <cell r="AE6603">
            <v>32074.02</v>
          </cell>
          <cell r="AF6603">
            <v>128656.66</v>
          </cell>
          <cell r="AG6603">
            <v>3863305.4</v>
          </cell>
          <cell r="AH6603">
            <v>6931.3600000003353</v>
          </cell>
          <cell r="AI6603">
            <v>0</v>
          </cell>
          <cell r="AJ6603">
            <v>0</v>
          </cell>
          <cell r="AK6603">
            <v>0</v>
          </cell>
        </row>
        <row r="6604">
          <cell r="R6604" t="str">
            <v>BNDES</v>
          </cell>
          <cell r="S6604" t="str">
            <v>FINEM TJLP</v>
          </cell>
          <cell r="T6604" t="str">
            <v>SUB9725B</v>
          </cell>
          <cell r="U6604">
            <v>6</v>
          </cell>
          <cell r="V6604">
            <v>3.5000599999999999</v>
          </cell>
          <cell r="W6604">
            <v>37256</v>
          </cell>
          <cell r="X6604">
            <v>14</v>
          </cell>
          <cell r="Y6604">
            <v>0</v>
          </cell>
          <cell r="Z6604">
            <v>1.6425689999999999</v>
          </cell>
          <cell r="AA6604">
            <v>0</v>
          </cell>
          <cell r="AB6604">
            <v>3868878.23</v>
          </cell>
          <cell r="AC6604">
            <v>0</v>
          </cell>
          <cell r="AD6604">
            <v>13678.78</v>
          </cell>
          <cell r="AE6604">
            <v>13678.78</v>
          </cell>
          <cell r="AF6604">
            <v>0</v>
          </cell>
          <cell r="AG6604">
            <v>3882557.01</v>
          </cell>
          <cell r="AH6604">
            <v>5572.8300000000745</v>
          </cell>
          <cell r="AI6604">
            <v>0</v>
          </cell>
          <cell r="AJ6604">
            <v>0</v>
          </cell>
          <cell r="AK6604">
            <v>0</v>
          </cell>
        </row>
        <row r="6605">
          <cell r="R6605" t="str">
            <v>BNDES</v>
          </cell>
          <cell r="S6605" t="str">
            <v>FINEM TJLP</v>
          </cell>
          <cell r="T6605" t="str">
            <v>SUB9725B</v>
          </cell>
          <cell r="U6605">
            <v>6</v>
          </cell>
          <cell r="V6605">
            <v>3.5000599999999999</v>
          </cell>
          <cell r="W6605">
            <v>37271</v>
          </cell>
          <cell r="X6605">
            <v>15</v>
          </cell>
          <cell r="Y6605">
            <v>37</v>
          </cell>
          <cell r="Z6605">
            <v>1.6451039999999999</v>
          </cell>
          <cell r="AA6605">
            <v>0</v>
          </cell>
          <cell r="AB6605">
            <v>3874849.13</v>
          </cell>
          <cell r="AC6605">
            <v>96871.23</v>
          </cell>
          <cell r="AD6605">
            <v>14753.319999999998</v>
          </cell>
          <cell r="AE6605">
            <v>28432.1</v>
          </cell>
          <cell r="AF6605">
            <v>125303.33</v>
          </cell>
          <cell r="AG6605">
            <v>3777977.9</v>
          </cell>
          <cell r="AH6605">
            <v>5970.9000000003725</v>
          </cell>
          <cell r="AI6605">
            <v>0</v>
          </cell>
          <cell r="AJ6605">
            <v>0</v>
          </cell>
          <cell r="AK6605">
            <v>0</v>
          </cell>
        </row>
        <row r="6606">
          <cell r="R6606" t="str">
            <v>BNDES</v>
          </cell>
          <cell r="S6606" t="str">
            <v>FINEM TJLP</v>
          </cell>
          <cell r="T6606" t="str">
            <v>SUB9725B</v>
          </cell>
          <cell r="U6606">
            <v>6</v>
          </cell>
          <cell r="V6606">
            <v>3.5000599999999999</v>
          </cell>
          <cell r="W6606">
            <v>37287</v>
          </cell>
          <cell r="X6606">
            <v>16</v>
          </cell>
          <cell r="Y6606">
            <v>0</v>
          </cell>
          <cell r="Z6606">
            <v>1.6478109999999999</v>
          </cell>
          <cell r="AA6606">
            <v>0</v>
          </cell>
          <cell r="AB6606">
            <v>3784194.52</v>
          </cell>
          <cell r="AC6606">
            <v>0</v>
          </cell>
          <cell r="AD6606">
            <v>15294.57</v>
          </cell>
          <cell r="AE6606">
            <v>15294.57</v>
          </cell>
          <cell r="AF6606">
            <v>0</v>
          </cell>
          <cell r="AG6606">
            <v>3799489.09</v>
          </cell>
          <cell r="AH6606">
            <v>6216.6200000001118</v>
          </cell>
          <cell r="AI6606">
            <v>0</v>
          </cell>
          <cell r="AJ6606">
            <v>0</v>
          </cell>
          <cell r="AK6606">
            <v>0</v>
          </cell>
        </row>
        <row r="6607">
          <cell r="R6607" t="str">
            <v>BNDES</v>
          </cell>
          <cell r="S6607" t="str">
            <v>FINEM TJLP</v>
          </cell>
          <cell r="T6607" t="str">
            <v>SUB9725B</v>
          </cell>
          <cell r="U6607">
            <v>6</v>
          </cell>
          <cell r="V6607">
            <v>3.5000599999999999</v>
          </cell>
          <cell r="W6607">
            <v>37302</v>
          </cell>
          <cell r="X6607">
            <v>15</v>
          </cell>
          <cell r="Y6607">
            <v>38</v>
          </cell>
          <cell r="Z6607">
            <v>1.650361</v>
          </cell>
          <cell r="AA6607">
            <v>0</v>
          </cell>
          <cell r="AB6607">
            <v>3790050.59</v>
          </cell>
          <cell r="AC6607">
            <v>97180.78</v>
          </cell>
          <cell r="AD6607">
            <v>14440.740000000002</v>
          </cell>
          <cell r="AE6607">
            <v>29735.31</v>
          </cell>
          <cell r="AF6607">
            <v>126916.09</v>
          </cell>
          <cell r="AG6607">
            <v>3692869.81</v>
          </cell>
          <cell r="AH6607">
            <v>5856.0699999998324</v>
          </cell>
          <cell r="AI6607">
            <v>0</v>
          </cell>
          <cell r="AJ6607">
            <v>0</v>
          </cell>
          <cell r="AK6607">
            <v>0</v>
          </cell>
        </row>
        <row r="6608">
          <cell r="R6608" t="str">
            <v>BNDES</v>
          </cell>
          <cell r="S6608" t="str">
            <v>FINEM TJLP</v>
          </cell>
          <cell r="T6608" t="str">
            <v>SUB9725B</v>
          </cell>
          <cell r="U6608">
            <v>6</v>
          </cell>
          <cell r="V6608">
            <v>3.5000599999999999</v>
          </cell>
          <cell r="W6608">
            <v>37315</v>
          </cell>
          <cell r="X6608">
            <v>13</v>
          </cell>
          <cell r="Y6608">
            <v>0</v>
          </cell>
          <cell r="Z6608">
            <v>1.652571</v>
          </cell>
          <cell r="AA6608">
            <v>0</v>
          </cell>
          <cell r="AB6608">
            <v>3697814.93</v>
          </cell>
          <cell r="AC6608">
            <v>0</v>
          </cell>
          <cell r="AD6608">
            <v>12138.58</v>
          </cell>
          <cell r="AE6608">
            <v>12138.58</v>
          </cell>
          <cell r="AF6608">
            <v>0</v>
          </cell>
          <cell r="AG6608">
            <v>3709953.52</v>
          </cell>
          <cell r="AH6608">
            <v>4945.1299999998882</v>
          </cell>
          <cell r="AI6608">
            <v>0</v>
          </cell>
          <cell r="AJ6608">
            <v>0</v>
          </cell>
          <cell r="AK6608">
            <v>0</v>
          </cell>
        </row>
        <row r="6609">
          <cell r="R6609" t="str">
            <v>BNDES</v>
          </cell>
          <cell r="S6609" t="str">
            <v>FINEM TJLP</v>
          </cell>
          <cell r="T6609" t="str">
            <v>SUB9725B</v>
          </cell>
          <cell r="U6609">
            <v>6</v>
          </cell>
          <cell r="V6609">
            <v>3.5000599999999999</v>
          </cell>
          <cell r="W6609">
            <v>37330</v>
          </cell>
          <cell r="X6609">
            <v>15</v>
          </cell>
          <cell r="Y6609">
            <v>39</v>
          </cell>
          <cell r="Z6609">
            <v>1.6551210000000001</v>
          </cell>
          <cell r="AA6609">
            <v>0</v>
          </cell>
          <cell r="AB6609">
            <v>3703520.85</v>
          </cell>
          <cell r="AC6609">
            <v>97461.07</v>
          </cell>
          <cell r="AD6609">
            <v>14096.000000000002</v>
          </cell>
          <cell r="AE6609">
            <v>26234.58</v>
          </cell>
          <cell r="AF6609">
            <v>123695.66</v>
          </cell>
          <cell r="AG6609">
            <v>3606059.77</v>
          </cell>
          <cell r="AH6609">
            <v>5705.910000000149</v>
          </cell>
          <cell r="AI6609">
            <v>0</v>
          </cell>
          <cell r="AJ6609">
            <v>0</v>
          </cell>
          <cell r="AK6609">
            <v>0</v>
          </cell>
        </row>
        <row r="6610">
          <cell r="R6610" t="str">
            <v>BNDES</v>
          </cell>
          <cell r="S6610" t="str">
            <v>FINEM TJLP</v>
          </cell>
          <cell r="T6610" t="str">
            <v>SUB9725B</v>
          </cell>
          <cell r="U6610">
            <v>6</v>
          </cell>
          <cell r="V6610">
            <v>3.5000599999999999</v>
          </cell>
          <cell r="W6610">
            <v>37346</v>
          </cell>
          <cell r="X6610">
            <v>16</v>
          </cell>
          <cell r="Y6610">
            <v>0</v>
          </cell>
          <cell r="Z6610">
            <v>1.6578459999999999</v>
          </cell>
          <cell r="AA6610">
            <v>0</v>
          </cell>
          <cell r="AB6610">
            <v>3611996.81</v>
          </cell>
          <cell r="AC6610">
            <v>0</v>
          </cell>
          <cell r="AD6610">
            <v>14598.6</v>
          </cell>
          <cell r="AE6610">
            <v>14598.6</v>
          </cell>
          <cell r="AF6610">
            <v>0</v>
          </cell>
          <cell r="AG6610">
            <v>3626595.4</v>
          </cell>
          <cell r="AH6610">
            <v>5937.0299999997951</v>
          </cell>
          <cell r="AI6610">
            <v>0</v>
          </cell>
          <cell r="AJ6610">
            <v>0</v>
          </cell>
          <cell r="AK6610">
            <v>0</v>
          </cell>
        </row>
        <row r="6611">
          <cell r="R6611" t="str">
            <v>BNDES</v>
          </cell>
          <cell r="S6611" t="str">
            <v>FINEM TJLP</v>
          </cell>
          <cell r="T6611" t="str">
            <v>SUB9725B</v>
          </cell>
          <cell r="U6611">
            <v>6</v>
          </cell>
          <cell r="V6611">
            <v>3.5000599999999999</v>
          </cell>
          <cell r="W6611">
            <v>37361</v>
          </cell>
          <cell r="X6611">
            <v>15</v>
          </cell>
          <cell r="Y6611">
            <v>40</v>
          </cell>
          <cell r="Z6611">
            <v>1.6601170000000001</v>
          </cell>
          <cell r="AA6611">
            <v>0</v>
          </cell>
          <cell r="AB6611">
            <v>3616944.7</v>
          </cell>
          <cell r="AC6611">
            <v>97755.26</v>
          </cell>
          <cell r="AD6611">
            <v>13778.58</v>
          </cell>
          <cell r="AE6611">
            <v>28377.18</v>
          </cell>
          <cell r="AF6611">
            <v>126132.45</v>
          </cell>
          <cell r="AG6611">
            <v>3519189.44</v>
          </cell>
          <cell r="AH6611">
            <v>4947.910000000149</v>
          </cell>
          <cell r="AI6611">
            <v>0</v>
          </cell>
          <cell r="AJ6611">
            <v>0</v>
          </cell>
          <cell r="AK6611">
            <v>0</v>
          </cell>
        </row>
        <row r="6612">
          <cell r="R6612" t="str">
            <v>BNDES</v>
          </cell>
          <cell r="S6612" t="str">
            <v>FINEM TJLP</v>
          </cell>
          <cell r="T6612" t="str">
            <v>SUB9725B</v>
          </cell>
          <cell r="U6612">
            <v>6</v>
          </cell>
          <cell r="V6612">
            <v>3.5000599999999999</v>
          </cell>
          <cell r="W6612">
            <v>37376</v>
          </cell>
          <cell r="X6612">
            <v>15</v>
          </cell>
          <cell r="Y6612">
            <v>0</v>
          </cell>
          <cell r="Z6612">
            <v>1.6623669999999999</v>
          </cell>
          <cell r="AA6612">
            <v>0</v>
          </cell>
          <cell r="AB6612">
            <v>3523959.09</v>
          </cell>
          <cell r="AC6612">
            <v>0</v>
          </cell>
          <cell r="AD6612">
            <v>13350.92</v>
          </cell>
          <cell r="AE6612">
            <v>13350.92</v>
          </cell>
          <cell r="AF6612">
            <v>0</v>
          </cell>
          <cell r="AG6612">
            <v>3537310.01</v>
          </cell>
          <cell r="AH6612">
            <v>4769.6499999999069</v>
          </cell>
          <cell r="AI6612">
            <v>0</v>
          </cell>
          <cell r="AJ6612">
            <v>0</v>
          </cell>
          <cell r="AK6612">
            <v>0</v>
          </cell>
        </row>
        <row r="6613">
          <cell r="R6613" t="str">
            <v>BNDES</v>
          </cell>
          <cell r="S6613" t="str">
            <v>FINEM TJLP</v>
          </cell>
          <cell r="T6613" t="str">
            <v>SUB9725B</v>
          </cell>
          <cell r="U6613">
            <v>6</v>
          </cell>
          <cell r="V6613">
            <v>3.5000599999999999</v>
          </cell>
          <cell r="W6613">
            <v>37391</v>
          </cell>
          <cell r="X6613">
            <v>15</v>
          </cell>
          <cell r="Y6613">
            <v>41</v>
          </cell>
          <cell r="Z6613">
            <v>1.664617</v>
          </cell>
          <cell r="AA6613">
            <v>0</v>
          </cell>
          <cell r="AB6613">
            <v>3528728.74</v>
          </cell>
          <cell r="AC6613">
            <v>98020.24</v>
          </cell>
          <cell r="AD6613">
            <v>13437.710000000001</v>
          </cell>
          <cell r="AE6613">
            <v>26788.63</v>
          </cell>
          <cell r="AF6613">
            <v>124808.87</v>
          </cell>
          <cell r="AG6613">
            <v>3430708.49</v>
          </cell>
          <cell r="AH6613">
            <v>4769.640000000596</v>
          </cell>
          <cell r="AI6613">
            <v>0</v>
          </cell>
          <cell r="AJ6613">
            <v>0</v>
          </cell>
          <cell r="AK6613">
            <v>0</v>
          </cell>
        </row>
        <row r="6614">
          <cell r="R6614" t="str">
            <v>BNDES</v>
          </cell>
          <cell r="S6614" t="str">
            <v>FINEM TJLP</v>
          </cell>
          <cell r="T6614" t="str">
            <v>SUB9725B</v>
          </cell>
          <cell r="U6614">
            <v>6</v>
          </cell>
          <cell r="V6614">
            <v>3.5000599999999999</v>
          </cell>
          <cell r="W6614">
            <v>37407</v>
          </cell>
          <cell r="X6614">
            <v>16</v>
          </cell>
          <cell r="Y6614">
            <v>0</v>
          </cell>
          <cell r="Z6614">
            <v>1.667017</v>
          </cell>
          <cell r="AA6614">
            <v>0</v>
          </cell>
          <cell r="AB6614">
            <v>3435654.8</v>
          </cell>
          <cell r="AC6614">
            <v>0</v>
          </cell>
          <cell r="AD6614">
            <v>13885.88</v>
          </cell>
          <cell r="AE6614">
            <v>13885.88</v>
          </cell>
          <cell r="AF6614">
            <v>0</v>
          </cell>
          <cell r="AG6614">
            <v>3449540.67</v>
          </cell>
          <cell r="AH6614">
            <v>4946.2999999998137</v>
          </cell>
          <cell r="AI6614">
            <v>0</v>
          </cell>
          <cell r="AJ6614">
            <v>0</v>
          </cell>
          <cell r="AK6614">
            <v>0</v>
          </cell>
        </row>
        <row r="6615">
          <cell r="R6615" t="str">
            <v>BNDES</v>
          </cell>
          <cell r="S6615" t="str">
            <v>FINEM TJLP</v>
          </cell>
          <cell r="T6615" t="str">
            <v>SUB9725B</v>
          </cell>
          <cell r="U6615">
            <v>6</v>
          </cell>
          <cell r="V6615">
            <v>3.5000599999999999</v>
          </cell>
          <cell r="W6615">
            <v>37424</v>
          </cell>
          <cell r="X6615">
            <v>17</v>
          </cell>
          <cell r="Y6615">
            <v>42</v>
          </cell>
          <cell r="Z6615">
            <v>1.6695789999999999</v>
          </cell>
          <cell r="AA6615">
            <v>0</v>
          </cell>
          <cell r="AB6615">
            <v>3440934.98</v>
          </cell>
          <cell r="AC6615">
            <v>98312.43</v>
          </cell>
          <cell r="AD6615">
            <v>14859.35</v>
          </cell>
          <cell r="AE6615">
            <v>28745.23</v>
          </cell>
          <cell r="AF6615">
            <v>127057.66</v>
          </cell>
          <cell r="AG6615">
            <v>3342622.55</v>
          </cell>
          <cell r="AH6615">
            <v>5280.1899999999441</v>
          </cell>
          <cell r="AI6615">
            <v>0</v>
          </cell>
          <cell r="AJ6615">
            <v>0</v>
          </cell>
          <cell r="AK6615">
            <v>0</v>
          </cell>
        </row>
        <row r="6616">
          <cell r="R6616" t="str">
            <v>BNDES</v>
          </cell>
          <cell r="S6616" t="str">
            <v>FINEM TJLP</v>
          </cell>
          <cell r="T6616" t="str">
            <v>SUB9725B</v>
          </cell>
          <cell r="U6616">
            <v>6</v>
          </cell>
          <cell r="V6616">
            <v>3.5000599999999999</v>
          </cell>
          <cell r="W6616">
            <v>37437</v>
          </cell>
          <cell r="X6616">
            <v>13</v>
          </cell>
          <cell r="Y6616">
            <v>0</v>
          </cell>
          <cell r="Z6616">
            <v>1.6715420000000001</v>
          </cell>
          <cell r="AA6616">
            <v>0</v>
          </cell>
          <cell r="AB6616">
            <v>3346552.62</v>
          </cell>
          <cell r="AC6616">
            <v>0</v>
          </cell>
          <cell r="AD6616">
            <v>10985.52</v>
          </cell>
          <cell r="AE6616">
            <v>10985.52</v>
          </cell>
          <cell r="AF6616">
            <v>0</v>
          </cell>
          <cell r="AG6616">
            <v>3357538.14</v>
          </cell>
          <cell r="AH6616">
            <v>3930.070000000298</v>
          </cell>
          <cell r="AI6616">
            <v>0</v>
          </cell>
          <cell r="AJ6616">
            <v>0</v>
          </cell>
          <cell r="AK6616">
            <v>0</v>
          </cell>
        </row>
        <row r="6617">
          <cell r="R6617" t="str">
            <v>BNDES</v>
          </cell>
          <cell r="S6617" t="str">
            <v>FINEM TJLP</v>
          </cell>
          <cell r="T6617" t="str">
            <v>SUB9725B</v>
          </cell>
          <cell r="U6617">
            <v>6</v>
          </cell>
          <cell r="V6617">
            <v>3.5000599999999999</v>
          </cell>
          <cell r="W6617">
            <v>37452</v>
          </cell>
          <cell r="X6617">
            <v>15</v>
          </cell>
          <cell r="Y6617">
            <v>43</v>
          </cell>
          <cell r="Z6617">
            <v>1.6741010000000001</v>
          </cell>
          <cell r="AA6617">
            <v>0</v>
          </cell>
          <cell r="AB6617">
            <v>3351675.93</v>
          </cell>
          <cell r="AC6617">
            <v>98578.7</v>
          </cell>
          <cell r="AD6617">
            <v>12756.7</v>
          </cell>
          <cell r="AE6617">
            <v>23742.22</v>
          </cell>
          <cell r="AF6617">
            <v>122320.93</v>
          </cell>
          <cell r="AG6617">
            <v>3253097.23</v>
          </cell>
          <cell r="AH6617">
            <v>5123.3199999998324</v>
          </cell>
          <cell r="AI6617">
            <v>0</v>
          </cell>
          <cell r="AJ6617">
            <v>0</v>
          </cell>
          <cell r="AK6617">
            <v>0</v>
          </cell>
        </row>
        <row r="6618">
          <cell r="R6618" t="str">
            <v>BNDES</v>
          </cell>
          <cell r="S6618" t="str">
            <v>FINEM TJLP</v>
          </cell>
          <cell r="T6618" t="str">
            <v>SUB9725B</v>
          </cell>
          <cell r="U6618">
            <v>6</v>
          </cell>
          <cell r="V6618">
            <v>3.5000599999999999</v>
          </cell>
          <cell r="W6618">
            <v>37468</v>
          </cell>
          <cell r="X6618">
            <v>16</v>
          </cell>
          <cell r="Y6618">
            <v>0</v>
          </cell>
          <cell r="Z6618">
            <v>1.676855</v>
          </cell>
          <cell r="AA6618">
            <v>0</v>
          </cell>
          <cell r="AB6618">
            <v>3258448.77</v>
          </cell>
          <cell r="AC6618">
            <v>0</v>
          </cell>
          <cell r="AD6618">
            <v>13169.66</v>
          </cell>
          <cell r="AE6618">
            <v>13169.66</v>
          </cell>
          <cell r="AF6618">
            <v>0</v>
          </cell>
          <cell r="AG6618">
            <v>3271618.44</v>
          </cell>
          <cell r="AH6618">
            <v>5351.5499999998137</v>
          </cell>
          <cell r="AI6618">
            <v>0</v>
          </cell>
          <cell r="AJ6618">
            <v>0</v>
          </cell>
          <cell r="AK6618">
            <v>0</v>
          </cell>
        </row>
        <row r="6619">
          <cell r="R6619" t="str">
            <v>BNDES</v>
          </cell>
          <cell r="S6619" t="str">
            <v>FINEM TJLP</v>
          </cell>
          <cell r="T6619" t="str">
            <v>SUB9725B</v>
          </cell>
          <cell r="U6619">
            <v>6</v>
          </cell>
          <cell r="V6619">
            <v>3.5000599999999999</v>
          </cell>
          <cell r="W6619">
            <v>37483</v>
          </cell>
          <cell r="X6619">
            <v>15</v>
          </cell>
          <cell r="Y6619">
            <v>44</v>
          </cell>
          <cell r="Z6619">
            <v>1.6794500000000001</v>
          </cell>
          <cell r="AA6619">
            <v>0</v>
          </cell>
          <cell r="AB6619">
            <v>3263491.35</v>
          </cell>
          <cell r="AC6619">
            <v>98893.68</v>
          </cell>
          <cell r="AD6619">
            <v>12434.46</v>
          </cell>
          <cell r="AE6619">
            <v>25604.12</v>
          </cell>
          <cell r="AF6619">
            <v>124497.8</v>
          </cell>
          <cell r="AG6619">
            <v>3164597.68</v>
          </cell>
          <cell r="AH6619">
            <v>5042.5800000000745</v>
          </cell>
          <cell r="AI6619">
            <v>0</v>
          </cell>
          <cell r="AJ6619">
            <v>0</v>
          </cell>
          <cell r="AK6619">
            <v>0</v>
          </cell>
        </row>
        <row r="6620">
          <cell r="R6620" t="str">
            <v>BNDES</v>
          </cell>
          <cell r="S6620" t="str">
            <v>FINEM TJLP</v>
          </cell>
          <cell r="T6620" t="str">
            <v>SUB9725B</v>
          </cell>
          <cell r="U6620">
            <v>6</v>
          </cell>
          <cell r="V6620">
            <v>3.5000599999999999</v>
          </cell>
          <cell r="W6620">
            <v>37499</v>
          </cell>
          <cell r="X6620">
            <v>16</v>
          </cell>
          <cell r="Y6620">
            <v>0</v>
          </cell>
          <cell r="Z6620">
            <v>1.682218</v>
          </cell>
          <cell r="AA6620">
            <v>0</v>
          </cell>
          <cell r="AB6620">
            <v>3169813.44</v>
          </cell>
          <cell r="AC6620">
            <v>0</v>
          </cell>
          <cell r="AD6620">
            <v>12811.43</v>
          </cell>
          <cell r="AE6620">
            <v>12811.43</v>
          </cell>
          <cell r="AF6620">
            <v>0</v>
          </cell>
          <cell r="AG6620">
            <v>3182624.86</v>
          </cell>
          <cell r="AH6620">
            <v>5215.7499999995343</v>
          </cell>
          <cell r="AI6620">
            <v>0</v>
          </cell>
          <cell r="AJ6620">
            <v>0</v>
          </cell>
          <cell r="AK6620">
            <v>0</v>
          </cell>
        </row>
        <row r="6621">
          <cell r="R6621" t="str">
            <v>BNDES</v>
          </cell>
          <cell r="S6621" t="str">
            <v>FINEM TJLP</v>
          </cell>
          <cell r="T6621" t="str">
            <v>SUB9725B</v>
          </cell>
          <cell r="U6621">
            <v>6</v>
          </cell>
          <cell r="V6621">
            <v>3.5000599999999999</v>
          </cell>
          <cell r="W6621">
            <v>37515</v>
          </cell>
          <cell r="X6621">
            <v>16</v>
          </cell>
          <cell r="Y6621">
            <v>45</v>
          </cell>
          <cell r="Z6621">
            <v>1.6849860000000001</v>
          </cell>
          <cell r="AA6621">
            <v>0</v>
          </cell>
          <cell r="AB6621">
            <v>3175029.19</v>
          </cell>
          <cell r="AC6621">
            <v>99219.66</v>
          </cell>
          <cell r="AD6621">
            <v>12905.45</v>
          </cell>
          <cell r="AE6621">
            <v>25716.880000000001</v>
          </cell>
          <cell r="AF6621">
            <v>124936.54</v>
          </cell>
          <cell r="AG6621">
            <v>3075809.53</v>
          </cell>
          <cell r="AH6621">
            <v>5215.7599999997765</v>
          </cell>
          <cell r="AI6621">
            <v>0</v>
          </cell>
          <cell r="AJ6621">
            <v>0</v>
          </cell>
          <cell r="AK6621">
            <v>0</v>
          </cell>
        </row>
        <row r="6622">
          <cell r="R6622" t="str">
            <v>BNDES</v>
          </cell>
          <cell r="S6622" t="str">
            <v>FINEM TJLP</v>
          </cell>
          <cell r="T6622" t="str">
            <v>SUB9725B</v>
          </cell>
          <cell r="U6622">
            <v>6</v>
          </cell>
          <cell r="V6622">
            <v>3.5000599999999999</v>
          </cell>
          <cell r="W6622">
            <v>37529</v>
          </cell>
          <cell r="X6622">
            <v>14</v>
          </cell>
          <cell r="Y6622">
            <v>0</v>
          </cell>
          <cell r="Z6622">
            <v>1.6874150000000001</v>
          </cell>
          <cell r="AA6622">
            <v>0</v>
          </cell>
          <cell r="AB6622">
            <v>3080243.48</v>
          </cell>
          <cell r="AC6622">
            <v>0</v>
          </cell>
          <cell r="AD6622">
            <v>10890.49</v>
          </cell>
          <cell r="AE6622">
            <v>10890.49</v>
          </cell>
          <cell r="AF6622">
            <v>0</v>
          </cell>
          <cell r="AG6622">
            <v>3091133.97</v>
          </cell>
          <cell r="AH6622">
            <v>4433.9500000001863</v>
          </cell>
          <cell r="AI6622">
            <v>0</v>
          </cell>
          <cell r="AJ6622">
            <v>0</v>
          </cell>
          <cell r="AK6622">
            <v>0</v>
          </cell>
        </row>
        <row r="6623">
          <cell r="R6623" t="str">
            <v>BNDES</v>
          </cell>
          <cell r="S6623" t="str">
            <v>FINEM TJLP</v>
          </cell>
          <cell r="T6623" t="str">
            <v>SUB9725B</v>
          </cell>
          <cell r="U6623">
            <v>6</v>
          </cell>
          <cell r="V6623">
            <v>3.5000599999999999</v>
          </cell>
          <cell r="W6623">
            <v>37544</v>
          </cell>
          <cell r="X6623">
            <v>15</v>
          </cell>
          <cell r="Y6623">
            <v>46</v>
          </cell>
          <cell r="Z6623">
            <v>1.6900250000000001</v>
          </cell>
          <cell r="AA6623">
            <v>0</v>
          </cell>
          <cell r="AB6623">
            <v>3085007.83</v>
          </cell>
          <cell r="AC6623">
            <v>99516.38</v>
          </cell>
          <cell r="AD6623">
            <v>11746.070000000002</v>
          </cell>
          <cell r="AE6623">
            <v>22636.560000000001</v>
          </cell>
          <cell r="AF6623">
            <v>122152.94</v>
          </cell>
          <cell r="AG6623">
            <v>2985491.45</v>
          </cell>
          <cell r="AH6623">
            <v>4764.3500000000931</v>
          </cell>
          <cell r="AI6623">
            <v>0</v>
          </cell>
          <cell r="AJ6623">
            <v>0</v>
          </cell>
          <cell r="AK6623">
            <v>0</v>
          </cell>
        </row>
        <row r="6624">
          <cell r="R6624" t="str">
            <v>BNDES</v>
          </cell>
          <cell r="S6624" t="str">
            <v>FINEM TJLP</v>
          </cell>
          <cell r="T6624" t="str">
            <v>SUB9725B</v>
          </cell>
          <cell r="U6624">
            <v>6</v>
          </cell>
          <cell r="V6624">
            <v>3.5000599999999999</v>
          </cell>
          <cell r="W6624">
            <v>37560</v>
          </cell>
          <cell r="X6624">
            <v>16</v>
          </cell>
          <cell r="Y6624">
            <v>0</v>
          </cell>
          <cell r="Z6624">
            <v>1.692809</v>
          </cell>
          <cell r="AA6624">
            <v>0</v>
          </cell>
          <cell r="AB6624">
            <v>2990409.49</v>
          </cell>
          <cell r="AC6624">
            <v>0</v>
          </cell>
          <cell r="AD6624">
            <v>12086.33</v>
          </cell>
          <cell r="AE6624">
            <v>12086.33</v>
          </cell>
          <cell r="AF6624">
            <v>0</v>
          </cell>
          <cell r="AG6624">
            <v>3002495.82</v>
          </cell>
          <cell r="AH6624">
            <v>4918.0399999995716</v>
          </cell>
          <cell r="AI6624">
            <v>0</v>
          </cell>
          <cell r="AJ6624">
            <v>0</v>
          </cell>
          <cell r="AK6624">
            <v>0</v>
          </cell>
        </row>
        <row r="6625">
          <cell r="R6625" t="str">
            <v>BNDES</v>
          </cell>
          <cell r="S6625" t="str">
            <v>FINEM TJLP</v>
          </cell>
          <cell r="T6625" t="str">
            <v>SUB9725B</v>
          </cell>
          <cell r="U6625">
            <v>6</v>
          </cell>
          <cell r="V6625">
            <v>3.5000599999999999</v>
          </cell>
          <cell r="W6625">
            <v>37578</v>
          </cell>
          <cell r="X6625">
            <v>18</v>
          </cell>
          <cell r="Y6625">
            <v>47</v>
          </cell>
          <cell r="Z6625">
            <v>1.6959409999999999</v>
          </cell>
          <cell r="AA6625">
            <v>0</v>
          </cell>
          <cell r="AB6625">
            <v>2995942.28</v>
          </cell>
          <cell r="AC6625">
            <v>99864.74</v>
          </cell>
          <cell r="AD6625">
            <v>13703.15</v>
          </cell>
          <cell r="AE6625">
            <v>25789.48</v>
          </cell>
          <cell r="AF6625">
            <v>125654.22</v>
          </cell>
          <cell r="AG6625">
            <v>2896077.54</v>
          </cell>
          <cell r="AH6625">
            <v>5532.7900000005029</v>
          </cell>
          <cell r="AI6625">
            <v>0</v>
          </cell>
          <cell r="AJ6625">
            <v>0</v>
          </cell>
          <cell r="AK6625">
            <v>0</v>
          </cell>
        </row>
        <row r="6626">
          <cell r="R6626" t="str">
            <v>BNDES</v>
          </cell>
          <cell r="S6626" t="str">
            <v>FINEM TJLP</v>
          </cell>
          <cell r="T6626" t="str">
            <v>SUB9725B</v>
          </cell>
          <cell r="U6626">
            <v>6</v>
          </cell>
          <cell r="V6626">
            <v>3.5000599999999999</v>
          </cell>
          <cell r="W6626">
            <v>37590</v>
          </cell>
          <cell r="X6626">
            <v>12</v>
          </cell>
          <cell r="Y6626">
            <v>0</v>
          </cell>
          <cell r="Z6626">
            <v>1.6980409999999999</v>
          </cell>
          <cell r="AA6626">
            <v>0</v>
          </cell>
          <cell r="AB6626">
            <v>2899663.61</v>
          </cell>
          <cell r="AC6626">
            <v>0</v>
          </cell>
          <cell r="AD6626">
            <v>8785.24</v>
          </cell>
          <cell r="AE6626">
            <v>8785.24</v>
          </cell>
          <cell r="AF6626">
            <v>0</v>
          </cell>
          <cell r="AG6626">
            <v>2908448.85</v>
          </cell>
          <cell r="AH6626">
            <v>3586.0699999998324</v>
          </cell>
          <cell r="AI6626">
            <v>0</v>
          </cell>
          <cell r="AJ6626">
            <v>0</v>
          </cell>
          <cell r="AK6626">
            <v>0</v>
          </cell>
        </row>
        <row r="6627">
          <cell r="R6627" t="str">
            <v>BNDES</v>
          </cell>
          <cell r="S6627" t="str">
            <v>FINEM TJLP</v>
          </cell>
          <cell r="T6627" t="str">
            <v>SUB9725B</v>
          </cell>
          <cell r="U6627">
            <v>6</v>
          </cell>
          <cell r="V6627">
            <v>3.5000599999999999</v>
          </cell>
          <cell r="W6627">
            <v>37606</v>
          </cell>
          <cell r="X6627">
            <v>16</v>
          </cell>
          <cell r="Y6627">
            <v>48</v>
          </cell>
          <cell r="Z6627">
            <v>1.700841</v>
          </cell>
          <cell r="AA6627">
            <v>0</v>
          </cell>
          <cell r="AB6627">
            <v>2904445.03</v>
          </cell>
          <cell r="AC6627">
            <v>100153.28</v>
          </cell>
          <cell r="AD6627">
            <v>11788.94</v>
          </cell>
          <cell r="AE6627">
            <v>20574.18</v>
          </cell>
          <cell r="AF6627">
            <v>120727.46</v>
          </cell>
          <cell r="AG6627">
            <v>2804291.76</v>
          </cell>
          <cell r="AH6627">
            <v>4781.429999999702</v>
          </cell>
          <cell r="AI6627">
            <v>0</v>
          </cell>
          <cell r="AJ6627">
            <v>0</v>
          </cell>
          <cell r="AK6627">
            <v>0</v>
          </cell>
        </row>
        <row r="6628">
          <cell r="R6628" t="str">
            <v>BNDES</v>
          </cell>
          <cell r="S6628" t="str">
            <v>FINEM TJLP</v>
          </cell>
          <cell r="T6628" t="str">
            <v>SUB9725B</v>
          </cell>
          <cell r="U6628">
            <v>6</v>
          </cell>
          <cell r="V6628">
            <v>3.5000599999999999</v>
          </cell>
          <cell r="W6628">
            <v>37621</v>
          </cell>
          <cell r="X6628">
            <v>15</v>
          </cell>
          <cell r="Y6628">
            <v>0</v>
          </cell>
          <cell r="Z6628">
            <v>1.7034659999999999</v>
          </cell>
          <cell r="AA6628">
            <v>0</v>
          </cell>
          <cell r="AB6628">
            <v>2808619.77</v>
          </cell>
          <cell r="AC6628">
            <v>0</v>
          </cell>
          <cell r="AD6628">
            <v>10640.77</v>
          </cell>
          <cell r="AE6628">
            <v>10640.77</v>
          </cell>
          <cell r="AF6628">
            <v>0</v>
          </cell>
          <cell r="AG6628">
            <v>2819260.55</v>
          </cell>
          <cell r="AH6628">
            <v>4328.0200000000186</v>
          </cell>
          <cell r="AI6628">
            <v>0</v>
          </cell>
          <cell r="AJ6628">
            <v>0</v>
          </cell>
          <cell r="AK6628">
            <v>0</v>
          </cell>
        </row>
        <row r="6629">
          <cell r="R6629" t="str">
            <v>BNDES</v>
          </cell>
          <cell r="S6629" t="str">
            <v>FINEM TJLP</v>
          </cell>
          <cell r="T6629" t="str">
            <v>SUB9725B</v>
          </cell>
          <cell r="U6629">
            <v>6</v>
          </cell>
          <cell r="V6629">
            <v>3.5000599999999999</v>
          </cell>
          <cell r="W6629">
            <v>37636</v>
          </cell>
          <cell r="X6629">
            <v>15</v>
          </cell>
          <cell r="Y6629">
            <v>49</v>
          </cell>
          <cell r="Z6629">
            <v>1.706693</v>
          </cell>
          <cell r="AA6629">
            <v>0</v>
          </cell>
          <cell r="AB6629">
            <v>2813940.35</v>
          </cell>
          <cell r="AC6629">
            <v>100497.87</v>
          </cell>
          <cell r="AD6629">
            <v>10721.48</v>
          </cell>
          <cell r="AE6629">
            <v>21362.25</v>
          </cell>
          <cell r="AF6629">
            <v>121860.12</v>
          </cell>
          <cell r="AG6629">
            <v>2713442.48</v>
          </cell>
          <cell r="AH6629">
            <v>5320.570000000298</v>
          </cell>
          <cell r="AI6629">
            <v>0</v>
          </cell>
          <cell r="AJ6629">
            <v>0</v>
          </cell>
          <cell r="AK6629">
            <v>0</v>
          </cell>
        </row>
        <row r="6630">
          <cell r="R6630" t="str">
            <v>BNDES</v>
          </cell>
          <cell r="S6630" t="str">
            <v>FINEM TJLP</v>
          </cell>
          <cell r="T6630" t="str">
            <v>SUB9725B</v>
          </cell>
          <cell r="U6630">
            <v>6</v>
          </cell>
          <cell r="V6630">
            <v>3.5000599999999999</v>
          </cell>
          <cell r="W6630">
            <v>37652</v>
          </cell>
          <cell r="X6630">
            <v>16</v>
          </cell>
          <cell r="Y6630">
            <v>0</v>
          </cell>
          <cell r="Z6630">
            <v>1.710197</v>
          </cell>
          <cell r="AA6630">
            <v>0</v>
          </cell>
          <cell r="AB6630">
            <v>2719013.43</v>
          </cell>
          <cell r="AC6630">
            <v>0</v>
          </cell>
          <cell r="AD6630">
            <v>10989.43</v>
          </cell>
          <cell r="AE6630">
            <v>10989.43</v>
          </cell>
          <cell r="AF6630">
            <v>0</v>
          </cell>
          <cell r="AG6630">
            <v>2730002.86</v>
          </cell>
          <cell r="AH6630">
            <v>5570.9499999997206</v>
          </cell>
          <cell r="AI6630">
            <v>0</v>
          </cell>
          <cell r="AJ6630">
            <v>0</v>
          </cell>
          <cell r="AK6630">
            <v>0</v>
          </cell>
        </row>
        <row r="6631">
          <cell r="R6631" t="str">
            <v>BNDES</v>
          </cell>
          <cell r="S6631" t="str">
            <v>FINEM TJLP</v>
          </cell>
          <cell r="T6631" t="str">
            <v>SUB9725B</v>
          </cell>
          <cell r="U6631">
            <v>6</v>
          </cell>
          <cell r="V6631">
            <v>3.5000599999999999</v>
          </cell>
          <cell r="W6631">
            <v>37669</v>
          </cell>
          <cell r="X6631">
            <v>17</v>
          </cell>
          <cell r="Y6631">
            <v>50</v>
          </cell>
          <cell r="Z6631">
            <v>1.7139200000000001</v>
          </cell>
          <cell r="AA6631">
            <v>0</v>
          </cell>
          <cell r="AB6631">
            <v>2724932.56</v>
          </cell>
          <cell r="AC6631">
            <v>100923.43</v>
          </cell>
          <cell r="AD6631">
            <v>11774.39</v>
          </cell>
          <cell r="AE6631">
            <v>22763.82</v>
          </cell>
          <cell r="AF6631">
            <v>123687.25</v>
          </cell>
          <cell r="AG6631">
            <v>2624009.13</v>
          </cell>
          <cell r="AH6631">
            <v>5919.1299999998882</v>
          </cell>
          <cell r="AI6631">
            <v>0</v>
          </cell>
          <cell r="AJ6631">
            <v>0</v>
          </cell>
          <cell r="AK6631">
            <v>0</v>
          </cell>
        </row>
        <row r="6632">
          <cell r="R6632" t="str">
            <v>BNDES</v>
          </cell>
          <cell r="S6632" t="str">
            <v>FINEM TJLP</v>
          </cell>
          <cell r="T6632" t="str">
            <v>SUB9725B</v>
          </cell>
          <cell r="U6632">
            <v>6</v>
          </cell>
          <cell r="V6632">
            <v>3.5000599999999999</v>
          </cell>
          <cell r="W6632">
            <v>37680</v>
          </cell>
          <cell r="X6632">
            <v>11</v>
          </cell>
          <cell r="Y6632">
            <v>0</v>
          </cell>
          <cell r="Z6632">
            <v>1.7163379999999999</v>
          </cell>
          <cell r="AA6632">
            <v>0</v>
          </cell>
          <cell r="AB6632">
            <v>2627711.09</v>
          </cell>
          <cell r="AC6632">
            <v>0</v>
          </cell>
          <cell r="AD6632">
            <v>7296.93</v>
          </cell>
          <cell r="AE6632">
            <v>7296.93</v>
          </cell>
          <cell r="AF6632">
            <v>0</v>
          </cell>
          <cell r="AG6632">
            <v>2635008.02</v>
          </cell>
          <cell r="AH6632">
            <v>3701.9599999999627</v>
          </cell>
          <cell r="AI6632">
            <v>0</v>
          </cell>
          <cell r="AJ6632">
            <v>0</v>
          </cell>
          <cell r="AK6632">
            <v>0</v>
          </cell>
        </row>
        <row r="6633">
          <cell r="R6633" t="str">
            <v>BNDES</v>
          </cell>
          <cell r="S6633" t="str">
            <v>FINEM TJLP</v>
          </cell>
          <cell r="T6633" t="str">
            <v>SUB9725B</v>
          </cell>
          <cell r="U6633">
            <v>6</v>
          </cell>
          <cell r="V6633">
            <v>3.5000599999999999</v>
          </cell>
          <cell r="W6633">
            <v>37697</v>
          </cell>
          <cell r="X6633">
            <v>17</v>
          </cell>
          <cell r="Y6633">
            <v>51</v>
          </cell>
          <cell r="Z6633">
            <v>1.720078</v>
          </cell>
          <cell r="AA6633">
            <v>0</v>
          </cell>
          <cell r="AB6633">
            <v>2633437.02</v>
          </cell>
          <cell r="AC6633">
            <v>101286.04</v>
          </cell>
          <cell r="AD6633">
            <v>11357.509999999998</v>
          </cell>
          <cell r="AE6633">
            <v>18654.439999999999</v>
          </cell>
          <cell r="AF6633">
            <v>119940.48</v>
          </cell>
          <cell r="AG6633">
            <v>2532150.98</v>
          </cell>
          <cell r="AH6633">
            <v>5725.9300000001676</v>
          </cell>
          <cell r="AI6633">
            <v>0</v>
          </cell>
          <cell r="AJ6633">
            <v>0</v>
          </cell>
          <cell r="AK6633">
            <v>0</v>
          </cell>
        </row>
        <row r="6634">
          <cell r="R6634" t="str">
            <v>BNDES</v>
          </cell>
          <cell r="S6634" t="str">
            <v>FINEM TJLP</v>
          </cell>
          <cell r="T6634" t="str">
            <v>SUB9725B</v>
          </cell>
          <cell r="U6634">
            <v>6</v>
          </cell>
          <cell r="V6634">
            <v>3.5000599999999999</v>
          </cell>
          <cell r="W6634">
            <v>37711</v>
          </cell>
          <cell r="X6634">
            <v>14</v>
          </cell>
          <cell r="Y6634">
            <v>0</v>
          </cell>
          <cell r="Z6634">
            <v>1.7231620000000001</v>
          </cell>
          <cell r="AA6634">
            <v>0</v>
          </cell>
          <cell r="AB6634">
            <v>2536690.98</v>
          </cell>
          <cell r="AC6634">
            <v>0</v>
          </cell>
          <cell r="AD6634">
            <v>8968.7099999999991</v>
          </cell>
          <cell r="AE6634">
            <v>8968.7099999999991</v>
          </cell>
          <cell r="AF6634">
            <v>0</v>
          </cell>
          <cell r="AG6634">
            <v>2545659.69</v>
          </cell>
          <cell r="AH6634">
            <v>4540</v>
          </cell>
          <cell r="AI6634">
            <v>0</v>
          </cell>
          <cell r="AJ6634">
            <v>0</v>
          </cell>
          <cell r="AK6634">
            <v>0</v>
          </cell>
        </row>
        <row r="6635">
          <cell r="R6635" t="str">
            <v>BNDES</v>
          </cell>
          <cell r="S6635" t="str">
            <v>FINEM TJLP</v>
          </cell>
          <cell r="T6635" t="str">
            <v>SUB9725B</v>
          </cell>
          <cell r="U6635">
            <v>6</v>
          </cell>
          <cell r="V6635">
            <v>3.5000599999999999</v>
          </cell>
          <cell r="W6635">
            <v>37726</v>
          </cell>
          <cell r="X6635">
            <v>15</v>
          </cell>
          <cell r="Y6635">
            <v>52</v>
          </cell>
          <cell r="Z6635">
            <v>1.727079</v>
          </cell>
          <cell r="AA6635">
            <v>0</v>
          </cell>
          <cell r="AB6635">
            <v>2542457.25</v>
          </cell>
          <cell r="AC6635">
            <v>101698.29</v>
          </cell>
          <cell r="AD6635">
            <v>9686.8300000000017</v>
          </cell>
          <cell r="AE6635">
            <v>18655.54</v>
          </cell>
          <cell r="AF6635">
            <v>120353.83</v>
          </cell>
          <cell r="AG6635">
            <v>2440758.96</v>
          </cell>
          <cell r="AH6635">
            <v>5766.2700000000186</v>
          </cell>
          <cell r="AI6635">
            <v>0</v>
          </cell>
          <cell r="AJ6635">
            <v>0</v>
          </cell>
          <cell r="AK6635">
            <v>0</v>
          </cell>
        </row>
        <row r="6636">
          <cell r="R6636" t="str">
            <v>BNDES</v>
          </cell>
          <cell r="S6636" t="str">
            <v>FINEM TJLP</v>
          </cell>
          <cell r="T6636" t="str">
            <v>SUB9725B</v>
          </cell>
          <cell r="U6636">
            <v>6</v>
          </cell>
          <cell r="V6636">
            <v>3.5000599999999999</v>
          </cell>
          <cell r="W6636">
            <v>37741</v>
          </cell>
          <cell r="X6636">
            <v>15</v>
          </cell>
          <cell r="Y6636">
            <v>0</v>
          </cell>
          <cell r="Z6636">
            <v>1.7310449999999999</v>
          </cell>
          <cell r="AA6636">
            <v>0</v>
          </cell>
          <cell r="AB6636">
            <v>2446363.83</v>
          </cell>
          <cell r="AC6636">
            <v>0</v>
          </cell>
          <cell r="AD6636">
            <v>9268.33</v>
          </cell>
          <cell r="AE6636">
            <v>9268.33</v>
          </cell>
          <cell r="AF6636">
            <v>0</v>
          </cell>
          <cell r="AG6636">
            <v>2455632.16</v>
          </cell>
          <cell r="AH6636">
            <v>5604.8700000001118</v>
          </cell>
          <cell r="AI6636">
            <v>0</v>
          </cell>
          <cell r="AJ6636">
            <v>0</v>
          </cell>
          <cell r="AK6636">
            <v>0</v>
          </cell>
        </row>
        <row r="6637">
          <cell r="R6637" t="str">
            <v>BNDES</v>
          </cell>
          <cell r="S6637" t="str">
            <v>FINEM TJLP</v>
          </cell>
          <cell r="T6637" t="str">
            <v>SUB9725B</v>
          </cell>
          <cell r="U6637">
            <v>6</v>
          </cell>
          <cell r="V6637">
            <v>3.5000599999999999</v>
          </cell>
          <cell r="W6637">
            <v>37756</v>
          </cell>
          <cell r="X6637">
            <v>15</v>
          </cell>
          <cell r="Y6637">
            <v>53</v>
          </cell>
          <cell r="Z6637">
            <v>1.73502</v>
          </cell>
          <cell r="AA6637">
            <v>0</v>
          </cell>
          <cell r="AB6637">
            <v>2451981.42</v>
          </cell>
          <cell r="AC6637">
            <v>102165.89</v>
          </cell>
          <cell r="AD6637">
            <v>9346.08</v>
          </cell>
          <cell r="AE6637">
            <v>18614.41</v>
          </cell>
          <cell r="AF6637">
            <v>120780.31</v>
          </cell>
          <cell r="AG6637">
            <v>2349815.5299999998</v>
          </cell>
          <cell r="AH6637">
            <v>5617.5999999996275</v>
          </cell>
          <cell r="AI6637">
            <v>0</v>
          </cell>
          <cell r="AJ6637">
            <v>0</v>
          </cell>
          <cell r="AK6637">
            <v>0</v>
          </cell>
        </row>
        <row r="6638">
          <cell r="R6638" t="str">
            <v>BNDES</v>
          </cell>
          <cell r="S6638" t="str">
            <v>FINEM TJLP</v>
          </cell>
          <cell r="T6638" t="str">
            <v>SUB9725B</v>
          </cell>
          <cell r="U6638">
            <v>6</v>
          </cell>
          <cell r="V6638">
            <v>3.5000599999999999</v>
          </cell>
          <cell r="W6638">
            <v>37772</v>
          </cell>
          <cell r="X6638">
            <v>16</v>
          </cell>
          <cell r="Y6638">
            <v>0</v>
          </cell>
          <cell r="Z6638">
            <v>1.7392730000000001</v>
          </cell>
          <cell r="AA6638">
            <v>0</v>
          </cell>
          <cell r="AB6638">
            <v>2355575.5499999998</v>
          </cell>
          <cell r="AC6638">
            <v>0</v>
          </cell>
          <cell r="AD6638">
            <v>9520.52</v>
          </cell>
          <cell r="AE6638">
            <v>9520.52</v>
          </cell>
          <cell r="AF6638">
            <v>0</v>
          </cell>
          <cell r="AG6638">
            <v>2365096.08</v>
          </cell>
          <cell r="AH6638">
            <v>5760.0300000002608</v>
          </cell>
          <cell r="AI6638">
            <v>0</v>
          </cell>
          <cell r="AJ6638">
            <v>0</v>
          </cell>
          <cell r="AK6638">
            <v>0</v>
          </cell>
        </row>
        <row r="6639">
          <cell r="R6639" t="str">
            <v>BNDES</v>
          </cell>
          <cell r="S6639" t="str">
            <v>FINEM TJLP</v>
          </cell>
          <cell r="T6639" t="str">
            <v>SUB9725B</v>
          </cell>
          <cell r="U6639">
            <v>6</v>
          </cell>
          <cell r="V6639">
            <v>3.5000599999999999</v>
          </cell>
          <cell r="W6639">
            <v>37788</v>
          </cell>
          <cell r="X6639">
            <v>16</v>
          </cell>
          <cell r="Y6639">
            <v>54</v>
          </cell>
          <cell r="Z6639">
            <v>1.743533</v>
          </cell>
          <cell r="AA6639">
            <v>0</v>
          </cell>
          <cell r="AB6639">
            <v>2361345.06</v>
          </cell>
          <cell r="AC6639">
            <v>102667.18</v>
          </cell>
          <cell r="AD6639">
            <v>9605.739999999998</v>
          </cell>
          <cell r="AE6639">
            <v>19126.259999999998</v>
          </cell>
          <cell r="AF6639">
            <v>121793.43</v>
          </cell>
          <cell r="AG6639">
            <v>2258677.89</v>
          </cell>
          <cell r="AH6639">
            <v>5769.5</v>
          </cell>
          <cell r="AI6639">
            <v>0</v>
          </cell>
          <cell r="AJ6639">
            <v>0</v>
          </cell>
          <cell r="AK6639">
            <v>0</v>
          </cell>
        </row>
        <row r="6640">
          <cell r="R6640" t="str">
            <v>BNDES</v>
          </cell>
          <cell r="S6640" t="str">
            <v>FINEM TJLP</v>
          </cell>
          <cell r="T6640" t="str">
            <v>SUB9725B</v>
          </cell>
          <cell r="U6640">
            <v>6</v>
          </cell>
          <cell r="V6640">
            <v>3.5000599999999999</v>
          </cell>
          <cell r="W6640">
            <v>37802</v>
          </cell>
          <cell r="X6640">
            <v>14</v>
          </cell>
          <cell r="Y6640">
            <v>0</v>
          </cell>
          <cell r="Z6640">
            <v>1.747271</v>
          </cell>
          <cell r="AA6640">
            <v>0</v>
          </cell>
          <cell r="AB6640">
            <v>2263520.3199999998</v>
          </cell>
          <cell r="AC6640">
            <v>0</v>
          </cell>
          <cell r="AD6640">
            <v>8002.89</v>
          </cell>
          <cell r="AE6640">
            <v>8002.89</v>
          </cell>
          <cell r="AF6640">
            <v>0</v>
          </cell>
          <cell r="AG6640">
            <v>2271523.21</v>
          </cell>
          <cell r="AH6640">
            <v>4842.429999999702</v>
          </cell>
          <cell r="AI6640">
            <v>0</v>
          </cell>
          <cell r="AJ6640">
            <v>0</v>
          </cell>
          <cell r="AK6640">
            <v>0</v>
          </cell>
        </row>
        <row r="6641">
          <cell r="R6641" t="str">
            <v>BNDES</v>
          </cell>
          <cell r="S6641" t="str">
            <v>FINEM TJLP</v>
          </cell>
          <cell r="T6641" t="str">
            <v>SUB9725B</v>
          </cell>
          <cell r="U6641">
            <v>6</v>
          </cell>
          <cell r="V6641">
            <v>3.5000599999999999</v>
          </cell>
          <cell r="W6641">
            <v>37817</v>
          </cell>
          <cell r="X6641">
            <v>15</v>
          </cell>
          <cell r="Y6641">
            <v>55</v>
          </cell>
          <cell r="Z6641">
            <v>1.7512840000000001</v>
          </cell>
          <cell r="AA6641">
            <v>0</v>
          </cell>
          <cell r="AB6641">
            <v>2268719</v>
          </cell>
          <cell r="AC6641">
            <v>103123.59</v>
          </cell>
          <cell r="AD6641">
            <v>8644.07</v>
          </cell>
          <cell r="AE6641">
            <v>16646.96</v>
          </cell>
          <cell r="AF6641">
            <v>119770.55</v>
          </cell>
          <cell r="AG6641">
            <v>2165595.41</v>
          </cell>
          <cell r="AH6641">
            <v>5198.6800000001676</v>
          </cell>
          <cell r="AI6641">
            <v>0</v>
          </cell>
          <cell r="AJ6641">
            <v>0</v>
          </cell>
          <cell r="AK6641">
            <v>0</v>
          </cell>
        </row>
        <row r="6642">
          <cell r="R6642" t="str">
            <v>BNDES</v>
          </cell>
          <cell r="S6642" t="str">
            <v>FINEM TJLP</v>
          </cell>
          <cell r="T6642" t="str">
            <v>SUB9725B</v>
          </cell>
          <cell r="U6642">
            <v>6</v>
          </cell>
          <cell r="V6642">
            <v>3.5000599999999999</v>
          </cell>
          <cell r="W6642">
            <v>37833</v>
          </cell>
          <cell r="X6642">
            <v>16</v>
          </cell>
          <cell r="Y6642">
            <v>0</v>
          </cell>
          <cell r="Z6642">
            <v>1.7555719999999999</v>
          </cell>
          <cell r="AA6642">
            <v>0</v>
          </cell>
          <cell r="AB6642">
            <v>2170897.85</v>
          </cell>
          <cell r="AC6642">
            <v>0</v>
          </cell>
          <cell r="AD6642">
            <v>8774.11</v>
          </cell>
          <cell r="AE6642">
            <v>8774.11</v>
          </cell>
          <cell r="AF6642">
            <v>0</v>
          </cell>
          <cell r="AG6642">
            <v>2179671.96</v>
          </cell>
          <cell r="AH6642">
            <v>5302.4399999999441</v>
          </cell>
          <cell r="AI6642">
            <v>0</v>
          </cell>
          <cell r="AJ6642">
            <v>0</v>
          </cell>
          <cell r="AK6642">
            <v>0</v>
          </cell>
        </row>
        <row r="6643">
          <cell r="R6643" t="str">
            <v>BNDES</v>
          </cell>
          <cell r="S6643" t="str">
            <v>FINEM TJLP</v>
          </cell>
          <cell r="T6643" t="str">
            <v>SUB9725B</v>
          </cell>
          <cell r="U6643">
            <v>6</v>
          </cell>
          <cell r="V6643">
            <v>3.5000599999999999</v>
          </cell>
          <cell r="W6643">
            <v>37848</v>
          </cell>
          <cell r="X6643">
            <v>15</v>
          </cell>
          <cell r="Y6643">
            <v>56</v>
          </cell>
          <cell r="Z6643">
            <v>1.7596069999999999</v>
          </cell>
          <cell r="AA6643">
            <v>0</v>
          </cell>
          <cell r="AB6643">
            <v>2175887.4300000002</v>
          </cell>
          <cell r="AC6643">
            <v>103613.69</v>
          </cell>
          <cell r="AD6643">
            <v>8297.0799999999981</v>
          </cell>
          <cell r="AE6643">
            <v>17071.189999999999</v>
          </cell>
          <cell r="AF6643">
            <v>120684.88</v>
          </cell>
          <cell r="AG6643">
            <v>2072273.74</v>
          </cell>
          <cell r="AH6643">
            <v>4989.5800000000745</v>
          </cell>
          <cell r="AI6643">
            <v>0</v>
          </cell>
          <cell r="AJ6643">
            <v>0</v>
          </cell>
          <cell r="AK6643">
            <v>0</v>
          </cell>
        </row>
        <row r="6644">
          <cell r="R6644" t="str">
            <v>BNDES</v>
          </cell>
          <cell r="S6644" t="str">
            <v>FINEM TJLP</v>
          </cell>
          <cell r="T6644" t="str">
            <v>SUB9725B</v>
          </cell>
          <cell r="U6644">
            <v>6</v>
          </cell>
          <cell r="V6644">
            <v>3.5000599999999999</v>
          </cell>
          <cell r="W6644">
            <v>37864</v>
          </cell>
          <cell r="X6644">
            <v>16</v>
          </cell>
          <cell r="Y6644">
            <v>0</v>
          </cell>
          <cell r="Z6644">
            <v>1.7639180000000001</v>
          </cell>
          <cell r="AA6644">
            <v>0</v>
          </cell>
          <cell r="AB6644">
            <v>2077350.77</v>
          </cell>
          <cell r="AC6644">
            <v>0</v>
          </cell>
          <cell r="AD6644">
            <v>8396.02</v>
          </cell>
          <cell r="AE6644">
            <v>8396.02</v>
          </cell>
          <cell r="AF6644">
            <v>0</v>
          </cell>
          <cell r="AG6644">
            <v>2085746.79</v>
          </cell>
          <cell r="AH6644">
            <v>5077.0300000000279</v>
          </cell>
          <cell r="AI6644">
            <v>0</v>
          </cell>
          <cell r="AJ6644">
            <v>0</v>
          </cell>
          <cell r="AK6644">
            <v>0</v>
          </cell>
        </row>
        <row r="6645">
          <cell r="R6645" t="str">
            <v>BNDES</v>
          </cell>
          <cell r="S6645" t="str">
            <v>FINEM TJLP</v>
          </cell>
          <cell r="T6645" t="str">
            <v>SUB9725B</v>
          </cell>
          <cell r="U6645">
            <v>6</v>
          </cell>
          <cell r="V6645">
            <v>3.5000599999999999</v>
          </cell>
          <cell r="W6645">
            <v>37879</v>
          </cell>
          <cell r="X6645">
            <v>15</v>
          </cell>
          <cell r="Y6645">
            <v>57</v>
          </cell>
          <cell r="Z6645">
            <v>1.767968</v>
          </cell>
          <cell r="AA6645">
            <v>0</v>
          </cell>
          <cell r="AB6645">
            <v>2082120.42</v>
          </cell>
          <cell r="AC6645">
            <v>104106.02</v>
          </cell>
          <cell r="AD6645">
            <v>7939.51</v>
          </cell>
          <cell r="AE6645">
            <v>16335.53</v>
          </cell>
          <cell r="AF6645">
            <v>120441.55</v>
          </cell>
          <cell r="AG6645">
            <v>1978014.4</v>
          </cell>
          <cell r="AH6645">
            <v>4769.649999999674</v>
          </cell>
          <cell r="AI6645">
            <v>0</v>
          </cell>
          <cell r="AJ6645">
            <v>0</v>
          </cell>
          <cell r="AK6645">
            <v>0</v>
          </cell>
        </row>
        <row r="6646">
          <cell r="R6646" t="str">
            <v>BNDES</v>
          </cell>
          <cell r="S6646" t="str">
            <v>FINEM TJLP</v>
          </cell>
          <cell r="T6646" t="str">
            <v>SUB9725B</v>
          </cell>
          <cell r="U6646">
            <v>6</v>
          </cell>
          <cell r="V6646">
            <v>3.5000599999999999</v>
          </cell>
          <cell r="W6646">
            <v>37894</v>
          </cell>
          <cell r="X6646">
            <v>15</v>
          </cell>
          <cell r="Y6646">
            <v>0</v>
          </cell>
          <cell r="Z6646">
            <v>1.7720309999999999</v>
          </cell>
          <cell r="AA6646">
            <v>0</v>
          </cell>
          <cell r="AB6646">
            <v>1982560.11</v>
          </cell>
          <cell r="AC6646">
            <v>0</v>
          </cell>
          <cell r="AD6646">
            <v>7511.15</v>
          </cell>
          <cell r="AE6646">
            <v>7511.15</v>
          </cell>
          <cell r="AF6646">
            <v>0</v>
          </cell>
          <cell r="AG6646">
            <v>1990071.26</v>
          </cell>
          <cell r="AH6646">
            <v>4545.7100000001956</v>
          </cell>
          <cell r="AI6646">
            <v>0</v>
          </cell>
          <cell r="AJ6646">
            <v>0</v>
          </cell>
          <cell r="AK6646">
            <v>0</v>
          </cell>
        </row>
        <row r="6647">
          <cell r="R6647" t="str">
            <v>BNDES</v>
          </cell>
          <cell r="S6647" t="str">
            <v>FINEM TJLP</v>
          </cell>
          <cell r="T6647" t="str">
            <v>SUB9725B</v>
          </cell>
          <cell r="U6647">
            <v>6</v>
          </cell>
          <cell r="V6647">
            <v>3.5000599999999999</v>
          </cell>
          <cell r="W6647">
            <v>37909</v>
          </cell>
          <cell r="X6647">
            <v>15</v>
          </cell>
          <cell r="Y6647">
            <v>58</v>
          </cell>
          <cell r="Z6647">
            <v>1.7754799999999999</v>
          </cell>
          <cell r="AA6647">
            <v>0</v>
          </cell>
          <cell r="AB6647">
            <v>1986418.87</v>
          </cell>
          <cell r="AC6647">
            <v>104548.36</v>
          </cell>
          <cell r="AD6647">
            <v>7568.91</v>
          </cell>
          <cell r="AE6647">
            <v>15080.06</v>
          </cell>
          <cell r="AF6647">
            <v>119628.42</v>
          </cell>
          <cell r="AG6647">
            <v>1881870.51</v>
          </cell>
          <cell r="AH6647">
            <v>3858.7600000000093</v>
          </cell>
          <cell r="AI6647">
            <v>0</v>
          </cell>
          <cell r="AJ6647">
            <v>0</v>
          </cell>
          <cell r="AK6647">
            <v>0</v>
          </cell>
        </row>
        <row r="6648">
          <cell r="R6648" t="str">
            <v>BNDES</v>
          </cell>
          <cell r="S6648" t="str">
            <v>FINEM TJLP</v>
          </cell>
          <cell r="T6648" t="str">
            <v>SUB9725B</v>
          </cell>
          <cell r="U6648">
            <v>6</v>
          </cell>
          <cell r="V6648">
            <v>3.5000599999999999</v>
          </cell>
          <cell r="W6648">
            <v>37925</v>
          </cell>
          <cell r="X6648">
            <v>16</v>
          </cell>
          <cell r="Y6648">
            <v>0</v>
          </cell>
          <cell r="Z6648">
            <v>1.7791220000000001</v>
          </cell>
          <cell r="AA6648">
            <v>0</v>
          </cell>
          <cell r="AB6648">
            <v>1885730.75</v>
          </cell>
          <cell r="AC6648">
            <v>0</v>
          </cell>
          <cell r="AD6648">
            <v>7621.55</v>
          </cell>
          <cell r="AE6648">
            <v>7621.55</v>
          </cell>
          <cell r="AF6648">
            <v>0</v>
          </cell>
          <cell r="AG6648">
            <v>1893352.3</v>
          </cell>
          <cell r="AH6648">
            <v>3860.2399999999907</v>
          </cell>
          <cell r="AI6648">
            <v>0</v>
          </cell>
          <cell r="AJ6648">
            <v>0</v>
          </cell>
          <cell r="AK6648">
            <v>0</v>
          </cell>
        </row>
        <row r="6649">
          <cell r="R6649" t="str">
            <v>BNDES</v>
          </cell>
          <cell r="S6649" t="str">
            <v>FINEM TJLP</v>
          </cell>
          <cell r="T6649" t="str">
            <v>SUB9725B</v>
          </cell>
          <cell r="U6649">
            <v>6</v>
          </cell>
          <cell r="V6649">
            <v>3.5000599999999999</v>
          </cell>
          <cell r="W6649">
            <v>37942</v>
          </cell>
          <cell r="X6649">
            <v>17</v>
          </cell>
          <cell r="Y6649">
            <v>59</v>
          </cell>
          <cell r="Z6649">
            <v>1.7829980000000001</v>
          </cell>
          <cell r="AA6649">
            <v>0</v>
          </cell>
          <cell r="AB6649">
            <v>1889839.01</v>
          </cell>
          <cell r="AC6649">
            <v>104991.06</v>
          </cell>
          <cell r="AD6649">
            <v>8165.9800000000005</v>
          </cell>
          <cell r="AE6649">
            <v>15787.53</v>
          </cell>
          <cell r="AF6649">
            <v>120778.58</v>
          </cell>
          <cell r="AG6649">
            <v>1784847.95</v>
          </cell>
          <cell r="AH6649">
            <v>4108.25</v>
          </cell>
          <cell r="AI6649">
            <v>0</v>
          </cell>
          <cell r="AJ6649">
            <v>0</v>
          </cell>
          <cell r="AK6649">
            <v>0</v>
          </cell>
        </row>
        <row r="6650">
          <cell r="R6650" t="str">
            <v>BNDES</v>
          </cell>
          <cell r="S6650" t="str">
            <v>FINEM TJLP</v>
          </cell>
          <cell r="T6650" t="str">
            <v>SUB9725B</v>
          </cell>
          <cell r="U6650">
            <v>6</v>
          </cell>
          <cell r="V6650">
            <v>3.5000599999999999</v>
          </cell>
          <cell r="W6650">
            <v>37955</v>
          </cell>
          <cell r="X6650">
            <v>13</v>
          </cell>
          <cell r="Y6650">
            <v>0</v>
          </cell>
          <cell r="Z6650">
            <v>1.7859670000000001</v>
          </cell>
          <cell r="AA6650">
            <v>0</v>
          </cell>
          <cell r="AB6650">
            <v>1787820.03</v>
          </cell>
          <cell r="AC6650">
            <v>0</v>
          </cell>
          <cell r="AD6650">
            <v>5868.76</v>
          </cell>
          <cell r="AE6650">
            <v>5868.76</v>
          </cell>
          <cell r="AF6650">
            <v>0</v>
          </cell>
          <cell r="AG6650">
            <v>1793688.79</v>
          </cell>
          <cell r="AH6650">
            <v>2972.0800000000745</v>
          </cell>
          <cell r="AI6650">
            <v>1267859.3799999999</v>
          </cell>
          <cell r="AJ6650">
            <v>525829.42000000004</v>
          </cell>
          <cell r="AK6650">
            <v>105165.89000000001</v>
          </cell>
        </row>
        <row r="6651">
          <cell r="R6651" t="str">
            <v>BNDES</v>
          </cell>
          <cell r="S6651" t="str">
            <v>FINEM TJLP</v>
          </cell>
          <cell r="T6651" t="str">
            <v>SUB9725B</v>
          </cell>
          <cell r="U6651">
            <v>6</v>
          </cell>
          <cell r="V6651">
            <v>3.5000599999999999</v>
          </cell>
          <cell r="W6651">
            <v>37970</v>
          </cell>
          <cell r="X6651">
            <v>15</v>
          </cell>
          <cell r="Y6651">
            <v>60</v>
          </cell>
          <cell r="Z6651">
            <v>1.7859670000000001</v>
          </cell>
          <cell r="AA6651">
            <v>0</v>
          </cell>
          <cell r="AB6651">
            <v>1787820.03</v>
          </cell>
          <cell r="AC6651">
            <v>105165.88</v>
          </cell>
          <cell r="AD6651">
            <v>6795.6</v>
          </cell>
          <cell r="AE6651">
            <v>12664.36</v>
          </cell>
          <cell r="AF6651">
            <v>117830.24</v>
          </cell>
          <cell r="AG6651">
            <v>1682654.15</v>
          </cell>
          <cell r="AH6651">
            <v>-2.3283064365386963E-10</v>
          </cell>
          <cell r="AI6651">
            <v>0</v>
          </cell>
          <cell r="AJ6651">
            <v>0</v>
          </cell>
          <cell r="AK6651">
            <v>0</v>
          </cell>
        </row>
        <row r="6652">
          <cell r="R6652" t="str">
            <v>BNDES</v>
          </cell>
          <cell r="S6652" t="str">
            <v>FINEM TJLP</v>
          </cell>
          <cell r="T6652" t="str">
            <v>SUB9725B</v>
          </cell>
          <cell r="U6652">
            <v>6</v>
          </cell>
          <cell r="V6652">
            <v>3.5000599999999999</v>
          </cell>
          <cell r="W6652">
            <v>37986</v>
          </cell>
          <cell r="X6652">
            <v>16</v>
          </cell>
          <cell r="Y6652">
            <v>0</v>
          </cell>
          <cell r="Z6652">
            <v>1.7859670000000001</v>
          </cell>
          <cell r="AA6652">
            <v>0</v>
          </cell>
          <cell r="AB6652">
            <v>1682654.15</v>
          </cell>
          <cell r="AC6652">
            <v>0</v>
          </cell>
          <cell r="AD6652">
            <v>6800.78</v>
          </cell>
          <cell r="AE6652">
            <v>6800.78</v>
          </cell>
          <cell r="AF6652">
            <v>0</v>
          </cell>
          <cell r="AG6652">
            <v>1689454.92</v>
          </cell>
          <cell r="AH6652">
            <v>-1.0000000009313226E-2</v>
          </cell>
          <cell r="AI6652">
            <v>0</v>
          </cell>
          <cell r="AJ6652">
            <v>0</v>
          </cell>
          <cell r="AK6652">
            <v>0</v>
          </cell>
        </row>
        <row r="6653">
          <cell r="R6653" t="str">
            <v>BNDES</v>
          </cell>
          <cell r="S6653" t="str">
            <v>FINEM TJLP</v>
          </cell>
          <cell r="T6653" t="str">
            <v>SUB9725B</v>
          </cell>
          <cell r="U6653">
            <v>6</v>
          </cell>
          <cell r="V6653">
            <v>3.5000599999999999</v>
          </cell>
          <cell r="W6653">
            <v>38001</v>
          </cell>
          <cell r="X6653">
            <v>15</v>
          </cell>
          <cell r="Y6653">
            <v>61</v>
          </cell>
          <cell r="Z6653">
            <v>1.7859670000000001</v>
          </cell>
          <cell r="AA6653">
            <v>0</v>
          </cell>
          <cell r="AB6653">
            <v>1682654.15</v>
          </cell>
          <cell r="AC6653">
            <v>105165.88</v>
          </cell>
          <cell r="AD6653">
            <v>6400.69</v>
          </cell>
          <cell r="AE6653">
            <v>13201.47</v>
          </cell>
          <cell r="AF6653">
            <v>118367.35</v>
          </cell>
          <cell r="AG6653">
            <v>1577488.26</v>
          </cell>
          <cell r="AH6653">
            <v>2.3283064365386963E-10</v>
          </cell>
          <cell r="AI6653">
            <v>0</v>
          </cell>
          <cell r="AJ6653">
            <v>0</v>
          </cell>
          <cell r="AK6653">
            <v>0</v>
          </cell>
        </row>
        <row r="6654">
          <cell r="R6654" t="str">
            <v>BNDES</v>
          </cell>
          <cell r="S6654" t="str">
            <v>FINEM TJLP</v>
          </cell>
          <cell r="T6654" t="str">
            <v>SUB9725B</v>
          </cell>
          <cell r="U6654">
            <v>6</v>
          </cell>
          <cell r="V6654">
            <v>3.5000599999999999</v>
          </cell>
          <cell r="W6654">
            <v>38017</v>
          </cell>
          <cell r="X6654">
            <v>16</v>
          </cell>
          <cell r="Y6654">
            <v>0</v>
          </cell>
          <cell r="Z6654">
            <v>1.7859670000000001</v>
          </cell>
          <cell r="AA6654">
            <v>0</v>
          </cell>
          <cell r="AB6654">
            <v>1577488.26</v>
          </cell>
          <cell r="AC6654">
            <v>0</v>
          </cell>
          <cell r="AD6654">
            <v>6375.73</v>
          </cell>
          <cell r="AE6654">
            <v>6375.73</v>
          </cell>
          <cell r="AF6654">
            <v>0</v>
          </cell>
          <cell r="AG6654">
            <v>1583863.99</v>
          </cell>
          <cell r="AH6654">
            <v>0</v>
          </cell>
          <cell r="AI6654">
            <v>0</v>
          </cell>
          <cell r="AJ6654">
            <v>0</v>
          </cell>
          <cell r="AK6654">
            <v>0</v>
          </cell>
        </row>
        <row r="6655">
          <cell r="R6655" t="str">
            <v>BNDES</v>
          </cell>
          <cell r="S6655" t="str">
            <v>FINEM TJLP</v>
          </cell>
          <cell r="T6655" t="str">
            <v>SUB9725B</v>
          </cell>
          <cell r="U6655">
            <v>6</v>
          </cell>
          <cell r="V6655">
            <v>3.5000599999999999</v>
          </cell>
          <cell r="W6655">
            <v>38033</v>
          </cell>
          <cell r="X6655">
            <v>16</v>
          </cell>
          <cell r="Y6655">
            <v>62</v>
          </cell>
          <cell r="Z6655">
            <v>1.7859670000000001</v>
          </cell>
          <cell r="AA6655">
            <v>0</v>
          </cell>
          <cell r="AB6655">
            <v>1577488.26</v>
          </cell>
          <cell r="AC6655">
            <v>105165.88</v>
          </cell>
          <cell r="AD6655">
            <v>6401.5</v>
          </cell>
          <cell r="AE6655">
            <v>12777.23</v>
          </cell>
          <cell r="AF6655">
            <v>117943.11</v>
          </cell>
          <cell r="AG6655">
            <v>1472322.38</v>
          </cell>
          <cell r="AH6655">
            <v>0</v>
          </cell>
          <cell r="AI6655">
            <v>0</v>
          </cell>
          <cell r="AJ6655">
            <v>0</v>
          </cell>
          <cell r="AK6655">
            <v>0</v>
          </cell>
        </row>
        <row r="6656">
          <cell r="R6656" t="str">
            <v>BNDES</v>
          </cell>
          <cell r="S6656" t="str">
            <v>FINEM TJLP</v>
          </cell>
          <cell r="T6656" t="str">
            <v>SUB9725B</v>
          </cell>
          <cell r="U6656">
            <v>6</v>
          </cell>
          <cell r="V6656">
            <v>3.5000599999999999</v>
          </cell>
          <cell r="W6656">
            <v>38046</v>
          </cell>
          <cell r="X6656">
            <v>13</v>
          </cell>
          <cell r="Y6656">
            <v>0</v>
          </cell>
          <cell r="Z6656">
            <v>1.7859670000000001</v>
          </cell>
          <cell r="AA6656">
            <v>0</v>
          </cell>
          <cell r="AB6656">
            <v>1472322.38</v>
          </cell>
          <cell r="AC6656">
            <v>0</v>
          </cell>
          <cell r="AD6656">
            <v>4833.1000000000004</v>
          </cell>
          <cell r="AE6656">
            <v>4833.1000000000004</v>
          </cell>
          <cell r="AF6656">
            <v>0</v>
          </cell>
          <cell r="AG6656">
            <v>1477155.48</v>
          </cell>
          <cell r="AH6656">
            <v>0</v>
          </cell>
          <cell r="AI6656">
            <v>0</v>
          </cell>
          <cell r="AJ6656">
            <v>0</v>
          </cell>
          <cell r="AK6656">
            <v>0</v>
          </cell>
        </row>
        <row r="6657">
          <cell r="R6657" t="str">
            <v>BNDES</v>
          </cell>
          <cell r="S6657" t="str">
            <v>FINEM TJLP</v>
          </cell>
          <cell r="T6657" t="str">
            <v>SUB9725B</v>
          </cell>
          <cell r="U6657">
            <v>6</v>
          </cell>
          <cell r="V6657">
            <v>3.5000599999999999</v>
          </cell>
          <cell r="W6657">
            <v>38061</v>
          </cell>
          <cell r="X6657">
            <v>15</v>
          </cell>
          <cell r="Y6657">
            <v>63</v>
          </cell>
          <cell r="Z6657">
            <v>1.7859670000000001</v>
          </cell>
          <cell r="AA6657">
            <v>0</v>
          </cell>
          <cell r="AB6657">
            <v>1472322.38</v>
          </cell>
          <cell r="AC6657">
            <v>105165.88</v>
          </cell>
          <cell r="AD6657">
            <v>5596.369999999999</v>
          </cell>
          <cell r="AE6657">
            <v>10429.469999999999</v>
          </cell>
          <cell r="AF6657">
            <v>115595.35</v>
          </cell>
          <cell r="AG6657">
            <v>1367156.49</v>
          </cell>
          <cell r="AH6657">
            <v>-1.0000000009313226E-2</v>
          </cell>
          <cell r="AI6657">
            <v>0</v>
          </cell>
          <cell r="AJ6657">
            <v>0</v>
          </cell>
          <cell r="AK6657">
            <v>0</v>
          </cell>
        </row>
        <row r="6658">
          <cell r="R6658" t="str">
            <v>BNDES</v>
          </cell>
          <cell r="S6658" t="str">
            <v>FINEM TJLP</v>
          </cell>
          <cell r="T6658" t="str">
            <v>SUB9725B</v>
          </cell>
          <cell r="U6658">
            <v>6</v>
          </cell>
          <cell r="V6658">
            <v>3.5000599999999999</v>
          </cell>
          <cell r="W6658">
            <v>38077</v>
          </cell>
          <cell r="X6658">
            <v>16</v>
          </cell>
          <cell r="Y6658">
            <v>0</v>
          </cell>
          <cell r="Z6658">
            <v>1.7859670000000001</v>
          </cell>
          <cell r="AA6658">
            <v>0</v>
          </cell>
          <cell r="AB6658">
            <v>1367156.49</v>
          </cell>
          <cell r="AC6658">
            <v>0</v>
          </cell>
          <cell r="AD6658">
            <v>5525.63</v>
          </cell>
          <cell r="AE6658">
            <v>5525.63</v>
          </cell>
          <cell r="AF6658">
            <v>0</v>
          </cell>
          <cell r="AG6658">
            <v>1372682.13</v>
          </cell>
          <cell r="AH6658">
            <v>1.0000000009313226E-2</v>
          </cell>
          <cell r="AI6658">
            <v>0</v>
          </cell>
          <cell r="AJ6658">
            <v>0</v>
          </cell>
          <cell r="AK6658">
            <v>0</v>
          </cell>
        </row>
        <row r="6659">
          <cell r="R6659" t="str">
            <v>BNDES</v>
          </cell>
          <cell r="S6659" t="str">
            <v>FINEM TJLP</v>
          </cell>
          <cell r="T6659" t="str">
            <v>SUB9725B</v>
          </cell>
          <cell r="U6659">
            <v>6</v>
          </cell>
          <cell r="V6659">
            <v>3.5000599999999999</v>
          </cell>
          <cell r="W6659">
            <v>38092</v>
          </cell>
          <cell r="X6659">
            <v>15</v>
          </cell>
          <cell r="Y6659">
            <v>64</v>
          </cell>
          <cell r="Z6659">
            <v>1.7859670000000001</v>
          </cell>
          <cell r="AA6659">
            <v>0</v>
          </cell>
          <cell r="AB6659">
            <v>1367156.49</v>
          </cell>
          <cell r="AC6659">
            <v>105165.88</v>
          </cell>
          <cell r="AD6659">
            <v>5200.5600000000004</v>
          </cell>
          <cell r="AE6659">
            <v>10726.19</v>
          </cell>
          <cell r="AF6659">
            <v>115892.08</v>
          </cell>
          <cell r="AG6659">
            <v>1261990.6100000001</v>
          </cell>
          <cell r="AH6659">
            <v>2.3283064365386963E-10</v>
          </cell>
          <cell r="AI6659">
            <v>0</v>
          </cell>
          <cell r="AJ6659">
            <v>0</v>
          </cell>
          <cell r="AK6659">
            <v>0</v>
          </cell>
        </row>
        <row r="6660">
          <cell r="R6660" t="str">
            <v>BNDES</v>
          </cell>
          <cell r="S6660" t="str">
            <v>FINEM TJLP</v>
          </cell>
          <cell r="T6660" t="str">
            <v>SUB9725B</v>
          </cell>
          <cell r="U6660">
            <v>6</v>
          </cell>
          <cell r="V6660">
            <v>3.5000599999999999</v>
          </cell>
          <cell r="W6660">
            <v>38107</v>
          </cell>
          <cell r="X6660">
            <v>15</v>
          </cell>
          <cell r="Y6660">
            <v>0</v>
          </cell>
          <cell r="Z6660">
            <v>1.7859670000000001</v>
          </cell>
          <cell r="AA6660">
            <v>0</v>
          </cell>
          <cell r="AB6660">
            <v>1261990.6100000001</v>
          </cell>
          <cell r="AC6660">
            <v>0</v>
          </cell>
          <cell r="AD6660">
            <v>4781.1899999999996</v>
          </cell>
          <cell r="AE6660">
            <v>4781.1899999999996</v>
          </cell>
          <cell r="AF6660">
            <v>0</v>
          </cell>
          <cell r="AG6660">
            <v>1266771.8</v>
          </cell>
          <cell r="AH6660">
            <v>0</v>
          </cell>
          <cell r="AI6660">
            <v>0</v>
          </cell>
          <cell r="AJ6660">
            <v>0</v>
          </cell>
          <cell r="AK6660">
            <v>0</v>
          </cell>
        </row>
        <row r="6661">
          <cell r="R6661" t="str">
            <v>BNDES</v>
          </cell>
          <cell r="S6661" t="str">
            <v>FINEM TJLP</v>
          </cell>
          <cell r="T6661" t="str">
            <v>SUB9725B</v>
          </cell>
          <cell r="U6661">
            <v>6</v>
          </cell>
          <cell r="V6661">
            <v>3.5000599999999999</v>
          </cell>
          <cell r="W6661">
            <v>38124</v>
          </cell>
          <cell r="X6661">
            <v>17</v>
          </cell>
          <cell r="Y6661">
            <v>65</v>
          </cell>
          <cell r="Z6661">
            <v>1.7859670000000001</v>
          </cell>
          <cell r="AA6661">
            <v>0</v>
          </cell>
          <cell r="AB6661">
            <v>1261990.6100000001</v>
          </cell>
          <cell r="AC6661">
            <v>105165.88</v>
          </cell>
          <cell r="AD6661">
            <v>5440.5900000000011</v>
          </cell>
          <cell r="AE6661">
            <v>10221.780000000001</v>
          </cell>
          <cell r="AF6661">
            <v>115387.67</v>
          </cell>
          <cell r="AG6661">
            <v>1156824.72</v>
          </cell>
          <cell r="AH6661">
            <v>-2.3283064365386963E-10</v>
          </cell>
          <cell r="AI6661">
            <v>0</v>
          </cell>
          <cell r="AJ6661">
            <v>0</v>
          </cell>
          <cell r="AK6661">
            <v>0</v>
          </cell>
        </row>
        <row r="6662">
          <cell r="R6662" t="str">
            <v>BNDES</v>
          </cell>
          <cell r="S6662" t="str">
            <v>FINEM TJLP</v>
          </cell>
          <cell r="T6662" t="str">
            <v>SUB9725B</v>
          </cell>
          <cell r="U6662">
            <v>6</v>
          </cell>
          <cell r="V6662">
            <v>3.5000599999999999</v>
          </cell>
          <cell r="W6662">
            <v>38138</v>
          </cell>
          <cell r="X6662">
            <v>14</v>
          </cell>
          <cell r="Y6662">
            <v>0</v>
          </cell>
          <cell r="Z6662">
            <v>1.7859670000000001</v>
          </cell>
          <cell r="AA6662">
            <v>0</v>
          </cell>
          <cell r="AB6662">
            <v>1156824.72</v>
          </cell>
          <cell r="AC6662">
            <v>0</v>
          </cell>
          <cell r="AD6662">
            <v>4090.06</v>
          </cell>
          <cell r="AE6662">
            <v>4090.06</v>
          </cell>
          <cell r="AF6662">
            <v>0</v>
          </cell>
          <cell r="AG6662">
            <v>1160914.79</v>
          </cell>
          <cell r="AH6662">
            <v>1.0000000009313226E-2</v>
          </cell>
          <cell r="AI6662">
            <v>0</v>
          </cell>
          <cell r="AJ6662">
            <v>0</v>
          </cell>
          <cell r="AK6662">
            <v>0</v>
          </cell>
        </row>
        <row r="6663">
          <cell r="R6663" t="str">
            <v>BNDES</v>
          </cell>
          <cell r="S6663" t="str">
            <v>FINEM TJLP</v>
          </cell>
          <cell r="T6663" t="str">
            <v>SUB9725B</v>
          </cell>
          <cell r="U6663">
            <v>6</v>
          </cell>
          <cell r="V6663">
            <v>3.5000599999999999</v>
          </cell>
          <cell r="W6663">
            <v>38153</v>
          </cell>
          <cell r="X6663">
            <v>15</v>
          </cell>
          <cell r="Y6663">
            <v>66</v>
          </cell>
          <cell r="Z6663">
            <v>1.7859670000000001</v>
          </cell>
          <cell r="AA6663">
            <v>0</v>
          </cell>
          <cell r="AB6663">
            <v>1156824.72</v>
          </cell>
          <cell r="AC6663">
            <v>105165.88</v>
          </cell>
          <cell r="AD6663">
            <v>4398.26</v>
          </cell>
          <cell r="AE6663">
            <v>8488.32</v>
          </cell>
          <cell r="AF6663">
            <v>113654.2</v>
          </cell>
          <cell r="AG6663">
            <v>1051658.8400000001</v>
          </cell>
          <cell r="AH6663">
            <v>-1.0000000009313226E-2</v>
          </cell>
          <cell r="AI6663">
            <v>0</v>
          </cell>
          <cell r="AJ6663">
            <v>0</v>
          </cell>
          <cell r="AK6663">
            <v>0</v>
          </cell>
        </row>
        <row r="6664">
          <cell r="R6664" t="str">
            <v>BNDES</v>
          </cell>
          <cell r="S6664" t="str">
            <v>FINEM TJLP</v>
          </cell>
          <cell r="T6664" t="str">
            <v>SUB9725B</v>
          </cell>
          <cell r="U6664">
            <v>6</v>
          </cell>
          <cell r="V6664">
            <v>3.5000599999999999</v>
          </cell>
          <cell r="W6664">
            <v>38168</v>
          </cell>
          <cell r="X6664">
            <v>15</v>
          </cell>
          <cell r="Y6664">
            <v>0</v>
          </cell>
          <cell r="Z6664">
            <v>1.7859670000000001</v>
          </cell>
          <cell r="AA6664">
            <v>0</v>
          </cell>
          <cell r="AB6664">
            <v>1051658.8400000001</v>
          </cell>
          <cell r="AC6664">
            <v>0</v>
          </cell>
          <cell r="AD6664">
            <v>3984.33</v>
          </cell>
          <cell r="AE6664">
            <v>3984.33</v>
          </cell>
          <cell r="AF6664">
            <v>0</v>
          </cell>
          <cell r="AG6664">
            <v>1055643.17</v>
          </cell>
          <cell r="AH6664">
            <v>-2.3283064365386963E-10</v>
          </cell>
          <cell r="AI6664">
            <v>0</v>
          </cell>
          <cell r="AJ6664">
            <v>0</v>
          </cell>
          <cell r="AK6664">
            <v>0</v>
          </cell>
        </row>
        <row r="6665">
          <cell r="R6665" t="str">
            <v>BNDES</v>
          </cell>
          <cell r="S6665" t="str">
            <v>FINEM TJLP</v>
          </cell>
          <cell r="T6665" t="str">
            <v>SUB9725B</v>
          </cell>
          <cell r="U6665">
            <v>6</v>
          </cell>
          <cell r="V6665">
            <v>3.5000599999999999</v>
          </cell>
          <cell r="W6665">
            <v>38183</v>
          </cell>
          <cell r="X6665">
            <v>15</v>
          </cell>
          <cell r="Y6665">
            <v>67</v>
          </cell>
          <cell r="Z6665">
            <v>1.7859670000000001</v>
          </cell>
          <cell r="AA6665">
            <v>0</v>
          </cell>
          <cell r="AB6665">
            <v>1051658.8400000001</v>
          </cell>
          <cell r="AC6665">
            <v>105165.88</v>
          </cell>
          <cell r="AD6665">
            <v>3999.42</v>
          </cell>
          <cell r="AE6665">
            <v>7983.75</v>
          </cell>
          <cell r="AF6665">
            <v>113149.64</v>
          </cell>
          <cell r="AG6665">
            <v>946492.96</v>
          </cell>
          <cell r="AH6665">
            <v>1.0000000009313226E-2</v>
          </cell>
          <cell r="AI6665">
            <v>0</v>
          </cell>
          <cell r="AJ6665">
            <v>0</v>
          </cell>
          <cell r="AK6665">
            <v>0</v>
          </cell>
        </row>
        <row r="6666">
          <cell r="R6666" t="str">
            <v>BNDES</v>
          </cell>
          <cell r="S6666" t="str">
            <v>FINEM TJLP</v>
          </cell>
          <cell r="T6666" t="str">
            <v>SUB9725B</v>
          </cell>
          <cell r="U6666">
            <v>6</v>
          </cell>
          <cell r="V6666">
            <v>3.5000599999999999</v>
          </cell>
          <cell r="W6666">
            <v>38199</v>
          </cell>
          <cell r="X6666">
            <v>16</v>
          </cell>
          <cell r="Y6666">
            <v>0</v>
          </cell>
          <cell r="Z6666">
            <v>1.7859670000000001</v>
          </cell>
          <cell r="AA6666">
            <v>0</v>
          </cell>
          <cell r="AB6666">
            <v>946492.96</v>
          </cell>
          <cell r="AC6666">
            <v>0</v>
          </cell>
          <cell r="AD6666">
            <v>3825.44</v>
          </cell>
          <cell r="AE6666">
            <v>3825.44</v>
          </cell>
          <cell r="AF6666">
            <v>0</v>
          </cell>
          <cell r="AG6666">
            <v>950318.39</v>
          </cell>
          <cell r="AH6666">
            <v>-9.9999998928979039E-3</v>
          </cell>
          <cell r="AI6666">
            <v>0</v>
          </cell>
          <cell r="AJ6666">
            <v>0</v>
          </cell>
          <cell r="AK6666">
            <v>0</v>
          </cell>
        </row>
        <row r="6667">
          <cell r="R6667" t="str">
            <v>BNDES</v>
          </cell>
          <cell r="S6667" t="str">
            <v>FINEM TJLP</v>
          </cell>
          <cell r="T6667" t="str">
            <v>SUB9725B</v>
          </cell>
          <cell r="U6667">
            <v>6</v>
          </cell>
          <cell r="V6667">
            <v>3.5000599999999999</v>
          </cell>
          <cell r="W6667">
            <v>38215</v>
          </cell>
          <cell r="X6667">
            <v>16</v>
          </cell>
          <cell r="Y6667">
            <v>68</v>
          </cell>
          <cell r="Z6667">
            <v>1.7859670000000001</v>
          </cell>
          <cell r="AA6667">
            <v>0</v>
          </cell>
          <cell r="AB6667">
            <v>946492.96</v>
          </cell>
          <cell r="AC6667">
            <v>105165.88</v>
          </cell>
          <cell r="AD6667">
            <v>3840.9</v>
          </cell>
          <cell r="AE6667">
            <v>7666.34</v>
          </cell>
          <cell r="AF6667">
            <v>112832.22</v>
          </cell>
          <cell r="AG6667">
            <v>841327.07</v>
          </cell>
          <cell r="AH6667">
            <v>-1.1641532182693481E-10</v>
          </cell>
          <cell r="AI6667">
            <v>0</v>
          </cell>
          <cell r="AJ6667">
            <v>0</v>
          </cell>
          <cell r="AK6667">
            <v>0</v>
          </cell>
        </row>
        <row r="6668">
          <cell r="R6668" t="str">
            <v>BNDES</v>
          </cell>
          <cell r="S6668" t="str">
            <v>FINEM TJLP</v>
          </cell>
          <cell r="T6668" t="str">
            <v>SUB9725B</v>
          </cell>
          <cell r="U6668">
            <v>6</v>
          </cell>
          <cell r="V6668">
            <v>3.5000599999999999</v>
          </cell>
          <cell r="W6668">
            <v>38230</v>
          </cell>
          <cell r="X6668">
            <v>15</v>
          </cell>
          <cell r="Y6668">
            <v>0</v>
          </cell>
          <cell r="Z6668">
            <v>1.7859670000000001</v>
          </cell>
          <cell r="AA6668">
            <v>0</v>
          </cell>
          <cell r="AB6668">
            <v>841327.07</v>
          </cell>
          <cell r="AC6668">
            <v>0</v>
          </cell>
          <cell r="AD6668">
            <v>3187.46</v>
          </cell>
          <cell r="AE6668">
            <v>3187.46</v>
          </cell>
          <cell r="AF6668">
            <v>0</v>
          </cell>
          <cell r="AG6668">
            <v>844514.53</v>
          </cell>
          <cell r="AH6668">
            <v>1.1641532182693481E-10</v>
          </cell>
          <cell r="AI6668">
            <v>0</v>
          </cell>
          <cell r="AJ6668">
            <v>0</v>
          </cell>
          <cell r="AK6668">
            <v>0</v>
          </cell>
        </row>
        <row r="6669">
          <cell r="R6669" t="str">
            <v>BNDES</v>
          </cell>
          <cell r="S6669" t="str">
            <v>FINEM TJLP</v>
          </cell>
          <cell r="T6669" t="str">
            <v>SUB9725B</v>
          </cell>
          <cell r="U6669">
            <v>6</v>
          </cell>
          <cell r="V6669">
            <v>3.5000599999999999</v>
          </cell>
          <cell r="W6669">
            <v>38245</v>
          </cell>
          <cell r="X6669">
            <v>15</v>
          </cell>
          <cell r="Y6669">
            <v>69</v>
          </cell>
          <cell r="Z6669">
            <v>1.7859670000000001</v>
          </cell>
          <cell r="AA6669">
            <v>0</v>
          </cell>
          <cell r="AB6669">
            <v>841327.07</v>
          </cell>
          <cell r="AC6669">
            <v>105165.88</v>
          </cell>
          <cell r="AD6669">
            <v>3199.54</v>
          </cell>
          <cell r="AE6669">
            <v>6387</v>
          </cell>
          <cell r="AF6669">
            <v>111552.89</v>
          </cell>
          <cell r="AG6669">
            <v>736161.19</v>
          </cell>
          <cell r="AH6669">
            <v>9.9999998928979039E-3</v>
          </cell>
          <cell r="AI6669">
            <v>0</v>
          </cell>
          <cell r="AJ6669">
            <v>0</v>
          </cell>
          <cell r="AK6669">
            <v>0</v>
          </cell>
        </row>
        <row r="6670">
          <cell r="R6670" t="str">
            <v>BNDES</v>
          </cell>
          <cell r="S6670" t="str">
            <v>FINEM TJLP</v>
          </cell>
          <cell r="T6670" t="str">
            <v>SUB9725B</v>
          </cell>
          <cell r="U6670">
            <v>6</v>
          </cell>
          <cell r="V6670">
            <v>3.5000599999999999</v>
          </cell>
          <cell r="W6670">
            <v>38260</v>
          </cell>
          <cell r="X6670">
            <v>15</v>
          </cell>
          <cell r="Y6670">
            <v>0</v>
          </cell>
          <cell r="Z6670">
            <v>1.7859670000000001</v>
          </cell>
          <cell r="AA6670">
            <v>0</v>
          </cell>
          <cell r="AB6670">
            <v>736161.19</v>
          </cell>
          <cell r="AC6670">
            <v>0</v>
          </cell>
          <cell r="AD6670">
            <v>2789.03</v>
          </cell>
          <cell r="AE6670">
            <v>2789.03</v>
          </cell>
          <cell r="AF6670">
            <v>0</v>
          </cell>
          <cell r="AG6670">
            <v>738950.22</v>
          </cell>
          <cell r="AH6670">
            <v>0</v>
          </cell>
          <cell r="AI6670">
            <v>0</v>
          </cell>
          <cell r="AJ6670">
            <v>0</v>
          </cell>
          <cell r="AK6670">
            <v>0</v>
          </cell>
        </row>
        <row r="6671">
          <cell r="R6671" t="str">
            <v>BNDES</v>
          </cell>
          <cell r="S6671" t="str">
            <v>FINEM TJLP</v>
          </cell>
          <cell r="T6671" t="str">
            <v>SUB9725B</v>
          </cell>
          <cell r="U6671">
            <v>6</v>
          </cell>
          <cell r="V6671">
            <v>3.5000599999999999</v>
          </cell>
          <cell r="W6671">
            <v>38275</v>
          </cell>
          <cell r="X6671">
            <v>15</v>
          </cell>
          <cell r="Y6671">
            <v>70</v>
          </cell>
          <cell r="Z6671">
            <v>1.7859670000000001</v>
          </cell>
          <cell r="AA6671">
            <v>0</v>
          </cell>
          <cell r="AB6671">
            <v>736161.19</v>
          </cell>
          <cell r="AC6671">
            <v>105165.88</v>
          </cell>
          <cell r="AD6671">
            <v>2799.6</v>
          </cell>
          <cell r="AE6671">
            <v>5588.63</v>
          </cell>
          <cell r="AF6671">
            <v>110754.51</v>
          </cell>
          <cell r="AG6671">
            <v>630995.30000000005</v>
          </cell>
          <cell r="AH6671">
            <v>-9.9999998928979039E-3</v>
          </cell>
          <cell r="AI6671">
            <v>0</v>
          </cell>
          <cell r="AJ6671">
            <v>0</v>
          </cell>
          <cell r="AK6671">
            <v>0</v>
          </cell>
        </row>
        <row r="6672">
          <cell r="R6672" t="str">
            <v>BNDES</v>
          </cell>
          <cell r="S6672" t="str">
            <v>FINEM TJLP</v>
          </cell>
          <cell r="T6672" t="str">
            <v>SUB9725B</v>
          </cell>
          <cell r="U6672">
            <v>6</v>
          </cell>
          <cell r="V6672">
            <v>3.5000599999999999</v>
          </cell>
          <cell r="W6672">
            <v>38291</v>
          </cell>
          <cell r="X6672">
            <v>16</v>
          </cell>
          <cell r="Y6672">
            <v>0</v>
          </cell>
          <cell r="Z6672">
            <v>1.7859670000000001</v>
          </cell>
          <cell r="AA6672">
            <v>0</v>
          </cell>
          <cell r="AB6672">
            <v>630995.30000000005</v>
          </cell>
          <cell r="AC6672">
            <v>0</v>
          </cell>
          <cell r="AD6672">
            <v>2550.29</v>
          </cell>
          <cell r="AE6672">
            <v>2550.29</v>
          </cell>
          <cell r="AF6672">
            <v>0</v>
          </cell>
          <cell r="AG6672">
            <v>633545.59</v>
          </cell>
          <cell r="AH6672">
            <v>-1.1641532182693481E-10</v>
          </cell>
          <cell r="AI6672">
            <v>0</v>
          </cell>
          <cell r="AJ6672">
            <v>0</v>
          </cell>
          <cell r="AK6672">
            <v>0</v>
          </cell>
        </row>
        <row r="6673">
          <cell r="R6673" t="str">
            <v>BNDES</v>
          </cell>
          <cell r="S6673" t="str">
            <v>FINEM TJLP</v>
          </cell>
          <cell r="T6673" t="str">
            <v>SUB9725B</v>
          </cell>
          <cell r="U6673">
            <v>6</v>
          </cell>
          <cell r="V6673">
            <v>3.5000599999999999</v>
          </cell>
          <cell r="W6673">
            <v>38306</v>
          </cell>
          <cell r="X6673">
            <v>15</v>
          </cell>
          <cell r="Y6673">
            <v>71</v>
          </cell>
          <cell r="Z6673">
            <v>1.7859670000000001</v>
          </cell>
          <cell r="AA6673">
            <v>0</v>
          </cell>
          <cell r="AB6673">
            <v>630995.30000000005</v>
          </cell>
          <cell r="AC6673">
            <v>105165.88</v>
          </cell>
          <cell r="AD6673">
            <v>2400.2600000000002</v>
          </cell>
          <cell r="AE6673">
            <v>4950.55</v>
          </cell>
          <cell r="AF6673">
            <v>110116.44</v>
          </cell>
          <cell r="AG6673">
            <v>525829.42000000004</v>
          </cell>
          <cell r="AH6673">
            <v>1.0000000125728548E-2</v>
          </cell>
          <cell r="AI6673">
            <v>0</v>
          </cell>
          <cell r="AJ6673">
            <v>0</v>
          </cell>
          <cell r="AK6673">
            <v>0</v>
          </cell>
        </row>
        <row r="6674">
          <cell r="R6674" t="str">
            <v>BNDES</v>
          </cell>
          <cell r="S6674" t="str">
            <v>FINEM TJLP</v>
          </cell>
          <cell r="T6674" t="str">
            <v>SUB9725B</v>
          </cell>
          <cell r="U6674">
            <v>6</v>
          </cell>
          <cell r="V6674">
            <v>3.5000599999999999</v>
          </cell>
          <cell r="W6674">
            <v>38321</v>
          </cell>
          <cell r="X6674">
            <v>15</v>
          </cell>
          <cell r="Y6674">
            <v>0</v>
          </cell>
          <cell r="Z6674">
            <v>1.7859670000000001</v>
          </cell>
          <cell r="AA6674">
            <v>0</v>
          </cell>
          <cell r="AB6674">
            <v>525829.42000000004</v>
          </cell>
          <cell r="AC6674">
            <v>0</v>
          </cell>
          <cell r="AD6674">
            <v>1992.16</v>
          </cell>
          <cell r="AE6674">
            <v>1992.16</v>
          </cell>
          <cell r="AF6674">
            <v>0</v>
          </cell>
          <cell r="AG6674">
            <v>527821.57999999996</v>
          </cell>
          <cell r="AH6674">
            <v>-1.1641532182693481E-10</v>
          </cell>
          <cell r="AI6674">
            <v>0</v>
          </cell>
          <cell r="AJ6674">
            <v>0</v>
          </cell>
          <cell r="AK6674">
            <v>0</v>
          </cell>
        </row>
        <row r="6675">
          <cell r="R6675" t="str">
            <v>BNDES</v>
          </cell>
          <cell r="S6675" t="str">
            <v>FINEM TJLP</v>
          </cell>
          <cell r="T6675" t="str">
            <v>SUB9725B</v>
          </cell>
          <cell r="U6675">
            <v>6</v>
          </cell>
          <cell r="V6675">
            <v>3.5000599999999999</v>
          </cell>
          <cell r="W6675">
            <v>38336</v>
          </cell>
          <cell r="X6675">
            <v>15</v>
          </cell>
          <cell r="Y6675">
            <v>72</v>
          </cell>
          <cell r="Z6675">
            <v>1.7859670000000001</v>
          </cell>
          <cell r="AA6675">
            <v>0</v>
          </cell>
          <cell r="AB6675">
            <v>525829.42000000004</v>
          </cell>
          <cell r="AC6675">
            <v>105165.88</v>
          </cell>
          <cell r="AD6675">
            <v>1999.72</v>
          </cell>
          <cell r="AE6675">
            <v>3991.88</v>
          </cell>
          <cell r="AF6675">
            <v>109157.75999999999</v>
          </cell>
          <cell r="AG6675">
            <v>420663.53</v>
          </cell>
          <cell r="AH6675">
            <v>-9.9999998928979039E-3</v>
          </cell>
          <cell r="AI6675">
            <v>0</v>
          </cell>
          <cell r="AJ6675">
            <v>0</v>
          </cell>
          <cell r="AK6675">
            <v>0</v>
          </cell>
        </row>
        <row r="6676">
          <cell r="R6676" t="str">
            <v>BNDES</v>
          </cell>
          <cell r="S6676" t="str">
            <v>FINEM TJLP</v>
          </cell>
          <cell r="T6676" t="str">
            <v>SUB9725B</v>
          </cell>
          <cell r="U6676">
            <v>6</v>
          </cell>
          <cell r="V6676">
            <v>3.5000599999999999</v>
          </cell>
          <cell r="W6676">
            <v>38352</v>
          </cell>
          <cell r="X6676">
            <v>16</v>
          </cell>
          <cell r="Y6676">
            <v>0</v>
          </cell>
          <cell r="Z6676">
            <v>1.7859670000000001</v>
          </cell>
          <cell r="AA6676">
            <v>0</v>
          </cell>
          <cell r="AB6676">
            <v>420663.53</v>
          </cell>
          <cell r="AC6676">
            <v>0</v>
          </cell>
          <cell r="AD6676">
            <v>1700.19</v>
          </cell>
          <cell r="AE6676">
            <v>1700.19</v>
          </cell>
          <cell r="AF6676">
            <v>0</v>
          </cell>
          <cell r="AG6676">
            <v>422363.73</v>
          </cell>
          <cell r="AH6676">
            <v>9.9999999511055648E-3</v>
          </cell>
          <cell r="AI6676">
            <v>0</v>
          </cell>
          <cell r="AJ6676">
            <v>0</v>
          </cell>
          <cell r="AK6676">
            <v>0</v>
          </cell>
        </row>
        <row r="6677">
          <cell r="R6677" t="str">
            <v>BNDES</v>
          </cell>
          <cell r="S6677" t="str">
            <v>FINEM TJLP</v>
          </cell>
          <cell r="T6677" t="str">
            <v>SUB9725B</v>
          </cell>
          <cell r="U6677">
            <v>6</v>
          </cell>
          <cell r="V6677">
            <v>3.5000599999999999</v>
          </cell>
          <cell r="W6677">
            <v>38369</v>
          </cell>
          <cell r="X6677">
            <v>17</v>
          </cell>
          <cell r="Y6677">
            <v>73</v>
          </cell>
          <cell r="Z6677">
            <v>1.7859670000000001</v>
          </cell>
          <cell r="AA6677">
            <v>0</v>
          </cell>
          <cell r="AB6677">
            <v>420663.53</v>
          </cell>
          <cell r="AC6677">
            <v>105165.88</v>
          </cell>
          <cell r="AD6677">
            <v>1813.9899999999998</v>
          </cell>
          <cell r="AE6677">
            <v>3514.18</v>
          </cell>
          <cell r="AF6677">
            <v>108680.07</v>
          </cell>
          <cell r="AG6677">
            <v>315497.65000000002</v>
          </cell>
          <cell r="AH6677">
            <v>5.8207660913467407E-11</v>
          </cell>
          <cell r="AI6677">
            <v>0</v>
          </cell>
          <cell r="AJ6677">
            <v>0</v>
          </cell>
          <cell r="AK6677">
            <v>0</v>
          </cell>
        </row>
        <row r="6678">
          <cell r="R6678" t="str">
            <v>BNDES</v>
          </cell>
          <cell r="S6678" t="str">
            <v>FINEM TJLP</v>
          </cell>
          <cell r="T6678" t="str">
            <v>SUB9725B</v>
          </cell>
          <cell r="U6678">
            <v>6</v>
          </cell>
          <cell r="V6678">
            <v>3.5000599999999999</v>
          </cell>
          <cell r="W6678">
            <v>38383</v>
          </cell>
          <cell r="X6678">
            <v>14</v>
          </cell>
          <cell r="Y6678">
            <v>0</v>
          </cell>
          <cell r="Z6678">
            <v>1.7859670000000001</v>
          </cell>
          <cell r="AA6678">
            <v>0</v>
          </cell>
          <cell r="AB6678">
            <v>315497.65000000002</v>
          </cell>
          <cell r="AC6678">
            <v>0</v>
          </cell>
          <cell r="AD6678">
            <v>1115.47</v>
          </cell>
          <cell r="AE6678">
            <v>1115.47</v>
          </cell>
          <cell r="AF6678">
            <v>0</v>
          </cell>
          <cell r="AG6678">
            <v>316613.12</v>
          </cell>
          <cell r="AH6678">
            <v>0</v>
          </cell>
          <cell r="AI6678">
            <v>0</v>
          </cell>
          <cell r="AJ6678">
            <v>0</v>
          </cell>
          <cell r="AK6678">
            <v>0</v>
          </cell>
        </row>
        <row r="6679">
          <cell r="R6679" t="str">
            <v>BNDES</v>
          </cell>
          <cell r="S6679" t="str">
            <v>FINEM TJLP</v>
          </cell>
          <cell r="T6679" t="str">
            <v>SUB9725B</v>
          </cell>
          <cell r="U6679">
            <v>6</v>
          </cell>
          <cell r="V6679">
            <v>3.5000599999999999</v>
          </cell>
          <cell r="W6679">
            <v>38398</v>
          </cell>
          <cell r="X6679">
            <v>15</v>
          </cell>
          <cell r="Y6679">
            <v>74</v>
          </cell>
          <cell r="Z6679">
            <v>1.7859670000000001</v>
          </cell>
          <cell r="AA6679">
            <v>0</v>
          </cell>
          <cell r="AB6679">
            <v>315497.65000000002</v>
          </cell>
          <cell r="AC6679">
            <v>105165.88</v>
          </cell>
          <cell r="AD6679">
            <v>1199.53</v>
          </cell>
          <cell r="AE6679">
            <v>2315</v>
          </cell>
          <cell r="AF6679">
            <v>107480.88</v>
          </cell>
          <cell r="AG6679">
            <v>210331.77</v>
          </cell>
          <cell r="AH6679">
            <v>0</v>
          </cell>
          <cell r="AI6679">
            <v>0</v>
          </cell>
          <cell r="AJ6679">
            <v>0</v>
          </cell>
          <cell r="AK6679">
            <v>0</v>
          </cell>
        </row>
        <row r="6680">
          <cell r="R6680" t="str">
            <v>BNDES</v>
          </cell>
          <cell r="S6680" t="str">
            <v>FINEM TJLP</v>
          </cell>
          <cell r="T6680" t="str">
            <v>SUB9725B</v>
          </cell>
          <cell r="U6680">
            <v>6</v>
          </cell>
          <cell r="V6680">
            <v>3.5000599999999999</v>
          </cell>
          <cell r="W6680">
            <v>38411</v>
          </cell>
          <cell r="X6680">
            <v>13</v>
          </cell>
          <cell r="Y6680">
            <v>0</v>
          </cell>
          <cell r="Z6680">
            <v>1.7859670000000001</v>
          </cell>
          <cell r="AA6680">
            <v>0</v>
          </cell>
          <cell r="AB6680">
            <v>210331.77</v>
          </cell>
          <cell r="AC6680">
            <v>0</v>
          </cell>
          <cell r="AD6680">
            <v>690.44</v>
          </cell>
          <cell r="AE6680">
            <v>690.44</v>
          </cell>
          <cell r="AF6680">
            <v>0</v>
          </cell>
          <cell r="AG6680">
            <v>211022.21</v>
          </cell>
          <cell r="AH6680">
            <v>0</v>
          </cell>
          <cell r="AI6680">
            <v>0</v>
          </cell>
          <cell r="AJ6680">
            <v>0</v>
          </cell>
          <cell r="AK6680">
            <v>0</v>
          </cell>
        </row>
        <row r="6681">
          <cell r="R6681" t="str">
            <v>BNDES</v>
          </cell>
          <cell r="S6681" t="str">
            <v>FINEM TJLP</v>
          </cell>
          <cell r="T6681" t="str">
            <v>SUB9725B</v>
          </cell>
          <cell r="U6681">
            <v>6</v>
          </cell>
          <cell r="V6681">
            <v>3.5000599999999999</v>
          </cell>
          <cell r="W6681">
            <v>38426</v>
          </cell>
          <cell r="X6681">
            <v>15</v>
          </cell>
          <cell r="Y6681">
            <v>75</v>
          </cell>
          <cell r="Z6681">
            <v>1.7859670000000001</v>
          </cell>
          <cell r="AA6681">
            <v>0</v>
          </cell>
          <cell r="AB6681">
            <v>210331.77</v>
          </cell>
          <cell r="AC6681">
            <v>105165.88</v>
          </cell>
          <cell r="AD6681">
            <v>799.48</v>
          </cell>
          <cell r="AE6681">
            <v>1489.92</v>
          </cell>
          <cell r="AF6681">
            <v>106655.81</v>
          </cell>
          <cell r="AG6681">
            <v>105165.88</v>
          </cell>
          <cell r="AH6681">
            <v>0</v>
          </cell>
          <cell r="AI6681">
            <v>0</v>
          </cell>
          <cell r="AJ6681">
            <v>0</v>
          </cell>
          <cell r="AK6681">
            <v>0</v>
          </cell>
        </row>
        <row r="6682">
          <cell r="R6682" t="str">
            <v>BNDES</v>
          </cell>
          <cell r="S6682" t="str">
            <v>FINEM TJLP</v>
          </cell>
          <cell r="T6682" t="str">
            <v>SUB9725B</v>
          </cell>
          <cell r="U6682">
            <v>6</v>
          </cell>
          <cell r="V6682">
            <v>3.5000599999999999</v>
          </cell>
          <cell r="W6682">
            <v>38442</v>
          </cell>
          <cell r="X6682">
            <v>16</v>
          </cell>
          <cell r="Y6682">
            <v>0</v>
          </cell>
          <cell r="Z6682">
            <v>1.7859670000000001</v>
          </cell>
          <cell r="AA6682">
            <v>0</v>
          </cell>
          <cell r="AB6682">
            <v>105165.88</v>
          </cell>
          <cell r="AC6682">
            <v>0</v>
          </cell>
          <cell r="AD6682">
            <v>425.05</v>
          </cell>
          <cell r="AE6682">
            <v>425.05</v>
          </cell>
          <cell r="AF6682">
            <v>0</v>
          </cell>
          <cell r="AG6682">
            <v>105590.93</v>
          </cell>
          <cell r="AH6682">
            <v>-1.4551915228366852E-11</v>
          </cell>
          <cell r="AI6682">
            <v>0</v>
          </cell>
          <cell r="AJ6682">
            <v>0</v>
          </cell>
          <cell r="AK6682">
            <v>0</v>
          </cell>
        </row>
        <row r="6683">
          <cell r="R6683" t="str">
            <v>BNDES</v>
          </cell>
          <cell r="S6683" t="str">
            <v>FINEM TJLP</v>
          </cell>
          <cell r="T6683" t="str">
            <v>SUB9725B</v>
          </cell>
          <cell r="U6683">
            <v>6</v>
          </cell>
          <cell r="V6683">
            <v>3.5000599999999999</v>
          </cell>
          <cell r="W6683">
            <v>38457</v>
          </cell>
          <cell r="X6683">
            <v>15</v>
          </cell>
          <cell r="Y6683">
            <v>76</v>
          </cell>
          <cell r="Z6683">
            <v>1.7859670000000001</v>
          </cell>
          <cell r="AA6683">
            <v>0</v>
          </cell>
          <cell r="AB6683">
            <v>105165.88</v>
          </cell>
          <cell r="AC6683">
            <v>105165.88</v>
          </cell>
          <cell r="AD6683">
            <v>400.04</v>
          </cell>
          <cell r="AE6683">
            <v>825.09</v>
          </cell>
          <cell r="AF6683">
            <v>105990.97</v>
          </cell>
          <cell r="AG6683">
            <v>0</v>
          </cell>
          <cell r="AH6683">
            <v>1.4551915228366852E-11</v>
          </cell>
          <cell r="AI6683">
            <v>0</v>
          </cell>
          <cell r="AJ6683">
            <v>0</v>
          </cell>
          <cell r="AK6683">
            <v>0</v>
          </cell>
        </row>
        <row r="6684">
          <cell r="S6684" t="str">
            <v>T O T A I S  EM  R$</v>
          </cell>
          <cell r="AC6684">
            <v>6955682.9799999977</v>
          </cell>
          <cell r="AD6684">
            <v>2436388.8899999992</v>
          </cell>
          <cell r="AF6684">
            <v>9392071.9900000021</v>
          </cell>
          <cell r="AH6684">
            <v>1231349.6300000024</v>
          </cell>
        </row>
        <row r="6686">
          <cell r="R6686" t="str">
            <v>CELPAV</v>
          </cell>
          <cell r="S6686" t="str">
            <v>PIRA</v>
          </cell>
          <cell r="T6686" t="str">
            <v>FINANCIAMENTO INTERNO</v>
          </cell>
          <cell r="AB6686" t="str">
            <v>FINEM</v>
          </cell>
        </row>
        <row r="6687">
          <cell r="R6687" t="str">
            <v>EMPRESA:</v>
          </cell>
          <cell r="S6687">
            <v>300</v>
          </cell>
          <cell r="T6687" t="str">
            <v>UNIDADE:</v>
          </cell>
          <cell r="U6687">
            <v>340</v>
          </cell>
          <cell r="V6687" t="str">
            <v>TIPO REG:</v>
          </cell>
          <cell r="W6687">
            <v>1</v>
          </cell>
          <cell r="Z6687" t="str">
            <v>MOEDA :</v>
          </cell>
          <cell r="AA6687" t="str">
            <v>BRL</v>
          </cell>
          <cell r="AC6687" t="str">
            <v>COD. CLIENTE/FORNECEDOR:</v>
          </cell>
          <cell r="AD6687">
            <v>0</v>
          </cell>
          <cell r="AE6687" t="str">
            <v>DATA INICIAL:</v>
          </cell>
          <cell r="AF6687">
            <v>35836</v>
          </cell>
          <cell r="AG6687" t="str">
            <v>VENCIMENTO:</v>
          </cell>
          <cell r="AH6687">
            <v>38457</v>
          </cell>
        </row>
        <row r="6688">
          <cell r="R6688" t="str">
            <v>INSTITUIÇÃO</v>
          </cell>
          <cell r="S6688" t="str">
            <v>TIPO FINANC.</v>
          </cell>
          <cell r="T6688" t="str">
            <v>Nº P.A.C.</v>
          </cell>
          <cell r="U6688" t="str">
            <v>Juros (%) a.a.</v>
          </cell>
          <cell r="V6688" t="str">
            <v>Spread (%) a.a.</v>
          </cell>
          <cell r="W6688" t="str">
            <v>Data Movimento</v>
          </cell>
          <cell r="X6688" t="str">
            <v>Nº Dias</v>
          </cell>
          <cell r="Y6688" t="str">
            <v>Parc</v>
          </cell>
          <cell r="Z6688" t="str">
            <v>Cotação da URTJLP</v>
          </cell>
          <cell r="AA6688" t="str">
            <v>Liberações         R$</v>
          </cell>
          <cell r="AB6688" t="str">
            <v>Saldo Principal    R$</v>
          </cell>
          <cell r="AC6688" t="str">
            <v>Amortização      R$</v>
          </cell>
          <cell r="AD6688" t="str">
            <v>Juros no Periodo  R$</v>
          </cell>
          <cell r="AE6688" t="str">
            <v>Juros Acumulados R$</v>
          </cell>
          <cell r="AF6688" t="str">
            <v>Pagto. Parcela          R$</v>
          </cell>
          <cell r="AG6688" t="str">
            <v>Saldo Devedor      R$</v>
          </cell>
          <cell r="AH6688" t="str">
            <v>Correc. Monet. R$</v>
          </cell>
          <cell r="AI6688" t="str">
            <v>CP</v>
          </cell>
          <cell r="AJ6688" t="str">
            <v>LP</v>
          </cell>
          <cell r="AK6688" t="str">
            <v>Transf. LP/CP</v>
          </cell>
        </row>
        <row r="6689">
          <cell r="R6689" t="str">
            <v>BNDES</v>
          </cell>
          <cell r="S6689" t="str">
            <v>FINEM TJLP</v>
          </cell>
          <cell r="T6689" t="str">
            <v>SUB9725C</v>
          </cell>
          <cell r="U6689">
            <v>6</v>
          </cell>
          <cell r="V6689">
            <v>3.5000599999999999</v>
          </cell>
          <cell r="W6689">
            <v>35844</v>
          </cell>
          <cell r="X6689">
            <v>0</v>
          </cell>
          <cell r="Y6689">
            <v>0</v>
          </cell>
          <cell r="Z6689">
            <v>1.3553729999999999</v>
          </cell>
          <cell r="AA6689">
            <v>15003011.369999999</v>
          </cell>
          <cell r="AB6689">
            <v>15003011.369999999</v>
          </cell>
          <cell r="AC6689">
            <v>0</v>
          </cell>
          <cell r="AD6689">
            <v>0</v>
          </cell>
          <cell r="AE6689">
            <v>0</v>
          </cell>
          <cell r="AF6689">
            <v>0</v>
          </cell>
          <cell r="AG6689">
            <v>15003011.369999999</v>
          </cell>
          <cell r="AI6689">
            <v>0</v>
          </cell>
          <cell r="AJ6689">
            <v>0</v>
          </cell>
          <cell r="AK6689">
            <v>0</v>
          </cell>
        </row>
        <row r="6690">
          <cell r="R6690" t="str">
            <v>BNDES</v>
          </cell>
          <cell r="S6690" t="str">
            <v>FINEM TJLP</v>
          </cell>
          <cell r="T6690" t="str">
            <v>SUB9725C</v>
          </cell>
          <cell r="U6690">
            <v>6</v>
          </cell>
          <cell r="V6690">
            <v>3.5000599999999999</v>
          </cell>
          <cell r="W6690">
            <v>35854</v>
          </cell>
          <cell r="X6690">
            <v>10</v>
          </cell>
          <cell r="Y6690">
            <v>0</v>
          </cell>
          <cell r="Z6690">
            <v>1.356733</v>
          </cell>
          <cell r="AA6690">
            <v>0</v>
          </cell>
          <cell r="AB6690">
            <v>15018065.6</v>
          </cell>
          <cell r="AC6690">
            <v>0</v>
          </cell>
          <cell r="AD6690">
            <v>37907.85</v>
          </cell>
          <cell r="AE6690">
            <v>37907.85</v>
          </cell>
          <cell r="AF6690">
            <v>0</v>
          </cell>
          <cell r="AG6690">
            <v>15055973.449999999</v>
          </cell>
          <cell r="AH6690">
            <v>15054.230000000447</v>
          </cell>
          <cell r="AI6690">
            <v>0</v>
          </cell>
          <cell r="AJ6690">
            <v>0</v>
          </cell>
          <cell r="AK6690">
            <v>0</v>
          </cell>
        </row>
        <row r="6691">
          <cell r="R6691" t="str">
            <v>BNDES</v>
          </cell>
          <cell r="S6691" t="str">
            <v>FINEM TJLP</v>
          </cell>
          <cell r="T6691" t="str">
            <v>SUB9725C</v>
          </cell>
          <cell r="U6691">
            <v>6</v>
          </cell>
          <cell r="V6691">
            <v>3.5000599999999999</v>
          </cell>
          <cell r="W6691">
            <v>35870</v>
          </cell>
          <cell r="X6691">
            <v>16</v>
          </cell>
          <cell r="Y6691">
            <v>0</v>
          </cell>
          <cell r="Z6691">
            <v>1.359869</v>
          </cell>
          <cell r="AA6691">
            <v>0</v>
          </cell>
          <cell r="AB6691">
            <v>15052778.880000001</v>
          </cell>
          <cell r="AC6691">
            <v>0</v>
          </cell>
          <cell r="AD6691">
            <v>61079.970000000008</v>
          </cell>
          <cell r="AE6691">
            <v>98987.82</v>
          </cell>
          <cell r="AF6691">
            <v>0</v>
          </cell>
          <cell r="AG6691">
            <v>15151766.699999999</v>
          </cell>
          <cell r="AH6691">
            <v>34713.279999999329</v>
          </cell>
          <cell r="AI6691">
            <v>0</v>
          </cell>
          <cell r="AJ6691">
            <v>0</v>
          </cell>
          <cell r="AK6691">
            <v>0</v>
          </cell>
        </row>
        <row r="6692">
          <cell r="R6692" t="str">
            <v>BNDES</v>
          </cell>
          <cell r="S6692" t="str">
            <v>FINEM TJLP</v>
          </cell>
          <cell r="T6692" t="str">
            <v>SUB9725C</v>
          </cell>
          <cell r="U6692">
            <v>6</v>
          </cell>
          <cell r="V6692">
            <v>3.5000599999999999</v>
          </cell>
          <cell r="W6692">
            <v>35885</v>
          </cell>
          <cell r="X6692">
            <v>15</v>
          </cell>
          <cell r="Y6692">
            <v>0</v>
          </cell>
          <cell r="Z6692">
            <v>1.3628739999999999</v>
          </cell>
          <cell r="AA6692">
            <v>0</v>
          </cell>
          <cell r="AB6692">
            <v>15086042.09</v>
          </cell>
          <cell r="AC6692">
            <v>0</v>
          </cell>
          <cell r="AD6692">
            <v>57749.76999999999</v>
          </cell>
          <cell r="AE6692">
            <v>156737.59</v>
          </cell>
          <cell r="AF6692">
            <v>0</v>
          </cell>
          <cell r="AG6692">
            <v>15242779.68</v>
          </cell>
          <cell r="AH6692">
            <v>33263.210000000894</v>
          </cell>
          <cell r="AI6692">
            <v>0</v>
          </cell>
          <cell r="AJ6692">
            <v>0</v>
          </cell>
          <cell r="AK6692">
            <v>0</v>
          </cell>
        </row>
        <row r="6693">
          <cell r="R6693" t="str">
            <v>BNDES</v>
          </cell>
          <cell r="S6693" t="str">
            <v>FINEM TJLP</v>
          </cell>
          <cell r="T6693" t="str">
            <v>SUB9725C</v>
          </cell>
          <cell r="U6693">
            <v>6</v>
          </cell>
          <cell r="V6693">
            <v>3.5000599999999999</v>
          </cell>
          <cell r="W6693">
            <v>35900</v>
          </cell>
          <cell r="X6693">
            <v>15</v>
          </cell>
          <cell r="Y6693">
            <v>0</v>
          </cell>
          <cell r="Z6693">
            <v>1.3658889999999999</v>
          </cell>
          <cell r="AA6693">
            <v>0</v>
          </cell>
          <cell r="AB6693">
            <v>15119415.99</v>
          </cell>
          <cell r="AC6693">
            <v>0</v>
          </cell>
          <cell r="AD6693">
            <v>58223.5</v>
          </cell>
          <cell r="AE6693">
            <v>214961.09</v>
          </cell>
          <cell r="AF6693">
            <v>0</v>
          </cell>
          <cell r="AG6693">
            <v>15334377.07</v>
          </cell>
          <cell r="AH6693">
            <v>33373.890000000596</v>
          </cell>
          <cell r="AI6693">
            <v>0</v>
          </cell>
          <cell r="AJ6693">
            <v>0</v>
          </cell>
          <cell r="AK6693">
            <v>0</v>
          </cell>
        </row>
        <row r="6694">
          <cell r="R6694" t="str">
            <v>BNDES</v>
          </cell>
          <cell r="S6694" t="str">
            <v>FINEM TJLP</v>
          </cell>
          <cell r="T6694" t="str">
            <v>SUB9725C</v>
          </cell>
          <cell r="U6694">
            <v>6</v>
          </cell>
          <cell r="V6694">
            <v>3.5000599999999999</v>
          </cell>
          <cell r="W6694">
            <v>35915</v>
          </cell>
          <cell r="X6694">
            <v>15</v>
          </cell>
          <cell r="Y6694">
            <v>0</v>
          </cell>
          <cell r="Z6694">
            <v>1.368906</v>
          </cell>
          <cell r="AA6694">
            <v>0</v>
          </cell>
          <cell r="AB6694">
            <v>15152812.02</v>
          </cell>
          <cell r="AC6694">
            <v>0</v>
          </cell>
          <cell r="AD6694">
            <v>58699.149999999994</v>
          </cell>
          <cell r="AE6694">
            <v>273660.24</v>
          </cell>
          <cell r="AF6694">
            <v>0</v>
          </cell>
          <cell r="AG6694">
            <v>15426472.27</v>
          </cell>
          <cell r="AH6694">
            <v>33396.049999998882</v>
          </cell>
          <cell r="AI6694">
            <v>0</v>
          </cell>
          <cell r="AJ6694">
            <v>0</v>
          </cell>
          <cell r="AK6694">
            <v>0</v>
          </cell>
        </row>
        <row r="6695">
          <cell r="R6695" t="str">
            <v>BNDES</v>
          </cell>
          <cell r="S6695" t="str">
            <v>FINEM TJLP</v>
          </cell>
          <cell r="T6695" t="str">
            <v>SUB9725C</v>
          </cell>
          <cell r="U6695">
            <v>6</v>
          </cell>
          <cell r="V6695">
            <v>3.5000599999999999</v>
          </cell>
          <cell r="W6695">
            <v>35930</v>
          </cell>
          <cell r="X6695">
            <v>15</v>
          </cell>
          <cell r="Y6695">
            <v>1</v>
          </cell>
          <cell r="Z6695">
            <v>1.371936</v>
          </cell>
          <cell r="AA6695">
            <v>0</v>
          </cell>
          <cell r="AB6695">
            <v>15186351.960000001</v>
          </cell>
          <cell r="AC6695">
            <v>0</v>
          </cell>
          <cell r="AD6695">
            <v>59180.040000000037</v>
          </cell>
          <cell r="AE6695">
            <v>332840.28000000003</v>
          </cell>
          <cell r="AF6695">
            <v>332840.28000000003</v>
          </cell>
          <cell r="AG6695">
            <v>15186351.960000001</v>
          </cell>
          <cell r="AH6695">
            <v>33539.930000001565</v>
          </cell>
          <cell r="AI6695">
            <v>0</v>
          </cell>
          <cell r="AJ6695">
            <v>0</v>
          </cell>
          <cell r="AK6695">
            <v>0</v>
          </cell>
        </row>
        <row r="6696">
          <cell r="R6696" t="str">
            <v>BNDES</v>
          </cell>
          <cell r="S6696" t="str">
            <v>FINEM TJLP</v>
          </cell>
          <cell r="T6696" t="str">
            <v>SUB9725C</v>
          </cell>
          <cell r="U6696">
            <v>6</v>
          </cell>
          <cell r="V6696">
            <v>3.5000599999999999</v>
          </cell>
          <cell r="W6696">
            <v>35946</v>
          </cell>
          <cell r="X6696">
            <v>16</v>
          </cell>
          <cell r="Y6696">
            <v>0</v>
          </cell>
          <cell r="Z6696">
            <v>1.3751679999999999</v>
          </cell>
          <cell r="AA6696">
            <v>0</v>
          </cell>
          <cell r="AB6696">
            <v>15222127.890000001</v>
          </cell>
          <cell r="AC6696">
            <v>0</v>
          </cell>
          <cell r="AD6696">
            <v>61523.23</v>
          </cell>
          <cell r="AE6696">
            <v>61523.23</v>
          </cell>
          <cell r="AF6696">
            <v>0</v>
          </cell>
          <cell r="AG6696">
            <v>15283651.119999999</v>
          </cell>
          <cell r="AH6696">
            <v>35775.929999997839</v>
          </cell>
          <cell r="AI6696">
            <v>0</v>
          </cell>
          <cell r="AJ6696">
            <v>0</v>
          </cell>
          <cell r="AK6696">
            <v>0</v>
          </cell>
        </row>
        <row r="6697">
          <cell r="R6697" t="str">
            <v>BNDES</v>
          </cell>
          <cell r="S6697" t="str">
            <v>FINEM TJLP</v>
          </cell>
          <cell r="T6697" t="str">
            <v>SUB9725C</v>
          </cell>
          <cell r="U6697">
            <v>6</v>
          </cell>
          <cell r="V6697">
            <v>3.5000599999999999</v>
          </cell>
          <cell r="W6697">
            <v>35961</v>
          </cell>
          <cell r="X6697">
            <v>15</v>
          </cell>
          <cell r="Y6697">
            <v>0</v>
          </cell>
          <cell r="Z6697">
            <v>1.3776569999999999</v>
          </cell>
          <cell r="AA6697">
            <v>0</v>
          </cell>
          <cell r="AB6697">
            <v>15249679.34</v>
          </cell>
          <cell r="AC6697">
            <v>0</v>
          </cell>
          <cell r="AD6697">
            <v>58120.01</v>
          </cell>
          <cell r="AE6697">
            <v>119643.24</v>
          </cell>
          <cell r="AF6697">
            <v>0</v>
          </cell>
          <cell r="AG6697">
            <v>15369322.58</v>
          </cell>
          <cell r="AH6697">
            <v>27551.450000001118</v>
          </cell>
          <cell r="AI6697">
            <v>0</v>
          </cell>
          <cell r="AJ6697">
            <v>0</v>
          </cell>
          <cell r="AK6697">
            <v>0</v>
          </cell>
        </row>
        <row r="6698">
          <cell r="R6698" t="str">
            <v>BNDES</v>
          </cell>
          <cell r="S6698" t="str">
            <v>FINEM TJLP</v>
          </cell>
          <cell r="T6698" t="str">
            <v>SUB9725C</v>
          </cell>
          <cell r="U6698">
            <v>6</v>
          </cell>
          <cell r="V6698">
            <v>3.5000599999999999</v>
          </cell>
          <cell r="W6698">
            <v>35976</v>
          </cell>
          <cell r="X6698">
            <v>15</v>
          </cell>
          <cell r="Y6698">
            <v>0</v>
          </cell>
          <cell r="Z6698">
            <v>1.380117</v>
          </cell>
          <cell r="AA6698">
            <v>0</v>
          </cell>
          <cell r="AB6698">
            <v>15276909.789999999</v>
          </cell>
          <cell r="AC6698">
            <v>0</v>
          </cell>
          <cell r="AD6698">
            <v>58546.029999999984</v>
          </cell>
          <cell r="AE6698">
            <v>178189.27</v>
          </cell>
          <cell r="AF6698">
            <v>0</v>
          </cell>
          <cell r="AG6698">
            <v>15455099.060000001</v>
          </cell>
          <cell r="AH6698">
            <v>27230.450000001118</v>
          </cell>
          <cell r="AI6698">
            <v>0</v>
          </cell>
          <cell r="AJ6698">
            <v>0</v>
          </cell>
          <cell r="AK6698">
            <v>0</v>
          </cell>
        </row>
        <row r="6699">
          <cell r="R6699" t="str">
            <v>BNDES</v>
          </cell>
          <cell r="S6699" t="str">
            <v>FINEM TJLP</v>
          </cell>
          <cell r="T6699" t="str">
            <v>SUB9725C</v>
          </cell>
          <cell r="U6699">
            <v>6</v>
          </cell>
          <cell r="V6699">
            <v>3.5000599999999999</v>
          </cell>
          <cell r="W6699">
            <v>35991</v>
          </cell>
          <cell r="X6699">
            <v>15</v>
          </cell>
          <cell r="Y6699">
            <v>0</v>
          </cell>
          <cell r="Z6699">
            <v>1.3825769999999999</v>
          </cell>
          <cell r="AA6699">
            <v>0</v>
          </cell>
          <cell r="AB6699">
            <v>15304140.23</v>
          </cell>
          <cell r="AC6699">
            <v>0</v>
          </cell>
          <cell r="AD6699">
            <v>58975.380000000005</v>
          </cell>
          <cell r="AE6699">
            <v>237164.65</v>
          </cell>
          <cell r="AF6699">
            <v>0</v>
          </cell>
          <cell r="AG6699">
            <v>15541304.880000001</v>
          </cell>
          <cell r="AH6699">
            <v>27230.439999999478</v>
          </cell>
          <cell r="AI6699">
            <v>0</v>
          </cell>
          <cell r="AJ6699">
            <v>0</v>
          </cell>
          <cell r="AK6699">
            <v>0</v>
          </cell>
        </row>
        <row r="6700">
          <cell r="R6700" t="str">
            <v>BNDES</v>
          </cell>
          <cell r="S6700" t="str">
            <v>FINEM TJLP</v>
          </cell>
          <cell r="T6700" t="str">
            <v>SUB9725C</v>
          </cell>
          <cell r="U6700">
            <v>6</v>
          </cell>
          <cell r="V6700">
            <v>3.5000599999999999</v>
          </cell>
          <cell r="W6700">
            <v>36007</v>
          </cell>
          <cell r="X6700">
            <v>16</v>
          </cell>
          <cell r="Y6700">
            <v>0</v>
          </cell>
          <cell r="Z6700">
            <v>1.3852009999999999</v>
          </cell>
          <cell r="AA6700">
            <v>0</v>
          </cell>
          <cell r="AB6700">
            <v>15333186.039999999</v>
          </cell>
          <cell r="AC6700">
            <v>0</v>
          </cell>
          <cell r="AD6700">
            <v>63382.579999999987</v>
          </cell>
          <cell r="AE6700">
            <v>300547.23</v>
          </cell>
          <cell r="AF6700">
            <v>0</v>
          </cell>
          <cell r="AG6700">
            <v>15633733.27</v>
          </cell>
          <cell r="AH6700">
            <v>29045.809999998659</v>
          </cell>
          <cell r="AI6700">
            <v>0</v>
          </cell>
          <cell r="AJ6700">
            <v>0</v>
          </cell>
          <cell r="AK6700">
            <v>0</v>
          </cell>
        </row>
        <row r="6701">
          <cell r="R6701" t="str">
            <v>BNDES</v>
          </cell>
          <cell r="S6701" t="str">
            <v>FINEM TJLP</v>
          </cell>
          <cell r="T6701" t="str">
            <v>SUB9725C</v>
          </cell>
          <cell r="U6701">
            <v>6</v>
          </cell>
          <cell r="V6701">
            <v>3.5000599999999999</v>
          </cell>
          <cell r="W6701">
            <v>36024</v>
          </cell>
          <cell r="X6701">
            <v>17</v>
          </cell>
          <cell r="Y6701">
            <v>2</v>
          </cell>
          <cell r="Z6701">
            <v>1.3880060000000001</v>
          </cell>
          <cell r="AA6701">
            <v>0</v>
          </cell>
          <cell r="AB6701">
            <v>15364235.380000001</v>
          </cell>
          <cell r="AC6701">
            <v>0</v>
          </cell>
          <cell r="AD6701">
            <v>67889.030000000028</v>
          </cell>
          <cell r="AE6701">
            <v>368436.26</v>
          </cell>
          <cell r="AF6701">
            <v>368436.26</v>
          </cell>
          <cell r="AG6701">
            <v>15364235.380000001</v>
          </cell>
          <cell r="AH6701">
            <v>31049.340000001714</v>
          </cell>
          <cell r="AI6701">
            <v>0</v>
          </cell>
          <cell r="AJ6701">
            <v>0</v>
          </cell>
          <cell r="AK6701">
            <v>0</v>
          </cell>
        </row>
        <row r="6702">
          <cell r="R6702" t="str">
            <v>BNDES</v>
          </cell>
          <cell r="S6702" t="str">
            <v>FINEM TJLP</v>
          </cell>
          <cell r="T6702" t="str">
            <v>SUB9725C</v>
          </cell>
          <cell r="U6702">
            <v>6</v>
          </cell>
          <cell r="V6702">
            <v>3.5000599999999999</v>
          </cell>
          <cell r="W6702">
            <v>36038</v>
          </cell>
          <cell r="X6702">
            <v>14</v>
          </cell>
          <cell r="Y6702">
            <v>0</v>
          </cell>
          <cell r="Z6702">
            <v>1.3903160000000001</v>
          </cell>
          <cell r="AA6702">
            <v>0</v>
          </cell>
          <cell r="AB6702">
            <v>15389805.43</v>
          </cell>
          <cell r="AC6702">
            <v>0</v>
          </cell>
          <cell r="AD6702">
            <v>54412.09</v>
          </cell>
          <cell r="AE6702">
            <v>54412.09</v>
          </cell>
          <cell r="AF6702">
            <v>0</v>
          </cell>
          <cell r="AG6702">
            <v>15444217.529999999</v>
          </cell>
          <cell r="AH6702">
            <v>25570.059999998659</v>
          </cell>
          <cell r="AI6702">
            <v>0</v>
          </cell>
          <cell r="AJ6702">
            <v>0</v>
          </cell>
          <cell r="AK6702">
            <v>0</v>
          </cell>
        </row>
        <row r="6703">
          <cell r="R6703" t="str">
            <v>BNDES</v>
          </cell>
          <cell r="S6703" t="str">
            <v>FINEM TJLP</v>
          </cell>
          <cell r="T6703" t="str">
            <v>SUB9725C</v>
          </cell>
          <cell r="U6703">
            <v>6</v>
          </cell>
          <cell r="V6703">
            <v>3.5000599999999999</v>
          </cell>
          <cell r="W6703">
            <v>36053</v>
          </cell>
          <cell r="X6703">
            <v>15</v>
          </cell>
          <cell r="Y6703">
            <v>0</v>
          </cell>
          <cell r="Z6703">
            <v>1.3933089999999999</v>
          </cell>
          <cell r="AA6703">
            <v>0</v>
          </cell>
          <cell r="AB6703">
            <v>15422935.810000001</v>
          </cell>
          <cell r="AC6703">
            <v>0</v>
          </cell>
          <cell r="AD6703">
            <v>58755.270000000004</v>
          </cell>
          <cell r="AE6703">
            <v>113167.36</v>
          </cell>
          <cell r="AF6703">
            <v>0</v>
          </cell>
          <cell r="AG6703">
            <v>15536103.16</v>
          </cell>
          <cell r="AH6703">
            <v>33130.360000001267</v>
          </cell>
          <cell r="AI6703">
            <v>0</v>
          </cell>
          <cell r="AJ6703">
            <v>0</v>
          </cell>
          <cell r="AK6703">
            <v>0</v>
          </cell>
        </row>
        <row r="6704">
          <cell r="R6704" t="str">
            <v>BNDES</v>
          </cell>
          <cell r="S6704" t="str">
            <v>FINEM TJLP</v>
          </cell>
          <cell r="T6704" t="str">
            <v>SUB9725C</v>
          </cell>
          <cell r="U6704">
            <v>6</v>
          </cell>
          <cell r="V6704">
            <v>3.5000599999999999</v>
          </cell>
          <cell r="W6704">
            <v>36068</v>
          </cell>
          <cell r="X6704">
            <v>15</v>
          </cell>
          <cell r="Y6704">
            <v>0</v>
          </cell>
          <cell r="Z6704">
            <v>1.396339</v>
          </cell>
          <cell r="AA6704">
            <v>0</v>
          </cell>
          <cell r="AB6704">
            <v>15456475.74</v>
          </cell>
          <cell r="AC6704">
            <v>0</v>
          </cell>
          <cell r="AD6704">
            <v>59234.39</v>
          </cell>
          <cell r="AE6704">
            <v>172401.75</v>
          </cell>
          <cell r="AF6704">
            <v>0</v>
          </cell>
          <cell r="AG6704">
            <v>15628877.49</v>
          </cell>
          <cell r="AH6704">
            <v>33539.939999999478</v>
          </cell>
          <cell r="AI6704">
            <v>0</v>
          </cell>
          <cell r="AJ6704">
            <v>0</v>
          </cell>
          <cell r="AK6704">
            <v>0</v>
          </cell>
        </row>
        <row r="6705">
          <cell r="R6705" t="str">
            <v>BNDES</v>
          </cell>
          <cell r="S6705" t="str">
            <v>FINEM TJLP</v>
          </cell>
          <cell r="T6705" t="str">
            <v>SUB9725C</v>
          </cell>
          <cell r="U6705">
            <v>6</v>
          </cell>
          <cell r="V6705">
            <v>3.5000599999999999</v>
          </cell>
          <cell r="W6705">
            <v>36083</v>
          </cell>
          <cell r="X6705">
            <v>15</v>
          </cell>
          <cell r="Y6705">
            <v>0</v>
          </cell>
          <cell r="Z6705">
            <v>1.399383</v>
          </cell>
          <cell r="AA6705">
            <v>0</v>
          </cell>
          <cell r="AB6705">
            <v>15490170.65</v>
          </cell>
          <cell r="AC6705">
            <v>0</v>
          </cell>
          <cell r="AD6705">
            <v>59716.69</v>
          </cell>
          <cell r="AE6705">
            <v>232118.44</v>
          </cell>
          <cell r="AF6705">
            <v>0</v>
          </cell>
          <cell r="AG6705">
            <v>15722289.09</v>
          </cell>
          <cell r="AH6705">
            <v>33694.910000000149</v>
          </cell>
          <cell r="AI6705">
            <v>0</v>
          </cell>
          <cell r="AJ6705">
            <v>0</v>
          </cell>
          <cell r="AK6705">
            <v>0</v>
          </cell>
        </row>
        <row r="6706">
          <cell r="R6706" t="str">
            <v>BNDES</v>
          </cell>
          <cell r="S6706" t="str">
            <v>FINEM TJLP</v>
          </cell>
          <cell r="T6706" t="str">
            <v>SUB9725C</v>
          </cell>
          <cell r="U6706">
            <v>6</v>
          </cell>
          <cell r="V6706">
            <v>3.5000599999999999</v>
          </cell>
          <cell r="W6706">
            <v>36084</v>
          </cell>
          <cell r="X6706">
            <v>1</v>
          </cell>
          <cell r="Y6706">
            <v>0</v>
          </cell>
          <cell r="Z6706">
            <v>1.399586</v>
          </cell>
          <cell r="AA6706">
            <v>2110338.23</v>
          </cell>
          <cell r="AB6706">
            <v>17602755.949999999</v>
          </cell>
          <cell r="AC6706">
            <v>0</v>
          </cell>
          <cell r="AD6706">
            <v>3998.2900000000081</v>
          </cell>
          <cell r="AE6706">
            <v>236116.73</v>
          </cell>
          <cell r="AF6706">
            <v>0</v>
          </cell>
          <cell r="AG6706">
            <v>17838872.670000002</v>
          </cell>
          <cell r="AH6706">
            <v>2247.0600000023842</v>
          </cell>
          <cell r="AI6706">
            <v>0</v>
          </cell>
          <cell r="AJ6706">
            <v>0</v>
          </cell>
          <cell r="AK6706">
            <v>0</v>
          </cell>
        </row>
        <row r="6707">
          <cell r="R6707" t="str">
            <v>BNDES</v>
          </cell>
          <cell r="S6707" t="str">
            <v>FINEM TJLP</v>
          </cell>
          <cell r="T6707" t="str">
            <v>SUB9725C</v>
          </cell>
          <cell r="U6707">
            <v>6</v>
          </cell>
          <cell r="V6707">
            <v>3.5000599999999999</v>
          </cell>
          <cell r="W6707">
            <v>36099</v>
          </cell>
          <cell r="X6707">
            <v>15</v>
          </cell>
          <cell r="Y6707">
            <v>0</v>
          </cell>
          <cell r="Z6707">
            <v>1.402631</v>
          </cell>
          <cell r="AA6707">
            <v>0</v>
          </cell>
          <cell r="AB6707">
            <v>17641053.260000002</v>
          </cell>
          <cell r="AC6707">
            <v>0</v>
          </cell>
          <cell r="AD6707">
            <v>68245.329999999987</v>
          </cell>
          <cell r="AE6707">
            <v>304362.06</v>
          </cell>
          <cell r="AF6707">
            <v>0</v>
          </cell>
          <cell r="AG6707">
            <v>17945415.329999998</v>
          </cell>
          <cell r="AH6707">
            <v>38297.329999998212</v>
          </cell>
          <cell r="AI6707">
            <v>0</v>
          </cell>
          <cell r="AJ6707">
            <v>0</v>
          </cell>
          <cell r="AK6707">
            <v>0</v>
          </cell>
        </row>
        <row r="6708">
          <cell r="R6708" t="str">
            <v>BNDES</v>
          </cell>
          <cell r="S6708" t="str">
            <v>FINEM TJLP</v>
          </cell>
          <cell r="T6708" t="str">
            <v>SUB9725C</v>
          </cell>
          <cell r="U6708">
            <v>6</v>
          </cell>
          <cell r="V6708">
            <v>3.5000599999999999</v>
          </cell>
          <cell r="W6708">
            <v>36115</v>
          </cell>
          <cell r="X6708">
            <v>16</v>
          </cell>
          <cell r="Y6708">
            <v>3</v>
          </cell>
          <cell r="Z6708">
            <v>1.405891</v>
          </cell>
          <cell r="AA6708">
            <v>0</v>
          </cell>
          <cell r="AB6708">
            <v>17682054.66</v>
          </cell>
          <cell r="AC6708">
            <v>0</v>
          </cell>
          <cell r="AD6708">
            <v>73405.909999999974</v>
          </cell>
          <cell r="AE6708">
            <v>377767.97</v>
          </cell>
          <cell r="AF6708">
            <v>377767.97</v>
          </cell>
          <cell r="AG6708">
            <v>17682054.66</v>
          </cell>
          <cell r="AH6708">
            <v>41001.390000000596</v>
          </cell>
          <cell r="AI6708">
            <v>0</v>
          </cell>
          <cell r="AJ6708">
            <v>0</v>
          </cell>
          <cell r="AK6708">
            <v>0</v>
          </cell>
        </row>
        <row r="6709">
          <cell r="R6709" t="str">
            <v>BNDES</v>
          </cell>
          <cell r="S6709" t="str">
            <v>FINEM TJLP</v>
          </cell>
          <cell r="T6709" t="str">
            <v>SUB9725C</v>
          </cell>
          <cell r="U6709">
            <v>6</v>
          </cell>
          <cell r="V6709">
            <v>3.5000599999999999</v>
          </cell>
          <cell r="W6709">
            <v>36129</v>
          </cell>
          <cell r="X6709">
            <v>14</v>
          </cell>
          <cell r="Y6709">
            <v>0</v>
          </cell>
          <cell r="Z6709">
            <v>1.408747</v>
          </cell>
          <cell r="AA6709">
            <v>0</v>
          </cell>
          <cell r="AB6709">
            <v>17717974.91</v>
          </cell>
          <cell r="AC6709">
            <v>0</v>
          </cell>
          <cell r="AD6709">
            <v>62643.55</v>
          </cell>
          <cell r="AE6709">
            <v>62643.55</v>
          </cell>
          <cell r="AF6709">
            <v>0</v>
          </cell>
          <cell r="AG6709">
            <v>17780618.460000001</v>
          </cell>
          <cell r="AH6709">
            <v>35920.25</v>
          </cell>
          <cell r="AI6709">
            <v>0</v>
          </cell>
          <cell r="AJ6709">
            <v>0</v>
          </cell>
          <cell r="AK6709">
            <v>0</v>
          </cell>
        </row>
        <row r="6710">
          <cell r="R6710" t="str">
            <v>BNDES</v>
          </cell>
          <cell r="S6710" t="str">
            <v>FINEM TJLP</v>
          </cell>
          <cell r="T6710" t="str">
            <v>SUB9725C</v>
          </cell>
          <cell r="U6710">
            <v>6</v>
          </cell>
          <cell r="V6710">
            <v>3.5000599999999999</v>
          </cell>
          <cell r="W6710">
            <v>36144</v>
          </cell>
          <cell r="X6710">
            <v>15</v>
          </cell>
          <cell r="Y6710">
            <v>0</v>
          </cell>
          <cell r="Z6710">
            <v>1.4148670000000001</v>
          </cell>
          <cell r="AA6710">
            <v>0</v>
          </cell>
          <cell r="AB6710">
            <v>17794946.859999999</v>
          </cell>
          <cell r="AC6710">
            <v>0</v>
          </cell>
          <cell r="AD6710">
            <v>67928.679999999993</v>
          </cell>
          <cell r="AE6710">
            <v>130572.23</v>
          </cell>
          <cell r="AF6710">
            <v>0</v>
          </cell>
          <cell r="AG6710">
            <v>17925519.09</v>
          </cell>
          <cell r="AH6710">
            <v>76971.949999999255</v>
          </cell>
          <cell r="AI6710">
            <v>0</v>
          </cell>
          <cell r="AJ6710">
            <v>0</v>
          </cell>
          <cell r="AK6710">
            <v>0</v>
          </cell>
        </row>
        <row r="6711">
          <cell r="R6711" t="str">
            <v>BNDES</v>
          </cell>
          <cell r="S6711" t="str">
            <v>FINEM TJLP</v>
          </cell>
          <cell r="T6711" t="str">
            <v>SUB9725C</v>
          </cell>
          <cell r="U6711">
            <v>6</v>
          </cell>
          <cell r="V6711">
            <v>3.5000599999999999</v>
          </cell>
          <cell r="W6711">
            <v>36160</v>
          </cell>
          <cell r="X6711">
            <v>16</v>
          </cell>
          <cell r="Y6711">
            <v>0</v>
          </cell>
          <cell r="Z6711">
            <v>1.421659</v>
          </cell>
          <cell r="AA6711">
            <v>0</v>
          </cell>
          <cell r="AB6711">
            <v>17880370.629999999</v>
          </cell>
          <cell r="AC6711">
            <v>0</v>
          </cell>
          <cell r="AD6711">
            <v>73424.12000000001</v>
          </cell>
          <cell r="AE6711">
            <v>203996.35</v>
          </cell>
          <cell r="AF6711">
            <v>0</v>
          </cell>
          <cell r="AG6711">
            <v>18084366.98</v>
          </cell>
          <cell r="AH6711">
            <v>85423.769999999553</v>
          </cell>
          <cell r="AI6711">
            <v>0</v>
          </cell>
          <cell r="AJ6711">
            <v>0</v>
          </cell>
          <cell r="AK6711">
            <v>0</v>
          </cell>
        </row>
        <row r="6712">
          <cell r="R6712" t="str">
            <v>BNDES</v>
          </cell>
          <cell r="S6712" t="str">
            <v>FINEM TJLP</v>
          </cell>
          <cell r="T6712" t="str">
            <v>SUB9725C</v>
          </cell>
          <cell r="U6712">
            <v>6</v>
          </cell>
          <cell r="V6712">
            <v>3.5000599999999999</v>
          </cell>
          <cell r="W6712">
            <v>36175</v>
          </cell>
          <cell r="X6712">
            <v>15</v>
          </cell>
          <cell r="Y6712">
            <v>0</v>
          </cell>
          <cell r="Z6712">
            <v>1.425546</v>
          </cell>
          <cell r="AA6712">
            <v>0</v>
          </cell>
          <cell r="AB6712">
            <v>17929257.890000001</v>
          </cell>
          <cell r="AC6712">
            <v>0</v>
          </cell>
          <cell r="AD6712">
            <v>69259.749999999971</v>
          </cell>
          <cell r="AE6712">
            <v>273256.09999999998</v>
          </cell>
          <cell r="AF6712">
            <v>0</v>
          </cell>
          <cell r="AG6712">
            <v>18202513.989999998</v>
          </cell>
          <cell r="AH6712">
            <v>48887.259999997914</v>
          </cell>
          <cell r="AI6712">
            <v>0</v>
          </cell>
          <cell r="AJ6712">
            <v>0</v>
          </cell>
          <cell r="AK6712">
            <v>0</v>
          </cell>
        </row>
        <row r="6713">
          <cell r="R6713" t="str">
            <v>BNDES</v>
          </cell>
          <cell r="S6713" t="str">
            <v>FINEM TJLP</v>
          </cell>
          <cell r="T6713" t="str">
            <v>SUB9725C</v>
          </cell>
          <cell r="U6713">
            <v>6</v>
          </cell>
          <cell r="V6713">
            <v>3.5000599999999999</v>
          </cell>
          <cell r="W6713">
            <v>36191</v>
          </cell>
          <cell r="X6713">
            <v>16</v>
          </cell>
          <cell r="Y6713">
            <v>0</v>
          </cell>
          <cell r="Z6713">
            <v>1.429514</v>
          </cell>
          <cell r="AA6713">
            <v>0</v>
          </cell>
          <cell r="AB6713">
            <v>17979163.879999999</v>
          </cell>
          <cell r="AC6713">
            <v>0</v>
          </cell>
          <cell r="AD6713">
            <v>74534.44</v>
          </cell>
          <cell r="AE6713">
            <v>347790.54</v>
          </cell>
          <cell r="AF6713">
            <v>0</v>
          </cell>
          <cell r="AG6713">
            <v>18326954.420000002</v>
          </cell>
          <cell r="AH6713">
            <v>49905.990000002086</v>
          </cell>
          <cell r="AI6713">
            <v>0</v>
          </cell>
          <cell r="AJ6713">
            <v>0</v>
          </cell>
          <cell r="AK6713">
            <v>0</v>
          </cell>
        </row>
        <row r="6714">
          <cell r="R6714" t="str">
            <v>BNDES</v>
          </cell>
          <cell r="S6714" t="str">
            <v>FINEM TJLP</v>
          </cell>
          <cell r="T6714" t="str">
            <v>SUB9725C</v>
          </cell>
          <cell r="U6714">
            <v>6</v>
          </cell>
          <cell r="V6714">
            <v>3.5000599999999999</v>
          </cell>
          <cell r="W6714">
            <v>36208</v>
          </cell>
          <cell r="X6714">
            <v>17</v>
          </cell>
          <cell r="Y6714">
            <v>4</v>
          </cell>
          <cell r="Z6714">
            <v>1.4337420000000001</v>
          </cell>
          <cell r="AA6714">
            <v>0</v>
          </cell>
          <cell r="AB6714">
            <v>18032339.93</v>
          </cell>
          <cell r="AC6714">
            <v>0</v>
          </cell>
          <cell r="AD6714">
            <v>79972.87</v>
          </cell>
          <cell r="AE6714">
            <v>427763.41</v>
          </cell>
          <cell r="AF6714">
            <v>427763.41</v>
          </cell>
          <cell r="AG6714">
            <v>18032339.93</v>
          </cell>
          <cell r="AH6714">
            <v>53176.04999999702</v>
          </cell>
          <cell r="AI6714">
            <v>0</v>
          </cell>
          <cell r="AJ6714">
            <v>0</v>
          </cell>
          <cell r="AK6714">
            <v>0</v>
          </cell>
        </row>
        <row r="6715">
          <cell r="R6715" t="str">
            <v>BNDES</v>
          </cell>
          <cell r="S6715" t="str">
            <v>FINEM TJLP</v>
          </cell>
          <cell r="T6715" t="str">
            <v>SUB9725C</v>
          </cell>
          <cell r="U6715">
            <v>6</v>
          </cell>
          <cell r="V6715">
            <v>3.5000599999999999</v>
          </cell>
          <cell r="W6715">
            <v>36219</v>
          </cell>
          <cell r="X6715">
            <v>11</v>
          </cell>
          <cell r="Y6715">
            <v>0</v>
          </cell>
          <cell r="Z6715">
            <v>1.4364809999999999</v>
          </cell>
          <cell r="AA6715">
            <v>0</v>
          </cell>
          <cell r="AB6715">
            <v>18066788.649999999</v>
          </cell>
          <cell r="AC6715">
            <v>0</v>
          </cell>
          <cell r="AD6715">
            <v>50169.94</v>
          </cell>
          <cell r="AE6715">
            <v>50169.94</v>
          </cell>
          <cell r="AF6715">
            <v>0</v>
          </cell>
          <cell r="AG6715">
            <v>18116958.59</v>
          </cell>
          <cell r="AH6715">
            <v>34448.719999998808</v>
          </cell>
          <cell r="AI6715">
            <v>0</v>
          </cell>
          <cell r="AJ6715">
            <v>0</v>
          </cell>
          <cell r="AK6715">
            <v>0</v>
          </cell>
        </row>
        <row r="6716">
          <cell r="R6716" t="str">
            <v>BNDES</v>
          </cell>
          <cell r="S6716" t="str">
            <v>FINEM TJLP</v>
          </cell>
          <cell r="T6716" t="str">
            <v>SUB9725C</v>
          </cell>
          <cell r="U6716">
            <v>6</v>
          </cell>
          <cell r="V6716">
            <v>3.5000599999999999</v>
          </cell>
          <cell r="W6716">
            <v>36234</v>
          </cell>
          <cell r="X6716">
            <v>15</v>
          </cell>
          <cell r="Y6716">
            <v>0</v>
          </cell>
          <cell r="Z6716">
            <v>1.440231</v>
          </cell>
          <cell r="AA6716">
            <v>0</v>
          </cell>
          <cell r="AB6716">
            <v>18113952.84</v>
          </cell>
          <cell r="AC6716">
            <v>0</v>
          </cell>
          <cell r="AD6716">
            <v>68948.31</v>
          </cell>
          <cell r="AE6716">
            <v>119118.25</v>
          </cell>
          <cell r="AF6716">
            <v>0</v>
          </cell>
          <cell r="AG6716">
            <v>18233071.09</v>
          </cell>
          <cell r="AH6716">
            <v>47164.190000001341</v>
          </cell>
          <cell r="AI6716">
            <v>0</v>
          </cell>
          <cell r="AJ6716">
            <v>0</v>
          </cell>
          <cell r="AK6716">
            <v>0</v>
          </cell>
        </row>
        <row r="6717">
          <cell r="R6717" t="str">
            <v>BNDES</v>
          </cell>
          <cell r="S6717" t="str">
            <v>FINEM TJLP</v>
          </cell>
          <cell r="T6717" t="str">
            <v>SUB9725C</v>
          </cell>
          <cell r="U6717">
            <v>6</v>
          </cell>
          <cell r="V6717">
            <v>3.5000599999999999</v>
          </cell>
          <cell r="W6717">
            <v>36250</v>
          </cell>
          <cell r="X6717">
            <v>16</v>
          </cell>
          <cell r="Y6717">
            <v>0</v>
          </cell>
          <cell r="Z6717">
            <v>1.4442390000000001</v>
          </cell>
          <cell r="AA6717">
            <v>0</v>
          </cell>
          <cell r="AB6717">
            <v>18164361.920000002</v>
          </cell>
          <cell r="AC6717">
            <v>0</v>
          </cell>
          <cell r="AD6717">
            <v>74229.119999999995</v>
          </cell>
          <cell r="AE6717">
            <v>193347.37</v>
          </cell>
          <cell r="AF6717">
            <v>0</v>
          </cell>
          <cell r="AG6717">
            <v>18357709.289999999</v>
          </cell>
          <cell r="AH6717">
            <v>50409.079999998212</v>
          </cell>
          <cell r="AI6717">
            <v>0</v>
          </cell>
          <cell r="AJ6717">
            <v>0</v>
          </cell>
          <cell r="AK6717">
            <v>0</v>
          </cell>
        </row>
        <row r="6718">
          <cell r="R6718" t="str">
            <v>BNDES</v>
          </cell>
          <cell r="S6718" t="str">
            <v>FINEM TJLP</v>
          </cell>
          <cell r="T6718" t="str">
            <v>SUB9725C</v>
          </cell>
          <cell r="U6718">
            <v>6</v>
          </cell>
          <cell r="V6718">
            <v>3.5000599999999999</v>
          </cell>
          <cell r="W6718">
            <v>36265</v>
          </cell>
          <cell r="X6718">
            <v>15</v>
          </cell>
          <cell r="Y6718">
            <v>0</v>
          </cell>
          <cell r="Z6718">
            <v>1.448326</v>
          </cell>
          <cell r="AA6718">
            <v>0</v>
          </cell>
          <cell r="AB6718">
            <v>18215764.600000001</v>
          </cell>
          <cell r="AC6718">
            <v>0</v>
          </cell>
          <cell r="AD6718">
            <v>70294.229999999981</v>
          </cell>
          <cell r="AE6718">
            <v>263641.59999999998</v>
          </cell>
          <cell r="AF6718">
            <v>0</v>
          </cell>
          <cell r="AG6718">
            <v>18479406.190000001</v>
          </cell>
          <cell r="AH6718">
            <v>51402.670000001788</v>
          </cell>
          <cell r="AI6718">
            <v>0</v>
          </cell>
          <cell r="AJ6718">
            <v>0</v>
          </cell>
          <cell r="AK6718">
            <v>0</v>
          </cell>
        </row>
        <row r="6719">
          <cell r="R6719" t="str">
            <v>BNDES</v>
          </cell>
          <cell r="S6719" t="str">
            <v>FINEM TJLP</v>
          </cell>
          <cell r="T6719" t="str">
            <v>SUB9725C</v>
          </cell>
          <cell r="U6719">
            <v>6</v>
          </cell>
          <cell r="V6719">
            <v>3.5000599999999999</v>
          </cell>
          <cell r="W6719">
            <v>36280</v>
          </cell>
          <cell r="X6719">
            <v>15</v>
          </cell>
          <cell r="Y6719">
            <v>0</v>
          </cell>
          <cell r="Z6719">
            <v>1.452448</v>
          </cell>
          <cell r="AA6719">
            <v>0</v>
          </cell>
          <cell r="AB6719">
            <v>18267607.469999999</v>
          </cell>
          <cell r="AC6719">
            <v>0</v>
          </cell>
          <cell r="AD6719">
            <v>70960.910000000033</v>
          </cell>
          <cell r="AE6719">
            <v>334602.51</v>
          </cell>
          <cell r="AF6719">
            <v>0</v>
          </cell>
          <cell r="AG6719">
            <v>18602209.98</v>
          </cell>
          <cell r="AH6719">
            <v>51842.879999998957</v>
          </cell>
          <cell r="AI6719">
            <v>0</v>
          </cell>
          <cell r="AJ6719">
            <v>0</v>
          </cell>
          <cell r="AK6719">
            <v>0</v>
          </cell>
        </row>
        <row r="6720">
          <cell r="R6720" t="str">
            <v>BNDES</v>
          </cell>
          <cell r="S6720" t="str">
            <v>FINEM TJLP</v>
          </cell>
          <cell r="T6720" t="str">
            <v>SUB9725C</v>
          </cell>
          <cell r="U6720">
            <v>6</v>
          </cell>
          <cell r="V6720">
            <v>3.5000599999999999</v>
          </cell>
          <cell r="W6720">
            <v>36297</v>
          </cell>
          <cell r="X6720">
            <v>17</v>
          </cell>
          <cell r="Y6720">
            <v>5</v>
          </cell>
          <cell r="Z6720">
            <v>1.4571320000000001</v>
          </cell>
          <cell r="AA6720">
            <v>0</v>
          </cell>
          <cell r="AB6720">
            <v>18326518.68</v>
          </cell>
          <cell r="AC6720">
            <v>0</v>
          </cell>
          <cell r="AD6720">
            <v>81230.320000000007</v>
          </cell>
          <cell r="AE6720">
            <v>415832.83</v>
          </cell>
          <cell r="AF6720">
            <v>415832.83</v>
          </cell>
          <cell r="AG6720">
            <v>18326518.68</v>
          </cell>
          <cell r="AH6720">
            <v>58911.209999997169</v>
          </cell>
          <cell r="AI6720">
            <v>0</v>
          </cell>
          <cell r="AJ6720">
            <v>0</v>
          </cell>
          <cell r="AK6720">
            <v>0</v>
          </cell>
        </row>
        <row r="6721">
          <cell r="R6721" t="str">
            <v>BNDES</v>
          </cell>
          <cell r="S6721" t="str">
            <v>FINEM TJLP</v>
          </cell>
          <cell r="T6721" t="str">
            <v>SUB9725C</v>
          </cell>
          <cell r="U6721">
            <v>6</v>
          </cell>
          <cell r="V6721">
            <v>3.5000599999999999</v>
          </cell>
          <cell r="W6721">
            <v>36311</v>
          </cell>
          <cell r="X6721">
            <v>14</v>
          </cell>
          <cell r="Y6721">
            <v>0</v>
          </cell>
          <cell r="Z6721">
            <v>1.4610000000000001</v>
          </cell>
          <cell r="AA6721">
            <v>0</v>
          </cell>
          <cell r="AB6721">
            <v>18375166.969999999</v>
          </cell>
          <cell r="AC6721">
            <v>0</v>
          </cell>
          <cell r="AD6721">
            <v>64967.11</v>
          </cell>
          <cell r="AE6721">
            <v>64967.11</v>
          </cell>
          <cell r="AF6721">
            <v>0</v>
          </cell>
          <cell r="AG6721">
            <v>18440134.079999998</v>
          </cell>
          <cell r="AH6721">
            <v>48648.289999999106</v>
          </cell>
          <cell r="AI6721">
            <v>0</v>
          </cell>
          <cell r="AJ6721">
            <v>0</v>
          </cell>
          <cell r="AK6721">
            <v>0</v>
          </cell>
        </row>
        <row r="6722">
          <cell r="R6722" t="str">
            <v>BNDES</v>
          </cell>
          <cell r="S6722" t="str">
            <v>FINEM TJLP</v>
          </cell>
          <cell r="T6722" t="str">
            <v>SUB9725C</v>
          </cell>
          <cell r="U6722">
            <v>6</v>
          </cell>
          <cell r="V6722">
            <v>3.5000599999999999</v>
          </cell>
          <cell r="W6722">
            <v>36326</v>
          </cell>
          <cell r="X6722">
            <v>15</v>
          </cell>
          <cell r="Y6722">
            <v>6</v>
          </cell>
          <cell r="Z6722">
            <v>1.465155</v>
          </cell>
          <cell r="AA6722">
            <v>0</v>
          </cell>
          <cell r="AB6722">
            <v>18427424.890000001</v>
          </cell>
          <cell r="AC6722">
            <v>259541.2</v>
          </cell>
          <cell r="AD6722">
            <v>70245.990000000005</v>
          </cell>
          <cell r="AE6722">
            <v>135213.1</v>
          </cell>
          <cell r="AF6722">
            <v>394754.3</v>
          </cell>
          <cell r="AG6722">
            <v>18167883.690000001</v>
          </cell>
          <cell r="AH6722">
            <v>52257.920000005513</v>
          </cell>
          <cell r="AI6722">
            <v>0</v>
          </cell>
          <cell r="AJ6722">
            <v>0</v>
          </cell>
          <cell r="AK6722">
            <v>0</v>
          </cell>
        </row>
        <row r="6723">
          <cell r="R6723" t="str">
            <v>BNDES</v>
          </cell>
          <cell r="S6723" t="str">
            <v>FINEM TJLP</v>
          </cell>
          <cell r="T6723" t="str">
            <v>SUB9725C</v>
          </cell>
          <cell r="U6723">
            <v>6</v>
          </cell>
          <cell r="V6723">
            <v>3.5000599999999999</v>
          </cell>
          <cell r="W6723">
            <v>36341</v>
          </cell>
          <cell r="X6723">
            <v>15</v>
          </cell>
          <cell r="Y6723">
            <v>0</v>
          </cell>
          <cell r="Z6723">
            <v>1.469325</v>
          </cell>
          <cell r="AA6723">
            <v>0</v>
          </cell>
          <cell r="AB6723">
            <v>18219591.579999998</v>
          </cell>
          <cell r="AC6723">
            <v>0</v>
          </cell>
          <cell r="AD6723">
            <v>69026.990000000005</v>
          </cell>
          <cell r="AE6723">
            <v>69026.990000000005</v>
          </cell>
          <cell r="AF6723">
            <v>0</v>
          </cell>
          <cell r="AG6723">
            <v>18288618.57</v>
          </cell>
          <cell r="AH6723">
            <v>51707.890000000596</v>
          </cell>
          <cell r="AI6723">
            <v>0</v>
          </cell>
          <cell r="AJ6723">
            <v>0</v>
          </cell>
          <cell r="AK6723">
            <v>0</v>
          </cell>
        </row>
        <row r="6724">
          <cell r="R6724" t="str">
            <v>BNDES</v>
          </cell>
          <cell r="S6724" t="str">
            <v>FINEM TJLP</v>
          </cell>
          <cell r="T6724" t="str">
            <v>SUB9725C</v>
          </cell>
          <cell r="U6724">
            <v>6</v>
          </cell>
          <cell r="V6724">
            <v>3.5000599999999999</v>
          </cell>
          <cell r="W6724">
            <v>36356</v>
          </cell>
          <cell r="X6724">
            <v>15</v>
          </cell>
          <cell r="Y6724">
            <v>7</v>
          </cell>
          <cell r="Z6724">
            <v>1.473792</v>
          </cell>
          <cell r="AA6724">
            <v>0</v>
          </cell>
          <cell r="AB6724">
            <v>18274982.27</v>
          </cell>
          <cell r="AC6724">
            <v>261071.18</v>
          </cell>
          <cell r="AD6724">
            <v>69709.009999999995</v>
          </cell>
          <cell r="AE6724">
            <v>138736</v>
          </cell>
          <cell r="AF6724">
            <v>399807.17</v>
          </cell>
          <cell r="AG6724">
            <v>18013911.09</v>
          </cell>
          <cell r="AH6724">
            <v>55390.679999999702</v>
          </cell>
          <cell r="AI6724">
            <v>0</v>
          </cell>
          <cell r="AJ6724">
            <v>0</v>
          </cell>
          <cell r="AK6724">
            <v>0</v>
          </cell>
        </row>
        <row r="6725">
          <cell r="R6725" t="str">
            <v>BNDES</v>
          </cell>
          <cell r="S6725" t="str">
            <v>FINEM TJLP</v>
          </cell>
          <cell r="T6725" t="str">
            <v>SUB9725C</v>
          </cell>
          <cell r="U6725">
            <v>6</v>
          </cell>
          <cell r="V6725">
            <v>3.5000599999999999</v>
          </cell>
          <cell r="W6725">
            <v>36372</v>
          </cell>
          <cell r="X6725">
            <v>16</v>
          </cell>
          <cell r="Y6725">
            <v>0</v>
          </cell>
          <cell r="Z6725">
            <v>1.478594</v>
          </cell>
          <cell r="AA6725">
            <v>0</v>
          </cell>
          <cell r="AB6725">
            <v>18072605.129999999</v>
          </cell>
          <cell r="AC6725">
            <v>0</v>
          </cell>
          <cell r="AD6725">
            <v>73044</v>
          </cell>
          <cell r="AE6725">
            <v>73044</v>
          </cell>
          <cell r="AF6725">
            <v>0</v>
          </cell>
          <cell r="AG6725">
            <v>18145649.129999999</v>
          </cell>
          <cell r="AH6725">
            <v>58694.039999999106</v>
          </cell>
          <cell r="AI6725">
            <v>0</v>
          </cell>
          <cell r="AJ6725">
            <v>0</v>
          </cell>
          <cell r="AK6725">
            <v>0</v>
          </cell>
        </row>
        <row r="6726">
          <cell r="R6726" t="str">
            <v>BNDES</v>
          </cell>
          <cell r="S6726" t="str">
            <v>FINEM TJLP</v>
          </cell>
          <cell r="T6726" t="str">
            <v>SUB9725C</v>
          </cell>
          <cell r="U6726">
            <v>6</v>
          </cell>
          <cell r="V6726">
            <v>3.5000599999999999</v>
          </cell>
          <cell r="W6726">
            <v>36388</v>
          </cell>
          <cell r="X6726">
            <v>16</v>
          </cell>
          <cell r="Y6726">
            <v>8</v>
          </cell>
          <cell r="Z6726">
            <v>1.483412</v>
          </cell>
          <cell r="AA6726">
            <v>0</v>
          </cell>
          <cell r="AB6726">
            <v>18131494.73</v>
          </cell>
          <cell r="AC6726">
            <v>262775.28999999998</v>
          </cell>
          <cell r="AD6726">
            <v>73816.209999999992</v>
          </cell>
          <cell r="AE6726">
            <v>146860.21</v>
          </cell>
          <cell r="AF6726">
            <v>409635.5</v>
          </cell>
          <cell r="AG6726">
            <v>17868719.440000001</v>
          </cell>
          <cell r="AH6726">
            <v>58889.60000000149</v>
          </cell>
          <cell r="AI6726">
            <v>0</v>
          </cell>
          <cell r="AJ6726">
            <v>0</v>
          </cell>
          <cell r="AK6726">
            <v>0</v>
          </cell>
        </row>
        <row r="6727">
          <cell r="R6727" t="str">
            <v>BNDES</v>
          </cell>
          <cell r="S6727" t="str">
            <v>FINEM TJLP</v>
          </cell>
          <cell r="T6727" t="str">
            <v>SUB9725C</v>
          </cell>
          <cell r="U6727">
            <v>6</v>
          </cell>
          <cell r="V6727">
            <v>3.5000599999999999</v>
          </cell>
          <cell r="W6727">
            <v>36403</v>
          </cell>
          <cell r="X6727">
            <v>15</v>
          </cell>
          <cell r="Y6727">
            <v>0</v>
          </cell>
          <cell r="Z6727">
            <v>1.487943</v>
          </cell>
          <cell r="AA6727">
            <v>0</v>
          </cell>
          <cell r="AB6727">
            <v>17923298.460000001</v>
          </cell>
          <cell r="AC6727">
            <v>0</v>
          </cell>
          <cell r="AD6727">
            <v>67904.45</v>
          </cell>
          <cell r="AE6727">
            <v>67904.45</v>
          </cell>
          <cell r="AF6727">
            <v>0</v>
          </cell>
          <cell r="AG6727">
            <v>17991202.91</v>
          </cell>
          <cell r="AH6727">
            <v>54579.019999999553</v>
          </cell>
          <cell r="AI6727">
            <v>0</v>
          </cell>
          <cell r="AJ6727">
            <v>0</v>
          </cell>
          <cell r="AK6727">
            <v>0</v>
          </cell>
        </row>
        <row r="6728">
          <cell r="R6728" t="str">
            <v>BNDES</v>
          </cell>
          <cell r="S6728" t="str">
            <v>FINEM TJLP</v>
          </cell>
          <cell r="T6728" t="str">
            <v>SUB9725C</v>
          </cell>
          <cell r="U6728">
            <v>6</v>
          </cell>
          <cell r="V6728">
            <v>3.5000599999999999</v>
          </cell>
          <cell r="W6728">
            <v>36418</v>
          </cell>
          <cell r="X6728">
            <v>15</v>
          </cell>
          <cell r="Y6728">
            <v>9</v>
          </cell>
          <cell r="Z6728">
            <v>1.492488</v>
          </cell>
          <cell r="AA6728">
            <v>0</v>
          </cell>
          <cell r="AB6728">
            <v>17978046.109999999</v>
          </cell>
          <cell r="AC6728">
            <v>264383.03000000003</v>
          </cell>
          <cell r="AD6728">
            <v>68577.33</v>
          </cell>
          <cell r="AE6728">
            <v>136481.78</v>
          </cell>
          <cell r="AF6728">
            <v>400864.81</v>
          </cell>
          <cell r="AG6728">
            <v>17713663.079999998</v>
          </cell>
          <cell r="AH6728">
            <v>54747.64999999851</v>
          </cell>
          <cell r="AI6728">
            <v>0</v>
          </cell>
          <cell r="AJ6728">
            <v>0</v>
          </cell>
          <cell r="AK6728">
            <v>0</v>
          </cell>
        </row>
        <row r="6729">
          <cell r="R6729" t="str">
            <v>BNDES</v>
          </cell>
          <cell r="S6729" t="str">
            <v>FINEM TJLP</v>
          </cell>
          <cell r="T6729" t="str">
            <v>SUB9725C</v>
          </cell>
          <cell r="U6729">
            <v>6</v>
          </cell>
          <cell r="V6729">
            <v>3.5000599999999999</v>
          </cell>
          <cell r="W6729">
            <v>36433</v>
          </cell>
          <cell r="X6729">
            <v>15</v>
          </cell>
          <cell r="Y6729">
            <v>0</v>
          </cell>
          <cell r="Z6729">
            <v>1.497047</v>
          </cell>
          <cell r="AA6729">
            <v>0</v>
          </cell>
          <cell r="AB6729">
            <v>17767771.789999999</v>
          </cell>
          <cell r="AC6729">
            <v>0</v>
          </cell>
          <cell r="AD6729">
            <v>67315.22</v>
          </cell>
          <cell r="AE6729">
            <v>67315.22</v>
          </cell>
          <cell r="AF6729">
            <v>0</v>
          </cell>
          <cell r="AG6729">
            <v>17835087</v>
          </cell>
          <cell r="AH6729">
            <v>54108.70000000298</v>
          </cell>
          <cell r="AI6729">
            <v>0</v>
          </cell>
          <cell r="AJ6729">
            <v>0</v>
          </cell>
          <cell r="AK6729">
            <v>0</v>
          </cell>
        </row>
        <row r="6730">
          <cell r="R6730" t="str">
            <v>BNDES</v>
          </cell>
          <cell r="S6730" t="str">
            <v>FINEM TJLP</v>
          </cell>
          <cell r="T6730" t="str">
            <v>SUB9725C</v>
          </cell>
          <cell r="U6730">
            <v>6</v>
          </cell>
          <cell r="V6730">
            <v>3.5000599999999999</v>
          </cell>
          <cell r="W6730">
            <v>36448</v>
          </cell>
          <cell r="X6730">
            <v>15</v>
          </cell>
          <cell r="Y6730">
            <v>10</v>
          </cell>
          <cell r="Z6730">
            <v>1.500823</v>
          </cell>
          <cell r="AA6730">
            <v>0</v>
          </cell>
          <cell r="AB6730">
            <v>17812587.420000002</v>
          </cell>
          <cell r="AC6730">
            <v>265859.51</v>
          </cell>
          <cell r="AD6730">
            <v>67910.47</v>
          </cell>
          <cell r="AE6730">
            <v>135225.69</v>
          </cell>
          <cell r="AF6730">
            <v>401085.2</v>
          </cell>
          <cell r="AG6730">
            <v>17546727.899999999</v>
          </cell>
          <cell r="AH6730">
            <v>44815.629999998957</v>
          </cell>
          <cell r="AI6730">
            <v>0</v>
          </cell>
          <cell r="AJ6730">
            <v>0</v>
          </cell>
          <cell r="AK6730">
            <v>0</v>
          </cell>
        </row>
        <row r="6731">
          <cell r="R6731" t="str">
            <v>BNDES</v>
          </cell>
          <cell r="S6731" t="str">
            <v>FINEM TJLP</v>
          </cell>
          <cell r="T6731" t="str">
            <v>SUB9725C</v>
          </cell>
          <cell r="U6731">
            <v>6</v>
          </cell>
          <cell r="V6731">
            <v>3.5000599999999999</v>
          </cell>
          <cell r="W6731">
            <v>36464</v>
          </cell>
          <cell r="X6731">
            <v>16</v>
          </cell>
          <cell r="Y6731">
            <v>0</v>
          </cell>
          <cell r="Z6731">
            <v>1.5047980000000001</v>
          </cell>
          <cell r="AA6731">
            <v>0</v>
          </cell>
          <cell r="AB6731">
            <v>17593201.23</v>
          </cell>
          <cell r="AC6731">
            <v>0</v>
          </cell>
          <cell r="AD6731">
            <v>71106.39</v>
          </cell>
          <cell r="AE6731">
            <v>71106.39</v>
          </cell>
          <cell r="AF6731">
            <v>0</v>
          </cell>
          <cell r="AG6731">
            <v>17664307.629999999</v>
          </cell>
          <cell r="AH6731">
            <v>46473.339999999851</v>
          </cell>
          <cell r="AI6731">
            <v>0</v>
          </cell>
          <cell r="AJ6731">
            <v>0</v>
          </cell>
          <cell r="AK6731">
            <v>0</v>
          </cell>
        </row>
        <row r="6732">
          <cell r="R6732" t="str">
            <v>BNDES</v>
          </cell>
          <cell r="S6732" t="str">
            <v>FINEM TJLP</v>
          </cell>
          <cell r="T6732" t="str">
            <v>SUB9725C</v>
          </cell>
          <cell r="U6732">
            <v>6</v>
          </cell>
          <cell r="V6732">
            <v>3.5000599999999999</v>
          </cell>
          <cell r="W6732">
            <v>36480</v>
          </cell>
          <cell r="X6732">
            <v>16</v>
          </cell>
          <cell r="Y6732">
            <v>11</v>
          </cell>
          <cell r="Z6732">
            <v>1.5087820000000001</v>
          </cell>
          <cell r="AA6732">
            <v>0</v>
          </cell>
          <cell r="AB6732">
            <v>17639779.789999999</v>
          </cell>
          <cell r="AC6732">
            <v>267269.39</v>
          </cell>
          <cell r="AD6732">
            <v>71771.060000000012</v>
          </cell>
          <cell r="AE6732">
            <v>142877.45000000001</v>
          </cell>
          <cell r="AF6732">
            <v>410146.84</v>
          </cell>
          <cell r="AG6732">
            <v>17372510.399999999</v>
          </cell>
          <cell r="AH6732">
            <v>46578.550000000745</v>
          </cell>
          <cell r="AI6732">
            <v>0</v>
          </cell>
          <cell r="AJ6732">
            <v>0</v>
          </cell>
          <cell r="AK6732">
            <v>0</v>
          </cell>
        </row>
        <row r="6733">
          <cell r="R6733" t="str">
            <v>BNDES</v>
          </cell>
          <cell r="S6733" t="str">
            <v>FINEM TJLP</v>
          </cell>
          <cell r="T6733" t="str">
            <v>SUB9725C</v>
          </cell>
          <cell r="U6733">
            <v>6</v>
          </cell>
          <cell r="V6733">
            <v>3.5000599999999999</v>
          </cell>
          <cell r="W6733">
            <v>36494</v>
          </cell>
          <cell r="X6733">
            <v>14</v>
          </cell>
          <cell r="Y6733">
            <v>0</v>
          </cell>
          <cell r="Z6733">
            <v>1.5122800000000001</v>
          </cell>
          <cell r="AA6733">
            <v>0</v>
          </cell>
          <cell r="AB6733">
            <v>17412787.280000001</v>
          </cell>
          <cell r="AC6733">
            <v>0</v>
          </cell>
          <cell r="AD6733">
            <v>61564.53</v>
          </cell>
          <cell r="AE6733">
            <v>61564.53</v>
          </cell>
          <cell r="AF6733">
            <v>0</v>
          </cell>
          <cell r="AG6733">
            <v>17474351.82</v>
          </cell>
          <cell r="AH6733">
            <v>40276.890000000596</v>
          </cell>
          <cell r="AI6733">
            <v>0</v>
          </cell>
          <cell r="AJ6733">
            <v>0</v>
          </cell>
          <cell r="AK6733">
            <v>0</v>
          </cell>
        </row>
        <row r="6734">
          <cell r="R6734" t="str">
            <v>BNDES</v>
          </cell>
          <cell r="S6734" t="str">
            <v>FINEM TJLP</v>
          </cell>
          <cell r="T6734" t="str">
            <v>SUB9725C</v>
          </cell>
          <cell r="U6734">
            <v>6</v>
          </cell>
          <cell r="V6734">
            <v>3.5000599999999999</v>
          </cell>
          <cell r="W6734">
            <v>36509</v>
          </cell>
          <cell r="X6734">
            <v>15</v>
          </cell>
          <cell r="Y6734">
            <v>12</v>
          </cell>
          <cell r="Z6734">
            <v>1.516033</v>
          </cell>
          <cell r="AA6734">
            <v>0</v>
          </cell>
          <cell r="AB6734">
            <v>17456000.309999999</v>
          </cell>
          <cell r="AC6734">
            <v>268553.84999999998</v>
          </cell>
          <cell r="AD6734">
            <v>66520.639999999999</v>
          </cell>
          <cell r="AE6734">
            <v>128085.17</v>
          </cell>
          <cell r="AF6734">
            <v>396639.03</v>
          </cell>
          <cell r="AG6734">
            <v>17187446.460000001</v>
          </cell>
          <cell r="AH6734">
            <v>43213.030000001192</v>
          </cell>
          <cell r="AI6734">
            <v>0</v>
          </cell>
          <cell r="AJ6734">
            <v>0</v>
          </cell>
          <cell r="AK6734">
            <v>0</v>
          </cell>
        </row>
        <row r="6735">
          <cell r="R6735" t="str">
            <v>BNDES</v>
          </cell>
          <cell r="S6735" t="str">
            <v>FINEM TJLP</v>
          </cell>
          <cell r="T6735" t="str">
            <v>SUB9725C</v>
          </cell>
          <cell r="U6735">
            <v>6</v>
          </cell>
          <cell r="V6735">
            <v>3.5000599999999999</v>
          </cell>
          <cell r="W6735">
            <v>36525</v>
          </cell>
          <cell r="X6735">
            <v>16</v>
          </cell>
          <cell r="Y6735">
            <v>0</v>
          </cell>
          <cell r="Z6735">
            <v>1.520049</v>
          </cell>
          <cell r="AA6735">
            <v>0</v>
          </cell>
          <cell r="AB6735">
            <v>17232976.329999998</v>
          </cell>
          <cell r="AC6735">
            <v>0</v>
          </cell>
          <cell r="AD6735">
            <v>69650.47</v>
          </cell>
          <cell r="AE6735">
            <v>69650.47</v>
          </cell>
          <cell r="AF6735">
            <v>0</v>
          </cell>
          <cell r="AG6735">
            <v>17302626.800000001</v>
          </cell>
          <cell r="AH6735">
            <v>45529.870000001043</v>
          </cell>
          <cell r="AI6735">
            <v>0</v>
          </cell>
          <cell r="AJ6735">
            <v>0</v>
          </cell>
          <cell r="AK6735">
            <v>0</v>
          </cell>
        </row>
        <row r="6736">
          <cell r="R6736" t="str">
            <v>BNDES</v>
          </cell>
          <cell r="S6736" t="str">
            <v>FINEM TJLP</v>
          </cell>
          <cell r="T6736" t="str">
            <v>SUB9725C</v>
          </cell>
          <cell r="U6736">
            <v>6</v>
          </cell>
          <cell r="V6736">
            <v>3.5000599999999999</v>
          </cell>
          <cell r="W6736">
            <v>36542</v>
          </cell>
          <cell r="X6736">
            <v>17</v>
          </cell>
          <cell r="Y6736">
            <v>13</v>
          </cell>
          <cell r="Z6736">
            <v>1.5240279999999999</v>
          </cell>
          <cell r="AA6736">
            <v>0</v>
          </cell>
          <cell r="AB6736">
            <v>17278086.719999999</v>
          </cell>
          <cell r="AC6736">
            <v>269970.09999999998</v>
          </cell>
          <cell r="AD6736">
            <v>74688.950000000012</v>
          </cell>
          <cell r="AE6736">
            <v>144339.42000000001</v>
          </cell>
          <cell r="AF6736">
            <v>414309.53</v>
          </cell>
          <cell r="AG6736">
            <v>17008116.620000001</v>
          </cell>
          <cell r="AH6736">
            <v>45110.400000002235</v>
          </cell>
          <cell r="AI6736">
            <v>0</v>
          </cell>
          <cell r="AJ6736">
            <v>0</v>
          </cell>
          <cell r="AK6736">
            <v>0</v>
          </cell>
        </row>
        <row r="6737">
          <cell r="R6737" t="str">
            <v>BNDES</v>
          </cell>
          <cell r="S6737" t="str">
            <v>FINEM TJLP</v>
          </cell>
          <cell r="T6737" t="str">
            <v>SUB9725C</v>
          </cell>
          <cell r="U6737">
            <v>6</v>
          </cell>
          <cell r="V6737">
            <v>3.5000599999999999</v>
          </cell>
          <cell r="W6737">
            <v>36556</v>
          </cell>
          <cell r="X6737">
            <v>14</v>
          </cell>
          <cell r="Y6737">
            <v>0</v>
          </cell>
          <cell r="Z6737">
            <v>1.527293</v>
          </cell>
          <cell r="AA6737">
            <v>0</v>
          </cell>
          <cell r="AB6737">
            <v>17044553.940000001</v>
          </cell>
          <cell r="AC6737">
            <v>0</v>
          </cell>
          <cell r="AD6737">
            <v>60262.61</v>
          </cell>
          <cell r="AE6737">
            <v>60262.61</v>
          </cell>
          <cell r="AF6737">
            <v>0</v>
          </cell>
          <cell r="AG6737">
            <v>17104816.550000001</v>
          </cell>
          <cell r="AH6737">
            <v>36437.320000000298</v>
          </cell>
          <cell r="AI6737">
            <v>0</v>
          </cell>
          <cell r="AJ6737">
            <v>0</v>
          </cell>
          <cell r="AK6737">
            <v>0</v>
          </cell>
        </row>
        <row r="6738">
          <cell r="R6738" t="str">
            <v>BNDES</v>
          </cell>
          <cell r="S6738" t="str">
            <v>FINEM TJLP</v>
          </cell>
          <cell r="T6738" t="str">
            <v>SUB9725C</v>
          </cell>
          <cell r="U6738">
            <v>6</v>
          </cell>
          <cell r="V6738">
            <v>3.5000599999999999</v>
          </cell>
          <cell r="W6738">
            <v>36571</v>
          </cell>
          <cell r="X6738">
            <v>15</v>
          </cell>
          <cell r="Y6738">
            <v>14</v>
          </cell>
          <cell r="Z6738">
            <v>1.5308029999999999</v>
          </cell>
          <cell r="AA6738">
            <v>0</v>
          </cell>
          <cell r="AB6738">
            <v>17083725.460000001</v>
          </cell>
          <cell r="AC6738">
            <v>271170.25</v>
          </cell>
          <cell r="AD6738">
            <v>65090.960000000006</v>
          </cell>
          <cell r="AE6738">
            <v>125353.57</v>
          </cell>
          <cell r="AF6738">
            <v>396523.82</v>
          </cell>
          <cell r="AG6738">
            <v>16812555.210000001</v>
          </cell>
          <cell r="AH6738">
            <v>39171.519999999553</v>
          </cell>
          <cell r="AI6738">
            <v>0</v>
          </cell>
          <cell r="AJ6738">
            <v>0</v>
          </cell>
          <cell r="AK6738">
            <v>0</v>
          </cell>
        </row>
        <row r="6739">
          <cell r="R6739" t="str">
            <v>BNDES</v>
          </cell>
          <cell r="S6739" t="str">
            <v>FINEM TJLP</v>
          </cell>
          <cell r="T6739" t="str">
            <v>SUB9725C</v>
          </cell>
          <cell r="U6739">
            <v>6</v>
          </cell>
          <cell r="V6739">
            <v>3.5000599999999999</v>
          </cell>
          <cell r="W6739">
            <v>36585</v>
          </cell>
          <cell r="X6739">
            <v>14</v>
          </cell>
          <cell r="Y6739">
            <v>0</v>
          </cell>
          <cell r="Z6739">
            <v>1.5340830000000001</v>
          </cell>
          <cell r="AA6739">
            <v>0</v>
          </cell>
          <cell r="AB6739">
            <v>16848578.91</v>
          </cell>
          <cell r="AC6739">
            <v>0</v>
          </cell>
          <cell r="AD6739">
            <v>59569.72</v>
          </cell>
          <cell r="AE6739">
            <v>59569.72</v>
          </cell>
          <cell r="AF6739">
            <v>0</v>
          </cell>
          <cell r="AG6739">
            <v>16908148.629999999</v>
          </cell>
          <cell r="AH6739">
            <v>36023.699999999255</v>
          </cell>
          <cell r="AI6739">
            <v>0</v>
          </cell>
          <cell r="AJ6739">
            <v>0</v>
          </cell>
          <cell r="AK6739">
            <v>0</v>
          </cell>
        </row>
        <row r="6740">
          <cell r="R6740" t="str">
            <v>BNDES</v>
          </cell>
          <cell r="S6740" t="str">
            <v>FINEM TJLP</v>
          </cell>
          <cell r="T6740" t="str">
            <v>SUB9725C</v>
          </cell>
          <cell r="U6740">
            <v>6</v>
          </cell>
          <cell r="V6740">
            <v>3.5000599999999999</v>
          </cell>
          <cell r="W6740">
            <v>36600</v>
          </cell>
          <cell r="X6740">
            <v>15</v>
          </cell>
          <cell r="Y6740">
            <v>15</v>
          </cell>
          <cell r="Z6740">
            <v>1.5376080000000001</v>
          </cell>
          <cell r="AA6740">
            <v>0</v>
          </cell>
          <cell r="AB6740">
            <v>16887293.399999999</v>
          </cell>
          <cell r="AC6740">
            <v>272375.7</v>
          </cell>
          <cell r="AD6740">
            <v>64342.509999999995</v>
          </cell>
          <cell r="AE6740">
            <v>123912.23</v>
          </cell>
          <cell r="AF6740">
            <v>396287.93</v>
          </cell>
          <cell r="AG6740">
            <v>16614917.699999999</v>
          </cell>
          <cell r="AH6740">
            <v>38714.489999998361</v>
          </cell>
          <cell r="AI6740">
            <v>0</v>
          </cell>
          <cell r="AJ6740">
            <v>0</v>
          </cell>
          <cell r="AK6740">
            <v>0</v>
          </cell>
        </row>
        <row r="6741">
          <cell r="R6741" t="str">
            <v>BNDES</v>
          </cell>
          <cell r="S6741" t="str">
            <v>FINEM TJLP</v>
          </cell>
          <cell r="T6741" t="str">
            <v>SUB9725C</v>
          </cell>
          <cell r="U6741">
            <v>6</v>
          </cell>
          <cell r="V6741">
            <v>3.5000599999999999</v>
          </cell>
          <cell r="W6741">
            <v>36616</v>
          </cell>
          <cell r="X6741">
            <v>16</v>
          </cell>
          <cell r="Y6741">
            <v>0</v>
          </cell>
          <cell r="Z6741">
            <v>1.5413749999999999</v>
          </cell>
          <cell r="AA6741">
            <v>0</v>
          </cell>
          <cell r="AB6741">
            <v>16655622.74</v>
          </cell>
          <cell r="AC6741">
            <v>0</v>
          </cell>
          <cell r="AD6741">
            <v>67316.990000000005</v>
          </cell>
          <cell r="AE6741">
            <v>67316.990000000005</v>
          </cell>
          <cell r="AF6741">
            <v>0</v>
          </cell>
          <cell r="AG6741">
            <v>16722939.720000001</v>
          </cell>
          <cell r="AH6741">
            <v>40705.030000001192</v>
          </cell>
          <cell r="AI6741">
            <v>0</v>
          </cell>
          <cell r="AJ6741">
            <v>0</v>
          </cell>
          <cell r="AK6741">
            <v>0</v>
          </cell>
        </row>
        <row r="6742">
          <cell r="R6742" t="str">
            <v>BNDES</v>
          </cell>
          <cell r="S6742" t="str">
            <v>FINEM TJLP</v>
          </cell>
          <cell r="T6742" t="str">
            <v>SUB9725C</v>
          </cell>
          <cell r="U6742">
            <v>6</v>
          </cell>
          <cell r="V6742">
            <v>3.5000599999999999</v>
          </cell>
          <cell r="W6742">
            <v>36633</v>
          </cell>
          <cell r="X6742">
            <v>17</v>
          </cell>
          <cell r="Y6742">
            <v>16</v>
          </cell>
          <cell r="Z6742">
            <v>1.5447740000000001</v>
          </cell>
          <cell r="AA6742">
            <v>0</v>
          </cell>
          <cell r="AB6742">
            <v>16692351.279999999</v>
          </cell>
          <cell r="AC6742">
            <v>273645.09999999998</v>
          </cell>
          <cell r="AD6742">
            <v>72129.259999999995</v>
          </cell>
          <cell r="AE6742">
            <v>139446.25</v>
          </cell>
          <cell r="AF6742">
            <v>413091.35</v>
          </cell>
          <cell r="AG6742">
            <v>16418706.18</v>
          </cell>
          <cell r="AH6742">
            <v>36728.550000000745</v>
          </cell>
          <cell r="AI6742">
            <v>0</v>
          </cell>
          <cell r="AJ6742">
            <v>0</v>
          </cell>
          <cell r="AK6742">
            <v>0</v>
          </cell>
        </row>
        <row r="6743">
          <cell r="R6743" t="str">
            <v>BNDES</v>
          </cell>
          <cell r="S6743" t="str">
            <v>FINEM TJLP</v>
          </cell>
          <cell r="T6743" t="str">
            <v>SUB9725C</v>
          </cell>
          <cell r="U6743">
            <v>6</v>
          </cell>
          <cell r="V6743">
            <v>3.5000599999999999</v>
          </cell>
          <cell r="W6743">
            <v>36646</v>
          </cell>
          <cell r="X6743">
            <v>13</v>
          </cell>
          <cell r="Y6743">
            <v>0</v>
          </cell>
          <cell r="Z6743">
            <v>1.5473479999999999</v>
          </cell>
          <cell r="AA6743">
            <v>0</v>
          </cell>
          <cell r="AB6743">
            <v>16446064.060000001</v>
          </cell>
          <cell r="AC6743">
            <v>0</v>
          </cell>
          <cell r="AD6743">
            <v>53986.45</v>
          </cell>
          <cell r="AE6743">
            <v>53986.45</v>
          </cell>
          <cell r="AF6743">
            <v>0</v>
          </cell>
          <cell r="AG6743">
            <v>16500050.52</v>
          </cell>
          <cell r="AH6743">
            <v>27357.890000000596</v>
          </cell>
          <cell r="AI6743">
            <v>0</v>
          </cell>
          <cell r="AJ6743">
            <v>0</v>
          </cell>
          <cell r="AK6743">
            <v>0</v>
          </cell>
        </row>
        <row r="6744">
          <cell r="R6744" t="str">
            <v>BNDES</v>
          </cell>
          <cell r="S6744" t="str">
            <v>FINEM TJLP</v>
          </cell>
          <cell r="T6744" t="str">
            <v>SUB9725C</v>
          </cell>
          <cell r="U6744">
            <v>6</v>
          </cell>
          <cell r="V6744">
            <v>3.5000599999999999</v>
          </cell>
          <cell r="W6744">
            <v>36661</v>
          </cell>
          <cell r="X6744">
            <v>15</v>
          </cell>
          <cell r="Y6744">
            <v>17</v>
          </cell>
          <cell r="Z6744">
            <v>1.5503180000000001</v>
          </cell>
          <cell r="AA6744">
            <v>0</v>
          </cell>
          <cell r="AB6744">
            <v>16477630.859999999</v>
          </cell>
          <cell r="AC6744">
            <v>274627.18</v>
          </cell>
          <cell r="AD6744">
            <v>62735.930000000008</v>
          </cell>
          <cell r="AE6744">
            <v>116722.38</v>
          </cell>
          <cell r="AF6744">
            <v>391349.56</v>
          </cell>
          <cell r="AG6744">
            <v>16203003.67</v>
          </cell>
          <cell r="AH6744">
            <v>31566.780000001192</v>
          </cell>
          <cell r="AI6744">
            <v>0</v>
          </cell>
          <cell r="AJ6744">
            <v>0</v>
          </cell>
          <cell r="AK6744">
            <v>0</v>
          </cell>
        </row>
        <row r="6745">
          <cell r="R6745" t="str">
            <v>BNDES</v>
          </cell>
          <cell r="S6745" t="str">
            <v>FINEM TJLP</v>
          </cell>
          <cell r="T6745" t="str">
            <v>SUB9725C</v>
          </cell>
          <cell r="U6745">
            <v>6</v>
          </cell>
          <cell r="V6745">
            <v>3.5000599999999999</v>
          </cell>
          <cell r="W6745">
            <v>36677</v>
          </cell>
          <cell r="X6745">
            <v>16</v>
          </cell>
          <cell r="Y6745">
            <v>0</v>
          </cell>
          <cell r="Z6745">
            <v>1.5535019999999999</v>
          </cell>
          <cell r="AA6745">
            <v>0</v>
          </cell>
          <cell r="AB6745">
            <v>16236280.949999999</v>
          </cell>
          <cell r="AC6745">
            <v>0</v>
          </cell>
          <cell r="AD6745">
            <v>65622.13</v>
          </cell>
          <cell r="AE6745">
            <v>65622.13</v>
          </cell>
          <cell r="AF6745">
            <v>0</v>
          </cell>
          <cell r="AG6745">
            <v>16301903.09</v>
          </cell>
          <cell r="AH6745">
            <v>33277.289999999106</v>
          </cell>
          <cell r="AI6745">
            <v>0</v>
          </cell>
          <cell r="AJ6745">
            <v>0</v>
          </cell>
          <cell r="AK6745">
            <v>0</v>
          </cell>
        </row>
        <row r="6746">
          <cell r="R6746" t="str">
            <v>BNDES</v>
          </cell>
          <cell r="S6746" t="str">
            <v>FINEM TJLP</v>
          </cell>
          <cell r="T6746" t="str">
            <v>SUB9725C</v>
          </cell>
          <cell r="U6746">
            <v>6</v>
          </cell>
          <cell r="V6746">
            <v>3.5000599999999999</v>
          </cell>
          <cell r="W6746">
            <v>36692</v>
          </cell>
          <cell r="X6746">
            <v>15</v>
          </cell>
          <cell r="Y6746">
            <v>18</v>
          </cell>
          <cell r="Z6746">
            <v>1.556487</v>
          </cell>
          <cell r="AA6746">
            <v>0</v>
          </cell>
          <cell r="AB6746">
            <v>16267478.4</v>
          </cell>
          <cell r="AC6746">
            <v>275719.96999999997</v>
          </cell>
          <cell r="AD6746">
            <v>62006.369999999995</v>
          </cell>
          <cell r="AE6746">
            <v>127628.5</v>
          </cell>
          <cell r="AF6746">
            <v>403348.47999999998</v>
          </cell>
          <cell r="AG6746">
            <v>15991758.43</v>
          </cell>
          <cell r="AH6746">
            <v>31197.450000001118</v>
          </cell>
          <cell r="AI6746">
            <v>0</v>
          </cell>
          <cell r="AJ6746">
            <v>0</v>
          </cell>
          <cell r="AK6746">
            <v>0</v>
          </cell>
        </row>
        <row r="6747">
          <cell r="R6747" t="str">
            <v>BNDES</v>
          </cell>
          <cell r="S6747" t="str">
            <v>FINEM TJLP</v>
          </cell>
          <cell r="T6747" t="str">
            <v>SUB9725C</v>
          </cell>
          <cell r="U6747">
            <v>6</v>
          </cell>
          <cell r="V6747">
            <v>3.5000599999999999</v>
          </cell>
          <cell r="W6747">
            <v>36707</v>
          </cell>
          <cell r="X6747">
            <v>15</v>
          </cell>
          <cell r="Y6747">
            <v>0</v>
          </cell>
          <cell r="Z6747">
            <v>1.5594779999999999</v>
          </cell>
          <cell r="AA6747">
            <v>0</v>
          </cell>
          <cell r="AB6747">
            <v>16022488.75</v>
          </cell>
          <cell r="AC6747">
            <v>0</v>
          </cell>
          <cell r="AD6747">
            <v>60703.01</v>
          </cell>
          <cell r="AE6747">
            <v>60703.01</v>
          </cell>
          <cell r="AF6747">
            <v>0</v>
          </cell>
          <cell r="AG6747">
            <v>16083191.77</v>
          </cell>
          <cell r="AH6747">
            <v>30730.330000000075</v>
          </cell>
          <cell r="AI6747">
            <v>0</v>
          </cell>
          <cell r="AJ6747">
            <v>0</v>
          </cell>
          <cell r="AK6747">
            <v>0</v>
          </cell>
        </row>
        <row r="6748">
          <cell r="R6748" t="str">
            <v>BNDES</v>
          </cell>
          <cell r="S6748" t="str">
            <v>FINEM TJLP</v>
          </cell>
          <cell r="T6748" t="str">
            <v>SUB9725C</v>
          </cell>
          <cell r="U6748">
            <v>6</v>
          </cell>
          <cell r="V6748">
            <v>3.5000599999999999</v>
          </cell>
          <cell r="W6748">
            <v>36724</v>
          </cell>
          <cell r="X6748">
            <v>17</v>
          </cell>
          <cell r="Y6748">
            <v>19</v>
          </cell>
          <cell r="Z6748">
            <v>1.5624039999999999</v>
          </cell>
          <cell r="AA6748">
            <v>0</v>
          </cell>
          <cell r="AB6748">
            <v>16052551.25</v>
          </cell>
          <cell r="AC6748">
            <v>276768.12</v>
          </cell>
          <cell r="AD6748">
            <v>69318.320000000007</v>
          </cell>
          <cell r="AE6748">
            <v>130021.33</v>
          </cell>
          <cell r="AF6748">
            <v>406789.46</v>
          </cell>
          <cell r="AG6748">
            <v>15775783.119999999</v>
          </cell>
          <cell r="AH6748">
            <v>30062.490000000224</v>
          </cell>
          <cell r="AI6748">
            <v>0</v>
          </cell>
          <cell r="AJ6748">
            <v>0</v>
          </cell>
          <cell r="AK6748">
            <v>0</v>
          </cell>
        </row>
        <row r="6749">
          <cell r="R6749" t="str">
            <v>BNDES</v>
          </cell>
          <cell r="S6749" t="str">
            <v>FINEM TJLP</v>
          </cell>
          <cell r="T6749" t="str">
            <v>SUB9725C</v>
          </cell>
          <cell r="U6749">
            <v>6</v>
          </cell>
          <cell r="V6749">
            <v>3.5000599999999999</v>
          </cell>
          <cell r="W6749">
            <v>36738</v>
          </cell>
          <cell r="X6749">
            <v>14</v>
          </cell>
          <cell r="Y6749">
            <v>0</v>
          </cell>
          <cell r="Z6749">
            <v>1.5647979999999999</v>
          </cell>
          <cell r="AA6749">
            <v>0</v>
          </cell>
          <cell r="AB6749">
            <v>15799955.630000001</v>
          </cell>
          <cell r="AC6749">
            <v>0</v>
          </cell>
          <cell r="AD6749">
            <v>55862.22</v>
          </cell>
          <cell r="AE6749">
            <v>55862.22</v>
          </cell>
          <cell r="AF6749">
            <v>0</v>
          </cell>
          <cell r="AG6749">
            <v>15855817.85</v>
          </cell>
          <cell r="AH6749">
            <v>24172.509999999776</v>
          </cell>
          <cell r="AI6749">
            <v>0</v>
          </cell>
          <cell r="AJ6749">
            <v>0</v>
          </cell>
          <cell r="AK6749">
            <v>0</v>
          </cell>
        </row>
        <row r="6750">
          <cell r="R6750" t="str">
            <v>BNDES</v>
          </cell>
          <cell r="S6750" t="str">
            <v>FINEM TJLP</v>
          </cell>
          <cell r="T6750" t="str">
            <v>SUB9725C</v>
          </cell>
          <cell r="U6750">
            <v>6</v>
          </cell>
          <cell r="V6750">
            <v>3.5000599999999999</v>
          </cell>
          <cell r="W6750">
            <v>36753</v>
          </cell>
          <cell r="X6750">
            <v>15</v>
          </cell>
          <cell r="Y6750">
            <v>20</v>
          </cell>
          <cell r="Z6750">
            <v>1.5673630000000001</v>
          </cell>
          <cell r="AA6750">
            <v>0</v>
          </cell>
          <cell r="AB6750">
            <v>15825854.75</v>
          </cell>
          <cell r="AC6750">
            <v>277646.57</v>
          </cell>
          <cell r="AD6750">
            <v>60261.600000000006</v>
          </cell>
          <cell r="AE6750">
            <v>116123.82</v>
          </cell>
          <cell r="AF6750">
            <v>393770.39</v>
          </cell>
          <cell r="AG6750">
            <v>15548208.18</v>
          </cell>
          <cell r="AH6750">
            <v>25899.120000001043</v>
          </cell>
          <cell r="AI6750">
            <v>0</v>
          </cell>
          <cell r="AJ6750">
            <v>0</v>
          </cell>
          <cell r="AK6750">
            <v>0</v>
          </cell>
        </row>
        <row r="6751">
          <cell r="R6751" t="str">
            <v>BNDES</v>
          </cell>
          <cell r="S6751" t="str">
            <v>FINEM TJLP</v>
          </cell>
          <cell r="T6751" t="str">
            <v>SUB9725C</v>
          </cell>
          <cell r="U6751">
            <v>6</v>
          </cell>
          <cell r="V6751">
            <v>3.5000599999999999</v>
          </cell>
          <cell r="W6751">
            <v>36769</v>
          </cell>
          <cell r="X6751">
            <v>16</v>
          </cell>
          <cell r="Y6751">
            <v>0</v>
          </cell>
          <cell r="Z6751">
            <v>1.5700989999999999</v>
          </cell>
          <cell r="AA6751">
            <v>0</v>
          </cell>
          <cell r="AB6751">
            <v>15575349.24</v>
          </cell>
          <cell r="AC6751">
            <v>0</v>
          </cell>
          <cell r="AD6751">
            <v>62950.85</v>
          </cell>
          <cell r="AE6751">
            <v>62950.85</v>
          </cell>
          <cell r="AF6751">
            <v>0</v>
          </cell>
          <cell r="AG6751">
            <v>15638300.09</v>
          </cell>
          <cell r="AH6751">
            <v>27141.060000000522</v>
          </cell>
          <cell r="AI6751">
            <v>0</v>
          </cell>
          <cell r="AJ6751">
            <v>0</v>
          </cell>
          <cell r="AK6751">
            <v>0</v>
          </cell>
        </row>
        <row r="6752">
          <cell r="R6752" t="str">
            <v>BNDES</v>
          </cell>
          <cell r="S6752" t="str">
            <v>FINEM TJLP</v>
          </cell>
          <cell r="T6752" t="str">
            <v>SUB9725C</v>
          </cell>
          <cell r="U6752">
            <v>6</v>
          </cell>
          <cell r="V6752">
            <v>3.5000599999999999</v>
          </cell>
          <cell r="W6752">
            <v>36784</v>
          </cell>
          <cell r="X6752">
            <v>15</v>
          </cell>
          <cell r="Y6752">
            <v>21</v>
          </cell>
          <cell r="Z6752">
            <v>1.572676</v>
          </cell>
          <cell r="AA6752">
            <v>0</v>
          </cell>
          <cell r="AB6752">
            <v>15600913.02</v>
          </cell>
          <cell r="AC6752">
            <v>278587.73</v>
          </cell>
          <cell r="AD6752">
            <v>59448.030000000006</v>
          </cell>
          <cell r="AE6752">
            <v>122398.88</v>
          </cell>
          <cell r="AF6752">
            <v>400986.62</v>
          </cell>
          <cell r="AG6752">
            <v>15322325.289999999</v>
          </cell>
          <cell r="AH6752">
            <v>25563.789999999106</v>
          </cell>
          <cell r="AI6752">
            <v>0</v>
          </cell>
          <cell r="AJ6752">
            <v>0</v>
          </cell>
          <cell r="AK6752">
            <v>0</v>
          </cell>
        </row>
        <row r="6753">
          <cell r="R6753" t="str">
            <v>BNDES</v>
          </cell>
          <cell r="S6753" t="str">
            <v>FINEM TJLP</v>
          </cell>
          <cell r="T6753" t="str">
            <v>SUB9725C</v>
          </cell>
          <cell r="U6753">
            <v>6</v>
          </cell>
          <cell r="V6753">
            <v>3.5000599999999999</v>
          </cell>
          <cell r="W6753">
            <v>36799</v>
          </cell>
          <cell r="X6753">
            <v>15</v>
          </cell>
          <cell r="Y6753">
            <v>0</v>
          </cell>
          <cell r="Z6753">
            <v>1.575256</v>
          </cell>
          <cell r="AA6753">
            <v>0</v>
          </cell>
          <cell r="AB6753">
            <v>15347461.810000001</v>
          </cell>
          <cell r="AC6753">
            <v>0</v>
          </cell>
          <cell r="AD6753">
            <v>58145.599999999999</v>
          </cell>
          <cell r="AE6753">
            <v>58145.599999999999</v>
          </cell>
          <cell r="AF6753">
            <v>0</v>
          </cell>
          <cell r="AG6753">
            <v>15405607.41</v>
          </cell>
          <cell r="AH6753">
            <v>25136.520000001416</v>
          </cell>
          <cell r="AI6753">
            <v>0</v>
          </cell>
          <cell r="AJ6753">
            <v>0</v>
          </cell>
          <cell r="AK6753">
            <v>0</v>
          </cell>
        </row>
        <row r="6754">
          <cell r="R6754" t="str">
            <v>BNDES</v>
          </cell>
          <cell r="S6754" t="str">
            <v>FINEM TJLP</v>
          </cell>
          <cell r="T6754" t="str">
            <v>SUB9725C</v>
          </cell>
          <cell r="U6754">
            <v>6</v>
          </cell>
          <cell r="V6754">
            <v>3.5000599999999999</v>
          </cell>
          <cell r="W6754">
            <v>36815</v>
          </cell>
          <cell r="X6754">
            <v>16</v>
          </cell>
          <cell r="Y6754">
            <v>22</v>
          </cell>
          <cell r="Z6754">
            <v>1.5777080000000001</v>
          </cell>
          <cell r="AA6754">
            <v>0</v>
          </cell>
          <cell r="AB6754">
            <v>15371351.25</v>
          </cell>
          <cell r="AC6754">
            <v>279479.11</v>
          </cell>
          <cell r="AD6754">
            <v>62452.23</v>
          </cell>
          <cell r="AE6754">
            <v>120597.83</v>
          </cell>
          <cell r="AF6754">
            <v>400076.94</v>
          </cell>
          <cell r="AG6754">
            <v>15091872.130000001</v>
          </cell>
          <cell r="AH6754">
            <v>23889.429999999702</v>
          </cell>
          <cell r="AI6754">
            <v>0</v>
          </cell>
          <cell r="AJ6754">
            <v>0</v>
          </cell>
          <cell r="AK6754">
            <v>0</v>
          </cell>
        </row>
        <row r="6755">
          <cell r="R6755" t="str">
            <v>BNDES</v>
          </cell>
          <cell r="S6755" t="str">
            <v>FINEM TJLP</v>
          </cell>
          <cell r="T6755" t="str">
            <v>SUB9725C</v>
          </cell>
          <cell r="U6755">
            <v>6</v>
          </cell>
          <cell r="V6755">
            <v>3.5000599999999999</v>
          </cell>
          <cell r="W6755">
            <v>36830</v>
          </cell>
          <cell r="X6755">
            <v>15</v>
          </cell>
          <cell r="Y6755">
            <v>0</v>
          </cell>
          <cell r="Z6755">
            <v>1.5799939999999999</v>
          </cell>
          <cell r="AA6755">
            <v>0</v>
          </cell>
          <cell r="AB6755">
            <v>15113739.310000001</v>
          </cell>
          <cell r="AC6755">
            <v>0</v>
          </cell>
          <cell r="AD6755">
            <v>57260.11</v>
          </cell>
          <cell r="AE6755">
            <v>57260.11</v>
          </cell>
          <cell r="AF6755">
            <v>0</v>
          </cell>
          <cell r="AG6755">
            <v>15170999.42</v>
          </cell>
          <cell r="AH6755">
            <v>21867.179999999702</v>
          </cell>
          <cell r="AI6755">
            <v>0</v>
          </cell>
          <cell r="AJ6755">
            <v>0</v>
          </cell>
          <cell r="AK6755">
            <v>0</v>
          </cell>
        </row>
        <row r="6756">
          <cell r="R6756" t="str">
            <v>BNDES</v>
          </cell>
          <cell r="S6756" t="str">
            <v>FINEM TJLP</v>
          </cell>
          <cell r="T6756" t="str">
            <v>SUB9725C</v>
          </cell>
          <cell r="U6756">
            <v>6</v>
          </cell>
          <cell r="V6756">
            <v>3.5000599999999999</v>
          </cell>
          <cell r="W6756">
            <v>36845</v>
          </cell>
          <cell r="X6756">
            <v>15</v>
          </cell>
          <cell r="Y6756">
            <v>23</v>
          </cell>
          <cell r="Z6756">
            <v>1.5822890000000001</v>
          </cell>
          <cell r="AA6756">
            <v>0</v>
          </cell>
          <cell r="AB6756">
            <v>15135692.58</v>
          </cell>
          <cell r="AC6756">
            <v>280290.59999999998</v>
          </cell>
          <cell r="AD6756">
            <v>57643.72</v>
          </cell>
          <cell r="AE6756">
            <v>114903.83</v>
          </cell>
          <cell r="AF6756">
            <v>395194.43</v>
          </cell>
          <cell r="AG6756">
            <v>14855401.970000001</v>
          </cell>
          <cell r="AH6756">
            <v>21953.259999999776</v>
          </cell>
          <cell r="AI6756">
            <v>0</v>
          </cell>
          <cell r="AJ6756">
            <v>0</v>
          </cell>
          <cell r="AK6756">
            <v>0</v>
          </cell>
        </row>
        <row r="6757">
          <cell r="R6757" t="str">
            <v>BNDES</v>
          </cell>
          <cell r="S6757" t="str">
            <v>FINEM TJLP</v>
          </cell>
          <cell r="T6757" t="str">
            <v>SUB9725C</v>
          </cell>
          <cell r="U6757">
            <v>6</v>
          </cell>
          <cell r="V6757">
            <v>3.5000599999999999</v>
          </cell>
          <cell r="W6757">
            <v>36860</v>
          </cell>
          <cell r="X6757">
            <v>15</v>
          </cell>
          <cell r="Y6757">
            <v>0</v>
          </cell>
          <cell r="Z6757">
            <v>1.584584</v>
          </cell>
          <cell r="AA6757">
            <v>0</v>
          </cell>
          <cell r="AB6757">
            <v>14876948.699999999</v>
          </cell>
          <cell r="AC6757">
            <v>0</v>
          </cell>
          <cell r="AD6757">
            <v>56363.01</v>
          </cell>
          <cell r="AE6757">
            <v>56363.01</v>
          </cell>
          <cell r="AF6757">
            <v>0</v>
          </cell>
          <cell r="AG6757">
            <v>14933311.710000001</v>
          </cell>
          <cell r="AH6757">
            <v>21546.730000000447</v>
          </cell>
          <cell r="AI6757">
            <v>0</v>
          </cell>
          <cell r="AJ6757">
            <v>0</v>
          </cell>
          <cell r="AK6757">
            <v>0</v>
          </cell>
        </row>
        <row r="6758">
          <cell r="R6758" t="str">
            <v>BNDES</v>
          </cell>
          <cell r="S6758" t="str">
            <v>FINEM TJLP</v>
          </cell>
          <cell r="T6758" t="str">
            <v>SUB9725C</v>
          </cell>
          <cell r="U6758">
            <v>6</v>
          </cell>
          <cell r="V6758">
            <v>3.5000599999999999</v>
          </cell>
          <cell r="W6758">
            <v>36875</v>
          </cell>
          <cell r="X6758">
            <v>15</v>
          </cell>
          <cell r="Y6758">
            <v>24</v>
          </cell>
          <cell r="Z6758">
            <v>1.5868789999999999</v>
          </cell>
          <cell r="AA6758">
            <v>0</v>
          </cell>
          <cell r="AB6758">
            <v>14898495.43</v>
          </cell>
          <cell r="AC6758">
            <v>281103.69</v>
          </cell>
          <cell r="AD6758">
            <v>56740.109999999993</v>
          </cell>
          <cell r="AE6758">
            <v>113103.12</v>
          </cell>
          <cell r="AF6758">
            <v>394206.81</v>
          </cell>
          <cell r="AG6758">
            <v>14617391.74</v>
          </cell>
          <cell r="AH6758">
            <v>21546.730000000447</v>
          </cell>
          <cell r="AI6758">
            <v>0</v>
          </cell>
          <cell r="AJ6758">
            <v>0</v>
          </cell>
          <cell r="AK6758">
            <v>0</v>
          </cell>
        </row>
        <row r="6759">
          <cell r="R6759" t="str">
            <v>BNDES</v>
          </cell>
          <cell r="S6759" t="str">
            <v>FINEM TJLP</v>
          </cell>
          <cell r="T6759" t="str">
            <v>SUB9725C</v>
          </cell>
          <cell r="U6759">
            <v>6</v>
          </cell>
          <cell r="V6759">
            <v>3.5000599999999999</v>
          </cell>
          <cell r="W6759">
            <v>36891</v>
          </cell>
          <cell r="X6759">
            <v>16</v>
          </cell>
          <cell r="Y6759">
            <v>0</v>
          </cell>
          <cell r="Z6759">
            <v>1.5893269999999999</v>
          </cell>
          <cell r="AA6759">
            <v>0</v>
          </cell>
          <cell r="AB6759">
            <v>14639941.27</v>
          </cell>
          <cell r="AC6759">
            <v>0</v>
          </cell>
          <cell r="AD6759">
            <v>59170.21</v>
          </cell>
          <cell r="AE6759">
            <v>59170.21</v>
          </cell>
          <cell r="AF6759">
            <v>0</v>
          </cell>
          <cell r="AG6759">
            <v>14699111.48</v>
          </cell>
          <cell r="AH6759">
            <v>22549.529999999329</v>
          </cell>
          <cell r="AI6759">
            <v>0</v>
          </cell>
          <cell r="AJ6759">
            <v>0</v>
          </cell>
          <cell r="AK6759">
            <v>0</v>
          </cell>
        </row>
        <row r="6760">
          <cell r="R6760" t="str">
            <v>BNDES</v>
          </cell>
          <cell r="S6760" t="str">
            <v>FINEM TJLP</v>
          </cell>
          <cell r="T6760" t="str">
            <v>SUB9725C</v>
          </cell>
          <cell r="U6760">
            <v>6</v>
          </cell>
          <cell r="V6760">
            <v>3.5000599999999999</v>
          </cell>
          <cell r="W6760">
            <v>36906</v>
          </cell>
          <cell r="X6760">
            <v>15</v>
          </cell>
          <cell r="Y6760">
            <v>25</v>
          </cell>
          <cell r="Z6760">
            <v>1.591342</v>
          </cell>
          <cell r="AA6760">
            <v>0</v>
          </cell>
          <cell r="AB6760">
            <v>14658502.26</v>
          </cell>
          <cell r="AC6760">
            <v>281894.27</v>
          </cell>
          <cell r="AD6760">
            <v>55834.87</v>
          </cell>
          <cell r="AE6760">
            <v>115005.08</v>
          </cell>
          <cell r="AF6760">
            <v>396899.36</v>
          </cell>
          <cell r="AG6760">
            <v>14376607.98</v>
          </cell>
          <cell r="AH6760">
            <v>18560.990000000224</v>
          </cell>
          <cell r="AI6760">
            <v>0</v>
          </cell>
          <cell r="AJ6760">
            <v>0</v>
          </cell>
          <cell r="AK6760">
            <v>0</v>
          </cell>
        </row>
        <row r="6761">
          <cell r="R6761" t="str">
            <v>BNDES</v>
          </cell>
          <cell r="S6761" t="str">
            <v>FINEM TJLP</v>
          </cell>
          <cell r="T6761" t="str">
            <v>SUB9725C</v>
          </cell>
          <cell r="U6761">
            <v>6</v>
          </cell>
          <cell r="V6761">
            <v>3.5000599999999999</v>
          </cell>
          <cell r="W6761">
            <v>36922</v>
          </cell>
          <cell r="X6761">
            <v>16</v>
          </cell>
          <cell r="Y6761">
            <v>0</v>
          </cell>
          <cell r="Z6761">
            <v>1.593486</v>
          </cell>
          <cell r="AA6761">
            <v>0</v>
          </cell>
          <cell r="AB6761">
            <v>14395977.449999999</v>
          </cell>
          <cell r="AC6761">
            <v>0</v>
          </cell>
          <cell r="AD6761">
            <v>58184.18</v>
          </cell>
          <cell r="AE6761">
            <v>58184.18</v>
          </cell>
          <cell r="AF6761">
            <v>0</v>
          </cell>
          <cell r="AG6761">
            <v>14454161.630000001</v>
          </cell>
          <cell r="AH6761">
            <v>19369.470000000671</v>
          </cell>
          <cell r="AI6761">
            <v>0</v>
          </cell>
          <cell r="AJ6761">
            <v>0</v>
          </cell>
          <cell r="AK6761">
            <v>0</v>
          </cell>
        </row>
        <row r="6762">
          <cell r="R6762" t="str">
            <v>BNDES</v>
          </cell>
          <cell r="S6762" t="str">
            <v>FINEM TJLP</v>
          </cell>
          <cell r="T6762" t="str">
            <v>SUB9725C</v>
          </cell>
          <cell r="U6762">
            <v>6</v>
          </cell>
          <cell r="V6762">
            <v>3.5000599999999999</v>
          </cell>
          <cell r="W6762">
            <v>36937</v>
          </cell>
          <cell r="X6762">
            <v>15</v>
          </cell>
          <cell r="Y6762">
            <v>26</v>
          </cell>
          <cell r="Z6762">
            <v>1.595496</v>
          </cell>
          <cell r="AA6762">
            <v>0</v>
          </cell>
          <cell r="AB6762">
            <v>14414136.33</v>
          </cell>
          <cell r="AC6762">
            <v>282630.12</v>
          </cell>
          <cell r="AD6762">
            <v>54903.700000000004</v>
          </cell>
          <cell r="AE6762">
            <v>113087.88</v>
          </cell>
          <cell r="AF6762">
            <v>395718.01</v>
          </cell>
          <cell r="AG6762">
            <v>14131506.199999999</v>
          </cell>
          <cell r="AH6762">
            <v>18158.879999998957</v>
          </cell>
          <cell r="AI6762">
            <v>0</v>
          </cell>
          <cell r="AJ6762">
            <v>0</v>
          </cell>
          <cell r="AK6762">
            <v>0</v>
          </cell>
        </row>
        <row r="6763">
          <cell r="R6763" t="str">
            <v>BNDES</v>
          </cell>
          <cell r="S6763" t="str">
            <v>FINEM TJLP</v>
          </cell>
          <cell r="T6763" t="str">
            <v>SUB9725C</v>
          </cell>
          <cell r="U6763">
            <v>6</v>
          </cell>
          <cell r="V6763">
            <v>3.5000599999999999</v>
          </cell>
          <cell r="W6763">
            <v>36950</v>
          </cell>
          <cell r="X6763">
            <v>13</v>
          </cell>
          <cell r="Y6763">
            <v>0</v>
          </cell>
          <cell r="Z6763">
            <v>1.5972379999999999</v>
          </cell>
          <cell r="AA6763">
            <v>0</v>
          </cell>
          <cell r="AB6763">
            <v>14146935.310000001</v>
          </cell>
          <cell r="AC6763">
            <v>0</v>
          </cell>
          <cell r="AD6763">
            <v>46439.25</v>
          </cell>
          <cell r="AE6763">
            <v>46439.25</v>
          </cell>
          <cell r="AF6763">
            <v>0</v>
          </cell>
          <cell r="AG6763">
            <v>14193374.560000001</v>
          </cell>
          <cell r="AH6763">
            <v>15429.110000001267</v>
          </cell>
          <cell r="AI6763">
            <v>0</v>
          </cell>
          <cell r="AJ6763">
            <v>0</v>
          </cell>
          <cell r="AK6763">
            <v>0</v>
          </cell>
        </row>
        <row r="6764">
          <cell r="R6764" t="str">
            <v>BNDES</v>
          </cell>
          <cell r="S6764" t="str">
            <v>FINEM TJLP</v>
          </cell>
          <cell r="T6764" t="str">
            <v>SUB9725C</v>
          </cell>
          <cell r="U6764">
            <v>6</v>
          </cell>
          <cell r="V6764">
            <v>3.5000599999999999</v>
          </cell>
          <cell r="W6764">
            <v>36965</v>
          </cell>
          <cell r="X6764">
            <v>15</v>
          </cell>
          <cell r="Y6764">
            <v>27</v>
          </cell>
          <cell r="Z6764">
            <v>1.599248</v>
          </cell>
          <cell r="AA6764">
            <v>0</v>
          </cell>
          <cell r="AB6764">
            <v>14164738.130000001</v>
          </cell>
          <cell r="AC6764">
            <v>283294.76</v>
          </cell>
          <cell r="AD6764">
            <v>53899.320000000007</v>
          </cell>
          <cell r="AE6764">
            <v>100338.57</v>
          </cell>
          <cell r="AF6764">
            <v>383633.33</v>
          </cell>
          <cell r="AG6764">
            <v>13881443.369999999</v>
          </cell>
          <cell r="AH6764">
            <v>17802.819999998435</v>
          </cell>
          <cell r="AI6764">
            <v>0</v>
          </cell>
          <cell r="AJ6764">
            <v>0</v>
          </cell>
          <cell r="AK6764">
            <v>0</v>
          </cell>
        </row>
        <row r="6765">
          <cell r="R6765" t="str">
            <v>BNDES</v>
          </cell>
          <cell r="S6765" t="str">
            <v>FINEM TJLP</v>
          </cell>
          <cell r="T6765" t="str">
            <v>SUB9725C</v>
          </cell>
          <cell r="U6765">
            <v>6</v>
          </cell>
          <cell r="V6765">
            <v>3.5000599999999999</v>
          </cell>
          <cell r="W6765">
            <v>36981</v>
          </cell>
          <cell r="X6765">
            <v>16</v>
          </cell>
          <cell r="Y6765">
            <v>0</v>
          </cell>
          <cell r="Z6765">
            <v>1.6013919999999999</v>
          </cell>
          <cell r="AA6765">
            <v>0</v>
          </cell>
          <cell r="AB6765">
            <v>13900053.25</v>
          </cell>
          <cell r="AC6765">
            <v>0</v>
          </cell>
          <cell r="AD6765">
            <v>56179.81</v>
          </cell>
          <cell r="AE6765">
            <v>56179.81</v>
          </cell>
          <cell r="AF6765">
            <v>0</v>
          </cell>
          <cell r="AG6765">
            <v>13956233.060000001</v>
          </cell>
          <cell r="AH6765">
            <v>18609.88000000082</v>
          </cell>
          <cell r="AI6765">
            <v>0</v>
          </cell>
          <cell r="AJ6765">
            <v>0</v>
          </cell>
          <cell r="AK6765">
            <v>0</v>
          </cell>
        </row>
        <row r="6766">
          <cell r="R6766" t="str">
            <v>BNDES</v>
          </cell>
          <cell r="S6766" t="str">
            <v>FINEM TJLP</v>
          </cell>
          <cell r="T6766" t="str">
            <v>SUB9725C</v>
          </cell>
          <cell r="U6766">
            <v>6</v>
          </cell>
          <cell r="V6766">
            <v>3.5000599999999999</v>
          </cell>
          <cell r="W6766">
            <v>36997</v>
          </cell>
          <cell r="X6766">
            <v>16</v>
          </cell>
          <cell r="Y6766">
            <v>28</v>
          </cell>
          <cell r="Z6766">
            <v>1.6035379999999999</v>
          </cell>
          <cell r="AA6766">
            <v>0</v>
          </cell>
          <cell r="AB6766">
            <v>13918680.49</v>
          </cell>
          <cell r="AC6766">
            <v>284054.7</v>
          </cell>
          <cell r="AD6766">
            <v>56557.740000000005</v>
          </cell>
          <cell r="AE6766">
            <v>112737.55</v>
          </cell>
          <cell r="AF6766">
            <v>396792.26</v>
          </cell>
          <cell r="AG6766">
            <v>13634625.789999999</v>
          </cell>
          <cell r="AH6766">
            <v>18627.249999998137</v>
          </cell>
          <cell r="AI6766">
            <v>0</v>
          </cell>
          <cell r="AJ6766">
            <v>0</v>
          </cell>
          <cell r="AK6766">
            <v>0</v>
          </cell>
        </row>
        <row r="6767">
          <cell r="R6767" t="str">
            <v>BNDES</v>
          </cell>
          <cell r="S6767" t="str">
            <v>FINEM TJLP</v>
          </cell>
          <cell r="T6767" t="str">
            <v>SUB9725C</v>
          </cell>
          <cell r="U6767">
            <v>6</v>
          </cell>
          <cell r="V6767">
            <v>3.5000599999999999</v>
          </cell>
          <cell r="W6767">
            <v>37011</v>
          </cell>
          <cell r="X6767">
            <v>14</v>
          </cell>
          <cell r="Y6767">
            <v>0</v>
          </cell>
          <cell r="Z6767">
            <v>1.6054280000000001</v>
          </cell>
          <cell r="AA6767">
            <v>0</v>
          </cell>
          <cell r="AB6767">
            <v>13650696.15</v>
          </cell>
          <cell r="AC6767">
            <v>0</v>
          </cell>
          <cell r="AD6767">
            <v>48263.31</v>
          </cell>
          <cell r="AE6767">
            <v>48263.31</v>
          </cell>
          <cell r="AF6767">
            <v>0</v>
          </cell>
          <cell r="AG6767">
            <v>13698959.460000001</v>
          </cell>
          <cell r="AH6767">
            <v>16070.360000001267</v>
          </cell>
          <cell r="AI6767">
            <v>0</v>
          </cell>
          <cell r="AJ6767">
            <v>0</v>
          </cell>
          <cell r="AK6767">
            <v>0</v>
          </cell>
        </row>
        <row r="6768">
          <cell r="R6768" t="str">
            <v>BNDES</v>
          </cell>
          <cell r="S6768" t="str">
            <v>FINEM TJLP</v>
          </cell>
          <cell r="T6768" t="str">
            <v>SUB9725C</v>
          </cell>
          <cell r="U6768">
            <v>6</v>
          </cell>
          <cell r="V6768">
            <v>3.5000599999999999</v>
          </cell>
          <cell r="W6768">
            <v>37026</v>
          </cell>
          <cell r="X6768">
            <v>15</v>
          </cell>
          <cell r="Y6768">
            <v>29</v>
          </cell>
          <cell r="Z6768">
            <v>1.607453</v>
          </cell>
          <cell r="AA6768">
            <v>0</v>
          </cell>
          <cell r="AB6768">
            <v>13667914.4</v>
          </cell>
          <cell r="AC6768">
            <v>284748.21999999997</v>
          </cell>
          <cell r="AD6768">
            <v>52026.400000000009</v>
          </cell>
          <cell r="AE6768">
            <v>100289.71</v>
          </cell>
          <cell r="AF6768">
            <v>385037.93</v>
          </cell>
          <cell r="AG6768">
            <v>13383166.189999999</v>
          </cell>
          <cell r="AH6768">
            <v>17218.259999997914</v>
          </cell>
          <cell r="AI6768">
            <v>0</v>
          </cell>
          <cell r="AJ6768">
            <v>0</v>
          </cell>
          <cell r="AK6768">
            <v>0</v>
          </cell>
        </row>
        <row r="6769">
          <cell r="R6769" t="str">
            <v>BNDES</v>
          </cell>
          <cell r="S6769" t="str">
            <v>FINEM TJLP</v>
          </cell>
          <cell r="T6769" t="str">
            <v>SUB9725C</v>
          </cell>
          <cell r="U6769">
            <v>6</v>
          </cell>
          <cell r="V6769">
            <v>3.5000599999999999</v>
          </cell>
          <cell r="W6769">
            <v>37042</v>
          </cell>
          <cell r="X6769">
            <v>16</v>
          </cell>
          <cell r="Y6769">
            <v>0</v>
          </cell>
          <cell r="Z6769">
            <v>1.609613</v>
          </cell>
          <cell r="AA6769">
            <v>0</v>
          </cell>
          <cell r="AB6769">
            <v>13401149.689999999</v>
          </cell>
          <cell r="AC6769">
            <v>0</v>
          </cell>
          <cell r="AD6769">
            <v>54163.39</v>
          </cell>
          <cell r="AE6769">
            <v>54163.39</v>
          </cell>
          <cell r="AF6769">
            <v>0</v>
          </cell>
          <cell r="AG6769">
            <v>13455313.08</v>
          </cell>
          <cell r="AH6769">
            <v>17983.5</v>
          </cell>
          <cell r="AI6769">
            <v>0</v>
          </cell>
          <cell r="AJ6769">
            <v>0</v>
          </cell>
          <cell r="AK6769">
            <v>0</v>
          </cell>
        </row>
        <row r="6770">
          <cell r="R6770" t="str">
            <v>BNDES</v>
          </cell>
          <cell r="S6770" t="str">
            <v>FINEM TJLP</v>
          </cell>
          <cell r="T6770" t="str">
            <v>SUB9725C</v>
          </cell>
          <cell r="U6770">
            <v>6</v>
          </cell>
          <cell r="V6770">
            <v>3.5000599999999999</v>
          </cell>
          <cell r="W6770">
            <v>37057</v>
          </cell>
          <cell r="X6770">
            <v>15</v>
          </cell>
          <cell r="Y6770">
            <v>30</v>
          </cell>
          <cell r="Z6770">
            <v>1.6116379999999999</v>
          </cell>
          <cell r="AA6770">
            <v>0</v>
          </cell>
          <cell r="AB6770">
            <v>13418009.23</v>
          </cell>
          <cell r="AC6770">
            <v>285489.56</v>
          </cell>
          <cell r="AD6770">
            <v>51109.25</v>
          </cell>
          <cell r="AE6770">
            <v>105272.64</v>
          </cell>
          <cell r="AF6770">
            <v>390762.2</v>
          </cell>
          <cell r="AG6770">
            <v>13132519.67</v>
          </cell>
          <cell r="AH6770">
            <v>16859.539999999106</v>
          </cell>
          <cell r="AI6770">
            <v>0</v>
          </cell>
          <cell r="AJ6770">
            <v>0</v>
          </cell>
          <cell r="AK6770">
            <v>0</v>
          </cell>
        </row>
        <row r="6771">
          <cell r="R6771" t="str">
            <v>BNDES</v>
          </cell>
          <cell r="S6771" t="str">
            <v>FINEM TJLP</v>
          </cell>
          <cell r="T6771" t="str">
            <v>SUB9725C</v>
          </cell>
          <cell r="U6771">
            <v>6</v>
          </cell>
          <cell r="V6771">
            <v>3.5000599999999999</v>
          </cell>
          <cell r="W6771">
            <v>37072</v>
          </cell>
          <cell r="X6771">
            <v>15</v>
          </cell>
          <cell r="Y6771">
            <v>0</v>
          </cell>
          <cell r="Z6771">
            <v>1.6136630000000001</v>
          </cell>
          <cell r="AA6771">
            <v>0</v>
          </cell>
          <cell r="AB6771">
            <v>13149020.49</v>
          </cell>
          <cell r="AC6771">
            <v>0</v>
          </cell>
          <cell r="AD6771">
            <v>49816.55</v>
          </cell>
          <cell r="AE6771">
            <v>49816.55</v>
          </cell>
          <cell r="AF6771">
            <v>0</v>
          </cell>
          <cell r="AG6771">
            <v>13198837.050000001</v>
          </cell>
          <cell r="AH6771">
            <v>16500.830000000075</v>
          </cell>
          <cell r="AI6771">
            <v>0</v>
          </cell>
          <cell r="AJ6771">
            <v>0</v>
          </cell>
          <cell r="AK6771">
            <v>0</v>
          </cell>
        </row>
        <row r="6772">
          <cell r="R6772" t="str">
            <v>BNDES</v>
          </cell>
          <cell r="S6772" t="str">
            <v>FINEM TJLP</v>
          </cell>
          <cell r="T6772" t="str">
            <v>SUB9725C</v>
          </cell>
          <cell r="U6772">
            <v>6</v>
          </cell>
          <cell r="V6772">
            <v>3.5000599999999999</v>
          </cell>
          <cell r="W6772">
            <v>37088</v>
          </cell>
          <cell r="X6772">
            <v>16</v>
          </cell>
          <cell r="Y6772">
            <v>31</v>
          </cell>
          <cell r="Z6772">
            <v>1.615988</v>
          </cell>
          <cell r="AA6772">
            <v>0</v>
          </cell>
          <cell r="AB6772">
            <v>13167965.880000001</v>
          </cell>
          <cell r="AC6772">
            <v>286260.13</v>
          </cell>
          <cell r="AD6772">
            <v>53494.349999999991</v>
          </cell>
          <cell r="AE6772">
            <v>103310.9</v>
          </cell>
          <cell r="AF6772">
            <v>389571.03</v>
          </cell>
          <cell r="AG6772">
            <v>12881705.75</v>
          </cell>
          <cell r="AH6772">
            <v>18945.379999998957</v>
          </cell>
          <cell r="AI6772">
            <v>0</v>
          </cell>
          <cell r="AJ6772">
            <v>0</v>
          </cell>
          <cell r="AK6772">
            <v>0</v>
          </cell>
        </row>
        <row r="6773">
          <cell r="R6773" t="str">
            <v>BNDES</v>
          </cell>
          <cell r="S6773" t="str">
            <v>FINEM TJLP</v>
          </cell>
          <cell r="T6773" t="str">
            <v>SUB9725C</v>
          </cell>
          <cell r="U6773">
            <v>6</v>
          </cell>
          <cell r="V6773">
            <v>3.5000599999999999</v>
          </cell>
          <cell r="W6773">
            <v>37103</v>
          </cell>
          <cell r="X6773">
            <v>15</v>
          </cell>
          <cell r="Y6773">
            <v>0</v>
          </cell>
          <cell r="Z6773">
            <v>1.6181779999999999</v>
          </cell>
          <cell r="AA6773">
            <v>0</v>
          </cell>
          <cell r="AB6773">
            <v>12899163.140000001</v>
          </cell>
          <cell r="AC6773">
            <v>0</v>
          </cell>
          <cell r="AD6773">
            <v>48869.94</v>
          </cell>
          <cell r="AE6773">
            <v>48869.94</v>
          </cell>
          <cell r="AF6773">
            <v>0</v>
          </cell>
          <cell r="AG6773">
            <v>12948033.09</v>
          </cell>
          <cell r="AH6773">
            <v>17457.400000000373</v>
          </cell>
          <cell r="AI6773">
            <v>0</v>
          </cell>
          <cell r="AJ6773">
            <v>0</v>
          </cell>
          <cell r="AK6773">
            <v>0</v>
          </cell>
        </row>
        <row r="6774">
          <cell r="R6774" t="str">
            <v>BNDES</v>
          </cell>
          <cell r="S6774" t="str">
            <v>FINEM TJLP</v>
          </cell>
          <cell r="T6774" t="str">
            <v>SUB9725C</v>
          </cell>
          <cell r="U6774">
            <v>6</v>
          </cell>
          <cell r="V6774">
            <v>3.5000599999999999</v>
          </cell>
          <cell r="W6774">
            <v>37118</v>
          </cell>
          <cell r="X6774">
            <v>15</v>
          </cell>
          <cell r="Y6774">
            <v>32</v>
          </cell>
          <cell r="Z6774">
            <v>1.620368</v>
          </cell>
          <cell r="AA6774">
            <v>0</v>
          </cell>
          <cell r="AB6774">
            <v>12916620.539999999</v>
          </cell>
          <cell r="AC6774">
            <v>287036.01</v>
          </cell>
          <cell r="AD6774">
            <v>49187.619999999995</v>
          </cell>
          <cell r="AE6774">
            <v>98057.56</v>
          </cell>
          <cell r="AF6774">
            <v>385093.57</v>
          </cell>
          <cell r="AG6774">
            <v>12629584.52</v>
          </cell>
          <cell r="AH6774">
            <v>17457.38000000082</v>
          </cell>
          <cell r="AI6774">
            <v>0</v>
          </cell>
          <cell r="AJ6774">
            <v>0</v>
          </cell>
          <cell r="AK6774">
            <v>0</v>
          </cell>
        </row>
        <row r="6775">
          <cell r="R6775" t="str">
            <v>BNDES</v>
          </cell>
          <cell r="S6775" t="str">
            <v>FINEM TJLP</v>
          </cell>
          <cell r="T6775" t="str">
            <v>SUB9725C</v>
          </cell>
          <cell r="U6775">
            <v>6</v>
          </cell>
          <cell r="V6775">
            <v>3.5000599999999999</v>
          </cell>
          <cell r="W6775">
            <v>37134</v>
          </cell>
          <cell r="X6775">
            <v>16</v>
          </cell>
          <cell r="Y6775">
            <v>0</v>
          </cell>
          <cell r="Z6775">
            <v>1.6227039999999999</v>
          </cell>
          <cell r="AA6775">
            <v>0</v>
          </cell>
          <cell r="AB6775">
            <v>12647791.939999999</v>
          </cell>
          <cell r="AC6775">
            <v>0</v>
          </cell>
          <cell r="AD6775">
            <v>51118.55</v>
          </cell>
          <cell r="AE6775">
            <v>51118.55</v>
          </cell>
          <cell r="AF6775">
            <v>0</v>
          </cell>
          <cell r="AG6775">
            <v>12698910.48</v>
          </cell>
          <cell r="AH6775">
            <v>18207.410000000149</v>
          </cell>
          <cell r="AI6775">
            <v>0</v>
          </cell>
          <cell r="AJ6775">
            <v>0</v>
          </cell>
          <cell r="AK6775">
            <v>0</v>
          </cell>
        </row>
        <row r="6776">
          <cell r="R6776" t="str">
            <v>BNDES</v>
          </cell>
          <cell r="S6776" t="str">
            <v>FINEM TJLP</v>
          </cell>
          <cell r="T6776" t="str">
            <v>SUB9725C</v>
          </cell>
          <cell r="U6776">
            <v>6</v>
          </cell>
          <cell r="V6776">
            <v>3.5000599999999999</v>
          </cell>
          <cell r="W6776">
            <v>37151</v>
          </cell>
          <cell r="X6776">
            <v>17</v>
          </cell>
          <cell r="Y6776">
            <v>33</v>
          </cell>
          <cell r="Z6776">
            <v>1.6251979999999999</v>
          </cell>
          <cell r="AA6776">
            <v>0</v>
          </cell>
          <cell r="AB6776">
            <v>12667230.84</v>
          </cell>
          <cell r="AC6776">
            <v>287891.61</v>
          </cell>
          <cell r="AD6776">
            <v>54702.239999999991</v>
          </cell>
          <cell r="AE6776">
            <v>105820.79</v>
          </cell>
          <cell r="AF6776">
            <v>393712.4</v>
          </cell>
          <cell r="AG6776">
            <v>12379339.23</v>
          </cell>
          <cell r="AH6776">
            <v>19438.910000000149</v>
          </cell>
          <cell r="AI6776">
            <v>0</v>
          </cell>
          <cell r="AJ6776">
            <v>0</v>
          </cell>
          <cell r="AK6776">
            <v>0</v>
          </cell>
        </row>
        <row r="6777">
          <cell r="R6777" t="str">
            <v>BNDES</v>
          </cell>
          <cell r="S6777" t="str">
            <v>FINEM TJLP</v>
          </cell>
          <cell r="T6777" t="str">
            <v>SUB9725C</v>
          </cell>
          <cell r="U6777">
            <v>6</v>
          </cell>
          <cell r="V6777">
            <v>3.5000599999999999</v>
          </cell>
          <cell r="W6777">
            <v>37164</v>
          </cell>
          <cell r="X6777">
            <v>13</v>
          </cell>
          <cell r="Y6777">
            <v>0</v>
          </cell>
          <cell r="Z6777">
            <v>1.6271089999999999</v>
          </cell>
          <cell r="AA6777">
            <v>0</v>
          </cell>
          <cell r="AB6777">
            <v>12393895.560000001</v>
          </cell>
          <cell r="AC6777">
            <v>0</v>
          </cell>
          <cell r="AD6777">
            <v>40684.660000000003</v>
          </cell>
          <cell r="AE6777">
            <v>40684.660000000003</v>
          </cell>
          <cell r="AF6777">
            <v>0</v>
          </cell>
          <cell r="AG6777">
            <v>12434580.220000001</v>
          </cell>
          <cell r="AH6777">
            <v>14556.330000000075</v>
          </cell>
          <cell r="AI6777">
            <v>0</v>
          </cell>
          <cell r="AJ6777">
            <v>0</v>
          </cell>
          <cell r="AK6777">
            <v>0</v>
          </cell>
        </row>
        <row r="6778">
          <cell r="R6778" t="str">
            <v>BNDES</v>
          </cell>
          <cell r="S6778" t="str">
            <v>FINEM TJLP</v>
          </cell>
          <cell r="T6778" t="str">
            <v>SUB9725C</v>
          </cell>
          <cell r="U6778">
            <v>6</v>
          </cell>
          <cell r="V6778">
            <v>3.5000599999999999</v>
          </cell>
          <cell r="W6778">
            <v>37179</v>
          </cell>
          <cell r="X6778">
            <v>15</v>
          </cell>
          <cell r="Y6778">
            <v>34</v>
          </cell>
          <cell r="Z6778">
            <v>1.6296040000000001</v>
          </cell>
          <cell r="AA6778">
            <v>0</v>
          </cell>
          <cell r="AB6778">
            <v>12412900.300000001</v>
          </cell>
          <cell r="AC6778">
            <v>288672.09999999998</v>
          </cell>
          <cell r="AD6778">
            <v>47244.44</v>
          </cell>
          <cell r="AE6778">
            <v>87929.1</v>
          </cell>
          <cell r="AF6778">
            <v>376601.2</v>
          </cell>
          <cell r="AG6778">
            <v>12124228.199999999</v>
          </cell>
          <cell r="AH6778">
            <v>19004.739999998361</v>
          </cell>
          <cell r="AI6778">
            <v>0</v>
          </cell>
          <cell r="AJ6778">
            <v>0</v>
          </cell>
          <cell r="AK6778">
            <v>0</v>
          </cell>
        </row>
        <row r="6779">
          <cell r="R6779" t="str">
            <v>BNDES</v>
          </cell>
          <cell r="S6779" t="str">
            <v>FINEM TJLP</v>
          </cell>
          <cell r="T6779" t="str">
            <v>SUB9725C</v>
          </cell>
          <cell r="U6779">
            <v>6</v>
          </cell>
          <cell r="V6779">
            <v>3.5000599999999999</v>
          </cell>
          <cell r="W6779">
            <v>37195</v>
          </cell>
          <cell r="X6779">
            <v>16</v>
          </cell>
          <cell r="Y6779">
            <v>0</v>
          </cell>
          <cell r="Z6779">
            <v>1.6322920000000001</v>
          </cell>
          <cell r="AA6779">
            <v>0</v>
          </cell>
          <cell r="AB6779">
            <v>12144226.869999999</v>
          </cell>
          <cell r="AC6779">
            <v>0</v>
          </cell>
          <cell r="AD6779">
            <v>49083.29</v>
          </cell>
          <cell r="AE6779">
            <v>49083.29</v>
          </cell>
          <cell r="AF6779">
            <v>0</v>
          </cell>
          <cell r="AG6779">
            <v>12193310.16</v>
          </cell>
          <cell r="AH6779">
            <v>19998.670000001788</v>
          </cell>
          <cell r="AI6779">
            <v>0</v>
          </cell>
          <cell r="AJ6779">
            <v>0</v>
          </cell>
          <cell r="AK6779">
            <v>0</v>
          </cell>
        </row>
        <row r="6780">
          <cell r="R6780" t="str">
            <v>BNDES</v>
          </cell>
          <cell r="S6780" t="str">
            <v>FINEM TJLP</v>
          </cell>
          <cell r="T6780" t="str">
            <v>SUB9725C</v>
          </cell>
          <cell r="U6780">
            <v>6</v>
          </cell>
          <cell r="V6780">
            <v>3.5000599999999999</v>
          </cell>
          <cell r="W6780">
            <v>37210</v>
          </cell>
          <cell r="X6780">
            <v>15</v>
          </cell>
          <cell r="Y6780">
            <v>35</v>
          </cell>
          <cell r="Z6780">
            <v>1.6348119999999999</v>
          </cell>
          <cell r="AA6780">
            <v>0</v>
          </cell>
          <cell r="AB6780">
            <v>12162975.630000001</v>
          </cell>
          <cell r="AC6780">
            <v>289594.65999999997</v>
          </cell>
          <cell r="AD6780">
            <v>46342.829999999994</v>
          </cell>
          <cell r="AE6780">
            <v>95426.12</v>
          </cell>
          <cell r="AF6780">
            <v>385020.78</v>
          </cell>
          <cell r="AG6780">
            <v>11873380.98</v>
          </cell>
          <cell r="AH6780">
            <v>18748.769999999553</v>
          </cell>
          <cell r="AI6780">
            <v>0</v>
          </cell>
          <cell r="AJ6780">
            <v>0</v>
          </cell>
          <cell r="AK6780">
            <v>0</v>
          </cell>
        </row>
        <row r="6781">
          <cell r="R6781" t="str">
            <v>BNDES</v>
          </cell>
          <cell r="S6781" t="str">
            <v>FINEM TJLP</v>
          </cell>
          <cell r="T6781" t="str">
            <v>SUB9725C</v>
          </cell>
          <cell r="U6781">
            <v>6</v>
          </cell>
          <cell r="V6781">
            <v>3.5000599999999999</v>
          </cell>
          <cell r="W6781">
            <v>37225</v>
          </cell>
          <cell r="X6781">
            <v>15</v>
          </cell>
          <cell r="Y6781">
            <v>0</v>
          </cell>
          <cell r="Z6781">
            <v>1.637332</v>
          </cell>
          <cell r="AA6781">
            <v>0</v>
          </cell>
          <cell r="AB6781">
            <v>11891683.34</v>
          </cell>
          <cell r="AC6781">
            <v>0</v>
          </cell>
          <cell r="AD6781">
            <v>45052.99</v>
          </cell>
          <cell r="AE6781">
            <v>45052.99</v>
          </cell>
          <cell r="AF6781">
            <v>0</v>
          </cell>
          <cell r="AG6781">
            <v>11936736.33</v>
          </cell>
          <cell r="AH6781">
            <v>18302.359999999404</v>
          </cell>
          <cell r="AI6781">
            <v>0</v>
          </cell>
          <cell r="AJ6781">
            <v>0</v>
          </cell>
          <cell r="AK6781">
            <v>0</v>
          </cell>
        </row>
        <row r="6782">
          <cell r="R6782" t="str">
            <v>BNDES</v>
          </cell>
          <cell r="S6782" t="str">
            <v>FINEM TJLP</v>
          </cell>
          <cell r="T6782" t="str">
            <v>SUB9725C</v>
          </cell>
          <cell r="U6782">
            <v>6</v>
          </cell>
          <cell r="V6782">
            <v>3.5000599999999999</v>
          </cell>
          <cell r="W6782">
            <v>37242</v>
          </cell>
          <cell r="X6782">
            <v>17</v>
          </cell>
          <cell r="Y6782">
            <v>36</v>
          </cell>
          <cell r="Z6782">
            <v>1.6402030000000001</v>
          </cell>
          <cell r="AA6782">
            <v>0</v>
          </cell>
          <cell r="AB6782">
            <v>11912534.960000001</v>
          </cell>
          <cell r="AC6782">
            <v>290549.63</v>
          </cell>
          <cell r="AD6782">
            <v>51435.330000000009</v>
          </cell>
          <cell r="AE6782">
            <v>96488.320000000007</v>
          </cell>
          <cell r="AF6782">
            <v>387037.95</v>
          </cell>
          <cell r="AG6782">
            <v>11621985.32</v>
          </cell>
          <cell r="AH6782">
            <v>20851.609999999404</v>
          </cell>
          <cell r="AI6782">
            <v>0</v>
          </cell>
          <cell r="AJ6782">
            <v>0</v>
          </cell>
          <cell r="AK6782">
            <v>0</v>
          </cell>
        </row>
        <row r="6783">
          <cell r="R6783" t="str">
            <v>BNDES</v>
          </cell>
          <cell r="S6783" t="str">
            <v>FINEM TJLP</v>
          </cell>
          <cell r="T6783" t="str">
            <v>SUB9725C</v>
          </cell>
          <cell r="U6783">
            <v>6</v>
          </cell>
          <cell r="V6783">
            <v>3.5000599999999999</v>
          </cell>
          <cell r="W6783">
            <v>37256</v>
          </cell>
          <cell r="X6783">
            <v>14</v>
          </cell>
          <cell r="Y6783">
            <v>0</v>
          </cell>
          <cell r="Z6783">
            <v>1.6425689999999999</v>
          </cell>
          <cell r="AA6783">
            <v>0</v>
          </cell>
          <cell r="AB6783">
            <v>11638750.09</v>
          </cell>
          <cell r="AC6783">
            <v>0</v>
          </cell>
          <cell r="AD6783">
            <v>41149.89</v>
          </cell>
          <cell r="AE6783">
            <v>41149.89</v>
          </cell>
          <cell r="AF6783">
            <v>0</v>
          </cell>
          <cell r="AG6783">
            <v>11679899.970000001</v>
          </cell>
          <cell r="AH6783">
            <v>16764.759999999776</v>
          </cell>
          <cell r="AI6783">
            <v>0</v>
          </cell>
          <cell r="AJ6783">
            <v>0</v>
          </cell>
          <cell r="AK6783">
            <v>0</v>
          </cell>
        </row>
        <row r="6784">
          <cell r="R6784" t="str">
            <v>BNDES</v>
          </cell>
          <cell r="S6784" t="str">
            <v>FINEM TJLP</v>
          </cell>
          <cell r="T6784" t="str">
            <v>SUB9725C</v>
          </cell>
          <cell r="U6784">
            <v>6</v>
          </cell>
          <cell r="V6784">
            <v>3.5000599999999999</v>
          </cell>
          <cell r="W6784">
            <v>37271</v>
          </cell>
          <cell r="X6784">
            <v>15</v>
          </cell>
          <cell r="Y6784">
            <v>37</v>
          </cell>
          <cell r="Z6784">
            <v>1.6451039999999999</v>
          </cell>
          <cell r="AA6784">
            <v>0</v>
          </cell>
          <cell r="AB6784">
            <v>11656712.34</v>
          </cell>
          <cell r="AC6784">
            <v>291417.81</v>
          </cell>
          <cell r="AD6784">
            <v>44382.42</v>
          </cell>
          <cell r="AE6784">
            <v>85532.31</v>
          </cell>
          <cell r="AF6784">
            <v>376950.12</v>
          </cell>
          <cell r="AG6784">
            <v>11365294.529999999</v>
          </cell>
          <cell r="AH6784">
            <v>17962.259999997914</v>
          </cell>
          <cell r="AI6784">
            <v>0</v>
          </cell>
          <cell r="AJ6784">
            <v>0</v>
          </cell>
          <cell r="AK6784">
            <v>0</v>
          </cell>
        </row>
        <row r="6785">
          <cell r="R6785" t="str">
            <v>BNDES</v>
          </cell>
          <cell r="S6785" t="str">
            <v>FINEM TJLP</v>
          </cell>
          <cell r="T6785" t="str">
            <v>SUB9725C</v>
          </cell>
          <cell r="U6785">
            <v>6</v>
          </cell>
          <cell r="V6785">
            <v>3.5000599999999999</v>
          </cell>
          <cell r="W6785">
            <v>37287</v>
          </cell>
          <cell r="X6785">
            <v>16</v>
          </cell>
          <cell r="Y6785">
            <v>0</v>
          </cell>
          <cell r="Z6785">
            <v>1.6478109999999999</v>
          </cell>
          <cell r="AA6785">
            <v>0</v>
          </cell>
          <cell r="AB6785">
            <v>11383995.99</v>
          </cell>
          <cell r="AC6785">
            <v>0</v>
          </cell>
          <cell r="AD6785">
            <v>46010.67</v>
          </cell>
          <cell r="AE6785">
            <v>46010.67</v>
          </cell>
          <cell r="AF6785">
            <v>0</v>
          </cell>
          <cell r="AG6785">
            <v>11430006.66</v>
          </cell>
          <cell r="AH6785">
            <v>18701.460000000894</v>
          </cell>
          <cell r="AI6785">
            <v>0</v>
          </cell>
          <cell r="AJ6785">
            <v>0</v>
          </cell>
          <cell r="AK6785">
            <v>0</v>
          </cell>
        </row>
        <row r="6786">
          <cell r="R6786" t="str">
            <v>BNDES</v>
          </cell>
          <cell r="S6786" t="str">
            <v>FINEM TJLP</v>
          </cell>
          <cell r="T6786" t="str">
            <v>SUB9725C</v>
          </cell>
          <cell r="U6786">
            <v>6</v>
          </cell>
          <cell r="V6786">
            <v>3.5000599999999999</v>
          </cell>
          <cell r="W6786">
            <v>37302</v>
          </cell>
          <cell r="X6786">
            <v>15</v>
          </cell>
          <cell r="Y6786">
            <v>38</v>
          </cell>
          <cell r="Z6786">
            <v>1.650361</v>
          </cell>
          <cell r="AA6786">
            <v>0</v>
          </cell>
          <cell r="AB6786">
            <v>11401612.810000001</v>
          </cell>
          <cell r="AC6786">
            <v>292349.05</v>
          </cell>
          <cell r="AD6786">
            <v>43442.09</v>
          </cell>
          <cell r="AE6786">
            <v>89452.76</v>
          </cell>
          <cell r="AF6786">
            <v>381801.8</v>
          </cell>
          <cell r="AG6786">
            <v>11109263.76</v>
          </cell>
          <cell r="AH6786">
            <v>17616.810000000522</v>
          </cell>
          <cell r="AI6786">
            <v>0</v>
          </cell>
          <cell r="AJ6786">
            <v>0</v>
          </cell>
          <cell r="AK6786">
            <v>0</v>
          </cell>
        </row>
        <row r="6787">
          <cell r="R6787" t="str">
            <v>BNDES</v>
          </cell>
          <cell r="S6787" t="str">
            <v>FINEM TJLP</v>
          </cell>
          <cell r="T6787" t="str">
            <v>SUB9725C</v>
          </cell>
          <cell r="U6787">
            <v>6</v>
          </cell>
          <cell r="V6787">
            <v>3.5000599999999999</v>
          </cell>
          <cell r="W6787">
            <v>37315</v>
          </cell>
          <cell r="X6787">
            <v>13</v>
          </cell>
          <cell r="Y6787">
            <v>0</v>
          </cell>
          <cell r="Z6787">
            <v>1.652571</v>
          </cell>
          <cell r="AA6787">
            <v>0</v>
          </cell>
          <cell r="AB6787">
            <v>11124140.189999999</v>
          </cell>
          <cell r="AC6787">
            <v>0</v>
          </cell>
          <cell r="AD6787">
            <v>36516.51</v>
          </cell>
          <cell r="AE6787">
            <v>36516.51</v>
          </cell>
          <cell r="AF6787">
            <v>0</v>
          </cell>
          <cell r="AG6787">
            <v>11160656.699999999</v>
          </cell>
          <cell r="AH6787">
            <v>14876.429999999702</v>
          </cell>
          <cell r="AI6787">
            <v>0</v>
          </cell>
          <cell r="AJ6787">
            <v>0</v>
          </cell>
          <cell r="AK6787">
            <v>0</v>
          </cell>
        </row>
        <row r="6788">
          <cell r="R6788" t="str">
            <v>BNDES</v>
          </cell>
          <cell r="S6788" t="str">
            <v>FINEM TJLP</v>
          </cell>
          <cell r="T6788" t="str">
            <v>SUB9725C</v>
          </cell>
          <cell r="U6788">
            <v>6</v>
          </cell>
          <cell r="V6788">
            <v>3.5000599999999999</v>
          </cell>
          <cell r="W6788">
            <v>37330</v>
          </cell>
          <cell r="X6788">
            <v>15</v>
          </cell>
          <cell r="Y6788">
            <v>39</v>
          </cell>
          <cell r="Z6788">
            <v>1.6551210000000001</v>
          </cell>
          <cell r="AA6788">
            <v>0</v>
          </cell>
          <cell r="AB6788">
            <v>11141305.300000001</v>
          </cell>
          <cell r="AC6788">
            <v>293192.24</v>
          </cell>
          <cell r="AD6788">
            <v>42405.01</v>
          </cell>
          <cell r="AE6788">
            <v>78921.52</v>
          </cell>
          <cell r="AF6788">
            <v>372113.76</v>
          </cell>
          <cell r="AG6788">
            <v>10848113.050000001</v>
          </cell>
          <cell r="AH6788">
            <v>17165.10000000149</v>
          </cell>
          <cell r="AI6788">
            <v>0</v>
          </cell>
          <cell r="AJ6788">
            <v>0</v>
          </cell>
          <cell r="AK6788">
            <v>0</v>
          </cell>
        </row>
        <row r="6789">
          <cell r="R6789" t="str">
            <v>BNDES</v>
          </cell>
          <cell r="S6789" t="str">
            <v>FINEM TJLP</v>
          </cell>
          <cell r="T6789" t="str">
            <v>SUB9725C</v>
          </cell>
          <cell r="U6789">
            <v>6</v>
          </cell>
          <cell r="V6789">
            <v>3.5000599999999999</v>
          </cell>
          <cell r="W6789">
            <v>37346</v>
          </cell>
          <cell r="X6789">
            <v>16</v>
          </cell>
          <cell r="Y6789">
            <v>0</v>
          </cell>
          <cell r="Z6789">
            <v>1.6578459999999999</v>
          </cell>
          <cell r="AA6789">
            <v>0</v>
          </cell>
          <cell r="AB6789">
            <v>10865973.439999999</v>
          </cell>
          <cell r="AC6789">
            <v>0</v>
          </cell>
          <cell r="AD6789">
            <v>43916.98</v>
          </cell>
          <cell r="AE6789">
            <v>43916.98</v>
          </cell>
          <cell r="AF6789">
            <v>0</v>
          </cell>
          <cell r="AG6789">
            <v>10909890.42</v>
          </cell>
          <cell r="AH6789">
            <v>17860.389999998733</v>
          </cell>
          <cell r="AI6789">
            <v>0</v>
          </cell>
          <cell r="AJ6789">
            <v>0</v>
          </cell>
          <cell r="AK6789">
            <v>0</v>
          </cell>
        </row>
        <row r="6790">
          <cell r="R6790" t="str">
            <v>BNDES</v>
          </cell>
          <cell r="S6790" t="str">
            <v>FINEM TJLP</v>
          </cell>
          <cell r="T6790" t="str">
            <v>SUB9725C</v>
          </cell>
          <cell r="U6790">
            <v>6</v>
          </cell>
          <cell r="V6790">
            <v>3.5000599999999999</v>
          </cell>
          <cell r="W6790">
            <v>37361</v>
          </cell>
          <cell r="X6790">
            <v>15</v>
          </cell>
          <cell r="Y6790">
            <v>40</v>
          </cell>
          <cell r="Z6790">
            <v>1.6601170000000001</v>
          </cell>
          <cell r="AA6790">
            <v>0</v>
          </cell>
          <cell r="AB6790">
            <v>10880858.189999999</v>
          </cell>
          <cell r="AC6790">
            <v>294077.25</v>
          </cell>
          <cell r="AD6790">
            <v>41450.129999999997</v>
          </cell>
          <cell r="AE6790">
            <v>85367.11</v>
          </cell>
          <cell r="AF6790">
            <v>379444.36</v>
          </cell>
          <cell r="AG6790">
            <v>10586780.949999999</v>
          </cell>
          <cell r="AH6790">
            <v>14884.759999997914</v>
          </cell>
          <cell r="AI6790">
            <v>0</v>
          </cell>
          <cell r="AJ6790">
            <v>0</v>
          </cell>
          <cell r="AK6790">
            <v>0</v>
          </cell>
        </row>
        <row r="6791">
          <cell r="R6791" t="str">
            <v>BNDES</v>
          </cell>
          <cell r="S6791" t="str">
            <v>FINEM TJLP</v>
          </cell>
          <cell r="T6791" t="str">
            <v>SUB9725C</v>
          </cell>
          <cell r="U6791">
            <v>6</v>
          </cell>
          <cell r="V6791">
            <v>3.5000599999999999</v>
          </cell>
          <cell r="W6791">
            <v>37376</v>
          </cell>
          <cell r="X6791">
            <v>15</v>
          </cell>
          <cell r="Y6791">
            <v>0</v>
          </cell>
          <cell r="Z6791">
            <v>1.6623669999999999</v>
          </cell>
          <cell r="AA6791">
            <v>0</v>
          </cell>
          <cell r="AB6791">
            <v>10601129.49</v>
          </cell>
          <cell r="AC6791">
            <v>0</v>
          </cell>
          <cell r="AD6791">
            <v>40163.58</v>
          </cell>
          <cell r="AE6791">
            <v>40163.58</v>
          </cell>
          <cell r="AF6791">
            <v>0</v>
          </cell>
          <cell r="AG6791">
            <v>10641293.07</v>
          </cell>
          <cell r="AH6791">
            <v>14348.540000000969</v>
          </cell>
          <cell r="AI6791">
            <v>0</v>
          </cell>
          <cell r="AJ6791">
            <v>0</v>
          </cell>
          <cell r="AK6791">
            <v>0</v>
          </cell>
        </row>
        <row r="6792">
          <cell r="R6792" t="str">
            <v>BNDES</v>
          </cell>
          <cell r="S6792" t="str">
            <v>FINEM TJLP</v>
          </cell>
          <cell r="T6792" t="str">
            <v>SUB9725C</v>
          </cell>
          <cell r="U6792">
            <v>6</v>
          </cell>
          <cell r="V6792">
            <v>3.5000599999999999</v>
          </cell>
          <cell r="W6792">
            <v>37391</v>
          </cell>
          <cell r="X6792">
            <v>15</v>
          </cell>
          <cell r="Y6792">
            <v>41</v>
          </cell>
          <cell r="Z6792">
            <v>1.664617</v>
          </cell>
          <cell r="AA6792">
            <v>0</v>
          </cell>
          <cell r="AB6792">
            <v>10615478.029999999</v>
          </cell>
          <cell r="AC6792">
            <v>294874.39</v>
          </cell>
          <cell r="AD6792">
            <v>40424.67</v>
          </cell>
          <cell r="AE6792">
            <v>80588.25</v>
          </cell>
          <cell r="AF6792">
            <v>375462.64</v>
          </cell>
          <cell r="AG6792">
            <v>10320603.640000001</v>
          </cell>
          <cell r="AH6792">
            <v>14348.540000000969</v>
          </cell>
          <cell r="AI6792">
            <v>0</v>
          </cell>
          <cell r="AJ6792">
            <v>0</v>
          </cell>
          <cell r="AK6792">
            <v>0</v>
          </cell>
        </row>
        <row r="6793">
          <cell r="R6793" t="str">
            <v>BNDES</v>
          </cell>
          <cell r="S6793" t="str">
            <v>FINEM TJLP</v>
          </cell>
          <cell r="T6793" t="str">
            <v>SUB9725C</v>
          </cell>
          <cell r="U6793">
            <v>6</v>
          </cell>
          <cell r="V6793">
            <v>3.5000599999999999</v>
          </cell>
          <cell r="W6793">
            <v>37407</v>
          </cell>
          <cell r="X6793">
            <v>16</v>
          </cell>
          <cell r="Y6793">
            <v>0</v>
          </cell>
          <cell r="Z6793">
            <v>1.667017</v>
          </cell>
          <cell r="AA6793">
            <v>0</v>
          </cell>
          <cell r="AB6793">
            <v>10335483.609999999</v>
          </cell>
          <cell r="AC6793">
            <v>0</v>
          </cell>
          <cell r="AD6793">
            <v>41772.9</v>
          </cell>
          <cell r="AE6793">
            <v>41772.9</v>
          </cell>
          <cell r="AF6793">
            <v>0</v>
          </cell>
          <cell r="AG6793">
            <v>10377256.5</v>
          </cell>
          <cell r="AH6793">
            <v>14879.959999999031</v>
          </cell>
          <cell r="AI6793">
            <v>0</v>
          </cell>
          <cell r="AJ6793">
            <v>0</v>
          </cell>
          <cell r="AK6793">
            <v>0</v>
          </cell>
        </row>
        <row r="6794">
          <cell r="R6794" t="str">
            <v>BNDES</v>
          </cell>
          <cell r="S6794" t="str">
            <v>FINEM TJLP</v>
          </cell>
          <cell r="T6794" t="str">
            <v>SUB9725C</v>
          </cell>
          <cell r="U6794">
            <v>6</v>
          </cell>
          <cell r="V6794">
            <v>3.5000599999999999</v>
          </cell>
          <cell r="W6794">
            <v>37424</v>
          </cell>
          <cell r="X6794">
            <v>17</v>
          </cell>
          <cell r="Y6794">
            <v>42</v>
          </cell>
          <cell r="Z6794">
            <v>1.6695789999999999</v>
          </cell>
          <cell r="AA6794">
            <v>0</v>
          </cell>
          <cell r="AB6794">
            <v>10351367.970000001</v>
          </cell>
          <cell r="AC6794">
            <v>295753.37</v>
          </cell>
          <cell r="AD6794">
            <v>44701.4</v>
          </cell>
          <cell r="AE6794">
            <v>86474.3</v>
          </cell>
          <cell r="AF6794">
            <v>382227.67</v>
          </cell>
          <cell r="AG6794">
            <v>10055614.6</v>
          </cell>
          <cell r="AH6794">
            <v>15884.36999999918</v>
          </cell>
          <cell r="AI6794">
            <v>0</v>
          </cell>
          <cell r="AJ6794">
            <v>0</v>
          </cell>
          <cell r="AK6794">
            <v>0</v>
          </cell>
        </row>
        <row r="6795">
          <cell r="R6795" t="str">
            <v>BNDES</v>
          </cell>
          <cell r="S6795" t="str">
            <v>FINEM TJLP</v>
          </cell>
          <cell r="T6795" t="str">
            <v>SUB9725C</v>
          </cell>
          <cell r="U6795">
            <v>6</v>
          </cell>
          <cell r="V6795">
            <v>3.5000599999999999</v>
          </cell>
          <cell r="W6795">
            <v>37437</v>
          </cell>
          <cell r="X6795">
            <v>13</v>
          </cell>
          <cell r="Y6795">
            <v>0</v>
          </cell>
          <cell r="Z6795">
            <v>1.6715420000000001</v>
          </cell>
          <cell r="AA6795">
            <v>0</v>
          </cell>
          <cell r="AB6795">
            <v>10067437.449999999</v>
          </cell>
          <cell r="AC6795">
            <v>0</v>
          </cell>
          <cell r="AD6795">
            <v>33047.74</v>
          </cell>
          <cell r="AE6795">
            <v>33047.74</v>
          </cell>
          <cell r="AF6795">
            <v>0</v>
          </cell>
          <cell r="AG6795">
            <v>10100485.189999999</v>
          </cell>
          <cell r="AH6795">
            <v>11822.849999999627</v>
          </cell>
          <cell r="AI6795">
            <v>0</v>
          </cell>
          <cell r="AJ6795">
            <v>0</v>
          </cell>
          <cell r="AK6795">
            <v>0</v>
          </cell>
        </row>
        <row r="6796">
          <cell r="R6796" t="str">
            <v>BNDES</v>
          </cell>
          <cell r="S6796" t="str">
            <v>FINEM TJLP</v>
          </cell>
          <cell r="T6796" t="str">
            <v>SUB9725C</v>
          </cell>
          <cell r="U6796">
            <v>6</v>
          </cell>
          <cell r="V6796">
            <v>3.5000599999999999</v>
          </cell>
          <cell r="W6796">
            <v>37452</v>
          </cell>
          <cell r="X6796">
            <v>15</v>
          </cell>
          <cell r="Y6796">
            <v>43</v>
          </cell>
          <cell r="Z6796">
            <v>1.6741010000000001</v>
          </cell>
          <cell r="AA6796">
            <v>0</v>
          </cell>
          <cell r="AB6796">
            <v>10082849.91</v>
          </cell>
          <cell r="AC6796">
            <v>296554.40999999997</v>
          </cell>
          <cell r="AD6796">
            <v>38376.01</v>
          </cell>
          <cell r="AE6796">
            <v>71423.75</v>
          </cell>
          <cell r="AF6796">
            <v>367978.16</v>
          </cell>
          <cell r="AG6796">
            <v>9786295.5</v>
          </cell>
          <cell r="AH6796">
            <v>15412.460000000894</v>
          </cell>
          <cell r="AI6796">
            <v>0</v>
          </cell>
          <cell r="AJ6796">
            <v>0</v>
          </cell>
          <cell r="AK6796">
            <v>0</v>
          </cell>
        </row>
        <row r="6797">
          <cell r="R6797" t="str">
            <v>BNDES</v>
          </cell>
          <cell r="S6797" t="str">
            <v>FINEM TJLP</v>
          </cell>
          <cell r="T6797" t="str">
            <v>SUB9725C</v>
          </cell>
          <cell r="U6797">
            <v>6</v>
          </cell>
          <cell r="V6797">
            <v>3.5000599999999999</v>
          </cell>
          <cell r="W6797">
            <v>37468</v>
          </cell>
          <cell r="X6797">
            <v>16</v>
          </cell>
          <cell r="Y6797">
            <v>0</v>
          </cell>
          <cell r="Z6797">
            <v>1.676855</v>
          </cell>
          <cell r="AA6797">
            <v>0</v>
          </cell>
          <cell r="AB6797">
            <v>9802394.5600000005</v>
          </cell>
          <cell r="AC6797">
            <v>0</v>
          </cell>
          <cell r="AD6797">
            <v>39618.31</v>
          </cell>
          <cell r="AE6797">
            <v>39618.31</v>
          </cell>
          <cell r="AF6797">
            <v>0</v>
          </cell>
          <cell r="AG6797">
            <v>9842012.8699999992</v>
          </cell>
          <cell r="AH6797">
            <v>16099.059999998659</v>
          </cell>
          <cell r="AI6797">
            <v>0</v>
          </cell>
          <cell r="AJ6797">
            <v>0</v>
          </cell>
          <cell r="AK6797">
            <v>0</v>
          </cell>
        </row>
        <row r="6798">
          <cell r="R6798" t="str">
            <v>BNDES</v>
          </cell>
          <cell r="S6798" t="str">
            <v>FINEM TJLP</v>
          </cell>
          <cell r="T6798" t="str">
            <v>SUB9725C</v>
          </cell>
          <cell r="U6798">
            <v>6</v>
          </cell>
          <cell r="V6798">
            <v>3.5000599999999999</v>
          </cell>
          <cell r="W6798">
            <v>37483</v>
          </cell>
          <cell r="X6798">
            <v>15</v>
          </cell>
          <cell r="Y6798">
            <v>44</v>
          </cell>
          <cell r="Z6798">
            <v>1.6794500000000001</v>
          </cell>
          <cell r="AA6798">
            <v>0</v>
          </cell>
          <cell r="AB6798">
            <v>9817564.1600000001</v>
          </cell>
          <cell r="AC6798">
            <v>297501.94</v>
          </cell>
          <cell r="AD6798">
            <v>37406.600000000006</v>
          </cell>
          <cell r="AE6798">
            <v>77024.91</v>
          </cell>
          <cell r="AF6798">
            <v>374526.85</v>
          </cell>
          <cell r="AG6798">
            <v>9520062.2100000009</v>
          </cell>
          <cell r="AH6798">
            <v>15169.590000001714</v>
          </cell>
          <cell r="AI6798">
            <v>0</v>
          </cell>
          <cell r="AJ6798">
            <v>0</v>
          </cell>
          <cell r="AK6798">
            <v>0</v>
          </cell>
        </row>
        <row r="6799">
          <cell r="R6799" t="str">
            <v>BNDES</v>
          </cell>
          <cell r="S6799" t="str">
            <v>FINEM TJLP</v>
          </cell>
          <cell r="T6799" t="str">
            <v>SUB9725C</v>
          </cell>
          <cell r="U6799">
            <v>6</v>
          </cell>
          <cell r="V6799">
            <v>3.5000599999999999</v>
          </cell>
          <cell r="W6799">
            <v>37499</v>
          </cell>
          <cell r="X6799">
            <v>16</v>
          </cell>
          <cell r="Y6799">
            <v>0</v>
          </cell>
          <cell r="Z6799">
            <v>1.682218</v>
          </cell>
          <cell r="AA6799">
            <v>0</v>
          </cell>
          <cell r="AB6799">
            <v>9535752.7899999991</v>
          </cell>
          <cell r="AC6799">
            <v>0</v>
          </cell>
          <cell r="AD6799">
            <v>38540.629999999997</v>
          </cell>
          <cell r="AE6799">
            <v>38540.629999999997</v>
          </cell>
          <cell r="AF6799">
            <v>0</v>
          </cell>
          <cell r="AG6799">
            <v>9574293.4100000001</v>
          </cell>
          <cell r="AH6799">
            <v>15690.569999998435</v>
          </cell>
          <cell r="AI6799">
            <v>0</v>
          </cell>
          <cell r="AJ6799">
            <v>0</v>
          </cell>
          <cell r="AK6799">
            <v>0</v>
          </cell>
        </row>
        <row r="6800">
          <cell r="R6800" t="str">
            <v>BNDES</v>
          </cell>
          <cell r="S6800" t="str">
            <v>FINEM TJLP</v>
          </cell>
          <cell r="T6800" t="str">
            <v>SUB9725C</v>
          </cell>
          <cell r="U6800">
            <v>6</v>
          </cell>
          <cell r="V6800">
            <v>3.5000599999999999</v>
          </cell>
          <cell r="W6800">
            <v>37515</v>
          </cell>
          <cell r="X6800">
            <v>16</v>
          </cell>
          <cell r="Y6800">
            <v>45</v>
          </cell>
          <cell r="Z6800">
            <v>1.6849860000000001</v>
          </cell>
          <cell r="AA6800">
            <v>0</v>
          </cell>
          <cell r="AB6800">
            <v>9551443.3599999994</v>
          </cell>
          <cell r="AC6800">
            <v>298482.59999999998</v>
          </cell>
          <cell r="AD6800">
            <v>38823.480000000003</v>
          </cell>
          <cell r="AE6800">
            <v>77364.11</v>
          </cell>
          <cell r="AF6800">
            <v>375846.72</v>
          </cell>
          <cell r="AG6800">
            <v>9252960.75</v>
          </cell>
          <cell r="AH6800">
            <v>15690.580000000075</v>
          </cell>
          <cell r="AI6800">
            <v>0</v>
          </cell>
          <cell r="AJ6800">
            <v>0</v>
          </cell>
          <cell r="AK6800">
            <v>0</v>
          </cell>
        </row>
        <row r="6801">
          <cell r="R6801" t="str">
            <v>BNDES</v>
          </cell>
          <cell r="S6801" t="str">
            <v>FINEM TJLP</v>
          </cell>
          <cell r="T6801" t="str">
            <v>SUB9725C</v>
          </cell>
          <cell r="U6801">
            <v>6</v>
          </cell>
          <cell r="V6801">
            <v>3.5000599999999999</v>
          </cell>
          <cell r="W6801">
            <v>37529</v>
          </cell>
          <cell r="X6801">
            <v>14</v>
          </cell>
          <cell r="Y6801">
            <v>0</v>
          </cell>
          <cell r="Z6801">
            <v>1.6874150000000001</v>
          </cell>
          <cell r="AA6801">
            <v>0</v>
          </cell>
          <cell r="AB6801">
            <v>9266299.4100000001</v>
          </cell>
          <cell r="AC6801">
            <v>0</v>
          </cell>
          <cell r="AD6801">
            <v>32761.86</v>
          </cell>
          <cell r="AE6801">
            <v>32761.86</v>
          </cell>
          <cell r="AF6801">
            <v>0</v>
          </cell>
          <cell r="AG6801">
            <v>9299061.2699999996</v>
          </cell>
          <cell r="AH6801">
            <v>13338.660000000149</v>
          </cell>
          <cell r="AI6801">
            <v>0</v>
          </cell>
          <cell r="AJ6801">
            <v>0</v>
          </cell>
          <cell r="AK6801">
            <v>0</v>
          </cell>
        </row>
        <row r="6802">
          <cell r="R6802" t="str">
            <v>BNDES</v>
          </cell>
          <cell r="S6802" t="str">
            <v>FINEM TJLP</v>
          </cell>
          <cell r="T6802" t="str">
            <v>SUB9725C</v>
          </cell>
          <cell r="U6802">
            <v>6</v>
          </cell>
          <cell r="V6802">
            <v>3.5000599999999999</v>
          </cell>
          <cell r="W6802">
            <v>37544</v>
          </cell>
          <cell r="X6802">
            <v>15</v>
          </cell>
          <cell r="Y6802">
            <v>46</v>
          </cell>
          <cell r="Z6802">
            <v>1.6900250000000001</v>
          </cell>
          <cell r="AA6802">
            <v>0</v>
          </cell>
          <cell r="AB6802">
            <v>9280632</v>
          </cell>
          <cell r="AC6802">
            <v>299375.23</v>
          </cell>
          <cell r="AD6802">
            <v>35335.72</v>
          </cell>
          <cell r="AE6802">
            <v>68097.58</v>
          </cell>
          <cell r="AF6802">
            <v>367472.81</v>
          </cell>
          <cell r="AG6802">
            <v>8981256.7799999993</v>
          </cell>
          <cell r="AH6802">
            <v>14332.599999999627</v>
          </cell>
          <cell r="AI6802">
            <v>0</v>
          </cell>
          <cell r="AJ6802">
            <v>0</v>
          </cell>
          <cell r="AK6802">
            <v>0</v>
          </cell>
        </row>
        <row r="6803">
          <cell r="R6803" t="str">
            <v>BNDES</v>
          </cell>
          <cell r="S6803" t="str">
            <v>FINEM TJLP</v>
          </cell>
          <cell r="T6803" t="str">
            <v>SUB9725C</v>
          </cell>
          <cell r="U6803">
            <v>6</v>
          </cell>
          <cell r="V6803">
            <v>3.5000599999999999</v>
          </cell>
          <cell r="W6803">
            <v>37560</v>
          </cell>
          <cell r="X6803">
            <v>16</v>
          </cell>
          <cell r="Y6803">
            <v>0</v>
          </cell>
          <cell r="Z6803">
            <v>1.692809</v>
          </cell>
          <cell r="AA6803">
            <v>0</v>
          </cell>
          <cell r="AB6803">
            <v>8996051.7200000007</v>
          </cell>
          <cell r="AC6803">
            <v>0</v>
          </cell>
          <cell r="AD6803">
            <v>36359.32</v>
          </cell>
          <cell r="AE6803">
            <v>36359.32</v>
          </cell>
          <cell r="AF6803">
            <v>0</v>
          </cell>
          <cell r="AG6803">
            <v>9032411.0399999991</v>
          </cell>
          <cell r="AH6803">
            <v>14794.939999999478</v>
          </cell>
          <cell r="AI6803">
            <v>0</v>
          </cell>
          <cell r="AJ6803">
            <v>0</v>
          </cell>
          <cell r="AK6803">
            <v>0</v>
          </cell>
        </row>
        <row r="6804">
          <cell r="R6804" t="str">
            <v>BNDES</v>
          </cell>
          <cell r="S6804" t="str">
            <v>FINEM TJLP</v>
          </cell>
          <cell r="T6804" t="str">
            <v>SUB9725C</v>
          </cell>
          <cell r="U6804">
            <v>6</v>
          </cell>
          <cell r="V6804">
            <v>3.5000599999999999</v>
          </cell>
          <cell r="W6804">
            <v>37578</v>
          </cell>
          <cell r="X6804">
            <v>18</v>
          </cell>
          <cell r="Y6804">
            <v>47</v>
          </cell>
          <cell r="Z6804">
            <v>1.6959409999999999</v>
          </cell>
          <cell r="AA6804">
            <v>0</v>
          </cell>
          <cell r="AB6804">
            <v>9012696.0299999993</v>
          </cell>
          <cell r="AC6804">
            <v>300423.2</v>
          </cell>
          <cell r="AD6804">
            <v>41223.189999999995</v>
          </cell>
          <cell r="AE6804">
            <v>77582.509999999995</v>
          </cell>
          <cell r="AF6804">
            <v>378005.71</v>
          </cell>
          <cell r="AG6804">
            <v>8712272.8200000003</v>
          </cell>
          <cell r="AH6804">
            <v>16644.300000002608</v>
          </cell>
          <cell r="AI6804">
            <v>0</v>
          </cell>
          <cell r="AJ6804">
            <v>0</v>
          </cell>
          <cell r="AK6804">
            <v>0</v>
          </cell>
        </row>
        <row r="6805">
          <cell r="R6805" t="str">
            <v>BNDES</v>
          </cell>
          <cell r="S6805" t="str">
            <v>FINEM TJLP</v>
          </cell>
          <cell r="T6805" t="str">
            <v>SUB9725C</v>
          </cell>
          <cell r="U6805">
            <v>6</v>
          </cell>
          <cell r="V6805">
            <v>3.5000599999999999</v>
          </cell>
          <cell r="W6805">
            <v>37590</v>
          </cell>
          <cell r="X6805">
            <v>12</v>
          </cell>
          <cell r="Y6805">
            <v>0</v>
          </cell>
          <cell r="Z6805">
            <v>1.6980409999999999</v>
          </cell>
          <cell r="AA6805">
            <v>0</v>
          </cell>
          <cell r="AB6805">
            <v>8723060.8000000007</v>
          </cell>
          <cell r="AC6805">
            <v>0</v>
          </cell>
          <cell r="AD6805">
            <v>26428.639999999999</v>
          </cell>
          <cell r="AE6805">
            <v>26428.639999999999</v>
          </cell>
          <cell r="AF6805">
            <v>0</v>
          </cell>
          <cell r="AG6805">
            <v>8749489.4399999995</v>
          </cell>
          <cell r="AH6805">
            <v>10787.979999998584</v>
          </cell>
          <cell r="AI6805">
            <v>0</v>
          </cell>
          <cell r="AJ6805">
            <v>0</v>
          </cell>
          <cell r="AK6805">
            <v>0</v>
          </cell>
        </row>
        <row r="6806">
          <cell r="R6806" t="str">
            <v>BNDES</v>
          </cell>
          <cell r="S6806" t="str">
            <v>FINEM TJLP</v>
          </cell>
          <cell r="T6806" t="str">
            <v>SUB9725C</v>
          </cell>
          <cell r="U6806">
            <v>6</v>
          </cell>
          <cell r="V6806">
            <v>3.5000599999999999</v>
          </cell>
          <cell r="W6806">
            <v>37606</v>
          </cell>
          <cell r="X6806">
            <v>16</v>
          </cell>
          <cell r="Y6806">
            <v>48</v>
          </cell>
          <cell r="Z6806">
            <v>1.700841</v>
          </cell>
          <cell r="AA6806">
            <v>0</v>
          </cell>
          <cell r="AB6806">
            <v>8737444.7699999996</v>
          </cell>
          <cell r="AC6806">
            <v>301291.2</v>
          </cell>
          <cell r="AD6806">
            <v>35464.68</v>
          </cell>
          <cell r="AE6806">
            <v>61893.32</v>
          </cell>
          <cell r="AF6806">
            <v>363184.52</v>
          </cell>
          <cell r="AG6806">
            <v>8436153.5700000003</v>
          </cell>
          <cell r="AH6806">
            <v>14383.970000000671</v>
          </cell>
          <cell r="AI6806">
            <v>0</v>
          </cell>
          <cell r="AJ6806">
            <v>0</v>
          </cell>
          <cell r="AK6806">
            <v>0</v>
          </cell>
        </row>
        <row r="6807">
          <cell r="R6807" t="str">
            <v>BNDES</v>
          </cell>
          <cell r="S6807" t="str">
            <v>FINEM TJLP</v>
          </cell>
          <cell r="T6807" t="str">
            <v>SUB9725C</v>
          </cell>
          <cell r="U6807">
            <v>6</v>
          </cell>
          <cell r="V6807">
            <v>3.5000599999999999</v>
          </cell>
          <cell r="W6807">
            <v>37621</v>
          </cell>
          <cell r="X6807">
            <v>15</v>
          </cell>
          <cell r="Y6807">
            <v>0</v>
          </cell>
          <cell r="Z6807">
            <v>1.7034659999999999</v>
          </cell>
          <cell r="AA6807">
            <v>0</v>
          </cell>
          <cell r="AB6807">
            <v>8449173.5500000007</v>
          </cell>
          <cell r="AC6807">
            <v>0</v>
          </cell>
          <cell r="AD6807">
            <v>32010.65</v>
          </cell>
          <cell r="AE6807">
            <v>32010.65</v>
          </cell>
          <cell r="AF6807">
            <v>0</v>
          </cell>
          <cell r="AG6807">
            <v>8481184.1999999993</v>
          </cell>
          <cell r="AH6807">
            <v>13019.979999998584</v>
          </cell>
          <cell r="AI6807">
            <v>0</v>
          </cell>
          <cell r="AJ6807">
            <v>0</v>
          </cell>
          <cell r="AK6807">
            <v>0</v>
          </cell>
        </row>
        <row r="6808">
          <cell r="R6808" t="str">
            <v>BNDES</v>
          </cell>
          <cell r="S6808" t="str">
            <v>FINEM TJLP</v>
          </cell>
          <cell r="T6808" t="str">
            <v>SUB9725C</v>
          </cell>
          <cell r="U6808">
            <v>6</v>
          </cell>
          <cell r="V6808">
            <v>3.5000599999999999</v>
          </cell>
          <cell r="W6808">
            <v>37636</v>
          </cell>
          <cell r="X6808">
            <v>15</v>
          </cell>
          <cell r="Y6808">
            <v>49</v>
          </cell>
          <cell r="Z6808">
            <v>1.706693</v>
          </cell>
          <cell r="AA6808">
            <v>0</v>
          </cell>
          <cell r="AB6808">
            <v>8465179.4299999997</v>
          </cell>
          <cell r="AC6808">
            <v>302327.84000000003</v>
          </cell>
          <cell r="AD6808">
            <v>32253.439999999995</v>
          </cell>
          <cell r="AE6808">
            <v>64264.09</v>
          </cell>
          <cell r="AF6808">
            <v>366591.93</v>
          </cell>
          <cell r="AG6808">
            <v>8162851.5899999999</v>
          </cell>
          <cell r="AH6808">
            <v>16005.88000000082</v>
          </cell>
          <cell r="AI6808">
            <v>0</v>
          </cell>
          <cell r="AJ6808">
            <v>0</v>
          </cell>
          <cell r="AK6808">
            <v>0</v>
          </cell>
        </row>
        <row r="6809">
          <cell r="R6809" t="str">
            <v>BNDES</v>
          </cell>
          <cell r="S6809" t="str">
            <v>FINEM TJLP</v>
          </cell>
          <cell r="T6809" t="str">
            <v>SUB9725C</v>
          </cell>
          <cell r="U6809">
            <v>6</v>
          </cell>
          <cell r="V6809">
            <v>3.5000599999999999</v>
          </cell>
          <cell r="W6809">
            <v>37652</v>
          </cell>
          <cell r="X6809">
            <v>16</v>
          </cell>
          <cell r="Y6809">
            <v>0</v>
          </cell>
          <cell r="Z6809">
            <v>1.710197</v>
          </cell>
          <cell r="AA6809">
            <v>0</v>
          </cell>
          <cell r="AB6809">
            <v>8179610.6900000004</v>
          </cell>
          <cell r="AC6809">
            <v>0</v>
          </cell>
          <cell r="AD6809">
            <v>33059.51</v>
          </cell>
          <cell r="AE6809">
            <v>33059.51</v>
          </cell>
          <cell r="AF6809">
            <v>0</v>
          </cell>
          <cell r="AG6809">
            <v>8212670.2000000002</v>
          </cell>
          <cell r="AH6809">
            <v>16759.100000000559</v>
          </cell>
          <cell r="AI6809">
            <v>0</v>
          </cell>
          <cell r="AJ6809">
            <v>0</v>
          </cell>
          <cell r="AK6809">
            <v>0</v>
          </cell>
        </row>
        <row r="6810">
          <cell r="R6810" t="str">
            <v>BNDES</v>
          </cell>
          <cell r="S6810" t="str">
            <v>FINEM TJLP</v>
          </cell>
          <cell r="T6810" t="str">
            <v>SUB9725C</v>
          </cell>
          <cell r="U6810">
            <v>6</v>
          </cell>
          <cell r="V6810">
            <v>3.5000599999999999</v>
          </cell>
          <cell r="W6810">
            <v>37669</v>
          </cell>
          <cell r="X6810">
            <v>17</v>
          </cell>
          <cell r="Y6810">
            <v>50</v>
          </cell>
          <cell r="Z6810">
            <v>1.7139200000000001</v>
          </cell>
          <cell r="AA6810">
            <v>0</v>
          </cell>
          <cell r="AB6810">
            <v>8197417.2300000004</v>
          </cell>
          <cell r="AC6810">
            <v>303608.05</v>
          </cell>
          <cell r="AD6810">
            <v>35420.9</v>
          </cell>
          <cell r="AE6810">
            <v>68480.41</v>
          </cell>
          <cell r="AF6810">
            <v>372088.46</v>
          </cell>
          <cell r="AG6810">
            <v>7893809.1900000004</v>
          </cell>
          <cell r="AH6810">
            <v>17806.549999999814</v>
          </cell>
          <cell r="AI6810">
            <v>0</v>
          </cell>
          <cell r="AJ6810">
            <v>0</v>
          </cell>
          <cell r="AK6810">
            <v>0</v>
          </cell>
        </row>
        <row r="6811">
          <cell r="R6811" t="str">
            <v>BNDES</v>
          </cell>
          <cell r="S6811" t="str">
            <v>FINEM TJLP</v>
          </cell>
          <cell r="T6811" t="str">
            <v>SUB9725C</v>
          </cell>
          <cell r="U6811">
            <v>6</v>
          </cell>
          <cell r="V6811">
            <v>3.5000599999999999</v>
          </cell>
          <cell r="W6811">
            <v>37680</v>
          </cell>
          <cell r="X6811">
            <v>11</v>
          </cell>
          <cell r="Y6811">
            <v>0</v>
          </cell>
          <cell r="Z6811">
            <v>1.7163379999999999</v>
          </cell>
          <cell r="AA6811">
            <v>0</v>
          </cell>
          <cell r="AB6811">
            <v>7904945.7800000003</v>
          </cell>
          <cell r="AC6811">
            <v>0</v>
          </cell>
          <cell r="AD6811">
            <v>21951.360000000001</v>
          </cell>
          <cell r="AE6811">
            <v>21951.360000000001</v>
          </cell>
          <cell r="AF6811">
            <v>0</v>
          </cell>
          <cell r="AG6811">
            <v>7926897.1399999997</v>
          </cell>
          <cell r="AH6811">
            <v>11136.58999999892</v>
          </cell>
          <cell r="AI6811">
            <v>0</v>
          </cell>
          <cell r="AJ6811">
            <v>0</v>
          </cell>
          <cell r="AK6811">
            <v>0</v>
          </cell>
        </row>
        <row r="6812">
          <cell r="R6812" t="str">
            <v>BNDES</v>
          </cell>
          <cell r="S6812" t="str">
            <v>FINEM TJLP</v>
          </cell>
          <cell r="T6812" t="str">
            <v>SUB9725C</v>
          </cell>
          <cell r="U6812">
            <v>6</v>
          </cell>
          <cell r="V6812">
            <v>3.5000599999999999</v>
          </cell>
          <cell r="W6812">
            <v>37697</v>
          </cell>
          <cell r="X6812">
            <v>17</v>
          </cell>
          <cell r="Y6812">
            <v>51</v>
          </cell>
          <cell r="Z6812">
            <v>1.720078</v>
          </cell>
          <cell r="AA6812">
            <v>0</v>
          </cell>
          <cell r="AB6812">
            <v>7922171.1100000003</v>
          </cell>
          <cell r="AC6812">
            <v>304698.89</v>
          </cell>
          <cell r="AD6812">
            <v>34166.82</v>
          </cell>
          <cell r="AE6812">
            <v>56118.18</v>
          </cell>
          <cell r="AF6812">
            <v>360817.07</v>
          </cell>
          <cell r="AG6812">
            <v>7617472.2300000004</v>
          </cell>
          <cell r="AH6812">
            <v>17225.340000000782</v>
          </cell>
          <cell r="AI6812">
            <v>0</v>
          </cell>
          <cell r="AJ6812">
            <v>0</v>
          </cell>
          <cell r="AK6812">
            <v>0</v>
          </cell>
        </row>
        <row r="6813">
          <cell r="R6813" t="str">
            <v>BNDES</v>
          </cell>
          <cell r="S6813" t="str">
            <v>FINEM TJLP</v>
          </cell>
          <cell r="T6813" t="str">
            <v>SUB9725C</v>
          </cell>
          <cell r="U6813">
            <v>6</v>
          </cell>
          <cell r="V6813">
            <v>3.5000599999999999</v>
          </cell>
          <cell r="W6813">
            <v>37711</v>
          </cell>
          <cell r="X6813">
            <v>14</v>
          </cell>
          <cell r="Y6813">
            <v>0</v>
          </cell>
          <cell r="Z6813">
            <v>1.7231620000000001</v>
          </cell>
          <cell r="AA6813">
            <v>0</v>
          </cell>
          <cell r="AB6813">
            <v>7631129.9100000001</v>
          </cell>
          <cell r="AC6813">
            <v>0</v>
          </cell>
          <cell r="AD6813">
            <v>26980.57</v>
          </cell>
          <cell r="AE6813">
            <v>26980.57</v>
          </cell>
          <cell r="AF6813">
            <v>0</v>
          </cell>
          <cell r="AG6813">
            <v>7658110.4800000004</v>
          </cell>
          <cell r="AH6813">
            <v>13657.679999999702</v>
          </cell>
          <cell r="AI6813">
            <v>0</v>
          </cell>
          <cell r="AJ6813">
            <v>0</v>
          </cell>
          <cell r="AK6813">
            <v>0</v>
          </cell>
        </row>
        <row r="6814">
          <cell r="R6814" t="str">
            <v>BNDES</v>
          </cell>
          <cell r="S6814" t="str">
            <v>FINEM TJLP</v>
          </cell>
          <cell r="T6814" t="str">
            <v>SUB9725C</v>
          </cell>
          <cell r="U6814">
            <v>6</v>
          </cell>
          <cell r="V6814">
            <v>3.5000599999999999</v>
          </cell>
          <cell r="W6814">
            <v>37726</v>
          </cell>
          <cell r="X6814">
            <v>15</v>
          </cell>
          <cell r="Y6814">
            <v>52</v>
          </cell>
          <cell r="Z6814">
            <v>1.727079</v>
          </cell>
          <cell r="AA6814">
            <v>0</v>
          </cell>
          <cell r="AB6814">
            <v>7648476.5899999999</v>
          </cell>
          <cell r="AC6814">
            <v>305939.06</v>
          </cell>
          <cell r="AD6814">
            <v>29140.9</v>
          </cell>
          <cell r="AE6814">
            <v>56121.47</v>
          </cell>
          <cell r="AF6814">
            <v>362060.54</v>
          </cell>
          <cell r="AG6814">
            <v>7342537.5199999996</v>
          </cell>
          <cell r="AH6814">
            <v>17346.679999998771</v>
          </cell>
          <cell r="AI6814">
            <v>0</v>
          </cell>
          <cell r="AJ6814">
            <v>0</v>
          </cell>
          <cell r="AK6814">
            <v>0</v>
          </cell>
        </row>
        <row r="6815">
          <cell r="R6815" t="str">
            <v>BNDES</v>
          </cell>
          <cell r="S6815" t="str">
            <v>FINEM TJLP</v>
          </cell>
          <cell r="T6815" t="str">
            <v>SUB9725C</v>
          </cell>
          <cell r="U6815">
            <v>6</v>
          </cell>
          <cell r="V6815">
            <v>3.5000599999999999</v>
          </cell>
          <cell r="W6815">
            <v>37741</v>
          </cell>
          <cell r="X6815">
            <v>15</v>
          </cell>
          <cell r="Y6815">
            <v>0</v>
          </cell>
          <cell r="Z6815">
            <v>1.7310449999999999</v>
          </cell>
          <cell r="AA6815">
            <v>0</v>
          </cell>
          <cell r="AB6815">
            <v>7359398.6500000004</v>
          </cell>
          <cell r="AC6815">
            <v>0</v>
          </cell>
          <cell r="AD6815">
            <v>27881.919999999998</v>
          </cell>
          <cell r="AE6815">
            <v>27881.919999999998</v>
          </cell>
          <cell r="AF6815">
            <v>0</v>
          </cell>
          <cell r="AG6815">
            <v>7387280.5700000003</v>
          </cell>
          <cell r="AH6815">
            <v>16861.13000000082</v>
          </cell>
          <cell r="AI6815">
            <v>0</v>
          </cell>
          <cell r="AJ6815">
            <v>0</v>
          </cell>
          <cell r="AK6815">
            <v>0</v>
          </cell>
        </row>
        <row r="6816">
          <cell r="R6816" t="str">
            <v>BNDES</v>
          </cell>
          <cell r="S6816" t="str">
            <v>FINEM TJLP</v>
          </cell>
          <cell r="T6816" t="str">
            <v>SUB9725C</v>
          </cell>
          <cell r="U6816">
            <v>6</v>
          </cell>
          <cell r="V6816">
            <v>3.5000599999999999</v>
          </cell>
          <cell r="W6816">
            <v>37756</v>
          </cell>
          <cell r="X6816">
            <v>15</v>
          </cell>
          <cell r="Y6816">
            <v>53</v>
          </cell>
          <cell r="Z6816">
            <v>1.73502</v>
          </cell>
          <cell r="AA6816">
            <v>0</v>
          </cell>
          <cell r="AB6816">
            <v>7376298.0499999998</v>
          </cell>
          <cell r="AC6816">
            <v>307345.75</v>
          </cell>
          <cell r="AD6816">
            <v>28115.840000000004</v>
          </cell>
          <cell r="AE6816">
            <v>55997.760000000002</v>
          </cell>
          <cell r="AF6816">
            <v>363343.51</v>
          </cell>
          <cell r="AG6816">
            <v>7068952.2999999998</v>
          </cell>
          <cell r="AH6816">
            <v>16899.399999999441</v>
          </cell>
          <cell r="AI6816">
            <v>0</v>
          </cell>
          <cell r="AJ6816">
            <v>0</v>
          </cell>
          <cell r="AK6816">
            <v>0</v>
          </cell>
        </row>
        <row r="6817">
          <cell r="R6817" t="str">
            <v>BNDES</v>
          </cell>
          <cell r="S6817" t="str">
            <v>FINEM TJLP</v>
          </cell>
          <cell r="T6817" t="str">
            <v>SUB9725C</v>
          </cell>
          <cell r="U6817">
            <v>6</v>
          </cell>
          <cell r="V6817">
            <v>3.5000599999999999</v>
          </cell>
          <cell r="W6817">
            <v>37772</v>
          </cell>
          <cell r="X6817">
            <v>16</v>
          </cell>
          <cell r="Y6817">
            <v>0</v>
          </cell>
          <cell r="Z6817">
            <v>1.7392730000000001</v>
          </cell>
          <cell r="AA6817">
            <v>0</v>
          </cell>
          <cell r="AB6817">
            <v>7086280.2000000002</v>
          </cell>
          <cell r="AC6817">
            <v>0</v>
          </cell>
          <cell r="AD6817">
            <v>28640.6</v>
          </cell>
          <cell r="AE6817">
            <v>28640.6</v>
          </cell>
          <cell r="AF6817">
            <v>0</v>
          </cell>
          <cell r="AG6817">
            <v>7114920.7999999998</v>
          </cell>
          <cell r="AH6817">
            <v>17327.900000000373</v>
          </cell>
          <cell r="AI6817">
            <v>0</v>
          </cell>
          <cell r="AJ6817">
            <v>0</v>
          </cell>
          <cell r="AK6817">
            <v>0</v>
          </cell>
        </row>
        <row r="6818">
          <cell r="R6818" t="str">
            <v>BNDES</v>
          </cell>
          <cell r="S6818" t="str">
            <v>FINEM TJLP</v>
          </cell>
          <cell r="T6818" t="str">
            <v>SUB9725C</v>
          </cell>
          <cell r="U6818">
            <v>6</v>
          </cell>
          <cell r="V6818">
            <v>3.5000599999999999</v>
          </cell>
          <cell r="W6818">
            <v>37788</v>
          </cell>
          <cell r="X6818">
            <v>16</v>
          </cell>
          <cell r="Y6818">
            <v>54</v>
          </cell>
          <cell r="Z6818">
            <v>1.743533</v>
          </cell>
          <cell r="AA6818">
            <v>0</v>
          </cell>
          <cell r="AB6818">
            <v>7103636.6200000001</v>
          </cell>
          <cell r="AC6818">
            <v>308853.77</v>
          </cell>
          <cell r="AD6818">
            <v>28896.940000000002</v>
          </cell>
          <cell r="AE6818">
            <v>57537.54</v>
          </cell>
          <cell r="AF6818">
            <v>366391.3</v>
          </cell>
          <cell r="AG6818">
            <v>6794782.8499999996</v>
          </cell>
          <cell r="AH6818">
            <v>17356.409999999218</v>
          </cell>
          <cell r="AI6818">
            <v>0</v>
          </cell>
          <cell r="AJ6818">
            <v>0</v>
          </cell>
          <cell r="AK6818">
            <v>0</v>
          </cell>
        </row>
        <row r="6819">
          <cell r="R6819" t="str">
            <v>BNDES</v>
          </cell>
          <cell r="S6819" t="str">
            <v>FINEM TJLP</v>
          </cell>
          <cell r="T6819" t="str">
            <v>SUB9725C</v>
          </cell>
          <cell r="U6819">
            <v>6</v>
          </cell>
          <cell r="V6819">
            <v>3.5000599999999999</v>
          </cell>
          <cell r="W6819">
            <v>37802</v>
          </cell>
          <cell r="X6819">
            <v>14</v>
          </cell>
          <cell r="Y6819">
            <v>0</v>
          </cell>
          <cell r="Z6819">
            <v>1.747271</v>
          </cell>
          <cell r="AA6819">
            <v>0</v>
          </cell>
          <cell r="AB6819">
            <v>6809350.3399999999</v>
          </cell>
          <cell r="AC6819">
            <v>0</v>
          </cell>
          <cell r="AD6819">
            <v>24075.09</v>
          </cell>
          <cell r="AE6819">
            <v>24075.09</v>
          </cell>
          <cell r="AF6819">
            <v>0</v>
          </cell>
          <cell r="AG6819">
            <v>6833425.4299999997</v>
          </cell>
          <cell r="AH6819">
            <v>14567.490000000224</v>
          </cell>
          <cell r="AI6819">
            <v>0</v>
          </cell>
          <cell r="AJ6819">
            <v>0</v>
          </cell>
          <cell r="AK6819">
            <v>0</v>
          </cell>
        </row>
        <row r="6820">
          <cell r="R6820" t="str">
            <v>BNDES</v>
          </cell>
          <cell r="S6820" t="str">
            <v>FINEM TJLP</v>
          </cell>
          <cell r="T6820" t="str">
            <v>SUB9725C</v>
          </cell>
          <cell r="U6820">
            <v>6</v>
          </cell>
          <cell r="V6820">
            <v>3.5000599999999999</v>
          </cell>
          <cell r="W6820">
            <v>37817</v>
          </cell>
          <cell r="X6820">
            <v>15</v>
          </cell>
          <cell r="Y6820">
            <v>55</v>
          </cell>
          <cell r="Z6820">
            <v>1.7512840000000001</v>
          </cell>
          <cell r="AA6820">
            <v>0</v>
          </cell>
          <cell r="AB6820">
            <v>6824989.54</v>
          </cell>
          <cell r="AC6820">
            <v>310226.8</v>
          </cell>
          <cell r="AD6820">
            <v>26003.960000000003</v>
          </cell>
          <cell r="AE6820">
            <v>50079.05</v>
          </cell>
          <cell r="AF6820">
            <v>360305.85</v>
          </cell>
          <cell r="AG6820">
            <v>6514762.7400000002</v>
          </cell>
          <cell r="AH6820">
            <v>15639.200000000186</v>
          </cell>
          <cell r="AI6820">
            <v>0</v>
          </cell>
          <cell r="AJ6820">
            <v>0</v>
          </cell>
          <cell r="AK6820">
            <v>0</v>
          </cell>
        </row>
        <row r="6821">
          <cell r="R6821" t="str">
            <v>BNDES</v>
          </cell>
          <cell r="S6821" t="str">
            <v>FINEM TJLP</v>
          </cell>
          <cell r="T6821" t="str">
            <v>SUB9725C</v>
          </cell>
          <cell r="U6821">
            <v>6</v>
          </cell>
          <cell r="V6821">
            <v>3.5000599999999999</v>
          </cell>
          <cell r="W6821">
            <v>37833</v>
          </cell>
          <cell r="X6821">
            <v>16</v>
          </cell>
          <cell r="Y6821">
            <v>0</v>
          </cell>
          <cell r="Z6821">
            <v>1.7555719999999999</v>
          </cell>
          <cell r="AA6821">
            <v>0</v>
          </cell>
          <cell r="AB6821">
            <v>6530714.0700000003</v>
          </cell>
          <cell r="AC6821">
            <v>0</v>
          </cell>
          <cell r="AD6821">
            <v>26395.17</v>
          </cell>
          <cell r="AE6821">
            <v>26395.17</v>
          </cell>
          <cell r="AF6821">
            <v>0</v>
          </cell>
          <cell r="AG6821">
            <v>6557109.2400000002</v>
          </cell>
          <cell r="AH6821">
            <v>15951.330000000075</v>
          </cell>
          <cell r="AI6821">
            <v>0</v>
          </cell>
          <cell r="AJ6821">
            <v>0</v>
          </cell>
          <cell r="AK6821">
            <v>0</v>
          </cell>
        </row>
        <row r="6822">
          <cell r="R6822" t="str">
            <v>BNDES</v>
          </cell>
          <cell r="S6822" t="str">
            <v>FINEM TJLP</v>
          </cell>
          <cell r="T6822" t="str">
            <v>SUB9725C</v>
          </cell>
          <cell r="U6822">
            <v>6</v>
          </cell>
          <cell r="V6822">
            <v>3.5000599999999999</v>
          </cell>
          <cell r="W6822">
            <v>37848</v>
          </cell>
          <cell r="X6822">
            <v>15</v>
          </cell>
          <cell r="Y6822">
            <v>56</v>
          </cell>
          <cell r="Z6822">
            <v>1.7596069999999999</v>
          </cell>
          <cell r="AA6822">
            <v>0</v>
          </cell>
          <cell r="AB6822">
            <v>6545724.2400000002</v>
          </cell>
          <cell r="AC6822">
            <v>311701.15000000002</v>
          </cell>
          <cell r="AD6822">
            <v>24960.120000000003</v>
          </cell>
          <cell r="AE6822">
            <v>51355.29</v>
          </cell>
          <cell r="AF6822">
            <v>363056.44</v>
          </cell>
          <cell r="AG6822">
            <v>6234023.0899999999</v>
          </cell>
          <cell r="AH6822">
            <v>15010.169999999925</v>
          </cell>
          <cell r="AI6822">
            <v>0</v>
          </cell>
          <cell r="AJ6822">
            <v>0</v>
          </cell>
          <cell r="AK6822">
            <v>0</v>
          </cell>
        </row>
        <row r="6823">
          <cell r="R6823" t="str">
            <v>BNDES</v>
          </cell>
          <cell r="S6823" t="str">
            <v>FINEM TJLP</v>
          </cell>
          <cell r="T6823" t="str">
            <v>SUB9725C</v>
          </cell>
          <cell r="U6823">
            <v>6</v>
          </cell>
          <cell r="V6823">
            <v>3.5000599999999999</v>
          </cell>
          <cell r="W6823">
            <v>37864</v>
          </cell>
          <cell r="X6823">
            <v>16</v>
          </cell>
          <cell r="Y6823">
            <v>0</v>
          </cell>
          <cell r="Z6823">
            <v>1.7639180000000001</v>
          </cell>
          <cell r="AA6823">
            <v>0</v>
          </cell>
          <cell r="AB6823">
            <v>6249296.3099999996</v>
          </cell>
          <cell r="AC6823">
            <v>0</v>
          </cell>
          <cell r="AD6823">
            <v>25257.759999999998</v>
          </cell>
          <cell r="AE6823">
            <v>25257.759999999998</v>
          </cell>
          <cell r="AF6823">
            <v>0</v>
          </cell>
          <cell r="AG6823">
            <v>6274554.0700000003</v>
          </cell>
          <cell r="AH6823">
            <v>15273.220000000671</v>
          </cell>
          <cell r="AI6823">
            <v>0</v>
          </cell>
          <cell r="AJ6823">
            <v>0</v>
          </cell>
          <cell r="AK6823">
            <v>0</v>
          </cell>
        </row>
        <row r="6824">
          <cell r="R6824" t="str">
            <v>BNDES</v>
          </cell>
          <cell r="S6824" t="str">
            <v>FINEM TJLP</v>
          </cell>
          <cell r="T6824" t="str">
            <v>SUB9725C</v>
          </cell>
          <cell r="U6824">
            <v>6</v>
          </cell>
          <cell r="V6824">
            <v>3.5000599999999999</v>
          </cell>
          <cell r="W6824">
            <v>37879</v>
          </cell>
          <cell r="X6824">
            <v>15</v>
          </cell>
          <cell r="Y6824">
            <v>57</v>
          </cell>
          <cell r="Z6824">
            <v>1.767968</v>
          </cell>
          <cell r="AA6824">
            <v>0</v>
          </cell>
          <cell r="AB6824">
            <v>6263644.8499999996</v>
          </cell>
          <cell r="AC6824">
            <v>313182.24</v>
          </cell>
          <cell r="AD6824">
            <v>23884.44</v>
          </cell>
          <cell r="AE6824">
            <v>49142.2</v>
          </cell>
          <cell r="AF6824">
            <v>362324.44</v>
          </cell>
          <cell r="AG6824">
            <v>5950462.6100000003</v>
          </cell>
          <cell r="AH6824">
            <v>14348.540000000037</v>
          </cell>
          <cell r="AI6824">
            <v>0</v>
          </cell>
          <cell r="AJ6824">
            <v>0</v>
          </cell>
          <cell r="AK6824">
            <v>0</v>
          </cell>
        </row>
        <row r="6825">
          <cell r="R6825" t="str">
            <v>BNDES</v>
          </cell>
          <cell r="S6825" t="str">
            <v>FINEM TJLP</v>
          </cell>
          <cell r="T6825" t="str">
            <v>SUB9725C</v>
          </cell>
          <cell r="U6825">
            <v>6</v>
          </cell>
          <cell r="V6825">
            <v>3.5000599999999999</v>
          </cell>
          <cell r="W6825">
            <v>37894</v>
          </cell>
          <cell r="X6825">
            <v>15</v>
          </cell>
          <cell r="Y6825">
            <v>0</v>
          </cell>
          <cell r="Z6825">
            <v>1.7720309999999999</v>
          </cell>
          <cell r="AA6825">
            <v>0</v>
          </cell>
          <cell r="AB6825">
            <v>5964137.4800000004</v>
          </cell>
          <cell r="AC6825">
            <v>0</v>
          </cell>
          <cell r="AD6825">
            <v>22595.81</v>
          </cell>
          <cell r="AE6825">
            <v>22595.81</v>
          </cell>
          <cell r="AF6825">
            <v>0</v>
          </cell>
          <cell r="AG6825">
            <v>5986733.29</v>
          </cell>
          <cell r="AH6825">
            <v>13674.870000000112</v>
          </cell>
          <cell r="AI6825">
            <v>0</v>
          </cell>
          <cell r="AJ6825">
            <v>0</v>
          </cell>
          <cell r="AK6825">
            <v>0</v>
          </cell>
        </row>
        <row r="6826">
          <cell r="R6826" t="str">
            <v>BNDES</v>
          </cell>
          <cell r="S6826" t="str">
            <v>FINEM TJLP</v>
          </cell>
          <cell r="T6826" t="str">
            <v>SUB9725C</v>
          </cell>
          <cell r="U6826">
            <v>6</v>
          </cell>
          <cell r="V6826">
            <v>3.5000599999999999</v>
          </cell>
          <cell r="W6826">
            <v>37909</v>
          </cell>
          <cell r="X6826">
            <v>15</v>
          </cell>
          <cell r="Y6826">
            <v>58</v>
          </cell>
          <cell r="Z6826">
            <v>1.7754799999999999</v>
          </cell>
          <cell r="AA6826">
            <v>0</v>
          </cell>
          <cell r="AB6826">
            <v>5975745.7999999998</v>
          </cell>
          <cell r="AC6826">
            <v>314512.94</v>
          </cell>
          <cell r="AD6826">
            <v>22769.539999999997</v>
          </cell>
          <cell r="AE6826">
            <v>45365.35</v>
          </cell>
          <cell r="AF6826">
            <v>359878.29</v>
          </cell>
          <cell r="AG6826">
            <v>5661232.8600000003</v>
          </cell>
          <cell r="AH6826">
            <v>11608.320000000298</v>
          </cell>
          <cell r="AI6826">
            <v>0</v>
          </cell>
          <cell r="AJ6826">
            <v>0</v>
          </cell>
          <cell r="AK6826">
            <v>0</v>
          </cell>
        </row>
        <row r="6827">
          <cell r="R6827" t="str">
            <v>BNDES</v>
          </cell>
          <cell r="S6827" t="str">
            <v>FINEM TJLP</v>
          </cell>
          <cell r="T6827" t="str">
            <v>SUB9725C</v>
          </cell>
          <cell r="U6827">
            <v>6</v>
          </cell>
          <cell r="V6827">
            <v>3.5000599999999999</v>
          </cell>
          <cell r="W6827">
            <v>37925</v>
          </cell>
          <cell r="X6827">
            <v>16</v>
          </cell>
          <cell r="Y6827">
            <v>0</v>
          </cell>
          <cell r="Z6827">
            <v>1.7791220000000001</v>
          </cell>
          <cell r="AA6827">
            <v>0</v>
          </cell>
          <cell r="AB6827">
            <v>5672845.6200000001</v>
          </cell>
          <cell r="AC6827">
            <v>0</v>
          </cell>
          <cell r="AD6827">
            <v>22927.93</v>
          </cell>
          <cell r="AE6827">
            <v>22927.93</v>
          </cell>
          <cell r="AF6827">
            <v>0</v>
          </cell>
          <cell r="AG6827">
            <v>5695773.54</v>
          </cell>
          <cell r="AH6827">
            <v>11612.75</v>
          </cell>
          <cell r="AI6827">
            <v>0</v>
          </cell>
          <cell r="AJ6827">
            <v>0</v>
          </cell>
          <cell r="AK6827">
            <v>0</v>
          </cell>
        </row>
        <row r="6828">
          <cell r="R6828" t="str">
            <v>BNDES</v>
          </cell>
          <cell r="S6828" t="str">
            <v>FINEM TJLP</v>
          </cell>
          <cell r="T6828" t="str">
            <v>SUB9725C</v>
          </cell>
          <cell r="U6828">
            <v>6</v>
          </cell>
          <cell r="V6828">
            <v>3.5000599999999999</v>
          </cell>
          <cell r="W6828">
            <v>37942</v>
          </cell>
          <cell r="X6828">
            <v>17</v>
          </cell>
          <cell r="Y6828">
            <v>59</v>
          </cell>
          <cell r="Z6828">
            <v>1.7829980000000001</v>
          </cell>
          <cell r="AA6828">
            <v>0</v>
          </cell>
          <cell r="AB6828">
            <v>5685204.4900000002</v>
          </cell>
          <cell r="AC6828">
            <v>315844.69</v>
          </cell>
          <cell r="AD6828">
            <v>24565.699999999997</v>
          </cell>
          <cell r="AE6828">
            <v>47493.63</v>
          </cell>
          <cell r="AF6828">
            <v>363338.33</v>
          </cell>
          <cell r="AG6828">
            <v>5369359.7999999998</v>
          </cell>
          <cell r="AH6828">
            <v>12358.889999999665</v>
          </cell>
          <cell r="AI6828">
            <v>0</v>
          </cell>
          <cell r="AJ6828">
            <v>0</v>
          </cell>
          <cell r="AK6828">
            <v>0</v>
          </cell>
        </row>
        <row r="6829">
          <cell r="R6829" t="str">
            <v>BNDES</v>
          </cell>
          <cell r="S6829" t="str">
            <v>FINEM TJLP</v>
          </cell>
          <cell r="T6829" t="str">
            <v>SUB9725C</v>
          </cell>
          <cell r="U6829">
            <v>6</v>
          </cell>
          <cell r="V6829">
            <v>3.5000599999999999</v>
          </cell>
          <cell r="W6829">
            <v>37955</v>
          </cell>
          <cell r="X6829">
            <v>13</v>
          </cell>
          <cell r="Y6829">
            <v>0</v>
          </cell>
          <cell r="Z6829">
            <v>1.7859670000000001</v>
          </cell>
          <cell r="AA6829">
            <v>0</v>
          </cell>
          <cell r="AB6829">
            <v>5378300.71</v>
          </cell>
          <cell r="AC6829">
            <v>0</v>
          </cell>
          <cell r="AD6829">
            <v>17655.009999999998</v>
          </cell>
          <cell r="AE6829">
            <v>17655.009999999998</v>
          </cell>
          <cell r="AF6829">
            <v>0</v>
          </cell>
          <cell r="AG6829">
            <v>5395955.7199999997</v>
          </cell>
          <cell r="AH6829">
            <v>8940.910000000149</v>
          </cell>
          <cell r="AI6829">
            <v>3814102.57</v>
          </cell>
          <cell r="AJ6829">
            <v>1581853.15</v>
          </cell>
          <cell r="AK6829">
            <v>316370.62999999989</v>
          </cell>
        </row>
        <row r="6830">
          <cell r="R6830" t="str">
            <v>BNDES</v>
          </cell>
          <cell r="S6830" t="str">
            <v>FINEM TJLP</v>
          </cell>
          <cell r="T6830" t="str">
            <v>SUB9725C</v>
          </cell>
          <cell r="U6830">
            <v>6</v>
          </cell>
          <cell r="V6830">
            <v>3.5000599999999999</v>
          </cell>
          <cell r="W6830">
            <v>37970</v>
          </cell>
          <cell r="X6830">
            <v>15</v>
          </cell>
          <cell r="Y6830">
            <v>60</v>
          </cell>
          <cell r="Z6830">
            <v>1.7859670000000001</v>
          </cell>
          <cell r="AA6830">
            <v>0</v>
          </cell>
          <cell r="AB6830">
            <v>5378300.71</v>
          </cell>
          <cell r="AC6830">
            <v>316370.63</v>
          </cell>
          <cell r="AD6830">
            <v>20443.189999999999</v>
          </cell>
          <cell r="AE6830">
            <v>38098.199999999997</v>
          </cell>
          <cell r="AF6830">
            <v>354468.83</v>
          </cell>
          <cell r="AG6830">
            <v>5061930.08</v>
          </cell>
          <cell r="AH6830">
            <v>0</v>
          </cell>
          <cell r="AI6830">
            <v>0</v>
          </cell>
          <cell r="AJ6830">
            <v>0</v>
          </cell>
          <cell r="AK6830">
            <v>0</v>
          </cell>
        </row>
        <row r="6831">
          <cell r="R6831" t="str">
            <v>BNDES</v>
          </cell>
          <cell r="S6831" t="str">
            <v>FINEM TJLP</v>
          </cell>
          <cell r="T6831" t="str">
            <v>SUB9725C</v>
          </cell>
          <cell r="U6831">
            <v>6</v>
          </cell>
          <cell r="V6831">
            <v>3.5000599999999999</v>
          </cell>
          <cell r="W6831">
            <v>37986</v>
          </cell>
          <cell r="X6831">
            <v>16</v>
          </cell>
          <cell r="Y6831">
            <v>0</v>
          </cell>
          <cell r="Z6831">
            <v>1.7859670000000001</v>
          </cell>
          <cell r="AA6831">
            <v>0</v>
          </cell>
          <cell r="AB6831">
            <v>5061930.08</v>
          </cell>
          <cell r="AC6831">
            <v>0</v>
          </cell>
          <cell r="AD6831">
            <v>20458.79</v>
          </cell>
          <cell r="AE6831">
            <v>20458.79</v>
          </cell>
          <cell r="AF6831">
            <v>0</v>
          </cell>
          <cell r="AG6831">
            <v>5082388.87</v>
          </cell>
          <cell r="AH6831">
            <v>0</v>
          </cell>
          <cell r="AI6831">
            <v>0</v>
          </cell>
          <cell r="AJ6831">
            <v>0</v>
          </cell>
          <cell r="AK6831">
            <v>0</v>
          </cell>
        </row>
        <row r="6832">
          <cell r="R6832" t="str">
            <v>BNDES</v>
          </cell>
          <cell r="S6832" t="str">
            <v>FINEM TJLP</v>
          </cell>
          <cell r="T6832" t="str">
            <v>SUB9725C</v>
          </cell>
          <cell r="U6832">
            <v>6</v>
          </cell>
          <cell r="V6832">
            <v>3.5000599999999999</v>
          </cell>
          <cell r="W6832">
            <v>38001</v>
          </cell>
          <cell r="X6832">
            <v>15</v>
          </cell>
          <cell r="Y6832">
            <v>61</v>
          </cell>
          <cell r="Z6832">
            <v>1.7859670000000001</v>
          </cell>
          <cell r="AA6832">
            <v>0</v>
          </cell>
          <cell r="AB6832">
            <v>5061930.08</v>
          </cell>
          <cell r="AC6832">
            <v>316370.63</v>
          </cell>
          <cell r="AD6832">
            <v>19255.21</v>
          </cell>
          <cell r="AE6832">
            <v>39714</v>
          </cell>
          <cell r="AF6832">
            <v>356084.63</v>
          </cell>
          <cell r="AG6832">
            <v>4745559.45</v>
          </cell>
          <cell r="AH6832">
            <v>0</v>
          </cell>
          <cell r="AI6832">
            <v>0</v>
          </cell>
          <cell r="AJ6832">
            <v>0</v>
          </cell>
          <cell r="AK6832">
            <v>0</v>
          </cell>
        </row>
        <row r="6833">
          <cell r="R6833" t="str">
            <v>BNDES</v>
          </cell>
          <cell r="S6833" t="str">
            <v>FINEM TJLP</v>
          </cell>
          <cell r="T6833" t="str">
            <v>SUB9725C</v>
          </cell>
          <cell r="U6833">
            <v>6</v>
          </cell>
          <cell r="V6833">
            <v>3.5000599999999999</v>
          </cell>
          <cell r="W6833">
            <v>38017</v>
          </cell>
          <cell r="X6833">
            <v>16</v>
          </cell>
          <cell r="Y6833">
            <v>0</v>
          </cell>
          <cell r="Z6833">
            <v>1.7859670000000001</v>
          </cell>
          <cell r="AA6833">
            <v>0</v>
          </cell>
          <cell r="AB6833">
            <v>4745559.45</v>
          </cell>
          <cell r="AC6833">
            <v>0</v>
          </cell>
          <cell r="AD6833">
            <v>19180.11</v>
          </cell>
          <cell r="AE6833">
            <v>19180.11</v>
          </cell>
          <cell r="AF6833">
            <v>0</v>
          </cell>
          <cell r="AG6833">
            <v>4764739.57</v>
          </cell>
          <cell r="AH6833">
            <v>9.9999997764825821E-3</v>
          </cell>
          <cell r="AI6833">
            <v>0</v>
          </cell>
          <cell r="AJ6833">
            <v>0</v>
          </cell>
          <cell r="AK6833">
            <v>0</v>
          </cell>
        </row>
        <row r="6834">
          <cell r="R6834" t="str">
            <v>BNDES</v>
          </cell>
          <cell r="S6834" t="str">
            <v>FINEM TJLP</v>
          </cell>
          <cell r="T6834" t="str">
            <v>SUB9725C</v>
          </cell>
          <cell r="U6834">
            <v>6</v>
          </cell>
          <cell r="V6834">
            <v>3.5000599999999999</v>
          </cell>
          <cell r="W6834">
            <v>38033</v>
          </cell>
          <cell r="X6834">
            <v>16</v>
          </cell>
          <cell r="Y6834">
            <v>62</v>
          </cell>
          <cell r="Z6834">
            <v>1.7859670000000001</v>
          </cell>
          <cell r="AA6834">
            <v>0</v>
          </cell>
          <cell r="AB6834">
            <v>4745559.45</v>
          </cell>
          <cell r="AC6834">
            <v>316370.63</v>
          </cell>
          <cell r="AD6834">
            <v>19257.64</v>
          </cell>
          <cell r="AE6834">
            <v>38437.75</v>
          </cell>
          <cell r="AF6834">
            <v>354808.38</v>
          </cell>
          <cell r="AG6834">
            <v>4429188.82</v>
          </cell>
          <cell r="AH6834">
            <v>-9.9999997764825821E-3</v>
          </cell>
          <cell r="AI6834">
            <v>0</v>
          </cell>
          <cell r="AJ6834">
            <v>0</v>
          </cell>
          <cell r="AK6834">
            <v>0</v>
          </cell>
        </row>
        <row r="6835">
          <cell r="R6835" t="str">
            <v>BNDES</v>
          </cell>
          <cell r="S6835" t="str">
            <v>FINEM TJLP</v>
          </cell>
          <cell r="T6835" t="str">
            <v>SUB9725C</v>
          </cell>
          <cell r="U6835">
            <v>6</v>
          </cell>
          <cell r="V6835">
            <v>3.5000599999999999</v>
          </cell>
          <cell r="W6835">
            <v>38046</v>
          </cell>
          <cell r="X6835">
            <v>13</v>
          </cell>
          <cell r="Y6835">
            <v>0</v>
          </cell>
          <cell r="Z6835">
            <v>1.7859670000000001</v>
          </cell>
          <cell r="AA6835">
            <v>0</v>
          </cell>
          <cell r="AB6835">
            <v>4429188.82</v>
          </cell>
          <cell r="AC6835">
            <v>0</v>
          </cell>
          <cell r="AD6835">
            <v>14539.42</v>
          </cell>
          <cell r="AE6835">
            <v>14539.42</v>
          </cell>
          <cell r="AF6835">
            <v>0</v>
          </cell>
          <cell r="AG6835">
            <v>4443728.24</v>
          </cell>
          <cell r="AH6835">
            <v>0</v>
          </cell>
          <cell r="AI6835">
            <v>0</v>
          </cell>
          <cell r="AJ6835">
            <v>0</v>
          </cell>
          <cell r="AK6835">
            <v>0</v>
          </cell>
        </row>
        <row r="6836">
          <cell r="R6836" t="str">
            <v>BNDES</v>
          </cell>
          <cell r="S6836" t="str">
            <v>FINEM TJLP</v>
          </cell>
          <cell r="T6836" t="str">
            <v>SUB9725C</v>
          </cell>
          <cell r="U6836">
            <v>6</v>
          </cell>
          <cell r="V6836">
            <v>3.5000599999999999</v>
          </cell>
          <cell r="W6836">
            <v>38061</v>
          </cell>
          <cell r="X6836">
            <v>15</v>
          </cell>
          <cell r="Y6836">
            <v>63</v>
          </cell>
          <cell r="Z6836">
            <v>1.7859670000000001</v>
          </cell>
          <cell r="AA6836">
            <v>0</v>
          </cell>
          <cell r="AB6836">
            <v>4429188.82</v>
          </cell>
          <cell r="AC6836">
            <v>316370.63</v>
          </cell>
          <cell r="AD6836">
            <v>16835.57</v>
          </cell>
          <cell r="AE6836">
            <v>31374.99</v>
          </cell>
          <cell r="AF6836">
            <v>347745.62</v>
          </cell>
          <cell r="AG6836">
            <v>4112818.19</v>
          </cell>
          <cell r="AH6836">
            <v>-9.3132257461547852E-10</v>
          </cell>
          <cell r="AI6836">
            <v>0</v>
          </cell>
          <cell r="AJ6836">
            <v>0</v>
          </cell>
          <cell r="AK6836">
            <v>0</v>
          </cell>
        </row>
        <row r="6837">
          <cell r="R6837" t="str">
            <v>BNDES</v>
          </cell>
          <cell r="S6837" t="str">
            <v>FINEM TJLP</v>
          </cell>
          <cell r="T6837" t="str">
            <v>SUB9725C</v>
          </cell>
          <cell r="U6837">
            <v>6</v>
          </cell>
          <cell r="V6837">
            <v>3.5000599999999999</v>
          </cell>
          <cell r="W6837">
            <v>38077</v>
          </cell>
          <cell r="X6837">
            <v>16</v>
          </cell>
          <cell r="Y6837">
            <v>0</v>
          </cell>
          <cell r="Z6837">
            <v>1.7859670000000001</v>
          </cell>
          <cell r="AA6837">
            <v>0</v>
          </cell>
          <cell r="AB6837">
            <v>4112818.19</v>
          </cell>
          <cell r="AC6837">
            <v>0</v>
          </cell>
          <cell r="AD6837">
            <v>16622.77</v>
          </cell>
          <cell r="AE6837">
            <v>16622.77</v>
          </cell>
          <cell r="AF6837">
            <v>0</v>
          </cell>
          <cell r="AG6837">
            <v>4129440.96</v>
          </cell>
          <cell r="AH6837">
            <v>0</v>
          </cell>
          <cell r="AI6837">
            <v>0</v>
          </cell>
          <cell r="AJ6837">
            <v>0</v>
          </cell>
          <cell r="AK6837">
            <v>0</v>
          </cell>
        </row>
        <row r="6838">
          <cell r="R6838" t="str">
            <v>BNDES</v>
          </cell>
          <cell r="S6838" t="str">
            <v>FINEM TJLP</v>
          </cell>
          <cell r="T6838" t="str">
            <v>SUB9725C</v>
          </cell>
          <cell r="U6838">
            <v>6</v>
          </cell>
          <cell r="V6838">
            <v>3.5000599999999999</v>
          </cell>
          <cell r="W6838">
            <v>38092</v>
          </cell>
          <cell r="X6838">
            <v>15</v>
          </cell>
          <cell r="Y6838">
            <v>64</v>
          </cell>
          <cell r="Z6838">
            <v>1.7859670000000001</v>
          </cell>
          <cell r="AA6838">
            <v>0</v>
          </cell>
          <cell r="AB6838">
            <v>4112818.19</v>
          </cell>
          <cell r="AC6838">
            <v>316370.63</v>
          </cell>
          <cell r="AD6838">
            <v>15644.849999999999</v>
          </cell>
          <cell r="AE6838">
            <v>32267.62</v>
          </cell>
          <cell r="AF6838">
            <v>348638.25</v>
          </cell>
          <cell r="AG6838">
            <v>3796447.56</v>
          </cell>
          <cell r="AH6838">
            <v>0</v>
          </cell>
          <cell r="AI6838">
            <v>0</v>
          </cell>
          <cell r="AJ6838">
            <v>0</v>
          </cell>
          <cell r="AK6838">
            <v>0</v>
          </cell>
        </row>
        <row r="6839">
          <cell r="R6839" t="str">
            <v>BNDES</v>
          </cell>
          <cell r="S6839" t="str">
            <v>FINEM TJLP</v>
          </cell>
          <cell r="T6839" t="str">
            <v>SUB9725C</v>
          </cell>
          <cell r="U6839">
            <v>6</v>
          </cell>
          <cell r="V6839">
            <v>3.5000599999999999</v>
          </cell>
          <cell r="W6839">
            <v>38107</v>
          </cell>
          <cell r="X6839">
            <v>15</v>
          </cell>
          <cell r="Y6839">
            <v>0</v>
          </cell>
          <cell r="Z6839">
            <v>1.7859670000000001</v>
          </cell>
          <cell r="AA6839">
            <v>0</v>
          </cell>
          <cell r="AB6839">
            <v>3796447.56</v>
          </cell>
          <cell r="AC6839">
            <v>0</v>
          </cell>
          <cell r="AD6839">
            <v>14383.27</v>
          </cell>
          <cell r="AE6839">
            <v>14383.27</v>
          </cell>
          <cell r="AF6839">
            <v>0</v>
          </cell>
          <cell r="AG6839">
            <v>3810830.83</v>
          </cell>
          <cell r="AH6839">
            <v>0</v>
          </cell>
          <cell r="AI6839">
            <v>0</v>
          </cell>
          <cell r="AJ6839">
            <v>0</v>
          </cell>
          <cell r="AK6839">
            <v>0</v>
          </cell>
        </row>
        <row r="6840">
          <cell r="R6840" t="str">
            <v>BNDES</v>
          </cell>
          <cell r="S6840" t="str">
            <v>FINEM TJLP</v>
          </cell>
          <cell r="T6840" t="str">
            <v>SUB9725C</v>
          </cell>
          <cell r="U6840">
            <v>6</v>
          </cell>
          <cell r="V6840">
            <v>3.5000599999999999</v>
          </cell>
          <cell r="W6840">
            <v>38124</v>
          </cell>
          <cell r="X6840">
            <v>17</v>
          </cell>
          <cell r="Y6840">
            <v>65</v>
          </cell>
          <cell r="Z6840">
            <v>1.7859670000000001</v>
          </cell>
          <cell r="AA6840">
            <v>0</v>
          </cell>
          <cell r="AB6840">
            <v>3796447.56</v>
          </cell>
          <cell r="AC6840">
            <v>316370.63</v>
          </cell>
          <cell r="AD6840">
            <v>16366.93</v>
          </cell>
          <cell r="AE6840">
            <v>30750.2</v>
          </cell>
          <cell r="AF6840">
            <v>347120.83</v>
          </cell>
          <cell r="AG6840">
            <v>3480076.93</v>
          </cell>
          <cell r="AH6840">
            <v>0</v>
          </cell>
          <cell r="AI6840">
            <v>0</v>
          </cell>
          <cell r="AJ6840">
            <v>0</v>
          </cell>
          <cell r="AK6840">
            <v>0</v>
          </cell>
        </row>
        <row r="6841">
          <cell r="R6841" t="str">
            <v>BNDES</v>
          </cell>
          <cell r="S6841" t="str">
            <v>FINEM TJLP</v>
          </cell>
          <cell r="T6841" t="str">
            <v>SUB9725C</v>
          </cell>
          <cell r="U6841">
            <v>6</v>
          </cell>
          <cell r="V6841">
            <v>3.5000599999999999</v>
          </cell>
          <cell r="W6841">
            <v>38138</v>
          </cell>
          <cell r="X6841">
            <v>14</v>
          </cell>
          <cell r="Y6841">
            <v>0</v>
          </cell>
          <cell r="Z6841">
            <v>1.7859670000000001</v>
          </cell>
          <cell r="AA6841">
            <v>0</v>
          </cell>
          <cell r="AB6841">
            <v>3480076.93</v>
          </cell>
          <cell r="AC6841">
            <v>0</v>
          </cell>
          <cell r="AD6841">
            <v>12304.14</v>
          </cell>
          <cell r="AE6841">
            <v>12304.14</v>
          </cell>
          <cell r="AF6841">
            <v>0</v>
          </cell>
          <cell r="AG6841">
            <v>3492381.07</v>
          </cell>
          <cell r="AH6841">
            <v>-4.6566128730773926E-10</v>
          </cell>
          <cell r="AI6841">
            <v>0</v>
          </cell>
          <cell r="AJ6841">
            <v>0</v>
          </cell>
          <cell r="AK6841">
            <v>0</v>
          </cell>
        </row>
        <row r="6842">
          <cell r="R6842" t="str">
            <v>BNDES</v>
          </cell>
          <cell r="S6842" t="str">
            <v>FINEM TJLP</v>
          </cell>
          <cell r="T6842" t="str">
            <v>SUB9725C</v>
          </cell>
          <cell r="U6842">
            <v>6</v>
          </cell>
          <cell r="V6842">
            <v>3.5000599999999999</v>
          </cell>
          <cell r="W6842">
            <v>38153</v>
          </cell>
          <cell r="X6842">
            <v>15</v>
          </cell>
          <cell r="Y6842">
            <v>66</v>
          </cell>
          <cell r="Z6842">
            <v>1.7859670000000001</v>
          </cell>
          <cell r="AA6842">
            <v>0</v>
          </cell>
          <cell r="AB6842">
            <v>3480076.93</v>
          </cell>
          <cell r="AC6842">
            <v>316370.63</v>
          </cell>
          <cell r="AD6842">
            <v>13231.279999999999</v>
          </cell>
          <cell r="AE6842">
            <v>25535.42</v>
          </cell>
          <cell r="AF6842">
            <v>341906.05</v>
          </cell>
          <cell r="AG6842">
            <v>3163706.3</v>
          </cell>
          <cell r="AH6842">
            <v>0</v>
          </cell>
          <cell r="AI6842">
            <v>0</v>
          </cell>
          <cell r="AJ6842">
            <v>0</v>
          </cell>
          <cell r="AK6842">
            <v>0</v>
          </cell>
        </row>
        <row r="6843">
          <cell r="R6843" t="str">
            <v>BNDES</v>
          </cell>
          <cell r="S6843" t="str">
            <v>FINEM TJLP</v>
          </cell>
          <cell r="T6843" t="str">
            <v>SUB9725C</v>
          </cell>
          <cell r="U6843">
            <v>6</v>
          </cell>
          <cell r="V6843">
            <v>3.5000599999999999</v>
          </cell>
          <cell r="W6843">
            <v>38168</v>
          </cell>
          <cell r="X6843">
            <v>15</v>
          </cell>
          <cell r="Y6843">
            <v>0</v>
          </cell>
          <cell r="Z6843">
            <v>1.7859670000000001</v>
          </cell>
          <cell r="AA6843">
            <v>0</v>
          </cell>
          <cell r="AB6843">
            <v>3163706.3</v>
          </cell>
          <cell r="AC6843">
            <v>0</v>
          </cell>
          <cell r="AD6843">
            <v>11986.06</v>
          </cell>
          <cell r="AE6843">
            <v>11986.06</v>
          </cell>
          <cell r="AF6843">
            <v>0</v>
          </cell>
          <cell r="AG6843">
            <v>3175692.36</v>
          </cell>
          <cell r="AH6843">
            <v>0</v>
          </cell>
          <cell r="AI6843">
            <v>0</v>
          </cell>
          <cell r="AJ6843">
            <v>0</v>
          </cell>
          <cell r="AK6843">
            <v>0</v>
          </cell>
        </row>
        <row r="6844">
          <cell r="R6844" t="str">
            <v>BNDES</v>
          </cell>
          <cell r="S6844" t="str">
            <v>FINEM TJLP</v>
          </cell>
          <cell r="T6844" t="str">
            <v>SUB9725C</v>
          </cell>
          <cell r="U6844">
            <v>6</v>
          </cell>
          <cell r="V6844">
            <v>3.5000599999999999</v>
          </cell>
          <cell r="W6844">
            <v>38183</v>
          </cell>
          <cell r="X6844">
            <v>15</v>
          </cell>
          <cell r="Y6844">
            <v>67</v>
          </cell>
          <cell r="Z6844">
            <v>1.7859670000000001</v>
          </cell>
          <cell r="AA6844">
            <v>0</v>
          </cell>
          <cell r="AB6844">
            <v>3163706.3</v>
          </cell>
          <cell r="AC6844">
            <v>316370.63</v>
          </cell>
          <cell r="AD6844">
            <v>12031.47</v>
          </cell>
          <cell r="AE6844">
            <v>24017.53</v>
          </cell>
          <cell r="AF6844">
            <v>340388.16</v>
          </cell>
          <cell r="AG6844">
            <v>2847335.67</v>
          </cell>
          <cell r="AH6844">
            <v>0</v>
          </cell>
          <cell r="AI6844">
            <v>0</v>
          </cell>
          <cell r="AJ6844">
            <v>0</v>
          </cell>
          <cell r="AK6844">
            <v>0</v>
          </cell>
        </row>
        <row r="6845">
          <cell r="R6845" t="str">
            <v>BNDES</v>
          </cell>
          <cell r="S6845" t="str">
            <v>FINEM TJLP</v>
          </cell>
          <cell r="T6845" t="str">
            <v>SUB9725C</v>
          </cell>
          <cell r="U6845">
            <v>6</v>
          </cell>
          <cell r="V6845">
            <v>3.5000599999999999</v>
          </cell>
          <cell r="W6845">
            <v>38199</v>
          </cell>
          <cell r="X6845">
            <v>16</v>
          </cell>
          <cell r="Y6845">
            <v>0</v>
          </cell>
          <cell r="Z6845">
            <v>1.7859670000000001</v>
          </cell>
          <cell r="AA6845">
            <v>0</v>
          </cell>
          <cell r="AB6845">
            <v>2847335.67</v>
          </cell>
          <cell r="AC6845">
            <v>0</v>
          </cell>
          <cell r="AD6845">
            <v>11508.07</v>
          </cell>
          <cell r="AE6845">
            <v>11508.07</v>
          </cell>
          <cell r="AF6845">
            <v>0</v>
          </cell>
          <cell r="AG6845">
            <v>2858843.74</v>
          </cell>
          <cell r="AH6845">
            <v>4.6566128730773926E-10</v>
          </cell>
          <cell r="AI6845">
            <v>0</v>
          </cell>
          <cell r="AJ6845">
            <v>0</v>
          </cell>
          <cell r="AK6845">
            <v>0</v>
          </cell>
        </row>
        <row r="6846">
          <cell r="R6846" t="str">
            <v>BNDES</v>
          </cell>
          <cell r="S6846" t="str">
            <v>FINEM TJLP</v>
          </cell>
          <cell r="T6846" t="str">
            <v>SUB9725C</v>
          </cell>
          <cell r="U6846">
            <v>6</v>
          </cell>
          <cell r="V6846">
            <v>3.5000599999999999</v>
          </cell>
          <cell r="W6846">
            <v>38215</v>
          </cell>
          <cell r="X6846">
            <v>16</v>
          </cell>
          <cell r="Y6846">
            <v>68</v>
          </cell>
          <cell r="Z6846">
            <v>1.7859670000000001</v>
          </cell>
          <cell r="AA6846">
            <v>0</v>
          </cell>
          <cell r="AB6846">
            <v>2847335.67</v>
          </cell>
          <cell r="AC6846">
            <v>316370.63</v>
          </cell>
          <cell r="AD6846">
            <v>11554.580000000002</v>
          </cell>
          <cell r="AE6846">
            <v>23062.65</v>
          </cell>
          <cell r="AF6846">
            <v>339433.28</v>
          </cell>
          <cell r="AG6846">
            <v>2530965.04</v>
          </cell>
          <cell r="AH6846">
            <v>0</v>
          </cell>
          <cell r="AI6846">
            <v>0</v>
          </cell>
          <cell r="AJ6846">
            <v>0</v>
          </cell>
          <cell r="AK6846">
            <v>0</v>
          </cell>
        </row>
        <row r="6847">
          <cell r="R6847" t="str">
            <v>BNDES</v>
          </cell>
          <cell r="S6847" t="str">
            <v>FINEM TJLP</v>
          </cell>
          <cell r="T6847" t="str">
            <v>SUB9725C</v>
          </cell>
          <cell r="U6847">
            <v>6</v>
          </cell>
          <cell r="V6847">
            <v>3.5000599999999999</v>
          </cell>
          <cell r="W6847">
            <v>38230</v>
          </cell>
          <cell r="X6847">
            <v>15</v>
          </cell>
          <cell r="Y6847">
            <v>0</v>
          </cell>
          <cell r="Z6847">
            <v>1.7859670000000001</v>
          </cell>
          <cell r="AA6847">
            <v>0</v>
          </cell>
          <cell r="AB6847">
            <v>2530965.04</v>
          </cell>
          <cell r="AC6847">
            <v>0</v>
          </cell>
          <cell r="AD6847">
            <v>9588.85</v>
          </cell>
          <cell r="AE6847">
            <v>9588.85</v>
          </cell>
          <cell r="AF6847">
            <v>0</v>
          </cell>
          <cell r="AG6847">
            <v>2540553.89</v>
          </cell>
          <cell r="AH6847">
            <v>0</v>
          </cell>
          <cell r="AI6847">
            <v>0</v>
          </cell>
          <cell r="AJ6847">
            <v>0</v>
          </cell>
          <cell r="AK6847">
            <v>0</v>
          </cell>
        </row>
        <row r="6848">
          <cell r="R6848" t="str">
            <v>BNDES</v>
          </cell>
          <cell r="S6848" t="str">
            <v>FINEM TJLP</v>
          </cell>
          <cell r="T6848" t="str">
            <v>SUB9725C</v>
          </cell>
          <cell r="U6848">
            <v>6</v>
          </cell>
          <cell r="V6848">
            <v>3.5000599999999999</v>
          </cell>
          <cell r="W6848">
            <v>38245</v>
          </cell>
          <cell r="X6848">
            <v>15</v>
          </cell>
          <cell r="Y6848">
            <v>69</v>
          </cell>
          <cell r="Z6848">
            <v>1.7859670000000001</v>
          </cell>
          <cell r="AA6848">
            <v>0</v>
          </cell>
          <cell r="AB6848">
            <v>2530965.04</v>
          </cell>
          <cell r="AC6848">
            <v>316370.63</v>
          </cell>
          <cell r="AD6848">
            <v>9625.17</v>
          </cell>
          <cell r="AE6848">
            <v>19214.02</v>
          </cell>
          <cell r="AF6848">
            <v>335584.65</v>
          </cell>
          <cell r="AG6848">
            <v>2214594.41</v>
          </cell>
          <cell r="AH6848">
            <v>0</v>
          </cell>
          <cell r="AI6848">
            <v>0</v>
          </cell>
          <cell r="AJ6848">
            <v>0</v>
          </cell>
          <cell r="AK6848">
            <v>0</v>
          </cell>
        </row>
        <row r="6849">
          <cell r="R6849" t="str">
            <v>BNDES</v>
          </cell>
          <cell r="S6849" t="str">
            <v>FINEM TJLP</v>
          </cell>
          <cell r="T6849" t="str">
            <v>SUB9725C</v>
          </cell>
          <cell r="U6849">
            <v>6</v>
          </cell>
          <cell r="V6849">
            <v>3.5000599999999999</v>
          </cell>
          <cell r="W6849">
            <v>38260</v>
          </cell>
          <cell r="X6849">
            <v>15</v>
          </cell>
          <cell r="Y6849">
            <v>0</v>
          </cell>
          <cell r="Z6849">
            <v>1.7859670000000001</v>
          </cell>
          <cell r="AA6849">
            <v>0</v>
          </cell>
          <cell r="AB6849">
            <v>2214594.41</v>
          </cell>
          <cell r="AC6849">
            <v>0</v>
          </cell>
          <cell r="AD6849">
            <v>8390.24</v>
          </cell>
          <cell r="AE6849">
            <v>8390.24</v>
          </cell>
          <cell r="AF6849">
            <v>0</v>
          </cell>
          <cell r="AG6849">
            <v>2222984.65</v>
          </cell>
          <cell r="AH6849">
            <v>-4.6566128730773926E-10</v>
          </cell>
          <cell r="AI6849">
            <v>0</v>
          </cell>
          <cell r="AJ6849">
            <v>0</v>
          </cell>
          <cell r="AK6849">
            <v>0</v>
          </cell>
        </row>
        <row r="6850">
          <cell r="R6850" t="str">
            <v>BNDES</v>
          </cell>
          <cell r="S6850" t="str">
            <v>FINEM TJLP</v>
          </cell>
          <cell r="T6850" t="str">
            <v>SUB9725C</v>
          </cell>
          <cell r="U6850">
            <v>6</v>
          </cell>
          <cell r="V6850">
            <v>3.5000599999999999</v>
          </cell>
          <cell r="W6850">
            <v>38275</v>
          </cell>
          <cell r="X6850">
            <v>15</v>
          </cell>
          <cell r="Y6850">
            <v>70</v>
          </cell>
          <cell r="Z6850">
            <v>1.7859670000000001</v>
          </cell>
          <cell r="AA6850">
            <v>0</v>
          </cell>
          <cell r="AB6850">
            <v>2214594.41</v>
          </cell>
          <cell r="AC6850">
            <v>316370.63</v>
          </cell>
          <cell r="AD6850">
            <v>8422.0300000000007</v>
          </cell>
          <cell r="AE6850">
            <v>16812.27</v>
          </cell>
          <cell r="AF6850">
            <v>333182.90000000002</v>
          </cell>
          <cell r="AG6850">
            <v>1898223.78</v>
          </cell>
          <cell r="AH6850">
            <v>4.6566128730773926E-10</v>
          </cell>
          <cell r="AI6850">
            <v>0</v>
          </cell>
          <cell r="AJ6850">
            <v>0</v>
          </cell>
          <cell r="AK6850">
            <v>0</v>
          </cell>
        </row>
        <row r="6851">
          <cell r="R6851" t="str">
            <v>BNDES</v>
          </cell>
          <cell r="S6851" t="str">
            <v>FINEM TJLP</v>
          </cell>
          <cell r="T6851" t="str">
            <v>SUB9725C</v>
          </cell>
          <cell r="U6851">
            <v>6</v>
          </cell>
          <cell r="V6851">
            <v>3.5000599999999999</v>
          </cell>
          <cell r="W6851">
            <v>38291</v>
          </cell>
          <cell r="X6851">
            <v>16</v>
          </cell>
          <cell r="Y6851">
            <v>0</v>
          </cell>
          <cell r="Z6851">
            <v>1.7859670000000001</v>
          </cell>
          <cell r="AA6851">
            <v>0</v>
          </cell>
          <cell r="AB6851">
            <v>1898223.78</v>
          </cell>
          <cell r="AC6851">
            <v>0</v>
          </cell>
          <cell r="AD6851">
            <v>7672.05</v>
          </cell>
          <cell r="AE6851">
            <v>7672.05</v>
          </cell>
          <cell r="AF6851">
            <v>0</v>
          </cell>
          <cell r="AG6851">
            <v>1905895.83</v>
          </cell>
          <cell r="AH6851">
            <v>0</v>
          </cell>
          <cell r="AI6851">
            <v>0</v>
          </cell>
          <cell r="AJ6851">
            <v>0</v>
          </cell>
          <cell r="AK6851">
            <v>0</v>
          </cell>
        </row>
        <row r="6852">
          <cell r="R6852" t="str">
            <v>BNDES</v>
          </cell>
          <cell r="S6852" t="str">
            <v>FINEM TJLP</v>
          </cell>
          <cell r="T6852" t="str">
            <v>SUB9725C</v>
          </cell>
          <cell r="U6852">
            <v>6</v>
          </cell>
          <cell r="V6852">
            <v>3.5000599999999999</v>
          </cell>
          <cell r="W6852">
            <v>38306</v>
          </cell>
          <cell r="X6852">
            <v>15</v>
          </cell>
          <cell r="Y6852">
            <v>71</v>
          </cell>
          <cell r="Z6852">
            <v>1.7859670000000001</v>
          </cell>
          <cell r="AA6852">
            <v>0</v>
          </cell>
          <cell r="AB6852">
            <v>1898223.78</v>
          </cell>
          <cell r="AC6852">
            <v>316370.63</v>
          </cell>
          <cell r="AD6852">
            <v>7220.7</v>
          </cell>
          <cell r="AE6852">
            <v>14892.75</v>
          </cell>
          <cell r="AF6852">
            <v>331263.38</v>
          </cell>
          <cell r="AG6852">
            <v>1581853.15</v>
          </cell>
          <cell r="AH6852">
            <v>-2.3283064365386963E-10</v>
          </cell>
          <cell r="AI6852">
            <v>0</v>
          </cell>
          <cell r="AJ6852">
            <v>0</v>
          </cell>
          <cell r="AK6852">
            <v>0</v>
          </cell>
        </row>
        <row r="6853">
          <cell r="R6853" t="str">
            <v>BNDES</v>
          </cell>
          <cell r="S6853" t="str">
            <v>FINEM TJLP</v>
          </cell>
          <cell r="T6853" t="str">
            <v>SUB9725C</v>
          </cell>
          <cell r="U6853">
            <v>6</v>
          </cell>
          <cell r="V6853">
            <v>3.5000599999999999</v>
          </cell>
          <cell r="W6853">
            <v>38321</v>
          </cell>
          <cell r="X6853">
            <v>15</v>
          </cell>
          <cell r="Y6853">
            <v>0</v>
          </cell>
          <cell r="Z6853">
            <v>1.7859670000000001</v>
          </cell>
          <cell r="AA6853">
            <v>0</v>
          </cell>
          <cell r="AB6853">
            <v>1581853.15</v>
          </cell>
          <cell r="AC6853">
            <v>0</v>
          </cell>
          <cell r="AD6853">
            <v>5993.03</v>
          </cell>
          <cell r="AE6853">
            <v>5993.03</v>
          </cell>
          <cell r="AF6853">
            <v>0</v>
          </cell>
          <cell r="AG6853">
            <v>1587846.18</v>
          </cell>
          <cell r="AH6853">
            <v>0</v>
          </cell>
          <cell r="AI6853">
            <v>0</v>
          </cell>
          <cell r="AJ6853">
            <v>0</v>
          </cell>
          <cell r="AK6853">
            <v>0</v>
          </cell>
        </row>
        <row r="6854">
          <cell r="R6854" t="str">
            <v>BNDES</v>
          </cell>
          <cell r="S6854" t="str">
            <v>FINEM TJLP</v>
          </cell>
          <cell r="T6854" t="str">
            <v>SUB9725C</v>
          </cell>
          <cell r="U6854">
            <v>6</v>
          </cell>
          <cell r="V6854">
            <v>3.5000599999999999</v>
          </cell>
          <cell r="W6854">
            <v>38336</v>
          </cell>
          <cell r="X6854">
            <v>15</v>
          </cell>
          <cell r="Y6854">
            <v>72</v>
          </cell>
          <cell r="Z6854">
            <v>1.7859670000000001</v>
          </cell>
          <cell r="AA6854">
            <v>0</v>
          </cell>
          <cell r="AB6854">
            <v>1581853.15</v>
          </cell>
          <cell r="AC6854">
            <v>316370.63</v>
          </cell>
          <cell r="AD6854">
            <v>6015.7400000000007</v>
          </cell>
          <cell r="AE6854">
            <v>12008.77</v>
          </cell>
          <cell r="AF6854">
            <v>328379.40000000002</v>
          </cell>
          <cell r="AG6854">
            <v>1265482.52</v>
          </cell>
          <cell r="AH6854">
            <v>0</v>
          </cell>
          <cell r="AI6854">
            <v>0</v>
          </cell>
          <cell r="AJ6854">
            <v>0</v>
          </cell>
          <cell r="AK6854">
            <v>0</v>
          </cell>
        </row>
        <row r="6855">
          <cell r="R6855" t="str">
            <v>BNDES</v>
          </cell>
          <cell r="S6855" t="str">
            <v>FINEM TJLP</v>
          </cell>
          <cell r="T6855" t="str">
            <v>SUB9725C</v>
          </cell>
          <cell r="U6855">
            <v>6</v>
          </cell>
          <cell r="V6855">
            <v>3.5000599999999999</v>
          </cell>
          <cell r="W6855">
            <v>38352</v>
          </cell>
          <cell r="X6855">
            <v>16</v>
          </cell>
          <cell r="Y6855">
            <v>0</v>
          </cell>
          <cell r="Z6855">
            <v>1.7859670000000001</v>
          </cell>
          <cell r="AA6855">
            <v>0</v>
          </cell>
          <cell r="AB6855">
            <v>1265482.52</v>
          </cell>
          <cell r="AC6855">
            <v>0</v>
          </cell>
          <cell r="AD6855">
            <v>5114.7</v>
          </cell>
          <cell r="AE6855">
            <v>5114.7</v>
          </cell>
          <cell r="AF6855">
            <v>0</v>
          </cell>
          <cell r="AG6855">
            <v>1270597.22</v>
          </cell>
          <cell r="AH6855">
            <v>0</v>
          </cell>
          <cell r="AI6855">
            <v>0</v>
          </cell>
          <cell r="AJ6855">
            <v>0</v>
          </cell>
          <cell r="AK6855">
            <v>0</v>
          </cell>
        </row>
        <row r="6856">
          <cell r="R6856" t="str">
            <v>BNDES</v>
          </cell>
          <cell r="S6856" t="str">
            <v>FINEM TJLP</v>
          </cell>
          <cell r="T6856" t="str">
            <v>SUB9725C</v>
          </cell>
          <cell r="U6856">
            <v>6</v>
          </cell>
          <cell r="V6856">
            <v>3.5000599999999999</v>
          </cell>
          <cell r="W6856">
            <v>38369</v>
          </cell>
          <cell r="X6856">
            <v>17</v>
          </cell>
          <cell r="Y6856">
            <v>73</v>
          </cell>
          <cell r="Z6856">
            <v>1.7859670000000001</v>
          </cell>
          <cell r="AA6856">
            <v>0</v>
          </cell>
          <cell r="AB6856">
            <v>1265482.52</v>
          </cell>
          <cell r="AC6856">
            <v>316370.63</v>
          </cell>
          <cell r="AD6856">
            <v>5457.0199999999995</v>
          </cell>
          <cell r="AE6856">
            <v>10571.72</v>
          </cell>
          <cell r="AF6856">
            <v>326942.34999999998</v>
          </cell>
          <cell r="AG6856">
            <v>949111.89</v>
          </cell>
          <cell r="AH6856">
            <v>0</v>
          </cell>
          <cell r="AI6856">
            <v>0</v>
          </cell>
          <cell r="AJ6856">
            <v>0</v>
          </cell>
          <cell r="AK6856">
            <v>0</v>
          </cell>
        </row>
        <row r="6857">
          <cell r="R6857" t="str">
            <v>BNDES</v>
          </cell>
          <cell r="S6857" t="str">
            <v>FINEM TJLP</v>
          </cell>
          <cell r="T6857" t="str">
            <v>SUB9725C</v>
          </cell>
          <cell r="U6857">
            <v>6</v>
          </cell>
          <cell r="V6857">
            <v>3.5000599999999999</v>
          </cell>
          <cell r="W6857">
            <v>38383</v>
          </cell>
          <cell r="X6857">
            <v>14</v>
          </cell>
          <cell r="Y6857">
            <v>0</v>
          </cell>
          <cell r="Z6857">
            <v>1.7859670000000001</v>
          </cell>
          <cell r="AA6857">
            <v>0</v>
          </cell>
          <cell r="AB6857">
            <v>949111.89</v>
          </cell>
          <cell r="AC6857">
            <v>0</v>
          </cell>
          <cell r="AD6857">
            <v>3355.67</v>
          </cell>
          <cell r="AE6857">
            <v>3355.67</v>
          </cell>
          <cell r="AF6857">
            <v>0</v>
          </cell>
          <cell r="AG6857">
            <v>952467.57</v>
          </cell>
          <cell r="AH6857">
            <v>9.9999998928979039E-3</v>
          </cell>
          <cell r="AI6857">
            <v>0</v>
          </cell>
          <cell r="AJ6857">
            <v>0</v>
          </cell>
          <cell r="AK6857">
            <v>0</v>
          </cell>
        </row>
        <row r="6858">
          <cell r="R6858" t="str">
            <v>BNDES</v>
          </cell>
          <cell r="S6858" t="str">
            <v>FINEM TJLP</v>
          </cell>
          <cell r="T6858" t="str">
            <v>SUB9725C</v>
          </cell>
          <cell r="U6858">
            <v>6</v>
          </cell>
          <cell r="V6858">
            <v>3.5000599999999999</v>
          </cell>
          <cell r="W6858">
            <v>38398</v>
          </cell>
          <cell r="X6858">
            <v>15</v>
          </cell>
          <cell r="Y6858">
            <v>74</v>
          </cell>
          <cell r="Z6858">
            <v>1.7859670000000001</v>
          </cell>
          <cell r="AA6858">
            <v>0</v>
          </cell>
          <cell r="AB6858">
            <v>949111.89</v>
          </cell>
          <cell r="AC6858">
            <v>316370.63</v>
          </cell>
          <cell r="AD6858">
            <v>3608.5299999999997</v>
          </cell>
          <cell r="AE6858">
            <v>6964.2</v>
          </cell>
          <cell r="AF6858">
            <v>323334.83</v>
          </cell>
          <cell r="AG6858">
            <v>632741.26</v>
          </cell>
          <cell r="AH6858">
            <v>-9.9999998928979039E-3</v>
          </cell>
          <cell r="AI6858">
            <v>0</v>
          </cell>
          <cell r="AJ6858">
            <v>0</v>
          </cell>
          <cell r="AK6858">
            <v>0</v>
          </cell>
        </row>
        <row r="6859">
          <cell r="R6859" t="str">
            <v>BNDES</v>
          </cell>
          <cell r="S6859" t="str">
            <v>FINEM TJLP</v>
          </cell>
          <cell r="T6859" t="str">
            <v>SUB9725C</v>
          </cell>
          <cell r="U6859">
            <v>6</v>
          </cell>
          <cell r="V6859">
            <v>3.5000599999999999</v>
          </cell>
          <cell r="W6859">
            <v>38411</v>
          </cell>
          <cell r="X6859">
            <v>13</v>
          </cell>
          <cell r="Y6859">
            <v>0</v>
          </cell>
          <cell r="Z6859">
            <v>1.7859670000000001</v>
          </cell>
          <cell r="AA6859">
            <v>0</v>
          </cell>
          <cell r="AB6859">
            <v>632741.26</v>
          </cell>
          <cell r="AC6859">
            <v>0</v>
          </cell>
          <cell r="AD6859">
            <v>2077.06</v>
          </cell>
          <cell r="AE6859">
            <v>2077.06</v>
          </cell>
          <cell r="AF6859">
            <v>0</v>
          </cell>
          <cell r="AG6859">
            <v>634818.31999999995</v>
          </cell>
          <cell r="AH6859">
            <v>-1.1641532182693481E-10</v>
          </cell>
          <cell r="AI6859">
            <v>0</v>
          </cell>
          <cell r="AJ6859">
            <v>0</v>
          </cell>
          <cell r="AK6859">
            <v>0</v>
          </cell>
        </row>
        <row r="6860">
          <cell r="R6860" t="str">
            <v>BNDES</v>
          </cell>
          <cell r="S6860" t="str">
            <v>FINEM TJLP</v>
          </cell>
          <cell r="T6860" t="str">
            <v>SUB9725C</v>
          </cell>
          <cell r="U6860">
            <v>6</v>
          </cell>
          <cell r="V6860">
            <v>3.5000599999999999</v>
          </cell>
          <cell r="W6860">
            <v>38426</v>
          </cell>
          <cell r="X6860">
            <v>15</v>
          </cell>
          <cell r="Y6860">
            <v>75</v>
          </cell>
          <cell r="Z6860">
            <v>1.7859670000000001</v>
          </cell>
          <cell r="AA6860">
            <v>0</v>
          </cell>
          <cell r="AB6860">
            <v>632741.26</v>
          </cell>
          <cell r="AC6860">
            <v>316370.63</v>
          </cell>
          <cell r="AD6860">
            <v>2405.0800000000004</v>
          </cell>
          <cell r="AE6860">
            <v>4482.1400000000003</v>
          </cell>
          <cell r="AF6860">
            <v>320852.77</v>
          </cell>
          <cell r="AG6860">
            <v>316370.63</v>
          </cell>
          <cell r="AH6860">
            <v>1.1641532182693481E-10</v>
          </cell>
          <cell r="AI6860">
            <v>0</v>
          </cell>
          <cell r="AJ6860">
            <v>0</v>
          </cell>
          <cell r="AK6860">
            <v>0</v>
          </cell>
        </row>
        <row r="6861">
          <cell r="R6861" t="str">
            <v>BNDES</v>
          </cell>
          <cell r="S6861" t="str">
            <v>FINEM TJLP</v>
          </cell>
          <cell r="T6861" t="str">
            <v>SUB9725C</v>
          </cell>
          <cell r="U6861">
            <v>6</v>
          </cell>
          <cell r="V6861">
            <v>3.5000599999999999</v>
          </cell>
          <cell r="W6861">
            <v>38442</v>
          </cell>
          <cell r="X6861">
            <v>16</v>
          </cell>
          <cell r="Y6861">
            <v>0</v>
          </cell>
          <cell r="Z6861">
            <v>1.7859670000000001</v>
          </cell>
          <cell r="AA6861">
            <v>0</v>
          </cell>
          <cell r="AB6861">
            <v>316370.63</v>
          </cell>
          <cell r="AC6861">
            <v>0</v>
          </cell>
          <cell r="AD6861">
            <v>1278.67</v>
          </cell>
          <cell r="AE6861">
            <v>1278.67</v>
          </cell>
          <cell r="AF6861">
            <v>0</v>
          </cell>
          <cell r="AG6861">
            <v>317649.31</v>
          </cell>
          <cell r="AH6861">
            <v>1.0000000009313226E-2</v>
          </cell>
          <cell r="AI6861">
            <v>0</v>
          </cell>
          <cell r="AJ6861">
            <v>0</v>
          </cell>
          <cell r="AK6861">
            <v>0</v>
          </cell>
        </row>
        <row r="6862">
          <cell r="R6862" t="str">
            <v>BNDES</v>
          </cell>
          <cell r="S6862" t="str">
            <v>FINEM TJLP</v>
          </cell>
          <cell r="T6862" t="str">
            <v>SUB9725C</v>
          </cell>
          <cell r="U6862">
            <v>6</v>
          </cell>
          <cell r="V6862">
            <v>3.5000599999999999</v>
          </cell>
          <cell r="W6862">
            <v>38457</v>
          </cell>
          <cell r="X6862">
            <v>15</v>
          </cell>
          <cell r="Y6862">
            <v>76</v>
          </cell>
          <cell r="Z6862">
            <v>1.7859670000000001</v>
          </cell>
          <cell r="AA6862">
            <v>0</v>
          </cell>
          <cell r="AB6862">
            <v>316370.63</v>
          </cell>
          <cell r="AC6862">
            <v>316370.63</v>
          </cell>
          <cell r="AD6862">
            <v>1203.4499999999998</v>
          </cell>
          <cell r="AE6862">
            <v>2482.12</v>
          </cell>
          <cell r="AF6862">
            <v>318852.76</v>
          </cell>
          <cell r="AG6862">
            <v>0</v>
          </cell>
          <cell r="AH6862">
            <v>0</v>
          </cell>
          <cell r="AI6862">
            <v>0</v>
          </cell>
          <cell r="AJ6862">
            <v>0</v>
          </cell>
          <cell r="AK6862">
            <v>0</v>
          </cell>
        </row>
        <row r="6863">
          <cell r="S6863" t="str">
            <v>T O T A I S  EM  R$</v>
          </cell>
          <cell r="AC6863">
            <v>20924787.919999991</v>
          </cell>
          <cell r="AD6863">
            <v>7526799.2800000021</v>
          </cell>
          <cell r="AF6863">
            <v>28451587.289999992</v>
          </cell>
          <cell r="AH6863">
            <v>3811438.41</v>
          </cell>
        </row>
        <row r="6865">
          <cell r="R6865" t="str">
            <v>CELPAV</v>
          </cell>
          <cell r="S6865" t="str">
            <v>JAC</v>
          </cell>
          <cell r="T6865" t="str">
            <v>FINANCIAMENTO INTERNO</v>
          </cell>
          <cell r="AB6865" t="str">
            <v>FINEM</v>
          </cell>
        </row>
        <row r="6866">
          <cell r="R6866" t="str">
            <v>EMPRESA:</v>
          </cell>
          <cell r="S6866">
            <v>300</v>
          </cell>
          <cell r="T6866" t="str">
            <v>UNIDADE:</v>
          </cell>
          <cell r="U6866">
            <v>310</v>
          </cell>
          <cell r="V6866" t="str">
            <v>TIPO REG:</v>
          </cell>
          <cell r="W6866">
            <v>1</v>
          </cell>
          <cell r="Z6866" t="str">
            <v>MOEDA :</v>
          </cell>
          <cell r="AA6866" t="str">
            <v>BRL</v>
          </cell>
          <cell r="AC6866" t="str">
            <v>COD. CLIENTE/FORNECEDOR:</v>
          </cell>
          <cell r="AD6866">
            <v>0</v>
          </cell>
          <cell r="AE6866" t="str">
            <v>DATA INICIAL:</v>
          </cell>
          <cell r="AF6866">
            <v>35605</v>
          </cell>
          <cell r="AG6866" t="str">
            <v>VENCIMENTO:</v>
          </cell>
          <cell r="AH6866">
            <v>37667</v>
          </cell>
        </row>
        <row r="6867">
          <cell r="R6867" t="str">
            <v>INSTITUIÇÃO</v>
          </cell>
          <cell r="S6867" t="str">
            <v>TIPO FINANC.</v>
          </cell>
          <cell r="T6867" t="str">
            <v>Nº P.A.C.</v>
          </cell>
          <cell r="U6867" t="str">
            <v>Juros (%) a.a.</v>
          </cell>
          <cell r="V6867" t="str">
            <v>Spread (%) a.a.</v>
          </cell>
          <cell r="W6867" t="str">
            <v>Data Movimento</v>
          </cell>
          <cell r="X6867" t="str">
            <v>Nº Dias</v>
          </cell>
          <cell r="Y6867" t="str">
            <v>Parc</v>
          </cell>
          <cell r="Z6867" t="str">
            <v>Cotação da URTJLP</v>
          </cell>
          <cell r="AA6867" t="str">
            <v>Liberações         R$</v>
          </cell>
          <cell r="AB6867" t="str">
            <v>Saldo Principal    R$</v>
          </cell>
          <cell r="AC6867" t="str">
            <v>Amortização      R$</v>
          </cell>
          <cell r="AD6867" t="str">
            <v>Juros no Periodo  R$</v>
          </cell>
          <cell r="AE6867" t="str">
            <v>Juros Acumulados R$</v>
          </cell>
          <cell r="AF6867" t="str">
            <v>Pagto. Parcela          R$</v>
          </cell>
          <cell r="AG6867" t="str">
            <v>Saldo Devedor      R$</v>
          </cell>
          <cell r="AH6867" t="str">
            <v>Correc. Monet. R$</v>
          </cell>
          <cell r="AI6867" t="str">
            <v>CP</v>
          </cell>
          <cell r="AJ6867" t="str">
            <v>LP</v>
          </cell>
          <cell r="AK6867" t="str">
            <v>Transf. LP/CP</v>
          </cell>
        </row>
        <row r="6868">
          <cell r="R6868" t="str">
            <v>BNDES</v>
          </cell>
          <cell r="S6868" t="str">
            <v>FINEM TJLP</v>
          </cell>
          <cell r="T6868" t="str">
            <v>SUB9722A</v>
          </cell>
          <cell r="U6868">
            <v>6</v>
          </cell>
          <cell r="V6868">
            <v>3.5000599999999999</v>
          </cell>
          <cell r="W6868">
            <v>35668</v>
          </cell>
          <cell r="X6868">
            <v>0</v>
          </cell>
          <cell r="Y6868">
            <v>0</v>
          </cell>
          <cell r="Z6868">
            <v>1.333154</v>
          </cell>
          <cell r="AA6868">
            <v>36009862.689999998</v>
          </cell>
          <cell r="AB6868">
            <v>36009862.689999998</v>
          </cell>
          <cell r="AC6868">
            <v>0</v>
          </cell>
          <cell r="AD6868">
            <v>0</v>
          </cell>
          <cell r="AE6868">
            <v>0</v>
          </cell>
          <cell r="AF6868">
            <v>0</v>
          </cell>
          <cell r="AG6868">
            <v>36009862.689999998</v>
          </cell>
        </row>
        <row r="6869">
          <cell r="R6869" t="str">
            <v>BNDES</v>
          </cell>
          <cell r="S6869" t="str">
            <v>FINEM TJLP</v>
          </cell>
          <cell r="T6869" t="str">
            <v>SUB9722A</v>
          </cell>
          <cell r="U6869">
            <v>6</v>
          </cell>
          <cell r="V6869">
            <v>3.5000599999999999</v>
          </cell>
          <cell r="W6869">
            <v>35673</v>
          </cell>
          <cell r="X6869">
            <v>5</v>
          </cell>
          <cell r="Y6869">
            <v>0</v>
          </cell>
          <cell r="Z6869">
            <v>1.3338639999999999</v>
          </cell>
          <cell r="AA6869">
            <v>0</v>
          </cell>
          <cell r="AB6869">
            <v>36029040.520000003</v>
          </cell>
          <cell r="AC6869">
            <v>0</v>
          </cell>
          <cell r="AD6869">
            <v>45442.69</v>
          </cell>
          <cell r="AE6869">
            <v>45442.69</v>
          </cell>
          <cell r="AF6869">
            <v>0</v>
          </cell>
          <cell r="AG6869">
            <v>36074483.210000001</v>
          </cell>
          <cell r="AH6869">
            <v>19177.830000005662</v>
          </cell>
          <cell r="AI6869">
            <v>0</v>
          </cell>
          <cell r="AJ6869">
            <v>0</v>
          </cell>
          <cell r="AK6869">
            <v>0</v>
          </cell>
        </row>
        <row r="6870">
          <cell r="R6870" t="str">
            <v>BNDES</v>
          </cell>
          <cell r="S6870" t="str">
            <v>FINEM TJLP</v>
          </cell>
          <cell r="T6870" t="str">
            <v>SUB9722A</v>
          </cell>
          <cell r="U6870">
            <v>6</v>
          </cell>
          <cell r="V6870">
            <v>3.5000599999999999</v>
          </cell>
          <cell r="W6870">
            <v>35688</v>
          </cell>
          <cell r="X6870">
            <v>15</v>
          </cell>
          <cell r="Y6870">
            <v>0</v>
          </cell>
          <cell r="Z6870">
            <v>1.3356440000000001</v>
          </cell>
          <cell r="AA6870">
            <v>0</v>
          </cell>
          <cell r="AB6870">
            <v>36077120.149999999</v>
          </cell>
          <cell r="AC6870">
            <v>0</v>
          </cell>
          <cell r="AD6870">
            <v>136915.29999999999</v>
          </cell>
          <cell r="AE6870">
            <v>182357.99</v>
          </cell>
          <cell r="AF6870">
            <v>0</v>
          </cell>
          <cell r="AG6870">
            <v>36259478.140000001</v>
          </cell>
          <cell r="AH6870">
            <v>48079.630000002682</v>
          </cell>
          <cell r="AI6870">
            <v>0</v>
          </cell>
          <cell r="AJ6870">
            <v>0</v>
          </cell>
          <cell r="AK6870">
            <v>0</v>
          </cell>
        </row>
        <row r="6871">
          <cell r="R6871" t="str">
            <v>BNDES</v>
          </cell>
          <cell r="S6871" t="str">
            <v>FINEM TJLP</v>
          </cell>
          <cell r="T6871" t="str">
            <v>SUB9722A</v>
          </cell>
          <cell r="U6871">
            <v>6</v>
          </cell>
          <cell r="V6871">
            <v>3.5000599999999999</v>
          </cell>
          <cell r="W6871">
            <v>35696</v>
          </cell>
          <cell r="X6871">
            <v>8</v>
          </cell>
          <cell r="Y6871">
            <v>0</v>
          </cell>
          <cell r="Z6871">
            <v>1.3365800000000001</v>
          </cell>
          <cell r="AA6871">
            <v>12273410.859999999</v>
          </cell>
          <cell r="AB6871">
            <v>48375813.340000004</v>
          </cell>
          <cell r="AC6871">
            <v>0</v>
          </cell>
          <cell r="AD6871">
            <v>73380.12</v>
          </cell>
          <cell r="AE6871">
            <v>255738.11</v>
          </cell>
          <cell r="AF6871">
            <v>0</v>
          </cell>
          <cell r="AG6871">
            <v>48631551.450000003</v>
          </cell>
          <cell r="AH6871">
            <v>25282.330000005662</v>
          </cell>
          <cell r="AI6871">
            <v>0</v>
          </cell>
          <cell r="AJ6871">
            <v>0</v>
          </cell>
          <cell r="AK6871">
            <v>0</v>
          </cell>
        </row>
        <row r="6872">
          <cell r="R6872" t="str">
            <v>BNDES</v>
          </cell>
          <cell r="S6872" t="str">
            <v>FINEM TJLP</v>
          </cell>
          <cell r="T6872" t="str">
            <v>SUB9722A</v>
          </cell>
          <cell r="U6872">
            <v>6</v>
          </cell>
          <cell r="V6872">
            <v>3.5000599999999999</v>
          </cell>
          <cell r="W6872">
            <v>35703</v>
          </cell>
          <cell r="X6872">
            <v>7</v>
          </cell>
          <cell r="Y6872">
            <v>0</v>
          </cell>
          <cell r="Z6872">
            <v>1.337399</v>
          </cell>
          <cell r="AA6872">
            <v>0</v>
          </cell>
          <cell r="AB6872">
            <v>48405456</v>
          </cell>
          <cell r="AC6872">
            <v>0</v>
          </cell>
          <cell r="AD6872">
            <v>86104.170000000042</v>
          </cell>
          <cell r="AE6872">
            <v>341842.28</v>
          </cell>
          <cell r="AF6872">
            <v>0</v>
          </cell>
          <cell r="AG6872">
            <v>48747298.280000001</v>
          </cell>
          <cell r="AH6872">
            <v>29642.659999996424</v>
          </cell>
          <cell r="AI6872">
            <v>0</v>
          </cell>
          <cell r="AJ6872">
            <v>0</v>
          </cell>
          <cell r="AK6872">
            <v>0</v>
          </cell>
        </row>
        <row r="6873">
          <cell r="R6873" t="str">
            <v>BNDES</v>
          </cell>
          <cell r="S6873" t="str">
            <v>FINEM TJLP</v>
          </cell>
          <cell r="T6873" t="str">
            <v>SUB9722A</v>
          </cell>
          <cell r="U6873">
            <v>6</v>
          </cell>
          <cell r="V6873">
            <v>3.5000599999999999</v>
          </cell>
          <cell r="W6873">
            <v>35718</v>
          </cell>
          <cell r="X6873">
            <v>15</v>
          </cell>
          <cell r="Y6873">
            <v>0</v>
          </cell>
          <cell r="Z6873">
            <v>1.339154</v>
          </cell>
          <cell r="AA6873">
            <v>0</v>
          </cell>
          <cell r="AB6873">
            <v>48468975.990000002</v>
          </cell>
          <cell r="AC6873">
            <v>0</v>
          </cell>
          <cell r="AD6873">
            <v>185375.59999999998</v>
          </cell>
          <cell r="AE6873">
            <v>527217.88</v>
          </cell>
          <cell r="AF6873">
            <v>0</v>
          </cell>
          <cell r="AG6873">
            <v>48996193.880000003</v>
          </cell>
          <cell r="AH6873">
            <v>63520</v>
          </cell>
          <cell r="AI6873">
            <v>0</v>
          </cell>
          <cell r="AJ6873">
            <v>0</v>
          </cell>
          <cell r="AK6873">
            <v>0</v>
          </cell>
        </row>
        <row r="6874">
          <cell r="R6874" t="str">
            <v>BNDES</v>
          </cell>
          <cell r="S6874" t="str">
            <v>FINEM TJLP</v>
          </cell>
          <cell r="T6874" t="str">
            <v>SUB9722A</v>
          </cell>
          <cell r="U6874">
            <v>6</v>
          </cell>
          <cell r="V6874">
            <v>3.5000599999999999</v>
          </cell>
          <cell r="W6874">
            <v>35734</v>
          </cell>
          <cell r="X6874">
            <v>16</v>
          </cell>
          <cell r="Y6874">
            <v>0</v>
          </cell>
          <cell r="Z6874">
            <v>1.3410359999999999</v>
          </cell>
          <cell r="AA6874">
            <v>0</v>
          </cell>
          <cell r="AB6874">
            <v>48537092.590000004</v>
          </cell>
          <cell r="AC6874">
            <v>0</v>
          </cell>
          <cell r="AD6874">
            <v>199047.02000000002</v>
          </cell>
          <cell r="AE6874">
            <v>726264.9</v>
          </cell>
          <cell r="AF6874">
            <v>0</v>
          </cell>
          <cell r="AG6874">
            <v>49263357.490000002</v>
          </cell>
          <cell r="AH6874">
            <v>68116.589999996126</v>
          </cell>
          <cell r="AI6874">
            <v>0</v>
          </cell>
          <cell r="AJ6874">
            <v>0</v>
          </cell>
          <cell r="AK6874">
            <v>0</v>
          </cell>
        </row>
        <row r="6875">
          <cell r="R6875" t="str">
            <v>BNDES</v>
          </cell>
          <cell r="S6875" t="str">
            <v>FINEM TJLP</v>
          </cell>
          <cell r="T6875" t="str">
            <v>SUB9722A</v>
          </cell>
          <cell r="U6875">
            <v>6</v>
          </cell>
          <cell r="V6875">
            <v>3.5000599999999999</v>
          </cell>
          <cell r="W6875">
            <v>35751</v>
          </cell>
          <cell r="X6875">
            <v>17</v>
          </cell>
          <cell r="Y6875">
            <v>1</v>
          </cell>
          <cell r="Z6875">
            <v>1.3430420000000001</v>
          </cell>
          <cell r="AA6875">
            <v>0</v>
          </cell>
          <cell r="AB6875">
            <v>48609697.210000001</v>
          </cell>
          <cell r="AC6875">
            <v>0</v>
          </cell>
          <cell r="AD6875">
            <v>212981.38</v>
          </cell>
          <cell r="AE6875">
            <v>939246.28</v>
          </cell>
          <cell r="AF6875">
            <v>939246.28</v>
          </cell>
          <cell r="AG6875">
            <v>48609697.210000001</v>
          </cell>
          <cell r="AH6875">
            <v>72604.619999997318</v>
          </cell>
          <cell r="AI6875">
            <v>0</v>
          </cell>
          <cell r="AJ6875">
            <v>0</v>
          </cell>
          <cell r="AK6875">
            <v>0</v>
          </cell>
        </row>
        <row r="6876">
          <cell r="R6876" t="str">
            <v>BNDES</v>
          </cell>
          <cell r="S6876" t="str">
            <v>FINEM TJLP</v>
          </cell>
          <cell r="T6876" t="str">
            <v>SUB9722A</v>
          </cell>
          <cell r="U6876">
            <v>6</v>
          </cell>
          <cell r="V6876">
            <v>3.5000599999999999</v>
          </cell>
          <cell r="W6876">
            <v>35764</v>
          </cell>
          <cell r="X6876">
            <v>13</v>
          </cell>
          <cell r="Y6876">
            <v>0</v>
          </cell>
          <cell r="Z6876">
            <v>1.344576</v>
          </cell>
          <cell r="AA6876">
            <v>0</v>
          </cell>
          <cell r="AB6876">
            <v>48665218.390000001</v>
          </cell>
          <cell r="AC6876">
            <v>0</v>
          </cell>
          <cell r="AD6876">
            <v>159750.24</v>
          </cell>
          <cell r="AE6876">
            <v>159750.24</v>
          </cell>
          <cell r="AF6876">
            <v>0</v>
          </cell>
          <cell r="AG6876">
            <v>48824968.619999997</v>
          </cell>
          <cell r="AH6876">
            <v>55521.169999994338</v>
          </cell>
          <cell r="AI6876">
            <v>0</v>
          </cell>
          <cell r="AJ6876">
            <v>0</v>
          </cell>
          <cell r="AK6876">
            <v>0</v>
          </cell>
        </row>
        <row r="6877">
          <cell r="R6877" t="str">
            <v>BNDES</v>
          </cell>
          <cell r="S6877" t="str">
            <v>FINEM TJLP</v>
          </cell>
          <cell r="T6877" t="str">
            <v>SUB9722A</v>
          </cell>
          <cell r="U6877">
            <v>6</v>
          </cell>
          <cell r="V6877">
            <v>3.5000599999999999</v>
          </cell>
          <cell r="W6877">
            <v>35779</v>
          </cell>
          <cell r="X6877">
            <v>15</v>
          </cell>
          <cell r="Y6877">
            <v>0</v>
          </cell>
          <cell r="Z6877">
            <v>1.346584</v>
          </cell>
          <cell r="AA6877">
            <v>0</v>
          </cell>
          <cell r="AB6877">
            <v>48737895.390000001</v>
          </cell>
          <cell r="AC6877">
            <v>0</v>
          </cell>
          <cell r="AD6877">
            <v>185493.74</v>
          </cell>
          <cell r="AE6877">
            <v>345243.98</v>
          </cell>
          <cell r="AF6877">
            <v>0</v>
          </cell>
          <cell r="AG6877">
            <v>49083139.380000003</v>
          </cell>
          <cell r="AH6877">
            <v>72677.020000003278</v>
          </cell>
          <cell r="AI6877">
            <v>0</v>
          </cell>
          <cell r="AJ6877">
            <v>0</v>
          </cell>
          <cell r="AK6877">
            <v>0</v>
          </cell>
        </row>
        <row r="6878">
          <cell r="R6878" t="str">
            <v>BNDES</v>
          </cell>
          <cell r="S6878" t="str">
            <v>FINEM TJLP</v>
          </cell>
          <cell r="T6878" t="str">
            <v>SUB9722A</v>
          </cell>
          <cell r="U6878">
            <v>6</v>
          </cell>
          <cell r="V6878">
            <v>3.5000599999999999</v>
          </cell>
          <cell r="W6878">
            <v>35795</v>
          </cell>
          <cell r="X6878">
            <v>16</v>
          </cell>
          <cell r="Y6878">
            <v>0</v>
          </cell>
          <cell r="Z6878">
            <v>1.3487439999999999</v>
          </cell>
          <cell r="AA6878">
            <v>0</v>
          </cell>
          <cell r="AB6878">
            <v>48816073.850000001</v>
          </cell>
          <cell r="AC6878">
            <v>0</v>
          </cell>
          <cell r="AD6878">
            <v>199251.20000000007</v>
          </cell>
          <cell r="AE6878">
            <v>544495.18000000005</v>
          </cell>
          <cell r="AF6878">
            <v>0</v>
          </cell>
          <cell r="AG6878">
            <v>49360569.030000001</v>
          </cell>
          <cell r="AH6878">
            <v>78178.44999999553</v>
          </cell>
          <cell r="AI6878">
            <v>0</v>
          </cell>
          <cell r="AJ6878">
            <v>0</v>
          </cell>
          <cell r="AK6878">
            <v>0</v>
          </cell>
        </row>
        <row r="6879">
          <cell r="R6879" t="str">
            <v>BNDES</v>
          </cell>
          <cell r="S6879" t="str">
            <v>FINEM TJLP</v>
          </cell>
          <cell r="T6879" t="str">
            <v>SUB9722A</v>
          </cell>
          <cell r="U6879">
            <v>6</v>
          </cell>
          <cell r="V6879">
            <v>3.5000599999999999</v>
          </cell>
          <cell r="W6879">
            <v>35810</v>
          </cell>
          <cell r="X6879">
            <v>15</v>
          </cell>
          <cell r="Y6879">
            <v>0</v>
          </cell>
          <cell r="Z6879">
            <v>1.3507690000000001</v>
          </cell>
          <cell r="AA6879">
            <v>0</v>
          </cell>
          <cell r="AB6879">
            <v>48889366.149999999</v>
          </cell>
          <cell r="AC6879">
            <v>0</v>
          </cell>
          <cell r="AD6879">
            <v>188106.3899999999</v>
          </cell>
          <cell r="AE6879">
            <v>732601.57</v>
          </cell>
          <cell r="AF6879">
            <v>0</v>
          </cell>
          <cell r="AG6879">
            <v>49621967.719999999</v>
          </cell>
          <cell r="AH6879">
            <v>73292.29999999702</v>
          </cell>
          <cell r="AI6879">
            <v>0</v>
          </cell>
          <cell r="AJ6879">
            <v>0</v>
          </cell>
          <cell r="AK6879">
            <v>0</v>
          </cell>
        </row>
        <row r="6880">
          <cell r="R6880" t="str">
            <v>BNDES</v>
          </cell>
          <cell r="S6880" t="str">
            <v>FINEM TJLP</v>
          </cell>
          <cell r="T6880" t="str">
            <v>SUB9722A</v>
          </cell>
          <cell r="U6880">
            <v>6</v>
          </cell>
          <cell r="V6880">
            <v>3.5000599999999999</v>
          </cell>
          <cell r="W6880">
            <v>35826</v>
          </cell>
          <cell r="X6880">
            <v>16</v>
          </cell>
          <cell r="Y6880">
            <v>0</v>
          </cell>
          <cell r="Z6880">
            <v>1.352929</v>
          </cell>
          <cell r="AA6880">
            <v>0</v>
          </cell>
          <cell r="AB6880">
            <v>48967544.600000001</v>
          </cell>
          <cell r="AC6880">
            <v>0</v>
          </cell>
          <cell r="AD6880">
            <v>202049.18000000005</v>
          </cell>
          <cell r="AE6880">
            <v>934650.75</v>
          </cell>
          <cell r="AF6880">
            <v>0</v>
          </cell>
          <cell r="AG6880">
            <v>49902195.350000001</v>
          </cell>
          <cell r="AH6880">
            <v>78178.45000000298</v>
          </cell>
          <cell r="AI6880">
            <v>0</v>
          </cell>
          <cell r="AJ6880">
            <v>0</v>
          </cell>
          <cell r="AK6880">
            <v>0</v>
          </cell>
        </row>
        <row r="6881">
          <cell r="R6881" t="str">
            <v>BNDES</v>
          </cell>
          <cell r="S6881" t="str">
            <v>FINEM TJLP</v>
          </cell>
          <cell r="T6881" t="str">
            <v>SUB9722A</v>
          </cell>
          <cell r="U6881">
            <v>6</v>
          </cell>
          <cell r="V6881">
            <v>3.5000599999999999</v>
          </cell>
          <cell r="W6881">
            <v>35842</v>
          </cell>
          <cell r="X6881">
            <v>16</v>
          </cell>
          <cell r="Y6881">
            <v>2</v>
          </cell>
          <cell r="Z6881">
            <v>1.3551010000000001</v>
          </cell>
          <cell r="AA6881">
            <v>0</v>
          </cell>
          <cell r="AB6881">
            <v>49046157.380000003</v>
          </cell>
          <cell r="AC6881">
            <v>0</v>
          </cell>
          <cell r="AD6881">
            <v>203513.85000000009</v>
          </cell>
          <cell r="AE6881">
            <v>1138164.6000000001</v>
          </cell>
          <cell r="AF6881">
            <v>1138164.6000000001</v>
          </cell>
          <cell r="AG6881">
            <v>49046157.380000003</v>
          </cell>
          <cell r="AH6881">
            <v>78612.780000001192</v>
          </cell>
          <cell r="AI6881">
            <v>0</v>
          </cell>
          <cell r="AJ6881">
            <v>0</v>
          </cell>
          <cell r="AK6881">
            <v>0</v>
          </cell>
        </row>
        <row r="6882">
          <cell r="R6882" t="str">
            <v>BNDES</v>
          </cell>
          <cell r="S6882" t="str">
            <v>FINEM TJLP</v>
          </cell>
          <cell r="T6882" t="str">
            <v>SUB9722A</v>
          </cell>
          <cell r="U6882">
            <v>6</v>
          </cell>
          <cell r="V6882">
            <v>3.5000599999999999</v>
          </cell>
          <cell r="W6882">
            <v>35854</v>
          </cell>
          <cell r="X6882">
            <v>12</v>
          </cell>
          <cell r="Y6882">
            <v>0</v>
          </cell>
          <cell r="Z6882">
            <v>1.356733</v>
          </cell>
          <cell r="AA6882">
            <v>0</v>
          </cell>
          <cell r="AB6882">
            <v>49105225.539999999</v>
          </cell>
          <cell r="AC6882">
            <v>0</v>
          </cell>
          <cell r="AD6882">
            <v>148776.26999999999</v>
          </cell>
          <cell r="AE6882">
            <v>148776.26999999999</v>
          </cell>
          <cell r="AF6882">
            <v>0</v>
          </cell>
          <cell r="AG6882">
            <v>49254001.810000002</v>
          </cell>
          <cell r="AH6882">
            <v>59068.159999996424</v>
          </cell>
          <cell r="AI6882">
            <v>0</v>
          </cell>
          <cell r="AJ6882">
            <v>0</v>
          </cell>
          <cell r="AK6882">
            <v>0</v>
          </cell>
        </row>
        <row r="6883">
          <cell r="R6883" t="str">
            <v>BNDES</v>
          </cell>
          <cell r="S6883" t="str">
            <v>FINEM TJLP</v>
          </cell>
          <cell r="T6883" t="str">
            <v>SUB9722A</v>
          </cell>
          <cell r="U6883">
            <v>6</v>
          </cell>
          <cell r="V6883">
            <v>3.5000599999999999</v>
          </cell>
          <cell r="W6883">
            <v>35870</v>
          </cell>
          <cell r="X6883">
            <v>16</v>
          </cell>
          <cell r="Y6883">
            <v>3</v>
          </cell>
          <cell r="Z6883">
            <v>1.359869</v>
          </cell>
          <cell r="AA6883">
            <v>0</v>
          </cell>
          <cell r="AB6883">
            <v>49218729.07</v>
          </cell>
          <cell r="AC6883">
            <v>820312.15</v>
          </cell>
          <cell r="AD6883">
            <v>199873.79</v>
          </cell>
          <cell r="AE6883">
            <v>348650.06</v>
          </cell>
          <cell r="AF6883">
            <v>1168962.21</v>
          </cell>
          <cell r="AG6883">
            <v>48398416.920000002</v>
          </cell>
          <cell r="AH6883">
            <v>113503.53000000119</v>
          </cell>
          <cell r="AI6883">
            <v>0</v>
          </cell>
          <cell r="AJ6883">
            <v>0</v>
          </cell>
          <cell r="AK6883">
            <v>0</v>
          </cell>
        </row>
        <row r="6884">
          <cell r="R6884" t="str">
            <v>BNDES</v>
          </cell>
          <cell r="S6884" t="str">
            <v>FINEM TJLP</v>
          </cell>
          <cell r="T6884" t="str">
            <v>SUB9722A</v>
          </cell>
          <cell r="U6884">
            <v>6</v>
          </cell>
          <cell r="V6884">
            <v>3.5000599999999999</v>
          </cell>
          <cell r="W6884">
            <v>35885</v>
          </cell>
          <cell r="X6884">
            <v>15</v>
          </cell>
          <cell r="Y6884">
            <v>0</v>
          </cell>
          <cell r="Z6884">
            <v>1.3628739999999999</v>
          </cell>
          <cell r="AA6884">
            <v>0</v>
          </cell>
          <cell r="AB6884">
            <v>48505366.369999997</v>
          </cell>
          <cell r="AC6884">
            <v>0</v>
          </cell>
          <cell r="AD6884">
            <v>183768.08</v>
          </cell>
          <cell r="AE6884">
            <v>183768.08</v>
          </cell>
          <cell r="AF6884">
            <v>0</v>
          </cell>
          <cell r="AG6884">
            <v>48689134.450000003</v>
          </cell>
          <cell r="AH6884">
            <v>106949.45000000298</v>
          </cell>
          <cell r="AI6884">
            <v>0</v>
          </cell>
          <cell r="AJ6884">
            <v>0</v>
          </cell>
          <cell r="AK6884">
            <v>0</v>
          </cell>
        </row>
        <row r="6885">
          <cell r="R6885" t="str">
            <v>BNDES</v>
          </cell>
          <cell r="S6885" t="str">
            <v>FINEM TJLP</v>
          </cell>
          <cell r="T6885" t="str">
            <v>SUB9722A</v>
          </cell>
          <cell r="U6885">
            <v>6</v>
          </cell>
          <cell r="V6885">
            <v>3.5000599999999999</v>
          </cell>
          <cell r="W6885">
            <v>35900</v>
          </cell>
          <cell r="X6885">
            <v>15</v>
          </cell>
          <cell r="Y6885">
            <v>4</v>
          </cell>
          <cell r="Z6885">
            <v>1.3658889999999999</v>
          </cell>
          <cell r="AA6885">
            <v>0</v>
          </cell>
          <cell r="AB6885">
            <v>48612671.729999997</v>
          </cell>
          <cell r="AC6885">
            <v>823943.59</v>
          </cell>
          <cell r="AD6885">
            <v>185278.92</v>
          </cell>
          <cell r="AE6885">
            <v>369047</v>
          </cell>
          <cell r="AF6885">
            <v>1192990.5900000001</v>
          </cell>
          <cell r="AG6885">
            <v>47788728.140000001</v>
          </cell>
          <cell r="AH6885">
            <v>107305.3599999994</v>
          </cell>
          <cell r="AI6885">
            <v>0</v>
          </cell>
          <cell r="AJ6885">
            <v>0</v>
          </cell>
          <cell r="AK6885">
            <v>0</v>
          </cell>
        </row>
        <row r="6886">
          <cell r="R6886" t="str">
            <v>BNDES</v>
          </cell>
          <cell r="S6886" t="str">
            <v>FINEM TJLP</v>
          </cell>
          <cell r="T6886" t="str">
            <v>SUB9722A</v>
          </cell>
          <cell r="U6886">
            <v>6</v>
          </cell>
          <cell r="V6886">
            <v>3.5000599999999999</v>
          </cell>
          <cell r="W6886">
            <v>35915</v>
          </cell>
          <cell r="X6886">
            <v>15</v>
          </cell>
          <cell r="Y6886">
            <v>0</v>
          </cell>
          <cell r="Z6886">
            <v>1.368906</v>
          </cell>
          <cell r="AA6886">
            <v>0</v>
          </cell>
          <cell r="AB6886">
            <v>47894284.740000002</v>
          </cell>
          <cell r="AC6886">
            <v>0</v>
          </cell>
          <cell r="AD6886">
            <v>181452.93</v>
          </cell>
          <cell r="AE6886">
            <v>181452.93</v>
          </cell>
          <cell r="AF6886">
            <v>0</v>
          </cell>
          <cell r="AG6886">
            <v>48075737.659999996</v>
          </cell>
          <cell r="AH6886">
            <v>105556.58999999613</v>
          </cell>
          <cell r="AI6886">
            <v>0</v>
          </cell>
          <cell r="AJ6886">
            <v>0</v>
          </cell>
          <cell r="AK6886">
            <v>0</v>
          </cell>
        </row>
        <row r="6887">
          <cell r="R6887" t="str">
            <v>BNDES</v>
          </cell>
          <cell r="S6887" t="str">
            <v>FINEM TJLP</v>
          </cell>
          <cell r="T6887" t="str">
            <v>SUB9722A</v>
          </cell>
          <cell r="U6887">
            <v>6</v>
          </cell>
          <cell r="V6887">
            <v>3.5000599999999999</v>
          </cell>
          <cell r="W6887">
            <v>35930</v>
          </cell>
          <cell r="X6887">
            <v>15</v>
          </cell>
          <cell r="Y6887">
            <v>5</v>
          </cell>
          <cell r="Z6887">
            <v>1.371936</v>
          </cell>
          <cell r="AA6887">
            <v>0</v>
          </cell>
          <cell r="AB6887">
            <v>48000296.170000002</v>
          </cell>
          <cell r="AC6887">
            <v>827591.31</v>
          </cell>
          <cell r="AD6887">
            <v>182945.16999999998</v>
          </cell>
          <cell r="AE6887">
            <v>364398.1</v>
          </cell>
          <cell r="AF6887">
            <v>1191989.42</v>
          </cell>
          <cell r="AG6887">
            <v>47172704.850000001</v>
          </cell>
          <cell r="AH6887">
            <v>106011.44000000507</v>
          </cell>
          <cell r="AI6887">
            <v>0</v>
          </cell>
          <cell r="AJ6887">
            <v>0</v>
          </cell>
          <cell r="AK6887">
            <v>0</v>
          </cell>
        </row>
        <row r="6888">
          <cell r="R6888" t="str">
            <v>BNDES</v>
          </cell>
          <cell r="S6888" t="str">
            <v>FINEM TJLP</v>
          </cell>
          <cell r="T6888" t="str">
            <v>SUB9722A</v>
          </cell>
          <cell r="U6888">
            <v>6</v>
          </cell>
          <cell r="V6888">
            <v>3.5000599999999999</v>
          </cell>
          <cell r="W6888">
            <v>35946</v>
          </cell>
          <cell r="X6888">
            <v>16</v>
          </cell>
          <cell r="Y6888">
            <v>0</v>
          </cell>
          <cell r="Z6888">
            <v>1.3751679999999999</v>
          </cell>
          <cell r="AA6888">
            <v>0</v>
          </cell>
          <cell r="AB6888">
            <v>47283834.079999998</v>
          </cell>
          <cell r="AC6888">
            <v>0</v>
          </cell>
          <cell r="AD6888">
            <v>191106.95</v>
          </cell>
          <cell r="AE6888">
            <v>191106.95</v>
          </cell>
          <cell r="AF6888">
            <v>0</v>
          </cell>
          <cell r="AG6888">
            <v>47474941.020000003</v>
          </cell>
          <cell r="AH6888">
            <v>111129.21999999881</v>
          </cell>
          <cell r="AI6888">
            <v>0</v>
          </cell>
          <cell r="AJ6888">
            <v>0</v>
          </cell>
          <cell r="AK6888">
            <v>0</v>
          </cell>
        </row>
        <row r="6889">
          <cell r="R6889" t="str">
            <v>BNDES</v>
          </cell>
          <cell r="S6889" t="str">
            <v>FINEM TJLP</v>
          </cell>
          <cell r="T6889" t="str">
            <v>SUB9722A</v>
          </cell>
          <cell r="U6889">
            <v>6</v>
          </cell>
          <cell r="V6889">
            <v>3.5000599999999999</v>
          </cell>
          <cell r="W6889">
            <v>35961</v>
          </cell>
          <cell r="X6889">
            <v>15</v>
          </cell>
          <cell r="Y6889">
            <v>6</v>
          </cell>
          <cell r="Z6889">
            <v>1.3776569999999999</v>
          </cell>
          <cell r="AA6889">
            <v>0</v>
          </cell>
          <cell r="AB6889">
            <v>47369415.960000001</v>
          </cell>
          <cell r="AC6889">
            <v>831042.39</v>
          </cell>
          <cell r="AD6889">
            <v>180535.63</v>
          </cell>
          <cell r="AE6889">
            <v>371642.58</v>
          </cell>
          <cell r="AF6889">
            <v>1202684.97</v>
          </cell>
          <cell r="AG6889">
            <v>46538373.57</v>
          </cell>
          <cell r="AH6889">
            <v>85581.889999993145</v>
          </cell>
          <cell r="AI6889">
            <v>0</v>
          </cell>
          <cell r="AJ6889">
            <v>0</v>
          </cell>
          <cell r="AK6889">
            <v>0</v>
          </cell>
        </row>
        <row r="6890">
          <cell r="R6890" t="str">
            <v>BNDES</v>
          </cell>
          <cell r="S6890" t="str">
            <v>FINEM TJLP</v>
          </cell>
          <cell r="T6890" t="str">
            <v>SUB9722A</v>
          </cell>
          <cell r="U6890">
            <v>6</v>
          </cell>
          <cell r="V6890">
            <v>3.5000599999999999</v>
          </cell>
          <cell r="W6890">
            <v>35976</v>
          </cell>
          <cell r="X6890">
            <v>15</v>
          </cell>
          <cell r="Y6890">
            <v>0</v>
          </cell>
          <cell r="Z6890">
            <v>1.380117</v>
          </cell>
          <cell r="AA6890">
            <v>0</v>
          </cell>
          <cell r="AB6890">
            <v>46621474.369999997</v>
          </cell>
          <cell r="AC6890">
            <v>0</v>
          </cell>
          <cell r="AD6890">
            <v>176630.74</v>
          </cell>
          <cell r="AE6890">
            <v>176630.74</v>
          </cell>
          <cell r="AF6890">
            <v>0</v>
          </cell>
          <cell r="AG6890">
            <v>46798105.109999999</v>
          </cell>
          <cell r="AH6890">
            <v>83100.79999999702</v>
          </cell>
          <cell r="AI6890">
            <v>0</v>
          </cell>
          <cell r="AJ6890">
            <v>0</v>
          </cell>
          <cell r="AK6890">
            <v>0</v>
          </cell>
        </row>
        <row r="6891">
          <cell r="R6891" t="str">
            <v>BNDES</v>
          </cell>
          <cell r="S6891" t="str">
            <v>FINEM TJLP</v>
          </cell>
          <cell r="T6891" t="str">
            <v>SUB9722A</v>
          </cell>
          <cell r="U6891">
            <v>6</v>
          </cell>
          <cell r="V6891">
            <v>3.5000599999999999</v>
          </cell>
          <cell r="W6891">
            <v>35991</v>
          </cell>
          <cell r="X6891">
            <v>15</v>
          </cell>
          <cell r="Y6891">
            <v>7</v>
          </cell>
          <cell r="Z6891">
            <v>1.3825769999999999</v>
          </cell>
          <cell r="AA6891">
            <v>0</v>
          </cell>
          <cell r="AB6891">
            <v>46704575.170000002</v>
          </cell>
          <cell r="AC6891">
            <v>834010.27</v>
          </cell>
          <cell r="AD6891">
            <v>177930.79000000004</v>
          </cell>
          <cell r="AE6891">
            <v>354561.53</v>
          </cell>
          <cell r="AF6891">
            <v>1188571.8</v>
          </cell>
          <cell r="AG6891">
            <v>45870564.899999999</v>
          </cell>
          <cell r="AH6891">
            <v>83100.79999999702</v>
          </cell>
          <cell r="AI6891">
            <v>0</v>
          </cell>
          <cell r="AJ6891">
            <v>0</v>
          </cell>
          <cell r="AK6891">
            <v>0</v>
          </cell>
        </row>
        <row r="6892">
          <cell r="R6892" t="str">
            <v>BNDES</v>
          </cell>
          <cell r="S6892" t="str">
            <v>FINEM TJLP</v>
          </cell>
          <cell r="T6892" t="str">
            <v>SUB9722A</v>
          </cell>
          <cell r="U6892">
            <v>6</v>
          </cell>
          <cell r="V6892">
            <v>3.5000599999999999</v>
          </cell>
          <cell r="W6892">
            <v>36007</v>
          </cell>
          <cell r="X6892">
            <v>16</v>
          </cell>
          <cell r="Y6892">
            <v>0</v>
          </cell>
          <cell r="Z6892">
            <v>1.3852009999999999</v>
          </cell>
          <cell r="AA6892">
            <v>0</v>
          </cell>
          <cell r="AB6892">
            <v>45957622.880000003</v>
          </cell>
          <cell r="AC6892">
            <v>0</v>
          </cell>
          <cell r="AD6892">
            <v>185746.8</v>
          </cell>
          <cell r="AE6892">
            <v>185746.8</v>
          </cell>
          <cell r="AF6892">
            <v>0</v>
          </cell>
          <cell r="AG6892">
            <v>46143369.68</v>
          </cell>
          <cell r="AH6892">
            <v>87057.980000004172</v>
          </cell>
          <cell r="AI6892">
            <v>0</v>
          </cell>
          <cell r="AJ6892">
            <v>0</v>
          </cell>
          <cell r="AK6892">
            <v>0</v>
          </cell>
        </row>
        <row r="6893">
          <cell r="R6893" t="str">
            <v>BNDES</v>
          </cell>
          <cell r="S6893" t="str">
            <v>FINEM TJLP</v>
          </cell>
          <cell r="T6893" t="str">
            <v>SUB9722A</v>
          </cell>
          <cell r="U6893">
            <v>6</v>
          </cell>
          <cell r="V6893">
            <v>3.5000599999999999</v>
          </cell>
          <cell r="W6893">
            <v>36024</v>
          </cell>
          <cell r="X6893">
            <v>17</v>
          </cell>
          <cell r="Y6893">
            <v>8</v>
          </cell>
          <cell r="Z6893">
            <v>1.3880060000000001</v>
          </cell>
          <cell r="AA6893">
            <v>0</v>
          </cell>
          <cell r="AB6893">
            <v>46050686.009999998</v>
          </cell>
          <cell r="AC6893">
            <v>837285.2</v>
          </cell>
          <cell r="AD6893">
            <v>198956.07</v>
          </cell>
          <cell r="AE6893">
            <v>384702.87</v>
          </cell>
          <cell r="AF6893">
            <v>1221988.07</v>
          </cell>
          <cell r="AG6893">
            <v>45213400.810000002</v>
          </cell>
          <cell r="AH6893">
            <v>93063.130000002682</v>
          </cell>
          <cell r="AI6893">
            <v>0</v>
          </cell>
          <cell r="AJ6893">
            <v>0</v>
          </cell>
          <cell r="AK6893">
            <v>0</v>
          </cell>
        </row>
        <row r="6894">
          <cell r="R6894" t="str">
            <v>BNDES</v>
          </cell>
          <cell r="S6894" t="str">
            <v>FINEM TJLP</v>
          </cell>
          <cell r="T6894" t="str">
            <v>SUB9722A</v>
          </cell>
          <cell r="U6894">
            <v>6</v>
          </cell>
          <cell r="V6894">
            <v>3.5000599999999999</v>
          </cell>
          <cell r="W6894">
            <v>36038</v>
          </cell>
          <cell r="X6894">
            <v>14</v>
          </cell>
          <cell r="Y6894">
            <v>0</v>
          </cell>
          <cell r="Z6894">
            <v>1.3903160000000001</v>
          </cell>
          <cell r="AA6894">
            <v>0</v>
          </cell>
          <cell r="AB6894">
            <v>45288647.57</v>
          </cell>
          <cell r="AC6894">
            <v>0</v>
          </cell>
          <cell r="AD6894">
            <v>160122.23000000001</v>
          </cell>
          <cell r="AE6894">
            <v>160122.23000000001</v>
          </cell>
          <cell r="AF6894">
            <v>0</v>
          </cell>
          <cell r="AG6894">
            <v>45448769.799999997</v>
          </cell>
          <cell r="AH6894">
            <v>75246.759999997914</v>
          </cell>
          <cell r="AI6894">
            <v>0</v>
          </cell>
          <cell r="AJ6894">
            <v>0</v>
          </cell>
          <cell r="AK6894">
            <v>0</v>
          </cell>
        </row>
        <row r="6895">
          <cell r="R6895" t="str">
            <v>BNDES</v>
          </cell>
          <cell r="S6895" t="str">
            <v>FINEM TJLP</v>
          </cell>
          <cell r="T6895" t="str">
            <v>SUB9722A</v>
          </cell>
          <cell r="U6895">
            <v>6</v>
          </cell>
          <cell r="V6895">
            <v>3.5000599999999999</v>
          </cell>
          <cell r="W6895">
            <v>36053</v>
          </cell>
          <cell r="X6895">
            <v>15</v>
          </cell>
          <cell r="Y6895">
            <v>9</v>
          </cell>
          <cell r="Z6895">
            <v>1.3933089999999999</v>
          </cell>
          <cell r="AA6895">
            <v>0</v>
          </cell>
          <cell r="AB6895">
            <v>45386142.609999999</v>
          </cell>
          <cell r="AC6895">
            <v>840484.12</v>
          </cell>
          <cell r="AD6895">
            <v>172903.19999999998</v>
          </cell>
          <cell r="AE6895">
            <v>333025.43</v>
          </cell>
          <cell r="AF6895">
            <v>1173509.55</v>
          </cell>
          <cell r="AG6895">
            <v>44545658.490000002</v>
          </cell>
          <cell r="AH6895">
            <v>97495.039999999106</v>
          </cell>
          <cell r="AI6895">
            <v>0</v>
          </cell>
          <cell r="AJ6895">
            <v>0</v>
          </cell>
          <cell r="AK6895">
            <v>0</v>
          </cell>
        </row>
        <row r="6896">
          <cell r="R6896" t="str">
            <v>BNDES</v>
          </cell>
          <cell r="S6896" t="str">
            <v>FINEM TJLP</v>
          </cell>
          <cell r="T6896" t="str">
            <v>SUB9722A</v>
          </cell>
          <cell r="U6896">
            <v>6</v>
          </cell>
          <cell r="V6896">
            <v>3.5000599999999999</v>
          </cell>
          <cell r="W6896">
            <v>36068</v>
          </cell>
          <cell r="X6896">
            <v>15</v>
          </cell>
          <cell r="Y6896">
            <v>0</v>
          </cell>
          <cell r="Z6896">
            <v>1.396339</v>
          </cell>
          <cell r="AA6896">
            <v>0</v>
          </cell>
          <cell r="AB6896">
            <v>44642531</v>
          </cell>
          <cell r="AC6896">
            <v>0</v>
          </cell>
          <cell r="AD6896">
            <v>169133.29</v>
          </cell>
          <cell r="AE6896">
            <v>169133.29</v>
          </cell>
          <cell r="AF6896">
            <v>0</v>
          </cell>
          <cell r="AG6896">
            <v>44811664.289999999</v>
          </cell>
          <cell r="AH6896">
            <v>96872.509999997914</v>
          </cell>
          <cell r="AI6896">
            <v>0</v>
          </cell>
          <cell r="AJ6896">
            <v>0</v>
          </cell>
          <cell r="AK6896">
            <v>0</v>
          </cell>
        </row>
        <row r="6897">
          <cell r="R6897" t="str">
            <v>BNDES</v>
          </cell>
          <cell r="S6897" t="str">
            <v>FINEM TJLP</v>
          </cell>
          <cell r="T6897" t="str">
            <v>SUB9722A</v>
          </cell>
          <cell r="U6897">
            <v>6</v>
          </cell>
          <cell r="V6897">
            <v>3.5000599999999999</v>
          </cell>
          <cell r="W6897">
            <v>36083</v>
          </cell>
          <cell r="X6897">
            <v>15</v>
          </cell>
          <cell r="Y6897">
            <v>10</v>
          </cell>
          <cell r="Z6897">
            <v>1.399383</v>
          </cell>
          <cell r="AA6897">
            <v>0</v>
          </cell>
          <cell r="AB6897">
            <v>44739851.109999999</v>
          </cell>
          <cell r="AC6897">
            <v>844148.13</v>
          </cell>
          <cell r="AD6897">
            <v>170512.87999999998</v>
          </cell>
          <cell r="AE6897">
            <v>339646.17</v>
          </cell>
          <cell r="AF6897">
            <v>1183794.31</v>
          </cell>
          <cell r="AG6897">
            <v>43895702.979999997</v>
          </cell>
          <cell r="AH6897">
            <v>97320.119999997318</v>
          </cell>
          <cell r="AI6897">
            <v>0</v>
          </cell>
          <cell r="AJ6897">
            <v>0</v>
          </cell>
          <cell r="AK6897">
            <v>0</v>
          </cell>
        </row>
        <row r="6898">
          <cell r="R6898" t="str">
            <v>BNDES</v>
          </cell>
          <cell r="S6898" t="str">
            <v>FINEM TJLP</v>
          </cell>
          <cell r="T6898" t="str">
            <v>SUB9722A</v>
          </cell>
          <cell r="U6898">
            <v>6</v>
          </cell>
          <cell r="V6898">
            <v>3.5000599999999999</v>
          </cell>
          <cell r="W6898">
            <v>36099</v>
          </cell>
          <cell r="X6898">
            <v>16</v>
          </cell>
          <cell r="Y6898">
            <v>0</v>
          </cell>
          <cell r="Z6898">
            <v>1.402631</v>
          </cell>
          <cell r="AA6898">
            <v>0</v>
          </cell>
          <cell r="AB6898">
            <v>43997585.909999996</v>
          </cell>
          <cell r="AC6898">
            <v>0</v>
          </cell>
          <cell r="AD6898">
            <v>177824.93</v>
          </cell>
          <cell r="AE6898">
            <v>177824.93</v>
          </cell>
          <cell r="AF6898">
            <v>0</v>
          </cell>
          <cell r="AG6898">
            <v>44175410.840000004</v>
          </cell>
          <cell r="AH6898">
            <v>101882.93000000715</v>
          </cell>
          <cell r="AI6898">
            <v>0</v>
          </cell>
          <cell r="AJ6898">
            <v>0</v>
          </cell>
          <cell r="AK6898">
            <v>0</v>
          </cell>
        </row>
        <row r="6899">
          <cell r="R6899" t="str">
            <v>BNDES</v>
          </cell>
          <cell r="S6899" t="str">
            <v>FINEM TJLP</v>
          </cell>
          <cell r="T6899" t="str">
            <v>SUB9722A</v>
          </cell>
          <cell r="U6899">
            <v>6</v>
          </cell>
          <cell r="V6899">
            <v>3.5000599999999999</v>
          </cell>
          <cell r="W6899">
            <v>36115</v>
          </cell>
          <cell r="X6899">
            <v>16</v>
          </cell>
          <cell r="Y6899">
            <v>11</v>
          </cell>
          <cell r="Z6899">
            <v>1.405891</v>
          </cell>
          <cell r="AA6899">
            <v>0</v>
          </cell>
          <cell r="AB6899">
            <v>44099845.259999998</v>
          </cell>
          <cell r="AC6899">
            <v>848073.95</v>
          </cell>
          <cell r="AD6899">
            <v>179371.91000000003</v>
          </cell>
          <cell r="AE6899">
            <v>357196.84</v>
          </cell>
          <cell r="AF6899">
            <v>1205270.79</v>
          </cell>
          <cell r="AG6899">
            <v>43251771.310000002</v>
          </cell>
          <cell r="AH6899">
            <v>102259.35000000149</v>
          </cell>
          <cell r="AI6899">
            <v>0</v>
          </cell>
          <cell r="AJ6899">
            <v>0</v>
          </cell>
          <cell r="AK6899">
            <v>0</v>
          </cell>
        </row>
        <row r="6900">
          <cell r="R6900" t="str">
            <v>BNDES</v>
          </cell>
          <cell r="S6900" t="str">
            <v>FINEM TJLP</v>
          </cell>
          <cell r="T6900" t="str">
            <v>SUB9722A</v>
          </cell>
          <cell r="U6900">
            <v>6</v>
          </cell>
          <cell r="V6900">
            <v>3.5000599999999999</v>
          </cell>
          <cell r="W6900">
            <v>36129</v>
          </cell>
          <cell r="X6900">
            <v>14</v>
          </cell>
          <cell r="Y6900">
            <v>0</v>
          </cell>
          <cell r="Z6900">
            <v>1.408747</v>
          </cell>
          <cell r="AA6900">
            <v>0</v>
          </cell>
          <cell r="AB6900">
            <v>43339635.210000001</v>
          </cell>
          <cell r="AC6900">
            <v>0</v>
          </cell>
          <cell r="AD6900">
            <v>153231.32</v>
          </cell>
          <cell r="AE6900">
            <v>153231.32</v>
          </cell>
          <cell r="AF6900">
            <v>0</v>
          </cell>
          <cell r="AG6900">
            <v>43492866.520000003</v>
          </cell>
          <cell r="AH6900">
            <v>87863.890000000596</v>
          </cell>
          <cell r="AI6900">
            <v>0</v>
          </cell>
          <cell r="AJ6900">
            <v>0</v>
          </cell>
          <cell r="AK6900">
            <v>0</v>
          </cell>
        </row>
        <row r="6901">
          <cell r="R6901" t="str">
            <v>BNDES</v>
          </cell>
          <cell r="S6901" t="str">
            <v>FINEM TJLP</v>
          </cell>
          <cell r="T6901" t="str">
            <v>SUB9722A</v>
          </cell>
          <cell r="U6901">
            <v>6</v>
          </cell>
          <cell r="V6901">
            <v>3.5000599999999999</v>
          </cell>
          <cell r="W6901">
            <v>36144</v>
          </cell>
          <cell r="X6901">
            <v>15</v>
          </cell>
          <cell r="Y6901">
            <v>12</v>
          </cell>
          <cell r="Z6901">
            <v>1.4148670000000001</v>
          </cell>
          <cell r="AA6901">
            <v>0</v>
          </cell>
          <cell r="AB6901">
            <v>43527914.979999997</v>
          </cell>
          <cell r="AC6901">
            <v>853488.53</v>
          </cell>
          <cell r="AD6901">
            <v>166159.18</v>
          </cell>
          <cell r="AE6901">
            <v>319390.5</v>
          </cell>
          <cell r="AF6901">
            <v>1172879.02</v>
          </cell>
          <cell r="AG6901">
            <v>42674426.450000003</v>
          </cell>
          <cell r="AH6901">
            <v>188279.77000000328</v>
          </cell>
          <cell r="AI6901">
            <v>0</v>
          </cell>
          <cell r="AJ6901">
            <v>0</v>
          </cell>
          <cell r="AK6901">
            <v>0</v>
          </cell>
        </row>
        <row r="6902">
          <cell r="R6902" t="str">
            <v>BNDES</v>
          </cell>
          <cell r="S6902" t="str">
            <v>FINEM TJLP</v>
          </cell>
          <cell r="T6902" t="str">
            <v>SUB9722A</v>
          </cell>
          <cell r="U6902">
            <v>6</v>
          </cell>
          <cell r="V6902">
            <v>3.5000599999999999</v>
          </cell>
          <cell r="W6902">
            <v>36160</v>
          </cell>
          <cell r="X6902">
            <v>16</v>
          </cell>
          <cell r="Y6902">
            <v>0</v>
          </cell>
          <cell r="Z6902">
            <v>1.421659</v>
          </cell>
          <cell r="AA6902">
            <v>0</v>
          </cell>
          <cell r="AB6902">
            <v>42879282.950000003</v>
          </cell>
          <cell r="AC6902">
            <v>0</v>
          </cell>
          <cell r="AD6902">
            <v>173305.08</v>
          </cell>
          <cell r="AE6902">
            <v>173305.08</v>
          </cell>
          <cell r="AF6902">
            <v>0</v>
          </cell>
          <cell r="AG6902">
            <v>43052588.039999999</v>
          </cell>
          <cell r="AH6902">
            <v>204856.50999999791</v>
          </cell>
          <cell r="AI6902">
            <v>0</v>
          </cell>
          <cell r="AJ6902">
            <v>0</v>
          </cell>
          <cell r="AK6902">
            <v>0</v>
          </cell>
        </row>
        <row r="6903">
          <cell r="R6903" t="str">
            <v>BNDES</v>
          </cell>
          <cell r="S6903" t="str">
            <v>FINEM TJLP</v>
          </cell>
          <cell r="T6903" t="str">
            <v>SUB9722A</v>
          </cell>
          <cell r="U6903">
            <v>6</v>
          </cell>
          <cell r="V6903">
            <v>3.5000599999999999</v>
          </cell>
          <cell r="W6903">
            <v>36175</v>
          </cell>
          <cell r="X6903">
            <v>15</v>
          </cell>
          <cell r="Y6903">
            <v>13</v>
          </cell>
          <cell r="Z6903">
            <v>1.425546</v>
          </cell>
          <cell r="AA6903">
            <v>0</v>
          </cell>
          <cell r="AB6903">
            <v>42996520.469999999</v>
          </cell>
          <cell r="AC6903">
            <v>859930.41</v>
          </cell>
          <cell r="AD6903">
            <v>164029.41</v>
          </cell>
          <cell r="AE6903">
            <v>337334.49</v>
          </cell>
          <cell r="AF6903">
            <v>1197264.8999999999</v>
          </cell>
          <cell r="AG6903">
            <v>42136590.060000002</v>
          </cell>
          <cell r="AH6903">
            <v>117237.51000000536</v>
          </cell>
          <cell r="AI6903">
            <v>0</v>
          </cell>
          <cell r="AJ6903">
            <v>0</v>
          </cell>
          <cell r="AK6903">
            <v>0</v>
          </cell>
        </row>
        <row r="6904">
          <cell r="R6904" t="str">
            <v>BNDES</v>
          </cell>
          <cell r="S6904" t="str">
            <v>FINEM TJLP</v>
          </cell>
          <cell r="T6904" t="str">
            <v>SUB9722A</v>
          </cell>
          <cell r="U6904">
            <v>6</v>
          </cell>
          <cell r="V6904">
            <v>3.5000599999999999</v>
          </cell>
          <cell r="W6904">
            <v>36191</v>
          </cell>
          <cell r="X6904">
            <v>16</v>
          </cell>
          <cell r="Y6904">
            <v>0</v>
          </cell>
          <cell r="Z6904">
            <v>1.429514</v>
          </cell>
          <cell r="AA6904">
            <v>0</v>
          </cell>
          <cell r="AB6904">
            <v>42253877.049999997</v>
          </cell>
          <cell r="AC6904">
            <v>0</v>
          </cell>
          <cell r="AD6904">
            <v>170777.38</v>
          </cell>
          <cell r="AE6904">
            <v>170777.38</v>
          </cell>
          <cell r="AF6904">
            <v>0</v>
          </cell>
          <cell r="AG6904">
            <v>42424654.43</v>
          </cell>
          <cell r="AH6904">
            <v>117286.98999999464</v>
          </cell>
          <cell r="AI6904">
            <v>0</v>
          </cell>
          <cell r="AJ6904">
            <v>0</v>
          </cell>
          <cell r="AK6904">
            <v>0</v>
          </cell>
        </row>
        <row r="6905">
          <cell r="R6905" t="str">
            <v>BNDES</v>
          </cell>
          <cell r="S6905" t="str">
            <v>FINEM TJLP</v>
          </cell>
          <cell r="T6905" t="str">
            <v>SUB9722A</v>
          </cell>
          <cell r="U6905">
            <v>6</v>
          </cell>
          <cell r="V6905">
            <v>3.5000599999999999</v>
          </cell>
          <cell r="W6905">
            <v>36208</v>
          </cell>
          <cell r="X6905">
            <v>17</v>
          </cell>
          <cell r="Y6905">
            <v>14</v>
          </cell>
          <cell r="Z6905">
            <v>1.4337420000000001</v>
          </cell>
          <cell r="AA6905">
            <v>0</v>
          </cell>
          <cell r="AB6905">
            <v>42378849.159999996</v>
          </cell>
          <cell r="AC6905">
            <v>864874.47</v>
          </cell>
          <cell r="AD6905">
            <v>183251.33000000002</v>
          </cell>
          <cell r="AE6905">
            <v>354028.71</v>
          </cell>
          <cell r="AF6905">
            <v>1218903.18</v>
          </cell>
          <cell r="AG6905">
            <v>41513974.689999998</v>
          </cell>
          <cell r="AH6905">
            <v>124972.1099999994</v>
          </cell>
          <cell r="AI6905">
            <v>0</v>
          </cell>
          <cell r="AJ6905">
            <v>0</v>
          </cell>
          <cell r="AK6905">
            <v>0</v>
          </cell>
        </row>
        <row r="6906">
          <cell r="R6906" t="str">
            <v>BNDES</v>
          </cell>
          <cell r="S6906" t="str">
            <v>FINEM TJLP</v>
          </cell>
          <cell r="T6906" t="str">
            <v>SUB9722A</v>
          </cell>
          <cell r="U6906">
            <v>6</v>
          </cell>
          <cell r="V6906">
            <v>3.5000599999999999</v>
          </cell>
          <cell r="W6906">
            <v>36219</v>
          </cell>
          <cell r="X6906">
            <v>11</v>
          </cell>
          <cell r="Y6906">
            <v>0</v>
          </cell>
          <cell r="Z6906">
            <v>1.4364809999999999</v>
          </cell>
          <cell r="AA6906">
            <v>0</v>
          </cell>
          <cell r="AB6906">
            <v>41593282.390000001</v>
          </cell>
          <cell r="AC6906">
            <v>0</v>
          </cell>
          <cell r="AD6906">
            <v>115501.02</v>
          </cell>
          <cell r="AE6906">
            <v>115501.02</v>
          </cell>
          <cell r="AF6906">
            <v>0</v>
          </cell>
          <cell r="AG6906">
            <v>41708783.409999996</v>
          </cell>
          <cell r="AH6906">
            <v>79307.69999999553</v>
          </cell>
          <cell r="AI6906">
            <v>0</v>
          </cell>
          <cell r="AJ6906">
            <v>0</v>
          </cell>
          <cell r="AK6906">
            <v>0</v>
          </cell>
        </row>
        <row r="6907">
          <cell r="R6907" t="str">
            <v>BNDES</v>
          </cell>
          <cell r="S6907" t="str">
            <v>FINEM TJLP</v>
          </cell>
          <cell r="T6907" t="str">
            <v>SUB9722A</v>
          </cell>
          <cell r="U6907">
            <v>6</v>
          </cell>
          <cell r="V6907">
            <v>3.5000599999999999</v>
          </cell>
          <cell r="W6907">
            <v>36234</v>
          </cell>
          <cell r="X6907">
            <v>15</v>
          </cell>
          <cell r="Y6907">
            <v>15</v>
          </cell>
          <cell r="Z6907">
            <v>1.440231</v>
          </cell>
          <cell r="AA6907">
            <v>0</v>
          </cell>
          <cell r="AB6907">
            <v>41701863.57</v>
          </cell>
          <cell r="AC6907">
            <v>868788.82</v>
          </cell>
          <cell r="AD6907">
            <v>158732.49</v>
          </cell>
          <cell r="AE6907">
            <v>274233.51</v>
          </cell>
          <cell r="AF6907">
            <v>1143022.33</v>
          </cell>
          <cell r="AG6907">
            <v>40833074.75</v>
          </cell>
          <cell r="AH6907">
            <v>108581.1799999997</v>
          </cell>
          <cell r="AI6907">
            <v>0</v>
          </cell>
          <cell r="AJ6907">
            <v>0</v>
          </cell>
          <cell r="AK6907">
            <v>0</v>
          </cell>
        </row>
        <row r="6908">
          <cell r="R6908" t="str">
            <v>BNDES</v>
          </cell>
          <cell r="S6908" t="str">
            <v>FINEM TJLP</v>
          </cell>
          <cell r="T6908" t="str">
            <v>SUB9722A</v>
          </cell>
          <cell r="U6908">
            <v>6</v>
          </cell>
          <cell r="V6908">
            <v>3.5000599999999999</v>
          </cell>
          <cell r="W6908">
            <v>36250</v>
          </cell>
          <cell r="X6908">
            <v>16</v>
          </cell>
          <cell r="Y6908">
            <v>0</v>
          </cell>
          <cell r="Z6908">
            <v>1.4442390000000001</v>
          </cell>
          <cell r="AA6908">
            <v>0</v>
          </cell>
          <cell r="AB6908">
            <v>40946708.579999998</v>
          </cell>
          <cell r="AC6908">
            <v>0</v>
          </cell>
          <cell r="AD6908">
            <v>165494.20000000001</v>
          </cell>
          <cell r="AE6908">
            <v>165494.20000000001</v>
          </cell>
          <cell r="AF6908">
            <v>0</v>
          </cell>
          <cell r="AG6908">
            <v>41112202.780000001</v>
          </cell>
          <cell r="AH6908">
            <v>113633.82999999821</v>
          </cell>
          <cell r="AI6908">
            <v>0</v>
          </cell>
          <cell r="AJ6908">
            <v>0</v>
          </cell>
          <cell r="AK6908">
            <v>0</v>
          </cell>
        </row>
        <row r="6909">
          <cell r="R6909" t="str">
            <v>BNDES</v>
          </cell>
          <cell r="S6909" t="str">
            <v>FINEM TJLP</v>
          </cell>
          <cell r="T6909" t="str">
            <v>SUB9722A</v>
          </cell>
          <cell r="U6909">
            <v>6</v>
          </cell>
          <cell r="V6909">
            <v>3.5000599999999999</v>
          </cell>
          <cell r="W6909">
            <v>36265</v>
          </cell>
          <cell r="X6909">
            <v>15</v>
          </cell>
          <cell r="Y6909">
            <v>16</v>
          </cell>
          <cell r="Z6909">
            <v>1.448326</v>
          </cell>
          <cell r="AA6909">
            <v>0</v>
          </cell>
          <cell r="AB6909">
            <v>41062582.200000003</v>
          </cell>
          <cell r="AC6909">
            <v>873671.96</v>
          </cell>
          <cell r="AD6909">
            <v>156667.33999999997</v>
          </cell>
          <cell r="AE6909">
            <v>322161.53999999998</v>
          </cell>
          <cell r="AF6909">
            <v>1195833.51</v>
          </cell>
          <cell r="AG6909">
            <v>40188910.229999997</v>
          </cell>
          <cell r="AH6909">
            <v>115873.61999998987</v>
          </cell>
          <cell r="AI6909">
            <v>0</v>
          </cell>
          <cell r="AJ6909">
            <v>0</v>
          </cell>
          <cell r="AK6909">
            <v>0</v>
          </cell>
        </row>
        <row r="6910">
          <cell r="R6910" t="str">
            <v>BNDES</v>
          </cell>
          <cell r="S6910" t="str">
            <v>FINEM TJLP</v>
          </cell>
          <cell r="T6910" t="str">
            <v>SUB9722A</v>
          </cell>
          <cell r="U6910">
            <v>6</v>
          </cell>
          <cell r="V6910">
            <v>3.5000599999999999</v>
          </cell>
          <cell r="W6910">
            <v>36280</v>
          </cell>
          <cell r="X6910">
            <v>15</v>
          </cell>
          <cell r="Y6910">
            <v>0</v>
          </cell>
          <cell r="Z6910">
            <v>1.452448</v>
          </cell>
          <cell r="AA6910">
            <v>0</v>
          </cell>
          <cell r="AB6910">
            <v>40303289.649999999</v>
          </cell>
          <cell r="AC6910">
            <v>0</v>
          </cell>
          <cell r="AD6910">
            <v>152693.57999999999</v>
          </cell>
          <cell r="AE6910">
            <v>152693.57999999999</v>
          </cell>
          <cell r="AF6910">
            <v>0</v>
          </cell>
          <cell r="AG6910">
            <v>40455983.240000002</v>
          </cell>
          <cell r="AH6910">
            <v>114379.43000000715</v>
          </cell>
          <cell r="AI6910">
            <v>0</v>
          </cell>
          <cell r="AJ6910">
            <v>0</v>
          </cell>
          <cell r="AK6910">
            <v>0</v>
          </cell>
        </row>
        <row r="6911">
          <cell r="R6911" t="str">
            <v>BNDES</v>
          </cell>
          <cell r="S6911" t="str">
            <v>FINEM TJLP</v>
          </cell>
          <cell r="T6911" t="str">
            <v>SUB9722A</v>
          </cell>
          <cell r="U6911">
            <v>6</v>
          </cell>
          <cell r="V6911">
            <v>3.5000599999999999</v>
          </cell>
          <cell r="W6911">
            <v>36297</v>
          </cell>
          <cell r="X6911">
            <v>17</v>
          </cell>
          <cell r="Y6911">
            <v>17</v>
          </cell>
          <cell r="Z6911">
            <v>1.4571320000000001</v>
          </cell>
          <cell r="AA6911">
            <v>0</v>
          </cell>
          <cell r="AB6911">
            <v>40433263.75</v>
          </cell>
          <cell r="AC6911">
            <v>878983.99</v>
          </cell>
          <cell r="AD6911">
            <v>174804.94000000003</v>
          </cell>
          <cell r="AE6911">
            <v>327498.52</v>
          </cell>
          <cell r="AF6911">
            <v>1206482.51</v>
          </cell>
          <cell r="AG6911">
            <v>39554279.75</v>
          </cell>
          <cell r="AH6911">
            <v>129974.07999999821</v>
          </cell>
          <cell r="AI6911">
            <v>0</v>
          </cell>
          <cell r="AJ6911">
            <v>0</v>
          </cell>
          <cell r="AK6911">
            <v>0</v>
          </cell>
        </row>
        <row r="6912">
          <cell r="R6912" t="str">
            <v>BNDES</v>
          </cell>
          <cell r="S6912" t="str">
            <v>FINEM TJLP</v>
          </cell>
          <cell r="T6912" t="str">
            <v>SUB9722A</v>
          </cell>
          <cell r="U6912">
            <v>6</v>
          </cell>
          <cell r="V6912">
            <v>3.5000599999999999</v>
          </cell>
          <cell r="W6912">
            <v>36311</v>
          </cell>
          <cell r="X6912">
            <v>14</v>
          </cell>
          <cell r="Y6912">
            <v>0</v>
          </cell>
          <cell r="Z6912">
            <v>1.4610000000000001</v>
          </cell>
          <cell r="AA6912">
            <v>0</v>
          </cell>
          <cell r="AB6912">
            <v>39659277.759999998</v>
          </cell>
          <cell r="AC6912">
            <v>0</v>
          </cell>
          <cell r="AD6912">
            <v>140219.07</v>
          </cell>
          <cell r="AE6912">
            <v>140219.07</v>
          </cell>
          <cell r="AF6912">
            <v>0</v>
          </cell>
          <cell r="AG6912">
            <v>39799496.829999998</v>
          </cell>
          <cell r="AH6912">
            <v>104998.00999999791</v>
          </cell>
          <cell r="AI6912">
            <v>0</v>
          </cell>
          <cell r="AJ6912">
            <v>0</v>
          </cell>
          <cell r="AK6912">
            <v>0</v>
          </cell>
        </row>
        <row r="6913">
          <cell r="R6913" t="str">
            <v>BNDES</v>
          </cell>
          <cell r="S6913" t="str">
            <v>FINEM TJLP</v>
          </cell>
          <cell r="T6913" t="str">
            <v>SUB9722A</v>
          </cell>
          <cell r="U6913">
            <v>6</v>
          </cell>
          <cell r="V6913">
            <v>3.5000599999999999</v>
          </cell>
          <cell r="W6913">
            <v>36326</v>
          </cell>
          <cell r="X6913">
            <v>15</v>
          </cell>
          <cell r="Y6913">
            <v>18</v>
          </cell>
          <cell r="Z6913">
            <v>1.465155</v>
          </cell>
          <cell r="AA6913">
            <v>0</v>
          </cell>
          <cell r="AB6913">
            <v>39772066.460000001</v>
          </cell>
          <cell r="AC6913">
            <v>883823.7</v>
          </cell>
          <cell r="AD6913">
            <v>151612.51</v>
          </cell>
          <cell r="AE6913">
            <v>291831.58</v>
          </cell>
          <cell r="AF6913">
            <v>1175655.27</v>
          </cell>
          <cell r="AG6913">
            <v>38888242.759999998</v>
          </cell>
          <cell r="AH6913">
            <v>112788.69000000507</v>
          </cell>
          <cell r="AI6913">
            <v>0</v>
          </cell>
          <cell r="AJ6913">
            <v>0</v>
          </cell>
          <cell r="AK6913">
            <v>0</v>
          </cell>
        </row>
        <row r="6914">
          <cell r="R6914" t="str">
            <v>BNDES</v>
          </cell>
          <cell r="S6914" t="str">
            <v>FINEM TJLP</v>
          </cell>
          <cell r="T6914" t="str">
            <v>SUB9722A</v>
          </cell>
          <cell r="U6914">
            <v>6</v>
          </cell>
          <cell r="V6914">
            <v>3.5000599999999999</v>
          </cell>
          <cell r="W6914">
            <v>36341</v>
          </cell>
          <cell r="X6914">
            <v>15</v>
          </cell>
          <cell r="Y6914">
            <v>0</v>
          </cell>
          <cell r="Z6914">
            <v>1.469325</v>
          </cell>
          <cell r="AA6914">
            <v>0</v>
          </cell>
          <cell r="AB6914">
            <v>38998923.18</v>
          </cell>
          <cell r="AC6914">
            <v>0</v>
          </cell>
          <cell r="AD6914">
            <v>147751.84</v>
          </cell>
          <cell r="AE6914">
            <v>147751.84</v>
          </cell>
          <cell r="AF6914">
            <v>0</v>
          </cell>
          <cell r="AG6914">
            <v>39146675.030000001</v>
          </cell>
          <cell r="AH6914">
            <v>110680.4299999997</v>
          </cell>
          <cell r="AI6914">
            <v>0</v>
          </cell>
          <cell r="AJ6914">
            <v>0</v>
          </cell>
          <cell r="AK6914">
            <v>0</v>
          </cell>
        </row>
        <row r="6915">
          <cell r="R6915" t="str">
            <v>BNDES</v>
          </cell>
          <cell r="S6915" t="str">
            <v>FINEM TJLP</v>
          </cell>
          <cell r="T6915" t="str">
            <v>SUB9722A</v>
          </cell>
          <cell r="U6915">
            <v>6</v>
          </cell>
          <cell r="V6915">
            <v>3.5000599999999999</v>
          </cell>
          <cell r="W6915">
            <v>36356</v>
          </cell>
          <cell r="X6915">
            <v>15</v>
          </cell>
          <cell r="Y6915">
            <v>19</v>
          </cell>
          <cell r="Z6915">
            <v>1.473792</v>
          </cell>
          <cell r="AA6915">
            <v>0</v>
          </cell>
          <cell r="AB6915">
            <v>39117486.600000001</v>
          </cell>
          <cell r="AC6915">
            <v>889033.79</v>
          </cell>
          <cell r="AD6915">
            <v>149211.69999999998</v>
          </cell>
          <cell r="AE6915">
            <v>296963.53999999998</v>
          </cell>
          <cell r="AF6915">
            <v>1185997.33</v>
          </cell>
          <cell r="AG6915">
            <v>38228452.810000002</v>
          </cell>
          <cell r="AH6915">
            <v>118563.40999999642</v>
          </cell>
          <cell r="AI6915">
            <v>0</v>
          </cell>
          <cell r="AJ6915">
            <v>0</v>
          </cell>
          <cell r="AK6915">
            <v>0</v>
          </cell>
        </row>
        <row r="6916">
          <cell r="R6916" t="str">
            <v>BNDES</v>
          </cell>
          <cell r="S6916" t="str">
            <v>FINEM TJLP</v>
          </cell>
          <cell r="T6916" t="str">
            <v>SUB9722A</v>
          </cell>
          <cell r="U6916">
            <v>6</v>
          </cell>
          <cell r="V6916">
            <v>3.5000599999999999</v>
          </cell>
          <cell r="W6916">
            <v>36372</v>
          </cell>
          <cell r="X6916">
            <v>16</v>
          </cell>
          <cell r="Y6916">
            <v>0</v>
          </cell>
          <cell r="Z6916">
            <v>1.478594</v>
          </cell>
          <cell r="AA6916">
            <v>0</v>
          </cell>
          <cell r="AB6916">
            <v>38353011.119999997</v>
          </cell>
          <cell r="AC6916">
            <v>0</v>
          </cell>
          <cell r="AD6916">
            <v>155011.26</v>
          </cell>
          <cell r="AE6916">
            <v>155011.26</v>
          </cell>
          <cell r="AF6916">
            <v>0</v>
          </cell>
          <cell r="AG6916">
            <v>38508022.380000003</v>
          </cell>
          <cell r="AH6916">
            <v>124558.31000000238</v>
          </cell>
          <cell r="AI6916">
            <v>0</v>
          </cell>
          <cell r="AJ6916">
            <v>0</v>
          </cell>
          <cell r="AK6916">
            <v>0</v>
          </cell>
        </row>
        <row r="6917">
          <cell r="R6917" t="str">
            <v>BNDES</v>
          </cell>
          <cell r="S6917" t="str">
            <v>FINEM TJLP</v>
          </cell>
          <cell r="T6917" t="str">
            <v>SUB9722A</v>
          </cell>
          <cell r="U6917">
            <v>6</v>
          </cell>
          <cell r="V6917">
            <v>3.5000599999999999</v>
          </cell>
          <cell r="W6917">
            <v>36388</v>
          </cell>
          <cell r="X6917">
            <v>16</v>
          </cell>
          <cell r="Y6917">
            <v>20</v>
          </cell>
          <cell r="Z6917">
            <v>1.483412</v>
          </cell>
          <cell r="AA6917">
            <v>0</v>
          </cell>
          <cell r="AB6917">
            <v>38477984.439999998</v>
          </cell>
          <cell r="AC6917">
            <v>894836.85</v>
          </cell>
          <cell r="AD6917">
            <v>156650.02000000002</v>
          </cell>
          <cell r="AE6917">
            <v>311661.28000000003</v>
          </cell>
          <cell r="AF6917">
            <v>1206498.1299999999</v>
          </cell>
          <cell r="AG6917">
            <v>37583147.590000004</v>
          </cell>
          <cell r="AH6917">
            <v>124973.3200000003</v>
          </cell>
          <cell r="AI6917">
            <v>0</v>
          </cell>
          <cell r="AJ6917">
            <v>0</v>
          </cell>
          <cell r="AK6917">
            <v>0</v>
          </cell>
        </row>
        <row r="6918">
          <cell r="R6918" t="str">
            <v>BNDES</v>
          </cell>
          <cell r="S6918" t="str">
            <v>FINEM TJLP</v>
          </cell>
          <cell r="T6918" t="str">
            <v>SUB9722A</v>
          </cell>
          <cell r="U6918">
            <v>6</v>
          </cell>
          <cell r="V6918">
            <v>3.5000599999999999</v>
          </cell>
          <cell r="W6918">
            <v>36403</v>
          </cell>
          <cell r="X6918">
            <v>15</v>
          </cell>
          <cell r="Y6918">
            <v>0</v>
          </cell>
          <cell r="Z6918">
            <v>1.487943</v>
          </cell>
          <cell r="AA6918">
            <v>0</v>
          </cell>
          <cell r="AB6918">
            <v>37697943.240000002</v>
          </cell>
          <cell r="AC6918">
            <v>0</v>
          </cell>
          <cell r="AD6918">
            <v>142822.93</v>
          </cell>
          <cell r="AE6918">
            <v>142822.93</v>
          </cell>
          <cell r="AF6918">
            <v>0</v>
          </cell>
          <cell r="AG6918">
            <v>37840766.170000002</v>
          </cell>
          <cell r="AH6918">
            <v>114795.64999999851</v>
          </cell>
          <cell r="AI6918">
            <v>0</v>
          </cell>
          <cell r="AJ6918">
            <v>0</v>
          </cell>
          <cell r="AK6918">
            <v>0</v>
          </cell>
        </row>
        <row r="6919">
          <cell r="R6919" t="str">
            <v>BNDES</v>
          </cell>
          <cell r="S6919" t="str">
            <v>FINEM TJLP</v>
          </cell>
          <cell r="T6919" t="str">
            <v>SUB9722A</v>
          </cell>
          <cell r="U6919">
            <v>6</v>
          </cell>
          <cell r="V6919">
            <v>3.5000599999999999</v>
          </cell>
          <cell r="W6919">
            <v>36418</v>
          </cell>
          <cell r="X6919">
            <v>15</v>
          </cell>
          <cell r="Y6919">
            <v>21</v>
          </cell>
          <cell r="Z6919">
            <v>1.492488</v>
          </cell>
          <cell r="AA6919">
            <v>0</v>
          </cell>
          <cell r="AB6919">
            <v>37813093.590000004</v>
          </cell>
          <cell r="AC6919">
            <v>900311.75</v>
          </cell>
          <cell r="AD6919">
            <v>144238.21000000002</v>
          </cell>
          <cell r="AE6919">
            <v>287061.14</v>
          </cell>
          <cell r="AF6919">
            <v>1187372.8899999999</v>
          </cell>
          <cell r="AG6919">
            <v>36912781.840000004</v>
          </cell>
          <cell r="AH6919">
            <v>115150.35000000149</v>
          </cell>
          <cell r="AI6919">
            <v>0</v>
          </cell>
          <cell r="AJ6919">
            <v>0</v>
          </cell>
          <cell r="AK6919">
            <v>0</v>
          </cell>
        </row>
        <row r="6920">
          <cell r="R6920" t="str">
            <v>BNDES</v>
          </cell>
          <cell r="S6920" t="str">
            <v>FINEM TJLP</v>
          </cell>
          <cell r="T6920" t="str">
            <v>SUB9722A</v>
          </cell>
          <cell r="U6920">
            <v>6</v>
          </cell>
          <cell r="V6920">
            <v>3.5000599999999999</v>
          </cell>
          <cell r="W6920">
            <v>36433</v>
          </cell>
          <cell r="X6920">
            <v>15</v>
          </cell>
          <cell r="Y6920">
            <v>0</v>
          </cell>
          <cell r="Z6920">
            <v>1.497047</v>
          </cell>
          <cell r="AA6920">
            <v>0</v>
          </cell>
          <cell r="AB6920">
            <v>37025536.759999998</v>
          </cell>
          <cell r="AC6920">
            <v>0</v>
          </cell>
          <cell r="AD6920">
            <v>140275.44</v>
          </cell>
          <cell r="AE6920">
            <v>140275.44</v>
          </cell>
          <cell r="AF6920">
            <v>0</v>
          </cell>
          <cell r="AG6920">
            <v>37165812.200000003</v>
          </cell>
          <cell r="AH6920">
            <v>112754.92000000179</v>
          </cell>
          <cell r="AI6920">
            <v>0</v>
          </cell>
          <cell r="AJ6920">
            <v>0</v>
          </cell>
          <cell r="AK6920">
            <v>0</v>
          </cell>
        </row>
        <row r="6921">
          <cell r="R6921" t="str">
            <v>BNDES</v>
          </cell>
          <cell r="S6921" t="str">
            <v>FINEM TJLP</v>
          </cell>
          <cell r="T6921" t="str">
            <v>SUB9722A</v>
          </cell>
          <cell r="U6921">
            <v>6</v>
          </cell>
          <cell r="V6921">
            <v>3.5000599999999999</v>
          </cell>
          <cell r="W6921">
            <v>36448</v>
          </cell>
          <cell r="X6921">
            <v>15</v>
          </cell>
          <cell r="Y6921">
            <v>22</v>
          </cell>
          <cell r="Z6921">
            <v>1.500823</v>
          </cell>
          <cell r="AA6921">
            <v>0</v>
          </cell>
          <cell r="AB6921">
            <v>37118926.229999997</v>
          </cell>
          <cell r="AC6921">
            <v>905339.66</v>
          </cell>
          <cell r="AD6921">
            <v>141515.87</v>
          </cell>
          <cell r="AE6921">
            <v>281791.31</v>
          </cell>
          <cell r="AF6921">
            <v>1187130.97</v>
          </cell>
          <cell r="AG6921">
            <v>36213586.57</v>
          </cell>
          <cell r="AH6921">
            <v>93389.469999998808</v>
          </cell>
          <cell r="AI6921">
            <v>0</v>
          </cell>
          <cell r="AJ6921">
            <v>0</v>
          </cell>
          <cell r="AK6921">
            <v>0</v>
          </cell>
        </row>
        <row r="6922">
          <cell r="R6922" t="str">
            <v>BNDES</v>
          </cell>
          <cell r="S6922" t="str">
            <v>FINEM TJLP</v>
          </cell>
          <cell r="T6922" t="str">
            <v>SUB9722A</v>
          </cell>
          <cell r="U6922">
            <v>6</v>
          </cell>
          <cell r="V6922">
            <v>3.5000599999999999</v>
          </cell>
          <cell r="W6922">
            <v>36464</v>
          </cell>
          <cell r="X6922">
            <v>16</v>
          </cell>
          <cell r="Y6922">
            <v>0</v>
          </cell>
          <cell r="Z6922">
            <v>1.5047980000000001</v>
          </cell>
          <cell r="AA6922">
            <v>0</v>
          </cell>
          <cell r="AB6922">
            <v>36309499.950000003</v>
          </cell>
          <cell r="AC6922">
            <v>0</v>
          </cell>
          <cell r="AD6922">
            <v>146752.01</v>
          </cell>
          <cell r="AE6922">
            <v>146752.01</v>
          </cell>
          <cell r="AF6922">
            <v>0</v>
          </cell>
          <cell r="AG6922">
            <v>36456251.960000001</v>
          </cell>
          <cell r="AH6922">
            <v>95913.380000002682</v>
          </cell>
          <cell r="AI6922">
            <v>0</v>
          </cell>
          <cell r="AJ6922">
            <v>0</v>
          </cell>
          <cell r="AK6922">
            <v>0</v>
          </cell>
        </row>
        <row r="6923">
          <cell r="R6923" t="str">
            <v>BNDES</v>
          </cell>
          <cell r="S6923" t="str">
            <v>FINEM TJLP</v>
          </cell>
          <cell r="T6923" t="str">
            <v>SUB9722A</v>
          </cell>
          <cell r="U6923">
            <v>6</v>
          </cell>
          <cell r="V6923">
            <v>3.5000599999999999</v>
          </cell>
          <cell r="W6923">
            <v>36480</v>
          </cell>
          <cell r="X6923">
            <v>16</v>
          </cell>
          <cell r="Y6923">
            <v>23</v>
          </cell>
          <cell r="Z6923">
            <v>1.5087820000000001</v>
          </cell>
          <cell r="AA6923">
            <v>0</v>
          </cell>
          <cell r="AB6923">
            <v>36405630.490000002</v>
          </cell>
          <cell r="AC6923">
            <v>910140.76</v>
          </cell>
          <cell r="AD6923">
            <v>148123.77000000002</v>
          </cell>
          <cell r="AE6923">
            <v>294875.78000000003</v>
          </cell>
          <cell r="AF6923">
            <v>1205016.54</v>
          </cell>
          <cell r="AG6923">
            <v>35495489.729999997</v>
          </cell>
          <cell r="AH6923">
            <v>96130.539999991655</v>
          </cell>
          <cell r="AI6923">
            <v>0</v>
          </cell>
          <cell r="AJ6923">
            <v>0</v>
          </cell>
          <cell r="AK6923">
            <v>0</v>
          </cell>
        </row>
        <row r="6924">
          <cell r="R6924" t="str">
            <v>BNDES</v>
          </cell>
          <cell r="S6924" t="str">
            <v>FINEM TJLP</v>
          </cell>
          <cell r="T6924" t="str">
            <v>SUB9722A</v>
          </cell>
          <cell r="U6924">
            <v>6</v>
          </cell>
          <cell r="V6924">
            <v>3.5000599999999999</v>
          </cell>
          <cell r="W6924">
            <v>36494</v>
          </cell>
          <cell r="X6924">
            <v>14</v>
          </cell>
          <cell r="Y6924">
            <v>0</v>
          </cell>
          <cell r="Z6924">
            <v>1.5122800000000001</v>
          </cell>
          <cell r="AA6924">
            <v>0</v>
          </cell>
          <cell r="AB6924">
            <v>35577783.409999996</v>
          </cell>
          <cell r="AC6924">
            <v>0</v>
          </cell>
          <cell r="AD6924">
            <v>125788.57</v>
          </cell>
          <cell r="AE6924">
            <v>125788.57</v>
          </cell>
          <cell r="AF6924">
            <v>0</v>
          </cell>
          <cell r="AG6924">
            <v>35703571.979999997</v>
          </cell>
          <cell r="AH6924">
            <v>82293.679999999702</v>
          </cell>
          <cell r="AI6924">
            <v>0</v>
          </cell>
          <cell r="AJ6924">
            <v>0</v>
          </cell>
          <cell r="AK6924">
            <v>0</v>
          </cell>
        </row>
        <row r="6925">
          <cell r="R6925" t="str">
            <v>BNDES</v>
          </cell>
          <cell r="S6925" t="str">
            <v>FINEM TJLP</v>
          </cell>
          <cell r="T6925" t="str">
            <v>SUB9722A</v>
          </cell>
          <cell r="U6925">
            <v>6</v>
          </cell>
          <cell r="V6925">
            <v>3.5000599999999999</v>
          </cell>
          <cell r="W6925">
            <v>36509</v>
          </cell>
          <cell r="X6925">
            <v>15</v>
          </cell>
          <cell r="Y6925">
            <v>24</v>
          </cell>
          <cell r="Z6925">
            <v>1.516033</v>
          </cell>
          <cell r="AA6925">
            <v>0</v>
          </cell>
          <cell r="AB6925">
            <v>35666076.200000003</v>
          </cell>
          <cell r="AC6925">
            <v>914514.77</v>
          </cell>
          <cell r="AD6925">
            <v>135914.88999999998</v>
          </cell>
          <cell r="AE6925">
            <v>261703.46</v>
          </cell>
          <cell r="AF6925">
            <v>1176218.23</v>
          </cell>
          <cell r="AG6925">
            <v>34751561.420000002</v>
          </cell>
          <cell r="AH6925">
            <v>88292.780000001192</v>
          </cell>
          <cell r="AI6925">
            <v>0</v>
          </cell>
          <cell r="AJ6925">
            <v>0</v>
          </cell>
          <cell r="AK6925">
            <v>0</v>
          </cell>
        </row>
        <row r="6926">
          <cell r="R6926" t="str">
            <v>BNDES</v>
          </cell>
          <cell r="S6926" t="str">
            <v>FINEM TJLP</v>
          </cell>
          <cell r="T6926" t="str">
            <v>SUB9722A</v>
          </cell>
          <cell r="U6926">
            <v>6</v>
          </cell>
          <cell r="V6926">
            <v>3.5000599999999999</v>
          </cell>
          <cell r="W6926">
            <v>36525</v>
          </cell>
          <cell r="X6926">
            <v>16</v>
          </cell>
          <cell r="Y6926">
            <v>0</v>
          </cell>
          <cell r="Z6926">
            <v>1.520049</v>
          </cell>
          <cell r="AA6926">
            <v>0</v>
          </cell>
          <cell r="AB6926">
            <v>34843618.960000001</v>
          </cell>
          <cell r="AC6926">
            <v>0</v>
          </cell>
          <cell r="AD6926">
            <v>140827.35999999999</v>
          </cell>
          <cell r="AE6926">
            <v>140827.35999999999</v>
          </cell>
          <cell r="AF6926">
            <v>0</v>
          </cell>
          <cell r="AG6926">
            <v>34984446.329999998</v>
          </cell>
          <cell r="AH6926">
            <v>92057.54999999702</v>
          </cell>
          <cell r="AI6926">
            <v>0</v>
          </cell>
          <cell r="AJ6926">
            <v>0</v>
          </cell>
          <cell r="AK6926">
            <v>0</v>
          </cell>
        </row>
        <row r="6927">
          <cell r="R6927" t="str">
            <v>BNDES</v>
          </cell>
          <cell r="S6927" t="str">
            <v>FINEM TJLP</v>
          </cell>
          <cell r="T6927" t="str">
            <v>SUB9722A</v>
          </cell>
          <cell r="U6927">
            <v>6</v>
          </cell>
          <cell r="V6927">
            <v>3.5000599999999999</v>
          </cell>
          <cell r="W6927">
            <v>36542</v>
          </cell>
          <cell r="X6927">
            <v>17</v>
          </cell>
          <cell r="Y6927">
            <v>25</v>
          </cell>
          <cell r="Z6927">
            <v>1.5240279999999999</v>
          </cell>
          <cell r="AA6927">
            <v>0</v>
          </cell>
          <cell r="AB6927">
            <v>34934828.369999997</v>
          </cell>
          <cell r="AC6927">
            <v>919337.59</v>
          </cell>
          <cell r="AD6927">
            <v>151014.73000000004</v>
          </cell>
          <cell r="AE6927">
            <v>291842.09000000003</v>
          </cell>
          <cell r="AF6927">
            <v>1211179.68</v>
          </cell>
          <cell r="AG6927">
            <v>34015490.780000001</v>
          </cell>
          <cell r="AH6927">
            <v>91209.40000000596</v>
          </cell>
          <cell r="AI6927">
            <v>0</v>
          </cell>
          <cell r="AJ6927">
            <v>0</v>
          </cell>
          <cell r="AK6927">
            <v>0</v>
          </cell>
        </row>
        <row r="6928">
          <cell r="R6928" t="str">
            <v>BNDES</v>
          </cell>
          <cell r="S6928" t="str">
            <v>FINEM TJLP</v>
          </cell>
          <cell r="T6928" t="str">
            <v>SUB9722A</v>
          </cell>
          <cell r="U6928">
            <v>6</v>
          </cell>
          <cell r="V6928">
            <v>3.5000599999999999</v>
          </cell>
          <cell r="W6928">
            <v>36556</v>
          </cell>
          <cell r="X6928">
            <v>14</v>
          </cell>
          <cell r="Y6928">
            <v>0</v>
          </cell>
          <cell r="Z6928">
            <v>1.527293</v>
          </cell>
          <cell r="AA6928">
            <v>0</v>
          </cell>
          <cell r="AB6928">
            <v>34088363.829999998</v>
          </cell>
          <cell r="AC6928">
            <v>0</v>
          </cell>
          <cell r="AD6928">
            <v>120522.59</v>
          </cell>
          <cell r="AE6928">
            <v>120522.59</v>
          </cell>
          <cell r="AF6928">
            <v>0</v>
          </cell>
          <cell r="AG6928">
            <v>34208886.420000002</v>
          </cell>
          <cell r="AH6928">
            <v>72873.04999999702</v>
          </cell>
          <cell r="AI6928">
            <v>0</v>
          </cell>
          <cell r="AJ6928">
            <v>0</v>
          </cell>
          <cell r="AK6928">
            <v>0</v>
          </cell>
        </row>
        <row r="6929">
          <cell r="R6929" t="str">
            <v>BNDES</v>
          </cell>
          <cell r="S6929" t="str">
            <v>FINEM TJLP</v>
          </cell>
          <cell r="T6929" t="str">
            <v>SUB9722A</v>
          </cell>
          <cell r="U6929">
            <v>6</v>
          </cell>
          <cell r="V6929">
            <v>3.5000599999999999</v>
          </cell>
          <cell r="W6929">
            <v>36571</v>
          </cell>
          <cell r="X6929">
            <v>15</v>
          </cell>
          <cell r="Y6929">
            <v>26</v>
          </cell>
          <cell r="Z6929">
            <v>1.5308029999999999</v>
          </cell>
          <cell r="AA6929">
            <v>0</v>
          </cell>
          <cell r="AB6929">
            <v>34166705.159999996</v>
          </cell>
          <cell r="AC6929">
            <v>923424.46</v>
          </cell>
          <cell r="AD6929">
            <v>130179.08000000002</v>
          </cell>
          <cell r="AE6929">
            <v>250701.67</v>
          </cell>
          <cell r="AF6929">
            <v>1174126.1299999999</v>
          </cell>
          <cell r="AG6929">
            <v>33243280.699999999</v>
          </cell>
          <cell r="AH6929">
            <v>78341.329999998212</v>
          </cell>
          <cell r="AI6929">
            <v>0</v>
          </cell>
          <cell r="AJ6929">
            <v>0</v>
          </cell>
          <cell r="AK6929">
            <v>0</v>
          </cell>
        </row>
        <row r="6930">
          <cell r="R6930" t="str">
            <v>BNDES</v>
          </cell>
          <cell r="S6930" t="str">
            <v>FINEM TJLP</v>
          </cell>
          <cell r="T6930" t="str">
            <v>SUB9722A</v>
          </cell>
          <cell r="U6930">
            <v>6</v>
          </cell>
          <cell r="V6930">
            <v>3.5000599999999999</v>
          </cell>
          <cell r="W6930">
            <v>36585</v>
          </cell>
          <cell r="X6930">
            <v>14</v>
          </cell>
          <cell r="Y6930">
            <v>0</v>
          </cell>
          <cell r="Z6930">
            <v>1.5340830000000001</v>
          </cell>
          <cell r="AA6930">
            <v>0</v>
          </cell>
          <cell r="AB6930">
            <v>33314509.949999999</v>
          </cell>
          <cell r="AC6930">
            <v>0</v>
          </cell>
          <cell r="AD6930">
            <v>117786.55</v>
          </cell>
          <cell r="AE6930">
            <v>117786.55</v>
          </cell>
          <cell r="AF6930">
            <v>0</v>
          </cell>
          <cell r="AG6930">
            <v>33432296.510000002</v>
          </cell>
          <cell r="AH6930">
            <v>71229.260000001639</v>
          </cell>
          <cell r="AI6930">
            <v>0</v>
          </cell>
          <cell r="AJ6930">
            <v>0</v>
          </cell>
          <cell r="AK6930">
            <v>0</v>
          </cell>
        </row>
        <row r="6931">
          <cell r="R6931" t="str">
            <v>BNDES</v>
          </cell>
          <cell r="S6931" t="str">
            <v>FINEM TJLP</v>
          </cell>
          <cell r="T6931" t="str">
            <v>SUB9722A</v>
          </cell>
          <cell r="U6931">
            <v>6</v>
          </cell>
          <cell r="V6931">
            <v>3.5000599999999999</v>
          </cell>
          <cell r="W6931">
            <v>36600</v>
          </cell>
          <cell r="X6931">
            <v>15</v>
          </cell>
          <cell r="Y6931">
            <v>27</v>
          </cell>
          <cell r="Z6931">
            <v>1.5376080000000001</v>
          </cell>
          <cell r="AA6931">
            <v>0</v>
          </cell>
          <cell r="AB6931">
            <v>33391059.690000001</v>
          </cell>
          <cell r="AC6931">
            <v>927529.44</v>
          </cell>
          <cell r="AD6931">
            <v>127223.74</v>
          </cell>
          <cell r="AE6931">
            <v>245010.29</v>
          </cell>
          <cell r="AF6931">
            <v>1172539.73</v>
          </cell>
          <cell r="AG6931">
            <v>32463530.25</v>
          </cell>
          <cell r="AH6931">
            <v>76549.729999996722</v>
          </cell>
          <cell r="AI6931">
            <v>0</v>
          </cell>
          <cell r="AJ6931">
            <v>0</v>
          </cell>
          <cell r="AK6931">
            <v>0</v>
          </cell>
        </row>
        <row r="6932">
          <cell r="R6932" t="str">
            <v>BNDES</v>
          </cell>
          <cell r="S6932" t="str">
            <v>FINEM TJLP</v>
          </cell>
          <cell r="T6932" t="str">
            <v>SUB9722A</v>
          </cell>
          <cell r="U6932">
            <v>6</v>
          </cell>
          <cell r="V6932">
            <v>3.5000599999999999</v>
          </cell>
          <cell r="W6932">
            <v>36616</v>
          </cell>
          <cell r="X6932">
            <v>16</v>
          </cell>
          <cell r="Y6932">
            <v>0</v>
          </cell>
          <cell r="Z6932">
            <v>1.5413749999999999</v>
          </cell>
          <cell r="AA6932">
            <v>0</v>
          </cell>
          <cell r="AB6932">
            <v>32543062.949999999</v>
          </cell>
          <cell r="AC6932">
            <v>0</v>
          </cell>
          <cell r="AD6932">
            <v>131529.21</v>
          </cell>
          <cell r="AE6932">
            <v>131529.21</v>
          </cell>
          <cell r="AF6932">
            <v>0</v>
          </cell>
          <cell r="AG6932">
            <v>32674592.16</v>
          </cell>
          <cell r="AH6932">
            <v>79532.699999999255</v>
          </cell>
          <cell r="AI6932">
            <v>0</v>
          </cell>
          <cell r="AJ6932">
            <v>0</v>
          </cell>
          <cell r="AK6932">
            <v>0</v>
          </cell>
        </row>
        <row r="6933">
          <cell r="R6933" t="str">
            <v>BNDES</v>
          </cell>
          <cell r="S6933" t="str">
            <v>FINEM TJLP</v>
          </cell>
          <cell r="T6933" t="str">
            <v>SUB9722A</v>
          </cell>
          <cell r="U6933">
            <v>6</v>
          </cell>
          <cell r="V6933">
            <v>3.5000599999999999</v>
          </cell>
          <cell r="W6933">
            <v>36633</v>
          </cell>
          <cell r="X6933">
            <v>17</v>
          </cell>
          <cell r="Y6933">
            <v>28</v>
          </cell>
          <cell r="Z6933">
            <v>1.5447740000000001</v>
          </cell>
          <cell r="AA6933">
            <v>0</v>
          </cell>
          <cell r="AB6933">
            <v>32614826.07</v>
          </cell>
          <cell r="AC6933">
            <v>931852.17</v>
          </cell>
          <cell r="AD6933">
            <v>140931.81000000003</v>
          </cell>
          <cell r="AE6933">
            <v>272461.02</v>
          </cell>
          <cell r="AF6933">
            <v>1204313.2</v>
          </cell>
          <cell r="AG6933">
            <v>31682973.899999999</v>
          </cell>
          <cell r="AH6933">
            <v>71763.129999998957</v>
          </cell>
          <cell r="AI6933">
            <v>0</v>
          </cell>
          <cell r="AJ6933">
            <v>0</v>
          </cell>
          <cell r="AK6933">
            <v>0</v>
          </cell>
        </row>
        <row r="6934">
          <cell r="R6934" t="str">
            <v>BNDES</v>
          </cell>
          <cell r="S6934" t="str">
            <v>FINEM TJLP</v>
          </cell>
          <cell r="T6934" t="str">
            <v>SUB9722A</v>
          </cell>
          <cell r="U6934">
            <v>6</v>
          </cell>
          <cell r="V6934">
            <v>3.5000599999999999</v>
          </cell>
          <cell r="W6934">
            <v>36646</v>
          </cell>
          <cell r="X6934">
            <v>13</v>
          </cell>
          <cell r="Y6934">
            <v>0</v>
          </cell>
          <cell r="Z6934">
            <v>1.5473479999999999</v>
          </cell>
          <cell r="AA6934">
            <v>0</v>
          </cell>
          <cell r="AB6934">
            <v>31735766.07</v>
          </cell>
          <cell r="AC6934">
            <v>0</v>
          </cell>
          <cell r="AD6934">
            <v>104176.99</v>
          </cell>
          <cell r="AE6934">
            <v>104176.99</v>
          </cell>
          <cell r="AF6934">
            <v>0</v>
          </cell>
          <cell r="AG6934">
            <v>31839943.059999999</v>
          </cell>
          <cell r="AH6934">
            <v>52792.170000001788</v>
          </cell>
          <cell r="AI6934">
            <v>0</v>
          </cell>
          <cell r="AJ6934">
            <v>0</v>
          </cell>
          <cell r="AK6934">
            <v>0</v>
          </cell>
        </row>
        <row r="6935">
          <cell r="R6935" t="str">
            <v>BNDES</v>
          </cell>
          <cell r="S6935" t="str">
            <v>FINEM TJLP</v>
          </cell>
          <cell r="T6935" t="str">
            <v>SUB9722A</v>
          </cell>
          <cell r="U6935">
            <v>6</v>
          </cell>
          <cell r="V6935">
            <v>3.5000599999999999</v>
          </cell>
          <cell r="W6935">
            <v>36661</v>
          </cell>
          <cell r="X6935">
            <v>15</v>
          </cell>
          <cell r="Y6935">
            <v>29</v>
          </cell>
          <cell r="Z6935">
            <v>1.5503180000000001</v>
          </cell>
          <cell r="AA6935">
            <v>0</v>
          </cell>
          <cell r="AB6935">
            <v>31796680.109999999</v>
          </cell>
          <cell r="AC6935">
            <v>935196.47</v>
          </cell>
          <cell r="AD6935">
            <v>121060.73</v>
          </cell>
          <cell r="AE6935">
            <v>225237.72</v>
          </cell>
          <cell r="AF6935">
            <v>1160434.2</v>
          </cell>
          <cell r="AG6935">
            <v>30861483.640000001</v>
          </cell>
          <cell r="AH6935">
            <v>60914.050000000745</v>
          </cell>
          <cell r="AI6935">
            <v>0</v>
          </cell>
          <cell r="AJ6935">
            <v>0</v>
          </cell>
          <cell r="AK6935">
            <v>0</v>
          </cell>
        </row>
        <row r="6936">
          <cell r="R6936" t="str">
            <v>BNDES</v>
          </cell>
          <cell r="S6936" t="str">
            <v>FINEM TJLP</v>
          </cell>
          <cell r="T6936" t="str">
            <v>SUB9722A</v>
          </cell>
          <cell r="U6936">
            <v>6</v>
          </cell>
          <cell r="V6936">
            <v>3.5000599999999999</v>
          </cell>
          <cell r="W6936">
            <v>36677</v>
          </cell>
          <cell r="X6936">
            <v>16</v>
          </cell>
          <cell r="Y6936">
            <v>0</v>
          </cell>
          <cell r="Z6936">
            <v>1.5535019999999999</v>
          </cell>
          <cell r="AA6936">
            <v>0</v>
          </cell>
          <cell r="AB6936">
            <v>30924866.100000001</v>
          </cell>
          <cell r="AC6936">
            <v>0</v>
          </cell>
          <cell r="AD6936">
            <v>124988.95</v>
          </cell>
          <cell r="AE6936">
            <v>124988.95</v>
          </cell>
          <cell r="AF6936">
            <v>0</v>
          </cell>
          <cell r="AG6936">
            <v>31049855.039999999</v>
          </cell>
          <cell r="AH6936">
            <v>63382.449999999255</v>
          </cell>
          <cell r="AI6936">
            <v>0</v>
          </cell>
          <cell r="AJ6936">
            <v>0</v>
          </cell>
          <cell r="AK6936">
            <v>0</v>
          </cell>
        </row>
        <row r="6937">
          <cell r="R6937" t="str">
            <v>BNDES</v>
          </cell>
          <cell r="S6937" t="str">
            <v>FINEM TJLP</v>
          </cell>
          <cell r="T6937" t="str">
            <v>SUB9722A</v>
          </cell>
          <cell r="U6937">
            <v>6</v>
          </cell>
          <cell r="V6937">
            <v>3.5000599999999999</v>
          </cell>
          <cell r="W6937">
            <v>36692</v>
          </cell>
          <cell r="X6937">
            <v>15</v>
          </cell>
          <cell r="Y6937">
            <v>30</v>
          </cell>
          <cell r="Z6937">
            <v>1.556487</v>
          </cell>
          <cell r="AA6937">
            <v>0</v>
          </cell>
          <cell r="AB6937">
            <v>30984287.149999999</v>
          </cell>
          <cell r="AC6937">
            <v>938917.79</v>
          </cell>
          <cell r="AD6937">
            <v>118102.09000000001</v>
          </cell>
          <cell r="AE6937">
            <v>243091.04</v>
          </cell>
          <cell r="AF6937">
            <v>1182008.83</v>
          </cell>
          <cell r="AG6937">
            <v>30045369.359999999</v>
          </cell>
          <cell r="AH6937">
            <v>59421.059999998659</v>
          </cell>
          <cell r="AI6937">
            <v>0</v>
          </cell>
          <cell r="AJ6937">
            <v>0</v>
          </cell>
          <cell r="AK6937">
            <v>0</v>
          </cell>
        </row>
        <row r="6938">
          <cell r="R6938" t="str">
            <v>BNDES</v>
          </cell>
          <cell r="S6938" t="str">
            <v>FINEM TJLP</v>
          </cell>
          <cell r="T6938" t="str">
            <v>SUB9722A</v>
          </cell>
          <cell r="U6938">
            <v>6</v>
          </cell>
          <cell r="V6938">
            <v>3.5000599999999999</v>
          </cell>
          <cell r="W6938">
            <v>36707</v>
          </cell>
          <cell r="X6938">
            <v>15</v>
          </cell>
          <cell r="Y6938">
            <v>0</v>
          </cell>
          <cell r="Z6938">
            <v>1.5594779999999999</v>
          </cell>
          <cell r="AA6938">
            <v>0</v>
          </cell>
          <cell r="AB6938">
            <v>30103105.59</v>
          </cell>
          <cell r="AC6938">
            <v>0</v>
          </cell>
          <cell r="AD6938">
            <v>114049.03</v>
          </cell>
          <cell r="AE6938">
            <v>114049.03</v>
          </cell>
          <cell r="AF6938">
            <v>0</v>
          </cell>
          <cell r="AG6938">
            <v>30217154.620000001</v>
          </cell>
          <cell r="AH6938">
            <v>57736.230000000447</v>
          </cell>
          <cell r="AI6938">
            <v>0</v>
          </cell>
          <cell r="AJ6938">
            <v>0</v>
          </cell>
          <cell r="AK6938">
            <v>0</v>
          </cell>
        </row>
        <row r="6939">
          <cell r="R6939" t="str">
            <v>BNDES</v>
          </cell>
          <cell r="S6939" t="str">
            <v>FINEM TJLP</v>
          </cell>
          <cell r="T6939" t="str">
            <v>SUB9722A</v>
          </cell>
          <cell r="U6939">
            <v>6</v>
          </cell>
          <cell r="V6939">
            <v>3.5000599999999999</v>
          </cell>
          <cell r="W6939">
            <v>36724</v>
          </cell>
          <cell r="X6939">
            <v>17</v>
          </cell>
          <cell r="Y6939">
            <v>31</v>
          </cell>
          <cell r="Z6939">
            <v>1.5624039999999999</v>
          </cell>
          <cell r="AA6939">
            <v>0</v>
          </cell>
          <cell r="AB6939">
            <v>30159587.109999999</v>
          </cell>
          <cell r="AC6939">
            <v>942487.1</v>
          </cell>
          <cell r="AD6939">
            <v>130235.48000000001</v>
          </cell>
          <cell r="AE6939">
            <v>244284.51</v>
          </cell>
          <cell r="AF6939">
            <v>1186771.6100000001</v>
          </cell>
          <cell r="AG6939">
            <v>29217100.010000002</v>
          </cell>
          <cell r="AH6939">
            <v>56481.519999999553</v>
          </cell>
          <cell r="AI6939">
            <v>0</v>
          </cell>
          <cell r="AJ6939">
            <v>0</v>
          </cell>
          <cell r="AK6939">
            <v>0</v>
          </cell>
        </row>
        <row r="6940">
          <cell r="R6940" t="str">
            <v>BNDES</v>
          </cell>
          <cell r="S6940" t="str">
            <v>FINEM TJLP</v>
          </cell>
          <cell r="T6940" t="str">
            <v>SUB9722A</v>
          </cell>
          <cell r="U6940">
            <v>6</v>
          </cell>
          <cell r="V6940">
            <v>3.5000599999999999</v>
          </cell>
          <cell r="W6940">
            <v>36738</v>
          </cell>
          <cell r="X6940">
            <v>14</v>
          </cell>
          <cell r="Y6940">
            <v>0</v>
          </cell>
          <cell r="Z6940">
            <v>1.5647979999999999</v>
          </cell>
          <cell r="AA6940">
            <v>0</v>
          </cell>
          <cell r="AB6940">
            <v>29261868.039999999</v>
          </cell>
          <cell r="AC6940">
            <v>0</v>
          </cell>
          <cell r="AD6940">
            <v>103458.06</v>
          </cell>
          <cell r="AE6940">
            <v>103458.06</v>
          </cell>
          <cell r="AF6940">
            <v>0</v>
          </cell>
          <cell r="AG6940">
            <v>29365326.100000001</v>
          </cell>
          <cell r="AH6940">
            <v>44768.030000001192</v>
          </cell>
          <cell r="AI6940">
            <v>0</v>
          </cell>
          <cell r="AJ6940">
            <v>0</v>
          </cell>
          <cell r="AK6940">
            <v>0</v>
          </cell>
        </row>
        <row r="6941">
          <cell r="R6941" t="str">
            <v>BNDES</v>
          </cell>
          <cell r="S6941" t="str">
            <v>FINEM TJLP</v>
          </cell>
          <cell r="T6941" t="str">
            <v>SUB9722A</v>
          </cell>
          <cell r="U6941">
            <v>6</v>
          </cell>
          <cell r="V6941">
            <v>3.5000599999999999</v>
          </cell>
          <cell r="W6941">
            <v>36753</v>
          </cell>
          <cell r="X6941">
            <v>15</v>
          </cell>
          <cell r="Y6941">
            <v>32</v>
          </cell>
          <cell r="Z6941">
            <v>1.5673630000000001</v>
          </cell>
          <cell r="AA6941">
            <v>0</v>
          </cell>
          <cell r="AB6941">
            <v>29309833.780000001</v>
          </cell>
          <cell r="AC6941">
            <v>945478.51</v>
          </cell>
          <cell r="AD6941">
            <v>111605.82</v>
          </cell>
          <cell r="AE6941">
            <v>215063.88</v>
          </cell>
          <cell r="AF6941">
            <v>1160542.3899999999</v>
          </cell>
          <cell r="AG6941">
            <v>28364355.27</v>
          </cell>
          <cell r="AH6941">
            <v>47965.739999998361</v>
          </cell>
          <cell r="AI6941">
            <v>0</v>
          </cell>
          <cell r="AJ6941">
            <v>0</v>
          </cell>
          <cell r="AK6941">
            <v>0</v>
          </cell>
        </row>
        <row r="6942">
          <cell r="R6942" t="str">
            <v>BNDES</v>
          </cell>
          <cell r="S6942" t="str">
            <v>FINEM TJLP</v>
          </cell>
          <cell r="T6942" t="str">
            <v>SUB9722A</v>
          </cell>
          <cell r="U6942">
            <v>6</v>
          </cell>
          <cell r="V6942">
            <v>3.5000599999999999</v>
          </cell>
          <cell r="W6942">
            <v>36769</v>
          </cell>
          <cell r="X6942">
            <v>16</v>
          </cell>
          <cell r="Y6942">
            <v>0</v>
          </cell>
          <cell r="Z6942">
            <v>1.5700989999999999</v>
          </cell>
          <cell r="AA6942">
            <v>0</v>
          </cell>
          <cell r="AB6942">
            <v>28413868.289999999</v>
          </cell>
          <cell r="AC6942">
            <v>0</v>
          </cell>
          <cell r="AD6942">
            <v>114840.26</v>
          </cell>
          <cell r="AE6942">
            <v>114840.26</v>
          </cell>
          <cell r="AF6942">
            <v>0</v>
          </cell>
          <cell r="AG6942">
            <v>28528708.539999999</v>
          </cell>
          <cell r="AH6942">
            <v>49513.009999997914</v>
          </cell>
          <cell r="AI6942">
            <v>0</v>
          </cell>
          <cell r="AJ6942">
            <v>0</v>
          </cell>
          <cell r="AK6942">
            <v>0</v>
          </cell>
        </row>
        <row r="6943">
          <cell r="R6943" t="str">
            <v>BNDES</v>
          </cell>
          <cell r="S6943" t="str">
            <v>FINEM TJLP</v>
          </cell>
          <cell r="T6943" t="str">
            <v>SUB9722A</v>
          </cell>
          <cell r="U6943">
            <v>6</v>
          </cell>
          <cell r="V6943">
            <v>3.5000599999999999</v>
          </cell>
          <cell r="W6943">
            <v>36784</v>
          </cell>
          <cell r="X6943">
            <v>15</v>
          </cell>
          <cell r="Y6943">
            <v>33</v>
          </cell>
          <cell r="Z6943">
            <v>1.572676</v>
          </cell>
          <cell r="AA6943">
            <v>0</v>
          </cell>
          <cell r="AB6943">
            <v>28460503.91</v>
          </cell>
          <cell r="AC6943">
            <v>948683.46</v>
          </cell>
          <cell r="AD6943">
            <v>108450.13000000002</v>
          </cell>
          <cell r="AE6943">
            <v>223290.39</v>
          </cell>
          <cell r="AF6943">
            <v>1171973.8500000001</v>
          </cell>
          <cell r="AG6943">
            <v>27511820.440000001</v>
          </cell>
          <cell r="AH6943">
            <v>46635.620000004768</v>
          </cell>
          <cell r="AI6943">
            <v>0</v>
          </cell>
          <cell r="AJ6943">
            <v>0</v>
          </cell>
          <cell r="AK6943">
            <v>0</v>
          </cell>
        </row>
        <row r="6944">
          <cell r="R6944" t="str">
            <v>BNDES</v>
          </cell>
          <cell r="S6944" t="str">
            <v>FINEM TJLP</v>
          </cell>
          <cell r="T6944" t="str">
            <v>SUB9722A</v>
          </cell>
          <cell r="U6944">
            <v>6</v>
          </cell>
          <cell r="V6944">
            <v>3.5000599999999999</v>
          </cell>
          <cell r="W6944">
            <v>36799</v>
          </cell>
          <cell r="X6944">
            <v>15</v>
          </cell>
          <cell r="Y6944">
            <v>0</v>
          </cell>
          <cell r="Z6944">
            <v>1.575256</v>
          </cell>
          <cell r="AA6944">
            <v>0</v>
          </cell>
          <cell r="AB6944">
            <v>27556954.02</v>
          </cell>
          <cell r="AC6944">
            <v>0</v>
          </cell>
          <cell r="AD6944">
            <v>104402.64</v>
          </cell>
          <cell r="AE6944">
            <v>104402.64</v>
          </cell>
          <cell r="AF6944">
            <v>0</v>
          </cell>
          <cell r="AG6944">
            <v>27661356.670000002</v>
          </cell>
          <cell r="AH6944">
            <v>45133.589999999851</v>
          </cell>
          <cell r="AI6944">
            <v>0</v>
          </cell>
          <cell r="AJ6944">
            <v>0</v>
          </cell>
          <cell r="AK6944">
            <v>0</v>
          </cell>
        </row>
        <row r="6945">
          <cell r="R6945" t="str">
            <v>BNDES</v>
          </cell>
          <cell r="S6945" t="str">
            <v>FINEM TJLP</v>
          </cell>
          <cell r="T6945" t="str">
            <v>SUB9722A</v>
          </cell>
          <cell r="U6945">
            <v>6</v>
          </cell>
          <cell r="V6945">
            <v>3.5000599999999999</v>
          </cell>
          <cell r="W6945">
            <v>36815</v>
          </cell>
          <cell r="X6945">
            <v>16</v>
          </cell>
          <cell r="Y6945">
            <v>34</v>
          </cell>
          <cell r="Z6945">
            <v>1.5777080000000001</v>
          </cell>
          <cell r="AA6945">
            <v>0</v>
          </cell>
          <cell r="AB6945">
            <v>27599848.420000002</v>
          </cell>
          <cell r="AC6945">
            <v>951718.91</v>
          </cell>
          <cell r="AD6945">
            <v>112135.37000000001</v>
          </cell>
          <cell r="AE6945">
            <v>216538.01</v>
          </cell>
          <cell r="AF6945">
            <v>1168256.92</v>
          </cell>
          <cell r="AG6945">
            <v>26648129.5</v>
          </cell>
          <cell r="AH6945">
            <v>42894.379999998957</v>
          </cell>
          <cell r="AI6945">
            <v>0</v>
          </cell>
          <cell r="AJ6945">
            <v>0</v>
          </cell>
          <cell r="AK6945">
            <v>0</v>
          </cell>
        </row>
        <row r="6946">
          <cell r="R6946" t="str">
            <v>BNDES</v>
          </cell>
          <cell r="S6946" t="str">
            <v>FINEM TJLP</v>
          </cell>
          <cell r="T6946" t="str">
            <v>SUB9722A</v>
          </cell>
          <cell r="U6946">
            <v>6</v>
          </cell>
          <cell r="V6946">
            <v>3.5000599999999999</v>
          </cell>
          <cell r="W6946">
            <v>36830</v>
          </cell>
          <cell r="X6946">
            <v>15</v>
          </cell>
          <cell r="Y6946">
            <v>0</v>
          </cell>
          <cell r="Z6946">
            <v>1.5799939999999999</v>
          </cell>
          <cell r="AA6946">
            <v>0</v>
          </cell>
          <cell r="AB6946">
            <v>26686740.969999999</v>
          </cell>
          <cell r="AC6946">
            <v>0</v>
          </cell>
          <cell r="AD6946">
            <v>101105.74</v>
          </cell>
          <cell r="AE6946">
            <v>101105.74</v>
          </cell>
          <cell r="AF6946">
            <v>0</v>
          </cell>
          <cell r="AG6946">
            <v>26787846.719999999</v>
          </cell>
          <cell r="AH6946">
            <v>38611.480000000447</v>
          </cell>
          <cell r="AI6946">
            <v>0</v>
          </cell>
          <cell r="AJ6946">
            <v>0</v>
          </cell>
          <cell r="AK6946">
            <v>0</v>
          </cell>
        </row>
        <row r="6947">
          <cell r="R6947" t="str">
            <v>BNDES</v>
          </cell>
          <cell r="S6947" t="str">
            <v>FINEM TJLP</v>
          </cell>
          <cell r="T6947" t="str">
            <v>SUB9722A</v>
          </cell>
          <cell r="U6947">
            <v>6</v>
          </cell>
          <cell r="V6947">
            <v>3.5000599999999999</v>
          </cell>
          <cell r="W6947">
            <v>36845</v>
          </cell>
          <cell r="X6947">
            <v>15</v>
          </cell>
          <cell r="Y6947">
            <v>35</v>
          </cell>
          <cell r="Z6947">
            <v>1.5822890000000001</v>
          </cell>
          <cell r="AA6947">
            <v>0</v>
          </cell>
          <cell r="AB6947">
            <v>26725504.460000001</v>
          </cell>
          <cell r="AC6947">
            <v>954482.3</v>
          </cell>
          <cell r="AD6947">
            <v>101783.06999999999</v>
          </cell>
          <cell r="AE6947">
            <v>202888.81</v>
          </cell>
          <cell r="AF6947">
            <v>1157371.1100000001</v>
          </cell>
          <cell r="AG6947">
            <v>25771022.149999999</v>
          </cell>
          <cell r="AH6947">
            <v>38763.469999998808</v>
          </cell>
          <cell r="AI6947">
            <v>0</v>
          </cell>
          <cell r="AJ6947">
            <v>0</v>
          </cell>
          <cell r="AK6947">
            <v>0</v>
          </cell>
        </row>
        <row r="6948">
          <cell r="R6948" t="str">
            <v>BNDES</v>
          </cell>
          <cell r="S6948" t="str">
            <v>FINEM TJLP</v>
          </cell>
          <cell r="T6948" t="str">
            <v>SUB9722A</v>
          </cell>
          <cell r="U6948">
            <v>6</v>
          </cell>
          <cell r="V6948">
            <v>3.5000599999999999</v>
          </cell>
          <cell r="W6948">
            <v>36860</v>
          </cell>
          <cell r="X6948">
            <v>15</v>
          </cell>
          <cell r="Y6948">
            <v>0</v>
          </cell>
          <cell r="Z6948">
            <v>1.584584</v>
          </cell>
          <cell r="AA6948">
            <v>0</v>
          </cell>
          <cell r="AB6948">
            <v>25808401.23</v>
          </cell>
          <cell r="AC6948">
            <v>0</v>
          </cell>
          <cell r="AD6948">
            <v>97778.05</v>
          </cell>
          <cell r="AE6948">
            <v>97778.05</v>
          </cell>
          <cell r="AF6948">
            <v>0</v>
          </cell>
          <cell r="AG6948">
            <v>25906179.280000001</v>
          </cell>
          <cell r="AH6948">
            <v>37379.080000001937</v>
          </cell>
          <cell r="AI6948">
            <v>0</v>
          </cell>
          <cell r="AJ6948">
            <v>0</v>
          </cell>
          <cell r="AK6948">
            <v>0</v>
          </cell>
        </row>
        <row r="6949">
          <cell r="R6949" t="str">
            <v>BNDES</v>
          </cell>
          <cell r="S6949" t="str">
            <v>FINEM TJLP</v>
          </cell>
          <cell r="T6949" t="str">
            <v>SUB9722A</v>
          </cell>
          <cell r="U6949">
            <v>6</v>
          </cell>
          <cell r="V6949">
            <v>3.5000599999999999</v>
          </cell>
          <cell r="W6949">
            <v>36875</v>
          </cell>
          <cell r="X6949">
            <v>15</v>
          </cell>
          <cell r="Y6949">
            <v>36</v>
          </cell>
          <cell r="Z6949">
            <v>1.5868789999999999</v>
          </cell>
          <cell r="AA6949">
            <v>0</v>
          </cell>
          <cell r="AB6949">
            <v>25845780.300000001</v>
          </cell>
          <cell r="AC6949">
            <v>957251.12</v>
          </cell>
          <cell r="AD6949">
            <v>98432.27</v>
          </cell>
          <cell r="AE6949">
            <v>196210.32</v>
          </cell>
          <cell r="AF6949">
            <v>1153461.44</v>
          </cell>
          <cell r="AG6949">
            <v>24888529.18</v>
          </cell>
          <cell r="AH6949">
            <v>37379.070000000298</v>
          </cell>
          <cell r="AI6949">
            <v>0</v>
          </cell>
          <cell r="AJ6949">
            <v>0</v>
          </cell>
          <cell r="AK6949">
            <v>0</v>
          </cell>
        </row>
        <row r="6950">
          <cell r="R6950" t="str">
            <v>BNDES</v>
          </cell>
          <cell r="S6950" t="str">
            <v>FINEM TJLP</v>
          </cell>
          <cell r="T6950" t="str">
            <v>SUB9722A</v>
          </cell>
          <cell r="U6950">
            <v>6</v>
          </cell>
          <cell r="V6950">
            <v>3.5000599999999999</v>
          </cell>
          <cell r="W6950">
            <v>36891</v>
          </cell>
          <cell r="X6950">
            <v>16</v>
          </cell>
          <cell r="Y6950">
            <v>0</v>
          </cell>
          <cell r="Z6950">
            <v>1.5893269999999999</v>
          </cell>
          <cell r="AA6950">
            <v>0</v>
          </cell>
          <cell r="AB6950">
            <v>24926923.489999998</v>
          </cell>
          <cell r="AC6950">
            <v>0</v>
          </cell>
          <cell r="AD6950">
            <v>100747.08</v>
          </cell>
          <cell r="AE6950">
            <v>100747.08</v>
          </cell>
          <cell r="AF6950">
            <v>0</v>
          </cell>
          <cell r="AG6950">
            <v>25027670.57</v>
          </cell>
          <cell r="AH6950">
            <v>38394.310000002384</v>
          </cell>
          <cell r="AI6950">
            <v>0</v>
          </cell>
          <cell r="AJ6950">
            <v>0</v>
          </cell>
          <cell r="AK6950">
            <v>0</v>
          </cell>
        </row>
        <row r="6951">
          <cell r="R6951" t="str">
            <v>BNDES</v>
          </cell>
          <cell r="S6951" t="str">
            <v>FINEM TJLP</v>
          </cell>
          <cell r="T6951" t="str">
            <v>SUB9722A</v>
          </cell>
          <cell r="U6951">
            <v>6</v>
          </cell>
          <cell r="V6951">
            <v>3.5000599999999999</v>
          </cell>
          <cell r="W6951">
            <v>36906</v>
          </cell>
          <cell r="X6951">
            <v>15</v>
          </cell>
          <cell r="Y6951">
            <v>37</v>
          </cell>
          <cell r="Z6951">
            <v>1.591342</v>
          </cell>
          <cell r="AA6951">
            <v>0</v>
          </cell>
          <cell r="AB6951">
            <v>24958526.640000001</v>
          </cell>
          <cell r="AC6951">
            <v>959943.33</v>
          </cell>
          <cell r="AD6951">
            <v>95068.11</v>
          </cell>
          <cell r="AE6951">
            <v>195815.19</v>
          </cell>
          <cell r="AF6951">
            <v>1155758.53</v>
          </cell>
          <cell r="AG6951">
            <v>23998583.309999999</v>
          </cell>
          <cell r="AH6951">
            <v>31603.160000000149</v>
          </cell>
          <cell r="AI6951">
            <v>0</v>
          </cell>
          <cell r="AJ6951">
            <v>0</v>
          </cell>
          <cell r="AK6951">
            <v>0</v>
          </cell>
        </row>
        <row r="6952">
          <cell r="R6952" t="str">
            <v>BNDES</v>
          </cell>
          <cell r="S6952" t="str">
            <v>FINEM TJLP</v>
          </cell>
          <cell r="T6952" t="str">
            <v>SUB9722A</v>
          </cell>
          <cell r="U6952">
            <v>6</v>
          </cell>
          <cell r="V6952">
            <v>3.5000599999999999</v>
          </cell>
          <cell r="W6952">
            <v>36922</v>
          </cell>
          <cell r="X6952">
            <v>16</v>
          </cell>
          <cell r="Y6952">
            <v>0</v>
          </cell>
          <cell r="Z6952">
            <v>1.593486</v>
          </cell>
          <cell r="AA6952">
            <v>0</v>
          </cell>
          <cell r="AB6952">
            <v>24030916.370000001</v>
          </cell>
          <cell r="AC6952">
            <v>0</v>
          </cell>
          <cell r="AD6952">
            <v>97125.69</v>
          </cell>
          <cell r="AE6952">
            <v>97125.69</v>
          </cell>
          <cell r="AF6952">
            <v>0</v>
          </cell>
          <cell r="AG6952">
            <v>24128042.059999999</v>
          </cell>
          <cell r="AH6952">
            <v>32333.059999998659</v>
          </cell>
          <cell r="AI6952">
            <v>0</v>
          </cell>
          <cell r="AJ6952">
            <v>0</v>
          </cell>
          <cell r="AK6952">
            <v>0</v>
          </cell>
        </row>
        <row r="6953">
          <cell r="R6953" t="str">
            <v>BNDES</v>
          </cell>
          <cell r="S6953" t="str">
            <v>FINEM TJLP</v>
          </cell>
          <cell r="T6953" t="str">
            <v>SUB9722A</v>
          </cell>
          <cell r="U6953">
            <v>6</v>
          </cell>
          <cell r="V6953">
            <v>3.5000599999999999</v>
          </cell>
          <cell r="W6953">
            <v>36937</v>
          </cell>
          <cell r="X6953">
            <v>15</v>
          </cell>
          <cell r="Y6953">
            <v>38</v>
          </cell>
          <cell r="Z6953">
            <v>1.595496</v>
          </cell>
          <cell r="AA6953">
            <v>0</v>
          </cell>
          <cell r="AB6953">
            <v>24061228.620000001</v>
          </cell>
          <cell r="AC6953">
            <v>962449.14</v>
          </cell>
          <cell r="AD6953">
            <v>91649.639999999985</v>
          </cell>
          <cell r="AE6953">
            <v>188775.33</v>
          </cell>
          <cell r="AF6953">
            <v>1151224.48</v>
          </cell>
          <cell r="AG6953">
            <v>23098779.48</v>
          </cell>
          <cell r="AH6953">
            <v>30312.260000001639</v>
          </cell>
          <cell r="AI6953">
            <v>0</v>
          </cell>
          <cell r="AJ6953">
            <v>0</v>
          </cell>
          <cell r="AK6953">
            <v>0</v>
          </cell>
        </row>
        <row r="6954">
          <cell r="R6954" t="str">
            <v>BNDES</v>
          </cell>
          <cell r="S6954" t="str">
            <v>FINEM TJLP</v>
          </cell>
          <cell r="T6954" t="str">
            <v>SUB9722A</v>
          </cell>
          <cell r="U6954">
            <v>6</v>
          </cell>
          <cell r="V6954">
            <v>3.5000599999999999</v>
          </cell>
          <cell r="W6954">
            <v>36950</v>
          </cell>
          <cell r="X6954">
            <v>13</v>
          </cell>
          <cell r="Y6954">
            <v>0</v>
          </cell>
          <cell r="Z6954">
            <v>1.5972379999999999</v>
          </cell>
          <cell r="AA6954">
            <v>0</v>
          </cell>
          <cell r="AB6954">
            <v>23123999.27</v>
          </cell>
          <cell r="AC6954">
            <v>0</v>
          </cell>
          <cell r="AD6954">
            <v>75907.69</v>
          </cell>
          <cell r="AE6954">
            <v>75907.69</v>
          </cell>
          <cell r="AF6954">
            <v>0</v>
          </cell>
          <cell r="AG6954">
            <v>23199906.960000001</v>
          </cell>
          <cell r="AH6954">
            <v>25219.789999999106</v>
          </cell>
          <cell r="AI6954">
            <v>0</v>
          </cell>
          <cell r="AJ6954">
            <v>0</v>
          </cell>
          <cell r="AK6954">
            <v>0</v>
          </cell>
        </row>
        <row r="6955">
          <cell r="R6955" t="str">
            <v>BNDES</v>
          </cell>
          <cell r="S6955" t="str">
            <v>FINEM TJLP</v>
          </cell>
          <cell r="T6955" t="str">
            <v>SUB9722A</v>
          </cell>
          <cell r="U6955">
            <v>6</v>
          </cell>
          <cell r="V6955">
            <v>3.5000599999999999</v>
          </cell>
          <cell r="W6955">
            <v>36965</v>
          </cell>
          <cell r="X6955">
            <v>15</v>
          </cell>
          <cell r="Y6955">
            <v>39</v>
          </cell>
          <cell r="Z6955">
            <v>1.599248</v>
          </cell>
          <cell r="AA6955">
            <v>0</v>
          </cell>
          <cell r="AB6955">
            <v>23153099.02</v>
          </cell>
          <cell r="AC6955">
            <v>964712.46</v>
          </cell>
          <cell r="AD6955">
            <v>88101.609999999986</v>
          </cell>
          <cell r="AE6955">
            <v>164009.29999999999</v>
          </cell>
          <cell r="AF6955">
            <v>1128721.76</v>
          </cell>
          <cell r="AG6955">
            <v>22188386.57</v>
          </cell>
          <cell r="AH6955">
            <v>29099.760000001639</v>
          </cell>
          <cell r="AI6955">
            <v>0</v>
          </cell>
          <cell r="AJ6955">
            <v>0</v>
          </cell>
          <cell r="AK6955">
            <v>0</v>
          </cell>
        </row>
        <row r="6956">
          <cell r="R6956" t="str">
            <v>BNDES</v>
          </cell>
          <cell r="S6956" t="str">
            <v>FINEM TJLP</v>
          </cell>
          <cell r="T6956" t="str">
            <v>SUB9722A</v>
          </cell>
          <cell r="U6956">
            <v>6</v>
          </cell>
          <cell r="V6956">
            <v>3.5000599999999999</v>
          </cell>
          <cell r="W6956">
            <v>36981</v>
          </cell>
          <cell r="X6956">
            <v>16</v>
          </cell>
          <cell r="Y6956">
            <v>0</v>
          </cell>
          <cell r="Z6956">
            <v>1.6013919999999999</v>
          </cell>
          <cell r="AA6956">
            <v>0</v>
          </cell>
          <cell r="AB6956">
            <v>22218132.98</v>
          </cell>
          <cell r="AC6956">
            <v>0</v>
          </cell>
          <cell r="AD6956">
            <v>89798.97</v>
          </cell>
          <cell r="AE6956">
            <v>89798.97</v>
          </cell>
          <cell r="AF6956">
            <v>0</v>
          </cell>
          <cell r="AG6956">
            <v>22307931.949999999</v>
          </cell>
          <cell r="AH6956">
            <v>29746.410000000149</v>
          </cell>
          <cell r="AI6956">
            <v>0</v>
          </cell>
          <cell r="AJ6956">
            <v>0</v>
          </cell>
          <cell r="AK6956">
            <v>0</v>
          </cell>
        </row>
        <row r="6957">
          <cell r="R6957" t="str">
            <v>BNDES</v>
          </cell>
          <cell r="S6957" t="str">
            <v>FINEM TJLP</v>
          </cell>
          <cell r="T6957" t="str">
            <v>SUB9722A</v>
          </cell>
          <cell r="U6957">
            <v>6</v>
          </cell>
          <cell r="V6957">
            <v>3.5000599999999999</v>
          </cell>
          <cell r="W6957">
            <v>36997</v>
          </cell>
          <cell r="X6957">
            <v>16</v>
          </cell>
          <cell r="Y6957">
            <v>40</v>
          </cell>
          <cell r="Z6957">
            <v>1.6035379999999999</v>
          </cell>
          <cell r="AA6957">
            <v>0</v>
          </cell>
          <cell r="AB6957">
            <v>22247907.149999999</v>
          </cell>
          <cell r="AC6957">
            <v>967300.31</v>
          </cell>
          <cell r="AD6957">
            <v>90403.07</v>
          </cell>
          <cell r="AE6957">
            <v>180202.04</v>
          </cell>
          <cell r="AF6957">
            <v>1147502.3500000001</v>
          </cell>
          <cell r="AG6957">
            <v>21280606.84</v>
          </cell>
          <cell r="AH6957">
            <v>29774.170000001788</v>
          </cell>
          <cell r="AI6957">
            <v>0</v>
          </cell>
          <cell r="AJ6957">
            <v>0</v>
          </cell>
          <cell r="AK6957">
            <v>0</v>
          </cell>
        </row>
        <row r="6958">
          <cell r="R6958" t="str">
            <v>BNDES</v>
          </cell>
          <cell r="S6958" t="str">
            <v>FINEM TJLP</v>
          </cell>
          <cell r="T6958" t="str">
            <v>SUB9722A</v>
          </cell>
          <cell r="U6958">
            <v>6</v>
          </cell>
          <cell r="V6958">
            <v>3.5000599999999999</v>
          </cell>
          <cell r="W6958">
            <v>37011</v>
          </cell>
          <cell r="X6958">
            <v>14</v>
          </cell>
          <cell r="Y6958">
            <v>0</v>
          </cell>
          <cell r="Z6958">
            <v>1.6054280000000001</v>
          </cell>
          <cell r="AA6958">
            <v>0</v>
          </cell>
          <cell r="AB6958">
            <v>21305689.09</v>
          </cell>
          <cell r="AC6958">
            <v>0</v>
          </cell>
          <cell r="AD6958">
            <v>75328.25</v>
          </cell>
          <cell r="AE6958">
            <v>75328.25</v>
          </cell>
          <cell r="AF6958">
            <v>0</v>
          </cell>
          <cell r="AG6958">
            <v>21381017.34</v>
          </cell>
          <cell r="AH6958">
            <v>25082.25</v>
          </cell>
          <cell r="AI6958">
            <v>0</v>
          </cell>
          <cell r="AJ6958">
            <v>0</v>
          </cell>
          <cell r="AK6958">
            <v>0</v>
          </cell>
        </row>
        <row r="6959">
          <cell r="R6959" t="str">
            <v>BNDES</v>
          </cell>
          <cell r="S6959" t="str">
            <v>FINEM TJLP</v>
          </cell>
          <cell r="T6959" t="str">
            <v>SUB9722A</v>
          </cell>
          <cell r="U6959">
            <v>6</v>
          </cell>
          <cell r="V6959">
            <v>3.5000599999999999</v>
          </cell>
          <cell r="W6959">
            <v>37026</v>
          </cell>
          <cell r="X6959">
            <v>15</v>
          </cell>
          <cell r="Y6959">
            <v>41</v>
          </cell>
          <cell r="Z6959">
            <v>1.607453</v>
          </cell>
          <cell r="AA6959">
            <v>0</v>
          </cell>
          <cell r="AB6959">
            <v>21332562.940000001</v>
          </cell>
          <cell r="AC6959">
            <v>969661.95</v>
          </cell>
          <cell r="AD6959">
            <v>81201.600000000006</v>
          </cell>
          <cell r="AE6959">
            <v>156529.85</v>
          </cell>
          <cell r="AF6959">
            <v>1126191.8</v>
          </cell>
          <cell r="AG6959">
            <v>20362900.989999998</v>
          </cell>
          <cell r="AH6959">
            <v>26873.849999997765</v>
          </cell>
          <cell r="AI6959">
            <v>0</v>
          </cell>
          <cell r="AJ6959">
            <v>0</v>
          </cell>
          <cell r="AK6959">
            <v>0</v>
          </cell>
        </row>
        <row r="6960">
          <cell r="R6960" t="str">
            <v>BNDES</v>
          </cell>
          <cell r="S6960" t="str">
            <v>FINEM TJLP</v>
          </cell>
          <cell r="T6960" t="str">
            <v>SUB9722A</v>
          </cell>
          <cell r="U6960">
            <v>6</v>
          </cell>
          <cell r="V6960">
            <v>3.5000599999999999</v>
          </cell>
          <cell r="W6960">
            <v>37042</v>
          </cell>
          <cell r="X6960">
            <v>16</v>
          </cell>
          <cell r="Y6960">
            <v>0</v>
          </cell>
          <cell r="Z6960">
            <v>1.609613</v>
          </cell>
          <cell r="AA6960">
            <v>0</v>
          </cell>
          <cell r="AB6960">
            <v>20390263.440000001</v>
          </cell>
          <cell r="AC6960">
            <v>0</v>
          </cell>
          <cell r="AD6960">
            <v>82411.27</v>
          </cell>
          <cell r="AE6960">
            <v>82411.27</v>
          </cell>
          <cell r="AF6960">
            <v>0</v>
          </cell>
          <cell r="AG6960">
            <v>20472674.719999999</v>
          </cell>
          <cell r="AH6960">
            <v>27362.460000000894</v>
          </cell>
          <cell r="AI6960">
            <v>0</v>
          </cell>
          <cell r="AJ6960">
            <v>0</v>
          </cell>
          <cell r="AK6960">
            <v>0</v>
          </cell>
        </row>
        <row r="6961">
          <cell r="R6961" t="str">
            <v>BNDES</v>
          </cell>
          <cell r="S6961" t="str">
            <v>FINEM TJLP</v>
          </cell>
          <cell r="T6961" t="str">
            <v>SUB9722A</v>
          </cell>
          <cell r="U6961">
            <v>6</v>
          </cell>
          <cell r="V6961">
            <v>3.5000599999999999</v>
          </cell>
          <cell r="W6961">
            <v>37057</v>
          </cell>
          <cell r="X6961">
            <v>15</v>
          </cell>
          <cell r="Y6961">
            <v>42</v>
          </cell>
          <cell r="Z6961">
            <v>1.6116379999999999</v>
          </cell>
          <cell r="AA6961">
            <v>0</v>
          </cell>
          <cell r="AB6961">
            <v>20415915.75</v>
          </cell>
          <cell r="AC6961">
            <v>972186.46</v>
          </cell>
          <cell r="AD6961">
            <v>77764.309999999983</v>
          </cell>
          <cell r="AE6961">
            <v>160175.57999999999</v>
          </cell>
          <cell r="AF6961">
            <v>1132362.04</v>
          </cell>
          <cell r="AG6961">
            <v>19443729.289999999</v>
          </cell>
          <cell r="AH6961">
            <v>25652.300000000745</v>
          </cell>
          <cell r="AI6961">
            <v>0</v>
          </cell>
          <cell r="AJ6961">
            <v>0</v>
          </cell>
          <cell r="AK6961">
            <v>0</v>
          </cell>
        </row>
        <row r="6962">
          <cell r="R6962" t="str">
            <v>BNDES</v>
          </cell>
          <cell r="S6962" t="str">
            <v>FINEM TJLP</v>
          </cell>
          <cell r="T6962" t="str">
            <v>SUB9722A</v>
          </cell>
          <cell r="U6962">
            <v>6</v>
          </cell>
          <cell r="V6962">
            <v>3.5000599999999999</v>
          </cell>
          <cell r="W6962">
            <v>37072</v>
          </cell>
          <cell r="X6962">
            <v>15</v>
          </cell>
          <cell r="Y6962">
            <v>0</v>
          </cell>
          <cell r="Z6962">
            <v>1.6136630000000001</v>
          </cell>
          <cell r="AA6962">
            <v>0</v>
          </cell>
          <cell r="AB6962">
            <v>19468160.050000001</v>
          </cell>
          <cell r="AC6962">
            <v>0</v>
          </cell>
          <cell r="AD6962">
            <v>73757.33</v>
          </cell>
          <cell r="AE6962">
            <v>73757.33</v>
          </cell>
          <cell r="AF6962">
            <v>0</v>
          </cell>
          <cell r="AG6962">
            <v>19541917.379999999</v>
          </cell>
          <cell r="AH6962">
            <v>24430.760000001639</v>
          </cell>
          <cell r="AI6962">
            <v>0</v>
          </cell>
          <cell r="AJ6962">
            <v>0</v>
          </cell>
          <cell r="AK6962">
            <v>0</v>
          </cell>
        </row>
        <row r="6963">
          <cell r="R6963" t="str">
            <v>BNDES</v>
          </cell>
          <cell r="S6963" t="str">
            <v>FINEM TJLP</v>
          </cell>
          <cell r="T6963" t="str">
            <v>SUB9722A</v>
          </cell>
          <cell r="U6963">
            <v>6</v>
          </cell>
          <cell r="V6963">
            <v>3.5000599999999999</v>
          </cell>
          <cell r="W6963">
            <v>37088</v>
          </cell>
          <cell r="X6963">
            <v>16</v>
          </cell>
          <cell r="Y6963">
            <v>43</v>
          </cell>
          <cell r="Z6963">
            <v>1.615988</v>
          </cell>
          <cell r="AA6963">
            <v>0</v>
          </cell>
          <cell r="AB6963">
            <v>19496210.190000001</v>
          </cell>
          <cell r="AC6963">
            <v>974810.51</v>
          </cell>
          <cell r="AD6963">
            <v>79202.590000000011</v>
          </cell>
          <cell r="AE6963">
            <v>152959.92000000001</v>
          </cell>
          <cell r="AF6963">
            <v>1127770.43</v>
          </cell>
          <cell r="AG6963">
            <v>18521399.68</v>
          </cell>
          <cell r="AH6963">
            <v>28050.140000000596</v>
          </cell>
          <cell r="AI6963">
            <v>0</v>
          </cell>
          <cell r="AJ6963">
            <v>0</v>
          </cell>
          <cell r="AK6963">
            <v>0</v>
          </cell>
        </row>
        <row r="6964">
          <cell r="R6964" t="str">
            <v>BNDES</v>
          </cell>
          <cell r="S6964" t="str">
            <v>FINEM TJLP</v>
          </cell>
          <cell r="T6964" t="str">
            <v>SUB9722A</v>
          </cell>
          <cell r="U6964">
            <v>6</v>
          </cell>
          <cell r="V6964">
            <v>3.5000599999999999</v>
          </cell>
          <cell r="W6964">
            <v>37103</v>
          </cell>
          <cell r="X6964">
            <v>15</v>
          </cell>
          <cell r="Y6964">
            <v>0</v>
          </cell>
          <cell r="Z6964">
            <v>1.6181779999999999</v>
          </cell>
          <cell r="AA6964">
            <v>0</v>
          </cell>
          <cell r="AB6964">
            <v>18546500.030000001</v>
          </cell>
          <cell r="AC6964">
            <v>0</v>
          </cell>
          <cell r="AD6964">
            <v>70265.52</v>
          </cell>
          <cell r="AE6964">
            <v>70265.52</v>
          </cell>
          <cell r="AF6964">
            <v>0</v>
          </cell>
          <cell r="AG6964">
            <v>18616765.550000001</v>
          </cell>
          <cell r="AH6964">
            <v>25100.35000000149</v>
          </cell>
          <cell r="AI6964">
            <v>0</v>
          </cell>
          <cell r="AJ6964">
            <v>0</v>
          </cell>
          <cell r="AK6964">
            <v>0</v>
          </cell>
        </row>
        <row r="6965">
          <cell r="R6965" t="str">
            <v>BNDES</v>
          </cell>
          <cell r="S6965" t="str">
            <v>FINEM TJLP</v>
          </cell>
          <cell r="T6965" t="str">
            <v>SUB9722A</v>
          </cell>
          <cell r="U6965">
            <v>6</v>
          </cell>
          <cell r="V6965">
            <v>3.5000599999999999</v>
          </cell>
          <cell r="W6965">
            <v>37118</v>
          </cell>
          <cell r="X6965">
            <v>15</v>
          </cell>
          <cell r="Y6965">
            <v>44</v>
          </cell>
          <cell r="Z6965">
            <v>1.620368</v>
          </cell>
          <cell r="AA6965">
            <v>0</v>
          </cell>
          <cell r="AB6965">
            <v>18571600.379999999</v>
          </cell>
          <cell r="AC6965">
            <v>977452.65</v>
          </cell>
          <cell r="AD6965">
            <v>70722.279999999984</v>
          </cell>
          <cell r="AE6965">
            <v>140987.79999999999</v>
          </cell>
          <cell r="AF6965">
            <v>1118440.45</v>
          </cell>
          <cell r="AG6965">
            <v>17594147.73</v>
          </cell>
          <cell r="AH6965">
            <v>25100.349999997765</v>
          </cell>
          <cell r="AI6965">
            <v>0</v>
          </cell>
          <cell r="AJ6965">
            <v>0</v>
          </cell>
          <cell r="AK6965">
            <v>0</v>
          </cell>
        </row>
        <row r="6966">
          <cell r="R6966" t="str">
            <v>BNDES</v>
          </cell>
          <cell r="S6966" t="str">
            <v>FINEM TJLP</v>
          </cell>
          <cell r="T6966" t="str">
            <v>SUB9722A</v>
          </cell>
          <cell r="U6966">
            <v>6</v>
          </cell>
          <cell r="V6966">
            <v>3.5000599999999999</v>
          </cell>
          <cell r="W6966">
            <v>37134</v>
          </cell>
          <cell r="X6966">
            <v>16</v>
          </cell>
          <cell r="Y6966">
            <v>0</v>
          </cell>
          <cell r="Z6966">
            <v>1.6227039999999999</v>
          </cell>
          <cell r="AA6966">
            <v>0</v>
          </cell>
          <cell r="AB6966">
            <v>17619512.300000001</v>
          </cell>
          <cell r="AC6966">
            <v>0</v>
          </cell>
          <cell r="AD6966">
            <v>71212.740000000005</v>
          </cell>
          <cell r="AE6966">
            <v>71212.740000000005</v>
          </cell>
          <cell r="AF6966">
            <v>0</v>
          </cell>
          <cell r="AG6966">
            <v>17690725.030000001</v>
          </cell>
          <cell r="AH6966">
            <v>25364.560000002384</v>
          </cell>
          <cell r="AI6966">
            <v>0</v>
          </cell>
          <cell r="AJ6966">
            <v>0</v>
          </cell>
          <cell r="AK6966">
            <v>0</v>
          </cell>
        </row>
        <row r="6967">
          <cell r="R6967" t="str">
            <v>BNDES</v>
          </cell>
          <cell r="S6967" t="str">
            <v>FINEM TJLP</v>
          </cell>
          <cell r="T6967" t="str">
            <v>SUB9722A</v>
          </cell>
          <cell r="U6967">
            <v>6</v>
          </cell>
          <cell r="V6967">
            <v>3.5000599999999999</v>
          </cell>
          <cell r="W6967">
            <v>37151</v>
          </cell>
          <cell r="X6967">
            <v>17</v>
          </cell>
          <cell r="Y6967">
            <v>45</v>
          </cell>
          <cell r="Z6967">
            <v>1.6251979999999999</v>
          </cell>
          <cell r="AA6967">
            <v>0</v>
          </cell>
          <cell r="AB6967">
            <v>17646592.440000001</v>
          </cell>
          <cell r="AC6967">
            <v>980366.25</v>
          </cell>
          <cell r="AD6967">
            <v>76205.14</v>
          </cell>
          <cell r="AE6967">
            <v>147417.88</v>
          </cell>
          <cell r="AF6967">
            <v>1127784.1299999999</v>
          </cell>
          <cell r="AG6967">
            <v>16666226.199999999</v>
          </cell>
          <cell r="AH6967">
            <v>27080.159999996424</v>
          </cell>
          <cell r="AI6967">
            <v>0</v>
          </cell>
          <cell r="AJ6967">
            <v>0</v>
          </cell>
          <cell r="AK6967">
            <v>0</v>
          </cell>
        </row>
        <row r="6968">
          <cell r="R6968" t="str">
            <v>BNDES</v>
          </cell>
          <cell r="S6968" t="str">
            <v>FINEM TJLP</v>
          </cell>
          <cell r="T6968" t="str">
            <v>SUB9722A</v>
          </cell>
          <cell r="U6968">
            <v>6</v>
          </cell>
          <cell r="V6968">
            <v>3.5000599999999999</v>
          </cell>
          <cell r="W6968">
            <v>37164</v>
          </cell>
          <cell r="X6968">
            <v>13</v>
          </cell>
          <cell r="Y6968">
            <v>0</v>
          </cell>
          <cell r="Z6968">
            <v>1.6271089999999999</v>
          </cell>
          <cell r="AA6968">
            <v>0</v>
          </cell>
          <cell r="AB6968">
            <v>16685823.289999999</v>
          </cell>
          <cell r="AC6968">
            <v>0</v>
          </cell>
          <cell r="AD6968">
            <v>54773.5</v>
          </cell>
          <cell r="AE6968">
            <v>54773.5</v>
          </cell>
          <cell r="AF6968">
            <v>0</v>
          </cell>
          <cell r="AG6968">
            <v>16740596.789999999</v>
          </cell>
          <cell r="AH6968">
            <v>19597.089999999851</v>
          </cell>
          <cell r="AI6968">
            <v>0</v>
          </cell>
          <cell r="AJ6968">
            <v>0</v>
          </cell>
          <cell r="AK6968">
            <v>0</v>
          </cell>
        </row>
        <row r="6969">
          <cell r="R6969" t="str">
            <v>BNDES</v>
          </cell>
          <cell r="S6969" t="str">
            <v>FINEM TJLP</v>
          </cell>
          <cell r="T6969" t="str">
            <v>SUB9722A</v>
          </cell>
          <cell r="U6969">
            <v>6</v>
          </cell>
          <cell r="V6969">
            <v>3.5000599999999999</v>
          </cell>
          <cell r="W6969">
            <v>37179</v>
          </cell>
          <cell r="X6969">
            <v>15</v>
          </cell>
          <cell r="Y6969">
            <v>46</v>
          </cell>
          <cell r="Z6969">
            <v>1.6296040000000001</v>
          </cell>
          <cell r="AA6969">
            <v>0</v>
          </cell>
          <cell r="AB6969">
            <v>16711409.24</v>
          </cell>
          <cell r="AC6969">
            <v>983024.07</v>
          </cell>
          <cell r="AD6969">
            <v>63604.89</v>
          </cell>
          <cell r="AE6969">
            <v>118378.39</v>
          </cell>
          <cell r="AF6969">
            <v>1101402.46</v>
          </cell>
          <cell r="AG6969">
            <v>15728385.17</v>
          </cell>
          <cell r="AH6969">
            <v>25585.949999999255</v>
          </cell>
          <cell r="AI6969">
            <v>0</v>
          </cell>
          <cell r="AJ6969">
            <v>0</v>
          </cell>
          <cell r="AK6969">
            <v>0</v>
          </cell>
        </row>
        <row r="6970">
          <cell r="R6970" t="str">
            <v>BNDES</v>
          </cell>
          <cell r="S6970" t="str">
            <v>FINEM TJLP</v>
          </cell>
          <cell r="T6970" t="str">
            <v>SUB9722A</v>
          </cell>
          <cell r="U6970">
            <v>6</v>
          </cell>
          <cell r="V6970">
            <v>3.5000599999999999</v>
          </cell>
          <cell r="W6970">
            <v>37195</v>
          </cell>
          <cell r="X6970">
            <v>16</v>
          </cell>
          <cell r="Y6970">
            <v>0</v>
          </cell>
          <cell r="Z6970">
            <v>1.6322920000000001</v>
          </cell>
          <cell r="AA6970">
            <v>0</v>
          </cell>
          <cell r="AB6970">
            <v>15754328.83</v>
          </cell>
          <cell r="AC6970">
            <v>0</v>
          </cell>
          <cell r="AD6970">
            <v>63674.23</v>
          </cell>
          <cell r="AE6970">
            <v>63674.23</v>
          </cell>
          <cell r="AF6970">
            <v>0</v>
          </cell>
          <cell r="AG6970">
            <v>15818003.060000001</v>
          </cell>
          <cell r="AH6970">
            <v>25943.660000000149</v>
          </cell>
          <cell r="AI6970">
            <v>0</v>
          </cell>
          <cell r="AJ6970">
            <v>0</v>
          </cell>
          <cell r="AK6970">
            <v>0</v>
          </cell>
        </row>
        <row r="6971">
          <cell r="R6971" t="str">
            <v>BNDES</v>
          </cell>
          <cell r="S6971" t="str">
            <v>FINEM TJLP</v>
          </cell>
          <cell r="T6971" t="str">
            <v>SUB9722A</v>
          </cell>
          <cell r="U6971">
            <v>6</v>
          </cell>
          <cell r="V6971">
            <v>3.5000599999999999</v>
          </cell>
          <cell r="W6971">
            <v>37210</v>
          </cell>
          <cell r="X6971">
            <v>15</v>
          </cell>
          <cell r="Y6971">
            <v>47</v>
          </cell>
          <cell r="Z6971">
            <v>1.6348119999999999</v>
          </cell>
          <cell r="AA6971">
            <v>0</v>
          </cell>
          <cell r="AB6971">
            <v>15778651.02</v>
          </cell>
          <cell r="AC6971">
            <v>986165.69</v>
          </cell>
          <cell r="AD6971">
            <v>60119.12</v>
          </cell>
          <cell r="AE6971">
            <v>123793.35</v>
          </cell>
          <cell r="AF6971">
            <v>1109959.04</v>
          </cell>
          <cell r="AG6971">
            <v>14792485.33</v>
          </cell>
          <cell r="AH6971">
            <v>24322.190000001341</v>
          </cell>
          <cell r="AI6971">
            <v>0</v>
          </cell>
          <cell r="AJ6971">
            <v>0</v>
          </cell>
          <cell r="AK6971">
            <v>0</v>
          </cell>
        </row>
        <row r="6972">
          <cell r="R6972" t="str">
            <v>BNDES</v>
          </cell>
          <cell r="S6972" t="str">
            <v>FINEM TJLP</v>
          </cell>
          <cell r="T6972" t="str">
            <v>SUB9722A</v>
          </cell>
          <cell r="U6972">
            <v>6</v>
          </cell>
          <cell r="V6972">
            <v>3.5000599999999999</v>
          </cell>
          <cell r="W6972">
            <v>37225</v>
          </cell>
          <cell r="X6972">
            <v>15</v>
          </cell>
          <cell r="Y6972">
            <v>0</v>
          </cell>
          <cell r="Z6972">
            <v>1.637332</v>
          </cell>
          <cell r="AA6972">
            <v>0</v>
          </cell>
          <cell r="AB6972">
            <v>14815287.380000001</v>
          </cell>
          <cell r="AC6972">
            <v>0</v>
          </cell>
          <cell r="AD6972">
            <v>56129.4</v>
          </cell>
          <cell r="AE6972">
            <v>56129.4</v>
          </cell>
          <cell r="AF6972">
            <v>0</v>
          </cell>
          <cell r="AG6972">
            <v>14871416.77</v>
          </cell>
          <cell r="AH6972">
            <v>22802.039999999106</v>
          </cell>
          <cell r="AI6972">
            <v>0</v>
          </cell>
          <cell r="AJ6972">
            <v>0</v>
          </cell>
          <cell r="AK6972">
            <v>0</v>
          </cell>
        </row>
        <row r="6973">
          <cell r="R6973" t="str">
            <v>BNDES</v>
          </cell>
          <cell r="S6973" t="str">
            <v>FINEM TJLP</v>
          </cell>
          <cell r="T6973" t="str">
            <v>SUB9722A</v>
          </cell>
          <cell r="U6973">
            <v>6</v>
          </cell>
          <cell r="V6973">
            <v>3.5000599999999999</v>
          </cell>
          <cell r="W6973">
            <v>37242</v>
          </cell>
          <cell r="X6973">
            <v>17</v>
          </cell>
          <cell r="Y6973">
            <v>48</v>
          </cell>
          <cell r="Z6973">
            <v>1.6402030000000001</v>
          </cell>
          <cell r="AA6973">
            <v>0</v>
          </cell>
          <cell r="AB6973">
            <v>14841265.43</v>
          </cell>
          <cell r="AC6973">
            <v>989417.69</v>
          </cell>
          <cell r="AD6973">
            <v>64080.840000000004</v>
          </cell>
          <cell r="AE6973">
            <v>120210.24000000001</v>
          </cell>
          <cell r="AF6973">
            <v>1109627.94</v>
          </cell>
          <cell r="AG6973">
            <v>13851847.73</v>
          </cell>
          <cell r="AH6973">
            <v>25978.060000000522</v>
          </cell>
          <cell r="AI6973">
            <v>0</v>
          </cell>
          <cell r="AJ6973">
            <v>0</v>
          </cell>
          <cell r="AK6973">
            <v>0</v>
          </cell>
        </row>
        <row r="6974">
          <cell r="R6974" t="str">
            <v>BNDES</v>
          </cell>
          <cell r="S6974" t="str">
            <v>FINEM TJLP</v>
          </cell>
          <cell r="T6974" t="str">
            <v>SUB9722A</v>
          </cell>
          <cell r="U6974">
            <v>6</v>
          </cell>
          <cell r="V6974">
            <v>3.5000599999999999</v>
          </cell>
          <cell r="W6974">
            <v>37256</v>
          </cell>
          <cell r="X6974">
            <v>14</v>
          </cell>
          <cell r="Y6974">
            <v>0</v>
          </cell>
          <cell r="Z6974">
            <v>1.6425689999999999</v>
          </cell>
          <cell r="AA6974">
            <v>0</v>
          </cell>
          <cell r="AB6974">
            <v>13871829.08</v>
          </cell>
          <cell r="AC6974">
            <v>0</v>
          </cell>
          <cell r="AD6974">
            <v>49045.14</v>
          </cell>
          <cell r="AE6974">
            <v>49045.14</v>
          </cell>
          <cell r="AF6974">
            <v>0</v>
          </cell>
          <cell r="AG6974">
            <v>13920874.23</v>
          </cell>
          <cell r="AH6974">
            <v>19981.359999999404</v>
          </cell>
          <cell r="AI6974">
            <v>0</v>
          </cell>
          <cell r="AJ6974">
            <v>0</v>
          </cell>
          <cell r="AK6974">
            <v>0</v>
          </cell>
        </row>
        <row r="6975">
          <cell r="R6975" t="str">
            <v>BNDES</v>
          </cell>
          <cell r="S6975" t="str">
            <v>FINEM TJLP</v>
          </cell>
          <cell r="T6975" t="str">
            <v>SUB9722A</v>
          </cell>
          <cell r="U6975">
            <v>6</v>
          </cell>
          <cell r="V6975">
            <v>3.5000599999999999</v>
          </cell>
          <cell r="W6975">
            <v>37271</v>
          </cell>
          <cell r="X6975">
            <v>15</v>
          </cell>
          <cell r="Y6975">
            <v>49</v>
          </cell>
          <cell r="Z6975">
            <v>1.6451039999999999</v>
          </cell>
          <cell r="AA6975">
            <v>0</v>
          </cell>
          <cell r="AB6975">
            <v>13893237.67</v>
          </cell>
          <cell r="AC6975">
            <v>992374.12</v>
          </cell>
          <cell r="AD6975">
            <v>52897.899999999994</v>
          </cell>
          <cell r="AE6975">
            <v>101943.03999999999</v>
          </cell>
          <cell r="AF6975">
            <v>1094317.1599999999</v>
          </cell>
          <cell r="AG6975">
            <v>12900863.560000001</v>
          </cell>
          <cell r="AH6975">
            <v>21408.589999999851</v>
          </cell>
          <cell r="AI6975">
            <v>0</v>
          </cell>
          <cell r="AJ6975">
            <v>0</v>
          </cell>
          <cell r="AK6975">
            <v>0</v>
          </cell>
        </row>
        <row r="6976">
          <cell r="R6976" t="str">
            <v>BNDES</v>
          </cell>
          <cell r="S6976" t="str">
            <v>FINEM TJLP</v>
          </cell>
          <cell r="T6976" t="str">
            <v>SUB9722A</v>
          </cell>
          <cell r="U6976">
            <v>6</v>
          </cell>
          <cell r="V6976">
            <v>3.5000599999999999</v>
          </cell>
          <cell r="W6976">
            <v>37287</v>
          </cell>
          <cell r="X6976">
            <v>16</v>
          </cell>
          <cell r="Y6976">
            <v>0</v>
          </cell>
          <cell r="Z6976">
            <v>1.6478109999999999</v>
          </cell>
          <cell r="AA6976">
            <v>0</v>
          </cell>
          <cell r="AB6976">
            <v>12922091.779999999</v>
          </cell>
          <cell r="AC6976">
            <v>0</v>
          </cell>
          <cell r="AD6976">
            <v>52227.18</v>
          </cell>
          <cell r="AE6976">
            <v>52227.18</v>
          </cell>
          <cell r="AF6976">
            <v>0</v>
          </cell>
          <cell r="AG6976">
            <v>12974318.960000001</v>
          </cell>
          <cell r="AH6976">
            <v>21228.220000000671</v>
          </cell>
          <cell r="AI6976">
            <v>0</v>
          </cell>
          <cell r="AJ6976">
            <v>0</v>
          </cell>
          <cell r="AK6976">
            <v>0</v>
          </cell>
        </row>
        <row r="6977">
          <cell r="R6977" t="str">
            <v>BNDES</v>
          </cell>
          <cell r="S6977" t="str">
            <v>FINEM TJLP</v>
          </cell>
          <cell r="T6977" t="str">
            <v>SUB9722A</v>
          </cell>
          <cell r="U6977">
            <v>6</v>
          </cell>
          <cell r="V6977">
            <v>3.5000599999999999</v>
          </cell>
          <cell r="W6977">
            <v>37302</v>
          </cell>
          <cell r="X6977">
            <v>15</v>
          </cell>
          <cell r="Y6977">
            <v>50</v>
          </cell>
          <cell r="Z6977">
            <v>1.650361</v>
          </cell>
          <cell r="AA6977">
            <v>0</v>
          </cell>
          <cell r="AB6977">
            <v>12942088.810000001</v>
          </cell>
          <cell r="AC6977">
            <v>995545.29</v>
          </cell>
          <cell r="AD6977">
            <v>49311.57</v>
          </cell>
          <cell r="AE6977">
            <v>101538.75</v>
          </cell>
          <cell r="AF6977">
            <v>1097084.04</v>
          </cell>
          <cell r="AG6977">
            <v>11946543.52</v>
          </cell>
          <cell r="AH6977">
            <v>19997.029999997467</v>
          </cell>
          <cell r="AI6977">
            <v>0</v>
          </cell>
          <cell r="AJ6977">
            <v>0</v>
          </cell>
          <cell r="AK6977">
            <v>0</v>
          </cell>
        </row>
        <row r="6978">
          <cell r="R6978" t="str">
            <v>BNDES</v>
          </cell>
          <cell r="S6978" t="str">
            <v>FINEM TJLP</v>
          </cell>
          <cell r="T6978" t="str">
            <v>SUB9722A</v>
          </cell>
          <cell r="U6978">
            <v>6</v>
          </cell>
          <cell r="V6978">
            <v>3.5000599999999999</v>
          </cell>
          <cell r="W6978">
            <v>37315</v>
          </cell>
          <cell r="X6978">
            <v>13</v>
          </cell>
          <cell r="Y6978">
            <v>0</v>
          </cell>
          <cell r="Z6978">
            <v>1.652571</v>
          </cell>
          <cell r="AA6978">
            <v>0</v>
          </cell>
          <cell r="AB6978">
            <v>11962541.15</v>
          </cell>
          <cell r="AC6978">
            <v>0</v>
          </cell>
          <cell r="AD6978">
            <v>39268.68</v>
          </cell>
          <cell r="AE6978">
            <v>39268.68</v>
          </cell>
          <cell r="AF6978">
            <v>0</v>
          </cell>
          <cell r="AG6978">
            <v>12001809.83</v>
          </cell>
          <cell r="AH6978">
            <v>15997.63000000082</v>
          </cell>
          <cell r="AI6978">
            <v>0</v>
          </cell>
          <cell r="AJ6978">
            <v>0</v>
          </cell>
          <cell r="AK6978">
            <v>0</v>
          </cell>
        </row>
        <row r="6979">
          <cell r="R6979" t="str">
            <v>BNDES</v>
          </cell>
          <cell r="S6979" t="str">
            <v>FINEM TJLP</v>
          </cell>
          <cell r="T6979" t="str">
            <v>SUB9722A</v>
          </cell>
          <cell r="U6979">
            <v>6</v>
          </cell>
          <cell r="V6979">
            <v>3.5000599999999999</v>
          </cell>
          <cell r="W6979">
            <v>37330</v>
          </cell>
          <cell r="X6979">
            <v>15</v>
          </cell>
          <cell r="Y6979">
            <v>51</v>
          </cell>
          <cell r="Z6979">
            <v>1.6551210000000001</v>
          </cell>
          <cell r="AA6979">
            <v>0</v>
          </cell>
          <cell r="AB6979">
            <v>11980999.949999999</v>
          </cell>
          <cell r="AC6979">
            <v>998416.66</v>
          </cell>
          <cell r="AD6979">
            <v>45600.969999999994</v>
          </cell>
          <cell r="AE6979">
            <v>84869.65</v>
          </cell>
          <cell r="AF6979">
            <v>1083286.31</v>
          </cell>
          <cell r="AG6979">
            <v>10982583.289999999</v>
          </cell>
          <cell r="AH6979">
            <v>18458.799999998882</v>
          </cell>
          <cell r="AI6979">
            <v>0</v>
          </cell>
          <cell r="AJ6979">
            <v>0</v>
          </cell>
          <cell r="AK6979">
            <v>0</v>
          </cell>
        </row>
        <row r="6980">
          <cell r="R6980" t="str">
            <v>BNDES</v>
          </cell>
          <cell r="S6980" t="str">
            <v>FINEM TJLP</v>
          </cell>
          <cell r="T6980" t="str">
            <v>SUB9722A</v>
          </cell>
          <cell r="U6980">
            <v>6</v>
          </cell>
          <cell r="V6980">
            <v>3.5000599999999999</v>
          </cell>
          <cell r="W6980">
            <v>37346</v>
          </cell>
          <cell r="X6980">
            <v>16</v>
          </cell>
          <cell r="Y6980">
            <v>0</v>
          </cell>
          <cell r="Z6980">
            <v>1.6578459999999999</v>
          </cell>
          <cell r="AA6980">
            <v>0</v>
          </cell>
          <cell r="AB6980">
            <v>11000665.07</v>
          </cell>
          <cell r="AC6980">
            <v>0</v>
          </cell>
          <cell r="AD6980">
            <v>44461.36</v>
          </cell>
          <cell r="AE6980">
            <v>44461.36</v>
          </cell>
          <cell r="AF6980">
            <v>0</v>
          </cell>
          <cell r="AG6980">
            <v>11045126.43</v>
          </cell>
          <cell r="AH6980">
            <v>18081.780000001192</v>
          </cell>
          <cell r="AI6980">
            <v>0</v>
          </cell>
          <cell r="AJ6980">
            <v>0</v>
          </cell>
          <cell r="AK6980">
            <v>0</v>
          </cell>
        </row>
        <row r="6981">
          <cell r="R6981" t="str">
            <v>BNDES</v>
          </cell>
          <cell r="S6981" t="str">
            <v>FINEM TJLP</v>
          </cell>
          <cell r="T6981" t="str">
            <v>SUB9722A</v>
          </cell>
          <cell r="U6981">
            <v>6</v>
          </cell>
          <cell r="V6981">
            <v>3.5000599999999999</v>
          </cell>
          <cell r="W6981">
            <v>37361</v>
          </cell>
          <cell r="X6981">
            <v>15</v>
          </cell>
          <cell r="Y6981">
            <v>52</v>
          </cell>
          <cell r="Z6981">
            <v>1.6601170000000001</v>
          </cell>
          <cell r="AA6981">
            <v>0</v>
          </cell>
          <cell r="AB6981">
            <v>11015734.33</v>
          </cell>
          <cell r="AC6981">
            <v>1001430.39</v>
          </cell>
          <cell r="AD6981">
            <v>41963.94</v>
          </cell>
          <cell r="AE6981">
            <v>86425.3</v>
          </cell>
          <cell r="AF6981">
            <v>1087855.69</v>
          </cell>
          <cell r="AG6981">
            <v>10014303.939999999</v>
          </cell>
          <cell r="AH6981">
            <v>15069.259999999776</v>
          </cell>
          <cell r="AI6981">
            <v>0</v>
          </cell>
          <cell r="AJ6981">
            <v>0</v>
          </cell>
          <cell r="AK6981">
            <v>0</v>
          </cell>
        </row>
        <row r="6982">
          <cell r="R6982" t="str">
            <v>BNDES</v>
          </cell>
          <cell r="S6982" t="str">
            <v>FINEM TJLP</v>
          </cell>
          <cell r="T6982" t="str">
            <v>SUB9722A</v>
          </cell>
          <cell r="U6982">
            <v>6</v>
          </cell>
          <cell r="V6982">
            <v>3.5000599999999999</v>
          </cell>
          <cell r="W6982">
            <v>37376</v>
          </cell>
          <cell r="X6982">
            <v>15</v>
          </cell>
          <cell r="Y6982">
            <v>0</v>
          </cell>
          <cell r="Z6982">
            <v>1.6623669999999999</v>
          </cell>
          <cell r="AA6982">
            <v>0</v>
          </cell>
          <cell r="AB6982">
            <v>10027876.59</v>
          </cell>
          <cell r="AC6982">
            <v>0</v>
          </cell>
          <cell r="AD6982">
            <v>37991.75</v>
          </cell>
          <cell r="AE6982">
            <v>37991.75</v>
          </cell>
          <cell r="AF6982">
            <v>0</v>
          </cell>
          <cell r="AG6982">
            <v>10065868.33</v>
          </cell>
          <cell r="AH6982">
            <v>13572.640000000596</v>
          </cell>
          <cell r="AI6982">
            <v>0</v>
          </cell>
          <cell r="AJ6982">
            <v>0</v>
          </cell>
          <cell r="AK6982">
            <v>0</v>
          </cell>
        </row>
        <row r="6983">
          <cell r="R6983" t="str">
            <v>BNDES</v>
          </cell>
          <cell r="S6983" t="str">
            <v>FINEM TJLP</v>
          </cell>
          <cell r="T6983" t="str">
            <v>SUB9722A</v>
          </cell>
          <cell r="U6983">
            <v>6</v>
          </cell>
          <cell r="V6983">
            <v>3.5000599999999999</v>
          </cell>
          <cell r="W6983">
            <v>37391</v>
          </cell>
          <cell r="X6983">
            <v>15</v>
          </cell>
          <cell r="Y6983">
            <v>53</v>
          </cell>
          <cell r="Z6983">
            <v>1.664617</v>
          </cell>
          <cell r="AA6983">
            <v>0</v>
          </cell>
          <cell r="AB6983">
            <v>10041449.23</v>
          </cell>
          <cell r="AC6983">
            <v>1004144.92</v>
          </cell>
          <cell r="AD6983">
            <v>38238.720000000001</v>
          </cell>
          <cell r="AE6983">
            <v>76230.47</v>
          </cell>
          <cell r="AF6983">
            <v>1080375.3899999999</v>
          </cell>
          <cell r="AG6983">
            <v>9037304.3100000005</v>
          </cell>
          <cell r="AH6983">
            <v>13572.650000000373</v>
          </cell>
          <cell r="AI6983">
            <v>0</v>
          </cell>
          <cell r="AJ6983">
            <v>0</v>
          </cell>
          <cell r="AK6983">
            <v>0</v>
          </cell>
        </row>
        <row r="6984">
          <cell r="R6984" t="str">
            <v>BNDES</v>
          </cell>
          <cell r="S6984" t="str">
            <v>FINEM TJLP</v>
          </cell>
          <cell r="T6984" t="str">
            <v>SUB9722A</v>
          </cell>
          <cell r="U6984">
            <v>6</v>
          </cell>
          <cell r="V6984">
            <v>3.5000599999999999</v>
          </cell>
          <cell r="W6984">
            <v>37407</v>
          </cell>
          <cell r="X6984">
            <v>16</v>
          </cell>
          <cell r="Y6984">
            <v>0</v>
          </cell>
          <cell r="Z6984">
            <v>1.667017</v>
          </cell>
          <cell r="AA6984">
            <v>0</v>
          </cell>
          <cell r="AB6984">
            <v>9050334.0500000007</v>
          </cell>
          <cell r="AC6984">
            <v>0</v>
          </cell>
          <cell r="AD6984">
            <v>36578.71</v>
          </cell>
          <cell r="AE6984">
            <v>36578.71</v>
          </cell>
          <cell r="AF6984">
            <v>0</v>
          </cell>
          <cell r="AG6984">
            <v>9086912.7599999998</v>
          </cell>
          <cell r="AH6984">
            <v>13029.739999998361</v>
          </cell>
          <cell r="AI6984">
            <v>0</v>
          </cell>
          <cell r="AJ6984">
            <v>0</v>
          </cell>
          <cell r="AK6984">
            <v>0</v>
          </cell>
        </row>
        <row r="6985">
          <cell r="R6985" t="str">
            <v>BNDES</v>
          </cell>
          <cell r="S6985" t="str">
            <v>FINEM TJLP</v>
          </cell>
          <cell r="T6985" t="str">
            <v>SUB9722A</v>
          </cell>
          <cell r="U6985">
            <v>6</v>
          </cell>
          <cell r="V6985">
            <v>3.5000599999999999</v>
          </cell>
          <cell r="W6985">
            <v>37424</v>
          </cell>
          <cell r="X6985">
            <v>17</v>
          </cell>
          <cell r="Y6985">
            <v>54</v>
          </cell>
          <cell r="Z6985">
            <v>1.6695789999999999</v>
          </cell>
          <cell r="AA6985">
            <v>0</v>
          </cell>
          <cell r="AB6985">
            <v>9064243.3000000007</v>
          </cell>
          <cell r="AC6985">
            <v>1007138.14</v>
          </cell>
          <cell r="AD6985">
            <v>39143.079999999994</v>
          </cell>
          <cell r="AE6985">
            <v>75721.789999999994</v>
          </cell>
          <cell r="AF6985">
            <v>1082859.93</v>
          </cell>
          <cell r="AG6985">
            <v>8057105.1600000001</v>
          </cell>
          <cell r="AH6985">
            <v>13909.25</v>
          </cell>
          <cell r="AI6985">
            <v>0</v>
          </cell>
          <cell r="AJ6985">
            <v>0</v>
          </cell>
          <cell r="AK6985">
            <v>0</v>
          </cell>
        </row>
        <row r="6986">
          <cell r="R6986" t="str">
            <v>BNDES</v>
          </cell>
          <cell r="S6986" t="str">
            <v>FINEM TJLP</v>
          </cell>
          <cell r="T6986" t="str">
            <v>SUB9722A</v>
          </cell>
          <cell r="U6986">
            <v>6</v>
          </cell>
          <cell r="V6986">
            <v>3.5000599999999999</v>
          </cell>
          <cell r="W6986">
            <v>37437</v>
          </cell>
          <cell r="X6986">
            <v>13</v>
          </cell>
          <cell r="Y6986">
            <v>0</v>
          </cell>
          <cell r="Z6986">
            <v>1.6715420000000001</v>
          </cell>
          <cell r="AA6986">
            <v>0</v>
          </cell>
          <cell r="AB6986">
            <v>8066578.2599999998</v>
          </cell>
          <cell r="AC6986">
            <v>0</v>
          </cell>
          <cell r="AD6986">
            <v>26479.65</v>
          </cell>
          <cell r="AE6986">
            <v>26479.65</v>
          </cell>
          <cell r="AF6986">
            <v>0</v>
          </cell>
          <cell r="AG6986">
            <v>8093057.9100000001</v>
          </cell>
          <cell r="AH6986">
            <v>9473.0999999996275</v>
          </cell>
          <cell r="AI6986">
            <v>0</v>
          </cell>
          <cell r="AJ6986">
            <v>0</v>
          </cell>
          <cell r="AK6986">
            <v>0</v>
          </cell>
        </row>
        <row r="6987">
          <cell r="R6987" t="str">
            <v>BNDES</v>
          </cell>
          <cell r="S6987" t="str">
            <v>FINEM TJLP</v>
          </cell>
          <cell r="T6987" t="str">
            <v>SUB9722A</v>
          </cell>
          <cell r="U6987">
            <v>6</v>
          </cell>
          <cell r="V6987">
            <v>3.5000599999999999</v>
          </cell>
          <cell r="W6987">
            <v>37452</v>
          </cell>
          <cell r="X6987">
            <v>15</v>
          </cell>
          <cell r="Y6987">
            <v>55</v>
          </cell>
          <cell r="Z6987">
            <v>1.6741010000000001</v>
          </cell>
          <cell r="AA6987">
            <v>0</v>
          </cell>
          <cell r="AB6987">
            <v>8078927.5599999996</v>
          </cell>
          <cell r="AC6987">
            <v>1009865.94</v>
          </cell>
          <cell r="AD6987">
            <v>30748.939999999995</v>
          </cell>
          <cell r="AE6987">
            <v>57228.59</v>
          </cell>
          <cell r="AF6987">
            <v>1067094.54</v>
          </cell>
          <cell r="AG6987">
            <v>7069061.6200000001</v>
          </cell>
          <cell r="AH6987">
            <v>12349.30999999959</v>
          </cell>
          <cell r="AI6987">
            <v>0</v>
          </cell>
          <cell r="AJ6987">
            <v>0</v>
          </cell>
          <cell r="AK6987">
            <v>0</v>
          </cell>
        </row>
        <row r="6988">
          <cell r="R6988" t="str">
            <v>BNDES</v>
          </cell>
          <cell r="S6988" t="str">
            <v>FINEM TJLP</v>
          </cell>
          <cell r="T6988" t="str">
            <v>SUB9722A</v>
          </cell>
          <cell r="U6988">
            <v>6</v>
          </cell>
          <cell r="V6988">
            <v>3.5000599999999999</v>
          </cell>
          <cell r="W6988">
            <v>37468</v>
          </cell>
          <cell r="X6988">
            <v>16</v>
          </cell>
          <cell r="Y6988">
            <v>0</v>
          </cell>
          <cell r="Z6988">
            <v>1.676855</v>
          </cell>
          <cell r="AA6988">
            <v>0</v>
          </cell>
          <cell r="AB6988">
            <v>7080690.6600000001</v>
          </cell>
          <cell r="AC6988">
            <v>0</v>
          </cell>
          <cell r="AD6988">
            <v>28618.01</v>
          </cell>
          <cell r="AE6988">
            <v>28618.01</v>
          </cell>
          <cell r="AF6988">
            <v>0</v>
          </cell>
          <cell r="AG6988">
            <v>7109308.6699999999</v>
          </cell>
          <cell r="AH6988">
            <v>11629.040000000037</v>
          </cell>
          <cell r="AI6988">
            <v>0</v>
          </cell>
          <cell r="AJ6988">
            <v>0</v>
          </cell>
          <cell r="AK6988">
            <v>0</v>
          </cell>
        </row>
        <row r="6989">
          <cell r="R6989" t="str">
            <v>BNDES</v>
          </cell>
          <cell r="S6989" t="str">
            <v>FINEM TJLP</v>
          </cell>
          <cell r="T6989" t="str">
            <v>SUB9722A</v>
          </cell>
          <cell r="U6989">
            <v>6</v>
          </cell>
          <cell r="V6989">
            <v>3.5000599999999999</v>
          </cell>
          <cell r="W6989">
            <v>37483</v>
          </cell>
          <cell r="X6989">
            <v>15</v>
          </cell>
          <cell r="Y6989">
            <v>56</v>
          </cell>
          <cell r="Z6989">
            <v>1.6794500000000001</v>
          </cell>
          <cell r="AA6989">
            <v>0</v>
          </cell>
          <cell r="AB6989">
            <v>7091648.3200000003</v>
          </cell>
          <cell r="AC6989">
            <v>1013092.62</v>
          </cell>
          <cell r="AD6989">
            <v>27020.390000000003</v>
          </cell>
          <cell r="AE6989">
            <v>55638.400000000001</v>
          </cell>
          <cell r="AF6989">
            <v>1068731.02</v>
          </cell>
          <cell r="AG6989">
            <v>6078555.7000000002</v>
          </cell>
          <cell r="AH6989">
            <v>10957.66000000108</v>
          </cell>
          <cell r="AI6989">
            <v>0</v>
          </cell>
          <cell r="AJ6989">
            <v>0</v>
          </cell>
          <cell r="AK6989">
            <v>0</v>
          </cell>
        </row>
        <row r="6990">
          <cell r="R6990" t="str">
            <v>BNDES</v>
          </cell>
          <cell r="S6990" t="str">
            <v>FINEM TJLP</v>
          </cell>
          <cell r="T6990" t="str">
            <v>SUB9722A</v>
          </cell>
          <cell r="U6990">
            <v>6</v>
          </cell>
          <cell r="V6990">
            <v>3.5000599999999999</v>
          </cell>
          <cell r="W6990">
            <v>37499</v>
          </cell>
          <cell r="X6990">
            <v>16</v>
          </cell>
          <cell r="Y6990">
            <v>0</v>
          </cell>
          <cell r="Z6990">
            <v>1.682218</v>
          </cell>
          <cell r="AA6990">
            <v>0</v>
          </cell>
          <cell r="AB6990">
            <v>6088574.1200000001</v>
          </cell>
          <cell r="AC6990">
            <v>0</v>
          </cell>
          <cell r="AD6990">
            <v>24608.17</v>
          </cell>
          <cell r="AE6990">
            <v>24608.17</v>
          </cell>
          <cell r="AF6990">
            <v>0</v>
          </cell>
          <cell r="AG6990">
            <v>6113182.2999999998</v>
          </cell>
          <cell r="AH6990">
            <v>10018.429999999702</v>
          </cell>
          <cell r="AI6990">
            <v>0</v>
          </cell>
          <cell r="AJ6990">
            <v>0</v>
          </cell>
          <cell r="AK6990">
            <v>0</v>
          </cell>
        </row>
        <row r="6991">
          <cell r="R6991" t="str">
            <v>BNDES</v>
          </cell>
          <cell r="S6991" t="str">
            <v>FINEM TJLP</v>
          </cell>
          <cell r="T6991" t="str">
            <v>SUB9722A</v>
          </cell>
          <cell r="U6991">
            <v>6</v>
          </cell>
          <cell r="V6991">
            <v>3.5000599999999999</v>
          </cell>
          <cell r="W6991">
            <v>37515</v>
          </cell>
          <cell r="X6991">
            <v>16</v>
          </cell>
          <cell r="Y6991">
            <v>57</v>
          </cell>
          <cell r="Z6991">
            <v>1.6849860000000001</v>
          </cell>
          <cell r="AA6991">
            <v>0</v>
          </cell>
          <cell r="AB6991">
            <v>6098592.5499999998</v>
          </cell>
          <cell r="AC6991">
            <v>1016432.09</v>
          </cell>
          <cell r="AD6991">
            <v>24788.78</v>
          </cell>
          <cell r="AE6991">
            <v>49396.95</v>
          </cell>
          <cell r="AF6991">
            <v>1065829.04</v>
          </cell>
          <cell r="AG6991">
            <v>5082160.46</v>
          </cell>
          <cell r="AH6991">
            <v>10018.419999999925</v>
          </cell>
          <cell r="AI6991">
            <v>0</v>
          </cell>
          <cell r="AJ6991">
            <v>0</v>
          </cell>
          <cell r="AK6991">
            <v>0</v>
          </cell>
        </row>
        <row r="6992">
          <cell r="R6992" t="str">
            <v>BNDES</v>
          </cell>
          <cell r="S6992" t="str">
            <v>FINEM TJLP</v>
          </cell>
          <cell r="T6992" t="str">
            <v>SUB9722A</v>
          </cell>
          <cell r="U6992">
            <v>6</v>
          </cell>
          <cell r="V6992">
            <v>3.5000599999999999</v>
          </cell>
          <cell r="W6992">
            <v>37529</v>
          </cell>
          <cell r="X6992">
            <v>14</v>
          </cell>
          <cell r="Y6992">
            <v>0</v>
          </cell>
          <cell r="Z6992">
            <v>1.6874150000000001</v>
          </cell>
          <cell r="AA6992">
            <v>0</v>
          </cell>
          <cell r="AB6992">
            <v>5089486.67</v>
          </cell>
          <cell r="AC6992">
            <v>0</v>
          </cell>
          <cell r="AD6992">
            <v>17994.349999999999</v>
          </cell>
          <cell r="AE6992">
            <v>17994.349999999999</v>
          </cell>
          <cell r="AF6992">
            <v>0</v>
          </cell>
          <cell r="AG6992">
            <v>5107481.03</v>
          </cell>
          <cell r="AH6992">
            <v>7326.2200000006706</v>
          </cell>
          <cell r="AI6992">
            <v>0</v>
          </cell>
          <cell r="AJ6992">
            <v>0</v>
          </cell>
          <cell r="AK6992">
            <v>0</v>
          </cell>
        </row>
        <row r="6993">
          <cell r="R6993" t="str">
            <v>BNDES</v>
          </cell>
          <cell r="S6993" t="str">
            <v>FINEM TJLP</v>
          </cell>
          <cell r="T6993" t="str">
            <v>SUB9722A</v>
          </cell>
          <cell r="U6993">
            <v>6</v>
          </cell>
          <cell r="V6993">
            <v>3.5000599999999999</v>
          </cell>
          <cell r="W6993">
            <v>37544</v>
          </cell>
          <cell r="X6993">
            <v>15</v>
          </cell>
          <cell r="Y6993">
            <v>58</v>
          </cell>
          <cell r="Z6993">
            <v>1.6900250000000001</v>
          </cell>
          <cell r="AA6993">
            <v>0</v>
          </cell>
          <cell r="AB6993">
            <v>5097358.8099999996</v>
          </cell>
          <cell r="AC6993">
            <v>1019471.76</v>
          </cell>
          <cell r="AD6993">
            <v>19408.04</v>
          </cell>
          <cell r="AE6993">
            <v>37402.39</v>
          </cell>
          <cell r="AF6993">
            <v>1056874.1499999999</v>
          </cell>
          <cell r="AG6993">
            <v>4077887.05</v>
          </cell>
          <cell r="AH6993">
            <v>7872.1299999989569</v>
          </cell>
          <cell r="AI6993">
            <v>0</v>
          </cell>
          <cell r="AJ6993">
            <v>0</v>
          </cell>
          <cell r="AK6993">
            <v>0</v>
          </cell>
        </row>
        <row r="6994">
          <cell r="R6994" t="str">
            <v>BNDES</v>
          </cell>
          <cell r="S6994" t="str">
            <v>FINEM TJLP</v>
          </cell>
          <cell r="T6994" t="str">
            <v>SUB9722A</v>
          </cell>
          <cell r="U6994">
            <v>6</v>
          </cell>
          <cell r="V6994">
            <v>3.5000599999999999</v>
          </cell>
          <cell r="W6994">
            <v>37560</v>
          </cell>
          <cell r="X6994">
            <v>16</v>
          </cell>
          <cell r="Y6994">
            <v>0</v>
          </cell>
          <cell r="Z6994">
            <v>1.692809</v>
          </cell>
          <cell r="AA6994">
            <v>0</v>
          </cell>
          <cell r="AB6994">
            <v>4084604.6</v>
          </cell>
          <cell r="AC6994">
            <v>0</v>
          </cell>
          <cell r="AD6994">
            <v>16508.740000000002</v>
          </cell>
          <cell r="AE6994">
            <v>16508.740000000002</v>
          </cell>
          <cell r="AF6994">
            <v>0</v>
          </cell>
          <cell r="AG6994">
            <v>4101113.34</v>
          </cell>
          <cell r="AH6994">
            <v>6717.5499999998137</v>
          </cell>
          <cell r="AI6994">
            <v>0</v>
          </cell>
          <cell r="AJ6994">
            <v>0</v>
          </cell>
          <cell r="AK6994">
            <v>0</v>
          </cell>
        </row>
        <row r="6995">
          <cell r="R6995" t="str">
            <v>BNDES</v>
          </cell>
          <cell r="S6995" t="str">
            <v>FINEM TJLP</v>
          </cell>
          <cell r="T6995" t="str">
            <v>SUB9722A</v>
          </cell>
          <cell r="U6995">
            <v>6</v>
          </cell>
          <cell r="V6995">
            <v>3.5000599999999999</v>
          </cell>
          <cell r="W6995">
            <v>37578</v>
          </cell>
          <cell r="X6995">
            <v>18</v>
          </cell>
          <cell r="Y6995">
            <v>59</v>
          </cell>
          <cell r="Z6995">
            <v>1.6959409999999999</v>
          </cell>
          <cell r="AA6995">
            <v>0</v>
          </cell>
          <cell r="AB6995">
            <v>4092161.85</v>
          </cell>
          <cell r="AC6995">
            <v>1023040.46</v>
          </cell>
          <cell r="AD6995">
            <v>18717.149999999998</v>
          </cell>
          <cell r="AE6995">
            <v>35225.89</v>
          </cell>
          <cell r="AF6995">
            <v>1058266.3500000001</v>
          </cell>
          <cell r="AG6995">
            <v>3069121.39</v>
          </cell>
          <cell r="AH6995">
            <v>7557.2500000004657</v>
          </cell>
          <cell r="AI6995">
            <v>0</v>
          </cell>
          <cell r="AJ6995">
            <v>0</v>
          </cell>
          <cell r="AK6995">
            <v>0</v>
          </cell>
        </row>
        <row r="6996">
          <cell r="R6996" t="str">
            <v>BNDES</v>
          </cell>
          <cell r="S6996" t="str">
            <v>FINEM TJLP</v>
          </cell>
          <cell r="T6996" t="str">
            <v>SUB9722A</v>
          </cell>
          <cell r="U6996">
            <v>6</v>
          </cell>
          <cell r="V6996">
            <v>3.5000599999999999</v>
          </cell>
          <cell r="W6996">
            <v>37590</v>
          </cell>
          <cell r="X6996">
            <v>12</v>
          </cell>
          <cell r="Y6996">
            <v>0</v>
          </cell>
          <cell r="Z6996">
            <v>1.6980409999999999</v>
          </cell>
          <cell r="AA6996">
            <v>0</v>
          </cell>
          <cell r="AB6996">
            <v>3072921.73</v>
          </cell>
          <cell r="AC6996">
            <v>0</v>
          </cell>
          <cell r="AD6996">
            <v>9310.17</v>
          </cell>
          <cell r="AE6996">
            <v>9310.17</v>
          </cell>
          <cell r="AF6996">
            <v>0</v>
          </cell>
          <cell r="AG6996">
            <v>3082231.9</v>
          </cell>
          <cell r="AH6996">
            <v>3800.339999999851</v>
          </cell>
          <cell r="AI6996">
            <v>0</v>
          </cell>
          <cell r="AJ6996">
            <v>0</v>
          </cell>
          <cell r="AK6996">
            <v>0</v>
          </cell>
        </row>
        <row r="6997">
          <cell r="R6997" t="str">
            <v>BNDES</v>
          </cell>
          <cell r="S6997" t="str">
            <v>FINEM TJLP</v>
          </cell>
          <cell r="T6997" t="str">
            <v>SUB9722A</v>
          </cell>
          <cell r="U6997">
            <v>6</v>
          </cell>
          <cell r="V6997">
            <v>3.5000599999999999</v>
          </cell>
          <cell r="W6997">
            <v>37606</v>
          </cell>
          <cell r="X6997">
            <v>16</v>
          </cell>
          <cell r="Y6997">
            <v>60</v>
          </cell>
          <cell r="Z6997">
            <v>1.700841</v>
          </cell>
          <cell r="AA6997">
            <v>0</v>
          </cell>
          <cell r="AB6997">
            <v>3077988.85</v>
          </cell>
          <cell r="AC6997">
            <v>1025996.28</v>
          </cell>
          <cell r="AD6997">
            <v>12493.339999999998</v>
          </cell>
          <cell r="AE6997">
            <v>21803.51</v>
          </cell>
          <cell r="AF6997">
            <v>1047799.79</v>
          </cell>
          <cell r="AG6997">
            <v>2051992.57</v>
          </cell>
          <cell r="AH6997">
            <v>5067.1200000005774</v>
          </cell>
          <cell r="AI6997">
            <v>0</v>
          </cell>
          <cell r="AJ6997">
            <v>0</v>
          </cell>
          <cell r="AK6997">
            <v>0</v>
          </cell>
        </row>
        <row r="6998">
          <cell r="R6998" t="str">
            <v>BNDES</v>
          </cell>
          <cell r="S6998" t="str">
            <v>FINEM TJLP</v>
          </cell>
          <cell r="T6998" t="str">
            <v>SUB9722A</v>
          </cell>
          <cell r="U6998">
            <v>6</v>
          </cell>
          <cell r="V6998">
            <v>3.5000599999999999</v>
          </cell>
          <cell r="W6998">
            <v>37621</v>
          </cell>
          <cell r="X6998">
            <v>15</v>
          </cell>
          <cell r="Y6998">
            <v>0</v>
          </cell>
          <cell r="Z6998">
            <v>1.7034659999999999</v>
          </cell>
          <cell r="AA6998">
            <v>0</v>
          </cell>
          <cell r="AB6998">
            <v>2055159.52</v>
          </cell>
          <cell r="AC6998">
            <v>0</v>
          </cell>
          <cell r="AD6998">
            <v>7786.2</v>
          </cell>
          <cell r="AE6998">
            <v>7786.2</v>
          </cell>
          <cell r="AF6998">
            <v>0</v>
          </cell>
          <cell r="AG6998">
            <v>2062945.73</v>
          </cell>
          <cell r="AH6998">
            <v>3166.9599999999627</v>
          </cell>
          <cell r="AI6998">
            <v>0</v>
          </cell>
          <cell r="AJ6998">
            <v>0</v>
          </cell>
          <cell r="AK6998">
            <v>0</v>
          </cell>
        </row>
        <row r="6999">
          <cell r="R6999" t="str">
            <v>BNDES</v>
          </cell>
          <cell r="S6999" t="str">
            <v>FINEM TJLP</v>
          </cell>
          <cell r="T6999" t="str">
            <v>SUB9722A</v>
          </cell>
          <cell r="U6999">
            <v>6</v>
          </cell>
          <cell r="V6999">
            <v>3.5000599999999999</v>
          </cell>
          <cell r="W6999">
            <v>37636</v>
          </cell>
          <cell r="X6999">
            <v>15</v>
          </cell>
          <cell r="Y6999">
            <v>61</v>
          </cell>
          <cell r="Z6999">
            <v>1.706693</v>
          </cell>
          <cell r="AA6999">
            <v>0</v>
          </cell>
          <cell r="AB6999">
            <v>2059052.76</v>
          </cell>
          <cell r="AC6999">
            <v>1029526.38</v>
          </cell>
          <cell r="AD6999">
            <v>7845.2599999999993</v>
          </cell>
          <cell r="AE6999">
            <v>15631.46</v>
          </cell>
          <cell r="AF6999">
            <v>1045157.84</v>
          </cell>
          <cell r="AG6999">
            <v>1029526.38</v>
          </cell>
          <cell r="AH6999">
            <v>3893.2299999999814</v>
          </cell>
          <cell r="AI6999">
            <v>0</v>
          </cell>
          <cell r="AJ6999">
            <v>0</v>
          </cell>
          <cell r="AK6999">
            <v>0</v>
          </cell>
        </row>
        <row r="7000">
          <cell r="R7000" t="str">
            <v>BNDES</v>
          </cell>
          <cell r="S7000" t="str">
            <v>FINEM TJLP</v>
          </cell>
          <cell r="T7000" t="str">
            <v>SUB9722A</v>
          </cell>
          <cell r="U7000">
            <v>6</v>
          </cell>
          <cell r="V7000">
            <v>3.5000599999999999</v>
          </cell>
          <cell r="W7000">
            <v>37652</v>
          </cell>
          <cell r="X7000">
            <v>16</v>
          </cell>
          <cell r="Y7000">
            <v>0</v>
          </cell>
          <cell r="Z7000">
            <v>1.710197</v>
          </cell>
          <cell r="AA7000">
            <v>0</v>
          </cell>
          <cell r="AB7000">
            <v>1031640.1</v>
          </cell>
          <cell r="AC7000">
            <v>0</v>
          </cell>
          <cell r="AD7000">
            <v>4169.58</v>
          </cell>
          <cell r="AE7000">
            <v>4169.58</v>
          </cell>
          <cell r="AF7000">
            <v>0</v>
          </cell>
          <cell r="AG7000">
            <v>1035809.67</v>
          </cell>
          <cell r="AH7000">
            <v>2113.7100000000792</v>
          </cell>
          <cell r="AI7000">
            <v>0</v>
          </cell>
          <cell r="AJ7000">
            <v>0</v>
          </cell>
          <cell r="AK7000">
            <v>0</v>
          </cell>
        </row>
        <row r="7001">
          <cell r="R7001" t="str">
            <v>BNDES</v>
          </cell>
          <cell r="S7001" t="str">
            <v>FINEM TJLP</v>
          </cell>
          <cell r="T7001" t="str">
            <v>SUB9722A</v>
          </cell>
          <cell r="U7001">
            <v>6</v>
          </cell>
          <cell r="V7001">
            <v>3.5000599999999999</v>
          </cell>
          <cell r="W7001">
            <v>37669</v>
          </cell>
          <cell r="X7001">
            <v>17</v>
          </cell>
          <cell r="Y7001">
            <v>62</v>
          </cell>
          <cell r="Z7001">
            <v>1.7139200000000001</v>
          </cell>
          <cell r="AA7001">
            <v>0</v>
          </cell>
          <cell r="AB7001">
            <v>1033885.92</v>
          </cell>
          <cell r="AC7001">
            <v>1033885.92</v>
          </cell>
          <cell r="AD7001">
            <v>4467.3999999999996</v>
          </cell>
          <cell r="AE7001">
            <v>8636.98</v>
          </cell>
          <cell r="AF7001">
            <v>1042522.9</v>
          </cell>
          <cell r="AG7001">
            <v>0</v>
          </cell>
          <cell r="AH7001">
            <v>2245.8299999999581</v>
          </cell>
          <cell r="AI7001">
            <v>0</v>
          </cell>
          <cell r="AJ7001">
            <v>0</v>
          </cell>
          <cell r="AK7001">
            <v>0</v>
          </cell>
        </row>
        <row r="7002">
          <cell r="S7002" t="str">
            <v>T O T A I S  EM  R$</v>
          </cell>
          <cell r="AC7002">
            <v>56138841.370000005</v>
          </cell>
          <cell r="AD7002">
            <v>14744384.610000003</v>
          </cell>
          <cell r="AF7002">
            <v>70883226.049999997</v>
          </cell>
          <cell r="AH7002">
            <v>7855567.889999981</v>
          </cell>
        </row>
        <row r="7004">
          <cell r="R7004" t="str">
            <v>CELPAV</v>
          </cell>
          <cell r="S7004" t="str">
            <v>JAC</v>
          </cell>
          <cell r="T7004" t="str">
            <v>FINANCIAMENTO INTERNO</v>
          </cell>
          <cell r="AB7004" t="str">
            <v>FINEM</v>
          </cell>
        </row>
        <row r="7005">
          <cell r="R7005" t="str">
            <v>EMPRESA:</v>
          </cell>
          <cell r="S7005">
            <v>300</v>
          </cell>
          <cell r="T7005" t="str">
            <v>UNIDADE:</v>
          </cell>
          <cell r="U7005">
            <v>310</v>
          </cell>
          <cell r="V7005" t="str">
            <v>TIPO REG:</v>
          </cell>
          <cell r="W7005">
            <v>1</v>
          </cell>
          <cell r="Z7005" t="str">
            <v>MOEDA :</v>
          </cell>
          <cell r="AA7005" t="str">
            <v>BRL</v>
          </cell>
          <cell r="AC7005" t="str">
            <v>COD. CLIENTE/FORNECEDOR:</v>
          </cell>
          <cell r="AD7005">
            <v>0</v>
          </cell>
          <cell r="AE7005" t="str">
            <v>DATA INICIAL:</v>
          </cell>
          <cell r="AF7005">
            <v>35605</v>
          </cell>
          <cell r="AG7005" t="str">
            <v>VENCIMENTO:</v>
          </cell>
          <cell r="AH7005">
            <v>37667</v>
          </cell>
        </row>
        <row r="7006">
          <cell r="R7006" t="str">
            <v>INSTITUIÇÃO</v>
          </cell>
          <cell r="S7006" t="str">
            <v>TIPO FINANC.</v>
          </cell>
          <cell r="T7006" t="str">
            <v>Nº P.A.C.</v>
          </cell>
          <cell r="U7006" t="str">
            <v>Juros (%) a.a.</v>
          </cell>
          <cell r="V7006" t="str">
            <v>Spread (%) a.a.</v>
          </cell>
          <cell r="W7006" t="str">
            <v>Data Movimento</v>
          </cell>
          <cell r="X7006" t="str">
            <v>Nº Dias</v>
          </cell>
          <cell r="Y7006" t="str">
            <v>Parc</v>
          </cell>
          <cell r="Z7006" t="str">
            <v>Cotação da URTJLP</v>
          </cell>
          <cell r="AA7006" t="str">
            <v>Liberações         R$</v>
          </cell>
          <cell r="AB7006" t="str">
            <v>Saldo Principal    R$</v>
          </cell>
          <cell r="AC7006" t="str">
            <v>Amortização      R$</v>
          </cell>
          <cell r="AD7006" t="str">
            <v>Juros no Periodo  R$</v>
          </cell>
          <cell r="AE7006" t="str">
            <v>Juros Acumulados R$</v>
          </cell>
          <cell r="AF7006" t="str">
            <v>Pagto. Parcela          R$</v>
          </cell>
          <cell r="AG7006" t="str">
            <v>Saldo Devedor      R$</v>
          </cell>
          <cell r="AH7006" t="str">
            <v>Correc. Monet. R$</v>
          </cell>
          <cell r="AI7006" t="str">
            <v>CP</v>
          </cell>
          <cell r="AJ7006" t="str">
            <v>LP</v>
          </cell>
          <cell r="AK7006" t="str">
            <v>Transf. LP/CP</v>
          </cell>
        </row>
        <row r="7007">
          <cell r="R7007" t="str">
            <v>BNDES</v>
          </cell>
          <cell r="S7007" t="str">
            <v>FINEM TJLP</v>
          </cell>
          <cell r="T7007" t="str">
            <v>SUB9722B</v>
          </cell>
          <cell r="U7007">
            <v>6</v>
          </cell>
          <cell r="V7007">
            <v>3.5000599999999999</v>
          </cell>
          <cell r="W7007">
            <v>35668</v>
          </cell>
          <cell r="X7007">
            <v>0</v>
          </cell>
          <cell r="Y7007">
            <v>0</v>
          </cell>
          <cell r="Z7007">
            <v>1.333154</v>
          </cell>
          <cell r="AA7007">
            <v>24073334.010000002</v>
          </cell>
          <cell r="AB7007">
            <v>24073334.010000002</v>
          </cell>
          <cell r="AC7007">
            <v>0</v>
          </cell>
          <cell r="AD7007">
            <v>0</v>
          </cell>
          <cell r="AE7007">
            <v>0</v>
          </cell>
          <cell r="AF7007">
            <v>0</v>
          </cell>
          <cell r="AG7007">
            <v>24073334.010000002</v>
          </cell>
        </row>
        <row r="7008">
          <cell r="R7008" t="str">
            <v>BNDES</v>
          </cell>
          <cell r="S7008" t="str">
            <v>FINEM TJLP</v>
          </cell>
          <cell r="T7008" t="str">
            <v>SUB9722B</v>
          </cell>
          <cell r="U7008">
            <v>6</v>
          </cell>
          <cell r="V7008">
            <v>3.5000599999999999</v>
          </cell>
          <cell r="W7008">
            <v>35673</v>
          </cell>
          <cell r="X7008">
            <v>5</v>
          </cell>
          <cell r="Y7008">
            <v>0</v>
          </cell>
          <cell r="Z7008">
            <v>1.3338639999999999</v>
          </cell>
          <cell r="AA7008">
            <v>0</v>
          </cell>
          <cell r="AB7008">
            <v>24086154.789999999</v>
          </cell>
          <cell r="AC7008">
            <v>0</v>
          </cell>
          <cell r="AD7008">
            <v>30379.38</v>
          </cell>
          <cell r="AE7008">
            <v>30379.38</v>
          </cell>
          <cell r="AF7008">
            <v>0</v>
          </cell>
          <cell r="AG7008">
            <v>24116534.170000002</v>
          </cell>
          <cell r="AH7008">
            <v>12820.780000001192</v>
          </cell>
          <cell r="AI7008">
            <v>0</v>
          </cell>
          <cell r="AJ7008">
            <v>0</v>
          </cell>
          <cell r="AK7008">
            <v>0</v>
          </cell>
        </row>
        <row r="7009">
          <cell r="R7009" t="str">
            <v>BNDES</v>
          </cell>
          <cell r="S7009" t="str">
            <v>FINEM TJLP</v>
          </cell>
          <cell r="T7009" t="str">
            <v>SUB9722B</v>
          </cell>
          <cell r="U7009">
            <v>6</v>
          </cell>
          <cell r="V7009">
            <v>3.5000599999999999</v>
          </cell>
          <cell r="W7009">
            <v>35688</v>
          </cell>
          <cell r="X7009">
            <v>15</v>
          </cell>
          <cell r="Y7009">
            <v>0</v>
          </cell>
          <cell r="Z7009">
            <v>1.3356440000000001</v>
          </cell>
          <cell r="AA7009">
            <v>0</v>
          </cell>
          <cell r="AB7009">
            <v>24118297.010000002</v>
          </cell>
          <cell r="AC7009">
            <v>0</v>
          </cell>
          <cell r="AD7009">
            <v>91530.69</v>
          </cell>
          <cell r="AE7009">
            <v>121910.07</v>
          </cell>
          <cell r="AF7009">
            <v>0</v>
          </cell>
          <cell r="AG7009">
            <v>24240207.079999998</v>
          </cell>
          <cell r="AH7009">
            <v>32142.219999995083</v>
          </cell>
          <cell r="AI7009">
            <v>0</v>
          </cell>
          <cell r="AJ7009">
            <v>0</v>
          </cell>
          <cell r="AK7009">
            <v>0</v>
          </cell>
        </row>
        <row r="7010">
          <cell r="R7010" t="str">
            <v>BNDES</v>
          </cell>
          <cell r="S7010" t="str">
            <v>FINEM TJLP</v>
          </cell>
          <cell r="T7010" t="str">
            <v>SUB9722B</v>
          </cell>
          <cell r="U7010">
            <v>6</v>
          </cell>
          <cell r="V7010">
            <v>3.5000599999999999</v>
          </cell>
          <cell r="W7010">
            <v>35703</v>
          </cell>
          <cell r="X7010">
            <v>15</v>
          </cell>
          <cell r="Y7010">
            <v>0</v>
          </cell>
          <cell r="Z7010">
            <v>1.337399</v>
          </cell>
          <cell r="AA7010">
            <v>0</v>
          </cell>
          <cell r="AB7010">
            <v>24149987.800000001</v>
          </cell>
          <cell r="AC7010">
            <v>0</v>
          </cell>
          <cell r="AD7010">
            <v>92117.63</v>
          </cell>
          <cell r="AE7010">
            <v>214027.7</v>
          </cell>
          <cell r="AF7010">
            <v>0</v>
          </cell>
          <cell r="AG7010">
            <v>24364015.5</v>
          </cell>
          <cell r="AH7010">
            <v>31690.790000002831</v>
          </cell>
          <cell r="AI7010">
            <v>0</v>
          </cell>
          <cell r="AJ7010">
            <v>0</v>
          </cell>
          <cell r="AK7010">
            <v>0</v>
          </cell>
        </row>
        <row r="7011">
          <cell r="R7011" t="str">
            <v>BNDES</v>
          </cell>
          <cell r="S7011" t="str">
            <v>FINEM TJLP</v>
          </cell>
          <cell r="T7011" t="str">
            <v>SUB9722B</v>
          </cell>
          <cell r="U7011">
            <v>6</v>
          </cell>
          <cell r="V7011">
            <v>3.5000599999999999</v>
          </cell>
          <cell r="W7011">
            <v>35718</v>
          </cell>
          <cell r="X7011">
            <v>15</v>
          </cell>
          <cell r="Y7011">
            <v>0</v>
          </cell>
          <cell r="Z7011">
            <v>1.339154</v>
          </cell>
          <cell r="AA7011">
            <v>0</v>
          </cell>
          <cell r="AB7011">
            <v>24181678.59</v>
          </cell>
          <cell r="AC7011">
            <v>0</v>
          </cell>
          <cell r="AD7011">
            <v>92707.82</v>
          </cell>
          <cell r="AE7011">
            <v>306735.52</v>
          </cell>
          <cell r="AF7011">
            <v>0</v>
          </cell>
          <cell r="AG7011">
            <v>24488414.109999999</v>
          </cell>
          <cell r="AH7011">
            <v>31690.789999999106</v>
          </cell>
          <cell r="AI7011">
            <v>0</v>
          </cell>
          <cell r="AJ7011">
            <v>0</v>
          </cell>
          <cell r="AK7011">
            <v>0</v>
          </cell>
        </row>
        <row r="7012">
          <cell r="R7012" t="str">
            <v>BNDES</v>
          </cell>
          <cell r="S7012" t="str">
            <v>FINEM TJLP</v>
          </cell>
          <cell r="T7012" t="str">
            <v>SUB9722B</v>
          </cell>
          <cell r="U7012">
            <v>6</v>
          </cell>
          <cell r="V7012">
            <v>3.5000599999999999</v>
          </cell>
          <cell r="W7012">
            <v>35734</v>
          </cell>
          <cell r="X7012">
            <v>16</v>
          </cell>
          <cell r="Y7012">
            <v>0</v>
          </cell>
          <cell r="Z7012">
            <v>1.3410359999999999</v>
          </cell>
          <cell r="AA7012">
            <v>0</v>
          </cell>
          <cell r="AB7012">
            <v>24215662.670000002</v>
          </cell>
          <cell r="AC7012">
            <v>0</v>
          </cell>
          <cell r="AD7012">
            <v>99544.93</v>
          </cell>
          <cell r="AE7012">
            <v>406280.45</v>
          </cell>
          <cell r="AF7012">
            <v>0</v>
          </cell>
          <cell r="AG7012">
            <v>24621943.120000001</v>
          </cell>
          <cell r="AH7012">
            <v>33984.080000001937</v>
          </cell>
          <cell r="AI7012">
            <v>0</v>
          </cell>
          <cell r="AJ7012">
            <v>0</v>
          </cell>
          <cell r="AK7012">
            <v>0</v>
          </cell>
        </row>
        <row r="7013">
          <cell r="R7013" t="str">
            <v>BNDES</v>
          </cell>
          <cell r="S7013" t="str">
            <v>FINEM TJLP</v>
          </cell>
          <cell r="T7013" t="str">
            <v>SUB9722B</v>
          </cell>
          <cell r="U7013">
            <v>6</v>
          </cell>
          <cell r="V7013">
            <v>3.5000599999999999</v>
          </cell>
          <cell r="W7013">
            <v>35751</v>
          </cell>
          <cell r="X7013">
            <v>17</v>
          </cell>
          <cell r="Y7013">
            <v>1</v>
          </cell>
          <cell r="Z7013">
            <v>1.3430420000000001</v>
          </cell>
          <cell r="AA7013">
            <v>0</v>
          </cell>
          <cell r="AB7013">
            <v>24251885.870000001</v>
          </cell>
          <cell r="AC7013">
            <v>0</v>
          </cell>
          <cell r="AD7013">
            <v>106513.34999999998</v>
          </cell>
          <cell r="AE7013">
            <v>512793.8</v>
          </cell>
          <cell r="AF7013">
            <v>512793.8</v>
          </cell>
          <cell r="AG7013">
            <v>24251885.870000001</v>
          </cell>
          <cell r="AH7013">
            <v>36223.199999999255</v>
          </cell>
          <cell r="AI7013">
            <v>0</v>
          </cell>
          <cell r="AJ7013">
            <v>0</v>
          </cell>
          <cell r="AK7013">
            <v>0</v>
          </cell>
        </row>
        <row r="7014">
          <cell r="R7014" t="str">
            <v>BNDES</v>
          </cell>
          <cell r="S7014" t="str">
            <v>FINEM TJLP</v>
          </cell>
          <cell r="T7014" t="str">
            <v>SUB9722B</v>
          </cell>
          <cell r="U7014">
            <v>6</v>
          </cell>
          <cell r="V7014">
            <v>3.5000599999999999</v>
          </cell>
          <cell r="W7014">
            <v>35764</v>
          </cell>
          <cell r="X7014">
            <v>13</v>
          </cell>
          <cell r="Y7014">
            <v>0</v>
          </cell>
          <cell r="Z7014">
            <v>1.344576</v>
          </cell>
          <cell r="AA7014">
            <v>0</v>
          </cell>
          <cell r="AB7014">
            <v>24279585.969999999</v>
          </cell>
          <cell r="AC7014">
            <v>0</v>
          </cell>
          <cell r="AD7014">
            <v>79701.06</v>
          </cell>
          <cell r="AE7014">
            <v>79701.06</v>
          </cell>
          <cell r="AF7014">
            <v>0</v>
          </cell>
          <cell r="AG7014">
            <v>24359287.030000001</v>
          </cell>
          <cell r="AH7014">
            <v>27700.10000000149</v>
          </cell>
          <cell r="AI7014">
            <v>0</v>
          </cell>
          <cell r="AJ7014">
            <v>0</v>
          </cell>
          <cell r="AK7014">
            <v>0</v>
          </cell>
        </row>
        <row r="7015">
          <cell r="R7015" t="str">
            <v>BNDES</v>
          </cell>
          <cell r="S7015" t="str">
            <v>FINEM TJLP</v>
          </cell>
          <cell r="T7015" t="str">
            <v>SUB9722B</v>
          </cell>
          <cell r="U7015">
            <v>6</v>
          </cell>
          <cell r="V7015">
            <v>3.5000599999999999</v>
          </cell>
          <cell r="W7015">
            <v>35779</v>
          </cell>
          <cell r="X7015">
            <v>15</v>
          </cell>
          <cell r="Y7015">
            <v>0</v>
          </cell>
          <cell r="Z7015">
            <v>1.346584</v>
          </cell>
          <cell r="AA7015">
            <v>0</v>
          </cell>
          <cell r="AB7015">
            <v>24315845.289999999</v>
          </cell>
          <cell r="AC7015">
            <v>0</v>
          </cell>
          <cell r="AD7015">
            <v>92544.76999999999</v>
          </cell>
          <cell r="AE7015">
            <v>172245.83</v>
          </cell>
          <cell r="AF7015">
            <v>0</v>
          </cell>
          <cell r="AG7015">
            <v>24488091.120000001</v>
          </cell>
          <cell r="AH7015">
            <v>36259.320000000298</v>
          </cell>
          <cell r="AI7015">
            <v>0</v>
          </cell>
          <cell r="AJ7015">
            <v>0</v>
          </cell>
          <cell r="AK7015">
            <v>0</v>
          </cell>
        </row>
        <row r="7016">
          <cell r="R7016" t="str">
            <v>BNDES</v>
          </cell>
          <cell r="S7016" t="str">
            <v>FINEM TJLP</v>
          </cell>
          <cell r="T7016" t="str">
            <v>SUB9722B</v>
          </cell>
          <cell r="U7016">
            <v>6</v>
          </cell>
          <cell r="V7016">
            <v>3.5000599999999999</v>
          </cell>
          <cell r="W7016">
            <v>35795</v>
          </cell>
          <cell r="X7016">
            <v>16</v>
          </cell>
          <cell r="Y7016">
            <v>0</v>
          </cell>
          <cell r="Z7016">
            <v>1.3487439999999999</v>
          </cell>
          <cell r="AA7016">
            <v>0</v>
          </cell>
          <cell r="AB7016">
            <v>24354849.34</v>
          </cell>
          <cell r="AC7016">
            <v>0</v>
          </cell>
          <cell r="AD7016">
            <v>99408.510000000038</v>
          </cell>
          <cell r="AE7016">
            <v>271654.34000000003</v>
          </cell>
          <cell r="AF7016">
            <v>0</v>
          </cell>
          <cell r="AG7016">
            <v>24626503.670000002</v>
          </cell>
          <cell r="AH7016">
            <v>39004.039999999106</v>
          </cell>
          <cell r="AI7016">
            <v>0</v>
          </cell>
          <cell r="AJ7016">
            <v>0</v>
          </cell>
          <cell r="AK7016">
            <v>0</v>
          </cell>
        </row>
        <row r="7017">
          <cell r="R7017" t="str">
            <v>BNDES</v>
          </cell>
          <cell r="S7017" t="str">
            <v>FINEM TJLP</v>
          </cell>
          <cell r="T7017" t="str">
            <v>SUB9722B</v>
          </cell>
          <cell r="U7017">
            <v>6</v>
          </cell>
          <cell r="V7017">
            <v>3.5000599999999999</v>
          </cell>
          <cell r="W7017">
            <v>35810</v>
          </cell>
          <cell r="X7017">
            <v>15</v>
          </cell>
          <cell r="Y7017">
            <v>0</v>
          </cell>
          <cell r="Z7017">
            <v>1.3507690000000001</v>
          </cell>
          <cell r="AA7017">
            <v>0</v>
          </cell>
          <cell r="AB7017">
            <v>24391415.629999999</v>
          </cell>
          <cell r="AC7017">
            <v>0</v>
          </cell>
          <cell r="AD7017">
            <v>93848.239999999991</v>
          </cell>
          <cell r="AE7017">
            <v>365502.58</v>
          </cell>
          <cell r="AF7017">
            <v>0</v>
          </cell>
          <cell r="AG7017">
            <v>24756918.210000001</v>
          </cell>
          <cell r="AH7017">
            <v>36566.300000000745</v>
          </cell>
          <cell r="AI7017">
            <v>0</v>
          </cell>
          <cell r="AJ7017">
            <v>0</v>
          </cell>
          <cell r="AK7017">
            <v>0</v>
          </cell>
        </row>
        <row r="7018">
          <cell r="R7018" t="str">
            <v>BNDES</v>
          </cell>
          <cell r="S7018" t="str">
            <v>FINEM TJLP</v>
          </cell>
          <cell r="T7018" t="str">
            <v>SUB9722B</v>
          </cell>
          <cell r="U7018">
            <v>6</v>
          </cell>
          <cell r="V7018">
            <v>3.5000599999999999</v>
          </cell>
          <cell r="W7018">
            <v>35826</v>
          </cell>
          <cell r="X7018">
            <v>16</v>
          </cell>
          <cell r="Y7018">
            <v>0</v>
          </cell>
          <cell r="Z7018">
            <v>1.352929</v>
          </cell>
          <cell r="AA7018">
            <v>0</v>
          </cell>
          <cell r="AB7018">
            <v>24430419.68</v>
          </cell>
          <cell r="AC7018">
            <v>0</v>
          </cell>
          <cell r="AD7018">
            <v>100804.44</v>
          </cell>
          <cell r="AE7018">
            <v>466307.02</v>
          </cell>
          <cell r="AF7018">
            <v>0</v>
          </cell>
          <cell r="AG7018">
            <v>24896726.699999999</v>
          </cell>
          <cell r="AH7018">
            <v>39004.04999999702</v>
          </cell>
          <cell r="AI7018">
            <v>0</v>
          </cell>
          <cell r="AJ7018">
            <v>0</v>
          </cell>
          <cell r="AK7018">
            <v>0</v>
          </cell>
        </row>
        <row r="7019">
          <cell r="R7019" t="str">
            <v>BNDES</v>
          </cell>
          <cell r="S7019" t="str">
            <v>FINEM TJLP</v>
          </cell>
          <cell r="T7019" t="str">
            <v>SUB9722B</v>
          </cell>
          <cell r="U7019">
            <v>6</v>
          </cell>
          <cell r="V7019">
            <v>3.5000599999999999</v>
          </cell>
          <cell r="W7019">
            <v>35842</v>
          </cell>
          <cell r="X7019">
            <v>16</v>
          </cell>
          <cell r="Y7019">
            <v>2</v>
          </cell>
          <cell r="Z7019">
            <v>1.3551010000000001</v>
          </cell>
          <cell r="AA7019">
            <v>0</v>
          </cell>
          <cell r="AB7019">
            <v>24469640.41</v>
          </cell>
          <cell r="AC7019">
            <v>0</v>
          </cell>
          <cell r="AD7019">
            <v>101535.18999999994</v>
          </cell>
          <cell r="AE7019">
            <v>567842.21</v>
          </cell>
          <cell r="AF7019">
            <v>567842.21</v>
          </cell>
          <cell r="AG7019">
            <v>24469640.41</v>
          </cell>
          <cell r="AH7019">
            <v>39220.730000000447</v>
          </cell>
          <cell r="AI7019">
            <v>0</v>
          </cell>
          <cell r="AJ7019">
            <v>0</v>
          </cell>
          <cell r="AK7019">
            <v>0</v>
          </cell>
        </row>
        <row r="7020">
          <cell r="R7020" t="str">
            <v>BNDES</v>
          </cell>
          <cell r="S7020" t="str">
            <v>FINEM TJLP</v>
          </cell>
          <cell r="T7020" t="str">
            <v>SUB9722B</v>
          </cell>
          <cell r="U7020">
            <v>6</v>
          </cell>
          <cell r="V7020">
            <v>3.5000599999999999</v>
          </cell>
          <cell r="W7020">
            <v>35854</v>
          </cell>
          <cell r="X7020">
            <v>12</v>
          </cell>
          <cell r="Y7020">
            <v>0</v>
          </cell>
          <cell r="Z7020">
            <v>1.356733</v>
          </cell>
          <cell r="AA7020">
            <v>0</v>
          </cell>
          <cell r="AB7020">
            <v>24499110.140000001</v>
          </cell>
          <cell r="AC7020">
            <v>0</v>
          </cell>
          <cell r="AD7020">
            <v>74226.039999999994</v>
          </cell>
          <cell r="AE7020">
            <v>74226.039999999994</v>
          </cell>
          <cell r="AF7020">
            <v>0</v>
          </cell>
          <cell r="AG7020">
            <v>24573336.170000002</v>
          </cell>
          <cell r="AH7020">
            <v>29469.720000002533</v>
          </cell>
          <cell r="AI7020">
            <v>0</v>
          </cell>
          <cell r="AJ7020">
            <v>0</v>
          </cell>
          <cell r="AK7020">
            <v>0</v>
          </cell>
        </row>
        <row r="7021">
          <cell r="R7021" t="str">
            <v>BNDES</v>
          </cell>
          <cell r="S7021" t="str">
            <v>FINEM TJLP</v>
          </cell>
          <cell r="T7021" t="str">
            <v>SUB9722B</v>
          </cell>
          <cell r="U7021">
            <v>6</v>
          </cell>
          <cell r="V7021">
            <v>3.5000599999999999</v>
          </cell>
          <cell r="W7021">
            <v>35870</v>
          </cell>
          <cell r="X7021">
            <v>16</v>
          </cell>
          <cell r="Y7021">
            <v>3</v>
          </cell>
          <cell r="Z7021">
            <v>1.359869</v>
          </cell>
          <cell r="AA7021">
            <v>0</v>
          </cell>
          <cell r="AB7021">
            <v>24555738.239999998</v>
          </cell>
          <cell r="AC7021">
            <v>409262.3</v>
          </cell>
          <cell r="AD7021">
            <v>99719.12000000001</v>
          </cell>
          <cell r="AE7021">
            <v>173945.16</v>
          </cell>
          <cell r="AF7021">
            <v>583207.46</v>
          </cell>
          <cell r="AG7021">
            <v>24146475.93</v>
          </cell>
          <cell r="AH7021">
            <v>56628.099999997765</v>
          </cell>
          <cell r="AI7021">
            <v>0</v>
          </cell>
          <cell r="AJ7021">
            <v>0</v>
          </cell>
          <cell r="AK7021">
            <v>0</v>
          </cell>
        </row>
        <row r="7022">
          <cell r="R7022" t="str">
            <v>BNDES</v>
          </cell>
          <cell r="S7022" t="str">
            <v>FINEM TJLP</v>
          </cell>
          <cell r="T7022" t="str">
            <v>SUB9722B</v>
          </cell>
          <cell r="U7022">
            <v>6</v>
          </cell>
          <cell r="V7022">
            <v>3.5000599999999999</v>
          </cell>
          <cell r="W7022">
            <v>35885</v>
          </cell>
          <cell r="X7022">
            <v>15</v>
          </cell>
          <cell r="Y7022">
            <v>0</v>
          </cell>
          <cell r="Z7022">
            <v>1.3628739999999999</v>
          </cell>
          <cell r="AA7022">
            <v>0</v>
          </cell>
          <cell r="AB7022">
            <v>24199834.129999999</v>
          </cell>
          <cell r="AC7022">
            <v>0</v>
          </cell>
          <cell r="AD7022">
            <v>91683.81</v>
          </cell>
          <cell r="AE7022">
            <v>91683.81</v>
          </cell>
          <cell r="AF7022">
            <v>0</v>
          </cell>
          <cell r="AG7022">
            <v>24291517.949999999</v>
          </cell>
          <cell r="AH7022">
            <v>53358.210000000894</v>
          </cell>
          <cell r="AI7022">
            <v>0</v>
          </cell>
          <cell r="AJ7022">
            <v>0</v>
          </cell>
          <cell r="AK7022">
            <v>0</v>
          </cell>
        </row>
        <row r="7023">
          <cell r="R7023" t="str">
            <v>BNDES</v>
          </cell>
          <cell r="S7023" t="str">
            <v>FINEM TJLP</v>
          </cell>
          <cell r="T7023" t="str">
            <v>SUB9722B</v>
          </cell>
          <cell r="U7023">
            <v>6</v>
          </cell>
          <cell r="V7023">
            <v>3.5000599999999999</v>
          </cell>
          <cell r="W7023">
            <v>35900</v>
          </cell>
          <cell r="X7023">
            <v>15</v>
          </cell>
          <cell r="Y7023">
            <v>4</v>
          </cell>
          <cell r="Z7023">
            <v>1.3658889999999999</v>
          </cell>
          <cell r="AA7023">
            <v>0</v>
          </cell>
          <cell r="AB7023">
            <v>24253369.890000001</v>
          </cell>
          <cell r="AC7023">
            <v>411074.07</v>
          </cell>
          <cell r="AD7023">
            <v>92437.6</v>
          </cell>
          <cell r="AE7023">
            <v>184121.41</v>
          </cell>
          <cell r="AF7023">
            <v>595195.47</v>
          </cell>
          <cell r="AG7023">
            <v>23842295.829999998</v>
          </cell>
          <cell r="AH7023">
            <v>53535.749999996275</v>
          </cell>
          <cell r="AI7023">
            <v>0</v>
          </cell>
          <cell r="AJ7023">
            <v>0</v>
          </cell>
          <cell r="AK7023">
            <v>0</v>
          </cell>
        </row>
        <row r="7024">
          <cell r="R7024" t="str">
            <v>BNDES</v>
          </cell>
          <cell r="S7024" t="str">
            <v>FINEM TJLP</v>
          </cell>
          <cell r="T7024" t="str">
            <v>SUB9722B</v>
          </cell>
          <cell r="U7024">
            <v>6</v>
          </cell>
          <cell r="V7024">
            <v>3.5000599999999999</v>
          </cell>
          <cell r="W7024">
            <v>35915</v>
          </cell>
          <cell r="X7024">
            <v>15</v>
          </cell>
          <cell r="Y7024">
            <v>0</v>
          </cell>
          <cell r="Z7024">
            <v>1.368906</v>
          </cell>
          <cell r="AA7024">
            <v>0</v>
          </cell>
          <cell r="AB7024">
            <v>23894959.120000001</v>
          </cell>
          <cell r="AC7024">
            <v>0</v>
          </cell>
          <cell r="AD7024">
            <v>90528.76</v>
          </cell>
          <cell r="AE7024">
            <v>90528.76</v>
          </cell>
          <cell r="AF7024">
            <v>0</v>
          </cell>
          <cell r="AG7024">
            <v>23985487.879999999</v>
          </cell>
          <cell r="AH7024">
            <v>52663.289999999106</v>
          </cell>
          <cell r="AI7024">
            <v>0</v>
          </cell>
          <cell r="AJ7024">
            <v>0</v>
          </cell>
          <cell r="AK7024">
            <v>0</v>
          </cell>
        </row>
        <row r="7025">
          <cell r="R7025" t="str">
            <v>BNDES</v>
          </cell>
          <cell r="S7025" t="str">
            <v>FINEM TJLP</v>
          </cell>
          <cell r="T7025" t="str">
            <v>SUB9722B</v>
          </cell>
          <cell r="U7025">
            <v>6</v>
          </cell>
          <cell r="V7025">
            <v>3.5000599999999999</v>
          </cell>
          <cell r="W7025">
            <v>35930</v>
          </cell>
          <cell r="X7025">
            <v>15</v>
          </cell>
          <cell r="Y7025">
            <v>5</v>
          </cell>
          <cell r="Z7025">
            <v>1.371936</v>
          </cell>
          <cell r="AA7025">
            <v>0</v>
          </cell>
          <cell r="AB7025">
            <v>23947849.329999998</v>
          </cell>
          <cell r="AC7025">
            <v>412893.95</v>
          </cell>
          <cell r="AD7025">
            <v>91273.26</v>
          </cell>
          <cell r="AE7025">
            <v>181802.02</v>
          </cell>
          <cell r="AF7025">
            <v>594695.98</v>
          </cell>
          <cell r="AG7025">
            <v>23534955.370000001</v>
          </cell>
          <cell r="AH7025">
            <v>52890.210000000894</v>
          </cell>
          <cell r="AI7025">
            <v>0</v>
          </cell>
          <cell r="AJ7025">
            <v>0</v>
          </cell>
          <cell r="AK7025">
            <v>0</v>
          </cell>
        </row>
        <row r="7026">
          <cell r="R7026" t="str">
            <v>BNDES</v>
          </cell>
          <cell r="S7026" t="str">
            <v>FINEM TJLP</v>
          </cell>
          <cell r="T7026" t="str">
            <v>SUB9722B</v>
          </cell>
          <cell r="U7026">
            <v>6</v>
          </cell>
          <cell r="V7026">
            <v>3.5000599999999999</v>
          </cell>
          <cell r="W7026">
            <v>35946</v>
          </cell>
          <cell r="X7026">
            <v>16</v>
          </cell>
          <cell r="Y7026">
            <v>0</v>
          </cell>
          <cell r="Z7026">
            <v>1.3751679999999999</v>
          </cell>
          <cell r="AA7026">
            <v>0</v>
          </cell>
          <cell r="AB7026">
            <v>23590398.899999999</v>
          </cell>
          <cell r="AC7026">
            <v>0</v>
          </cell>
          <cell r="AD7026">
            <v>95345.25</v>
          </cell>
          <cell r="AE7026">
            <v>95345.25</v>
          </cell>
          <cell r="AF7026">
            <v>0</v>
          </cell>
          <cell r="AG7026">
            <v>23685744.16</v>
          </cell>
          <cell r="AH7026">
            <v>55443.539999999106</v>
          </cell>
          <cell r="AI7026">
            <v>0</v>
          </cell>
          <cell r="AJ7026">
            <v>0</v>
          </cell>
          <cell r="AK7026">
            <v>0</v>
          </cell>
        </row>
        <row r="7027">
          <cell r="R7027" t="str">
            <v>BNDES</v>
          </cell>
          <cell r="S7027" t="str">
            <v>FINEM TJLP</v>
          </cell>
          <cell r="T7027" t="str">
            <v>SUB9722B</v>
          </cell>
          <cell r="U7027">
            <v>6</v>
          </cell>
          <cell r="V7027">
            <v>3.5000599999999999</v>
          </cell>
          <cell r="W7027">
            <v>35961</v>
          </cell>
          <cell r="X7027">
            <v>15</v>
          </cell>
          <cell r="Y7027">
            <v>6</v>
          </cell>
          <cell r="Z7027">
            <v>1.3776569999999999</v>
          </cell>
          <cell r="AA7027">
            <v>0</v>
          </cell>
          <cell r="AB7027">
            <v>23633096.600000001</v>
          </cell>
          <cell r="AC7027">
            <v>414615.73</v>
          </cell>
          <cell r="AD7027">
            <v>90071.12</v>
          </cell>
          <cell r="AE7027">
            <v>185416.37</v>
          </cell>
          <cell r="AF7027">
            <v>600032.1</v>
          </cell>
          <cell r="AG7027">
            <v>23218480.870000001</v>
          </cell>
          <cell r="AH7027">
            <v>42697.690000001341</v>
          </cell>
          <cell r="AI7027">
            <v>0</v>
          </cell>
          <cell r="AJ7027">
            <v>0</v>
          </cell>
          <cell r="AK7027">
            <v>0</v>
          </cell>
        </row>
        <row r="7028">
          <cell r="R7028" t="str">
            <v>BNDES</v>
          </cell>
          <cell r="S7028" t="str">
            <v>FINEM TJLP</v>
          </cell>
          <cell r="T7028" t="str">
            <v>SUB9722B</v>
          </cell>
          <cell r="U7028">
            <v>6</v>
          </cell>
          <cell r="V7028">
            <v>3.5000599999999999</v>
          </cell>
          <cell r="W7028">
            <v>35976</v>
          </cell>
          <cell r="X7028">
            <v>15</v>
          </cell>
          <cell r="Y7028">
            <v>0</v>
          </cell>
          <cell r="Z7028">
            <v>1.380117</v>
          </cell>
          <cell r="AA7028">
            <v>0</v>
          </cell>
          <cell r="AB7028">
            <v>23259940.73</v>
          </cell>
          <cell r="AC7028">
            <v>0</v>
          </cell>
          <cell r="AD7028">
            <v>88122.92</v>
          </cell>
          <cell r="AE7028">
            <v>88122.92</v>
          </cell>
          <cell r="AF7028">
            <v>0</v>
          </cell>
          <cell r="AG7028">
            <v>23348063.649999999</v>
          </cell>
          <cell r="AH7028">
            <v>41459.859999995679</v>
          </cell>
          <cell r="AI7028">
            <v>0</v>
          </cell>
          <cell r="AJ7028">
            <v>0</v>
          </cell>
          <cell r="AK7028">
            <v>0</v>
          </cell>
        </row>
        <row r="7029">
          <cell r="R7029" t="str">
            <v>BNDES</v>
          </cell>
          <cell r="S7029" t="str">
            <v>FINEM TJLP</v>
          </cell>
          <cell r="T7029" t="str">
            <v>SUB9722B</v>
          </cell>
          <cell r="U7029">
            <v>6</v>
          </cell>
          <cell r="V7029">
            <v>3.5000599999999999</v>
          </cell>
          <cell r="W7029">
            <v>35991</v>
          </cell>
          <cell r="X7029">
            <v>15</v>
          </cell>
          <cell r="Y7029">
            <v>7</v>
          </cell>
          <cell r="Z7029">
            <v>1.3825769999999999</v>
          </cell>
          <cell r="AA7029">
            <v>0</v>
          </cell>
          <cell r="AB7029">
            <v>23301400.579999998</v>
          </cell>
          <cell r="AC7029">
            <v>416096.44</v>
          </cell>
          <cell r="AD7029">
            <v>88771.530000000013</v>
          </cell>
          <cell r="AE7029">
            <v>176894.45</v>
          </cell>
          <cell r="AF7029">
            <v>592990.89</v>
          </cell>
          <cell r="AG7029">
            <v>22885304.140000001</v>
          </cell>
          <cell r="AH7029">
            <v>41459.85000000149</v>
          </cell>
          <cell r="AI7029">
            <v>0</v>
          </cell>
          <cell r="AJ7029">
            <v>0</v>
          </cell>
          <cell r="AK7029">
            <v>0</v>
          </cell>
        </row>
        <row r="7030">
          <cell r="R7030" t="str">
            <v>BNDES</v>
          </cell>
          <cell r="S7030" t="str">
            <v>FINEM TJLP</v>
          </cell>
          <cell r="T7030" t="str">
            <v>SUB9722B</v>
          </cell>
          <cell r="U7030">
            <v>6</v>
          </cell>
          <cell r="V7030">
            <v>3.5000599999999999</v>
          </cell>
          <cell r="W7030">
            <v>36007</v>
          </cell>
          <cell r="X7030">
            <v>16</v>
          </cell>
          <cell r="Y7030">
            <v>0</v>
          </cell>
          <cell r="Z7030">
            <v>1.3852009999999999</v>
          </cell>
          <cell r="AA7030">
            <v>0</v>
          </cell>
          <cell r="AB7030">
            <v>22928738.280000001</v>
          </cell>
          <cell r="AC7030">
            <v>0</v>
          </cell>
          <cell r="AD7030">
            <v>92671.02</v>
          </cell>
          <cell r="AE7030">
            <v>92671.02</v>
          </cell>
          <cell r="AF7030">
            <v>0</v>
          </cell>
          <cell r="AG7030">
            <v>23021409.300000001</v>
          </cell>
          <cell r="AH7030">
            <v>43434.140000000596</v>
          </cell>
          <cell r="AI7030">
            <v>0</v>
          </cell>
          <cell r="AJ7030">
            <v>0</v>
          </cell>
          <cell r="AK7030">
            <v>0</v>
          </cell>
        </row>
        <row r="7031">
          <cell r="R7031" t="str">
            <v>BNDES</v>
          </cell>
          <cell r="S7031" t="str">
            <v>FINEM TJLP</v>
          </cell>
          <cell r="T7031" t="str">
            <v>SUB9722B</v>
          </cell>
          <cell r="U7031">
            <v>6</v>
          </cell>
          <cell r="V7031">
            <v>3.5000599999999999</v>
          </cell>
          <cell r="W7031">
            <v>36024</v>
          </cell>
          <cell r="X7031">
            <v>17</v>
          </cell>
          <cell r="Y7031">
            <v>8</v>
          </cell>
          <cell r="Z7031">
            <v>1.3880060000000001</v>
          </cell>
          <cell r="AA7031">
            <v>0</v>
          </cell>
          <cell r="AB7031">
            <v>22975168.449999999</v>
          </cell>
          <cell r="AC7031">
            <v>417730.34</v>
          </cell>
          <cell r="AD7031">
            <v>99261.26</v>
          </cell>
          <cell r="AE7031">
            <v>191932.28</v>
          </cell>
          <cell r="AF7031">
            <v>609662.62</v>
          </cell>
          <cell r="AG7031">
            <v>22557438.109999999</v>
          </cell>
          <cell r="AH7031">
            <v>46430.169999998063</v>
          </cell>
          <cell r="AI7031">
            <v>0</v>
          </cell>
          <cell r="AJ7031">
            <v>0</v>
          </cell>
          <cell r="AK7031">
            <v>0</v>
          </cell>
        </row>
        <row r="7032">
          <cell r="R7032" t="str">
            <v>BNDES</v>
          </cell>
          <cell r="S7032" t="str">
            <v>FINEM TJLP</v>
          </cell>
          <cell r="T7032" t="str">
            <v>SUB9722B</v>
          </cell>
          <cell r="U7032">
            <v>6</v>
          </cell>
          <cell r="V7032">
            <v>3.5000599999999999</v>
          </cell>
          <cell r="W7032">
            <v>36038</v>
          </cell>
          <cell r="X7032">
            <v>14</v>
          </cell>
          <cell r="Y7032">
            <v>0</v>
          </cell>
          <cell r="Z7032">
            <v>1.3903160000000001</v>
          </cell>
          <cell r="AA7032">
            <v>0</v>
          </cell>
          <cell r="AB7032">
            <v>22594979.510000002</v>
          </cell>
          <cell r="AC7032">
            <v>0</v>
          </cell>
          <cell r="AD7032">
            <v>79886.66</v>
          </cell>
          <cell r="AE7032">
            <v>79886.66</v>
          </cell>
          <cell r="AF7032">
            <v>0</v>
          </cell>
          <cell r="AG7032">
            <v>22674866.16</v>
          </cell>
          <cell r="AH7032">
            <v>37541.390000000596</v>
          </cell>
          <cell r="AI7032">
            <v>0</v>
          </cell>
          <cell r="AJ7032">
            <v>0</v>
          </cell>
          <cell r="AK7032">
            <v>0</v>
          </cell>
        </row>
        <row r="7033">
          <cell r="R7033" t="str">
            <v>BNDES</v>
          </cell>
          <cell r="S7033" t="str">
            <v>FINEM TJLP</v>
          </cell>
          <cell r="T7033" t="str">
            <v>SUB9722B</v>
          </cell>
          <cell r="U7033">
            <v>6</v>
          </cell>
          <cell r="V7033">
            <v>3.5000599999999999</v>
          </cell>
          <cell r="W7033">
            <v>36053</v>
          </cell>
          <cell r="X7033">
            <v>15</v>
          </cell>
          <cell r="Y7033">
            <v>9</v>
          </cell>
          <cell r="Z7033">
            <v>1.3933089999999999</v>
          </cell>
          <cell r="AA7033">
            <v>0</v>
          </cell>
          <cell r="AB7033">
            <v>22643620.800000001</v>
          </cell>
          <cell r="AC7033">
            <v>419326.31</v>
          </cell>
          <cell r="AD7033">
            <v>86263.209999999992</v>
          </cell>
          <cell r="AE7033">
            <v>166149.87</v>
          </cell>
          <cell r="AF7033">
            <v>585476.18000000005</v>
          </cell>
          <cell r="AG7033">
            <v>22224294.489999998</v>
          </cell>
          <cell r="AH7033">
            <v>48641.29999999702</v>
          </cell>
          <cell r="AI7033">
            <v>0</v>
          </cell>
          <cell r="AJ7033">
            <v>0</v>
          </cell>
          <cell r="AK7033">
            <v>0</v>
          </cell>
        </row>
        <row r="7034">
          <cell r="R7034" t="str">
            <v>BNDES</v>
          </cell>
          <cell r="S7034" t="str">
            <v>FINEM TJLP</v>
          </cell>
          <cell r="T7034" t="str">
            <v>SUB9722B</v>
          </cell>
          <cell r="U7034">
            <v>6</v>
          </cell>
          <cell r="V7034">
            <v>3.5000599999999999</v>
          </cell>
          <cell r="W7034">
            <v>36068</v>
          </cell>
          <cell r="X7034">
            <v>15</v>
          </cell>
          <cell r="Y7034">
            <v>0</v>
          </cell>
          <cell r="Z7034">
            <v>1.396339</v>
          </cell>
          <cell r="AA7034">
            <v>0</v>
          </cell>
          <cell r="AB7034">
            <v>22272625.199999999</v>
          </cell>
          <cell r="AC7034">
            <v>0</v>
          </cell>
          <cell r="AD7034">
            <v>84382.37</v>
          </cell>
          <cell r="AE7034">
            <v>84382.37</v>
          </cell>
          <cell r="AF7034">
            <v>0</v>
          </cell>
          <cell r="AG7034">
            <v>22357007.57</v>
          </cell>
          <cell r="AH7034">
            <v>48330.710000000894</v>
          </cell>
          <cell r="AI7034">
            <v>0</v>
          </cell>
          <cell r="AJ7034">
            <v>0</v>
          </cell>
          <cell r="AK7034">
            <v>0</v>
          </cell>
        </row>
        <row r="7035">
          <cell r="R7035" t="str">
            <v>BNDES</v>
          </cell>
          <cell r="S7035" t="str">
            <v>FINEM TJLP</v>
          </cell>
          <cell r="T7035" t="str">
            <v>SUB9722B</v>
          </cell>
          <cell r="U7035">
            <v>6</v>
          </cell>
          <cell r="V7035">
            <v>3.5000599999999999</v>
          </cell>
          <cell r="W7035">
            <v>36083</v>
          </cell>
          <cell r="X7035">
            <v>15</v>
          </cell>
          <cell r="Y7035">
            <v>10</v>
          </cell>
          <cell r="Z7035">
            <v>1.399383</v>
          </cell>
          <cell r="AA7035">
            <v>0</v>
          </cell>
          <cell r="AB7035">
            <v>22321179.219999999</v>
          </cell>
          <cell r="AC7035">
            <v>421154.32</v>
          </cell>
          <cell r="AD7035">
            <v>85070.65</v>
          </cell>
          <cell r="AE7035">
            <v>169453.02</v>
          </cell>
          <cell r="AF7035">
            <v>590607.35</v>
          </cell>
          <cell r="AG7035">
            <v>21900024.899999999</v>
          </cell>
          <cell r="AH7035">
            <v>48554.030000001192</v>
          </cell>
          <cell r="AI7035">
            <v>0</v>
          </cell>
          <cell r="AJ7035">
            <v>0</v>
          </cell>
          <cell r="AK7035">
            <v>0</v>
          </cell>
        </row>
        <row r="7036">
          <cell r="R7036" t="str">
            <v>BNDES</v>
          </cell>
          <cell r="S7036" t="str">
            <v>FINEM TJLP</v>
          </cell>
          <cell r="T7036" t="str">
            <v>SUB9722B</v>
          </cell>
          <cell r="U7036">
            <v>6</v>
          </cell>
          <cell r="V7036">
            <v>3.5000599999999999</v>
          </cell>
          <cell r="W7036">
            <v>36099</v>
          </cell>
          <cell r="X7036">
            <v>16</v>
          </cell>
          <cell r="Y7036">
            <v>0</v>
          </cell>
          <cell r="Z7036">
            <v>1.402631</v>
          </cell>
          <cell r="AA7036">
            <v>0</v>
          </cell>
          <cell r="AB7036">
            <v>21950855.359999999</v>
          </cell>
          <cell r="AC7036">
            <v>0</v>
          </cell>
          <cell r="AD7036">
            <v>88718.71</v>
          </cell>
          <cell r="AE7036">
            <v>88718.71</v>
          </cell>
          <cell r="AF7036">
            <v>0</v>
          </cell>
          <cell r="AG7036">
            <v>22039574.07</v>
          </cell>
          <cell r="AH7036">
            <v>50830.460000000894</v>
          </cell>
          <cell r="AI7036">
            <v>0</v>
          </cell>
          <cell r="AJ7036">
            <v>0</v>
          </cell>
          <cell r="AK7036">
            <v>0</v>
          </cell>
        </row>
        <row r="7037">
          <cell r="R7037" t="str">
            <v>BNDES</v>
          </cell>
          <cell r="S7037" t="str">
            <v>FINEM TJLP</v>
          </cell>
          <cell r="T7037" t="str">
            <v>SUB9722B</v>
          </cell>
          <cell r="U7037">
            <v>6</v>
          </cell>
          <cell r="V7037">
            <v>3.5000599999999999</v>
          </cell>
          <cell r="W7037">
            <v>36115</v>
          </cell>
          <cell r="X7037">
            <v>16</v>
          </cell>
          <cell r="Y7037">
            <v>11</v>
          </cell>
          <cell r="Z7037">
            <v>1.405891</v>
          </cell>
          <cell r="AA7037">
            <v>0</v>
          </cell>
          <cell r="AB7037">
            <v>22001873.609999999</v>
          </cell>
          <cell r="AC7037">
            <v>423112.95</v>
          </cell>
          <cell r="AD7037">
            <v>89490.529999999984</v>
          </cell>
          <cell r="AE7037">
            <v>178209.24</v>
          </cell>
          <cell r="AF7037">
            <v>601322.18999999994</v>
          </cell>
          <cell r="AG7037">
            <v>21578760.66</v>
          </cell>
          <cell r="AH7037">
            <v>51018.25</v>
          </cell>
          <cell r="AI7037">
            <v>0</v>
          </cell>
          <cell r="AJ7037">
            <v>0</v>
          </cell>
          <cell r="AK7037">
            <v>0</v>
          </cell>
        </row>
        <row r="7038">
          <cell r="R7038" t="str">
            <v>BNDES</v>
          </cell>
          <cell r="S7038" t="str">
            <v>FINEM TJLP</v>
          </cell>
          <cell r="T7038" t="str">
            <v>SUB9722B</v>
          </cell>
          <cell r="U7038">
            <v>6</v>
          </cell>
          <cell r="V7038">
            <v>3.5000599999999999</v>
          </cell>
          <cell r="W7038">
            <v>36129</v>
          </cell>
          <cell r="X7038">
            <v>14</v>
          </cell>
          <cell r="Y7038">
            <v>0</v>
          </cell>
          <cell r="Z7038">
            <v>1.408747</v>
          </cell>
          <cell r="AA7038">
            <v>0</v>
          </cell>
          <cell r="AB7038">
            <v>21622596.870000001</v>
          </cell>
          <cell r="AC7038">
            <v>0</v>
          </cell>
          <cell r="AD7038">
            <v>76448.710000000006</v>
          </cell>
          <cell r="AE7038">
            <v>76448.710000000006</v>
          </cell>
          <cell r="AF7038">
            <v>0</v>
          </cell>
          <cell r="AG7038">
            <v>21699045.579999998</v>
          </cell>
          <cell r="AH7038">
            <v>43836.209999997169</v>
          </cell>
          <cell r="AI7038">
            <v>0</v>
          </cell>
          <cell r="AJ7038">
            <v>0</v>
          </cell>
          <cell r="AK7038">
            <v>0</v>
          </cell>
        </row>
        <row r="7039">
          <cell r="R7039" t="str">
            <v>BNDES</v>
          </cell>
          <cell r="S7039" t="str">
            <v>FINEM TJLP</v>
          </cell>
          <cell r="T7039" t="str">
            <v>SUB9722B</v>
          </cell>
          <cell r="U7039">
            <v>6</v>
          </cell>
          <cell r="V7039">
            <v>3.5000599999999999</v>
          </cell>
          <cell r="W7039">
            <v>36144</v>
          </cell>
          <cell r="X7039">
            <v>15</v>
          </cell>
          <cell r="Y7039">
            <v>12</v>
          </cell>
          <cell r="Z7039">
            <v>1.4148670000000001</v>
          </cell>
          <cell r="AA7039">
            <v>0</v>
          </cell>
          <cell r="AB7039">
            <v>21716531.620000001</v>
          </cell>
          <cell r="AC7039">
            <v>425814.35</v>
          </cell>
          <cell r="AD7039">
            <v>82898.55</v>
          </cell>
          <cell r="AE7039">
            <v>159347.26</v>
          </cell>
          <cell r="AF7039">
            <v>585161.6</v>
          </cell>
          <cell r="AG7039">
            <v>21290717.27</v>
          </cell>
          <cell r="AH7039">
            <v>93934.740000002086</v>
          </cell>
          <cell r="AI7039">
            <v>0</v>
          </cell>
          <cell r="AJ7039">
            <v>0</v>
          </cell>
          <cell r="AK7039">
            <v>0</v>
          </cell>
        </row>
        <row r="7040">
          <cell r="R7040" t="str">
            <v>BNDES</v>
          </cell>
          <cell r="S7040" t="str">
            <v>FINEM TJLP</v>
          </cell>
          <cell r="T7040" t="str">
            <v>SUB9722B</v>
          </cell>
          <cell r="U7040">
            <v>6</v>
          </cell>
          <cell r="V7040">
            <v>3.5000599999999999</v>
          </cell>
          <cell r="W7040">
            <v>36160</v>
          </cell>
          <cell r="X7040">
            <v>16</v>
          </cell>
          <cell r="Y7040">
            <v>0</v>
          </cell>
          <cell r="Z7040">
            <v>1.421659</v>
          </cell>
          <cell r="AA7040">
            <v>0</v>
          </cell>
          <cell r="AB7040">
            <v>21392922.32</v>
          </cell>
          <cell r="AC7040">
            <v>0</v>
          </cell>
          <cell r="AD7040">
            <v>86463.72</v>
          </cell>
          <cell r="AE7040">
            <v>86463.72</v>
          </cell>
          <cell r="AF7040">
            <v>0</v>
          </cell>
          <cell r="AG7040">
            <v>21479386.039999999</v>
          </cell>
          <cell r="AH7040">
            <v>102205.05000000075</v>
          </cell>
          <cell r="AI7040">
            <v>0</v>
          </cell>
          <cell r="AJ7040">
            <v>0</v>
          </cell>
          <cell r="AK7040">
            <v>0</v>
          </cell>
        </row>
        <row r="7041">
          <cell r="R7041" t="str">
            <v>BNDES</v>
          </cell>
          <cell r="S7041" t="str">
            <v>FINEM TJLP</v>
          </cell>
          <cell r="T7041" t="str">
            <v>SUB9722B</v>
          </cell>
          <cell r="U7041">
            <v>6</v>
          </cell>
          <cell r="V7041">
            <v>3.5000599999999999</v>
          </cell>
          <cell r="W7041">
            <v>36175</v>
          </cell>
          <cell r="X7041">
            <v>15</v>
          </cell>
          <cell r="Y7041">
            <v>13</v>
          </cell>
          <cell r="Z7041">
            <v>1.425546</v>
          </cell>
          <cell r="AA7041">
            <v>0</v>
          </cell>
          <cell r="AB7041">
            <v>21451413.350000001</v>
          </cell>
          <cell r="AC7041">
            <v>429028.27</v>
          </cell>
          <cell r="AD7041">
            <v>81835.98000000001</v>
          </cell>
          <cell r="AE7041">
            <v>168299.7</v>
          </cell>
          <cell r="AF7041">
            <v>597327.97</v>
          </cell>
          <cell r="AG7041">
            <v>21022385.079999998</v>
          </cell>
          <cell r="AH7041">
            <v>58491.029999997467</v>
          </cell>
          <cell r="AI7041">
            <v>0</v>
          </cell>
          <cell r="AJ7041">
            <v>0</v>
          </cell>
          <cell r="AK7041">
            <v>0</v>
          </cell>
        </row>
        <row r="7042">
          <cell r="R7042" t="str">
            <v>BNDES</v>
          </cell>
          <cell r="S7042" t="str">
            <v>FINEM TJLP</v>
          </cell>
          <cell r="T7042" t="str">
            <v>SUB9722B</v>
          </cell>
          <cell r="U7042">
            <v>6</v>
          </cell>
          <cell r="V7042">
            <v>3.5000599999999999</v>
          </cell>
          <cell r="W7042">
            <v>36191</v>
          </cell>
          <cell r="X7042">
            <v>16</v>
          </cell>
          <cell r="Y7042">
            <v>0</v>
          </cell>
          <cell r="Z7042">
            <v>1.429514</v>
          </cell>
          <cell r="AA7042">
            <v>0</v>
          </cell>
          <cell r="AB7042">
            <v>21080900.780000001</v>
          </cell>
          <cell r="AC7042">
            <v>0</v>
          </cell>
          <cell r="AD7042">
            <v>85202.62</v>
          </cell>
          <cell r="AE7042">
            <v>85202.62</v>
          </cell>
          <cell r="AF7042">
            <v>0</v>
          </cell>
          <cell r="AG7042">
            <v>21166103.399999999</v>
          </cell>
          <cell r="AH7042">
            <v>58515.699999999255</v>
          </cell>
          <cell r="AI7042">
            <v>0</v>
          </cell>
          <cell r="AJ7042">
            <v>0</v>
          </cell>
          <cell r="AK7042">
            <v>0</v>
          </cell>
        </row>
        <row r="7043">
          <cell r="R7043" t="str">
            <v>BNDES</v>
          </cell>
          <cell r="S7043" t="str">
            <v>FINEM TJLP</v>
          </cell>
          <cell r="T7043" t="str">
            <v>SUB9722B</v>
          </cell>
          <cell r="U7043">
            <v>6</v>
          </cell>
          <cell r="V7043">
            <v>3.5000599999999999</v>
          </cell>
          <cell r="W7043">
            <v>36208</v>
          </cell>
          <cell r="X7043">
            <v>17</v>
          </cell>
          <cell r="Y7043">
            <v>14</v>
          </cell>
          <cell r="Z7043">
            <v>1.4337420000000001</v>
          </cell>
          <cell r="AA7043">
            <v>0</v>
          </cell>
          <cell r="AB7043">
            <v>21143250.68</v>
          </cell>
          <cell r="AC7043">
            <v>431494.91</v>
          </cell>
          <cell r="AD7043">
            <v>91426</v>
          </cell>
          <cell r="AE7043">
            <v>176628.62</v>
          </cell>
          <cell r="AF7043">
            <v>608123.53</v>
          </cell>
          <cell r="AG7043">
            <v>20711755.77</v>
          </cell>
          <cell r="AH7043">
            <v>62349.900000002235</v>
          </cell>
          <cell r="AI7043">
            <v>0</v>
          </cell>
          <cell r="AJ7043">
            <v>0</v>
          </cell>
          <cell r="AK7043">
            <v>0</v>
          </cell>
        </row>
        <row r="7044">
          <cell r="R7044" t="str">
            <v>BNDES</v>
          </cell>
          <cell r="S7044" t="str">
            <v>FINEM TJLP</v>
          </cell>
          <cell r="T7044" t="str">
            <v>SUB9722B</v>
          </cell>
          <cell r="U7044">
            <v>6</v>
          </cell>
          <cell r="V7044">
            <v>3.5000599999999999</v>
          </cell>
          <cell r="W7044">
            <v>36219</v>
          </cell>
          <cell r="X7044">
            <v>11</v>
          </cell>
          <cell r="Y7044">
            <v>0</v>
          </cell>
          <cell r="Z7044">
            <v>1.4364809999999999</v>
          </cell>
          <cell r="AA7044">
            <v>0</v>
          </cell>
          <cell r="AB7044">
            <v>20751323.199999999</v>
          </cell>
          <cell r="AC7044">
            <v>0</v>
          </cell>
          <cell r="AD7044">
            <v>57624.67</v>
          </cell>
          <cell r="AE7044">
            <v>57624.67</v>
          </cell>
          <cell r="AF7044">
            <v>0</v>
          </cell>
          <cell r="AG7044">
            <v>20808947.870000001</v>
          </cell>
          <cell r="AH7044">
            <v>39567.429999999702</v>
          </cell>
          <cell r="AI7044">
            <v>0</v>
          </cell>
          <cell r="AJ7044">
            <v>0</v>
          </cell>
          <cell r="AK7044">
            <v>0</v>
          </cell>
        </row>
        <row r="7045">
          <cell r="R7045" t="str">
            <v>BNDES</v>
          </cell>
          <cell r="S7045" t="str">
            <v>FINEM TJLP</v>
          </cell>
          <cell r="T7045" t="str">
            <v>SUB9722B</v>
          </cell>
          <cell r="U7045">
            <v>6</v>
          </cell>
          <cell r="V7045">
            <v>3.5000599999999999</v>
          </cell>
          <cell r="W7045">
            <v>36234</v>
          </cell>
          <cell r="X7045">
            <v>15</v>
          </cell>
          <cell r="Y7045">
            <v>15</v>
          </cell>
          <cell r="Z7045">
            <v>1.440231</v>
          </cell>
          <cell r="AA7045">
            <v>0</v>
          </cell>
          <cell r="AB7045">
            <v>20805495.489999998</v>
          </cell>
          <cell r="AC7045">
            <v>433447.82</v>
          </cell>
          <cell r="AD7045">
            <v>79193.289999999994</v>
          </cell>
          <cell r="AE7045">
            <v>136817.96</v>
          </cell>
          <cell r="AF7045">
            <v>570265.79</v>
          </cell>
          <cell r="AG7045">
            <v>20372047.670000002</v>
          </cell>
          <cell r="AH7045">
            <v>54172.300000000745</v>
          </cell>
          <cell r="AI7045">
            <v>0</v>
          </cell>
          <cell r="AJ7045">
            <v>0</v>
          </cell>
          <cell r="AK7045">
            <v>0</v>
          </cell>
        </row>
        <row r="7046">
          <cell r="R7046" t="str">
            <v>BNDES</v>
          </cell>
          <cell r="S7046" t="str">
            <v>FINEM TJLP</v>
          </cell>
          <cell r="T7046" t="str">
            <v>SUB9722B</v>
          </cell>
          <cell r="U7046">
            <v>6</v>
          </cell>
          <cell r="V7046">
            <v>3.5000599999999999</v>
          </cell>
          <cell r="W7046">
            <v>36250</v>
          </cell>
          <cell r="X7046">
            <v>16</v>
          </cell>
          <cell r="Y7046">
            <v>0</v>
          </cell>
          <cell r="Z7046">
            <v>1.4442390000000001</v>
          </cell>
          <cell r="AA7046">
            <v>0</v>
          </cell>
          <cell r="AB7046">
            <v>20428740.77</v>
          </cell>
          <cell r="AC7046">
            <v>0</v>
          </cell>
          <cell r="AD7046">
            <v>82566.789999999994</v>
          </cell>
          <cell r="AE7046">
            <v>82566.789999999994</v>
          </cell>
          <cell r="AF7046">
            <v>0</v>
          </cell>
          <cell r="AG7046">
            <v>20511307.559999999</v>
          </cell>
          <cell r="AH7046">
            <v>56693.099999997765</v>
          </cell>
          <cell r="AI7046">
            <v>0</v>
          </cell>
          <cell r="AJ7046">
            <v>0</v>
          </cell>
          <cell r="AK7046">
            <v>0</v>
          </cell>
        </row>
        <row r="7047">
          <cell r="R7047" t="str">
            <v>BNDES</v>
          </cell>
          <cell r="S7047" t="str">
            <v>FINEM TJLP</v>
          </cell>
          <cell r="T7047" t="str">
            <v>SUB9722B</v>
          </cell>
          <cell r="U7047">
            <v>6</v>
          </cell>
          <cell r="V7047">
            <v>3.5000599999999999</v>
          </cell>
          <cell r="W7047">
            <v>36265</v>
          </cell>
          <cell r="X7047">
            <v>15</v>
          </cell>
          <cell r="Y7047">
            <v>16</v>
          </cell>
          <cell r="Z7047">
            <v>1.448326</v>
          </cell>
          <cell r="AA7047">
            <v>0</v>
          </cell>
          <cell r="AB7047">
            <v>20486551.329999998</v>
          </cell>
          <cell r="AC7047">
            <v>435884.07</v>
          </cell>
          <cell r="AD7047">
            <v>78162.970000000016</v>
          </cell>
          <cell r="AE7047">
            <v>160729.76</v>
          </cell>
          <cell r="AF7047">
            <v>596613.82999999996</v>
          </cell>
          <cell r="AG7047">
            <v>20050667.260000002</v>
          </cell>
          <cell r="AH7047">
            <v>57810.560000002384</v>
          </cell>
          <cell r="AI7047">
            <v>0</v>
          </cell>
          <cell r="AJ7047">
            <v>0</v>
          </cell>
          <cell r="AK7047">
            <v>0</v>
          </cell>
        </row>
        <row r="7048">
          <cell r="R7048" t="str">
            <v>BNDES</v>
          </cell>
          <cell r="S7048" t="str">
            <v>FINEM TJLP</v>
          </cell>
          <cell r="T7048" t="str">
            <v>SUB9722B</v>
          </cell>
          <cell r="U7048">
            <v>6</v>
          </cell>
          <cell r="V7048">
            <v>3.5000599999999999</v>
          </cell>
          <cell r="W7048">
            <v>36280</v>
          </cell>
          <cell r="X7048">
            <v>15</v>
          </cell>
          <cell r="Y7048">
            <v>0</v>
          </cell>
          <cell r="Z7048">
            <v>1.452448</v>
          </cell>
          <cell r="AA7048">
            <v>0</v>
          </cell>
          <cell r="AB7048">
            <v>20107732.350000001</v>
          </cell>
          <cell r="AC7048">
            <v>0</v>
          </cell>
          <cell r="AD7048">
            <v>76180.42</v>
          </cell>
          <cell r="AE7048">
            <v>76180.42</v>
          </cell>
          <cell r="AF7048">
            <v>0</v>
          </cell>
          <cell r="AG7048">
            <v>20183912.77</v>
          </cell>
          <cell r="AH7048">
            <v>57065.089999996126</v>
          </cell>
          <cell r="AI7048">
            <v>0</v>
          </cell>
          <cell r="AJ7048">
            <v>0</v>
          </cell>
          <cell r="AK7048">
            <v>0</v>
          </cell>
        </row>
        <row r="7049">
          <cell r="R7049" t="str">
            <v>BNDES</v>
          </cell>
          <cell r="S7049" t="str">
            <v>FINEM TJLP</v>
          </cell>
          <cell r="T7049" t="str">
            <v>SUB9722B</v>
          </cell>
          <cell r="U7049">
            <v>6</v>
          </cell>
          <cell r="V7049">
            <v>3.5000599999999999</v>
          </cell>
          <cell r="W7049">
            <v>36297</v>
          </cell>
          <cell r="X7049">
            <v>17</v>
          </cell>
          <cell r="Y7049">
            <v>17</v>
          </cell>
          <cell r="Z7049">
            <v>1.4571320000000001</v>
          </cell>
          <cell r="AA7049">
            <v>0</v>
          </cell>
          <cell r="AB7049">
            <v>20172577.780000001</v>
          </cell>
          <cell r="AC7049">
            <v>438534.3</v>
          </cell>
          <cell r="AD7049">
            <v>87212.01</v>
          </cell>
          <cell r="AE7049">
            <v>163392.43</v>
          </cell>
          <cell r="AF7049">
            <v>601926.73</v>
          </cell>
          <cell r="AG7049">
            <v>19734043.48</v>
          </cell>
          <cell r="AH7049">
            <v>64845.429999999702</v>
          </cell>
          <cell r="AI7049">
            <v>0</v>
          </cell>
          <cell r="AJ7049">
            <v>0</v>
          </cell>
          <cell r="AK7049">
            <v>0</v>
          </cell>
        </row>
        <row r="7050">
          <cell r="R7050" t="str">
            <v>BNDES</v>
          </cell>
          <cell r="S7050" t="str">
            <v>FINEM TJLP</v>
          </cell>
          <cell r="T7050" t="str">
            <v>SUB9722B</v>
          </cell>
          <cell r="U7050">
            <v>6</v>
          </cell>
          <cell r="V7050">
            <v>3.5000599999999999</v>
          </cell>
          <cell r="W7050">
            <v>36311</v>
          </cell>
          <cell r="X7050">
            <v>14</v>
          </cell>
          <cell r="Y7050">
            <v>0</v>
          </cell>
          <cell r="Z7050">
            <v>1.4610000000000001</v>
          </cell>
          <cell r="AA7050">
            <v>0</v>
          </cell>
          <cell r="AB7050">
            <v>19786428.079999998</v>
          </cell>
          <cell r="AC7050">
            <v>0</v>
          </cell>
          <cell r="AD7050">
            <v>69956.759999999995</v>
          </cell>
          <cell r="AE7050">
            <v>69956.759999999995</v>
          </cell>
          <cell r="AF7050">
            <v>0</v>
          </cell>
          <cell r="AG7050">
            <v>19856384.84</v>
          </cell>
          <cell r="AH7050">
            <v>52384.599999997765</v>
          </cell>
          <cell r="AI7050">
            <v>0</v>
          </cell>
          <cell r="AJ7050">
            <v>0</v>
          </cell>
          <cell r="AK7050">
            <v>0</v>
          </cell>
        </row>
        <row r="7051">
          <cell r="R7051" t="str">
            <v>BNDES</v>
          </cell>
          <cell r="S7051" t="str">
            <v>FINEM TJLP</v>
          </cell>
          <cell r="T7051" t="str">
            <v>SUB9722B</v>
          </cell>
          <cell r="U7051">
            <v>6</v>
          </cell>
          <cell r="V7051">
            <v>3.5000599999999999</v>
          </cell>
          <cell r="W7051">
            <v>36326</v>
          </cell>
          <cell r="X7051">
            <v>15</v>
          </cell>
          <cell r="Y7051">
            <v>18</v>
          </cell>
          <cell r="Z7051">
            <v>1.465155</v>
          </cell>
          <cell r="AA7051">
            <v>0</v>
          </cell>
          <cell r="AB7051">
            <v>19842699.550000001</v>
          </cell>
          <cell r="AC7051">
            <v>440948.88</v>
          </cell>
          <cell r="AD7051">
            <v>75641.060000000012</v>
          </cell>
          <cell r="AE7051">
            <v>145597.82</v>
          </cell>
          <cell r="AF7051">
            <v>586546.69999999995</v>
          </cell>
          <cell r="AG7051">
            <v>19401750.670000002</v>
          </cell>
          <cell r="AH7051">
            <v>56271.470000002533</v>
          </cell>
          <cell r="AI7051">
            <v>0</v>
          </cell>
          <cell r="AJ7051">
            <v>0</v>
          </cell>
          <cell r="AK7051">
            <v>0</v>
          </cell>
        </row>
        <row r="7052">
          <cell r="R7052" t="str">
            <v>BNDES</v>
          </cell>
          <cell r="S7052" t="str">
            <v>FINEM TJLP</v>
          </cell>
          <cell r="T7052" t="str">
            <v>SUB9722B</v>
          </cell>
          <cell r="U7052">
            <v>6</v>
          </cell>
          <cell r="V7052">
            <v>3.5000599999999999</v>
          </cell>
          <cell r="W7052">
            <v>36341</v>
          </cell>
          <cell r="X7052">
            <v>15</v>
          </cell>
          <cell r="Y7052">
            <v>0</v>
          </cell>
          <cell r="Z7052">
            <v>1.469325</v>
          </cell>
          <cell r="AA7052">
            <v>0</v>
          </cell>
          <cell r="AB7052">
            <v>19456970.289999999</v>
          </cell>
          <cell r="AC7052">
            <v>0</v>
          </cell>
          <cell r="AD7052">
            <v>73714.94</v>
          </cell>
          <cell r="AE7052">
            <v>73714.94</v>
          </cell>
          <cell r="AF7052">
            <v>0</v>
          </cell>
          <cell r="AG7052">
            <v>19530685.23</v>
          </cell>
          <cell r="AH7052">
            <v>55219.619999997318</v>
          </cell>
          <cell r="AI7052">
            <v>0</v>
          </cell>
          <cell r="AJ7052">
            <v>0</v>
          </cell>
          <cell r="AK7052">
            <v>0</v>
          </cell>
        </row>
        <row r="7053">
          <cell r="R7053" t="str">
            <v>BNDES</v>
          </cell>
          <cell r="S7053" t="str">
            <v>FINEM TJLP</v>
          </cell>
          <cell r="T7053" t="str">
            <v>SUB9722B</v>
          </cell>
          <cell r="U7053">
            <v>6</v>
          </cell>
          <cell r="V7053">
            <v>3.5000599999999999</v>
          </cell>
          <cell r="W7053">
            <v>36356</v>
          </cell>
          <cell r="X7053">
            <v>15</v>
          </cell>
          <cell r="Y7053">
            <v>19</v>
          </cell>
          <cell r="Z7053">
            <v>1.473792</v>
          </cell>
          <cell r="AA7053">
            <v>0</v>
          </cell>
          <cell r="AB7053">
            <v>19516122.82</v>
          </cell>
          <cell r="AC7053">
            <v>443548.25</v>
          </cell>
          <cell r="AD7053">
            <v>74443.26999999999</v>
          </cell>
          <cell r="AE7053">
            <v>148158.21</v>
          </cell>
          <cell r="AF7053">
            <v>591706.46</v>
          </cell>
          <cell r="AG7053">
            <v>19072574.57</v>
          </cell>
          <cell r="AH7053">
            <v>59152.530000001192</v>
          </cell>
          <cell r="AI7053">
            <v>0</v>
          </cell>
          <cell r="AJ7053">
            <v>0</v>
          </cell>
          <cell r="AK7053">
            <v>0</v>
          </cell>
        </row>
        <row r="7054">
          <cell r="R7054" t="str">
            <v>BNDES</v>
          </cell>
          <cell r="S7054" t="str">
            <v>FINEM TJLP</v>
          </cell>
          <cell r="T7054" t="str">
            <v>SUB9722B</v>
          </cell>
          <cell r="U7054">
            <v>6</v>
          </cell>
          <cell r="V7054">
            <v>3.5000599999999999</v>
          </cell>
          <cell r="W7054">
            <v>36372</v>
          </cell>
          <cell r="X7054">
            <v>16</v>
          </cell>
          <cell r="Y7054">
            <v>0</v>
          </cell>
          <cell r="Z7054">
            <v>1.478594</v>
          </cell>
          <cell r="AA7054">
            <v>0</v>
          </cell>
          <cell r="AB7054">
            <v>19134718.010000002</v>
          </cell>
          <cell r="AC7054">
            <v>0</v>
          </cell>
          <cell r="AD7054">
            <v>77336.740000000005</v>
          </cell>
          <cell r="AE7054">
            <v>77336.740000000005</v>
          </cell>
          <cell r="AF7054">
            <v>0</v>
          </cell>
          <cell r="AG7054">
            <v>19212054.75</v>
          </cell>
          <cell r="AH7054">
            <v>62143.440000001341</v>
          </cell>
          <cell r="AI7054">
            <v>0</v>
          </cell>
          <cell r="AJ7054">
            <v>0</v>
          </cell>
          <cell r="AK7054">
            <v>0</v>
          </cell>
        </row>
        <row r="7055">
          <cell r="R7055" t="str">
            <v>BNDES</v>
          </cell>
          <cell r="S7055" t="str">
            <v>FINEM TJLP</v>
          </cell>
          <cell r="T7055" t="str">
            <v>SUB9722B</v>
          </cell>
          <cell r="U7055">
            <v>6</v>
          </cell>
          <cell r="V7055">
            <v>3.5000599999999999</v>
          </cell>
          <cell r="W7055">
            <v>36388</v>
          </cell>
          <cell r="X7055">
            <v>16</v>
          </cell>
          <cell r="Y7055">
            <v>20</v>
          </cell>
          <cell r="Z7055">
            <v>1.483412</v>
          </cell>
          <cell r="AA7055">
            <v>0</v>
          </cell>
          <cell r="AB7055">
            <v>19197068.510000002</v>
          </cell>
          <cell r="AC7055">
            <v>446443.45</v>
          </cell>
          <cell r="AD7055">
            <v>78154.33</v>
          </cell>
          <cell r="AE7055">
            <v>155491.07</v>
          </cell>
          <cell r="AF7055">
            <v>601934.52</v>
          </cell>
          <cell r="AG7055">
            <v>18750625.050000001</v>
          </cell>
          <cell r="AH7055">
            <v>62350.490000002086</v>
          </cell>
          <cell r="AI7055">
            <v>0</v>
          </cell>
          <cell r="AJ7055">
            <v>0</v>
          </cell>
          <cell r="AK7055">
            <v>0</v>
          </cell>
        </row>
        <row r="7056">
          <cell r="R7056" t="str">
            <v>BNDES</v>
          </cell>
          <cell r="S7056" t="str">
            <v>FINEM TJLP</v>
          </cell>
          <cell r="T7056" t="str">
            <v>SUB9722B</v>
          </cell>
          <cell r="U7056">
            <v>6</v>
          </cell>
          <cell r="V7056">
            <v>3.5000599999999999</v>
          </cell>
          <cell r="W7056">
            <v>36403</v>
          </cell>
          <cell r="X7056">
            <v>15</v>
          </cell>
          <cell r="Y7056">
            <v>0</v>
          </cell>
          <cell r="Z7056">
            <v>1.487943</v>
          </cell>
          <cell r="AA7056">
            <v>0</v>
          </cell>
          <cell r="AB7056">
            <v>18807897.800000001</v>
          </cell>
          <cell r="AC7056">
            <v>0</v>
          </cell>
          <cell r="AD7056">
            <v>71255.850000000006</v>
          </cell>
          <cell r="AE7056">
            <v>71255.850000000006</v>
          </cell>
          <cell r="AF7056">
            <v>0</v>
          </cell>
          <cell r="AG7056">
            <v>18879153.649999999</v>
          </cell>
          <cell r="AH7056">
            <v>57272.749999996275</v>
          </cell>
          <cell r="AI7056">
            <v>0</v>
          </cell>
          <cell r="AJ7056">
            <v>0</v>
          </cell>
          <cell r="AK7056">
            <v>0</v>
          </cell>
        </row>
        <row r="7057">
          <cell r="R7057" t="str">
            <v>BNDES</v>
          </cell>
          <cell r="S7057" t="str">
            <v>FINEM TJLP</v>
          </cell>
          <cell r="T7057" t="str">
            <v>SUB9722B</v>
          </cell>
          <cell r="U7057">
            <v>6</v>
          </cell>
          <cell r="V7057">
            <v>3.5000599999999999</v>
          </cell>
          <cell r="W7057">
            <v>36418</v>
          </cell>
          <cell r="X7057">
            <v>15</v>
          </cell>
          <cell r="Y7057">
            <v>21</v>
          </cell>
          <cell r="Z7057">
            <v>1.492488</v>
          </cell>
          <cell r="AA7057">
            <v>0</v>
          </cell>
          <cell r="AB7057">
            <v>18865347.510000002</v>
          </cell>
          <cell r="AC7057">
            <v>449174.94</v>
          </cell>
          <cell r="AD7057">
            <v>71961.949999999983</v>
          </cell>
          <cell r="AE7057">
            <v>143217.79999999999</v>
          </cell>
          <cell r="AF7057">
            <v>592392.74</v>
          </cell>
          <cell r="AG7057">
            <v>18416172.57</v>
          </cell>
          <cell r="AH7057">
            <v>57449.710000000894</v>
          </cell>
          <cell r="AI7057">
            <v>0</v>
          </cell>
          <cell r="AJ7057">
            <v>0</v>
          </cell>
          <cell r="AK7057">
            <v>0</v>
          </cell>
        </row>
        <row r="7058">
          <cell r="R7058" t="str">
            <v>BNDES</v>
          </cell>
          <cell r="S7058" t="str">
            <v>FINEM TJLP</v>
          </cell>
          <cell r="T7058" t="str">
            <v>SUB9722B</v>
          </cell>
          <cell r="U7058">
            <v>6</v>
          </cell>
          <cell r="V7058">
            <v>3.5000599999999999</v>
          </cell>
          <cell r="W7058">
            <v>36433</v>
          </cell>
          <cell r="X7058">
            <v>15</v>
          </cell>
          <cell r="Y7058">
            <v>0</v>
          </cell>
          <cell r="Z7058">
            <v>1.497047</v>
          </cell>
          <cell r="AA7058">
            <v>0</v>
          </cell>
          <cell r="AB7058">
            <v>18472427.18</v>
          </cell>
          <cell r="AC7058">
            <v>0</v>
          </cell>
          <cell r="AD7058">
            <v>69984.88</v>
          </cell>
          <cell r="AE7058">
            <v>69984.88</v>
          </cell>
          <cell r="AF7058">
            <v>0</v>
          </cell>
          <cell r="AG7058">
            <v>18542412.07</v>
          </cell>
          <cell r="AH7058">
            <v>56254.620000001043</v>
          </cell>
          <cell r="AI7058">
            <v>0</v>
          </cell>
          <cell r="AJ7058">
            <v>0</v>
          </cell>
          <cell r="AK7058">
            <v>0</v>
          </cell>
        </row>
        <row r="7059">
          <cell r="R7059" t="str">
            <v>BNDES</v>
          </cell>
          <cell r="S7059" t="str">
            <v>FINEM TJLP</v>
          </cell>
          <cell r="T7059" t="str">
            <v>SUB9722B</v>
          </cell>
          <cell r="U7059">
            <v>6</v>
          </cell>
          <cell r="V7059">
            <v>3.5000599999999999</v>
          </cell>
          <cell r="W7059">
            <v>36448</v>
          </cell>
          <cell r="X7059">
            <v>15</v>
          </cell>
          <cell r="Y7059">
            <v>22</v>
          </cell>
          <cell r="Z7059">
            <v>1.500823</v>
          </cell>
          <cell r="AA7059">
            <v>0</v>
          </cell>
          <cell r="AB7059">
            <v>18519020.16</v>
          </cell>
          <cell r="AC7059">
            <v>451683.42</v>
          </cell>
          <cell r="AD7059">
            <v>70603.75</v>
          </cell>
          <cell r="AE7059">
            <v>140588.63</v>
          </cell>
          <cell r="AF7059">
            <v>592272.05000000005</v>
          </cell>
          <cell r="AG7059">
            <v>18067336.75</v>
          </cell>
          <cell r="AH7059">
            <v>46592.980000000447</v>
          </cell>
          <cell r="AI7059">
            <v>0</v>
          </cell>
          <cell r="AJ7059">
            <v>0</v>
          </cell>
          <cell r="AK7059">
            <v>0</v>
          </cell>
        </row>
        <row r="7060">
          <cell r="R7060" t="str">
            <v>BNDES</v>
          </cell>
          <cell r="S7060" t="str">
            <v>FINEM TJLP</v>
          </cell>
          <cell r="T7060" t="str">
            <v>SUB9722B</v>
          </cell>
          <cell r="U7060">
            <v>6</v>
          </cell>
          <cell r="V7060">
            <v>3.5000599999999999</v>
          </cell>
          <cell r="W7060">
            <v>36464</v>
          </cell>
          <cell r="X7060">
            <v>16</v>
          </cell>
          <cell r="Y7060">
            <v>0</v>
          </cell>
          <cell r="Z7060">
            <v>1.5047980000000001</v>
          </cell>
          <cell r="AA7060">
            <v>0</v>
          </cell>
          <cell r="AB7060">
            <v>18115188.93</v>
          </cell>
          <cell r="AC7060">
            <v>0</v>
          </cell>
          <cell r="AD7060">
            <v>73216.11</v>
          </cell>
          <cell r="AE7060">
            <v>73216.11</v>
          </cell>
          <cell r="AF7060">
            <v>0</v>
          </cell>
          <cell r="AG7060">
            <v>18188405.039999999</v>
          </cell>
          <cell r="AH7060">
            <v>47852.179999999702</v>
          </cell>
          <cell r="AI7060">
            <v>0</v>
          </cell>
          <cell r="AJ7060">
            <v>0</v>
          </cell>
          <cell r="AK7060">
            <v>0</v>
          </cell>
        </row>
        <row r="7061">
          <cell r="R7061" t="str">
            <v>BNDES</v>
          </cell>
          <cell r="S7061" t="str">
            <v>FINEM TJLP</v>
          </cell>
          <cell r="T7061" t="str">
            <v>SUB9722B</v>
          </cell>
          <cell r="U7061">
            <v>6</v>
          </cell>
          <cell r="V7061">
            <v>3.5000599999999999</v>
          </cell>
          <cell r="W7061">
            <v>36480</v>
          </cell>
          <cell r="X7061">
            <v>16</v>
          </cell>
          <cell r="Y7061">
            <v>23</v>
          </cell>
          <cell r="Z7061">
            <v>1.5087820000000001</v>
          </cell>
          <cell r="AA7061">
            <v>0</v>
          </cell>
          <cell r="AB7061">
            <v>18163149.460000001</v>
          </cell>
          <cell r="AC7061">
            <v>454078.74</v>
          </cell>
          <cell r="AD7061">
            <v>73900.499999999985</v>
          </cell>
          <cell r="AE7061">
            <v>147116.60999999999</v>
          </cell>
          <cell r="AF7061">
            <v>601195.34</v>
          </cell>
          <cell r="AG7061">
            <v>17709070.73</v>
          </cell>
          <cell r="AH7061">
            <v>47960.530000001192</v>
          </cell>
          <cell r="AI7061">
            <v>0</v>
          </cell>
          <cell r="AJ7061">
            <v>0</v>
          </cell>
          <cell r="AK7061">
            <v>0</v>
          </cell>
        </row>
        <row r="7062">
          <cell r="R7062" t="str">
            <v>BNDES</v>
          </cell>
          <cell r="S7062" t="str">
            <v>FINEM TJLP</v>
          </cell>
          <cell r="T7062" t="str">
            <v>SUB9722B</v>
          </cell>
          <cell r="U7062">
            <v>6</v>
          </cell>
          <cell r="V7062">
            <v>3.5000599999999999</v>
          </cell>
          <cell r="W7062">
            <v>36494</v>
          </cell>
          <cell r="X7062">
            <v>14</v>
          </cell>
          <cell r="Y7062">
            <v>0</v>
          </cell>
          <cell r="Z7062">
            <v>1.5122800000000001</v>
          </cell>
          <cell r="AA7062">
            <v>0</v>
          </cell>
          <cell r="AB7062">
            <v>17750127.899999999</v>
          </cell>
          <cell r="AC7062">
            <v>0</v>
          </cell>
          <cell r="AD7062">
            <v>62757.23</v>
          </cell>
          <cell r="AE7062">
            <v>62757.23</v>
          </cell>
          <cell r="AF7062">
            <v>0</v>
          </cell>
          <cell r="AG7062">
            <v>17812885.140000001</v>
          </cell>
          <cell r="AH7062">
            <v>41057.179999999702</v>
          </cell>
          <cell r="AI7062">
            <v>0</v>
          </cell>
          <cell r="AJ7062">
            <v>0</v>
          </cell>
          <cell r="AK7062">
            <v>0</v>
          </cell>
        </row>
        <row r="7063">
          <cell r="R7063" t="str">
            <v>BNDES</v>
          </cell>
          <cell r="S7063" t="str">
            <v>FINEM TJLP</v>
          </cell>
          <cell r="T7063" t="str">
            <v>SUB9722B</v>
          </cell>
          <cell r="U7063">
            <v>6</v>
          </cell>
          <cell r="V7063">
            <v>3.5000599999999999</v>
          </cell>
          <cell r="W7063">
            <v>36509</v>
          </cell>
          <cell r="X7063">
            <v>15</v>
          </cell>
          <cell r="Y7063">
            <v>24</v>
          </cell>
          <cell r="Z7063">
            <v>1.516033</v>
          </cell>
          <cell r="AA7063">
            <v>0</v>
          </cell>
          <cell r="AB7063">
            <v>17794178.100000001</v>
          </cell>
          <cell r="AC7063">
            <v>456260.98</v>
          </cell>
          <cell r="AD7063">
            <v>67809.359999999986</v>
          </cell>
          <cell r="AE7063">
            <v>130566.59</v>
          </cell>
          <cell r="AF7063">
            <v>586827.56999999995</v>
          </cell>
          <cell r="AG7063">
            <v>17337917.120000001</v>
          </cell>
          <cell r="AH7063">
            <v>44050.190000001341</v>
          </cell>
          <cell r="AI7063">
            <v>0</v>
          </cell>
          <cell r="AJ7063">
            <v>0</v>
          </cell>
          <cell r="AK7063">
            <v>0</v>
          </cell>
        </row>
        <row r="7064">
          <cell r="R7064" t="str">
            <v>BNDES</v>
          </cell>
          <cell r="S7064" t="str">
            <v>FINEM TJLP</v>
          </cell>
          <cell r="T7064" t="str">
            <v>SUB9722B</v>
          </cell>
          <cell r="U7064">
            <v>6</v>
          </cell>
          <cell r="V7064">
            <v>3.5000599999999999</v>
          </cell>
          <cell r="W7064">
            <v>36525</v>
          </cell>
          <cell r="X7064">
            <v>16</v>
          </cell>
          <cell r="Y7064">
            <v>0</v>
          </cell>
          <cell r="Z7064">
            <v>1.520049</v>
          </cell>
          <cell r="AA7064">
            <v>0</v>
          </cell>
          <cell r="AB7064">
            <v>17383845.59</v>
          </cell>
          <cell r="AC7064">
            <v>0</v>
          </cell>
          <cell r="AD7064">
            <v>70260.240000000005</v>
          </cell>
          <cell r="AE7064">
            <v>70260.240000000005</v>
          </cell>
          <cell r="AF7064">
            <v>0</v>
          </cell>
          <cell r="AG7064">
            <v>17454105.84</v>
          </cell>
          <cell r="AH7064">
            <v>45928.480000000447</v>
          </cell>
          <cell r="AI7064">
            <v>0</v>
          </cell>
          <cell r="AJ7064">
            <v>0</v>
          </cell>
          <cell r="AK7064">
            <v>0</v>
          </cell>
        </row>
        <row r="7065">
          <cell r="R7065" t="str">
            <v>BNDES</v>
          </cell>
          <cell r="S7065" t="str">
            <v>FINEM TJLP</v>
          </cell>
          <cell r="T7065" t="str">
            <v>SUB9722B</v>
          </cell>
          <cell r="U7065">
            <v>6</v>
          </cell>
          <cell r="V7065">
            <v>3.5000599999999999</v>
          </cell>
          <cell r="W7065">
            <v>36542</v>
          </cell>
          <cell r="X7065">
            <v>17</v>
          </cell>
          <cell r="Y7065">
            <v>25</v>
          </cell>
          <cell r="Z7065">
            <v>1.5240279999999999</v>
          </cell>
          <cell r="AA7065">
            <v>0</v>
          </cell>
          <cell r="AB7065">
            <v>17429350.920000002</v>
          </cell>
          <cell r="AC7065">
            <v>458667.13</v>
          </cell>
          <cell r="AD7065">
            <v>75342.83</v>
          </cell>
          <cell r="AE7065">
            <v>145603.07</v>
          </cell>
          <cell r="AF7065">
            <v>604270.19999999995</v>
          </cell>
          <cell r="AG7065">
            <v>16970683.789999999</v>
          </cell>
          <cell r="AH7065">
            <v>45505.320000000298</v>
          </cell>
          <cell r="AI7065">
            <v>0</v>
          </cell>
          <cell r="AJ7065">
            <v>0</v>
          </cell>
          <cell r="AK7065">
            <v>0</v>
          </cell>
        </row>
        <row r="7066">
          <cell r="R7066" t="str">
            <v>BNDES</v>
          </cell>
          <cell r="S7066" t="str">
            <v>FINEM TJLP</v>
          </cell>
          <cell r="T7066" t="str">
            <v>SUB9722B</v>
          </cell>
          <cell r="U7066">
            <v>6</v>
          </cell>
          <cell r="V7066">
            <v>3.5000599999999999</v>
          </cell>
          <cell r="W7066">
            <v>36556</v>
          </cell>
          <cell r="X7066">
            <v>14</v>
          </cell>
          <cell r="Y7066">
            <v>0</v>
          </cell>
          <cell r="Z7066">
            <v>1.527293</v>
          </cell>
          <cell r="AA7066">
            <v>0</v>
          </cell>
          <cell r="AB7066">
            <v>17007040.920000002</v>
          </cell>
          <cell r="AC7066">
            <v>0</v>
          </cell>
          <cell r="AD7066">
            <v>60129.98</v>
          </cell>
          <cell r="AE7066">
            <v>60129.98</v>
          </cell>
          <cell r="AF7066">
            <v>0</v>
          </cell>
          <cell r="AG7066">
            <v>17067170.890000001</v>
          </cell>
          <cell r="AH7066">
            <v>36357.120000001043</v>
          </cell>
          <cell r="AI7066">
            <v>0</v>
          </cell>
          <cell r="AJ7066">
            <v>0</v>
          </cell>
          <cell r="AK7066">
            <v>0</v>
          </cell>
        </row>
        <row r="7067">
          <cell r="R7067" t="str">
            <v>BNDES</v>
          </cell>
          <cell r="S7067" t="str">
            <v>FINEM TJLP</v>
          </cell>
          <cell r="T7067" t="str">
            <v>SUB9722B</v>
          </cell>
          <cell r="U7067">
            <v>6</v>
          </cell>
          <cell r="V7067">
            <v>3.5000599999999999</v>
          </cell>
          <cell r="W7067">
            <v>36571</v>
          </cell>
          <cell r="X7067">
            <v>15</v>
          </cell>
          <cell r="Y7067">
            <v>26</v>
          </cell>
          <cell r="Z7067">
            <v>1.5308029999999999</v>
          </cell>
          <cell r="AA7067">
            <v>0</v>
          </cell>
          <cell r="AB7067">
            <v>17046126.219999999</v>
          </cell>
          <cell r="AC7067">
            <v>460706.11</v>
          </cell>
          <cell r="AD7067">
            <v>64947.69999999999</v>
          </cell>
          <cell r="AE7067">
            <v>125077.68</v>
          </cell>
          <cell r="AF7067">
            <v>585783.80000000005</v>
          </cell>
          <cell r="AG7067">
            <v>16585420.109999999</v>
          </cell>
          <cell r="AH7067">
            <v>39085.320000000298</v>
          </cell>
          <cell r="AI7067">
            <v>0</v>
          </cell>
          <cell r="AJ7067">
            <v>0</v>
          </cell>
          <cell r="AK7067">
            <v>0</v>
          </cell>
        </row>
        <row r="7068">
          <cell r="R7068" t="str">
            <v>BNDES</v>
          </cell>
          <cell r="S7068" t="str">
            <v>FINEM TJLP</v>
          </cell>
          <cell r="T7068" t="str">
            <v>SUB9722B</v>
          </cell>
          <cell r="U7068">
            <v>6</v>
          </cell>
          <cell r="V7068">
            <v>3.5000599999999999</v>
          </cell>
          <cell r="W7068">
            <v>36585</v>
          </cell>
          <cell r="X7068">
            <v>14</v>
          </cell>
          <cell r="Y7068">
            <v>0</v>
          </cell>
          <cell r="Z7068">
            <v>1.5340830000000001</v>
          </cell>
          <cell r="AA7068">
            <v>0</v>
          </cell>
          <cell r="AB7068">
            <v>16620957.130000001</v>
          </cell>
          <cell r="AC7068">
            <v>0</v>
          </cell>
          <cell r="AD7068">
            <v>58764.94</v>
          </cell>
          <cell r="AE7068">
            <v>58764.94</v>
          </cell>
          <cell r="AF7068">
            <v>0</v>
          </cell>
          <cell r="AG7068">
            <v>16679722.07</v>
          </cell>
          <cell r="AH7068">
            <v>35537.020000001416</v>
          </cell>
          <cell r="AI7068">
            <v>0</v>
          </cell>
          <cell r="AJ7068">
            <v>0</v>
          </cell>
          <cell r="AK7068">
            <v>0</v>
          </cell>
        </row>
        <row r="7069">
          <cell r="R7069" t="str">
            <v>BNDES</v>
          </cell>
          <cell r="S7069" t="str">
            <v>FINEM TJLP</v>
          </cell>
          <cell r="T7069" t="str">
            <v>SUB9722B</v>
          </cell>
          <cell r="U7069">
            <v>6</v>
          </cell>
          <cell r="V7069">
            <v>3.5000599999999999</v>
          </cell>
          <cell r="W7069">
            <v>36600</v>
          </cell>
          <cell r="X7069">
            <v>15</v>
          </cell>
          <cell r="Y7069">
            <v>27</v>
          </cell>
          <cell r="Z7069">
            <v>1.5376080000000001</v>
          </cell>
          <cell r="AA7069">
            <v>0</v>
          </cell>
          <cell r="AB7069">
            <v>16659148.59</v>
          </cell>
          <cell r="AC7069">
            <v>462754.13</v>
          </cell>
          <cell r="AD7069">
            <v>63473.25</v>
          </cell>
          <cell r="AE7069">
            <v>122238.19</v>
          </cell>
          <cell r="AF7069">
            <v>584992.31999999995</v>
          </cell>
          <cell r="AG7069">
            <v>16196394.460000001</v>
          </cell>
          <cell r="AH7069">
            <v>38191.460000000894</v>
          </cell>
          <cell r="AI7069">
            <v>0</v>
          </cell>
          <cell r="AJ7069">
            <v>0</v>
          </cell>
          <cell r="AK7069">
            <v>0</v>
          </cell>
        </row>
        <row r="7070">
          <cell r="R7070" t="str">
            <v>BNDES</v>
          </cell>
          <cell r="S7070" t="str">
            <v>FINEM TJLP</v>
          </cell>
          <cell r="T7070" t="str">
            <v>SUB9722B</v>
          </cell>
          <cell r="U7070">
            <v>6</v>
          </cell>
          <cell r="V7070">
            <v>3.5000599999999999</v>
          </cell>
          <cell r="W7070">
            <v>36616</v>
          </cell>
          <cell r="X7070">
            <v>16</v>
          </cell>
          <cell r="Y7070">
            <v>0</v>
          </cell>
          <cell r="Z7070">
            <v>1.5413749999999999</v>
          </cell>
          <cell r="AA7070">
            <v>0</v>
          </cell>
          <cell r="AB7070">
            <v>16236074.16</v>
          </cell>
          <cell r="AC7070">
            <v>0</v>
          </cell>
          <cell r="AD7070">
            <v>65621.3</v>
          </cell>
          <cell r="AE7070">
            <v>65621.3</v>
          </cell>
          <cell r="AF7070">
            <v>0</v>
          </cell>
          <cell r="AG7070">
            <v>16301695.460000001</v>
          </cell>
          <cell r="AH7070">
            <v>39679.699999999255</v>
          </cell>
          <cell r="AI7070">
            <v>0</v>
          </cell>
          <cell r="AJ7070">
            <v>0</v>
          </cell>
          <cell r="AK7070">
            <v>0</v>
          </cell>
        </row>
        <row r="7071">
          <cell r="R7071" t="str">
            <v>BNDES</v>
          </cell>
          <cell r="S7071" t="str">
            <v>FINEM TJLP</v>
          </cell>
          <cell r="T7071" t="str">
            <v>SUB9722B</v>
          </cell>
          <cell r="U7071">
            <v>6</v>
          </cell>
          <cell r="V7071">
            <v>3.5000599999999999</v>
          </cell>
          <cell r="W7071">
            <v>36633</v>
          </cell>
          <cell r="X7071">
            <v>17</v>
          </cell>
          <cell r="Y7071">
            <v>28</v>
          </cell>
          <cell r="Z7071">
            <v>1.5447740000000001</v>
          </cell>
          <cell r="AA7071">
            <v>0</v>
          </cell>
          <cell r="AB7071">
            <v>16271877.529999999</v>
          </cell>
          <cell r="AC7071">
            <v>464910.79</v>
          </cell>
          <cell r="AD7071">
            <v>70312.349999999991</v>
          </cell>
          <cell r="AE7071">
            <v>135933.65</v>
          </cell>
          <cell r="AF7071">
            <v>600844.43999999994</v>
          </cell>
          <cell r="AG7071">
            <v>15806966.74</v>
          </cell>
          <cell r="AH7071">
            <v>35803.36999999918</v>
          </cell>
          <cell r="AI7071">
            <v>0</v>
          </cell>
          <cell r="AJ7071">
            <v>0</v>
          </cell>
          <cell r="AK7071">
            <v>0</v>
          </cell>
        </row>
        <row r="7072">
          <cell r="R7072" t="str">
            <v>BNDES</v>
          </cell>
          <cell r="S7072" t="str">
            <v>FINEM TJLP</v>
          </cell>
          <cell r="T7072" t="str">
            <v>SUB9722B</v>
          </cell>
          <cell r="U7072">
            <v>6</v>
          </cell>
          <cell r="V7072">
            <v>3.5000599999999999</v>
          </cell>
          <cell r="W7072">
            <v>36646</v>
          </cell>
          <cell r="X7072">
            <v>13</v>
          </cell>
          <cell r="Y7072">
            <v>0</v>
          </cell>
          <cell r="Z7072">
            <v>1.5473479999999999</v>
          </cell>
          <cell r="AA7072">
            <v>0</v>
          </cell>
          <cell r="AB7072">
            <v>15833305.310000001</v>
          </cell>
          <cell r="AC7072">
            <v>0</v>
          </cell>
          <cell r="AD7072">
            <v>51974.99</v>
          </cell>
          <cell r="AE7072">
            <v>51974.99</v>
          </cell>
          <cell r="AF7072">
            <v>0</v>
          </cell>
          <cell r="AG7072">
            <v>15885280.300000001</v>
          </cell>
          <cell r="AH7072">
            <v>26338.570000000298</v>
          </cell>
          <cell r="AI7072">
            <v>0</v>
          </cell>
          <cell r="AJ7072">
            <v>0</v>
          </cell>
          <cell r="AK7072">
            <v>0</v>
          </cell>
        </row>
        <row r="7073">
          <cell r="R7073" t="str">
            <v>BNDES</v>
          </cell>
          <cell r="S7073" t="str">
            <v>FINEM TJLP</v>
          </cell>
          <cell r="T7073" t="str">
            <v>SUB9722B</v>
          </cell>
          <cell r="U7073">
            <v>6</v>
          </cell>
          <cell r="V7073">
            <v>3.5000599999999999</v>
          </cell>
          <cell r="W7073">
            <v>36661</v>
          </cell>
          <cell r="X7073">
            <v>15</v>
          </cell>
          <cell r="Y7073">
            <v>29</v>
          </cell>
          <cell r="Z7073">
            <v>1.5503180000000001</v>
          </cell>
          <cell r="AA7073">
            <v>0</v>
          </cell>
          <cell r="AB7073">
            <v>15863695.960000001</v>
          </cell>
          <cell r="AC7073">
            <v>466579.29</v>
          </cell>
          <cell r="AD7073">
            <v>60398.46</v>
          </cell>
          <cell r="AE7073">
            <v>112373.45</v>
          </cell>
          <cell r="AF7073">
            <v>578952.75</v>
          </cell>
          <cell r="AG7073">
            <v>15397116.67</v>
          </cell>
          <cell r="AH7073">
            <v>30390.659999998286</v>
          </cell>
          <cell r="AI7073">
            <v>0</v>
          </cell>
          <cell r="AJ7073">
            <v>0</v>
          </cell>
          <cell r="AK7073">
            <v>0</v>
          </cell>
        </row>
        <row r="7074">
          <cell r="R7074" t="str">
            <v>BNDES</v>
          </cell>
          <cell r="S7074" t="str">
            <v>FINEM TJLP</v>
          </cell>
          <cell r="T7074" t="str">
            <v>SUB9722B</v>
          </cell>
          <cell r="U7074">
            <v>6</v>
          </cell>
          <cell r="V7074">
            <v>3.5000599999999999</v>
          </cell>
          <cell r="W7074">
            <v>36677</v>
          </cell>
          <cell r="X7074">
            <v>16</v>
          </cell>
          <cell r="Y7074">
            <v>0</v>
          </cell>
          <cell r="Z7074">
            <v>1.5535019999999999</v>
          </cell>
          <cell r="AA7074">
            <v>0</v>
          </cell>
          <cell r="AB7074">
            <v>15428738.84</v>
          </cell>
          <cell r="AC7074">
            <v>0</v>
          </cell>
          <cell r="AD7074">
            <v>62358.29</v>
          </cell>
          <cell r="AE7074">
            <v>62358.29</v>
          </cell>
          <cell r="AF7074">
            <v>0</v>
          </cell>
          <cell r="AG7074">
            <v>15491097.130000001</v>
          </cell>
          <cell r="AH7074">
            <v>31622.170000001788</v>
          </cell>
          <cell r="AI7074">
            <v>0</v>
          </cell>
          <cell r="AJ7074">
            <v>0</v>
          </cell>
          <cell r="AK7074">
            <v>0</v>
          </cell>
        </row>
        <row r="7075">
          <cell r="R7075" t="str">
            <v>BNDES</v>
          </cell>
          <cell r="S7075" t="str">
            <v>FINEM TJLP</v>
          </cell>
          <cell r="T7075" t="str">
            <v>SUB9722B</v>
          </cell>
          <cell r="U7075">
            <v>6</v>
          </cell>
          <cell r="V7075">
            <v>3.5000599999999999</v>
          </cell>
          <cell r="W7075">
            <v>36692</v>
          </cell>
          <cell r="X7075">
            <v>15</v>
          </cell>
          <cell r="Y7075">
            <v>30</v>
          </cell>
          <cell r="Z7075">
            <v>1.556487</v>
          </cell>
          <cell r="AA7075">
            <v>0</v>
          </cell>
          <cell r="AB7075">
            <v>15458384.619999999</v>
          </cell>
          <cell r="AC7075">
            <v>468435.9</v>
          </cell>
          <cell r="AD7075">
            <v>58922.37</v>
          </cell>
          <cell r="AE7075">
            <v>121280.66</v>
          </cell>
          <cell r="AF7075">
            <v>589716.56000000006</v>
          </cell>
          <cell r="AG7075">
            <v>14989948.720000001</v>
          </cell>
          <cell r="AH7075">
            <v>29645.780000001192</v>
          </cell>
          <cell r="AI7075">
            <v>0</v>
          </cell>
          <cell r="AJ7075">
            <v>0</v>
          </cell>
          <cell r="AK7075">
            <v>0</v>
          </cell>
        </row>
        <row r="7076">
          <cell r="R7076" t="str">
            <v>BNDES</v>
          </cell>
          <cell r="S7076" t="str">
            <v>FINEM TJLP</v>
          </cell>
          <cell r="T7076" t="str">
            <v>SUB9722B</v>
          </cell>
          <cell r="U7076">
            <v>6</v>
          </cell>
          <cell r="V7076">
            <v>3.5000599999999999</v>
          </cell>
          <cell r="W7076">
            <v>36707</v>
          </cell>
          <cell r="X7076">
            <v>15</v>
          </cell>
          <cell r="Y7076">
            <v>0</v>
          </cell>
          <cell r="Z7076">
            <v>1.5594779999999999</v>
          </cell>
          <cell r="AA7076">
            <v>0</v>
          </cell>
          <cell r="AB7076">
            <v>15018753.939999999</v>
          </cell>
          <cell r="AC7076">
            <v>0</v>
          </cell>
          <cell r="AD7076">
            <v>56900.25</v>
          </cell>
          <cell r="AE7076">
            <v>56900.25</v>
          </cell>
          <cell r="AF7076">
            <v>0</v>
          </cell>
          <cell r="AG7076">
            <v>15075654.189999999</v>
          </cell>
          <cell r="AH7076">
            <v>28805.219999998808</v>
          </cell>
          <cell r="AI7076">
            <v>0</v>
          </cell>
          <cell r="AJ7076">
            <v>0</v>
          </cell>
          <cell r="AK7076">
            <v>0</v>
          </cell>
        </row>
        <row r="7077">
          <cell r="R7077" t="str">
            <v>BNDES</v>
          </cell>
          <cell r="S7077" t="str">
            <v>FINEM TJLP</v>
          </cell>
          <cell r="T7077" t="str">
            <v>SUB9722B</v>
          </cell>
          <cell r="U7077">
            <v>6</v>
          </cell>
          <cell r="V7077">
            <v>3.5000599999999999</v>
          </cell>
          <cell r="W7077">
            <v>36724</v>
          </cell>
          <cell r="X7077">
            <v>17</v>
          </cell>
          <cell r="Y7077">
            <v>31</v>
          </cell>
          <cell r="Z7077">
            <v>1.5624039999999999</v>
          </cell>
          <cell r="AA7077">
            <v>0</v>
          </cell>
          <cell r="AB7077">
            <v>15046933.16</v>
          </cell>
          <cell r="AC7077">
            <v>470216.66</v>
          </cell>
          <cell r="AD7077">
            <v>64975.850000000006</v>
          </cell>
          <cell r="AE7077">
            <v>121876.1</v>
          </cell>
          <cell r="AF7077">
            <v>592092.76</v>
          </cell>
          <cell r="AG7077">
            <v>14576716.5</v>
          </cell>
          <cell r="AH7077">
            <v>28179.220000000671</v>
          </cell>
          <cell r="AI7077">
            <v>0</v>
          </cell>
          <cell r="AJ7077">
            <v>0</v>
          </cell>
          <cell r="AK7077">
            <v>0</v>
          </cell>
        </row>
        <row r="7078">
          <cell r="R7078" t="str">
            <v>BNDES</v>
          </cell>
          <cell r="S7078" t="str">
            <v>FINEM TJLP</v>
          </cell>
          <cell r="T7078" t="str">
            <v>SUB9722B</v>
          </cell>
          <cell r="U7078">
            <v>6</v>
          </cell>
          <cell r="V7078">
            <v>3.5000599999999999</v>
          </cell>
          <cell r="W7078">
            <v>36738</v>
          </cell>
          <cell r="X7078">
            <v>14</v>
          </cell>
          <cell r="Y7078">
            <v>0</v>
          </cell>
          <cell r="Z7078">
            <v>1.5647979999999999</v>
          </cell>
          <cell r="AA7078">
            <v>0</v>
          </cell>
          <cell r="AB7078">
            <v>14599051.73</v>
          </cell>
          <cell r="AC7078">
            <v>0</v>
          </cell>
          <cell r="AD7078">
            <v>51616.31</v>
          </cell>
          <cell r="AE7078">
            <v>51616.31</v>
          </cell>
          <cell r="AF7078">
            <v>0</v>
          </cell>
          <cell r="AG7078">
            <v>14650668.039999999</v>
          </cell>
          <cell r="AH7078">
            <v>22335.229999998584</v>
          </cell>
          <cell r="AI7078">
            <v>0</v>
          </cell>
          <cell r="AJ7078">
            <v>0</v>
          </cell>
          <cell r="AK7078">
            <v>0</v>
          </cell>
        </row>
        <row r="7079">
          <cell r="R7079" t="str">
            <v>BNDES</v>
          </cell>
          <cell r="S7079" t="str">
            <v>FINEM TJLP</v>
          </cell>
          <cell r="T7079" t="str">
            <v>SUB9722B</v>
          </cell>
          <cell r="U7079">
            <v>6</v>
          </cell>
          <cell r="V7079">
            <v>3.5000599999999999</v>
          </cell>
          <cell r="W7079">
            <v>36753</v>
          </cell>
          <cell r="X7079">
            <v>15</v>
          </cell>
          <cell r="Y7079">
            <v>32</v>
          </cell>
          <cell r="Z7079">
            <v>1.5673630000000001</v>
          </cell>
          <cell r="AA7079">
            <v>0</v>
          </cell>
          <cell r="AB7079">
            <v>14622982.34</v>
          </cell>
          <cell r="AC7079">
            <v>471709.11</v>
          </cell>
          <cell r="AD7079">
            <v>55681.31</v>
          </cell>
          <cell r="AE7079">
            <v>107297.62</v>
          </cell>
          <cell r="AF7079">
            <v>579006.73</v>
          </cell>
          <cell r="AG7079">
            <v>14151273.23</v>
          </cell>
          <cell r="AH7079">
            <v>23930.610000001267</v>
          </cell>
          <cell r="AI7079">
            <v>0</v>
          </cell>
          <cell r="AJ7079">
            <v>0</v>
          </cell>
          <cell r="AK7079">
            <v>0</v>
          </cell>
        </row>
        <row r="7080">
          <cell r="R7080" t="str">
            <v>BNDES</v>
          </cell>
          <cell r="S7080" t="str">
            <v>FINEM TJLP</v>
          </cell>
          <cell r="T7080" t="str">
            <v>SUB9722B</v>
          </cell>
          <cell r="U7080">
            <v>6</v>
          </cell>
          <cell r="V7080">
            <v>3.5000599999999999</v>
          </cell>
          <cell r="W7080">
            <v>36769</v>
          </cell>
          <cell r="X7080">
            <v>16</v>
          </cell>
          <cell r="Y7080">
            <v>0</v>
          </cell>
          <cell r="Z7080">
            <v>1.5700989999999999</v>
          </cell>
          <cell r="AA7080">
            <v>0</v>
          </cell>
          <cell r="AB7080">
            <v>14175975.789999999</v>
          </cell>
          <cell r="AC7080">
            <v>0</v>
          </cell>
          <cell r="AD7080">
            <v>57295</v>
          </cell>
          <cell r="AE7080">
            <v>57295</v>
          </cell>
          <cell r="AF7080">
            <v>0</v>
          </cell>
          <cell r="AG7080">
            <v>14233270.800000001</v>
          </cell>
          <cell r="AH7080">
            <v>24702.570000000298</v>
          </cell>
          <cell r="AI7080">
            <v>0</v>
          </cell>
          <cell r="AJ7080">
            <v>0</v>
          </cell>
          <cell r="AK7080">
            <v>0</v>
          </cell>
        </row>
        <row r="7081">
          <cell r="R7081" t="str">
            <v>BNDES</v>
          </cell>
          <cell r="S7081" t="str">
            <v>FINEM TJLP</v>
          </cell>
          <cell r="T7081" t="str">
            <v>SUB9722B</v>
          </cell>
          <cell r="U7081">
            <v>6</v>
          </cell>
          <cell r="V7081">
            <v>3.5000599999999999</v>
          </cell>
          <cell r="W7081">
            <v>36784</v>
          </cell>
          <cell r="X7081">
            <v>15</v>
          </cell>
          <cell r="Y7081">
            <v>33</v>
          </cell>
          <cell r="Z7081">
            <v>1.572676</v>
          </cell>
          <cell r="AA7081">
            <v>0</v>
          </cell>
          <cell r="AB7081">
            <v>14199242.789999999</v>
          </cell>
          <cell r="AC7081">
            <v>473308.09</v>
          </cell>
          <cell r="AD7081">
            <v>54106.91</v>
          </cell>
          <cell r="AE7081">
            <v>111401.91</v>
          </cell>
          <cell r="AF7081">
            <v>584710</v>
          </cell>
          <cell r="AG7081">
            <v>13725934.699999999</v>
          </cell>
          <cell r="AH7081">
            <v>23266.989999998361</v>
          </cell>
          <cell r="AI7081">
            <v>0</v>
          </cell>
          <cell r="AJ7081">
            <v>0</v>
          </cell>
          <cell r="AK7081">
            <v>0</v>
          </cell>
        </row>
        <row r="7082">
          <cell r="R7082" t="str">
            <v>BNDES</v>
          </cell>
          <cell r="S7082" t="str">
            <v>FINEM TJLP</v>
          </cell>
          <cell r="T7082" t="str">
            <v>SUB9722B</v>
          </cell>
          <cell r="U7082">
            <v>6</v>
          </cell>
          <cell r="V7082">
            <v>3.5000599999999999</v>
          </cell>
          <cell r="W7082">
            <v>36799</v>
          </cell>
          <cell r="X7082">
            <v>15</v>
          </cell>
          <cell r="Y7082">
            <v>0</v>
          </cell>
          <cell r="Z7082">
            <v>1.575256</v>
          </cell>
          <cell r="AA7082">
            <v>0</v>
          </cell>
          <cell r="AB7082">
            <v>13748452.310000001</v>
          </cell>
          <cell r="AC7082">
            <v>0</v>
          </cell>
          <cell r="AD7082">
            <v>52087.57</v>
          </cell>
          <cell r="AE7082">
            <v>52087.57</v>
          </cell>
          <cell r="AF7082">
            <v>0</v>
          </cell>
          <cell r="AG7082">
            <v>13800539.880000001</v>
          </cell>
          <cell r="AH7082">
            <v>22517.610000001267</v>
          </cell>
          <cell r="AI7082">
            <v>0</v>
          </cell>
          <cell r="AJ7082">
            <v>0</v>
          </cell>
          <cell r="AK7082">
            <v>0</v>
          </cell>
        </row>
        <row r="7083">
          <cell r="R7083" t="str">
            <v>BNDES</v>
          </cell>
          <cell r="S7083" t="str">
            <v>FINEM TJLP</v>
          </cell>
          <cell r="T7083" t="str">
            <v>SUB9722B</v>
          </cell>
          <cell r="U7083">
            <v>6</v>
          </cell>
          <cell r="V7083">
            <v>3.5000599999999999</v>
          </cell>
          <cell r="W7083">
            <v>36815</v>
          </cell>
          <cell r="X7083">
            <v>16</v>
          </cell>
          <cell r="Y7083">
            <v>34</v>
          </cell>
          <cell r="Z7083">
            <v>1.5777080000000001</v>
          </cell>
          <cell r="AA7083">
            <v>0</v>
          </cell>
          <cell r="AB7083">
            <v>13769852.77</v>
          </cell>
          <cell r="AC7083">
            <v>474822.51</v>
          </cell>
          <cell r="AD7083">
            <v>55945.51</v>
          </cell>
          <cell r="AE7083">
            <v>108033.08</v>
          </cell>
          <cell r="AF7083">
            <v>582855.57999999996</v>
          </cell>
          <cell r="AG7083">
            <v>13295030.26</v>
          </cell>
          <cell r="AH7083">
            <v>21400.449999999255</v>
          </cell>
          <cell r="AI7083">
            <v>0</v>
          </cell>
          <cell r="AJ7083">
            <v>0</v>
          </cell>
          <cell r="AK7083">
            <v>0</v>
          </cell>
        </row>
        <row r="7084">
          <cell r="R7084" t="str">
            <v>BNDES</v>
          </cell>
          <cell r="S7084" t="str">
            <v>FINEM TJLP</v>
          </cell>
          <cell r="T7084" t="str">
            <v>SUB9722B</v>
          </cell>
          <cell r="U7084">
            <v>6</v>
          </cell>
          <cell r="V7084">
            <v>3.5000599999999999</v>
          </cell>
          <cell r="W7084">
            <v>36830</v>
          </cell>
          <cell r="X7084">
            <v>15</v>
          </cell>
          <cell r="Y7084">
            <v>0</v>
          </cell>
          <cell r="Z7084">
            <v>1.5799939999999999</v>
          </cell>
          <cell r="AA7084">
            <v>0</v>
          </cell>
          <cell r="AB7084">
            <v>13314293.93</v>
          </cell>
          <cell r="AC7084">
            <v>0</v>
          </cell>
          <cell r="AD7084">
            <v>50442.71</v>
          </cell>
          <cell r="AE7084">
            <v>50442.71</v>
          </cell>
          <cell r="AF7084">
            <v>0</v>
          </cell>
          <cell r="AG7084">
            <v>13364736.640000001</v>
          </cell>
          <cell r="AH7084">
            <v>19263.669999999925</v>
          </cell>
          <cell r="AI7084">
            <v>0</v>
          </cell>
          <cell r="AJ7084">
            <v>0</v>
          </cell>
          <cell r="AK7084">
            <v>0</v>
          </cell>
        </row>
        <row r="7085">
          <cell r="R7085" t="str">
            <v>BNDES</v>
          </cell>
          <cell r="S7085" t="str">
            <v>FINEM TJLP</v>
          </cell>
          <cell r="T7085" t="str">
            <v>SUB9722B</v>
          </cell>
          <cell r="U7085">
            <v>6</v>
          </cell>
          <cell r="V7085">
            <v>3.5000599999999999</v>
          </cell>
          <cell r="W7085">
            <v>36845</v>
          </cell>
          <cell r="X7085">
            <v>15</v>
          </cell>
          <cell r="Y7085">
            <v>35</v>
          </cell>
          <cell r="Z7085">
            <v>1.5822890000000001</v>
          </cell>
          <cell r="AA7085">
            <v>0</v>
          </cell>
          <cell r="AB7085">
            <v>13333633.439999999</v>
          </cell>
          <cell r="AC7085">
            <v>476201.19</v>
          </cell>
          <cell r="AD7085">
            <v>50780.640000000007</v>
          </cell>
          <cell r="AE7085">
            <v>101223.35</v>
          </cell>
          <cell r="AF7085">
            <v>577424.54</v>
          </cell>
          <cell r="AG7085">
            <v>12857432.24</v>
          </cell>
          <cell r="AH7085">
            <v>19339.5</v>
          </cell>
          <cell r="AI7085">
            <v>0</v>
          </cell>
          <cell r="AJ7085">
            <v>0</v>
          </cell>
          <cell r="AK7085">
            <v>0</v>
          </cell>
        </row>
        <row r="7086">
          <cell r="R7086" t="str">
            <v>BNDES</v>
          </cell>
          <cell r="S7086" t="str">
            <v>FINEM TJLP</v>
          </cell>
          <cell r="T7086" t="str">
            <v>SUB9722B</v>
          </cell>
          <cell r="U7086">
            <v>6</v>
          </cell>
          <cell r="V7086">
            <v>3.5000599999999999</v>
          </cell>
          <cell r="W7086">
            <v>36860</v>
          </cell>
          <cell r="X7086">
            <v>15</v>
          </cell>
          <cell r="Y7086">
            <v>0</v>
          </cell>
          <cell r="Z7086">
            <v>1.584584</v>
          </cell>
          <cell r="AA7086">
            <v>0</v>
          </cell>
          <cell r="AB7086">
            <v>12876081.050000001</v>
          </cell>
          <cell r="AC7086">
            <v>0</v>
          </cell>
          <cell r="AD7086">
            <v>48782.49</v>
          </cell>
          <cell r="AE7086">
            <v>48782.49</v>
          </cell>
          <cell r="AF7086">
            <v>0</v>
          </cell>
          <cell r="AG7086">
            <v>12924863.539999999</v>
          </cell>
          <cell r="AH7086">
            <v>18648.809999998659</v>
          </cell>
          <cell r="AI7086">
            <v>0</v>
          </cell>
          <cell r="AJ7086">
            <v>0</v>
          </cell>
          <cell r="AK7086">
            <v>0</v>
          </cell>
        </row>
        <row r="7087">
          <cell r="R7087" t="str">
            <v>BNDES</v>
          </cell>
          <cell r="S7087" t="str">
            <v>FINEM TJLP</v>
          </cell>
          <cell r="T7087" t="str">
            <v>SUB9722B</v>
          </cell>
          <cell r="U7087">
            <v>6</v>
          </cell>
          <cell r="V7087">
            <v>3.5000599999999999</v>
          </cell>
          <cell r="W7087">
            <v>36875</v>
          </cell>
          <cell r="X7087">
            <v>15</v>
          </cell>
          <cell r="Y7087">
            <v>36</v>
          </cell>
          <cell r="Z7087">
            <v>1.5868789999999999</v>
          </cell>
          <cell r="AA7087">
            <v>0</v>
          </cell>
          <cell r="AB7087">
            <v>12894729.859999999</v>
          </cell>
          <cell r="AC7087">
            <v>477582.59</v>
          </cell>
          <cell r="AD7087">
            <v>49108.890000000007</v>
          </cell>
          <cell r="AE7087">
            <v>97891.38</v>
          </cell>
          <cell r="AF7087">
            <v>575473.96</v>
          </cell>
          <cell r="AG7087">
            <v>12417147.27</v>
          </cell>
          <cell r="AH7087">
            <v>18648.800000000745</v>
          </cell>
          <cell r="AI7087">
            <v>0</v>
          </cell>
          <cell r="AJ7087">
            <v>0</v>
          </cell>
          <cell r="AK7087">
            <v>0</v>
          </cell>
        </row>
        <row r="7088">
          <cell r="R7088" t="str">
            <v>BNDES</v>
          </cell>
          <cell r="S7088" t="str">
            <v>FINEM TJLP</v>
          </cell>
          <cell r="T7088" t="str">
            <v>SUB9722B</v>
          </cell>
          <cell r="U7088">
            <v>6</v>
          </cell>
          <cell r="V7088">
            <v>3.5000599999999999</v>
          </cell>
          <cell r="W7088">
            <v>36891</v>
          </cell>
          <cell r="X7088">
            <v>16</v>
          </cell>
          <cell r="Y7088">
            <v>0</v>
          </cell>
          <cell r="Z7088">
            <v>1.5893269999999999</v>
          </cell>
          <cell r="AA7088">
            <v>0</v>
          </cell>
          <cell r="AB7088">
            <v>12436302.6</v>
          </cell>
          <cell r="AC7088">
            <v>0</v>
          </cell>
          <cell r="AD7088">
            <v>50263.77</v>
          </cell>
          <cell r="AE7088">
            <v>50263.77</v>
          </cell>
          <cell r="AF7088">
            <v>0</v>
          </cell>
          <cell r="AG7088">
            <v>12486566.369999999</v>
          </cell>
          <cell r="AH7088">
            <v>19155.330000000075</v>
          </cell>
          <cell r="AI7088">
            <v>0</v>
          </cell>
          <cell r="AJ7088">
            <v>0</v>
          </cell>
          <cell r="AK7088">
            <v>0</v>
          </cell>
        </row>
        <row r="7089">
          <cell r="R7089" t="str">
            <v>BNDES</v>
          </cell>
          <cell r="S7089" t="str">
            <v>FINEM TJLP</v>
          </cell>
          <cell r="T7089" t="str">
            <v>SUB9722B</v>
          </cell>
          <cell r="U7089">
            <v>6</v>
          </cell>
          <cell r="V7089">
            <v>3.5000599999999999</v>
          </cell>
          <cell r="W7089">
            <v>36906</v>
          </cell>
          <cell r="X7089">
            <v>15</v>
          </cell>
          <cell r="Y7089">
            <v>37</v>
          </cell>
          <cell r="Z7089">
            <v>1.591342</v>
          </cell>
          <cell r="AA7089">
            <v>0</v>
          </cell>
          <cell r="AB7089">
            <v>12452069.74</v>
          </cell>
          <cell r="AC7089">
            <v>478925.76</v>
          </cell>
          <cell r="AD7089">
            <v>47430.48</v>
          </cell>
          <cell r="AE7089">
            <v>97694.25</v>
          </cell>
          <cell r="AF7089">
            <v>576620.01</v>
          </cell>
          <cell r="AG7089">
            <v>11973143.98</v>
          </cell>
          <cell r="AH7089">
            <v>15767.140000000596</v>
          </cell>
          <cell r="AI7089">
            <v>0</v>
          </cell>
          <cell r="AJ7089">
            <v>0</v>
          </cell>
          <cell r="AK7089">
            <v>0</v>
          </cell>
        </row>
        <row r="7090">
          <cell r="R7090" t="str">
            <v>BNDES</v>
          </cell>
          <cell r="S7090" t="str">
            <v>FINEM TJLP</v>
          </cell>
          <cell r="T7090" t="str">
            <v>SUB9722B</v>
          </cell>
          <cell r="U7090">
            <v>6</v>
          </cell>
          <cell r="V7090">
            <v>3.5000599999999999</v>
          </cell>
          <cell r="W7090">
            <v>36922</v>
          </cell>
          <cell r="X7090">
            <v>16</v>
          </cell>
          <cell r="Y7090">
            <v>0</v>
          </cell>
          <cell r="Z7090">
            <v>1.593486</v>
          </cell>
          <cell r="AA7090">
            <v>0</v>
          </cell>
          <cell r="AB7090">
            <v>11989275.289999999</v>
          </cell>
          <cell r="AC7090">
            <v>0</v>
          </cell>
          <cell r="AD7090">
            <v>48457.02</v>
          </cell>
          <cell r="AE7090">
            <v>48457.02</v>
          </cell>
          <cell r="AF7090">
            <v>0</v>
          </cell>
          <cell r="AG7090">
            <v>12037732.310000001</v>
          </cell>
          <cell r="AH7090">
            <v>16131.310000000522</v>
          </cell>
          <cell r="AI7090">
            <v>0</v>
          </cell>
          <cell r="AJ7090">
            <v>0</v>
          </cell>
          <cell r="AK7090">
            <v>0</v>
          </cell>
        </row>
        <row r="7091">
          <cell r="R7091" t="str">
            <v>BNDES</v>
          </cell>
          <cell r="S7091" t="str">
            <v>FINEM TJLP</v>
          </cell>
          <cell r="T7091" t="str">
            <v>SUB9722B</v>
          </cell>
          <cell r="U7091">
            <v>6</v>
          </cell>
          <cell r="V7091">
            <v>3.5000599999999999</v>
          </cell>
          <cell r="W7091">
            <v>36937</v>
          </cell>
          <cell r="X7091">
            <v>15</v>
          </cell>
          <cell r="Y7091">
            <v>38</v>
          </cell>
          <cell r="Z7091">
            <v>1.595496</v>
          </cell>
          <cell r="AA7091">
            <v>0</v>
          </cell>
          <cell r="AB7091">
            <v>12004398.380000001</v>
          </cell>
          <cell r="AC7091">
            <v>480175.94</v>
          </cell>
          <cell r="AD7091">
            <v>45724.970000000008</v>
          </cell>
          <cell r="AE7091">
            <v>94181.99</v>
          </cell>
          <cell r="AF7091">
            <v>574357.92000000004</v>
          </cell>
          <cell r="AG7091">
            <v>11524222.449999999</v>
          </cell>
          <cell r="AH7091">
            <v>15123.089999997988</v>
          </cell>
          <cell r="AI7091">
            <v>0</v>
          </cell>
          <cell r="AJ7091">
            <v>0</v>
          </cell>
          <cell r="AK7091">
            <v>0</v>
          </cell>
        </row>
        <row r="7092">
          <cell r="R7092" t="str">
            <v>BNDES</v>
          </cell>
          <cell r="S7092" t="str">
            <v>FINEM TJLP</v>
          </cell>
          <cell r="T7092" t="str">
            <v>SUB9722B</v>
          </cell>
          <cell r="U7092">
            <v>6</v>
          </cell>
          <cell r="V7092">
            <v>3.5000599999999999</v>
          </cell>
          <cell r="W7092">
            <v>36950</v>
          </cell>
          <cell r="X7092">
            <v>13</v>
          </cell>
          <cell r="Y7092">
            <v>0</v>
          </cell>
          <cell r="Z7092">
            <v>1.5972379999999999</v>
          </cell>
          <cell r="AA7092">
            <v>0</v>
          </cell>
          <cell r="AB7092">
            <v>11536804.859999999</v>
          </cell>
          <cell r="AC7092">
            <v>0</v>
          </cell>
          <cell r="AD7092">
            <v>37871.14</v>
          </cell>
          <cell r="AE7092">
            <v>37871.14</v>
          </cell>
          <cell r="AF7092">
            <v>0</v>
          </cell>
          <cell r="AG7092">
            <v>11574676</v>
          </cell>
          <cell r="AH7092">
            <v>12582.410000000149</v>
          </cell>
          <cell r="AI7092">
            <v>0</v>
          </cell>
          <cell r="AJ7092">
            <v>0</v>
          </cell>
          <cell r="AK7092">
            <v>0</v>
          </cell>
        </row>
        <row r="7093">
          <cell r="R7093" t="str">
            <v>BNDES</v>
          </cell>
          <cell r="S7093" t="str">
            <v>FINEM TJLP</v>
          </cell>
          <cell r="T7093" t="str">
            <v>SUB9722B</v>
          </cell>
          <cell r="U7093">
            <v>6</v>
          </cell>
          <cell r="V7093">
            <v>3.5000599999999999</v>
          </cell>
          <cell r="W7093">
            <v>36965</v>
          </cell>
          <cell r="X7093">
            <v>15</v>
          </cell>
          <cell r="Y7093">
            <v>39</v>
          </cell>
          <cell r="Z7093">
            <v>1.599248</v>
          </cell>
          <cell r="AA7093">
            <v>0</v>
          </cell>
          <cell r="AB7093">
            <v>11551323.039999999</v>
          </cell>
          <cell r="AC7093">
            <v>481305.13</v>
          </cell>
          <cell r="AD7093">
            <v>43954.81</v>
          </cell>
          <cell r="AE7093">
            <v>81825.95</v>
          </cell>
          <cell r="AF7093">
            <v>563131.07999999996</v>
          </cell>
          <cell r="AG7093">
            <v>11070017.91</v>
          </cell>
          <cell r="AH7093">
            <v>14518.179999999702</v>
          </cell>
          <cell r="AI7093">
            <v>0</v>
          </cell>
          <cell r="AJ7093">
            <v>0</v>
          </cell>
          <cell r="AK7093">
            <v>0</v>
          </cell>
        </row>
        <row r="7094">
          <cell r="R7094" t="str">
            <v>BNDES</v>
          </cell>
          <cell r="S7094" t="str">
            <v>FINEM TJLP</v>
          </cell>
          <cell r="T7094" t="str">
            <v>SUB9722B</v>
          </cell>
          <cell r="U7094">
            <v>6</v>
          </cell>
          <cell r="V7094">
            <v>3.5000599999999999</v>
          </cell>
          <cell r="W7094">
            <v>36981</v>
          </cell>
          <cell r="X7094">
            <v>16</v>
          </cell>
          <cell r="Y7094">
            <v>0</v>
          </cell>
          <cell r="Z7094">
            <v>1.6013919999999999</v>
          </cell>
          <cell r="AA7094">
            <v>0</v>
          </cell>
          <cell r="AB7094">
            <v>11084858.710000001</v>
          </cell>
          <cell r="AC7094">
            <v>0</v>
          </cell>
          <cell r="AD7094">
            <v>44801.64</v>
          </cell>
          <cell r="AE7094">
            <v>44801.64</v>
          </cell>
          <cell r="AF7094">
            <v>0</v>
          </cell>
          <cell r="AG7094">
            <v>11129660.35</v>
          </cell>
          <cell r="AH7094">
            <v>14840.799999998882</v>
          </cell>
          <cell r="AI7094">
            <v>0</v>
          </cell>
          <cell r="AJ7094">
            <v>0</v>
          </cell>
          <cell r="AK7094">
            <v>0</v>
          </cell>
        </row>
        <row r="7095">
          <cell r="R7095" t="str">
            <v>BNDES</v>
          </cell>
          <cell r="S7095" t="str">
            <v>FINEM TJLP</v>
          </cell>
          <cell r="T7095" t="str">
            <v>SUB9722B</v>
          </cell>
          <cell r="U7095">
            <v>6</v>
          </cell>
          <cell r="V7095">
            <v>3.5000599999999999</v>
          </cell>
          <cell r="W7095">
            <v>36997</v>
          </cell>
          <cell r="X7095">
            <v>16</v>
          </cell>
          <cell r="Y7095">
            <v>40</v>
          </cell>
          <cell r="Z7095">
            <v>1.6035379999999999</v>
          </cell>
          <cell r="AA7095">
            <v>0</v>
          </cell>
          <cell r="AB7095">
            <v>11099713.35</v>
          </cell>
          <cell r="AC7095">
            <v>482596.23</v>
          </cell>
          <cell r="AD7095">
            <v>45103.039999999994</v>
          </cell>
          <cell r="AE7095">
            <v>89904.68</v>
          </cell>
          <cell r="AF7095">
            <v>572500.91</v>
          </cell>
          <cell r="AG7095">
            <v>10617117.119999999</v>
          </cell>
          <cell r="AH7095">
            <v>14854.640000000596</v>
          </cell>
          <cell r="AI7095">
            <v>0</v>
          </cell>
          <cell r="AJ7095">
            <v>0</v>
          </cell>
          <cell r="AK7095">
            <v>0</v>
          </cell>
        </row>
        <row r="7096">
          <cell r="R7096" t="str">
            <v>BNDES</v>
          </cell>
          <cell r="S7096" t="str">
            <v>FINEM TJLP</v>
          </cell>
          <cell r="T7096" t="str">
            <v>SUB9722B</v>
          </cell>
          <cell r="U7096">
            <v>6</v>
          </cell>
          <cell r="V7096">
            <v>3.5000599999999999</v>
          </cell>
          <cell r="W7096">
            <v>37011</v>
          </cell>
          <cell r="X7096">
            <v>14</v>
          </cell>
          <cell r="Y7096">
            <v>0</v>
          </cell>
          <cell r="Z7096">
            <v>1.6054280000000001</v>
          </cell>
          <cell r="AA7096">
            <v>0</v>
          </cell>
          <cell r="AB7096">
            <v>10629630.92</v>
          </cell>
          <cell r="AC7096">
            <v>0</v>
          </cell>
          <cell r="AD7096">
            <v>37582.050000000003</v>
          </cell>
          <cell r="AE7096">
            <v>37582.050000000003</v>
          </cell>
          <cell r="AF7096">
            <v>0</v>
          </cell>
          <cell r="AG7096">
            <v>10667212.970000001</v>
          </cell>
          <cell r="AH7096">
            <v>12513.800000000745</v>
          </cell>
          <cell r="AI7096">
            <v>0</v>
          </cell>
          <cell r="AJ7096">
            <v>0</v>
          </cell>
          <cell r="AK7096">
            <v>0</v>
          </cell>
        </row>
        <row r="7097">
          <cell r="R7097" t="str">
            <v>BNDES</v>
          </cell>
          <cell r="S7097" t="str">
            <v>FINEM TJLP</v>
          </cell>
          <cell r="T7097" t="str">
            <v>SUB9722B</v>
          </cell>
          <cell r="U7097">
            <v>6</v>
          </cell>
          <cell r="V7097">
            <v>3.5000599999999999</v>
          </cell>
          <cell r="W7097">
            <v>37026</v>
          </cell>
          <cell r="X7097">
            <v>15</v>
          </cell>
          <cell r="Y7097">
            <v>41</v>
          </cell>
          <cell r="Z7097">
            <v>1.607453</v>
          </cell>
          <cell r="AA7097">
            <v>0</v>
          </cell>
          <cell r="AB7097">
            <v>10643038.560000001</v>
          </cell>
          <cell r="AC7097">
            <v>483774.48</v>
          </cell>
          <cell r="AD7097">
            <v>40512.33</v>
          </cell>
          <cell r="AE7097">
            <v>78094.38</v>
          </cell>
          <cell r="AF7097">
            <v>561868.86</v>
          </cell>
          <cell r="AG7097">
            <v>10159264.08</v>
          </cell>
          <cell r="AH7097">
            <v>13407.639999998733</v>
          </cell>
          <cell r="AI7097">
            <v>0</v>
          </cell>
          <cell r="AJ7097">
            <v>0</v>
          </cell>
          <cell r="AK7097">
            <v>0</v>
          </cell>
        </row>
        <row r="7098">
          <cell r="R7098" t="str">
            <v>BNDES</v>
          </cell>
          <cell r="S7098" t="str">
            <v>FINEM TJLP</v>
          </cell>
          <cell r="T7098" t="str">
            <v>SUB9722B</v>
          </cell>
          <cell r="U7098">
            <v>6</v>
          </cell>
          <cell r="V7098">
            <v>3.5000599999999999</v>
          </cell>
          <cell r="W7098">
            <v>37042</v>
          </cell>
          <cell r="X7098">
            <v>16</v>
          </cell>
          <cell r="Y7098">
            <v>0</v>
          </cell>
          <cell r="Z7098">
            <v>1.609613</v>
          </cell>
          <cell r="AA7098">
            <v>0</v>
          </cell>
          <cell r="AB7098">
            <v>10172915.5</v>
          </cell>
          <cell r="AC7098">
            <v>0</v>
          </cell>
          <cell r="AD7098">
            <v>41115.85</v>
          </cell>
          <cell r="AE7098">
            <v>41115.85</v>
          </cell>
          <cell r="AF7098">
            <v>0</v>
          </cell>
          <cell r="AG7098">
            <v>10214031.34</v>
          </cell>
          <cell r="AH7098">
            <v>13651.410000000149</v>
          </cell>
          <cell r="AI7098">
            <v>0</v>
          </cell>
          <cell r="AJ7098">
            <v>0</v>
          </cell>
          <cell r="AK7098">
            <v>0</v>
          </cell>
        </row>
        <row r="7099">
          <cell r="R7099" t="str">
            <v>BNDES</v>
          </cell>
          <cell r="S7099" t="str">
            <v>FINEM TJLP</v>
          </cell>
          <cell r="T7099" t="str">
            <v>SUB9722B</v>
          </cell>
          <cell r="U7099">
            <v>6</v>
          </cell>
          <cell r="V7099">
            <v>3.5000599999999999</v>
          </cell>
          <cell r="W7099">
            <v>37057</v>
          </cell>
          <cell r="X7099">
            <v>15</v>
          </cell>
          <cell r="Y7099">
            <v>42</v>
          </cell>
          <cell r="Z7099">
            <v>1.6116379999999999</v>
          </cell>
          <cell r="AA7099">
            <v>0</v>
          </cell>
          <cell r="AB7099">
            <v>10185713.699999999</v>
          </cell>
          <cell r="AC7099">
            <v>485033.99</v>
          </cell>
          <cell r="AD7099">
            <v>38797.420000000006</v>
          </cell>
          <cell r="AE7099">
            <v>79913.27</v>
          </cell>
          <cell r="AF7099">
            <v>564947.26</v>
          </cell>
          <cell r="AG7099">
            <v>9700679.7100000009</v>
          </cell>
          <cell r="AH7099">
            <v>12798.210000000894</v>
          </cell>
          <cell r="AI7099">
            <v>0</v>
          </cell>
          <cell r="AJ7099">
            <v>0</v>
          </cell>
          <cell r="AK7099">
            <v>0</v>
          </cell>
        </row>
        <row r="7100">
          <cell r="R7100" t="str">
            <v>BNDES</v>
          </cell>
          <cell r="S7100" t="str">
            <v>FINEM TJLP</v>
          </cell>
          <cell r="T7100" t="str">
            <v>SUB9722B</v>
          </cell>
          <cell r="U7100">
            <v>6</v>
          </cell>
          <cell r="V7100">
            <v>3.5000599999999999</v>
          </cell>
          <cell r="W7100">
            <v>37072</v>
          </cell>
          <cell r="X7100">
            <v>15</v>
          </cell>
          <cell r="Y7100">
            <v>0</v>
          </cell>
          <cell r="Z7100">
            <v>1.6136630000000001</v>
          </cell>
          <cell r="AA7100">
            <v>0</v>
          </cell>
          <cell r="AB7100">
            <v>9712868.4800000004</v>
          </cell>
          <cell r="AC7100">
            <v>0</v>
          </cell>
          <cell r="AD7100">
            <v>36798.300000000003</v>
          </cell>
          <cell r="AE7100">
            <v>36798.300000000003</v>
          </cell>
          <cell r="AF7100">
            <v>0</v>
          </cell>
          <cell r="AG7100">
            <v>9749666.7799999993</v>
          </cell>
          <cell r="AH7100">
            <v>12188.76999999769</v>
          </cell>
          <cell r="AI7100">
            <v>0</v>
          </cell>
          <cell r="AJ7100">
            <v>0</v>
          </cell>
          <cell r="AK7100">
            <v>0</v>
          </cell>
        </row>
        <row r="7101">
          <cell r="R7101" t="str">
            <v>BNDES</v>
          </cell>
          <cell r="S7101" t="str">
            <v>FINEM TJLP</v>
          </cell>
          <cell r="T7101" t="str">
            <v>SUB9722B</v>
          </cell>
          <cell r="U7101">
            <v>6</v>
          </cell>
          <cell r="V7101">
            <v>3.5000599999999999</v>
          </cell>
          <cell r="W7101">
            <v>37088</v>
          </cell>
          <cell r="X7101">
            <v>16</v>
          </cell>
          <cell r="Y7101">
            <v>43</v>
          </cell>
          <cell r="Z7101">
            <v>1.615988</v>
          </cell>
          <cell r="AA7101">
            <v>0</v>
          </cell>
          <cell r="AB7101">
            <v>9726862.9900000002</v>
          </cell>
          <cell r="AC7101">
            <v>486343.15</v>
          </cell>
          <cell r="AD7101">
            <v>39515</v>
          </cell>
          <cell r="AE7101">
            <v>76313.3</v>
          </cell>
          <cell r="AF7101">
            <v>562656.44999999995</v>
          </cell>
          <cell r="AG7101">
            <v>9240519.8399999999</v>
          </cell>
          <cell r="AH7101">
            <v>13994.509999999776</v>
          </cell>
          <cell r="AI7101">
            <v>0</v>
          </cell>
          <cell r="AJ7101">
            <v>0</v>
          </cell>
          <cell r="AK7101">
            <v>0</v>
          </cell>
        </row>
        <row r="7102">
          <cell r="R7102" t="str">
            <v>BNDES</v>
          </cell>
          <cell r="S7102" t="str">
            <v>FINEM TJLP</v>
          </cell>
          <cell r="T7102" t="str">
            <v>SUB9722B</v>
          </cell>
          <cell r="U7102">
            <v>6</v>
          </cell>
          <cell r="V7102">
            <v>3.5000599999999999</v>
          </cell>
          <cell r="W7102">
            <v>37103</v>
          </cell>
          <cell r="X7102">
            <v>15</v>
          </cell>
          <cell r="Y7102">
            <v>0</v>
          </cell>
          <cell r="Z7102">
            <v>1.6181779999999999</v>
          </cell>
          <cell r="AA7102">
            <v>0</v>
          </cell>
          <cell r="AB7102">
            <v>9253042.6600000001</v>
          </cell>
          <cell r="AC7102">
            <v>0</v>
          </cell>
          <cell r="AD7102">
            <v>35056.199999999997</v>
          </cell>
          <cell r="AE7102">
            <v>35056.199999999997</v>
          </cell>
          <cell r="AF7102">
            <v>0</v>
          </cell>
          <cell r="AG7102">
            <v>9288098.8699999992</v>
          </cell>
          <cell r="AH7102">
            <v>12522.830000000075</v>
          </cell>
          <cell r="AI7102">
            <v>0</v>
          </cell>
          <cell r="AJ7102">
            <v>0</v>
          </cell>
          <cell r="AK7102">
            <v>0</v>
          </cell>
        </row>
        <row r="7103">
          <cell r="R7103" t="str">
            <v>BNDES</v>
          </cell>
          <cell r="S7103" t="str">
            <v>FINEM TJLP</v>
          </cell>
          <cell r="T7103" t="str">
            <v>SUB9722B</v>
          </cell>
          <cell r="U7103">
            <v>6</v>
          </cell>
          <cell r="V7103">
            <v>3.5000599999999999</v>
          </cell>
          <cell r="W7103">
            <v>37118</v>
          </cell>
          <cell r="X7103">
            <v>15</v>
          </cell>
          <cell r="Y7103">
            <v>44</v>
          </cell>
          <cell r="Z7103">
            <v>1.620368</v>
          </cell>
          <cell r="AA7103">
            <v>0</v>
          </cell>
          <cell r="AB7103">
            <v>9265565.4900000002</v>
          </cell>
          <cell r="AC7103">
            <v>487661.34</v>
          </cell>
          <cell r="AD7103">
            <v>35284.080000000002</v>
          </cell>
          <cell r="AE7103">
            <v>70340.28</v>
          </cell>
          <cell r="AF7103">
            <v>558001.63</v>
          </cell>
          <cell r="AG7103">
            <v>8777904.1500000004</v>
          </cell>
          <cell r="AH7103">
            <v>12522.830000001937</v>
          </cell>
          <cell r="AI7103">
            <v>0</v>
          </cell>
          <cell r="AJ7103">
            <v>0</v>
          </cell>
          <cell r="AK7103">
            <v>0</v>
          </cell>
        </row>
        <row r="7104">
          <cell r="R7104" t="str">
            <v>BNDES</v>
          </cell>
          <cell r="S7104" t="str">
            <v>FINEM TJLP</v>
          </cell>
          <cell r="T7104" t="str">
            <v>SUB9722B</v>
          </cell>
          <cell r="U7104">
            <v>6</v>
          </cell>
          <cell r="V7104">
            <v>3.5000599999999999</v>
          </cell>
          <cell r="W7104">
            <v>37134</v>
          </cell>
          <cell r="X7104">
            <v>16</v>
          </cell>
          <cell r="Y7104">
            <v>0</v>
          </cell>
          <cell r="Z7104">
            <v>1.6227039999999999</v>
          </cell>
          <cell r="AA7104">
            <v>0</v>
          </cell>
          <cell r="AB7104">
            <v>8790558.8000000007</v>
          </cell>
          <cell r="AC7104">
            <v>0</v>
          </cell>
          <cell r="AD7104">
            <v>35528.78</v>
          </cell>
          <cell r="AE7104">
            <v>35528.78</v>
          </cell>
          <cell r="AF7104">
            <v>0</v>
          </cell>
          <cell r="AG7104">
            <v>8826087.5700000003</v>
          </cell>
          <cell r="AH7104">
            <v>12654.640000000596</v>
          </cell>
          <cell r="AI7104">
            <v>0</v>
          </cell>
          <cell r="AJ7104">
            <v>0</v>
          </cell>
          <cell r="AK7104">
            <v>0</v>
          </cell>
        </row>
        <row r="7105">
          <cell r="R7105" t="str">
            <v>BNDES</v>
          </cell>
          <cell r="S7105" t="str">
            <v>FINEM TJLP</v>
          </cell>
          <cell r="T7105" t="str">
            <v>SUB9722B</v>
          </cell>
          <cell r="U7105">
            <v>6</v>
          </cell>
          <cell r="V7105">
            <v>3.5000599999999999</v>
          </cell>
          <cell r="W7105">
            <v>37151</v>
          </cell>
          <cell r="X7105">
            <v>17</v>
          </cell>
          <cell r="Y7105">
            <v>45</v>
          </cell>
          <cell r="Z7105">
            <v>1.6251979999999999</v>
          </cell>
          <cell r="AA7105">
            <v>0</v>
          </cell>
          <cell r="AB7105">
            <v>8804069.3599999994</v>
          </cell>
          <cell r="AC7105">
            <v>489114.96</v>
          </cell>
          <cell r="AD7105">
            <v>38019.540000000008</v>
          </cell>
          <cell r="AE7105">
            <v>73548.320000000007</v>
          </cell>
          <cell r="AF7105">
            <v>562663.29</v>
          </cell>
          <cell r="AG7105">
            <v>8314954.4000000004</v>
          </cell>
          <cell r="AH7105">
            <v>13510.580000001937</v>
          </cell>
          <cell r="AI7105">
            <v>0</v>
          </cell>
          <cell r="AJ7105">
            <v>0</v>
          </cell>
          <cell r="AK7105">
            <v>0</v>
          </cell>
        </row>
        <row r="7106">
          <cell r="R7106" t="str">
            <v>BNDES</v>
          </cell>
          <cell r="S7106" t="str">
            <v>FINEM TJLP</v>
          </cell>
          <cell r="T7106" t="str">
            <v>SUB9722B</v>
          </cell>
          <cell r="U7106">
            <v>6</v>
          </cell>
          <cell r="V7106">
            <v>3.5000599999999999</v>
          </cell>
          <cell r="W7106">
            <v>37164</v>
          </cell>
          <cell r="X7106">
            <v>13</v>
          </cell>
          <cell r="Y7106">
            <v>0</v>
          </cell>
          <cell r="Z7106">
            <v>1.6271089999999999</v>
          </cell>
          <cell r="AA7106">
            <v>0</v>
          </cell>
          <cell r="AB7106">
            <v>8324731.5999999996</v>
          </cell>
          <cell r="AC7106">
            <v>0</v>
          </cell>
          <cell r="AD7106">
            <v>27327.07</v>
          </cell>
          <cell r="AE7106">
            <v>27327.07</v>
          </cell>
          <cell r="AF7106">
            <v>0</v>
          </cell>
          <cell r="AG7106">
            <v>8352058.6699999999</v>
          </cell>
          <cell r="AH7106">
            <v>9777.1999999992549</v>
          </cell>
          <cell r="AI7106">
            <v>0</v>
          </cell>
          <cell r="AJ7106">
            <v>0</v>
          </cell>
          <cell r="AK7106">
            <v>0</v>
          </cell>
        </row>
        <row r="7107">
          <cell r="R7107" t="str">
            <v>BNDES</v>
          </cell>
          <cell r="S7107" t="str">
            <v>FINEM TJLP</v>
          </cell>
          <cell r="T7107" t="str">
            <v>SUB9722B</v>
          </cell>
          <cell r="U7107">
            <v>6</v>
          </cell>
          <cell r="V7107">
            <v>3.5000599999999999</v>
          </cell>
          <cell r="W7107">
            <v>37179</v>
          </cell>
          <cell r="X7107">
            <v>15</v>
          </cell>
          <cell r="Y7107">
            <v>46</v>
          </cell>
          <cell r="Z7107">
            <v>1.6296040000000001</v>
          </cell>
          <cell r="AA7107">
            <v>0</v>
          </cell>
          <cell r="AB7107">
            <v>8337496.6900000004</v>
          </cell>
          <cell r="AC7107">
            <v>490440.98</v>
          </cell>
          <cell r="AD7107">
            <v>31733.15</v>
          </cell>
          <cell r="AE7107">
            <v>59060.22</v>
          </cell>
          <cell r="AF7107">
            <v>549501.19999999995</v>
          </cell>
          <cell r="AG7107">
            <v>7847055.71</v>
          </cell>
          <cell r="AH7107">
            <v>12765.089999999851</v>
          </cell>
          <cell r="AI7107">
            <v>0</v>
          </cell>
          <cell r="AJ7107">
            <v>0</v>
          </cell>
          <cell r="AK7107">
            <v>0</v>
          </cell>
        </row>
        <row r="7108">
          <cell r="R7108" t="str">
            <v>BNDES</v>
          </cell>
          <cell r="S7108" t="str">
            <v>FINEM TJLP</v>
          </cell>
          <cell r="T7108" t="str">
            <v>SUB9722B</v>
          </cell>
          <cell r="U7108">
            <v>6</v>
          </cell>
          <cell r="V7108">
            <v>3.5000599999999999</v>
          </cell>
          <cell r="W7108">
            <v>37195</v>
          </cell>
          <cell r="X7108">
            <v>16</v>
          </cell>
          <cell r="Y7108">
            <v>0</v>
          </cell>
          <cell r="Z7108">
            <v>1.6322920000000001</v>
          </cell>
          <cell r="AA7108">
            <v>0</v>
          </cell>
          <cell r="AB7108">
            <v>7859999.2800000003</v>
          </cell>
          <cell r="AC7108">
            <v>0</v>
          </cell>
          <cell r="AD7108">
            <v>31767.74</v>
          </cell>
          <cell r="AE7108">
            <v>31767.74</v>
          </cell>
          <cell r="AF7108">
            <v>0</v>
          </cell>
          <cell r="AG7108">
            <v>7891767.0099999998</v>
          </cell>
          <cell r="AH7108">
            <v>12943.55999999959</v>
          </cell>
          <cell r="AI7108">
            <v>0</v>
          </cell>
          <cell r="AJ7108">
            <v>0</v>
          </cell>
          <cell r="AK7108">
            <v>0</v>
          </cell>
        </row>
        <row r="7109">
          <cell r="R7109" t="str">
            <v>BNDES</v>
          </cell>
          <cell r="S7109" t="str">
            <v>FINEM TJLP</v>
          </cell>
          <cell r="T7109" t="str">
            <v>SUB9722B</v>
          </cell>
          <cell r="U7109">
            <v>6</v>
          </cell>
          <cell r="V7109">
            <v>3.5000599999999999</v>
          </cell>
          <cell r="W7109">
            <v>37210</v>
          </cell>
          <cell r="X7109">
            <v>15</v>
          </cell>
          <cell r="Y7109">
            <v>47</v>
          </cell>
          <cell r="Z7109">
            <v>1.6348119999999999</v>
          </cell>
          <cell r="AA7109">
            <v>0</v>
          </cell>
          <cell r="AB7109">
            <v>7872133.8700000001</v>
          </cell>
          <cell r="AC7109">
            <v>492008.37</v>
          </cell>
          <cell r="AD7109">
            <v>29994.06</v>
          </cell>
          <cell r="AE7109">
            <v>61761.8</v>
          </cell>
          <cell r="AF7109">
            <v>553770.16</v>
          </cell>
          <cell r="AG7109">
            <v>7380125.5</v>
          </cell>
          <cell r="AH7109">
            <v>12134.590000000782</v>
          </cell>
          <cell r="AI7109">
            <v>0</v>
          </cell>
          <cell r="AJ7109">
            <v>0</v>
          </cell>
          <cell r="AK7109">
            <v>0</v>
          </cell>
        </row>
        <row r="7110">
          <cell r="R7110" t="str">
            <v>BNDES</v>
          </cell>
          <cell r="S7110" t="str">
            <v>FINEM TJLP</v>
          </cell>
          <cell r="T7110" t="str">
            <v>SUB9722B</v>
          </cell>
          <cell r="U7110">
            <v>6</v>
          </cell>
          <cell r="V7110">
            <v>3.5000599999999999</v>
          </cell>
          <cell r="W7110">
            <v>37225</v>
          </cell>
          <cell r="X7110">
            <v>15</v>
          </cell>
          <cell r="Y7110">
            <v>0</v>
          </cell>
          <cell r="Z7110">
            <v>1.637332</v>
          </cell>
          <cell r="AA7110">
            <v>0</v>
          </cell>
          <cell r="AB7110">
            <v>7391501.6799999997</v>
          </cell>
          <cell r="AC7110">
            <v>0</v>
          </cell>
          <cell r="AD7110">
            <v>28003.54</v>
          </cell>
          <cell r="AE7110">
            <v>28003.54</v>
          </cell>
          <cell r="AF7110">
            <v>0</v>
          </cell>
          <cell r="AG7110">
            <v>7419505.2199999997</v>
          </cell>
          <cell r="AH7110">
            <v>11376.179999999702</v>
          </cell>
          <cell r="AI7110">
            <v>0</v>
          </cell>
          <cell r="AJ7110">
            <v>0</v>
          </cell>
          <cell r="AK7110">
            <v>0</v>
          </cell>
        </row>
        <row r="7111">
          <cell r="R7111" t="str">
            <v>BNDES</v>
          </cell>
          <cell r="S7111" t="str">
            <v>FINEM TJLP</v>
          </cell>
          <cell r="T7111" t="str">
            <v>SUB9722B</v>
          </cell>
          <cell r="U7111">
            <v>6</v>
          </cell>
          <cell r="V7111">
            <v>3.5000599999999999</v>
          </cell>
          <cell r="W7111">
            <v>37242</v>
          </cell>
          <cell r="X7111">
            <v>17</v>
          </cell>
          <cell r="Y7111">
            <v>48</v>
          </cell>
          <cell r="Z7111">
            <v>1.6402030000000001</v>
          </cell>
          <cell r="AA7111">
            <v>0</v>
          </cell>
          <cell r="AB7111">
            <v>7404462.4000000004</v>
          </cell>
          <cell r="AC7111">
            <v>493630.83</v>
          </cell>
          <cell r="AD7111">
            <v>31970.61</v>
          </cell>
          <cell r="AE7111">
            <v>59974.15</v>
          </cell>
          <cell r="AF7111">
            <v>553604.97</v>
          </cell>
          <cell r="AG7111">
            <v>6910831.5800000001</v>
          </cell>
          <cell r="AH7111">
            <v>12960.719999999739</v>
          </cell>
          <cell r="AI7111">
            <v>0</v>
          </cell>
          <cell r="AJ7111">
            <v>0</v>
          </cell>
          <cell r="AK7111">
            <v>0</v>
          </cell>
        </row>
        <row r="7112">
          <cell r="R7112" t="str">
            <v>BNDES</v>
          </cell>
          <cell r="S7112" t="str">
            <v>FINEM TJLP</v>
          </cell>
          <cell r="T7112" t="str">
            <v>SUB9722B</v>
          </cell>
          <cell r="U7112">
            <v>6</v>
          </cell>
          <cell r="V7112">
            <v>3.5000599999999999</v>
          </cell>
          <cell r="W7112">
            <v>37256</v>
          </cell>
          <cell r="X7112">
            <v>14</v>
          </cell>
          <cell r="Y7112">
            <v>0</v>
          </cell>
          <cell r="Z7112">
            <v>1.6425689999999999</v>
          </cell>
          <cell r="AA7112">
            <v>0</v>
          </cell>
          <cell r="AB7112">
            <v>6920800.4800000004</v>
          </cell>
          <cell r="AC7112">
            <v>0</v>
          </cell>
          <cell r="AD7112">
            <v>24469.13</v>
          </cell>
          <cell r="AE7112">
            <v>24469.13</v>
          </cell>
          <cell r="AF7112">
            <v>0</v>
          </cell>
          <cell r="AG7112">
            <v>6945269.6200000001</v>
          </cell>
          <cell r="AH7112">
            <v>9968.910000000149</v>
          </cell>
          <cell r="AI7112">
            <v>0</v>
          </cell>
          <cell r="AJ7112">
            <v>0</v>
          </cell>
          <cell r="AK7112">
            <v>0</v>
          </cell>
        </row>
        <row r="7113">
          <cell r="R7113" t="str">
            <v>BNDES</v>
          </cell>
          <cell r="S7113" t="str">
            <v>FINEM TJLP</v>
          </cell>
          <cell r="T7113" t="str">
            <v>SUB9722B</v>
          </cell>
          <cell r="U7113">
            <v>6</v>
          </cell>
          <cell r="V7113">
            <v>3.5000599999999999</v>
          </cell>
          <cell r="W7113">
            <v>37271</v>
          </cell>
          <cell r="X7113">
            <v>15</v>
          </cell>
          <cell r="Y7113">
            <v>49</v>
          </cell>
          <cell r="Z7113">
            <v>1.6451039999999999</v>
          </cell>
          <cell r="AA7113">
            <v>0</v>
          </cell>
          <cell r="AB7113">
            <v>6931481.4500000002</v>
          </cell>
          <cell r="AC7113">
            <v>495105.82</v>
          </cell>
          <cell r="AD7113">
            <v>26391.319999999996</v>
          </cell>
          <cell r="AE7113">
            <v>50860.45</v>
          </cell>
          <cell r="AF7113">
            <v>545966.27</v>
          </cell>
          <cell r="AG7113">
            <v>6436375.6299999999</v>
          </cell>
          <cell r="AH7113">
            <v>10680.959999999963</v>
          </cell>
          <cell r="AI7113">
            <v>0</v>
          </cell>
          <cell r="AJ7113">
            <v>0</v>
          </cell>
          <cell r="AK7113">
            <v>0</v>
          </cell>
        </row>
        <row r="7114">
          <cell r="R7114" t="str">
            <v>BNDES</v>
          </cell>
          <cell r="S7114" t="str">
            <v>FINEM TJLP</v>
          </cell>
          <cell r="T7114" t="str">
            <v>SUB9722B</v>
          </cell>
          <cell r="U7114">
            <v>6</v>
          </cell>
          <cell r="V7114">
            <v>3.5000599999999999</v>
          </cell>
          <cell r="W7114">
            <v>37287</v>
          </cell>
          <cell r="X7114">
            <v>16</v>
          </cell>
          <cell r="Y7114">
            <v>0</v>
          </cell>
          <cell r="Z7114">
            <v>1.6478109999999999</v>
          </cell>
          <cell r="AA7114">
            <v>0</v>
          </cell>
          <cell r="AB7114">
            <v>6446966.6200000001</v>
          </cell>
          <cell r="AC7114">
            <v>0</v>
          </cell>
          <cell r="AD7114">
            <v>26056.69</v>
          </cell>
          <cell r="AE7114">
            <v>26056.69</v>
          </cell>
          <cell r="AF7114">
            <v>0</v>
          </cell>
          <cell r="AG7114">
            <v>6473023.2999999998</v>
          </cell>
          <cell r="AH7114">
            <v>10590.979999999516</v>
          </cell>
          <cell r="AI7114">
            <v>0</v>
          </cell>
          <cell r="AJ7114">
            <v>0</v>
          </cell>
          <cell r="AK7114">
            <v>0</v>
          </cell>
        </row>
        <row r="7115">
          <cell r="R7115" t="str">
            <v>BNDES</v>
          </cell>
          <cell r="S7115" t="str">
            <v>FINEM TJLP</v>
          </cell>
          <cell r="T7115" t="str">
            <v>SUB9722B</v>
          </cell>
          <cell r="U7115">
            <v>6</v>
          </cell>
          <cell r="V7115">
            <v>3.5000599999999999</v>
          </cell>
          <cell r="W7115">
            <v>37302</v>
          </cell>
          <cell r="X7115">
            <v>15</v>
          </cell>
          <cell r="Y7115">
            <v>50</v>
          </cell>
          <cell r="Z7115">
            <v>1.650361</v>
          </cell>
          <cell r="AA7115">
            <v>0</v>
          </cell>
          <cell r="AB7115">
            <v>6456943.3399999999</v>
          </cell>
          <cell r="AC7115">
            <v>496687.95</v>
          </cell>
          <cell r="AD7115">
            <v>24602.05</v>
          </cell>
          <cell r="AE7115">
            <v>50658.74</v>
          </cell>
          <cell r="AF7115">
            <v>547346.68999999994</v>
          </cell>
          <cell r="AG7115">
            <v>5960255.4000000004</v>
          </cell>
          <cell r="AH7115">
            <v>9976.7400000002235</v>
          </cell>
          <cell r="AI7115">
            <v>0</v>
          </cell>
          <cell r="AJ7115">
            <v>0</v>
          </cell>
          <cell r="AK7115">
            <v>0</v>
          </cell>
        </row>
        <row r="7116">
          <cell r="R7116" t="str">
            <v>BNDES</v>
          </cell>
          <cell r="S7116" t="str">
            <v>FINEM TJLP</v>
          </cell>
          <cell r="T7116" t="str">
            <v>SUB9722B</v>
          </cell>
          <cell r="U7116">
            <v>6</v>
          </cell>
          <cell r="V7116">
            <v>3.5000599999999999</v>
          </cell>
          <cell r="W7116">
            <v>37315</v>
          </cell>
          <cell r="X7116">
            <v>13</v>
          </cell>
          <cell r="Y7116">
            <v>0</v>
          </cell>
          <cell r="Z7116">
            <v>1.652571</v>
          </cell>
          <cell r="AA7116">
            <v>0</v>
          </cell>
          <cell r="AB7116">
            <v>5968236.7800000003</v>
          </cell>
          <cell r="AC7116">
            <v>0</v>
          </cell>
          <cell r="AD7116">
            <v>19591.55</v>
          </cell>
          <cell r="AE7116">
            <v>19591.55</v>
          </cell>
          <cell r="AF7116">
            <v>0</v>
          </cell>
          <cell r="AG7116">
            <v>5987828.3300000001</v>
          </cell>
          <cell r="AH7116">
            <v>7981.3799999998882</v>
          </cell>
          <cell r="AI7116">
            <v>0</v>
          </cell>
          <cell r="AJ7116">
            <v>0</v>
          </cell>
          <cell r="AK7116">
            <v>0</v>
          </cell>
        </row>
        <row r="7117">
          <cell r="R7117" t="str">
            <v>BNDES</v>
          </cell>
          <cell r="S7117" t="str">
            <v>FINEM TJLP</v>
          </cell>
          <cell r="T7117" t="str">
            <v>SUB9722B</v>
          </cell>
          <cell r="U7117">
            <v>6</v>
          </cell>
          <cell r="V7117">
            <v>3.5000599999999999</v>
          </cell>
          <cell r="W7117">
            <v>37330</v>
          </cell>
          <cell r="X7117">
            <v>15</v>
          </cell>
          <cell r="Y7117">
            <v>51</v>
          </cell>
          <cell r="Z7117">
            <v>1.6551210000000001</v>
          </cell>
          <cell r="AA7117">
            <v>0</v>
          </cell>
          <cell r="AB7117">
            <v>5977446.0700000003</v>
          </cell>
          <cell r="AC7117">
            <v>498120.51</v>
          </cell>
          <cell r="AD7117">
            <v>22750.81</v>
          </cell>
          <cell r="AE7117">
            <v>42342.36</v>
          </cell>
          <cell r="AF7117">
            <v>540462.86</v>
          </cell>
          <cell r="AG7117">
            <v>5479325.5599999996</v>
          </cell>
          <cell r="AH7117">
            <v>9209.2800000002608</v>
          </cell>
          <cell r="AI7117">
            <v>0</v>
          </cell>
          <cell r="AJ7117">
            <v>0</v>
          </cell>
          <cell r="AK7117">
            <v>0</v>
          </cell>
        </row>
        <row r="7118">
          <cell r="R7118" t="str">
            <v>BNDES</v>
          </cell>
          <cell r="S7118" t="str">
            <v>FINEM TJLP</v>
          </cell>
          <cell r="T7118" t="str">
            <v>SUB9722B</v>
          </cell>
          <cell r="U7118">
            <v>6</v>
          </cell>
          <cell r="V7118">
            <v>3.5000599999999999</v>
          </cell>
          <cell r="W7118">
            <v>37346</v>
          </cell>
          <cell r="X7118">
            <v>16</v>
          </cell>
          <cell r="Y7118">
            <v>0</v>
          </cell>
          <cell r="Z7118">
            <v>1.6578459999999999</v>
          </cell>
          <cell r="AA7118">
            <v>0</v>
          </cell>
          <cell r="AB7118">
            <v>5488346.75</v>
          </cell>
          <cell r="AC7118">
            <v>0</v>
          </cell>
          <cell r="AD7118">
            <v>22182.240000000002</v>
          </cell>
          <cell r="AE7118">
            <v>22182.240000000002</v>
          </cell>
          <cell r="AF7118">
            <v>0</v>
          </cell>
          <cell r="AG7118">
            <v>5510528.9900000002</v>
          </cell>
          <cell r="AH7118">
            <v>9021.1900000004098</v>
          </cell>
          <cell r="AI7118">
            <v>0</v>
          </cell>
          <cell r="AJ7118">
            <v>0</v>
          </cell>
          <cell r="AK7118">
            <v>0</v>
          </cell>
        </row>
        <row r="7119">
          <cell r="R7119" t="str">
            <v>BNDES</v>
          </cell>
          <cell r="S7119" t="str">
            <v>FINEM TJLP</v>
          </cell>
          <cell r="T7119" t="str">
            <v>SUB9722B</v>
          </cell>
          <cell r="U7119">
            <v>6</v>
          </cell>
          <cell r="V7119">
            <v>3.5000599999999999</v>
          </cell>
          <cell r="W7119">
            <v>37361</v>
          </cell>
          <cell r="X7119">
            <v>15</v>
          </cell>
          <cell r="Y7119">
            <v>52</v>
          </cell>
          <cell r="Z7119">
            <v>1.6601170000000001</v>
          </cell>
          <cell r="AA7119">
            <v>0</v>
          </cell>
          <cell r="AB7119">
            <v>5495864.96</v>
          </cell>
          <cell r="AC7119">
            <v>499624.09</v>
          </cell>
          <cell r="AD7119">
            <v>20936.249999999996</v>
          </cell>
          <cell r="AE7119">
            <v>43118.49</v>
          </cell>
          <cell r="AF7119">
            <v>542742.56999999995</v>
          </cell>
          <cell r="AG7119">
            <v>4996240.88</v>
          </cell>
          <cell r="AH7119">
            <v>7518.2099999999627</v>
          </cell>
          <cell r="AI7119">
            <v>0</v>
          </cell>
          <cell r="AJ7119">
            <v>0</v>
          </cell>
          <cell r="AK7119">
            <v>0</v>
          </cell>
        </row>
        <row r="7120">
          <cell r="R7120" t="str">
            <v>BNDES</v>
          </cell>
          <cell r="S7120" t="str">
            <v>FINEM TJLP</v>
          </cell>
          <cell r="T7120" t="str">
            <v>SUB9722B</v>
          </cell>
          <cell r="U7120">
            <v>6</v>
          </cell>
          <cell r="V7120">
            <v>3.5000599999999999</v>
          </cell>
          <cell r="W7120">
            <v>37376</v>
          </cell>
          <cell r="X7120">
            <v>15</v>
          </cell>
          <cell r="Y7120">
            <v>0</v>
          </cell>
          <cell r="Z7120">
            <v>1.6623669999999999</v>
          </cell>
          <cell r="AA7120">
            <v>0</v>
          </cell>
          <cell r="AB7120">
            <v>5003012.41</v>
          </cell>
          <cell r="AC7120">
            <v>0</v>
          </cell>
          <cell r="AD7120">
            <v>18954.48</v>
          </cell>
          <cell r="AE7120">
            <v>18954.48</v>
          </cell>
          <cell r="AF7120">
            <v>0</v>
          </cell>
          <cell r="AG7120">
            <v>5021966.8899999997</v>
          </cell>
          <cell r="AH7120">
            <v>6771.5299999993294</v>
          </cell>
          <cell r="AI7120">
            <v>0</v>
          </cell>
          <cell r="AJ7120">
            <v>0</v>
          </cell>
          <cell r="AK7120">
            <v>0</v>
          </cell>
        </row>
        <row r="7121">
          <cell r="R7121" t="str">
            <v>BNDES</v>
          </cell>
          <cell r="S7121" t="str">
            <v>FINEM TJLP</v>
          </cell>
          <cell r="T7121" t="str">
            <v>SUB9722B</v>
          </cell>
          <cell r="U7121">
            <v>6</v>
          </cell>
          <cell r="V7121">
            <v>3.5000599999999999</v>
          </cell>
          <cell r="W7121">
            <v>37391</v>
          </cell>
          <cell r="X7121">
            <v>15</v>
          </cell>
          <cell r="Y7121">
            <v>53</v>
          </cell>
          <cell r="Z7121">
            <v>1.664617</v>
          </cell>
          <cell r="AA7121">
            <v>0</v>
          </cell>
          <cell r="AB7121">
            <v>5009783.95</v>
          </cell>
          <cell r="AC7121">
            <v>500978.39</v>
          </cell>
          <cell r="AD7121">
            <v>19077.7</v>
          </cell>
          <cell r="AE7121">
            <v>38032.18</v>
          </cell>
          <cell r="AF7121">
            <v>539010.56999999995</v>
          </cell>
          <cell r="AG7121">
            <v>4508805.55</v>
          </cell>
          <cell r="AH7121">
            <v>6771.5300000002608</v>
          </cell>
          <cell r="AI7121">
            <v>0</v>
          </cell>
          <cell r="AJ7121">
            <v>0</v>
          </cell>
          <cell r="AK7121">
            <v>0</v>
          </cell>
        </row>
        <row r="7122">
          <cell r="R7122" t="str">
            <v>BNDES</v>
          </cell>
          <cell r="S7122" t="str">
            <v>FINEM TJLP</v>
          </cell>
          <cell r="T7122" t="str">
            <v>SUB9722B</v>
          </cell>
          <cell r="U7122">
            <v>6</v>
          </cell>
          <cell r="V7122">
            <v>3.5000599999999999</v>
          </cell>
          <cell r="W7122">
            <v>37407</v>
          </cell>
          <cell r="X7122">
            <v>16</v>
          </cell>
          <cell r="Y7122">
            <v>0</v>
          </cell>
          <cell r="Z7122">
            <v>1.667017</v>
          </cell>
          <cell r="AA7122">
            <v>0</v>
          </cell>
          <cell r="AB7122">
            <v>4515306.2300000004</v>
          </cell>
          <cell r="AC7122">
            <v>0</v>
          </cell>
          <cell r="AD7122">
            <v>18249.5</v>
          </cell>
          <cell r="AE7122">
            <v>18249.5</v>
          </cell>
          <cell r="AF7122">
            <v>0</v>
          </cell>
          <cell r="AG7122">
            <v>4533555.7300000004</v>
          </cell>
          <cell r="AH7122">
            <v>6500.6800000006333</v>
          </cell>
          <cell r="AI7122">
            <v>0</v>
          </cell>
          <cell r="AJ7122">
            <v>0</v>
          </cell>
          <cell r="AK7122">
            <v>0</v>
          </cell>
        </row>
        <row r="7123">
          <cell r="R7123" t="str">
            <v>BNDES</v>
          </cell>
          <cell r="S7123" t="str">
            <v>FINEM TJLP</v>
          </cell>
          <cell r="T7123" t="str">
            <v>SUB9722B</v>
          </cell>
          <cell r="U7123">
            <v>6</v>
          </cell>
          <cell r="V7123">
            <v>3.5000599999999999</v>
          </cell>
          <cell r="W7123">
            <v>37424</v>
          </cell>
          <cell r="X7123">
            <v>17</v>
          </cell>
          <cell r="Y7123">
            <v>54</v>
          </cell>
          <cell r="Z7123">
            <v>1.6695789999999999</v>
          </cell>
          <cell r="AA7123">
            <v>0</v>
          </cell>
          <cell r="AB7123">
            <v>4522245.7</v>
          </cell>
          <cell r="AC7123">
            <v>502471.74</v>
          </cell>
          <cell r="AD7123">
            <v>19528.89</v>
          </cell>
          <cell r="AE7123">
            <v>37778.39</v>
          </cell>
          <cell r="AF7123">
            <v>540250.14</v>
          </cell>
          <cell r="AG7123">
            <v>4019773.95</v>
          </cell>
          <cell r="AH7123">
            <v>6939.4699999997392</v>
          </cell>
          <cell r="AI7123">
            <v>0</v>
          </cell>
          <cell r="AJ7123">
            <v>0</v>
          </cell>
          <cell r="AK7123">
            <v>0</v>
          </cell>
        </row>
        <row r="7124">
          <cell r="R7124" t="str">
            <v>BNDES</v>
          </cell>
          <cell r="S7124" t="str">
            <v>FINEM TJLP</v>
          </cell>
          <cell r="T7124" t="str">
            <v>SUB9722B</v>
          </cell>
          <cell r="U7124">
            <v>6</v>
          </cell>
          <cell r="V7124">
            <v>3.5000599999999999</v>
          </cell>
          <cell r="W7124">
            <v>37437</v>
          </cell>
          <cell r="X7124">
            <v>13</v>
          </cell>
          <cell r="Y7124">
            <v>0</v>
          </cell>
          <cell r="Z7124">
            <v>1.6715420000000001</v>
          </cell>
          <cell r="AA7124">
            <v>0</v>
          </cell>
          <cell r="AB7124">
            <v>4024500.19</v>
          </cell>
          <cell r="AC7124">
            <v>0</v>
          </cell>
          <cell r="AD7124">
            <v>13210.97</v>
          </cell>
          <cell r="AE7124">
            <v>13210.97</v>
          </cell>
          <cell r="AF7124">
            <v>0</v>
          </cell>
          <cell r="AG7124">
            <v>4037711.16</v>
          </cell>
          <cell r="AH7124">
            <v>4726.2399999997579</v>
          </cell>
          <cell r="AI7124">
            <v>0</v>
          </cell>
          <cell r="AJ7124">
            <v>0</v>
          </cell>
          <cell r="AK7124">
            <v>0</v>
          </cell>
        </row>
        <row r="7125">
          <cell r="R7125" t="str">
            <v>BNDES</v>
          </cell>
          <cell r="S7125" t="str">
            <v>FINEM TJLP</v>
          </cell>
          <cell r="T7125" t="str">
            <v>SUB9722B</v>
          </cell>
          <cell r="U7125">
            <v>6</v>
          </cell>
          <cell r="V7125">
            <v>3.5000599999999999</v>
          </cell>
          <cell r="W7125">
            <v>37452</v>
          </cell>
          <cell r="X7125">
            <v>15</v>
          </cell>
          <cell r="Y7125">
            <v>55</v>
          </cell>
          <cell r="Z7125">
            <v>1.6741010000000001</v>
          </cell>
          <cell r="AA7125">
            <v>0</v>
          </cell>
          <cell r="AB7125">
            <v>4030661.38</v>
          </cell>
          <cell r="AC7125">
            <v>503832.67</v>
          </cell>
          <cell r="AD7125">
            <v>15340.97</v>
          </cell>
          <cell r="AE7125">
            <v>28551.94</v>
          </cell>
          <cell r="AF7125">
            <v>532384.62</v>
          </cell>
          <cell r="AG7125">
            <v>3526828.71</v>
          </cell>
          <cell r="AH7125">
            <v>6161.1999999997206</v>
          </cell>
          <cell r="AI7125">
            <v>0</v>
          </cell>
          <cell r="AJ7125">
            <v>0</v>
          </cell>
          <cell r="AK7125">
            <v>0</v>
          </cell>
        </row>
        <row r="7126">
          <cell r="R7126" t="str">
            <v>BNDES</v>
          </cell>
          <cell r="S7126" t="str">
            <v>FINEM TJLP</v>
          </cell>
          <cell r="T7126" t="str">
            <v>SUB9722B</v>
          </cell>
          <cell r="U7126">
            <v>6</v>
          </cell>
          <cell r="V7126">
            <v>3.5000599999999999</v>
          </cell>
          <cell r="W7126">
            <v>37468</v>
          </cell>
          <cell r="X7126">
            <v>16</v>
          </cell>
          <cell r="Y7126">
            <v>0</v>
          </cell>
          <cell r="Z7126">
            <v>1.676855</v>
          </cell>
          <cell r="AA7126">
            <v>0</v>
          </cell>
          <cell r="AB7126">
            <v>3532630.56</v>
          </cell>
          <cell r="AC7126">
            <v>0</v>
          </cell>
          <cell r="AD7126">
            <v>14277.82</v>
          </cell>
          <cell r="AE7126">
            <v>14277.82</v>
          </cell>
          <cell r="AF7126">
            <v>0</v>
          </cell>
          <cell r="AG7126">
            <v>3546908.38</v>
          </cell>
          <cell r="AH7126">
            <v>5801.8500000000931</v>
          </cell>
          <cell r="AI7126">
            <v>0</v>
          </cell>
          <cell r="AJ7126">
            <v>0</v>
          </cell>
          <cell r="AK7126">
            <v>0</v>
          </cell>
        </row>
        <row r="7127">
          <cell r="R7127" t="str">
            <v>BNDES</v>
          </cell>
          <cell r="S7127" t="str">
            <v>FINEM TJLP</v>
          </cell>
          <cell r="T7127" t="str">
            <v>SUB9722B</v>
          </cell>
          <cell r="U7127">
            <v>6</v>
          </cell>
          <cell r="V7127">
            <v>3.5000599999999999</v>
          </cell>
          <cell r="W7127">
            <v>37483</v>
          </cell>
          <cell r="X7127">
            <v>15</v>
          </cell>
          <cell r="Y7127">
            <v>56</v>
          </cell>
          <cell r="Z7127">
            <v>1.6794500000000001</v>
          </cell>
          <cell r="AA7127">
            <v>0</v>
          </cell>
          <cell r="AB7127">
            <v>3538097.45</v>
          </cell>
          <cell r="AC7127">
            <v>505442.49</v>
          </cell>
          <cell r="AD7127">
            <v>13480.760000000002</v>
          </cell>
          <cell r="AE7127">
            <v>27758.58</v>
          </cell>
          <cell r="AF7127">
            <v>533201.06999999995</v>
          </cell>
          <cell r="AG7127">
            <v>3032654.95</v>
          </cell>
          <cell r="AH7127">
            <v>5466.8800000003539</v>
          </cell>
          <cell r="AI7127">
            <v>0</v>
          </cell>
          <cell r="AJ7127">
            <v>0</v>
          </cell>
          <cell r="AK7127">
            <v>0</v>
          </cell>
        </row>
        <row r="7128">
          <cell r="R7128" t="str">
            <v>BNDES</v>
          </cell>
          <cell r="S7128" t="str">
            <v>FINEM TJLP</v>
          </cell>
          <cell r="T7128" t="str">
            <v>SUB9722B</v>
          </cell>
          <cell r="U7128">
            <v>6</v>
          </cell>
          <cell r="V7128">
            <v>3.5000599999999999</v>
          </cell>
          <cell r="W7128">
            <v>37499</v>
          </cell>
          <cell r="X7128">
            <v>16</v>
          </cell>
          <cell r="Y7128">
            <v>0</v>
          </cell>
          <cell r="Z7128">
            <v>1.682218</v>
          </cell>
          <cell r="AA7128">
            <v>0</v>
          </cell>
          <cell r="AB7128">
            <v>3037653.25</v>
          </cell>
          <cell r="AC7128">
            <v>0</v>
          </cell>
          <cell r="AD7128">
            <v>12277.28</v>
          </cell>
          <cell r="AE7128">
            <v>12277.28</v>
          </cell>
          <cell r="AF7128">
            <v>0</v>
          </cell>
          <cell r="AG7128">
            <v>3049930.53</v>
          </cell>
          <cell r="AH7128">
            <v>4998.2999999998137</v>
          </cell>
          <cell r="AI7128">
            <v>0</v>
          </cell>
          <cell r="AJ7128">
            <v>0</v>
          </cell>
          <cell r="AK7128">
            <v>0</v>
          </cell>
        </row>
        <row r="7129">
          <cell r="R7129" t="str">
            <v>BNDES</v>
          </cell>
          <cell r="S7129" t="str">
            <v>FINEM TJLP</v>
          </cell>
          <cell r="T7129" t="str">
            <v>SUB9722B</v>
          </cell>
          <cell r="U7129">
            <v>6</v>
          </cell>
          <cell r="V7129">
            <v>3.5000599999999999</v>
          </cell>
          <cell r="W7129">
            <v>37515</v>
          </cell>
          <cell r="X7129">
            <v>16</v>
          </cell>
          <cell r="Y7129">
            <v>57</v>
          </cell>
          <cell r="Z7129">
            <v>1.6849860000000001</v>
          </cell>
          <cell r="AA7129">
            <v>0</v>
          </cell>
          <cell r="AB7129">
            <v>3042651.55</v>
          </cell>
          <cell r="AC7129">
            <v>507108.59</v>
          </cell>
          <cell r="AD7129">
            <v>12367.38</v>
          </cell>
          <cell r="AE7129">
            <v>24644.66</v>
          </cell>
          <cell r="AF7129">
            <v>531753.25</v>
          </cell>
          <cell r="AG7129">
            <v>2535542.96</v>
          </cell>
          <cell r="AH7129">
            <v>4998.3000000002794</v>
          </cell>
          <cell r="AI7129">
            <v>0</v>
          </cell>
          <cell r="AJ7129">
            <v>0</v>
          </cell>
          <cell r="AK7129">
            <v>0</v>
          </cell>
        </row>
        <row r="7130">
          <cell r="R7130" t="str">
            <v>BNDES</v>
          </cell>
          <cell r="S7130" t="str">
            <v>FINEM TJLP</v>
          </cell>
          <cell r="T7130" t="str">
            <v>SUB9722B</v>
          </cell>
          <cell r="U7130">
            <v>6</v>
          </cell>
          <cell r="V7130">
            <v>3.5000599999999999</v>
          </cell>
          <cell r="W7130">
            <v>37529</v>
          </cell>
          <cell r="X7130">
            <v>14</v>
          </cell>
          <cell r="Y7130">
            <v>0</v>
          </cell>
          <cell r="Z7130">
            <v>1.6874150000000001</v>
          </cell>
          <cell r="AA7130">
            <v>0</v>
          </cell>
          <cell r="AB7130">
            <v>2539198.08</v>
          </cell>
          <cell r="AC7130">
            <v>0</v>
          </cell>
          <cell r="AD7130">
            <v>8977.57</v>
          </cell>
          <cell r="AE7130">
            <v>8977.57</v>
          </cell>
          <cell r="AF7130">
            <v>0</v>
          </cell>
          <cell r="AG7130">
            <v>2548175.65</v>
          </cell>
          <cell r="AH7130">
            <v>3655.1200000001118</v>
          </cell>
          <cell r="AI7130">
            <v>0</v>
          </cell>
          <cell r="AJ7130">
            <v>0</v>
          </cell>
          <cell r="AK7130">
            <v>0</v>
          </cell>
        </row>
        <row r="7131">
          <cell r="R7131" t="str">
            <v>BNDES</v>
          </cell>
          <cell r="S7131" t="str">
            <v>FINEM TJLP</v>
          </cell>
          <cell r="T7131" t="str">
            <v>SUB9722B</v>
          </cell>
          <cell r="U7131">
            <v>6</v>
          </cell>
          <cell r="V7131">
            <v>3.5000599999999999</v>
          </cell>
          <cell r="W7131">
            <v>37544</v>
          </cell>
          <cell r="X7131">
            <v>15</v>
          </cell>
          <cell r="Y7131">
            <v>58</v>
          </cell>
          <cell r="Z7131">
            <v>1.6900250000000001</v>
          </cell>
          <cell r="AA7131">
            <v>0</v>
          </cell>
          <cell r="AB7131">
            <v>2543125.5699999998</v>
          </cell>
          <cell r="AC7131">
            <v>508625.11</v>
          </cell>
          <cell r="AD7131">
            <v>9682.869999999999</v>
          </cell>
          <cell r="AE7131">
            <v>18660.439999999999</v>
          </cell>
          <cell r="AF7131">
            <v>527285.56000000006</v>
          </cell>
          <cell r="AG7131">
            <v>2034500.46</v>
          </cell>
          <cell r="AH7131">
            <v>3927.5</v>
          </cell>
          <cell r="AI7131">
            <v>0</v>
          </cell>
          <cell r="AJ7131">
            <v>0</v>
          </cell>
          <cell r="AK7131">
            <v>0</v>
          </cell>
        </row>
        <row r="7132">
          <cell r="R7132" t="str">
            <v>BNDES</v>
          </cell>
          <cell r="S7132" t="str">
            <v>FINEM TJLP</v>
          </cell>
          <cell r="T7132" t="str">
            <v>SUB9722B</v>
          </cell>
          <cell r="U7132">
            <v>6</v>
          </cell>
          <cell r="V7132">
            <v>3.5000599999999999</v>
          </cell>
          <cell r="W7132">
            <v>37560</v>
          </cell>
          <cell r="X7132">
            <v>16</v>
          </cell>
          <cell r="Y7132">
            <v>0</v>
          </cell>
          <cell r="Z7132">
            <v>1.692809</v>
          </cell>
          <cell r="AA7132">
            <v>0</v>
          </cell>
          <cell r="AB7132">
            <v>2037851.92</v>
          </cell>
          <cell r="AC7132">
            <v>0</v>
          </cell>
          <cell r="AD7132">
            <v>8236.3799999999992</v>
          </cell>
          <cell r="AE7132">
            <v>8236.3799999999992</v>
          </cell>
          <cell r="AF7132">
            <v>0</v>
          </cell>
          <cell r="AG7132">
            <v>2046088.3</v>
          </cell>
          <cell r="AH7132">
            <v>3351.4600000001956</v>
          </cell>
          <cell r="AI7132">
            <v>0</v>
          </cell>
          <cell r="AJ7132">
            <v>0</v>
          </cell>
          <cell r="AK7132">
            <v>0</v>
          </cell>
        </row>
        <row r="7133">
          <cell r="R7133" t="str">
            <v>BNDES</v>
          </cell>
          <cell r="S7133" t="str">
            <v>FINEM TJLP</v>
          </cell>
          <cell r="T7133" t="str">
            <v>SUB9722B</v>
          </cell>
          <cell r="U7133">
            <v>6</v>
          </cell>
          <cell r="V7133">
            <v>3.5000599999999999</v>
          </cell>
          <cell r="W7133">
            <v>37578</v>
          </cell>
          <cell r="X7133">
            <v>18</v>
          </cell>
          <cell r="Y7133">
            <v>59</v>
          </cell>
          <cell r="Z7133">
            <v>1.6959409999999999</v>
          </cell>
          <cell r="AA7133">
            <v>0</v>
          </cell>
          <cell r="AB7133">
            <v>2041622.31</v>
          </cell>
          <cell r="AC7133">
            <v>510405.58</v>
          </cell>
          <cell r="AD7133">
            <v>9338.1800000000021</v>
          </cell>
          <cell r="AE7133">
            <v>17574.560000000001</v>
          </cell>
          <cell r="AF7133">
            <v>527980.14</v>
          </cell>
          <cell r="AG7133">
            <v>1531216.73</v>
          </cell>
          <cell r="AH7133">
            <v>3770.3900000001304</v>
          </cell>
          <cell r="AI7133">
            <v>0</v>
          </cell>
          <cell r="AJ7133">
            <v>0</v>
          </cell>
          <cell r="AK7133">
            <v>0</v>
          </cell>
        </row>
        <row r="7134">
          <cell r="R7134" t="str">
            <v>BNDES</v>
          </cell>
          <cell r="S7134" t="str">
            <v>FINEM TJLP</v>
          </cell>
          <cell r="T7134" t="str">
            <v>SUB9722B</v>
          </cell>
          <cell r="U7134">
            <v>6</v>
          </cell>
          <cell r="V7134">
            <v>3.5000599999999999</v>
          </cell>
          <cell r="W7134">
            <v>37590</v>
          </cell>
          <cell r="X7134">
            <v>12</v>
          </cell>
          <cell r="Y7134">
            <v>0</v>
          </cell>
          <cell r="Z7134">
            <v>1.6980409999999999</v>
          </cell>
          <cell r="AA7134">
            <v>0</v>
          </cell>
          <cell r="AB7134">
            <v>1533112.76</v>
          </cell>
          <cell r="AC7134">
            <v>0</v>
          </cell>
          <cell r="AD7134">
            <v>4644.9399999999996</v>
          </cell>
          <cell r="AE7134">
            <v>4644.9399999999996</v>
          </cell>
          <cell r="AF7134">
            <v>0</v>
          </cell>
          <cell r="AG7134">
            <v>1537757.7</v>
          </cell>
          <cell r="AH7134">
            <v>1896.0300000000279</v>
          </cell>
          <cell r="AI7134">
            <v>0</v>
          </cell>
          <cell r="AJ7134">
            <v>0</v>
          </cell>
          <cell r="AK7134">
            <v>0</v>
          </cell>
        </row>
        <row r="7135">
          <cell r="R7135" t="str">
            <v>BNDES</v>
          </cell>
          <cell r="S7135" t="str">
            <v>FINEM TJLP</v>
          </cell>
          <cell r="T7135" t="str">
            <v>SUB9722B</v>
          </cell>
          <cell r="U7135">
            <v>6</v>
          </cell>
          <cell r="V7135">
            <v>3.5000599999999999</v>
          </cell>
          <cell r="W7135">
            <v>37606</v>
          </cell>
          <cell r="X7135">
            <v>16</v>
          </cell>
          <cell r="Y7135">
            <v>60</v>
          </cell>
          <cell r="Z7135">
            <v>1.700841</v>
          </cell>
          <cell r="AA7135">
            <v>0</v>
          </cell>
          <cell r="AB7135">
            <v>1535640.8</v>
          </cell>
          <cell r="AC7135">
            <v>511880.27</v>
          </cell>
          <cell r="AD7135">
            <v>6233.06</v>
          </cell>
          <cell r="AE7135">
            <v>10878</v>
          </cell>
          <cell r="AF7135">
            <v>522758.26</v>
          </cell>
          <cell r="AG7135">
            <v>1023760.54</v>
          </cell>
          <cell r="AH7135">
            <v>2528.0400000000373</v>
          </cell>
          <cell r="AI7135">
            <v>0</v>
          </cell>
          <cell r="AJ7135">
            <v>0</v>
          </cell>
          <cell r="AK7135">
            <v>0</v>
          </cell>
        </row>
        <row r="7136">
          <cell r="R7136" t="str">
            <v>BNDES</v>
          </cell>
          <cell r="S7136" t="str">
            <v>FINEM TJLP</v>
          </cell>
          <cell r="T7136" t="str">
            <v>SUB9722B</v>
          </cell>
          <cell r="U7136">
            <v>6</v>
          </cell>
          <cell r="V7136">
            <v>3.5000599999999999</v>
          </cell>
          <cell r="W7136">
            <v>37621</v>
          </cell>
          <cell r="X7136">
            <v>15</v>
          </cell>
          <cell r="Y7136">
            <v>0</v>
          </cell>
          <cell r="Z7136">
            <v>1.7034659999999999</v>
          </cell>
          <cell r="AA7136">
            <v>0</v>
          </cell>
          <cell r="AB7136">
            <v>1025340.56</v>
          </cell>
          <cell r="AC7136">
            <v>0</v>
          </cell>
          <cell r="AD7136">
            <v>3884.62</v>
          </cell>
          <cell r="AE7136">
            <v>3884.62</v>
          </cell>
          <cell r="AF7136">
            <v>0</v>
          </cell>
          <cell r="AG7136">
            <v>1029225.18</v>
          </cell>
          <cell r="AH7136">
            <v>1580.0200000000186</v>
          </cell>
          <cell r="AI7136">
            <v>0</v>
          </cell>
          <cell r="AJ7136">
            <v>0</v>
          </cell>
          <cell r="AK7136">
            <v>0</v>
          </cell>
        </row>
        <row r="7137">
          <cell r="R7137" t="str">
            <v>BNDES</v>
          </cell>
          <cell r="S7137" t="str">
            <v>FINEM TJLP</v>
          </cell>
          <cell r="T7137" t="str">
            <v>SUB9722B</v>
          </cell>
          <cell r="U7137">
            <v>6</v>
          </cell>
          <cell r="V7137">
            <v>3.5000599999999999</v>
          </cell>
          <cell r="W7137">
            <v>37636</v>
          </cell>
          <cell r="X7137">
            <v>15</v>
          </cell>
          <cell r="Y7137">
            <v>61</v>
          </cell>
          <cell r="Z7137">
            <v>1.706693</v>
          </cell>
          <cell r="AA7137">
            <v>0</v>
          </cell>
          <cell r="AB7137">
            <v>1027282.94</v>
          </cell>
          <cell r="AC7137">
            <v>513641.47</v>
          </cell>
          <cell r="AD7137">
            <v>3914.08</v>
          </cell>
          <cell r="AE7137">
            <v>7798.7</v>
          </cell>
          <cell r="AF7137">
            <v>521440.17</v>
          </cell>
          <cell r="AG7137">
            <v>513641.47</v>
          </cell>
          <cell r="AH7137">
            <v>1942.3799999998882</v>
          </cell>
          <cell r="AI7137">
            <v>0</v>
          </cell>
          <cell r="AJ7137">
            <v>0</v>
          </cell>
          <cell r="AK7137">
            <v>0</v>
          </cell>
        </row>
        <row r="7138">
          <cell r="R7138" t="str">
            <v>BNDES</v>
          </cell>
          <cell r="S7138" t="str">
            <v>FINEM TJLP</v>
          </cell>
          <cell r="T7138" t="str">
            <v>SUB9722B</v>
          </cell>
          <cell r="U7138">
            <v>6</v>
          </cell>
          <cell r="V7138">
            <v>3.5000599999999999</v>
          </cell>
          <cell r="W7138">
            <v>37652</v>
          </cell>
          <cell r="X7138">
            <v>16</v>
          </cell>
          <cell r="Y7138">
            <v>0</v>
          </cell>
          <cell r="Z7138">
            <v>1.710197</v>
          </cell>
          <cell r="AA7138">
            <v>0</v>
          </cell>
          <cell r="AB7138">
            <v>514696.02</v>
          </cell>
          <cell r="AC7138">
            <v>0</v>
          </cell>
          <cell r="AD7138">
            <v>2080.25</v>
          </cell>
          <cell r="AE7138">
            <v>2080.25</v>
          </cell>
          <cell r="AF7138">
            <v>0</v>
          </cell>
          <cell r="AG7138">
            <v>516776.27</v>
          </cell>
          <cell r="AH7138">
            <v>1054.5500000000466</v>
          </cell>
          <cell r="AI7138">
            <v>0</v>
          </cell>
          <cell r="AJ7138">
            <v>0</v>
          </cell>
          <cell r="AK7138">
            <v>0</v>
          </cell>
        </row>
        <row r="7139">
          <cell r="R7139" t="str">
            <v>BNDES</v>
          </cell>
          <cell r="S7139" t="str">
            <v>FINEM TJLP</v>
          </cell>
          <cell r="T7139" t="str">
            <v>SUB9722B</v>
          </cell>
          <cell r="U7139">
            <v>6</v>
          </cell>
          <cell r="V7139">
            <v>3.5000599999999999</v>
          </cell>
          <cell r="W7139">
            <v>37669</v>
          </cell>
          <cell r="X7139">
            <v>17</v>
          </cell>
          <cell r="Y7139">
            <v>62</v>
          </cell>
          <cell r="Z7139">
            <v>1.7139200000000001</v>
          </cell>
          <cell r="AA7139">
            <v>0</v>
          </cell>
          <cell r="AB7139">
            <v>515816.49</v>
          </cell>
          <cell r="AC7139">
            <v>515816.49</v>
          </cell>
          <cell r="AD7139">
            <v>2228.83</v>
          </cell>
          <cell r="AE7139">
            <v>4309.08</v>
          </cell>
          <cell r="AF7139">
            <v>520125.57</v>
          </cell>
          <cell r="AG7139">
            <v>0</v>
          </cell>
          <cell r="AH7139">
            <v>1120.4699999999721</v>
          </cell>
          <cell r="AI7139">
            <v>0</v>
          </cell>
          <cell r="AJ7139">
            <v>0</v>
          </cell>
          <cell r="AK7139">
            <v>0</v>
          </cell>
        </row>
        <row r="7140">
          <cell r="S7140" t="str">
            <v>T O T A I S  EM  R$</v>
          </cell>
          <cell r="AC7140">
            <v>28008254.619999994</v>
          </cell>
          <cell r="AD7140">
            <v>7400321.5899999999</v>
          </cell>
          <cell r="AF7140">
            <v>35408576.199999996</v>
          </cell>
          <cell r="AH7140">
            <v>3934920.599999994</v>
          </cell>
        </row>
        <row r="7142">
          <cell r="R7142" t="str">
            <v>VCP</v>
          </cell>
          <cell r="S7142" t="str">
            <v>S/UNID</v>
          </cell>
          <cell r="T7142" t="str">
            <v>FINANCIAMENTO INTERNO</v>
          </cell>
          <cell r="AB7142" t="str">
            <v>FINEM</v>
          </cell>
        </row>
        <row r="7143">
          <cell r="R7143" t="str">
            <v>EMPRESA:</v>
          </cell>
          <cell r="S7143">
            <v>100</v>
          </cell>
          <cell r="T7143" t="str">
            <v>UNIDADE:</v>
          </cell>
          <cell r="U7143">
            <v>0</v>
          </cell>
          <cell r="V7143" t="str">
            <v>TIPO REG:</v>
          </cell>
          <cell r="W7143">
            <v>1</v>
          </cell>
          <cell r="Z7143" t="str">
            <v>MOEDA :</v>
          </cell>
          <cell r="AA7143" t="str">
            <v>BRL</v>
          </cell>
          <cell r="AC7143" t="str">
            <v>COD. CLIENTE/FORNECEDOR:</v>
          </cell>
          <cell r="AD7143">
            <v>0</v>
          </cell>
          <cell r="AE7143" t="str">
            <v>DATA INICIAL:</v>
          </cell>
          <cell r="AF7143">
            <v>35885</v>
          </cell>
          <cell r="AG7143" t="str">
            <v>VENCIMENTO:</v>
          </cell>
          <cell r="AH7143">
            <v>38457</v>
          </cell>
        </row>
        <row r="7144">
          <cell r="R7144" t="str">
            <v>INSTITUIÇÃO</v>
          </cell>
          <cell r="S7144" t="str">
            <v>TIPO FINANC.</v>
          </cell>
          <cell r="T7144" t="str">
            <v>Nº P.A.C.</v>
          </cell>
          <cell r="U7144" t="str">
            <v>Juros (%) a.a.</v>
          </cell>
          <cell r="V7144" t="str">
            <v>Spread (%) a.a.</v>
          </cell>
          <cell r="W7144" t="str">
            <v>Data Movimento</v>
          </cell>
          <cell r="X7144" t="str">
            <v>Nº Dias</v>
          </cell>
          <cell r="Y7144" t="str">
            <v>Parc</v>
          </cell>
          <cell r="Z7144" t="str">
            <v>Cotação da URTJLP</v>
          </cell>
          <cell r="AA7144" t="str">
            <v>Liberações         R$</v>
          </cell>
          <cell r="AB7144" t="str">
            <v>Saldo Principal    R$</v>
          </cell>
          <cell r="AC7144" t="str">
            <v>Amortização      R$</v>
          </cell>
          <cell r="AD7144" t="str">
            <v>Juros no Periodo  R$</v>
          </cell>
          <cell r="AE7144" t="str">
            <v>Juros Acumulados R$</v>
          </cell>
          <cell r="AF7144" t="str">
            <v>Pagto. Parcela          R$</v>
          </cell>
          <cell r="AG7144" t="str">
            <v>Saldo Devedor      R$</v>
          </cell>
          <cell r="AH7144" t="str">
            <v>Correc. Monet. R$</v>
          </cell>
          <cell r="AI7144" t="str">
            <v>CP</v>
          </cell>
          <cell r="AJ7144" t="str">
            <v>LP</v>
          </cell>
          <cell r="AK7144" t="str">
            <v>Transf. LP/CP</v>
          </cell>
        </row>
        <row r="7145">
          <cell r="R7145" t="str">
            <v>BNDES</v>
          </cell>
          <cell r="S7145" t="str">
            <v>FINEM TJLP</v>
          </cell>
          <cell r="T7145" t="str">
            <v>SUB9924A</v>
          </cell>
          <cell r="U7145">
            <v>6</v>
          </cell>
          <cell r="V7145">
            <v>3.5</v>
          </cell>
          <cell r="W7145">
            <v>36474</v>
          </cell>
          <cell r="X7145">
            <v>0</v>
          </cell>
          <cell r="Y7145">
            <v>0</v>
          </cell>
          <cell r="Z7145">
            <v>1.507288</v>
          </cell>
          <cell r="AA7145">
            <v>4854623.6500000004</v>
          </cell>
          <cell r="AB7145">
            <v>4854623.6500000004</v>
          </cell>
          <cell r="AC7145">
            <v>0</v>
          </cell>
          <cell r="AE7145">
            <v>0</v>
          </cell>
          <cell r="AF7145">
            <v>0</v>
          </cell>
          <cell r="AG7145">
            <v>4854623.6500000004</v>
          </cell>
          <cell r="AI7145">
            <v>0</v>
          </cell>
          <cell r="AJ7145">
            <v>0</v>
          </cell>
          <cell r="AK7145">
            <v>0</v>
          </cell>
        </row>
        <row r="7146">
          <cell r="R7146" t="str">
            <v>BNDES</v>
          </cell>
          <cell r="S7146" t="str">
            <v>FINEM TJLP</v>
          </cell>
          <cell r="T7146" t="str">
            <v>SUB9924A</v>
          </cell>
          <cell r="U7146">
            <v>6</v>
          </cell>
          <cell r="V7146">
            <v>3.5</v>
          </cell>
          <cell r="W7146">
            <v>36494</v>
          </cell>
          <cell r="X7146">
            <v>20</v>
          </cell>
          <cell r="Y7146">
            <v>0</v>
          </cell>
          <cell r="Z7146">
            <v>1.5122800000000001</v>
          </cell>
          <cell r="AA7146">
            <v>0</v>
          </cell>
          <cell r="AB7146">
            <v>4870701.72</v>
          </cell>
          <cell r="AC7146">
            <v>0</v>
          </cell>
          <cell r="AD7146">
            <v>24619.65</v>
          </cell>
          <cell r="AE7146">
            <v>24619.65</v>
          </cell>
          <cell r="AF7146">
            <v>0</v>
          </cell>
          <cell r="AG7146">
            <v>4895321.37</v>
          </cell>
          <cell r="AH7146">
            <v>16078.069999999367</v>
          </cell>
          <cell r="AI7146">
            <v>0</v>
          </cell>
          <cell r="AJ7146">
            <v>0</v>
          </cell>
          <cell r="AK7146">
            <v>0</v>
          </cell>
        </row>
        <row r="7147">
          <cell r="R7147" t="str">
            <v>BNDES</v>
          </cell>
          <cell r="S7147" t="str">
            <v>FINEM TJLP</v>
          </cell>
          <cell r="T7147" t="str">
            <v>SUB9924A</v>
          </cell>
          <cell r="U7147">
            <v>6</v>
          </cell>
          <cell r="V7147">
            <v>3.5</v>
          </cell>
          <cell r="W7147">
            <v>36509</v>
          </cell>
          <cell r="X7147">
            <v>15</v>
          </cell>
          <cell r="Y7147">
            <v>0</v>
          </cell>
          <cell r="Z7147">
            <v>1.516033</v>
          </cell>
          <cell r="AA7147">
            <v>0</v>
          </cell>
          <cell r="AB7147">
            <v>4882789.26</v>
          </cell>
          <cell r="AC7147">
            <v>0</v>
          </cell>
          <cell r="AD7147">
            <v>18653.489999999998</v>
          </cell>
          <cell r="AE7147">
            <v>43273.14</v>
          </cell>
          <cell r="AF7147">
            <v>0</v>
          </cell>
          <cell r="AG7147">
            <v>4926062.4000000004</v>
          </cell>
          <cell r="AH7147">
            <v>12087.540000000037</v>
          </cell>
          <cell r="AI7147">
            <v>0</v>
          </cell>
          <cell r="AJ7147">
            <v>0</v>
          </cell>
          <cell r="AK7147">
            <v>0</v>
          </cell>
        </row>
        <row r="7148">
          <cell r="R7148" t="str">
            <v>BNDES</v>
          </cell>
          <cell r="S7148" t="str">
            <v>FINEM TJLP</v>
          </cell>
          <cell r="T7148" t="str">
            <v>SUB9924A</v>
          </cell>
          <cell r="U7148">
            <v>6</v>
          </cell>
          <cell r="V7148">
            <v>3.5</v>
          </cell>
          <cell r="W7148">
            <v>36525</v>
          </cell>
          <cell r="X7148">
            <v>16</v>
          </cell>
          <cell r="Y7148">
            <v>0</v>
          </cell>
          <cell r="Z7148">
            <v>1.520049</v>
          </cell>
          <cell r="AA7148">
            <v>0</v>
          </cell>
          <cell r="AB7148">
            <v>4895723.8600000003</v>
          </cell>
          <cell r="AC7148">
            <v>0</v>
          </cell>
          <cell r="AD7148">
            <v>20076.900000000001</v>
          </cell>
          <cell r="AE7148">
            <v>63350.04</v>
          </cell>
          <cell r="AF7148">
            <v>0</v>
          </cell>
          <cell r="AG7148">
            <v>4959073.91</v>
          </cell>
          <cell r="AH7148">
            <v>12934.609999999404</v>
          </cell>
          <cell r="AI7148">
            <v>0</v>
          </cell>
          <cell r="AJ7148">
            <v>0</v>
          </cell>
          <cell r="AK7148">
            <v>0</v>
          </cell>
        </row>
        <row r="7149">
          <cell r="R7149" t="str">
            <v>BNDES</v>
          </cell>
          <cell r="S7149" t="str">
            <v>FINEM TJLP</v>
          </cell>
          <cell r="T7149" t="str">
            <v>SUB9924A</v>
          </cell>
          <cell r="U7149">
            <v>6</v>
          </cell>
          <cell r="V7149">
            <v>3.5</v>
          </cell>
          <cell r="W7149">
            <v>36542</v>
          </cell>
          <cell r="X7149">
            <v>17</v>
          </cell>
          <cell r="Y7149">
            <v>0</v>
          </cell>
          <cell r="Z7149">
            <v>1.5240279999999999</v>
          </cell>
          <cell r="AA7149">
            <v>0</v>
          </cell>
          <cell r="AB7149">
            <v>4908539.29</v>
          </cell>
          <cell r="AC7149">
            <v>0</v>
          </cell>
          <cell r="AD7149">
            <v>21519.909999999996</v>
          </cell>
          <cell r="AE7149">
            <v>84869.95</v>
          </cell>
          <cell r="AF7149">
            <v>0</v>
          </cell>
          <cell r="AG7149">
            <v>4993409.25</v>
          </cell>
          <cell r="AH7149">
            <v>12815.429999999702</v>
          </cell>
          <cell r="AI7149">
            <v>0</v>
          </cell>
          <cell r="AJ7149">
            <v>0</v>
          </cell>
          <cell r="AK7149">
            <v>0</v>
          </cell>
        </row>
        <row r="7150">
          <cell r="R7150" t="str">
            <v>BNDES</v>
          </cell>
          <cell r="S7150" t="str">
            <v>FINEM TJLP</v>
          </cell>
          <cell r="T7150" t="str">
            <v>SUB9924A</v>
          </cell>
          <cell r="U7150">
            <v>6</v>
          </cell>
          <cell r="V7150">
            <v>3.5</v>
          </cell>
          <cell r="W7150">
            <v>36556</v>
          </cell>
          <cell r="X7150">
            <v>14</v>
          </cell>
          <cell r="Y7150">
            <v>0</v>
          </cell>
          <cell r="Z7150">
            <v>1.527293</v>
          </cell>
          <cell r="AA7150">
            <v>0</v>
          </cell>
          <cell r="AB7150">
            <v>4919055.0999999996</v>
          </cell>
          <cell r="AC7150">
            <v>0</v>
          </cell>
          <cell r="AD7150">
            <v>17874.199999999997</v>
          </cell>
          <cell r="AE7150">
            <v>102744.15</v>
          </cell>
          <cell r="AF7150">
            <v>0</v>
          </cell>
          <cell r="AG7150">
            <v>5021799.25</v>
          </cell>
          <cell r="AH7150">
            <v>10515.799999999814</v>
          </cell>
          <cell r="AI7150">
            <v>0</v>
          </cell>
          <cell r="AJ7150">
            <v>0</v>
          </cell>
          <cell r="AK7150">
            <v>0</v>
          </cell>
        </row>
        <row r="7151">
          <cell r="R7151" t="str">
            <v>BNDES</v>
          </cell>
          <cell r="S7151" t="str">
            <v>FINEM TJLP</v>
          </cell>
          <cell r="T7151" t="str">
            <v>SUB9924A</v>
          </cell>
          <cell r="U7151">
            <v>6</v>
          </cell>
          <cell r="V7151">
            <v>3.5</v>
          </cell>
          <cell r="W7151">
            <v>36571</v>
          </cell>
          <cell r="X7151">
            <v>15</v>
          </cell>
          <cell r="Y7151">
            <v>1</v>
          </cell>
          <cell r="Z7151">
            <v>1.5308029999999999</v>
          </cell>
          <cell r="AA7151">
            <v>0</v>
          </cell>
          <cell r="AB7151">
            <v>4930359.99</v>
          </cell>
          <cell r="AC7151">
            <v>0</v>
          </cell>
          <cell r="AD7151">
            <v>19305.39</v>
          </cell>
          <cell r="AE7151">
            <v>122049.54</v>
          </cell>
          <cell r="AF7151">
            <v>122049.54</v>
          </cell>
          <cell r="AG7151">
            <v>4930359.99</v>
          </cell>
          <cell r="AH7151">
            <v>11304.890000000596</v>
          </cell>
          <cell r="AI7151">
            <v>0</v>
          </cell>
          <cell r="AJ7151">
            <v>0</v>
          </cell>
          <cell r="AK7151">
            <v>0</v>
          </cell>
        </row>
        <row r="7152">
          <cell r="R7152" t="str">
            <v>BNDES</v>
          </cell>
          <cell r="S7152" t="str">
            <v>FINEM TJLP</v>
          </cell>
          <cell r="T7152" t="str">
            <v>SUB9924A</v>
          </cell>
          <cell r="U7152">
            <v>6</v>
          </cell>
          <cell r="V7152">
            <v>3.5</v>
          </cell>
          <cell r="W7152">
            <v>36585</v>
          </cell>
          <cell r="X7152">
            <v>14</v>
          </cell>
          <cell r="Y7152">
            <v>0</v>
          </cell>
          <cell r="Z7152">
            <v>1.5340830000000001</v>
          </cell>
          <cell r="AA7152">
            <v>0</v>
          </cell>
          <cell r="AB7152">
            <v>4940924.1100000003</v>
          </cell>
          <cell r="AC7152">
            <v>0</v>
          </cell>
          <cell r="AD7152">
            <v>17468.990000000002</v>
          </cell>
          <cell r="AE7152">
            <v>17468.990000000002</v>
          </cell>
          <cell r="AF7152">
            <v>0</v>
          </cell>
          <cell r="AG7152">
            <v>4958393.0999999996</v>
          </cell>
          <cell r="AH7152">
            <v>10564.11999999918</v>
          </cell>
          <cell r="AI7152">
            <v>0</v>
          </cell>
          <cell r="AJ7152">
            <v>0</v>
          </cell>
          <cell r="AK7152">
            <v>0</v>
          </cell>
        </row>
        <row r="7153">
          <cell r="R7153" t="str">
            <v>BNDES</v>
          </cell>
          <cell r="S7153" t="str">
            <v>FINEM TJLP</v>
          </cell>
          <cell r="T7153" t="str">
            <v>SUB9924A</v>
          </cell>
          <cell r="U7153">
            <v>6</v>
          </cell>
          <cell r="V7153">
            <v>3.5</v>
          </cell>
          <cell r="W7153">
            <v>36600</v>
          </cell>
          <cell r="X7153">
            <v>15</v>
          </cell>
          <cell r="Y7153">
            <v>0</v>
          </cell>
          <cell r="Z7153">
            <v>1.5376080000000001</v>
          </cell>
          <cell r="AA7153">
            <v>0</v>
          </cell>
          <cell r="AB7153">
            <v>4952277.3099999996</v>
          </cell>
          <cell r="AC7153">
            <v>0</v>
          </cell>
          <cell r="AD7153">
            <v>18868.63</v>
          </cell>
          <cell r="AE7153">
            <v>36337.620000000003</v>
          </cell>
          <cell r="AF7153">
            <v>0</v>
          </cell>
          <cell r="AG7153">
            <v>4988614.93</v>
          </cell>
          <cell r="AH7153">
            <v>11353.200000000186</v>
          </cell>
          <cell r="AI7153">
            <v>0</v>
          </cell>
          <cell r="AJ7153">
            <v>0</v>
          </cell>
          <cell r="AK7153">
            <v>0</v>
          </cell>
        </row>
        <row r="7154">
          <cell r="R7154" t="str">
            <v>BNDES</v>
          </cell>
          <cell r="S7154" t="str">
            <v>FINEM TJLP</v>
          </cell>
          <cell r="T7154" t="str">
            <v>SUB9924A</v>
          </cell>
          <cell r="U7154">
            <v>6</v>
          </cell>
          <cell r="V7154">
            <v>3.5</v>
          </cell>
          <cell r="W7154">
            <v>36616</v>
          </cell>
          <cell r="X7154">
            <v>16</v>
          </cell>
          <cell r="Y7154">
            <v>0</v>
          </cell>
          <cell r="Z7154">
            <v>1.5413749999999999</v>
          </cell>
          <cell r="AA7154">
            <v>0</v>
          </cell>
          <cell r="AB7154">
            <v>4964409.9400000004</v>
          </cell>
          <cell r="AC7154">
            <v>0</v>
          </cell>
          <cell r="AD7154">
            <v>20300.769999999997</v>
          </cell>
          <cell r="AE7154">
            <v>56638.39</v>
          </cell>
          <cell r="AF7154">
            <v>0</v>
          </cell>
          <cell r="AG7154">
            <v>5021048.33</v>
          </cell>
          <cell r="AH7154">
            <v>12132.63000000082</v>
          </cell>
          <cell r="AI7154">
            <v>0</v>
          </cell>
          <cell r="AJ7154">
            <v>0</v>
          </cell>
          <cell r="AK7154">
            <v>0</v>
          </cell>
        </row>
        <row r="7155">
          <cell r="R7155" t="str">
            <v>BNDES</v>
          </cell>
          <cell r="S7155" t="str">
            <v>FINEM TJLP</v>
          </cell>
          <cell r="T7155" t="str">
            <v>SUB9924A</v>
          </cell>
          <cell r="U7155">
            <v>6</v>
          </cell>
          <cell r="V7155">
            <v>3.5</v>
          </cell>
          <cell r="W7155">
            <v>36633</v>
          </cell>
          <cell r="X7155">
            <v>17</v>
          </cell>
          <cell r="Y7155">
            <v>0</v>
          </cell>
          <cell r="Z7155">
            <v>1.5447740000000001</v>
          </cell>
          <cell r="AA7155">
            <v>0</v>
          </cell>
          <cell r="AB7155">
            <v>4975357.33</v>
          </cell>
          <cell r="AC7155">
            <v>0</v>
          </cell>
          <cell r="AD7155">
            <v>21736.940000000002</v>
          </cell>
          <cell r="AE7155">
            <v>78375.33</v>
          </cell>
          <cell r="AF7155">
            <v>0</v>
          </cell>
          <cell r="AG7155">
            <v>5053732.66</v>
          </cell>
          <cell r="AH7155">
            <v>10947.389999999665</v>
          </cell>
          <cell r="AI7155">
            <v>0</v>
          </cell>
          <cell r="AJ7155">
            <v>0</v>
          </cell>
          <cell r="AK7155">
            <v>0</v>
          </cell>
        </row>
        <row r="7156">
          <cell r="R7156" t="str">
            <v>BNDES</v>
          </cell>
          <cell r="S7156" t="str">
            <v>FINEM TJLP</v>
          </cell>
          <cell r="T7156" t="str">
            <v>SUB9924A</v>
          </cell>
          <cell r="U7156">
            <v>6</v>
          </cell>
          <cell r="V7156">
            <v>3.5</v>
          </cell>
          <cell r="W7156">
            <v>36646</v>
          </cell>
          <cell r="X7156">
            <v>13</v>
          </cell>
          <cell r="Y7156">
            <v>0</v>
          </cell>
          <cell r="Z7156">
            <v>1.5473479999999999</v>
          </cell>
          <cell r="AA7156">
            <v>0</v>
          </cell>
          <cell r="AB7156">
            <v>4983647.58</v>
          </cell>
          <cell r="AC7156">
            <v>0</v>
          </cell>
          <cell r="AD7156">
            <v>16747.709999999992</v>
          </cell>
          <cell r="AE7156">
            <v>95123.04</v>
          </cell>
          <cell r="AF7156">
            <v>0</v>
          </cell>
          <cell r="AG7156">
            <v>5078770.62</v>
          </cell>
          <cell r="AH7156">
            <v>8290.25</v>
          </cell>
          <cell r="AI7156">
            <v>0</v>
          </cell>
          <cell r="AJ7156">
            <v>0</v>
          </cell>
          <cell r="AK7156">
            <v>0</v>
          </cell>
        </row>
        <row r="7157">
          <cell r="R7157" t="str">
            <v>BNDES</v>
          </cell>
          <cell r="S7157" t="str">
            <v>FINEM TJLP</v>
          </cell>
          <cell r="T7157" t="str">
            <v>SUB9924A</v>
          </cell>
          <cell r="U7157">
            <v>6</v>
          </cell>
          <cell r="V7157">
            <v>3.5</v>
          </cell>
          <cell r="W7157">
            <v>36661</v>
          </cell>
          <cell r="X7157">
            <v>15</v>
          </cell>
          <cell r="Y7157">
            <v>2</v>
          </cell>
          <cell r="Z7157">
            <v>1.5503180000000001</v>
          </cell>
          <cell r="AA7157">
            <v>0</v>
          </cell>
          <cell r="AB7157">
            <v>4993213.26</v>
          </cell>
          <cell r="AC7157">
            <v>0</v>
          </cell>
          <cell r="AD7157">
            <v>19460.89</v>
          </cell>
          <cell r="AE7157">
            <v>114583.93</v>
          </cell>
          <cell r="AF7157">
            <v>114583.93</v>
          </cell>
          <cell r="AG7157">
            <v>4993213.26</v>
          </cell>
          <cell r="AH7157">
            <v>9565.679999999702</v>
          </cell>
          <cell r="AI7157">
            <v>0</v>
          </cell>
          <cell r="AJ7157">
            <v>0</v>
          </cell>
          <cell r="AK7157">
            <v>0</v>
          </cell>
        </row>
        <row r="7158">
          <cell r="R7158" t="str">
            <v>BNDES</v>
          </cell>
          <cell r="S7158" t="str">
            <v>FINEM TJLP</v>
          </cell>
          <cell r="T7158" t="str">
            <v>SUB9924A</v>
          </cell>
          <cell r="U7158">
            <v>6</v>
          </cell>
          <cell r="V7158">
            <v>3.5</v>
          </cell>
          <cell r="W7158">
            <v>36677</v>
          </cell>
          <cell r="X7158">
            <v>16</v>
          </cell>
          <cell r="Y7158">
            <v>0</v>
          </cell>
          <cell r="Z7158">
            <v>1.5535019999999999</v>
          </cell>
          <cell r="AA7158">
            <v>0</v>
          </cell>
          <cell r="AB7158">
            <v>5003468.18</v>
          </cell>
          <cell r="AC7158">
            <v>0</v>
          </cell>
          <cell r="AD7158">
            <v>20222.38</v>
          </cell>
          <cell r="AE7158">
            <v>20222.38</v>
          </cell>
          <cell r="AF7158">
            <v>0</v>
          </cell>
          <cell r="AG7158">
            <v>5023690.57</v>
          </cell>
          <cell r="AH7158">
            <v>10254.930000000633</v>
          </cell>
          <cell r="AI7158">
            <v>0</v>
          </cell>
          <cell r="AJ7158">
            <v>0</v>
          </cell>
          <cell r="AK7158">
            <v>0</v>
          </cell>
        </row>
        <row r="7159">
          <cell r="R7159" t="str">
            <v>BNDES</v>
          </cell>
          <cell r="S7159" t="str">
            <v>FINEM TJLP</v>
          </cell>
          <cell r="T7159" t="str">
            <v>SUB9924A</v>
          </cell>
          <cell r="U7159">
            <v>6</v>
          </cell>
          <cell r="V7159">
            <v>3.5</v>
          </cell>
          <cell r="W7159">
            <v>36692</v>
          </cell>
          <cell r="X7159">
            <v>15</v>
          </cell>
          <cell r="Y7159">
            <v>0</v>
          </cell>
          <cell r="Z7159">
            <v>1.556487</v>
          </cell>
          <cell r="AA7159">
            <v>0</v>
          </cell>
          <cell r="AB7159">
            <v>5013082.17</v>
          </cell>
          <cell r="AC7159">
            <v>0</v>
          </cell>
          <cell r="AD7159">
            <v>19108.13</v>
          </cell>
          <cell r="AE7159">
            <v>39330.51</v>
          </cell>
          <cell r="AF7159">
            <v>0</v>
          </cell>
          <cell r="AG7159">
            <v>5052412.6900000004</v>
          </cell>
          <cell r="AH7159">
            <v>9613.9900000002235</v>
          </cell>
          <cell r="AI7159">
            <v>0</v>
          </cell>
          <cell r="AJ7159">
            <v>0</v>
          </cell>
          <cell r="AK7159">
            <v>0</v>
          </cell>
        </row>
        <row r="7160">
          <cell r="R7160" t="str">
            <v>BNDES</v>
          </cell>
          <cell r="S7160" t="str">
            <v>FINEM TJLP</v>
          </cell>
          <cell r="T7160" t="str">
            <v>SUB9924A</v>
          </cell>
          <cell r="U7160">
            <v>6</v>
          </cell>
          <cell r="V7160">
            <v>3.5</v>
          </cell>
          <cell r="W7160">
            <v>36707</v>
          </cell>
          <cell r="X7160">
            <v>15</v>
          </cell>
          <cell r="Y7160">
            <v>0</v>
          </cell>
          <cell r="Z7160">
            <v>1.5594779999999999</v>
          </cell>
          <cell r="AA7160">
            <v>0</v>
          </cell>
          <cell r="AB7160">
            <v>5022715.49</v>
          </cell>
          <cell r="AC7160">
            <v>0</v>
          </cell>
          <cell r="AD7160">
            <v>19253.89</v>
          </cell>
          <cell r="AE7160">
            <v>58584.4</v>
          </cell>
          <cell r="AF7160">
            <v>0</v>
          </cell>
          <cell r="AG7160">
            <v>5081299.8899999997</v>
          </cell>
          <cell r="AH7160">
            <v>9633.3099999995902</v>
          </cell>
          <cell r="AI7160">
            <v>0</v>
          </cell>
          <cell r="AJ7160">
            <v>0</v>
          </cell>
          <cell r="AK7160">
            <v>0</v>
          </cell>
        </row>
        <row r="7161">
          <cell r="R7161" t="str">
            <v>BNDES</v>
          </cell>
          <cell r="S7161" t="str">
            <v>FINEM TJLP</v>
          </cell>
          <cell r="T7161" t="str">
            <v>SUB9924A</v>
          </cell>
          <cell r="U7161">
            <v>6</v>
          </cell>
          <cell r="V7161">
            <v>3.5</v>
          </cell>
          <cell r="W7161">
            <v>36724</v>
          </cell>
          <cell r="X7161">
            <v>17</v>
          </cell>
          <cell r="Y7161">
            <v>0</v>
          </cell>
          <cell r="Z7161">
            <v>1.5624039999999999</v>
          </cell>
          <cell r="AA7161">
            <v>0</v>
          </cell>
          <cell r="AB7161">
            <v>5032139.45</v>
          </cell>
          <cell r="AC7161">
            <v>0</v>
          </cell>
          <cell r="AD7161">
            <v>21974.129999999997</v>
          </cell>
          <cell r="AE7161">
            <v>80558.53</v>
          </cell>
          <cell r="AF7161">
            <v>0</v>
          </cell>
          <cell r="AG7161">
            <v>5112697.9800000004</v>
          </cell>
          <cell r="AH7161">
            <v>9423.9600000008941</v>
          </cell>
          <cell r="AI7161">
            <v>0</v>
          </cell>
          <cell r="AJ7161">
            <v>0</v>
          </cell>
          <cell r="AK7161">
            <v>0</v>
          </cell>
        </row>
        <row r="7162">
          <cell r="R7162" t="str">
            <v>BNDES</v>
          </cell>
          <cell r="S7162" t="str">
            <v>FINEM TJLP</v>
          </cell>
          <cell r="T7162" t="str">
            <v>SUB9924A</v>
          </cell>
          <cell r="U7162">
            <v>6</v>
          </cell>
          <cell r="V7162">
            <v>3.5</v>
          </cell>
          <cell r="W7162">
            <v>36738</v>
          </cell>
          <cell r="X7162">
            <v>14</v>
          </cell>
          <cell r="Y7162">
            <v>0</v>
          </cell>
          <cell r="Z7162">
            <v>1.5647979999999999</v>
          </cell>
          <cell r="AA7162">
            <v>0</v>
          </cell>
          <cell r="AB7162">
            <v>5039849.97</v>
          </cell>
          <cell r="AC7162">
            <v>0</v>
          </cell>
          <cell r="AD7162">
            <v>18227.440000000002</v>
          </cell>
          <cell r="AE7162">
            <v>98785.97</v>
          </cell>
          <cell r="AF7162">
            <v>0</v>
          </cell>
          <cell r="AG7162">
            <v>5138635.9400000004</v>
          </cell>
          <cell r="AH7162">
            <v>7710.519999999553</v>
          </cell>
          <cell r="AI7162">
            <v>0</v>
          </cell>
          <cell r="AJ7162">
            <v>0</v>
          </cell>
          <cell r="AK7162">
            <v>0</v>
          </cell>
        </row>
        <row r="7163">
          <cell r="R7163" t="str">
            <v>BNDES</v>
          </cell>
          <cell r="S7163" t="str">
            <v>FINEM TJLP</v>
          </cell>
          <cell r="T7163" t="str">
            <v>SUB9924A</v>
          </cell>
          <cell r="U7163">
            <v>6</v>
          </cell>
          <cell r="V7163">
            <v>3.5</v>
          </cell>
          <cell r="W7163">
            <v>36753</v>
          </cell>
          <cell r="X7163">
            <v>15</v>
          </cell>
          <cell r="Y7163">
            <v>3</v>
          </cell>
          <cell r="Z7163">
            <v>1.5673630000000001</v>
          </cell>
          <cell r="AA7163">
            <v>0</v>
          </cell>
          <cell r="AB7163">
            <v>5048111.24</v>
          </cell>
          <cell r="AC7163">
            <v>105168.98</v>
          </cell>
          <cell r="AD7163">
            <v>19662.03</v>
          </cell>
          <cell r="AE7163">
            <v>118448</v>
          </cell>
          <cell r="AF7163">
            <v>223616.99</v>
          </cell>
          <cell r="AG7163">
            <v>4942942.25</v>
          </cell>
          <cell r="AH7163">
            <v>8261.269999999553</v>
          </cell>
          <cell r="AI7163">
            <v>0</v>
          </cell>
          <cell r="AJ7163">
            <v>0</v>
          </cell>
          <cell r="AK7163">
            <v>0</v>
          </cell>
        </row>
        <row r="7164">
          <cell r="R7164" t="str">
            <v>BNDES</v>
          </cell>
          <cell r="S7164" t="str">
            <v>FINEM TJLP</v>
          </cell>
          <cell r="T7164" t="str">
            <v>SUB9924A</v>
          </cell>
          <cell r="U7164">
            <v>6</v>
          </cell>
          <cell r="V7164">
            <v>3.5</v>
          </cell>
          <cell r="W7164">
            <v>36769</v>
          </cell>
          <cell r="X7164">
            <v>16</v>
          </cell>
          <cell r="Y7164">
            <v>0</v>
          </cell>
          <cell r="Z7164">
            <v>1.5700989999999999</v>
          </cell>
          <cell r="AA7164">
            <v>0</v>
          </cell>
          <cell r="AB7164">
            <v>4951570.6900000004</v>
          </cell>
          <cell r="AC7164">
            <v>0</v>
          </cell>
          <cell r="AD7164">
            <v>20012.63</v>
          </cell>
          <cell r="AE7164">
            <v>20012.63</v>
          </cell>
          <cell r="AF7164">
            <v>0</v>
          </cell>
          <cell r="AG7164">
            <v>4971583.32</v>
          </cell>
          <cell r="AH7164">
            <v>8628.4400000004098</v>
          </cell>
          <cell r="AI7164">
            <v>0</v>
          </cell>
          <cell r="AJ7164">
            <v>0</v>
          </cell>
          <cell r="AK7164">
            <v>0</v>
          </cell>
        </row>
        <row r="7165">
          <cell r="R7165" t="str">
            <v>BNDES</v>
          </cell>
          <cell r="S7165" t="str">
            <v>FINEM TJLP</v>
          </cell>
          <cell r="T7165" t="str">
            <v>SUB9924A</v>
          </cell>
          <cell r="U7165">
            <v>6</v>
          </cell>
          <cell r="V7165">
            <v>3.5</v>
          </cell>
          <cell r="W7165">
            <v>36784</v>
          </cell>
          <cell r="X7165">
            <v>15</v>
          </cell>
          <cell r="Y7165">
            <v>4</v>
          </cell>
          <cell r="Z7165">
            <v>1.572676</v>
          </cell>
          <cell r="AA7165">
            <v>0</v>
          </cell>
          <cell r="AB7165">
            <v>4959697.6900000004</v>
          </cell>
          <cell r="AC7165">
            <v>105525.48</v>
          </cell>
          <cell r="AD7165">
            <v>18899.05</v>
          </cell>
          <cell r="AE7165">
            <v>38911.68</v>
          </cell>
          <cell r="AF7165">
            <v>144437.17000000001</v>
          </cell>
          <cell r="AG7165">
            <v>4854172.21</v>
          </cell>
          <cell r="AH7165">
            <v>8127.0099999997765</v>
          </cell>
          <cell r="AI7165">
            <v>0</v>
          </cell>
          <cell r="AJ7165">
            <v>0</v>
          </cell>
          <cell r="AK7165">
            <v>0</v>
          </cell>
        </row>
        <row r="7166">
          <cell r="R7166" t="str">
            <v>BNDES</v>
          </cell>
          <cell r="S7166" t="str">
            <v>FINEM TJLP</v>
          </cell>
          <cell r="T7166" t="str">
            <v>SUB9924A</v>
          </cell>
          <cell r="U7166">
            <v>6</v>
          </cell>
          <cell r="V7166">
            <v>3.5</v>
          </cell>
          <cell r="W7166">
            <v>36799</v>
          </cell>
          <cell r="X7166">
            <v>15</v>
          </cell>
          <cell r="Y7166">
            <v>0</v>
          </cell>
          <cell r="Z7166">
            <v>1.575256</v>
          </cell>
          <cell r="AA7166">
            <v>0</v>
          </cell>
          <cell r="AB7166">
            <v>4862135.55</v>
          </cell>
          <cell r="AC7166">
            <v>0</v>
          </cell>
          <cell r="AD7166">
            <v>18420.64</v>
          </cell>
          <cell r="AE7166">
            <v>18420.64</v>
          </cell>
          <cell r="AF7166">
            <v>0</v>
          </cell>
          <cell r="AG7166">
            <v>4880556.2</v>
          </cell>
          <cell r="AH7166">
            <v>7963.3500000005588</v>
          </cell>
          <cell r="AI7166">
            <v>0</v>
          </cell>
          <cell r="AJ7166">
            <v>0</v>
          </cell>
          <cell r="AK7166">
            <v>0</v>
          </cell>
        </row>
        <row r="7167">
          <cell r="R7167" t="str">
            <v>BNDES</v>
          </cell>
          <cell r="S7167" t="str">
            <v>FINEM TJLP</v>
          </cell>
          <cell r="T7167" t="str">
            <v>SUB9924A</v>
          </cell>
          <cell r="U7167">
            <v>6</v>
          </cell>
          <cell r="V7167">
            <v>3.5</v>
          </cell>
          <cell r="W7167">
            <v>36815</v>
          </cell>
          <cell r="X7167">
            <v>16</v>
          </cell>
          <cell r="Y7167">
            <v>5</v>
          </cell>
          <cell r="Z7167">
            <v>1.5777080000000001</v>
          </cell>
          <cell r="AA7167">
            <v>0</v>
          </cell>
          <cell r="AB7167">
            <v>4869703.82</v>
          </cell>
          <cell r="AC7167">
            <v>105863.13</v>
          </cell>
          <cell r="AD7167">
            <v>19784.989999999998</v>
          </cell>
          <cell r="AE7167">
            <v>38205.629999999997</v>
          </cell>
          <cell r="AF7167">
            <v>144068.76</v>
          </cell>
          <cell r="AG7167">
            <v>4763840.6900000004</v>
          </cell>
          <cell r="AH7167">
            <v>7568.2599999997765</v>
          </cell>
          <cell r="AI7167">
            <v>0</v>
          </cell>
          <cell r="AJ7167">
            <v>0</v>
          </cell>
          <cell r="AK7167">
            <v>0</v>
          </cell>
        </row>
        <row r="7168">
          <cell r="R7168" t="str">
            <v>BNDES</v>
          </cell>
          <cell r="S7168" t="str">
            <v>FINEM TJLP</v>
          </cell>
          <cell r="T7168" t="str">
            <v>SUB9924A</v>
          </cell>
          <cell r="U7168">
            <v>6</v>
          </cell>
          <cell r="V7168">
            <v>3.5</v>
          </cell>
          <cell r="W7168">
            <v>36830</v>
          </cell>
          <cell r="X7168">
            <v>15</v>
          </cell>
          <cell r="Y7168">
            <v>0</v>
          </cell>
          <cell r="Z7168">
            <v>1.5799939999999999</v>
          </cell>
          <cell r="AA7168">
            <v>0</v>
          </cell>
          <cell r="AB7168">
            <v>4770743.2</v>
          </cell>
          <cell r="AC7168">
            <v>0</v>
          </cell>
          <cell r="AD7168">
            <v>18074.39</v>
          </cell>
          <cell r="AE7168">
            <v>18074.39</v>
          </cell>
          <cell r="AF7168">
            <v>0</v>
          </cell>
          <cell r="AG7168">
            <v>4788817.59</v>
          </cell>
          <cell r="AH7168">
            <v>6902.5099999997765</v>
          </cell>
          <cell r="AI7168">
            <v>0</v>
          </cell>
          <cell r="AJ7168">
            <v>0</v>
          </cell>
          <cell r="AK7168">
            <v>0</v>
          </cell>
        </row>
        <row r="7169">
          <cell r="R7169" t="str">
            <v>BNDES</v>
          </cell>
          <cell r="S7169" t="str">
            <v>FINEM TJLP</v>
          </cell>
          <cell r="T7169" t="str">
            <v>SUB9924A</v>
          </cell>
          <cell r="U7169">
            <v>6</v>
          </cell>
          <cell r="V7169">
            <v>3.5</v>
          </cell>
          <cell r="W7169">
            <v>36845</v>
          </cell>
          <cell r="X7169">
            <v>15</v>
          </cell>
          <cell r="Y7169">
            <v>6</v>
          </cell>
          <cell r="Z7169">
            <v>1.5822890000000001</v>
          </cell>
          <cell r="AA7169">
            <v>0</v>
          </cell>
          <cell r="AB7169">
            <v>4777672.88</v>
          </cell>
          <cell r="AC7169">
            <v>106170.51</v>
          </cell>
          <cell r="AD7169">
            <v>18195.480000000003</v>
          </cell>
          <cell r="AE7169">
            <v>36269.870000000003</v>
          </cell>
          <cell r="AF7169">
            <v>142440.38</v>
          </cell>
          <cell r="AG7169">
            <v>4671502.37</v>
          </cell>
          <cell r="AH7169">
            <v>6929.679999999702</v>
          </cell>
          <cell r="AI7169">
            <v>0</v>
          </cell>
          <cell r="AJ7169">
            <v>0</v>
          </cell>
          <cell r="AK7169">
            <v>0</v>
          </cell>
        </row>
        <row r="7170">
          <cell r="R7170" t="str">
            <v>BNDES</v>
          </cell>
          <cell r="S7170" t="str">
            <v>FINEM TJLP</v>
          </cell>
          <cell r="T7170" t="str">
            <v>SUB9924A</v>
          </cell>
          <cell r="U7170">
            <v>6</v>
          </cell>
          <cell r="V7170">
            <v>3.5</v>
          </cell>
          <cell r="W7170">
            <v>36860</v>
          </cell>
          <cell r="X7170">
            <v>15</v>
          </cell>
          <cell r="Y7170">
            <v>0</v>
          </cell>
          <cell r="Z7170">
            <v>1.584584</v>
          </cell>
          <cell r="AA7170">
            <v>0</v>
          </cell>
          <cell r="AB7170">
            <v>4678278.0599999996</v>
          </cell>
          <cell r="AC7170">
            <v>0</v>
          </cell>
          <cell r="AD7170">
            <v>17724.080000000002</v>
          </cell>
          <cell r="AE7170">
            <v>17724.080000000002</v>
          </cell>
          <cell r="AF7170">
            <v>0</v>
          </cell>
          <cell r="AG7170">
            <v>4696002.1399999997</v>
          </cell>
          <cell r="AH7170">
            <v>6775.6899999994785</v>
          </cell>
          <cell r="AI7170">
            <v>0</v>
          </cell>
          <cell r="AJ7170">
            <v>0</v>
          </cell>
          <cell r="AK7170">
            <v>0</v>
          </cell>
        </row>
        <row r="7171">
          <cell r="R7171" t="str">
            <v>BNDES</v>
          </cell>
          <cell r="S7171" t="str">
            <v>FINEM TJLP</v>
          </cell>
          <cell r="T7171" t="str">
            <v>SUB9924A</v>
          </cell>
          <cell r="U7171">
            <v>6</v>
          </cell>
          <cell r="V7171">
            <v>3.5</v>
          </cell>
          <cell r="W7171">
            <v>36875</v>
          </cell>
          <cell r="X7171">
            <v>15</v>
          </cell>
          <cell r="Y7171">
            <v>7</v>
          </cell>
          <cell r="Z7171">
            <v>1.5868789999999999</v>
          </cell>
          <cell r="AA7171">
            <v>0</v>
          </cell>
          <cell r="AB7171">
            <v>4685053.75</v>
          </cell>
          <cell r="AC7171">
            <v>106478.49</v>
          </cell>
          <cell r="AD7171">
            <v>17842.669999999998</v>
          </cell>
          <cell r="AE7171">
            <v>35566.75</v>
          </cell>
          <cell r="AF7171">
            <v>142045.24</v>
          </cell>
          <cell r="AG7171">
            <v>4578575.26</v>
          </cell>
          <cell r="AH7171">
            <v>6775.6900000004098</v>
          </cell>
          <cell r="AI7171">
            <v>0</v>
          </cell>
          <cell r="AJ7171">
            <v>0</v>
          </cell>
          <cell r="AK7171">
            <v>0</v>
          </cell>
        </row>
        <row r="7172">
          <cell r="R7172" t="str">
            <v>BNDES</v>
          </cell>
          <cell r="S7172" t="str">
            <v>FINEM TJLP</v>
          </cell>
          <cell r="T7172" t="str">
            <v>SUB9924A</v>
          </cell>
          <cell r="U7172">
            <v>6</v>
          </cell>
          <cell r="V7172">
            <v>3.5</v>
          </cell>
          <cell r="W7172">
            <v>36891</v>
          </cell>
          <cell r="X7172">
            <v>16</v>
          </cell>
          <cell r="Y7172">
            <v>0</v>
          </cell>
          <cell r="Z7172">
            <v>1.5893269999999999</v>
          </cell>
          <cell r="AA7172">
            <v>0</v>
          </cell>
          <cell r="AB7172">
            <v>4585638.4000000004</v>
          </cell>
          <cell r="AC7172">
            <v>0</v>
          </cell>
          <cell r="AD7172">
            <v>18533.650000000001</v>
          </cell>
          <cell r="AE7172">
            <v>18533.650000000001</v>
          </cell>
          <cell r="AF7172">
            <v>0</v>
          </cell>
          <cell r="AG7172">
            <v>4604172.05</v>
          </cell>
          <cell r="AH7172">
            <v>7063.1399999996647</v>
          </cell>
          <cell r="AI7172">
            <v>0</v>
          </cell>
          <cell r="AJ7172">
            <v>0</v>
          </cell>
          <cell r="AK7172">
            <v>0</v>
          </cell>
        </row>
        <row r="7173">
          <cell r="R7173" t="str">
            <v>BNDES</v>
          </cell>
          <cell r="S7173" t="str">
            <v>FINEM TJLP</v>
          </cell>
          <cell r="T7173" t="str">
            <v>SUB9924A</v>
          </cell>
          <cell r="U7173">
            <v>6</v>
          </cell>
          <cell r="V7173">
            <v>3.5</v>
          </cell>
          <cell r="W7173">
            <v>36906</v>
          </cell>
          <cell r="X7173">
            <v>15</v>
          </cell>
          <cell r="Y7173">
            <v>8</v>
          </cell>
          <cell r="Z7173">
            <v>1.591342</v>
          </cell>
          <cell r="AA7173">
            <v>0</v>
          </cell>
          <cell r="AB7173">
            <v>4591452.22</v>
          </cell>
          <cell r="AC7173">
            <v>106777.96</v>
          </cell>
          <cell r="AD7173">
            <v>17488.939999999995</v>
          </cell>
          <cell r="AE7173">
            <v>36022.589999999997</v>
          </cell>
          <cell r="AF7173">
            <v>142800.54</v>
          </cell>
          <cell r="AG7173">
            <v>4484674.26</v>
          </cell>
          <cell r="AH7173">
            <v>5813.8099999995902</v>
          </cell>
          <cell r="AI7173">
            <v>0</v>
          </cell>
          <cell r="AJ7173">
            <v>0</v>
          </cell>
          <cell r="AK7173">
            <v>0</v>
          </cell>
        </row>
        <row r="7174">
          <cell r="R7174" t="str">
            <v>BNDES</v>
          </cell>
          <cell r="S7174" t="str">
            <v>FINEM TJLP</v>
          </cell>
          <cell r="T7174" t="str">
            <v>SUB9924A</v>
          </cell>
          <cell r="U7174">
            <v>6</v>
          </cell>
          <cell r="V7174">
            <v>3.5</v>
          </cell>
          <cell r="W7174">
            <v>36922</v>
          </cell>
          <cell r="X7174">
            <v>16</v>
          </cell>
          <cell r="Y7174">
            <v>0</v>
          </cell>
          <cell r="Z7174">
            <v>1.593486</v>
          </cell>
          <cell r="AA7174">
            <v>0</v>
          </cell>
          <cell r="AB7174">
            <v>4490716.42</v>
          </cell>
          <cell r="AC7174">
            <v>0</v>
          </cell>
          <cell r="AD7174">
            <v>18150.009999999998</v>
          </cell>
          <cell r="AE7174">
            <v>18150.009999999998</v>
          </cell>
          <cell r="AF7174">
            <v>0</v>
          </cell>
          <cell r="AG7174">
            <v>4508866.43</v>
          </cell>
          <cell r="AH7174">
            <v>6042.160000000149</v>
          </cell>
          <cell r="AI7174">
            <v>0</v>
          </cell>
          <cell r="AJ7174">
            <v>0</v>
          </cell>
          <cell r="AK7174">
            <v>0</v>
          </cell>
        </row>
        <row r="7175">
          <cell r="R7175" t="str">
            <v>BNDES</v>
          </cell>
          <cell r="S7175" t="str">
            <v>FINEM TJLP</v>
          </cell>
          <cell r="T7175" t="str">
            <v>SUB9924A</v>
          </cell>
          <cell r="U7175">
            <v>6</v>
          </cell>
          <cell r="V7175">
            <v>3.5</v>
          </cell>
          <cell r="W7175">
            <v>36937</v>
          </cell>
          <cell r="X7175">
            <v>15</v>
          </cell>
          <cell r="Y7175">
            <v>9</v>
          </cell>
          <cell r="Z7175">
            <v>1.595496</v>
          </cell>
          <cell r="AA7175">
            <v>0</v>
          </cell>
          <cell r="AB7175">
            <v>4496380.9400000004</v>
          </cell>
          <cell r="AC7175">
            <v>107056.69</v>
          </cell>
          <cell r="AD7175">
            <v>17126.689999999999</v>
          </cell>
          <cell r="AE7175">
            <v>35276.699999999997</v>
          </cell>
          <cell r="AF7175">
            <v>142333.39000000001</v>
          </cell>
          <cell r="AG7175">
            <v>4389324.26</v>
          </cell>
          <cell r="AH7175">
            <v>5664.5299999993294</v>
          </cell>
          <cell r="AI7175">
            <v>0</v>
          </cell>
          <cell r="AJ7175">
            <v>0</v>
          </cell>
          <cell r="AK7175">
            <v>0</v>
          </cell>
        </row>
        <row r="7176">
          <cell r="R7176" t="str">
            <v>BNDES</v>
          </cell>
          <cell r="S7176" t="str">
            <v>FINEM TJLP</v>
          </cell>
          <cell r="T7176" t="str">
            <v>SUB9924A</v>
          </cell>
          <cell r="U7176">
            <v>6</v>
          </cell>
          <cell r="V7176">
            <v>3.5</v>
          </cell>
          <cell r="W7176">
            <v>36950</v>
          </cell>
          <cell r="X7176">
            <v>13</v>
          </cell>
          <cell r="Y7176">
            <v>0</v>
          </cell>
          <cell r="Z7176">
            <v>1.5972379999999999</v>
          </cell>
          <cell r="AA7176">
            <v>0</v>
          </cell>
          <cell r="AB7176">
            <v>4394116.62</v>
          </cell>
          <cell r="AC7176">
            <v>0</v>
          </cell>
          <cell r="AD7176">
            <v>14424.2</v>
          </cell>
          <cell r="AE7176">
            <v>14424.2</v>
          </cell>
          <cell r="AF7176">
            <v>0</v>
          </cell>
          <cell r="AG7176">
            <v>4408540.82</v>
          </cell>
          <cell r="AH7176">
            <v>4792.3600000003353</v>
          </cell>
          <cell r="AI7176">
            <v>0</v>
          </cell>
          <cell r="AJ7176">
            <v>0</v>
          </cell>
          <cell r="AK7176">
            <v>0</v>
          </cell>
        </row>
        <row r="7177">
          <cell r="R7177" t="str">
            <v>BNDES</v>
          </cell>
          <cell r="S7177" t="str">
            <v>FINEM TJLP</v>
          </cell>
          <cell r="T7177" t="str">
            <v>SUB9924A</v>
          </cell>
          <cell r="U7177">
            <v>6</v>
          </cell>
          <cell r="V7177">
            <v>3.5</v>
          </cell>
          <cell r="W7177">
            <v>36965</v>
          </cell>
          <cell r="X7177">
            <v>15</v>
          </cell>
          <cell r="Y7177">
            <v>10</v>
          </cell>
          <cell r="Z7177">
            <v>1.599248</v>
          </cell>
          <cell r="AA7177">
            <v>0</v>
          </cell>
          <cell r="AB7177">
            <v>4399646.28</v>
          </cell>
          <cell r="AC7177">
            <v>107308.45</v>
          </cell>
          <cell r="AD7177">
            <v>16741.329999999998</v>
          </cell>
          <cell r="AE7177">
            <v>31165.53</v>
          </cell>
          <cell r="AF7177">
            <v>138473.97</v>
          </cell>
          <cell r="AG7177">
            <v>4292337.83</v>
          </cell>
          <cell r="AH7177">
            <v>5529.6499999994412</v>
          </cell>
          <cell r="AI7177">
            <v>0</v>
          </cell>
          <cell r="AJ7177">
            <v>0</v>
          </cell>
          <cell r="AK7177">
            <v>0</v>
          </cell>
        </row>
        <row r="7178">
          <cell r="R7178" t="str">
            <v>BNDES</v>
          </cell>
          <cell r="S7178" t="str">
            <v>FINEM TJLP</v>
          </cell>
          <cell r="T7178" t="str">
            <v>SUB9924A</v>
          </cell>
          <cell r="U7178">
            <v>6</v>
          </cell>
          <cell r="V7178">
            <v>3.5</v>
          </cell>
          <cell r="W7178">
            <v>36981</v>
          </cell>
          <cell r="X7178">
            <v>16</v>
          </cell>
          <cell r="Y7178">
            <v>0</v>
          </cell>
          <cell r="Z7178">
            <v>1.6013919999999999</v>
          </cell>
          <cell r="AA7178">
            <v>0</v>
          </cell>
          <cell r="AB7178">
            <v>4298092.2699999996</v>
          </cell>
          <cell r="AC7178">
            <v>0</v>
          </cell>
          <cell r="AD7178">
            <v>17371.48</v>
          </cell>
          <cell r="AE7178">
            <v>17371.48</v>
          </cell>
          <cell r="AF7178">
            <v>0</v>
          </cell>
          <cell r="AG7178">
            <v>4315463.75</v>
          </cell>
          <cell r="AH7178">
            <v>5754.4399999994785</v>
          </cell>
          <cell r="AI7178">
            <v>0</v>
          </cell>
          <cell r="AJ7178">
            <v>0</v>
          </cell>
          <cell r="AK7178">
            <v>0</v>
          </cell>
        </row>
        <row r="7179">
          <cell r="R7179" t="str">
            <v>BNDES</v>
          </cell>
          <cell r="S7179" t="str">
            <v>FINEM TJLP</v>
          </cell>
          <cell r="T7179" t="str">
            <v>SUB9924A</v>
          </cell>
          <cell r="U7179">
            <v>6</v>
          </cell>
          <cell r="V7179">
            <v>3.5</v>
          </cell>
          <cell r="W7179">
            <v>36997</v>
          </cell>
          <cell r="X7179">
            <v>16</v>
          </cell>
          <cell r="Y7179">
            <v>11</v>
          </cell>
          <cell r="Z7179">
            <v>1.6035379999999999</v>
          </cell>
          <cell r="AA7179">
            <v>0</v>
          </cell>
          <cell r="AB7179">
            <v>4303852.07</v>
          </cell>
          <cell r="AC7179">
            <v>107596.3</v>
          </cell>
          <cell r="AD7179">
            <v>17488.350000000002</v>
          </cell>
          <cell r="AE7179">
            <v>34859.83</v>
          </cell>
          <cell r="AF7179">
            <v>142456.13</v>
          </cell>
          <cell r="AG7179">
            <v>4196255.7699999996</v>
          </cell>
          <cell r="AH7179">
            <v>5759.7999999998137</v>
          </cell>
          <cell r="AI7179">
            <v>0</v>
          </cell>
          <cell r="AJ7179">
            <v>0</v>
          </cell>
          <cell r="AK7179">
            <v>0</v>
          </cell>
        </row>
        <row r="7180">
          <cell r="R7180" t="str">
            <v>BNDES</v>
          </cell>
          <cell r="S7180" t="str">
            <v>FINEM TJLP</v>
          </cell>
          <cell r="T7180" t="str">
            <v>SUB9924A</v>
          </cell>
          <cell r="U7180">
            <v>6</v>
          </cell>
          <cell r="V7180">
            <v>3.5</v>
          </cell>
          <cell r="W7180">
            <v>37011</v>
          </cell>
          <cell r="X7180">
            <v>14</v>
          </cell>
          <cell r="Y7180">
            <v>0</v>
          </cell>
          <cell r="Z7180">
            <v>1.6054280000000001</v>
          </cell>
          <cell r="AA7180">
            <v>0</v>
          </cell>
          <cell r="AB7180">
            <v>4201201.66</v>
          </cell>
          <cell r="AC7180">
            <v>0</v>
          </cell>
          <cell r="AD7180">
            <v>14853.65</v>
          </cell>
          <cell r="AE7180">
            <v>14853.65</v>
          </cell>
          <cell r="AF7180">
            <v>0</v>
          </cell>
          <cell r="AG7180">
            <v>4216055.3099999996</v>
          </cell>
          <cell r="AH7180">
            <v>4945.8899999996647</v>
          </cell>
          <cell r="AI7180">
            <v>0</v>
          </cell>
          <cell r="AJ7180">
            <v>0</v>
          </cell>
          <cell r="AK7180">
            <v>0</v>
          </cell>
        </row>
        <row r="7181">
          <cell r="R7181" t="str">
            <v>BNDES</v>
          </cell>
          <cell r="S7181" t="str">
            <v>FINEM TJLP</v>
          </cell>
          <cell r="T7181" t="str">
            <v>SUB9924A</v>
          </cell>
          <cell r="U7181">
            <v>6</v>
          </cell>
          <cell r="V7181">
            <v>3.5</v>
          </cell>
          <cell r="W7181">
            <v>37026</v>
          </cell>
          <cell r="X7181">
            <v>15</v>
          </cell>
          <cell r="Y7181">
            <v>12</v>
          </cell>
          <cell r="Z7181">
            <v>1.607453</v>
          </cell>
          <cell r="AA7181">
            <v>0</v>
          </cell>
          <cell r="AB7181">
            <v>4206500.83</v>
          </cell>
          <cell r="AC7181">
            <v>107859</v>
          </cell>
          <cell r="AD7181">
            <v>16011.789999999999</v>
          </cell>
          <cell r="AE7181">
            <v>30865.439999999999</v>
          </cell>
          <cell r="AF7181">
            <v>138724.44</v>
          </cell>
          <cell r="AG7181">
            <v>4098641.84</v>
          </cell>
          <cell r="AH7181">
            <v>5299.1800000006333</v>
          </cell>
          <cell r="AI7181">
            <v>0</v>
          </cell>
          <cell r="AJ7181">
            <v>0</v>
          </cell>
          <cell r="AK7181">
            <v>0</v>
          </cell>
        </row>
        <row r="7182">
          <cell r="R7182" t="str">
            <v>BNDES</v>
          </cell>
          <cell r="S7182" t="str">
            <v>FINEM TJLP</v>
          </cell>
          <cell r="T7182" t="str">
            <v>SUB9924A</v>
          </cell>
          <cell r="U7182">
            <v>6</v>
          </cell>
          <cell r="V7182">
            <v>3.5</v>
          </cell>
          <cell r="W7182">
            <v>37042</v>
          </cell>
          <cell r="X7182">
            <v>16</v>
          </cell>
          <cell r="Y7182">
            <v>0</v>
          </cell>
          <cell r="Z7182">
            <v>1.609613</v>
          </cell>
          <cell r="AA7182">
            <v>0</v>
          </cell>
          <cell r="AB7182">
            <v>4104149.35</v>
          </cell>
          <cell r="AC7182">
            <v>0</v>
          </cell>
          <cell r="AD7182">
            <v>16587.63</v>
          </cell>
          <cell r="AE7182">
            <v>16587.63</v>
          </cell>
          <cell r="AF7182">
            <v>0</v>
          </cell>
          <cell r="AG7182">
            <v>4120736.98</v>
          </cell>
          <cell r="AH7182">
            <v>5507.5100000002421</v>
          </cell>
          <cell r="AI7182">
            <v>0</v>
          </cell>
          <cell r="AJ7182">
            <v>0</v>
          </cell>
          <cell r="AK7182">
            <v>0</v>
          </cell>
        </row>
        <row r="7183">
          <cell r="R7183" t="str">
            <v>BNDES</v>
          </cell>
          <cell r="S7183" t="str">
            <v>FINEM TJLP</v>
          </cell>
          <cell r="T7183" t="str">
            <v>SUB9924A</v>
          </cell>
          <cell r="U7183">
            <v>6</v>
          </cell>
          <cell r="V7183">
            <v>3.5</v>
          </cell>
          <cell r="W7183">
            <v>37057</v>
          </cell>
          <cell r="X7183">
            <v>15</v>
          </cell>
          <cell r="Y7183">
            <v>13</v>
          </cell>
          <cell r="Z7183">
            <v>1.6116379999999999</v>
          </cell>
          <cell r="AA7183">
            <v>0</v>
          </cell>
          <cell r="AB7183">
            <v>4109312.64</v>
          </cell>
          <cell r="AC7183">
            <v>108139.81</v>
          </cell>
          <cell r="AD7183">
            <v>15652.289999999997</v>
          </cell>
          <cell r="AE7183">
            <v>32239.919999999998</v>
          </cell>
          <cell r="AF7183">
            <v>140379.73000000001</v>
          </cell>
          <cell r="AG7183">
            <v>4001172.83</v>
          </cell>
          <cell r="AH7183">
            <v>5163.2900000000373</v>
          </cell>
          <cell r="AI7183">
            <v>0</v>
          </cell>
          <cell r="AJ7183">
            <v>0</v>
          </cell>
          <cell r="AK7183">
            <v>0</v>
          </cell>
        </row>
        <row r="7184">
          <cell r="R7184" t="str">
            <v>BNDES</v>
          </cell>
          <cell r="S7184" t="str">
            <v>FINEM TJLP</v>
          </cell>
          <cell r="T7184" t="str">
            <v>SUB9924A</v>
          </cell>
          <cell r="U7184">
            <v>6</v>
          </cell>
          <cell r="V7184">
            <v>3.5</v>
          </cell>
          <cell r="W7184">
            <v>37072</v>
          </cell>
          <cell r="X7184">
            <v>15</v>
          </cell>
          <cell r="Y7184">
            <v>0</v>
          </cell>
          <cell r="Z7184">
            <v>1.6136630000000001</v>
          </cell>
          <cell r="AA7184">
            <v>0</v>
          </cell>
          <cell r="AB7184">
            <v>4006200.25</v>
          </cell>
          <cell r="AC7184">
            <v>0</v>
          </cell>
          <cell r="AD7184">
            <v>15177.85</v>
          </cell>
          <cell r="AE7184">
            <v>15177.85</v>
          </cell>
          <cell r="AF7184">
            <v>0</v>
          </cell>
          <cell r="AG7184">
            <v>4021378.1</v>
          </cell>
          <cell r="AH7184">
            <v>5027.4199999999255</v>
          </cell>
          <cell r="AI7184">
            <v>0</v>
          </cell>
          <cell r="AJ7184">
            <v>0</v>
          </cell>
          <cell r="AK7184">
            <v>0</v>
          </cell>
        </row>
        <row r="7185">
          <cell r="R7185" t="str">
            <v>BNDES</v>
          </cell>
          <cell r="S7185" t="str">
            <v>FINEM TJLP</v>
          </cell>
          <cell r="T7185" t="str">
            <v>SUB9924A</v>
          </cell>
          <cell r="U7185">
            <v>6</v>
          </cell>
          <cell r="V7185">
            <v>3.5</v>
          </cell>
          <cell r="W7185">
            <v>37088</v>
          </cell>
          <cell r="X7185">
            <v>16</v>
          </cell>
          <cell r="Y7185">
            <v>14</v>
          </cell>
          <cell r="Z7185">
            <v>1.615988</v>
          </cell>
          <cell r="AA7185">
            <v>0</v>
          </cell>
          <cell r="AB7185">
            <v>4011972.47</v>
          </cell>
          <cell r="AC7185">
            <v>108431.69</v>
          </cell>
          <cell r="AD7185">
            <v>16298.38</v>
          </cell>
          <cell r="AE7185">
            <v>31476.23</v>
          </cell>
          <cell r="AF7185">
            <v>139907.92000000001</v>
          </cell>
          <cell r="AG7185">
            <v>3903540.78</v>
          </cell>
          <cell r="AH7185">
            <v>5772.2199999997392</v>
          </cell>
          <cell r="AI7185">
            <v>0</v>
          </cell>
          <cell r="AJ7185">
            <v>0</v>
          </cell>
          <cell r="AK7185">
            <v>0</v>
          </cell>
        </row>
        <row r="7186">
          <cell r="R7186" t="str">
            <v>BNDES</v>
          </cell>
          <cell r="S7186" t="str">
            <v>FINEM TJLP</v>
          </cell>
          <cell r="T7186" t="str">
            <v>SUB9924A</v>
          </cell>
          <cell r="U7186">
            <v>6</v>
          </cell>
          <cell r="V7186">
            <v>3.5</v>
          </cell>
          <cell r="W7186">
            <v>37103</v>
          </cell>
          <cell r="X7186">
            <v>15</v>
          </cell>
          <cell r="Y7186">
            <v>0</v>
          </cell>
          <cell r="Z7186">
            <v>1.6181779999999999</v>
          </cell>
          <cell r="AA7186">
            <v>0</v>
          </cell>
          <cell r="AB7186">
            <v>3908830.89</v>
          </cell>
          <cell r="AC7186">
            <v>0</v>
          </cell>
          <cell r="AD7186">
            <v>14808.96</v>
          </cell>
          <cell r="AE7186">
            <v>14808.96</v>
          </cell>
          <cell r="AF7186">
            <v>0</v>
          </cell>
          <cell r="AG7186">
            <v>3923639.85</v>
          </cell>
          <cell r="AH7186">
            <v>5290.1100000003353</v>
          </cell>
          <cell r="AI7186">
            <v>0</v>
          </cell>
          <cell r="AJ7186">
            <v>0</v>
          </cell>
          <cell r="AK7186">
            <v>0</v>
          </cell>
        </row>
        <row r="7187">
          <cell r="R7187" t="str">
            <v>BNDES</v>
          </cell>
          <cell r="S7187" t="str">
            <v>FINEM TJLP</v>
          </cell>
          <cell r="T7187" t="str">
            <v>SUB9924A</v>
          </cell>
          <cell r="U7187">
            <v>6</v>
          </cell>
          <cell r="V7187">
            <v>3.5</v>
          </cell>
          <cell r="W7187">
            <v>37118</v>
          </cell>
          <cell r="X7187">
            <v>15</v>
          </cell>
          <cell r="Y7187">
            <v>15</v>
          </cell>
          <cell r="Z7187">
            <v>1.620368</v>
          </cell>
          <cell r="AA7187">
            <v>0</v>
          </cell>
          <cell r="AB7187">
            <v>3914121</v>
          </cell>
          <cell r="AC7187">
            <v>108725.58</v>
          </cell>
          <cell r="AD7187">
            <v>14905.220000000001</v>
          </cell>
          <cell r="AE7187">
            <v>29714.18</v>
          </cell>
          <cell r="AF7187">
            <v>138439.76999999999</v>
          </cell>
          <cell r="AG7187">
            <v>3805395.42</v>
          </cell>
          <cell r="AH7187">
            <v>5290.1199999996461</v>
          </cell>
          <cell r="AI7187">
            <v>0</v>
          </cell>
          <cell r="AJ7187">
            <v>0</v>
          </cell>
          <cell r="AK7187">
            <v>0</v>
          </cell>
        </row>
        <row r="7188">
          <cell r="R7188" t="str">
            <v>BNDES</v>
          </cell>
          <cell r="S7188" t="str">
            <v>FINEM TJLP</v>
          </cell>
          <cell r="T7188" t="str">
            <v>SUB9924A</v>
          </cell>
          <cell r="U7188">
            <v>6</v>
          </cell>
          <cell r="V7188">
            <v>3.5</v>
          </cell>
          <cell r="W7188">
            <v>37134</v>
          </cell>
          <cell r="X7188">
            <v>16</v>
          </cell>
          <cell r="Y7188">
            <v>0</v>
          </cell>
          <cell r="Z7188">
            <v>1.6227039999999999</v>
          </cell>
          <cell r="AA7188">
            <v>0</v>
          </cell>
          <cell r="AB7188">
            <v>3810881.46</v>
          </cell>
          <cell r="AC7188">
            <v>0</v>
          </cell>
          <cell r="AD7188">
            <v>15402.34</v>
          </cell>
          <cell r="AE7188">
            <v>15402.34</v>
          </cell>
          <cell r="AF7188">
            <v>0</v>
          </cell>
          <cell r="AG7188">
            <v>3826283.79</v>
          </cell>
          <cell r="AH7188">
            <v>5486.0300000002608</v>
          </cell>
          <cell r="AI7188">
            <v>0</v>
          </cell>
          <cell r="AJ7188">
            <v>0</v>
          </cell>
          <cell r="AK7188">
            <v>0</v>
          </cell>
        </row>
        <row r="7189">
          <cell r="R7189" t="str">
            <v>BNDES</v>
          </cell>
          <cell r="S7189" t="str">
            <v>FINEM TJLP</v>
          </cell>
          <cell r="T7189" t="str">
            <v>SUB9924A</v>
          </cell>
          <cell r="U7189">
            <v>6</v>
          </cell>
          <cell r="V7189">
            <v>3.5</v>
          </cell>
          <cell r="W7189">
            <v>37151</v>
          </cell>
          <cell r="X7189">
            <v>17</v>
          </cell>
          <cell r="Y7189">
            <v>16</v>
          </cell>
          <cell r="Z7189">
            <v>1.6251979999999999</v>
          </cell>
          <cell r="AA7189">
            <v>0</v>
          </cell>
          <cell r="AB7189">
            <v>3816738.56</v>
          </cell>
          <cell r="AC7189">
            <v>109049.67</v>
          </cell>
          <cell r="AD7189">
            <v>16482.12</v>
          </cell>
          <cell r="AE7189">
            <v>31884.46</v>
          </cell>
          <cell r="AF7189">
            <v>140934.14000000001</v>
          </cell>
          <cell r="AG7189">
            <v>3707688.88</v>
          </cell>
          <cell r="AH7189">
            <v>5857.1099999998696</v>
          </cell>
          <cell r="AI7189">
            <v>0</v>
          </cell>
          <cell r="AJ7189">
            <v>0</v>
          </cell>
          <cell r="AK7189">
            <v>0</v>
          </cell>
        </row>
        <row r="7190">
          <cell r="R7190" t="str">
            <v>BNDES</v>
          </cell>
          <cell r="S7190" t="str">
            <v>FINEM TJLP</v>
          </cell>
          <cell r="T7190" t="str">
            <v>SUB9924A</v>
          </cell>
          <cell r="U7190">
            <v>6</v>
          </cell>
          <cell r="V7190">
            <v>3.5</v>
          </cell>
          <cell r="W7190">
            <v>37164</v>
          </cell>
          <cell r="X7190">
            <v>13</v>
          </cell>
          <cell r="Y7190">
            <v>0</v>
          </cell>
          <cell r="Z7190">
            <v>1.6271089999999999</v>
          </cell>
          <cell r="AA7190">
            <v>0</v>
          </cell>
          <cell r="AB7190">
            <v>3712048.59</v>
          </cell>
          <cell r="AC7190">
            <v>0</v>
          </cell>
          <cell r="AD7190">
            <v>12185.23</v>
          </cell>
          <cell r="AE7190">
            <v>12185.23</v>
          </cell>
          <cell r="AF7190">
            <v>0</v>
          </cell>
          <cell r="AG7190">
            <v>3724233.83</v>
          </cell>
          <cell r="AH7190">
            <v>4359.7200000002049</v>
          </cell>
          <cell r="AI7190">
            <v>0</v>
          </cell>
          <cell r="AJ7190">
            <v>0</v>
          </cell>
          <cell r="AK7190">
            <v>0</v>
          </cell>
        </row>
        <row r="7191">
          <cell r="R7191" t="str">
            <v>BNDES</v>
          </cell>
          <cell r="S7191" t="str">
            <v>FINEM TJLP</v>
          </cell>
          <cell r="T7191" t="str">
            <v>SUB9924A</v>
          </cell>
          <cell r="U7191">
            <v>6</v>
          </cell>
          <cell r="V7191">
            <v>3.5</v>
          </cell>
          <cell r="W7191">
            <v>37179</v>
          </cell>
          <cell r="X7191">
            <v>15</v>
          </cell>
          <cell r="Y7191">
            <v>17</v>
          </cell>
          <cell r="Z7191">
            <v>1.6296040000000001</v>
          </cell>
          <cell r="AA7191">
            <v>0</v>
          </cell>
          <cell r="AB7191">
            <v>3717740.63</v>
          </cell>
          <cell r="AC7191">
            <v>109345.31</v>
          </cell>
          <cell r="AD7191">
            <v>14149.920000000002</v>
          </cell>
          <cell r="AE7191">
            <v>26335.15</v>
          </cell>
          <cell r="AF7191">
            <v>135680.46</v>
          </cell>
          <cell r="AG7191">
            <v>3608395.32</v>
          </cell>
          <cell r="AH7191">
            <v>5692.0299999997951</v>
          </cell>
          <cell r="AI7191">
            <v>0</v>
          </cell>
          <cell r="AJ7191">
            <v>0</v>
          </cell>
          <cell r="AK7191">
            <v>0</v>
          </cell>
        </row>
        <row r="7192">
          <cell r="R7192" t="str">
            <v>BNDES</v>
          </cell>
          <cell r="S7192" t="str">
            <v>FINEM TJLP</v>
          </cell>
          <cell r="T7192" t="str">
            <v>SUB9924A</v>
          </cell>
          <cell r="U7192">
            <v>6</v>
          </cell>
          <cell r="V7192">
            <v>3.5</v>
          </cell>
          <cell r="W7192">
            <v>37195</v>
          </cell>
          <cell r="X7192">
            <v>16</v>
          </cell>
          <cell r="Y7192">
            <v>0</v>
          </cell>
          <cell r="Z7192">
            <v>1.6322920000000001</v>
          </cell>
          <cell r="AA7192">
            <v>0</v>
          </cell>
          <cell r="AB7192">
            <v>3614347.29</v>
          </cell>
          <cell r="AC7192">
            <v>0</v>
          </cell>
          <cell r="AD7192">
            <v>14608.01</v>
          </cell>
          <cell r="AE7192">
            <v>14608.01</v>
          </cell>
          <cell r="AF7192">
            <v>0</v>
          </cell>
          <cell r="AG7192">
            <v>3628955.3</v>
          </cell>
          <cell r="AH7192">
            <v>5951.9700000002049</v>
          </cell>
          <cell r="AI7192">
            <v>0</v>
          </cell>
          <cell r="AJ7192">
            <v>0</v>
          </cell>
          <cell r="AK7192">
            <v>0</v>
          </cell>
        </row>
        <row r="7193">
          <cell r="R7193" t="str">
            <v>BNDES</v>
          </cell>
          <cell r="S7193" t="str">
            <v>FINEM TJLP</v>
          </cell>
          <cell r="T7193" t="str">
            <v>SUB9924A</v>
          </cell>
          <cell r="U7193">
            <v>6</v>
          </cell>
          <cell r="V7193">
            <v>3.5</v>
          </cell>
          <cell r="W7193">
            <v>37210</v>
          </cell>
          <cell r="X7193">
            <v>15</v>
          </cell>
          <cell r="Y7193">
            <v>18</v>
          </cell>
          <cell r="Z7193">
            <v>1.6348119999999999</v>
          </cell>
          <cell r="AA7193">
            <v>0</v>
          </cell>
          <cell r="AB7193">
            <v>3619927.27</v>
          </cell>
          <cell r="AC7193">
            <v>109694.77</v>
          </cell>
          <cell r="AD7193">
            <v>13792.4</v>
          </cell>
          <cell r="AE7193">
            <v>28400.41</v>
          </cell>
          <cell r="AF7193">
            <v>138095.18</v>
          </cell>
          <cell r="AG7193">
            <v>3510232.51</v>
          </cell>
          <cell r="AH7193">
            <v>5579.9900000002235</v>
          </cell>
          <cell r="AI7193">
            <v>0</v>
          </cell>
          <cell r="AJ7193">
            <v>0</v>
          </cell>
          <cell r="AK7193">
            <v>0</v>
          </cell>
        </row>
        <row r="7194">
          <cell r="R7194" t="str">
            <v>BNDES</v>
          </cell>
          <cell r="S7194" t="str">
            <v>FINEM TJLP</v>
          </cell>
          <cell r="T7194" t="str">
            <v>SUB9924A</v>
          </cell>
          <cell r="U7194">
            <v>6</v>
          </cell>
          <cell r="V7194">
            <v>3.5</v>
          </cell>
          <cell r="W7194">
            <v>37225</v>
          </cell>
          <cell r="X7194">
            <v>15</v>
          </cell>
          <cell r="Y7194">
            <v>0</v>
          </cell>
          <cell r="Z7194">
            <v>1.637332</v>
          </cell>
          <cell r="AA7194">
            <v>0</v>
          </cell>
          <cell r="AB7194">
            <v>3515643.4</v>
          </cell>
          <cell r="AC7194">
            <v>0</v>
          </cell>
          <cell r="AD7194">
            <v>13319.33</v>
          </cell>
          <cell r="AE7194">
            <v>13319.33</v>
          </cell>
          <cell r="AF7194">
            <v>0</v>
          </cell>
          <cell r="AG7194">
            <v>3528962.73</v>
          </cell>
          <cell r="AH7194">
            <v>5410.8900000001304</v>
          </cell>
          <cell r="AI7194">
            <v>0</v>
          </cell>
          <cell r="AJ7194">
            <v>0</v>
          </cell>
          <cell r="AK7194">
            <v>0</v>
          </cell>
        </row>
        <row r="7195">
          <cell r="R7195" t="str">
            <v>BNDES</v>
          </cell>
          <cell r="S7195" t="str">
            <v>FINEM TJLP</v>
          </cell>
          <cell r="T7195" t="str">
            <v>SUB9924A</v>
          </cell>
          <cell r="U7195">
            <v>6</v>
          </cell>
          <cell r="V7195">
            <v>3.5</v>
          </cell>
          <cell r="W7195">
            <v>37242</v>
          </cell>
          <cell r="X7195">
            <v>17</v>
          </cell>
          <cell r="Y7195">
            <v>19</v>
          </cell>
          <cell r="Z7195">
            <v>1.6402030000000001</v>
          </cell>
          <cell r="AA7195">
            <v>0</v>
          </cell>
          <cell r="AB7195">
            <v>3521807.94</v>
          </cell>
          <cell r="AC7195">
            <v>110056.5</v>
          </cell>
          <cell r="AD7195">
            <v>15206.19</v>
          </cell>
          <cell r="AE7195">
            <v>28525.52</v>
          </cell>
          <cell r="AF7195">
            <v>138582.01999999999</v>
          </cell>
          <cell r="AG7195">
            <v>3411751.45</v>
          </cell>
          <cell r="AH7195">
            <v>6164.5500000002794</v>
          </cell>
          <cell r="AI7195">
            <v>0</v>
          </cell>
          <cell r="AJ7195">
            <v>0</v>
          </cell>
          <cell r="AK7195">
            <v>0</v>
          </cell>
        </row>
        <row r="7196">
          <cell r="R7196" t="str">
            <v>BNDES</v>
          </cell>
          <cell r="S7196" t="str">
            <v>FINEM TJLP</v>
          </cell>
          <cell r="T7196" t="str">
            <v>SUB9924A</v>
          </cell>
          <cell r="U7196">
            <v>6</v>
          </cell>
          <cell r="V7196">
            <v>3.5</v>
          </cell>
          <cell r="W7196">
            <v>37256</v>
          </cell>
          <cell r="X7196">
            <v>14</v>
          </cell>
          <cell r="Y7196">
            <v>0</v>
          </cell>
          <cell r="Z7196">
            <v>1.6425689999999999</v>
          </cell>
          <cell r="AA7196">
            <v>0</v>
          </cell>
          <cell r="AB7196">
            <v>3416672.91</v>
          </cell>
          <cell r="AC7196">
            <v>0</v>
          </cell>
          <cell r="AD7196">
            <v>12079.89</v>
          </cell>
          <cell r="AE7196">
            <v>12079.89</v>
          </cell>
          <cell r="AF7196">
            <v>0</v>
          </cell>
          <cell r="AG7196">
            <v>3428752.8</v>
          </cell>
          <cell r="AH7196">
            <v>4921.4599999994971</v>
          </cell>
          <cell r="AI7196">
            <v>0</v>
          </cell>
          <cell r="AJ7196">
            <v>0</v>
          </cell>
          <cell r="AK7196">
            <v>0</v>
          </cell>
        </row>
        <row r="7197">
          <cell r="R7197" t="str">
            <v>BNDES</v>
          </cell>
          <cell r="S7197" t="str">
            <v>FINEM TJLP</v>
          </cell>
          <cell r="T7197" t="str">
            <v>SUB9924A</v>
          </cell>
          <cell r="U7197">
            <v>6</v>
          </cell>
          <cell r="V7197">
            <v>3.5</v>
          </cell>
          <cell r="W7197">
            <v>37271</v>
          </cell>
          <cell r="X7197">
            <v>15</v>
          </cell>
          <cell r="Y7197">
            <v>20</v>
          </cell>
          <cell r="Z7197">
            <v>1.6451039999999999</v>
          </cell>
          <cell r="AA7197">
            <v>0</v>
          </cell>
          <cell r="AB7197">
            <v>3421945.91</v>
          </cell>
          <cell r="AC7197">
            <v>110385.35</v>
          </cell>
          <cell r="AD7197">
            <v>13028.830000000002</v>
          </cell>
          <cell r="AE7197">
            <v>25108.720000000001</v>
          </cell>
          <cell r="AF7197">
            <v>135494.07999999999</v>
          </cell>
          <cell r="AG7197">
            <v>3311560.56</v>
          </cell>
          <cell r="AH7197">
            <v>5273.0100000002421</v>
          </cell>
          <cell r="AI7197">
            <v>0</v>
          </cell>
          <cell r="AJ7197">
            <v>0</v>
          </cell>
          <cell r="AK7197">
            <v>0</v>
          </cell>
        </row>
        <row r="7198">
          <cell r="R7198" t="str">
            <v>BNDES</v>
          </cell>
          <cell r="S7198" t="str">
            <v>FINEM TJLP</v>
          </cell>
          <cell r="T7198" t="str">
            <v>SUB9924A</v>
          </cell>
          <cell r="U7198">
            <v>6</v>
          </cell>
          <cell r="V7198">
            <v>3.5</v>
          </cell>
          <cell r="W7198">
            <v>37287</v>
          </cell>
          <cell r="X7198">
            <v>16</v>
          </cell>
          <cell r="Y7198">
            <v>0</v>
          </cell>
          <cell r="Z7198">
            <v>1.6478109999999999</v>
          </cell>
          <cell r="AA7198">
            <v>0</v>
          </cell>
          <cell r="AB7198">
            <v>3317009.7</v>
          </cell>
          <cell r="AC7198">
            <v>0</v>
          </cell>
          <cell r="AD7198">
            <v>13406.27</v>
          </cell>
          <cell r="AE7198">
            <v>13406.27</v>
          </cell>
          <cell r="AF7198">
            <v>0</v>
          </cell>
          <cell r="AG7198">
            <v>3330415.96</v>
          </cell>
          <cell r="AH7198">
            <v>5449.1299999998882</v>
          </cell>
          <cell r="AI7198">
            <v>0</v>
          </cell>
          <cell r="AJ7198">
            <v>0</v>
          </cell>
          <cell r="AK7198">
            <v>0</v>
          </cell>
        </row>
        <row r="7199">
          <cell r="R7199" t="str">
            <v>BNDES</v>
          </cell>
          <cell r="S7199" t="str">
            <v>FINEM TJLP</v>
          </cell>
          <cell r="T7199" t="str">
            <v>SUB9924A</v>
          </cell>
          <cell r="U7199">
            <v>6</v>
          </cell>
          <cell r="V7199">
            <v>3.5</v>
          </cell>
          <cell r="W7199">
            <v>37302</v>
          </cell>
          <cell r="X7199">
            <v>15</v>
          </cell>
          <cell r="Y7199">
            <v>21</v>
          </cell>
          <cell r="Z7199">
            <v>1.650361</v>
          </cell>
          <cell r="AA7199">
            <v>0</v>
          </cell>
          <cell r="AB7199">
            <v>3322142.79</v>
          </cell>
          <cell r="AC7199">
            <v>110738.09</v>
          </cell>
          <cell r="AD7199">
            <v>12657.849999999999</v>
          </cell>
          <cell r="AE7199">
            <v>26064.12</v>
          </cell>
          <cell r="AF7199">
            <v>136802.22</v>
          </cell>
          <cell r="AG7199">
            <v>3211404.7</v>
          </cell>
          <cell r="AH7199">
            <v>5133.1100000003353</v>
          </cell>
          <cell r="AI7199">
            <v>0</v>
          </cell>
          <cell r="AJ7199">
            <v>0</v>
          </cell>
          <cell r="AK7199">
            <v>0</v>
          </cell>
        </row>
        <row r="7200">
          <cell r="R7200" t="str">
            <v>BNDES</v>
          </cell>
          <cell r="S7200" t="str">
            <v>FINEM TJLP</v>
          </cell>
          <cell r="T7200" t="str">
            <v>SUB9924A</v>
          </cell>
          <cell r="U7200">
            <v>6</v>
          </cell>
          <cell r="V7200">
            <v>3.5</v>
          </cell>
          <cell r="W7200">
            <v>37315</v>
          </cell>
          <cell r="X7200">
            <v>13</v>
          </cell>
          <cell r="Y7200">
            <v>0</v>
          </cell>
          <cell r="Z7200">
            <v>1.652571</v>
          </cell>
          <cell r="AA7200">
            <v>0</v>
          </cell>
          <cell r="AB7200">
            <v>3215705.09</v>
          </cell>
          <cell r="AC7200">
            <v>0</v>
          </cell>
          <cell r="AD7200">
            <v>10555.93</v>
          </cell>
          <cell r="AE7200">
            <v>10555.93</v>
          </cell>
          <cell r="AF7200">
            <v>0</v>
          </cell>
          <cell r="AG7200">
            <v>3226261.02</v>
          </cell>
          <cell r="AH7200">
            <v>4300.3899999996647</v>
          </cell>
          <cell r="AI7200">
            <v>0</v>
          </cell>
          <cell r="AJ7200">
            <v>0</v>
          </cell>
          <cell r="AK7200">
            <v>0</v>
          </cell>
        </row>
        <row r="7201">
          <cell r="R7201" t="str">
            <v>BNDES</v>
          </cell>
          <cell r="S7201" t="str">
            <v>FINEM TJLP</v>
          </cell>
          <cell r="T7201" t="str">
            <v>SUB9924A</v>
          </cell>
          <cell r="U7201">
            <v>6</v>
          </cell>
          <cell r="V7201">
            <v>3.5</v>
          </cell>
          <cell r="W7201">
            <v>37330</v>
          </cell>
          <cell r="X7201">
            <v>15</v>
          </cell>
          <cell r="Y7201">
            <v>22</v>
          </cell>
          <cell r="Z7201">
            <v>1.6551210000000001</v>
          </cell>
          <cell r="AA7201">
            <v>0</v>
          </cell>
          <cell r="AB7201">
            <v>3220667.09</v>
          </cell>
          <cell r="AC7201">
            <v>111057.49</v>
          </cell>
          <cell r="AD7201">
            <v>12258.130000000001</v>
          </cell>
          <cell r="AE7201">
            <v>22814.06</v>
          </cell>
          <cell r="AF7201">
            <v>133871.54</v>
          </cell>
          <cell r="AG7201">
            <v>3109609.6</v>
          </cell>
          <cell r="AH7201">
            <v>4961.9900000002235</v>
          </cell>
          <cell r="AI7201">
            <v>0</v>
          </cell>
          <cell r="AJ7201">
            <v>0</v>
          </cell>
          <cell r="AK7201">
            <v>0</v>
          </cell>
        </row>
        <row r="7202">
          <cell r="R7202" t="str">
            <v>BNDES</v>
          </cell>
          <cell r="S7202" t="str">
            <v>FINEM TJLP</v>
          </cell>
          <cell r="T7202" t="str">
            <v>SUB9924A</v>
          </cell>
          <cell r="U7202">
            <v>6</v>
          </cell>
          <cell r="V7202">
            <v>3.5</v>
          </cell>
          <cell r="W7202">
            <v>37346</v>
          </cell>
          <cell r="X7202">
            <v>16</v>
          </cell>
          <cell r="Y7202">
            <v>0</v>
          </cell>
          <cell r="Z7202">
            <v>1.6578459999999999</v>
          </cell>
          <cell r="AA7202">
            <v>0</v>
          </cell>
          <cell r="AB7202">
            <v>3114729.28</v>
          </cell>
          <cell r="AC7202">
            <v>0</v>
          </cell>
          <cell r="AD7202">
            <v>12588.72</v>
          </cell>
          <cell r="AE7202">
            <v>12588.72</v>
          </cell>
          <cell r="AF7202">
            <v>0</v>
          </cell>
          <cell r="AG7202">
            <v>3127318</v>
          </cell>
          <cell r="AH7202">
            <v>5119.679999999702</v>
          </cell>
          <cell r="AI7202">
            <v>0</v>
          </cell>
          <cell r="AJ7202">
            <v>0</v>
          </cell>
          <cell r="AK7202">
            <v>0</v>
          </cell>
        </row>
        <row r="7203">
          <cell r="R7203" t="str">
            <v>BNDES</v>
          </cell>
          <cell r="S7203" t="str">
            <v>FINEM TJLP</v>
          </cell>
          <cell r="T7203" t="str">
            <v>SUB9924A</v>
          </cell>
          <cell r="U7203">
            <v>6</v>
          </cell>
          <cell r="V7203">
            <v>3.5</v>
          </cell>
          <cell r="W7203">
            <v>37361</v>
          </cell>
          <cell r="X7203">
            <v>15</v>
          </cell>
          <cell r="Y7203">
            <v>23</v>
          </cell>
          <cell r="Z7203">
            <v>1.6601170000000001</v>
          </cell>
          <cell r="AA7203">
            <v>0</v>
          </cell>
          <cell r="AB7203">
            <v>3118995.99</v>
          </cell>
          <cell r="AC7203">
            <v>111392.71</v>
          </cell>
          <cell r="AD7203">
            <v>11881.6</v>
          </cell>
          <cell r="AE7203">
            <v>24470.32</v>
          </cell>
          <cell r="AF7203">
            <v>135863.03</v>
          </cell>
          <cell r="AG7203">
            <v>3007603.28</v>
          </cell>
          <cell r="AH7203">
            <v>4266.7099999994971</v>
          </cell>
          <cell r="AI7203">
            <v>0</v>
          </cell>
          <cell r="AJ7203">
            <v>0</v>
          </cell>
          <cell r="AK7203">
            <v>0</v>
          </cell>
        </row>
        <row r="7204">
          <cell r="R7204" t="str">
            <v>BNDES</v>
          </cell>
          <cell r="S7204" t="str">
            <v>FINEM TJLP</v>
          </cell>
          <cell r="T7204" t="str">
            <v>SUB9924A</v>
          </cell>
          <cell r="U7204">
            <v>6</v>
          </cell>
          <cell r="V7204">
            <v>3.5</v>
          </cell>
          <cell r="W7204">
            <v>37376</v>
          </cell>
          <cell r="X7204">
            <v>15</v>
          </cell>
          <cell r="Y7204">
            <v>0</v>
          </cell>
          <cell r="Z7204">
            <v>1.6623669999999999</v>
          </cell>
          <cell r="AA7204">
            <v>0</v>
          </cell>
          <cell r="AB7204">
            <v>3011679.56</v>
          </cell>
          <cell r="AC7204">
            <v>0</v>
          </cell>
          <cell r="AD7204">
            <v>11410.02</v>
          </cell>
          <cell r="AE7204">
            <v>11410.02</v>
          </cell>
          <cell r="AF7204">
            <v>0</v>
          </cell>
          <cell r="AG7204">
            <v>3023089.58</v>
          </cell>
          <cell r="AH7204">
            <v>4076.2800000002608</v>
          </cell>
          <cell r="AI7204">
            <v>0</v>
          </cell>
          <cell r="AJ7204">
            <v>0</v>
          </cell>
          <cell r="AK7204">
            <v>0</v>
          </cell>
        </row>
        <row r="7205">
          <cell r="R7205" t="str">
            <v>BNDES</v>
          </cell>
          <cell r="S7205" t="str">
            <v>FINEM TJLP</v>
          </cell>
          <cell r="T7205" t="str">
            <v>SUB9924A</v>
          </cell>
          <cell r="U7205">
            <v>6</v>
          </cell>
          <cell r="V7205">
            <v>3.5</v>
          </cell>
          <cell r="W7205">
            <v>37391</v>
          </cell>
          <cell r="X7205">
            <v>15</v>
          </cell>
          <cell r="Y7205">
            <v>24</v>
          </cell>
          <cell r="Z7205">
            <v>1.664617</v>
          </cell>
          <cell r="AA7205">
            <v>0</v>
          </cell>
          <cell r="AB7205">
            <v>3015755.85</v>
          </cell>
          <cell r="AC7205">
            <v>111694.66</v>
          </cell>
          <cell r="AD7205">
            <v>11484.189999999999</v>
          </cell>
          <cell r="AE7205">
            <v>22894.21</v>
          </cell>
          <cell r="AF7205">
            <v>134588.87</v>
          </cell>
          <cell r="AG7205">
            <v>2904061.18</v>
          </cell>
          <cell r="AH7205">
            <v>4076.2800000002608</v>
          </cell>
          <cell r="AI7205">
            <v>0</v>
          </cell>
          <cell r="AJ7205">
            <v>0</v>
          </cell>
          <cell r="AK7205">
            <v>0</v>
          </cell>
        </row>
        <row r="7206">
          <cell r="R7206" t="str">
            <v>BNDES</v>
          </cell>
          <cell r="S7206" t="str">
            <v>FINEM TJLP</v>
          </cell>
          <cell r="T7206" t="str">
            <v>SUB9924A</v>
          </cell>
          <cell r="U7206">
            <v>6</v>
          </cell>
          <cell r="V7206">
            <v>3.5</v>
          </cell>
          <cell r="W7206">
            <v>37407</v>
          </cell>
          <cell r="X7206">
            <v>16</v>
          </cell>
          <cell r="Y7206">
            <v>0</v>
          </cell>
          <cell r="Z7206">
            <v>1.667017</v>
          </cell>
          <cell r="AA7206">
            <v>0</v>
          </cell>
          <cell r="AB7206">
            <v>2908248.18</v>
          </cell>
          <cell r="AC7206">
            <v>0</v>
          </cell>
          <cell r="AD7206">
            <v>11754.19</v>
          </cell>
          <cell r="AE7206">
            <v>11754.19</v>
          </cell>
          <cell r="AF7206">
            <v>0</v>
          </cell>
          <cell r="AG7206">
            <v>2920002.37</v>
          </cell>
          <cell r="AH7206">
            <v>4187</v>
          </cell>
          <cell r="AI7206">
            <v>0</v>
          </cell>
          <cell r="AJ7206">
            <v>0</v>
          </cell>
          <cell r="AK7206">
            <v>0</v>
          </cell>
        </row>
        <row r="7207">
          <cell r="R7207" t="str">
            <v>BNDES</v>
          </cell>
          <cell r="S7207" t="str">
            <v>FINEM TJLP</v>
          </cell>
          <cell r="T7207" t="str">
            <v>SUB9924A</v>
          </cell>
          <cell r="U7207">
            <v>6</v>
          </cell>
          <cell r="V7207">
            <v>3.5</v>
          </cell>
          <cell r="W7207">
            <v>37424</v>
          </cell>
          <cell r="X7207">
            <v>17</v>
          </cell>
          <cell r="Y7207">
            <v>25</v>
          </cell>
          <cell r="Z7207">
            <v>1.6695789999999999</v>
          </cell>
          <cell r="AA7207">
            <v>0</v>
          </cell>
          <cell r="AB7207">
            <v>2912717.8</v>
          </cell>
          <cell r="AC7207">
            <v>112027.61</v>
          </cell>
          <cell r="AD7207">
            <v>12578.22</v>
          </cell>
          <cell r="AE7207">
            <v>24332.41</v>
          </cell>
          <cell r="AF7207">
            <v>136360.01999999999</v>
          </cell>
          <cell r="AG7207">
            <v>2800690.19</v>
          </cell>
          <cell r="AH7207">
            <v>4469.6199999996461</v>
          </cell>
          <cell r="AI7207">
            <v>0</v>
          </cell>
          <cell r="AJ7207">
            <v>0</v>
          </cell>
          <cell r="AK7207">
            <v>0</v>
          </cell>
        </row>
        <row r="7208">
          <cell r="R7208" t="str">
            <v>BNDES</v>
          </cell>
          <cell r="S7208" t="str">
            <v>FINEM TJLP</v>
          </cell>
          <cell r="T7208" t="str">
            <v>SUB9924A</v>
          </cell>
          <cell r="U7208">
            <v>6</v>
          </cell>
          <cell r="V7208">
            <v>3.5</v>
          </cell>
          <cell r="W7208">
            <v>37437</v>
          </cell>
          <cell r="X7208">
            <v>13</v>
          </cell>
          <cell r="Y7208">
            <v>0</v>
          </cell>
          <cell r="Z7208">
            <v>1.6715420000000001</v>
          </cell>
          <cell r="AA7208">
            <v>0</v>
          </cell>
          <cell r="AB7208">
            <v>2803983.09</v>
          </cell>
          <cell r="AC7208">
            <v>0</v>
          </cell>
          <cell r="AD7208">
            <v>9204.4</v>
          </cell>
          <cell r="AE7208">
            <v>9204.4</v>
          </cell>
          <cell r="AF7208">
            <v>0</v>
          </cell>
          <cell r="AG7208">
            <v>2813187.49</v>
          </cell>
          <cell r="AH7208">
            <v>3292.9000000003725</v>
          </cell>
          <cell r="AI7208">
            <v>0</v>
          </cell>
          <cell r="AJ7208">
            <v>0</v>
          </cell>
          <cell r="AK7208">
            <v>0</v>
          </cell>
        </row>
        <row r="7209">
          <cell r="R7209" t="str">
            <v>BNDES</v>
          </cell>
          <cell r="S7209" t="str">
            <v>FINEM TJLP</v>
          </cell>
          <cell r="T7209" t="str">
            <v>SUB9924A</v>
          </cell>
          <cell r="U7209">
            <v>6</v>
          </cell>
          <cell r="V7209">
            <v>3.5</v>
          </cell>
          <cell r="W7209">
            <v>37452</v>
          </cell>
          <cell r="X7209">
            <v>15</v>
          </cell>
          <cell r="Y7209">
            <v>26</v>
          </cell>
          <cell r="Z7209">
            <v>1.6741010000000001</v>
          </cell>
          <cell r="AA7209">
            <v>0</v>
          </cell>
          <cell r="AB7209">
            <v>2808275.77</v>
          </cell>
          <cell r="AC7209">
            <v>112331.03</v>
          </cell>
          <cell r="AD7209">
            <v>10688.430000000002</v>
          </cell>
          <cell r="AE7209">
            <v>19892.830000000002</v>
          </cell>
          <cell r="AF7209">
            <v>132223.85999999999</v>
          </cell>
          <cell r="AG7209">
            <v>2695944.74</v>
          </cell>
          <cell r="AH7209">
            <v>4292.679999999702</v>
          </cell>
          <cell r="AI7209">
            <v>0</v>
          </cell>
          <cell r="AJ7209">
            <v>0</v>
          </cell>
          <cell r="AK7209">
            <v>0</v>
          </cell>
        </row>
        <row r="7210">
          <cell r="R7210" t="str">
            <v>BNDES</v>
          </cell>
          <cell r="S7210" t="str">
            <v>FINEM TJLP</v>
          </cell>
          <cell r="T7210" t="str">
            <v>SUB9924A</v>
          </cell>
          <cell r="U7210">
            <v>6</v>
          </cell>
          <cell r="V7210">
            <v>3.5</v>
          </cell>
          <cell r="W7210">
            <v>37468</v>
          </cell>
          <cell r="X7210">
            <v>16</v>
          </cell>
          <cell r="Y7210">
            <v>0</v>
          </cell>
          <cell r="Z7210">
            <v>1.676855</v>
          </cell>
          <cell r="AA7210">
            <v>0</v>
          </cell>
          <cell r="AB7210">
            <v>2700379.74</v>
          </cell>
          <cell r="AC7210">
            <v>0</v>
          </cell>
          <cell r="AD7210">
            <v>10914.05</v>
          </cell>
          <cell r="AE7210">
            <v>10914.05</v>
          </cell>
          <cell r="AF7210">
            <v>0</v>
          </cell>
          <cell r="AG7210">
            <v>2711293.79</v>
          </cell>
          <cell r="AH7210">
            <v>4435</v>
          </cell>
          <cell r="AI7210">
            <v>0</v>
          </cell>
          <cell r="AJ7210">
            <v>0</v>
          </cell>
          <cell r="AK7210">
            <v>0</v>
          </cell>
        </row>
        <row r="7211">
          <cell r="R7211" t="str">
            <v>BNDES</v>
          </cell>
          <cell r="S7211" t="str">
            <v>FINEM TJLP</v>
          </cell>
          <cell r="T7211" t="str">
            <v>SUB9924A</v>
          </cell>
          <cell r="U7211">
            <v>6</v>
          </cell>
          <cell r="V7211">
            <v>3.5</v>
          </cell>
          <cell r="W7211">
            <v>37483</v>
          </cell>
          <cell r="X7211">
            <v>15</v>
          </cell>
          <cell r="Y7211">
            <v>27</v>
          </cell>
          <cell r="Z7211">
            <v>1.6794500000000001</v>
          </cell>
          <cell r="AA7211">
            <v>0</v>
          </cell>
          <cell r="AB7211">
            <v>2704558.68</v>
          </cell>
          <cell r="AC7211">
            <v>112689.95</v>
          </cell>
          <cell r="AD7211">
            <v>10304.77</v>
          </cell>
          <cell r="AE7211">
            <v>21218.82</v>
          </cell>
          <cell r="AF7211">
            <v>133908.76</v>
          </cell>
          <cell r="AG7211">
            <v>2591868.7400000002</v>
          </cell>
          <cell r="AH7211">
            <v>4178.9399999999441</v>
          </cell>
          <cell r="AI7211">
            <v>0</v>
          </cell>
          <cell r="AJ7211">
            <v>0</v>
          </cell>
          <cell r="AK7211">
            <v>0</v>
          </cell>
        </row>
        <row r="7212">
          <cell r="R7212" t="str">
            <v>BNDES</v>
          </cell>
          <cell r="S7212" t="str">
            <v>FINEM TJLP</v>
          </cell>
          <cell r="T7212" t="str">
            <v>SUB9924A</v>
          </cell>
          <cell r="U7212">
            <v>6</v>
          </cell>
          <cell r="V7212">
            <v>3.5</v>
          </cell>
          <cell r="W7212">
            <v>37499</v>
          </cell>
          <cell r="X7212">
            <v>16</v>
          </cell>
          <cell r="Y7212">
            <v>0</v>
          </cell>
          <cell r="Z7212">
            <v>1.682218</v>
          </cell>
          <cell r="AA7212">
            <v>0</v>
          </cell>
          <cell r="AB7212">
            <v>2596140.5499999998</v>
          </cell>
          <cell r="AC7212">
            <v>0</v>
          </cell>
          <cell r="AD7212">
            <v>10492.75</v>
          </cell>
          <cell r="AE7212">
            <v>10492.75</v>
          </cell>
          <cell r="AF7212">
            <v>0</v>
          </cell>
          <cell r="AG7212">
            <v>2606633.2999999998</v>
          </cell>
          <cell r="AH7212">
            <v>4271.8099999995902</v>
          </cell>
          <cell r="AI7212">
            <v>0</v>
          </cell>
          <cell r="AJ7212">
            <v>0</v>
          </cell>
          <cell r="AK7212">
            <v>0</v>
          </cell>
        </row>
        <row r="7213">
          <cell r="R7213" t="str">
            <v>BNDES</v>
          </cell>
          <cell r="S7213" t="str">
            <v>FINEM TJLP</v>
          </cell>
          <cell r="T7213" t="str">
            <v>SUB9924A</v>
          </cell>
          <cell r="U7213">
            <v>6</v>
          </cell>
          <cell r="V7213">
            <v>3.5</v>
          </cell>
          <cell r="W7213">
            <v>37515</v>
          </cell>
          <cell r="X7213">
            <v>16</v>
          </cell>
          <cell r="Y7213">
            <v>27</v>
          </cell>
          <cell r="Z7213">
            <v>1.6849860000000001</v>
          </cell>
          <cell r="AA7213">
            <v>0</v>
          </cell>
          <cell r="AB7213">
            <v>2600412.36</v>
          </cell>
          <cell r="AC7213">
            <v>113061.41</v>
          </cell>
          <cell r="AD7213">
            <v>10569.759999999998</v>
          </cell>
          <cell r="AE7213">
            <v>21062.51</v>
          </cell>
          <cell r="AF7213">
            <v>134123.92000000001</v>
          </cell>
          <cell r="AG7213">
            <v>2487350.9500000002</v>
          </cell>
          <cell r="AH7213">
            <v>4271.8100000005215</v>
          </cell>
          <cell r="AI7213">
            <v>0</v>
          </cell>
          <cell r="AJ7213">
            <v>0</v>
          </cell>
          <cell r="AK7213">
            <v>0</v>
          </cell>
        </row>
        <row r="7214">
          <cell r="R7214" t="str">
            <v>BNDES</v>
          </cell>
          <cell r="S7214" t="str">
            <v>FINEM TJLP</v>
          </cell>
          <cell r="T7214" t="str">
            <v>SUB9924A</v>
          </cell>
          <cell r="U7214">
            <v>6</v>
          </cell>
          <cell r="V7214">
            <v>3.5</v>
          </cell>
          <cell r="W7214">
            <v>37529</v>
          </cell>
          <cell r="X7214">
            <v>14</v>
          </cell>
          <cell r="Y7214">
            <v>0</v>
          </cell>
          <cell r="Z7214">
            <v>1.6874150000000001</v>
          </cell>
          <cell r="AA7214">
            <v>0</v>
          </cell>
          <cell r="AB7214">
            <v>2490936.6</v>
          </cell>
          <cell r="AC7214">
            <v>0</v>
          </cell>
          <cell r="AD7214">
            <v>8806.89</v>
          </cell>
          <cell r="AE7214">
            <v>8806.89</v>
          </cell>
          <cell r="AF7214">
            <v>0</v>
          </cell>
          <cell r="AG7214">
            <v>2499743.4900000002</v>
          </cell>
          <cell r="AH7214">
            <v>3585.6499999999069</v>
          </cell>
          <cell r="AI7214">
            <v>0</v>
          </cell>
          <cell r="AJ7214">
            <v>0</v>
          </cell>
          <cell r="AK7214">
            <v>0</v>
          </cell>
        </row>
        <row r="7215">
          <cell r="R7215" t="str">
            <v>BNDES</v>
          </cell>
          <cell r="S7215" t="str">
            <v>FINEM TJLP</v>
          </cell>
          <cell r="T7215" t="str">
            <v>SUB9924A</v>
          </cell>
          <cell r="U7215">
            <v>6</v>
          </cell>
          <cell r="V7215">
            <v>3.5</v>
          </cell>
          <cell r="W7215">
            <v>37544</v>
          </cell>
          <cell r="X7215">
            <v>15</v>
          </cell>
          <cell r="Y7215">
            <v>29</v>
          </cell>
          <cell r="Z7215">
            <v>1.6900250000000001</v>
          </cell>
          <cell r="AA7215">
            <v>0</v>
          </cell>
          <cell r="AB7215">
            <v>2494789.4500000002</v>
          </cell>
          <cell r="AC7215">
            <v>113399.52</v>
          </cell>
          <cell r="AD7215">
            <v>9498.77</v>
          </cell>
          <cell r="AE7215">
            <v>18305.66</v>
          </cell>
          <cell r="AF7215">
            <v>131705.18</v>
          </cell>
          <cell r="AG7215">
            <v>2381389.9300000002</v>
          </cell>
          <cell r="AH7215">
            <v>3852.8500000000931</v>
          </cell>
          <cell r="AI7215">
            <v>0</v>
          </cell>
          <cell r="AJ7215">
            <v>0</v>
          </cell>
          <cell r="AK7215">
            <v>0</v>
          </cell>
        </row>
        <row r="7216">
          <cell r="R7216" t="str">
            <v>BNDES</v>
          </cell>
          <cell r="S7216" t="str">
            <v>FINEM TJLP</v>
          </cell>
          <cell r="T7216" t="str">
            <v>SUB9924A</v>
          </cell>
          <cell r="U7216">
            <v>6</v>
          </cell>
          <cell r="V7216">
            <v>3.5</v>
          </cell>
          <cell r="W7216">
            <v>37560</v>
          </cell>
          <cell r="X7216">
            <v>16</v>
          </cell>
          <cell r="Y7216">
            <v>0</v>
          </cell>
          <cell r="Z7216">
            <v>1.692809</v>
          </cell>
          <cell r="AA7216">
            <v>0</v>
          </cell>
          <cell r="AB7216">
            <v>2385312.8199999998</v>
          </cell>
          <cell r="AC7216">
            <v>0</v>
          </cell>
          <cell r="AD7216">
            <v>9640.65</v>
          </cell>
          <cell r="AE7216">
            <v>9640.65</v>
          </cell>
          <cell r="AF7216">
            <v>0</v>
          </cell>
          <cell r="AG7216">
            <v>2394953.48</v>
          </cell>
          <cell r="AH7216">
            <v>3922.8999999999069</v>
          </cell>
          <cell r="AI7216">
            <v>0</v>
          </cell>
          <cell r="AJ7216">
            <v>0</v>
          </cell>
          <cell r="AK7216">
            <v>0</v>
          </cell>
        </row>
        <row r="7217">
          <cell r="R7217" t="str">
            <v>BNDES</v>
          </cell>
          <cell r="S7217" t="str">
            <v>FINEM TJLP</v>
          </cell>
          <cell r="T7217" t="str">
            <v>SUB9924A</v>
          </cell>
          <cell r="U7217">
            <v>6</v>
          </cell>
          <cell r="V7217">
            <v>3.5</v>
          </cell>
          <cell r="W7217">
            <v>37578</v>
          </cell>
          <cell r="X7217">
            <v>18</v>
          </cell>
          <cell r="Y7217">
            <v>30</v>
          </cell>
          <cell r="Z7217">
            <v>1.6959409999999999</v>
          </cell>
          <cell r="AA7217">
            <v>0</v>
          </cell>
          <cell r="AB7217">
            <v>2389726.08</v>
          </cell>
          <cell r="AC7217">
            <v>113796.48</v>
          </cell>
          <cell r="AD7217">
            <v>10930.31</v>
          </cell>
          <cell r="AE7217">
            <v>20570.96</v>
          </cell>
          <cell r="AF7217">
            <v>134367.44</v>
          </cell>
          <cell r="AG7217">
            <v>2275929.6</v>
          </cell>
          <cell r="AH7217">
            <v>4413.25</v>
          </cell>
          <cell r="AI7217">
            <v>0</v>
          </cell>
          <cell r="AJ7217">
            <v>0</v>
          </cell>
          <cell r="AK7217">
            <v>0</v>
          </cell>
        </row>
        <row r="7218">
          <cell r="R7218" t="str">
            <v>BNDES</v>
          </cell>
          <cell r="S7218" t="str">
            <v>FINEM TJLP</v>
          </cell>
          <cell r="T7218" t="str">
            <v>SUB9924A</v>
          </cell>
          <cell r="U7218">
            <v>6</v>
          </cell>
          <cell r="V7218">
            <v>3.5</v>
          </cell>
          <cell r="W7218">
            <v>37590</v>
          </cell>
          <cell r="X7218">
            <v>12</v>
          </cell>
          <cell r="Y7218">
            <v>0</v>
          </cell>
          <cell r="Z7218">
            <v>1.6980409999999999</v>
          </cell>
          <cell r="AA7218">
            <v>0</v>
          </cell>
          <cell r="AB7218">
            <v>2278747.77</v>
          </cell>
          <cell r="AC7218">
            <v>0</v>
          </cell>
          <cell r="AD7218">
            <v>6903.98</v>
          </cell>
          <cell r="AE7218">
            <v>6903.98</v>
          </cell>
          <cell r="AF7218">
            <v>0</v>
          </cell>
          <cell r="AG7218">
            <v>2285651.75</v>
          </cell>
          <cell r="AH7218">
            <v>2818.1699999999255</v>
          </cell>
          <cell r="AI7218">
            <v>0</v>
          </cell>
          <cell r="AJ7218">
            <v>0</v>
          </cell>
          <cell r="AK7218">
            <v>0</v>
          </cell>
        </row>
        <row r="7219">
          <cell r="R7219" t="str">
            <v>BNDES</v>
          </cell>
          <cell r="S7219" t="str">
            <v>FINEM TJLP</v>
          </cell>
          <cell r="T7219" t="str">
            <v>SUB9924A</v>
          </cell>
          <cell r="U7219">
            <v>6</v>
          </cell>
          <cell r="V7219">
            <v>3.5</v>
          </cell>
          <cell r="W7219">
            <v>37606</v>
          </cell>
          <cell r="X7219">
            <v>16</v>
          </cell>
          <cell r="Y7219">
            <v>31</v>
          </cell>
          <cell r="Z7219">
            <v>1.700841</v>
          </cell>
          <cell r="AA7219">
            <v>0</v>
          </cell>
          <cell r="AB7219">
            <v>2282505.33</v>
          </cell>
          <cell r="AC7219">
            <v>114125.27</v>
          </cell>
          <cell r="AD7219">
            <v>9264.4700000000012</v>
          </cell>
          <cell r="AE7219">
            <v>16168.45</v>
          </cell>
          <cell r="AF7219">
            <v>130293.72</v>
          </cell>
          <cell r="AG7219">
            <v>2168380.06</v>
          </cell>
          <cell r="AH7219">
            <v>3757.5600000000559</v>
          </cell>
          <cell r="AI7219">
            <v>0</v>
          </cell>
          <cell r="AJ7219">
            <v>0</v>
          </cell>
          <cell r="AK7219">
            <v>0</v>
          </cell>
        </row>
        <row r="7220">
          <cell r="R7220" t="str">
            <v>BNDES</v>
          </cell>
          <cell r="S7220" t="str">
            <v>FINEM TJLP</v>
          </cell>
          <cell r="T7220" t="str">
            <v>SUB9924A</v>
          </cell>
          <cell r="U7220">
            <v>6</v>
          </cell>
          <cell r="V7220">
            <v>3.5</v>
          </cell>
          <cell r="W7220">
            <v>37621</v>
          </cell>
          <cell r="X7220">
            <v>15</v>
          </cell>
          <cell r="Y7220">
            <v>0</v>
          </cell>
          <cell r="Z7220">
            <v>1.7034659999999999</v>
          </cell>
          <cell r="AA7220">
            <v>0</v>
          </cell>
          <cell r="AB7220">
            <v>2171726.64</v>
          </cell>
          <cell r="AC7220">
            <v>0</v>
          </cell>
          <cell r="AD7220">
            <v>8227.7800000000007</v>
          </cell>
          <cell r="AE7220">
            <v>8227.7800000000007</v>
          </cell>
          <cell r="AF7220">
            <v>0</v>
          </cell>
          <cell r="AG7220">
            <v>2179954.4300000002</v>
          </cell>
          <cell r="AH7220">
            <v>3346.5900000003166</v>
          </cell>
          <cell r="AI7220">
            <v>0</v>
          </cell>
          <cell r="AJ7220">
            <v>0</v>
          </cell>
          <cell r="AK7220">
            <v>0</v>
          </cell>
        </row>
        <row r="7221">
          <cell r="R7221" t="str">
            <v>BNDES</v>
          </cell>
          <cell r="S7221" t="str">
            <v>FINEM TJLP</v>
          </cell>
          <cell r="T7221" t="str">
            <v>SUB9924A</v>
          </cell>
          <cell r="U7221">
            <v>6</v>
          </cell>
          <cell r="V7221">
            <v>3.5</v>
          </cell>
          <cell r="W7221">
            <v>37636</v>
          </cell>
          <cell r="X7221">
            <v>15</v>
          </cell>
          <cell r="Y7221">
            <v>32</v>
          </cell>
          <cell r="Z7221">
            <v>1.706693</v>
          </cell>
          <cell r="AA7221">
            <v>0</v>
          </cell>
          <cell r="AB7221">
            <v>2175840.7000000002</v>
          </cell>
          <cell r="AC7221">
            <v>114517.93</v>
          </cell>
          <cell r="AD7221">
            <v>8290.19</v>
          </cell>
          <cell r="AE7221">
            <v>16517.97</v>
          </cell>
          <cell r="AF7221">
            <v>131035.9</v>
          </cell>
          <cell r="AG7221">
            <v>2061322.77</v>
          </cell>
          <cell r="AH7221">
            <v>4114.0499999998137</v>
          </cell>
          <cell r="AI7221">
            <v>0</v>
          </cell>
          <cell r="AJ7221">
            <v>0</v>
          </cell>
          <cell r="AK7221">
            <v>0</v>
          </cell>
        </row>
        <row r="7222">
          <cell r="R7222" t="str">
            <v>BNDES</v>
          </cell>
          <cell r="S7222" t="str">
            <v>FINEM TJLP</v>
          </cell>
          <cell r="T7222" t="str">
            <v>SUB9924A</v>
          </cell>
          <cell r="U7222">
            <v>6</v>
          </cell>
          <cell r="V7222">
            <v>3.5</v>
          </cell>
          <cell r="W7222">
            <v>37652</v>
          </cell>
          <cell r="X7222">
            <v>16</v>
          </cell>
          <cell r="Y7222">
            <v>0</v>
          </cell>
          <cell r="Z7222">
            <v>1.710197</v>
          </cell>
          <cell r="AA7222">
            <v>0</v>
          </cell>
          <cell r="AB7222">
            <v>2065554.86</v>
          </cell>
          <cell r="AC7222">
            <v>0</v>
          </cell>
          <cell r="AD7222">
            <v>8348.2999999999993</v>
          </cell>
          <cell r="AE7222">
            <v>8348.2999999999993</v>
          </cell>
          <cell r="AF7222">
            <v>0</v>
          </cell>
          <cell r="AG7222">
            <v>2073903.16</v>
          </cell>
          <cell r="AH7222">
            <v>4232.089999999851</v>
          </cell>
          <cell r="AI7222">
            <v>0</v>
          </cell>
          <cell r="AJ7222">
            <v>0</v>
          </cell>
          <cell r="AK7222">
            <v>0</v>
          </cell>
        </row>
        <row r="7223">
          <cell r="R7223" t="str">
            <v>BNDES</v>
          </cell>
          <cell r="S7223" t="str">
            <v>FINEM TJLP</v>
          </cell>
          <cell r="T7223" t="str">
            <v>SUB9924A</v>
          </cell>
          <cell r="U7223">
            <v>6</v>
          </cell>
          <cell r="V7223">
            <v>3.5</v>
          </cell>
          <cell r="W7223">
            <v>37669</v>
          </cell>
          <cell r="X7223">
            <v>17</v>
          </cell>
          <cell r="Y7223">
            <v>33</v>
          </cell>
          <cell r="Z7223">
            <v>1.7139200000000001</v>
          </cell>
          <cell r="AA7223">
            <v>0</v>
          </cell>
          <cell r="AB7223">
            <v>2070051.45</v>
          </cell>
          <cell r="AC7223">
            <v>115002.86</v>
          </cell>
          <cell r="AD7223">
            <v>8944.6000000000022</v>
          </cell>
          <cell r="AE7223">
            <v>17292.900000000001</v>
          </cell>
          <cell r="AF7223">
            <v>132295.76</v>
          </cell>
          <cell r="AG7223">
            <v>1955048.59</v>
          </cell>
          <cell r="AH7223">
            <v>4496.5900000000838</v>
          </cell>
          <cell r="AI7223">
            <v>0</v>
          </cell>
          <cell r="AJ7223">
            <v>0</v>
          </cell>
          <cell r="AK7223">
            <v>0</v>
          </cell>
        </row>
        <row r="7224">
          <cell r="R7224" t="str">
            <v>BNDES</v>
          </cell>
          <cell r="S7224" t="str">
            <v>FINEM TJLP</v>
          </cell>
          <cell r="T7224" t="str">
            <v>SUB9924A</v>
          </cell>
          <cell r="U7224">
            <v>6</v>
          </cell>
          <cell r="V7224">
            <v>3.5</v>
          </cell>
          <cell r="W7224">
            <v>37680</v>
          </cell>
          <cell r="X7224">
            <v>11</v>
          </cell>
          <cell r="Y7224">
            <v>0</v>
          </cell>
          <cell r="Z7224">
            <v>1.7163379999999999</v>
          </cell>
          <cell r="AA7224">
            <v>0</v>
          </cell>
          <cell r="AB7224">
            <v>1957806.78</v>
          </cell>
          <cell r="AC7224">
            <v>0</v>
          </cell>
          <cell r="AD7224">
            <v>5436.63</v>
          </cell>
          <cell r="AE7224">
            <v>5436.63</v>
          </cell>
          <cell r="AF7224">
            <v>0</v>
          </cell>
          <cell r="AG7224">
            <v>1963243.41</v>
          </cell>
          <cell r="AH7224">
            <v>2758.1899999999441</v>
          </cell>
          <cell r="AI7224">
            <v>0</v>
          </cell>
          <cell r="AJ7224">
            <v>0</v>
          </cell>
          <cell r="AK7224">
            <v>0</v>
          </cell>
        </row>
        <row r="7225">
          <cell r="R7225" t="str">
            <v>BNDES</v>
          </cell>
          <cell r="S7225" t="str">
            <v>FINEM TJLP</v>
          </cell>
          <cell r="T7225" t="str">
            <v>SUB9924A</v>
          </cell>
          <cell r="U7225">
            <v>6</v>
          </cell>
          <cell r="V7225">
            <v>3.5</v>
          </cell>
          <cell r="W7225">
            <v>37697</v>
          </cell>
          <cell r="X7225">
            <v>17</v>
          </cell>
          <cell r="Y7225">
            <v>34</v>
          </cell>
          <cell r="Z7225">
            <v>1.720078</v>
          </cell>
          <cell r="AA7225">
            <v>0</v>
          </cell>
          <cell r="AB7225">
            <v>1962072.95</v>
          </cell>
          <cell r="AC7225">
            <v>115416.06</v>
          </cell>
          <cell r="AD7225">
            <v>8462</v>
          </cell>
          <cell r="AE7225">
            <v>13898.63</v>
          </cell>
          <cell r="AF7225">
            <v>129314.68</v>
          </cell>
          <cell r="AG7225">
            <v>1846656.9</v>
          </cell>
          <cell r="AH7225">
            <v>4266.1699999999255</v>
          </cell>
          <cell r="AI7225">
            <v>0</v>
          </cell>
          <cell r="AJ7225">
            <v>0</v>
          </cell>
          <cell r="AK7225">
            <v>0</v>
          </cell>
        </row>
        <row r="7226">
          <cell r="R7226" t="str">
            <v>BNDES</v>
          </cell>
          <cell r="S7226" t="str">
            <v>FINEM TJLP</v>
          </cell>
          <cell r="T7226" t="str">
            <v>SUB9924A</v>
          </cell>
          <cell r="U7226">
            <v>6</v>
          </cell>
          <cell r="V7226">
            <v>3.5</v>
          </cell>
          <cell r="W7226">
            <v>37711</v>
          </cell>
          <cell r="X7226">
            <v>14</v>
          </cell>
          <cell r="Y7226">
            <v>0</v>
          </cell>
          <cell r="Z7226">
            <v>1.7231620000000001</v>
          </cell>
          <cell r="AA7226">
            <v>0</v>
          </cell>
          <cell r="AB7226">
            <v>1849967.85</v>
          </cell>
          <cell r="AC7226">
            <v>0</v>
          </cell>
          <cell r="AD7226">
            <v>6540.69</v>
          </cell>
          <cell r="AE7226">
            <v>6540.69</v>
          </cell>
          <cell r="AF7226">
            <v>0</v>
          </cell>
          <cell r="AG7226">
            <v>1856508.54</v>
          </cell>
          <cell r="AH7226">
            <v>3310.9500000001863</v>
          </cell>
          <cell r="AI7226">
            <v>0</v>
          </cell>
          <cell r="AJ7226">
            <v>0</v>
          </cell>
          <cell r="AK7226">
            <v>0</v>
          </cell>
        </row>
        <row r="7227">
          <cell r="R7227" t="str">
            <v>BNDES</v>
          </cell>
          <cell r="S7227" t="str">
            <v>FINEM TJLP</v>
          </cell>
          <cell r="T7227" t="str">
            <v>SUB9924A</v>
          </cell>
          <cell r="U7227">
            <v>6</v>
          </cell>
          <cell r="V7227">
            <v>3.5</v>
          </cell>
          <cell r="W7227">
            <v>37726</v>
          </cell>
          <cell r="X7227">
            <v>15</v>
          </cell>
          <cell r="Y7227">
            <v>35</v>
          </cell>
          <cell r="Z7227">
            <v>1.727079</v>
          </cell>
          <cell r="AA7227">
            <v>0</v>
          </cell>
          <cell r="AB7227">
            <v>1854173.09</v>
          </cell>
          <cell r="AC7227">
            <v>115885.82</v>
          </cell>
          <cell r="AD7227">
            <v>7064.4100000000008</v>
          </cell>
          <cell r="AE7227">
            <v>13605.1</v>
          </cell>
          <cell r="AF7227">
            <v>129490.92</v>
          </cell>
          <cell r="AG7227">
            <v>1738287.28</v>
          </cell>
          <cell r="AH7227">
            <v>4205.25</v>
          </cell>
          <cell r="AI7227">
            <v>0</v>
          </cell>
          <cell r="AJ7227">
            <v>0</v>
          </cell>
          <cell r="AK7227">
            <v>0</v>
          </cell>
        </row>
        <row r="7228">
          <cell r="R7228" t="str">
            <v>BNDES</v>
          </cell>
          <cell r="S7228" t="str">
            <v>FINEM TJLP</v>
          </cell>
          <cell r="T7228" t="str">
            <v>SUB9924A</v>
          </cell>
          <cell r="U7228">
            <v>6</v>
          </cell>
          <cell r="V7228">
            <v>3.5</v>
          </cell>
          <cell r="W7228">
            <v>37741</v>
          </cell>
          <cell r="X7228">
            <v>15</v>
          </cell>
          <cell r="Y7228">
            <v>0</v>
          </cell>
          <cell r="Z7228">
            <v>1.7310449999999999</v>
          </cell>
          <cell r="AA7228">
            <v>0</v>
          </cell>
          <cell r="AB7228">
            <v>1742279.01</v>
          </cell>
          <cell r="AC7228">
            <v>0</v>
          </cell>
          <cell r="AD7228">
            <v>6600.78</v>
          </cell>
          <cell r="AE7228">
            <v>6600.78</v>
          </cell>
          <cell r="AF7228">
            <v>0</v>
          </cell>
          <cell r="AG7228">
            <v>1748879.8</v>
          </cell>
          <cell r="AH7228">
            <v>3991.7399999999907</v>
          </cell>
          <cell r="AI7228">
            <v>0</v>
          </cell>
          <cell r="AJ7228">
            <v>0</v>
          </cell>
          <cell r="AK7228">
            <v>0</v>
          </cell>
        </row>
        <row r="7229">
          <cell r="R7229" t="str">
            <v>BNDES</v>
          </cell>
          <cell r="S7229" t="str">
            <v>FINEM TJLP</v>
          </cell>
          <cell r="T7229" t="str">
            <v>SUB9924A</v>
          </cell>
          <cell r="U7229">
            <v>6</v>
          </cell>
          <cell r="V7229">
            <v>3.5</v>
          </cell>
          <cell r="W7229">
            <v>37756</v>
          </cell>
          <cell r="X7229">
            <v>15</v>
          </cell>
          <cell r="Y7229">
            <v>36</v>
          </cell>
          <cell r="Z7229">
            <v>1.73502</v>
          </cell>
          <cell r="AA7229">
            <v>0</v>
          </cell>
          <cell r="AB7229">
            <v>1746279.81</v>
          </cell>
          <cell r="AC7229">
            <v>116418.65</v>
          </cell>
          <cell r="AD7229">
            <v>6656.1600000000008</v>
          </cell>
          <cell r="AE7229">
            <v>13256.94</v>
          </cell>
          <cell r="AF7229">
            <v>129675.6</v>
          </cell>
          <cell r="AG7229">
            <v>1629861.16</v>
          </cell>
          <cell r="AH7229">
            <v>4000.8000000000466</v>
          </cell>
          <cell r="AI7229">
            <v>0</v>
          </cell>
          <cell r="AJ7229">
            <v>0</v>
          </cell>
          <cell r="AK7229">
            <v>0</v>
          </cell>
        </row>
        <row r="7230">
          <cell r="R7230" t="str">
            <v>BNDES</v>
          </cell>
          <cell r="S7230" t="str">
            <v>FINEM TJLP</v>
          </cell>
          <cell r="T7230" t="str">
            <v>SUB9924A</v>
          </cell>
          <cell r="U7230">
            <v>6</v>
          </cell>
          <cell r="V7230">
            <v>3.5</v>
          </cell>
          <cell r="W7230">
            <v>37772</v>
          </cell>
          <cell r="X7230">
            <v>16</v>
          </cell>
          <cell r="Y7230">
            <v>0</v>
          </cell>
          <cell r="Z7230">
            <v>1.7392730000000001</v>
          </cell>
          <cell r="AA7230">
            <v>0</v>
          </cell>
          <cell r="AB7230">
            <v>1633856.38</v>
          </cell>
          <cell r="AC7230">
            <v>0</v>
          </cell>
          <cell r="AD7230">
            <v>6603.51</v>
          </cell>
          <cell r="AE7230">
            <v>6603.51</v>
          </cell>
          <cell r="AF7230">
            <v>0</v>
          </cell>
          <cell r="AG7230">
            <v>1640459.9</v>
          </cell>
          <cell r="AH7230">
            <v>3995.2299999999814</v>
          </cell>
          <cell r="AI7230">
            <v>0</v>
          </cell>
          <cell r="AJ7230">
            <v>0</v>
          </cell>
          <cell r="AK7230">
            <v>0</v>
          </cell>
        </row>
        <row r="7231">
          <cell r="R7231" t="str">
            <v>BNDES</v>
          </cell>
          <cell r="S7231" t="str">
            <v>FINEM TJLP</v>
          </cell>
          <cell r="T7231" t="str">
            <v>SUB9924A</v>
          </cell>
          <cell r="U7231">
            <v>6</v>
          </cell>
          <cell r="V7231">
            <v>3.5</v>
          </cell>
          <cell r="W7231">
            <v>37788</v>
          </cell>
          <cell r="X7231">
            <v>16</v>
          </cell>
          <cell r="Y7231">
            <v>37</v>
          </cell>
          <cell r="Z7231">
            <v>1.743533</v>
          </cell>
          <cell r="AA7231">
            <v>0</v>
          </cell>
          <cell r="AB7231">
            <v>1637858.19</v>
          </cell>
          <cell r="AC7231">
            <v>116989.87</v>
          </cell>
          <cell r="AD7231">
            <v>6662.619999999999</v>
          </cell>
          <cell r="AE7231">
            <v>13266.13</v>
          </cell>
          <cell r="AF7231">
            <v>130256</v>
          </cell>
          <cell r="AG7231">
            <v>1520868.32</v>
          </cell>
          <cell r="AH7231">
            <v>4001.8000000000466</v>
          </cell>
          <cell r="AI7231">
            <v>0</v>
          </cell>
          <cell r="AJ7231">
            <v>0</v>
          </cell>
          <cell r="AK7231">
            <v>0</v>
          </cell>
        </row>
        <row r="7232">
          <cell r="R7232" t="str">
            <v>BNDES</v>
          </cell>
          <cell r="S7232" t="str">
            <v>FINEM TJLP</v>
          </cell>
          <cell r="T7232" t="str">
            <v>SUB9924A</v>
          </cell>
          <cell r="U7232">
            <v>6</v>
          </cell>
          <cell r="V7232">
            <v>3.5</v>
          </cell>
          <cell r="W7232">
            <v>37802</v>
          </cell>
          <cell r="X7232">
            <v>14</v>
          </cell>
          <cell r="Y7232">
            <v>0</v>
          </cell>
          <cell r="Z7232">
            <v>1.747271</v>
          </cell>
          <cell r="AA7232">
            <v>0</v>
          </cell>
          <cell r="AB7232">
            <v>1524128.94</v>
          </cell>
          <cell r="AC7232">
            <v>0</v>
          </cell>
          <cell r="AD7232">
            <v>5388.67</v>
          </cell>
          <cell r="AE7232">
            <v>5388.67</v>
          </cell>
          <cell r="AF7232">
            <v>0</v>
          </cell>
          <cell r="AG7232">
            <v>1529517.61</v>
          </cell>
          <cell r="AH7232">
            <v>3260.6200000001118</v>
          </cell>
          <cell r="AI7232">
            <v>0</v>
          </cell>
          <cell r="AJ7232">
            <v>0</v>
          </cell>
          <cell r="AK7232">
            <v>0</v>
          </cell>
        </row>
        <row r="7233">
          <cell r="R7233" t="str">
            <v>BNDES</v>
          </cell>
          <cell r="S7233" t="str">
            <v>FINEM TJLP</v>
          </cell>
          <cell r="T7233" t="str">
            <v>SUB9924A</v>
          </cell>
          <cell r="U7233">
            <v>6</v>
          </cell>
          <cell r="V7233">
            <v>3.5</v>
          </cell>
          <cell r="W7233">
            <v>37817</v>
          </cell>
          <cell r="X7233">
            <v>15</v>
          </cell>
          <cell r="Y7233">
            <v>38</v>
          </cell>
          <cell r="Z7233">
            <v>1.7512840000000001</v>
          </cell>
          <cell r="AA7233">
            <v>0</v>
          </cell>
          <cell r="AB7233">
            <v>1527629.44</v>
          </cell>
          <cell r="AC7233">
            <v>117509.96</v>
          </cell>
          <cell r="AD7233">
            <v>5820.4</v>
          </cell>
          <cell r="AE7233">
            <v>11209.07</v>
          </cell>
          <cell r="AF7233">
            <v>128719.03</v>
          </cell>
          <cell r="AG7233">
            <v>1410119.49</v>
          </cell>
          <cell r="AH7233">
            <v>3500.5100000000093</v>
          </cell>
          <cell r="AI7233">
            <v>0</v>
          </cell>
          <cell r="AJ7233">
            <v>0</v>
          </cell>
          <cell r="AK7233">
            <v>0</v>
          </cell>
        </row>
        <row r="7234">
          <cell r="R7234" t="str">
            <v>BNDES</v>
          </cell>
          <cell r="S7234" t="str">
            <v>FINEM TJLP</v>
          </cell>
          <cell r="T7234" t="str">
            <v>SUB9924A</v>
          </cell>
          <cell r="U7234">
            <v>6</v>
          </cell>
          <cell r="V7234">
            <v>3.5</v>
          </cell>
          <cell r="W7234">
            <v>37833</v>
          </cell>
          <cell r="X7234">
            <v>16</v>
          </cell>
          <cell r="Y7234">
            <v>0</v>
          </cell>
          <cell r="Z7234">
            <v>1.7555719999999999</v>
          </cell>
          <cell r="AA7234">
            <v>0</v>
          </cell>
          <cell r="AB7234">
            <v>1413572.15</v>
          </cell>
          <cell r="AC7234">
            <v>0</v>
          </cell>
          <cell r="AD7234">
            <v>5713.2</v>
          </cell>
          <cell r="AE7234">
            <v>5713.2</v>
          </cell>
          <cell r="AF7234">
            <v>0</v>
          </cell>
          <cell r="AG7234">
            <v>1419285.35</v>
          </cell>
          <cell r="AH7234">
            <v>3452.660000000149</v>
          </cell>
          <cell r="AI7234">
            <v>0</v>
          </cell>
          <cell r="AJ7234">
            <v>0</v>
          </cell>
          <cell r="AK7234">
            <v>0</v>
          </cell>
        </row>
        <row r="7235">
          <cell r="R7235" t="str">
            <v>BNDES</v>
          </cell>
          <cell r="S7235" t="str">
            <v>FINEM TJLP</v>
          </cell>
          <cell r="T7235" t="str">
            <v>SUB9924A</v>
          </cell>
          <cell r="U7235">
            <v>6</v>
          </cell>
          <cell r="V7235">
            <v>3.5</v>
          </cell>
          <cell r="W7235">
            <v>37848</v>
          </cell>
          <cell r="X7235">
            <v>15</v>
          </cell>
          <cell r="Y7235">
            <v>39</v>
          </cell>
          <cell r="Z7235">
            <v>1.7596069999999999</v>
          </cell>
          <cell r="AA7235">
            <v>0</v>
          </cell>
          <cell r="AB7235">
            <v>1416821.1</v>
          </cell>
          <cell r="AC7235">
            <v>118068.42</v>
          </cell>
          <cell r="AD7235">
            <v>5402.5800000000008</v>
          </cell>
          <cell r="AE7235">
            <v>11115.78</v>
          </cell>
          <cell r="AF7235">
            <v>129184.2</v>
          </cell>
          <cell r="AG7235">
            <v>1298752.67</v>
          </cell>
          <cell r="AH7235">
            <v>3248.9399999997113</v>
          </cell>
          <cell r="AI7235">
            <v>0</v>
          </cell>
          <cell r="AJ7235">
            <v>0</v>
          </cell>
          <cell r="AK7235">
            <v>0</v>
          </cell>
        </row>
        <row r="7236">
          <cell r="R7236" t="str">
            <v>BNDES</v>
          </cell>
          <cell r="S7236" t="str">
            <v>FINEM TJLP</v>
          </cell>
          <cell r="T7236" t="str">
            <v>SUB9924A</v>
          </cell>
          <cell r="U7236">
            <v>6</v>
          </cell>
          <cell r="V7236">
            <v>3.5</v>
          </cell>
          <cell r="W7236">
            <v>37864</v>
          </cell>
          <cell r="X7236">
            <v>16</v>
          </cell>
          <cell r="Y7236">
            <v>0</v>
          </cell>
          <cell r="Z7236">
            <v>1.7639180000000001</v>
          </cell>
          <cell r="AA7236">
            <v>0</v>
          </cell>
          <cell r="AB7236">
            <v>1301934.5900000001</v>
          </cell>
          <cell r="AC7236">
            <v>0</v>
          </cell>
          <cell r="AD7236">
            <v>5261.99</v>
          </cell>
          <cell r="AE7236">
            <v>5261.99</v>
          </cell>
          <cell r="AF7236">
            <v>0</v>
          </cell>
          <cell r="AG7236">
            <v>1307196.58</v>
          </cell>
          <cell r="AH7236">
            <v>3181.9200000001583</v>
          </cell>
          <cell r="AI7236">
            <v>0</v>
          </cell>
          <cell r="AJ7236">
            <v>0</v>
          </cell>
          <cell r="AK7236">
            <v>0</v>
          </cell>
        </row>
        <row r="7237">
          <cell r="R7237" t="str">
            <v>BNDES</v>
          </cell>
          <cell r="S7237" t="str">
            <v>FINEM TJLP</v>
          </cell>
          <cell r="T7237" t="str">
            <v>SUB9924A</v>
          </cell>
          <cell r="U7237">
            <v>6</v>
          </cell>
          <cell r="V7237">
            <v>3.5</v>
          </cell>
          <cell r="W7237">
            <v>37879</v>
          </cell>
          <cell r="X7237">
            <v>15</v>
          </cell>
          <cell r="Y7237">
            <v>40</v>
          </cell>
          <cell r="Z7237">
            <v>1.767968</v>
          </cell>
          <cell r="AA7237">
            <v>0</v>
          </cell>
          <cell r="AB7237">
            <v>1304923.8600000001</v>
          </cell>
          <cell r="AC7237">
            <v>118629.44</v>
          </cell>
          <cell r="AD7237">
            <v>4975.8899999999994</v>
          </cell>
          <cell r="AE7237">
            <v>10237.879999999999</v>
          </cell>
          <cell r="AF7237">
            <v>128867.32</v>
          </cell>
          <cell r="AG7237">
            <v>1186294.42</v>
          </cell>
          <cell r="AH7237">
            <v>2989.2700000000186</v>
          </cell>
          <cell r="AI7237">
            <v>0</v>
          </cell>
          <cell r="AJ7237">
            <v>0</v>
          </cell>
          <cell r="AK7237">
            <v>0</v>
          </cell>
        </row>
        <row r="7238">
          <cell r="R7238" t="str">
            <v>BNDES</v>
          </cell>
          <cell r="S7238" t="str">
            <v>FINEM TJLP</v>
          </cell>
          <cell r="T7238" t="str">
            <v>SUB9924A</v>
          </cell>
          <cell r="U7238">
            <v>6</v>
          </cell>
          <cell r="V7238">
            <v>3.5</v>
          </cell>
          <cell r="W7238">
            <v>37894</v>
          </cell>
          <cell r="X7238">
            <v>15</v>
          </cell>
          <cell r="Y7238">
            <v>0</v>
          </cell>
          <cell r="Z7238">
            <v>1.7720309999999999</v>
          </cell>
          <cell r="AA7238">
            <v>0</v>
          </cell>
          <cell r="AB7238">
            <v>1189020.67</v>
          </cell>
          <cell r="AC7238">
            <v>0</v>
          </cell>
          <cell r="AD7238">
            <v>4504.71</v>
          </cell>
          <cell r="AE7238">
            <v>4504.71</v>
          </cell>
          <cell r="AF7238">
            <v>0</v>
          </cell>
          <cell r="AG7238">
            <v>1193525.3799999999</v>
          </cell>
          <cell r="AH7238">
            <v>2726.25</v>
          </cell>
          <cell r="AI7238">
            <v>0</v>
          </cell>
          <cell r="AJ7238">
            <v>0</v>
          </cell>
          <cell r="AK7238">
            <v>0</v>
          </cell>
        </row>
        <row r="7239">
          <cell r="R7239" t="str">
            <v>BNDES</v>
          </cell>
          <cell r="S7239" t="str">
            <v>FINEM TJLP</v>
          </cell>
          <cell r="T7239" t="str">
            <v>SUB9924A</v>
          </cell>
          <cell r="U7239">
            <v>6</v>
          </cell>
          <cell r="V7239">
            <v>3.5</v>
          </cell>
          <cell r="W7239">
            <v>37909</v>
          </cell>
          <cell r="X7239">
            <v>15</v>
          </cell>
          <cell r="Y7239">
            <v>41</v>
          </cell>
          <cell r="Z7239">
            <v>1.7754799999999999</v>
          </cell>
          <cell r="AA7239">
            <v>0</v>
          </cell>
          <cell r="AB7239">
            <v>1191334.92</v>
          </cell>
          <cell r="AC7239">
            <v>119133.49</v>
          </cell>
          <cell r="AD7239">
            <v>4539.3499999999995</v>
          </cell>
          <cell r="AE7239">
            <v>9044.06</v>
          </cell>
          <cell r="AF7239">
            <v>128177.55</v>
          </cell>
          <cell r="AG7239">
            <v>1072201.43</v>
          </cell>
          <cell r="AH7239">
            <v>2314.25</v>
          </cell>
          <cell r="AI7239">
            <v>0</v>
          </cell>
          <cell r="AJ7239">
            <v>0</v>
          </cell>
          <cell r="AK7239">
            <v>0</v>
          </cell>
        </row>
        <row r="7240">
          <cell r="R7240" t="str">
            <v>BNDES</v>
          </cell>
          <cell r="S7240" t="str">
            <v>FINEM TJLP</v>
          </cell>
          <cell r="T7240" t="str">
            <v>SUB9924A</v>
          </cell>
          <cell r="U7240">
            <v>6</v>
          </cell>
          <cell r="V7240">
            <v>3.5</v>
          </cell>
          <cell r="W7240">
            <v>37925</v>
          </cell>
          <cell r="X7240">
            <v>16</v>
          </cell>
          <cell r="Y7240">
            <v>0</v>
          </cell>
          <cell r="Z7240">
            <v>1.7791220000000001</v>
          </cell>
          <cell r="AA7240">
            <v>0</v>
          </cell>
          <cell r="AB7240">
            <v>1074400.81</v>
          </cell>
          <cell r="AC7240">
            <v>0</v>
          </cell>
          <cell r="AD7240">
            <v>4342.38</v>
          </cell>
          <cell r="AE7240">
            <v>4342.38</v>
          </cell>
          <cell r="AF7240">
            <v>0</v>
          </cell>
          <cell r="AG7240">
            <v>1078743.19</v>
          </cell>
          <cell r="AH7240">
            <v>2199.3800000001211</v>
          </cell>
          <cell r="AI7240">
            <v>0</v>
          </cell>
          <cell r="AJ7240">
            <v>0</v>
          </cell>
          <cell r="AK7240">
            <v>0</v>
          </cell>
        </row>
        <row r="7241">
          <cell r="R7241" t="str">
            <v>BNDES</v>
          </cell>
          <cell r="S7241" t="str">
            <v>FINEM TJLP</v>
          </cell>
          <cell r="T7241" t="str">
            <v>SUB9924A</v>
          </cell>
          <cell r="U7241">
            <v>6</v>
          </cell>
          <cell r="V7241">
            <v>3.5</v>
          </cell>
          <cell r="W7241">
            <v>37942</v>
          </cell>
          <cell r="X7241">
            <v>17</v>
          </cell>
          <cell r="Y7241">
            <v>42</v>
          </cell>
          <cell r="Z7241">
            <v>1.7829980000000001</v>
          </cell>
          <cell r="AA7241">
            <v>0</v>
          </cell>
          <cell r="AB7241">
            <v>1076741.5</v>
          </cell>
          <cell r="AC7241">
            <v>119637.94</v>
          </cell>
          <cell r="AD7241">
            <v>4652.5600000000004</v>
          </cell>
          <cell r="AE7241">
            <v>8994.94</v>
          </cell>
          <cell r="AF7241">
            <v>128632.88</v>
          </cell>
          <cell r="AG7241">
            <v>957103.56</v>
          </cell>
          <cell r="AH7241">
            <v>2340.6899999999441</v>
          </cell>
          <cell r="AI7241">
            <v>0</v>
          </cell>
          <cell r="AJ7241">
            <v>0</v>
          </cell>
          <cell r="AK7241">
            <v>0</v>
          </cell>
        </row>
        <row r="7242">
          <cell r="R7242" t="str">
            <v>BNDES</v>
          </cell>
          <cell r="S7242" t="str">
            <v>FINEM TJLP</v>
          </cell>
          <cell r="T7242" t="str">
            <v>SUB9924A</v>
          </cell>
          <cell r="U7242">
            <v>6</v>
          </cell>
          <cell r="V7242">
            <v>3.5</v>
          </cell>
          <cell r="W7242">
            <v>37955</v>
          </cell>
          <cell r="X7242">
            <v>13</v>
          </cell>
          <cell r="Y7242">
            <v>0</v>
          </cell>
          <cell r="Z7242">
            <v>1.7859670000000001</v>
          </cell>
          <cell r="AA7242">
            <v>0</v>
          </cell>
          <cell r="AB7242">
            <v>958697.3</v>
          </cell>
          <cell r="AC7242">
            <v>0</v>
          </cell>
          <cell r="AD7242">
            <v>3147.04</v>
          </cell>
          <cell r="AE7242">
            <v>3147.04</v>
          </cell>
          <cell r="AF7242">
            <v>0</v>
          </cell>
          <cell r="AG7242">
            <v>961844.34</v>
          </cell>
          <cell r="AH7242">
            <v>1593.7399999998743</v>
          </cell>
          <cell r="AI7242">
            <v>961844.34</v>
          </cell>
          <cell r="AJ7242">
            <v>0</v>
          </cell>
          <cell r="AK7242">
            <v>0</v>
          </cell>
        </row>
        <row r="7243">
          <cell r="R7243" t="str">
            <v>BNDES</v>
          </cell>
          <cell r="S7243" t="str">
            <v>FINEM TJLP</v>
          </cell>
          <cell r="T7243" t="str">
            <v>SUB9924A</v>
          </cell>
          <cell r="U7243">
            <v>6</v>
          </cell>
          <cell r="V7243">
            <v>3.5</v>
          </cell>
          <cell r="W7243">
            <v>37970</v>
          </cell>
          <cell r="X7243">
            <v>15</v>
          </cell>
          <cell r="Y7243">
            <v>43</v>
          </cell>
          <cell r="Z7243">
            <v>1.7859670000000001</v>
          </cell>
          <cell r="AA7243">
            <v>0</v>
          </cell>
          <cell r="AB7243">
            <v>958697.3</v>
          </cell>
          <cell r="AC7243">
            <v>119837.16</v>
          </cell>
          <cell r="AD7243">
            <v>3644.0299999999997</v>
          </cell>
          <cell r="AE7243">
            <v>6791.07</v>
          </cell>
          <cell r="AF7243">
            <v>126628.23</v>
          </cell>
          <cell r="AG7243">
            <v>838860.14</v>
          </cell>
          <cell r="AH7243">
            <v>0</v>
          </cell>
          <cell r="AI7243">
            <v>0</v>
          </cell>
          <cell r="AJ7243">
            <v>0</v>
          </cell>
          <cell r="AK7243">
            <v>0</v>
          </cell>
        </row>
        <row r="7244">
          <cell r="R7244" t="str">
            <v>BNDES</v>
          </cell>
          <cell r="S7244" t="str">
            <v>FINEM TJLP</v>
          </cell>
          <cell r="T7244" t="str">
            <v>SUB9924A</v>
          </cell>
          <cell r="U7244">
            <v>6</v>
          </cell>
          <cell r="V7244">
            <v>3.5</v>
          </cell>
          <cell r="W7244">
            <v>37986</v>
          </cell>
          <cell r="X7244">
            <v>16</v>
          </cell>
          <cell r="Y7244">
            <v>0</v>
          </cell>
          <cell r="Z7244">
            <v>1.7859670000000001</v>
          </cell>
          <cell r="AA7244">
            <v>0</v>
          </cell>
          <cell r="AB7244">
            <v>838860.14</v>
          </cell>
          <cell r="AC7244">
            <v>0</v>
          </cell>
          <cell r="AD7244">
            <v>3390.4</v>
          </cell>
          <cell r="AE7244">
            <v>3390.4</v>
          </cell>
          <cell r="AF7244">
            <v>0</v>
          </cell>
          <cell r="AG7244">
            <v>842250.54</v>
          </cell>
          <cell r="AH7244">
            <v>0</v>
          </cell>
          <cell r="AI7244">
            <v>0</v>
          </cell>
          <cell r="AJ7244">
            <v>0</v>
          </cell>
          <cell r="AK7244">
            <v>0</v>
          </cell>
        </row>
        <row r="7245">
          <cell r="R7245" t="str">
            <v>BNDES</v>
          </cell>
          <cell r="S7245" t="str">
            <v>FINEM TJLP</v>
          </cell>
          <cell r="T7245" t="str">
            <v>SUB9924A</v>
          </cell>
          <cell r="U7245">
            <v>6</v>
          </cell>
          <cell r="V7245">
            <v>3.5</v>
          </cell>
          <cell r="W7245">
            <v>38001</v>
          </cell>
          <cell r="X7245">
            <v>15</v>
          </cell>
          <cell r="Y7245">
            <v>44</v>
          </cell>
          <cell r="Z7245">
            <v>1.7859670000000001</v>
          </cell>
          <cell r="AA7245">
            <v>0</v>
          </cell>
          <cell r="AB7245">
            <v>838860.14</v>
          </cell>
          <cell r="AC7245">
            <v>119837.16</v>
          </cell>
          <cell r="AD7245">
            <v>3190.94</v>
          </cell>
          <cell r="AE7245">
            <v>6581.34</v>
          </cell>
          <cell r="AF7245">
            <v>126418.5</v>
          </cell>
          <cell r="AG7245">
            <v>719022.98</v>
          </cell>
          <cell r="AH7245">
            <v>0</v>
          </cell>
          <cell r="AI7245">
            <v>0</v>
          </cell>
          <cell r="AJ7245">
            <v>0</v>
          </cell>
          <cell r="AK7245">
            <v>0</v>
          </cell>
        </row>
        <row r="7246">
          <cell r="R7246" t="str">
            <v>BNDES</v>
          </cell>
          <cell r="S7246" t="str">
            <v>FINEM TJLP</v>
          </cell>
          <cell r="T7246" t="str">
            <v>SUB9924A</v>
          </cell>
          <cell r="U7246">
            <v>6</v>
          </cell>
          <cell r="V7246">
            <v>3.5</v>
          </cell>
          <cell r="W7246">
            <v>38017</v>
          </cell>
          <cell r="X7246">
            <v>16</v>
          </cell>
          <cell r="Y7246">
            <v>0</v>
          </cell>
          <cell r="Z7246">
            <v>1.7859670000000001</v>
          </cell>
          <cell r="AA7246">
            <v>0</v>
          </cell>
          <cell r="AB7246">
            <v>719022.98</v>
          </cell>
          <cell r="AC7246">
            <v>0</v>
          </cell>
          <cell r="AD7246">
            <v>2906.06</v>
          </cell>
          <cell r="AE7246">
            <v>2906.06</v>
          </cell>
          <cell r="AF7246">
            <v>0</v>
          </cell>
          <cell r="AG7246">
            <v>721929.03</v>
          </cell>
          <cell r="AH7246">
            <v>-1.0000000009313226E-2</v>
          </cell>
          <cell r="AI7246">
            <v>0</v>
          </cell>
          <cell r="AJ7246">
            <v>0</v>
          </cell>
          <cell r="AK7246">
            <v>0</v>
          </cell>
        </row>
        <row r="7247">
          <cell r="R7247" t="str">
            <v>BNDES</v>
          </cell>
          <cell r="S7247" t="str">
            <v>FINEM TJLP</v>
          </cell>
          <cell r="T7247" t="str">
            <v>SUB9924A</v>
          </cell>
          <cell r="U7247">
            <v>6</v>
          </cell>
          <cell r="V7247">
            <v>3.5</v>
          </cell>
          <cell r="W7247">
            <v>38033</v>
          </cell>
          <cell r="X7247">
            <v>16</v>
          </cell>
          <cell r="Y7247">
            <v>45</v>
          </cell>
          <cell r="Z7247">
            <v>1.7859670000000001</v>
          </cell>
          <cell r="AA7247">
            <v>0</v>
          </cell>
          <cell r="AB7247">
            <v>719022.98</v>
          </cell>
          <cell r="AC7247">
            <v>119837.16</v>
          </cell>
          <cell r="AD7247">
            <v>2917.7999999999997</v>
          </cell>
          <cell r="AE7247">
            <v>5823.86</v>
          </cell>
          <cell r="AF7247">
            <v>125661.02</v>
          </cell>
          <cell r="AG7247">
            <v>599185.81000000006</v>
          </cell>
          <cell r="AH7247">
            <v>0</v>
          </cell>
          <cell r="AI7247">
            <v>0</v>
          </cell>
          <cell r="AJ7247">
            <v>0</v>
          </cell>
          <cell r="AK7247">
            <v>0</v>
          </cell>
        </row>
        <row r="7248">
          <cell r="R7248" t="str">
            <v>BNDES</v>
          </cell>
          <cell r="S7248" t="str">
            <v>FINEM TJLP</v>
          </cell>
          <cell r="T7248" t="str">
            <v>SUB9924A</v>
          </cell>
          <cell r="U7248">
            <v>6</v>
          </cell>
          <cell r="V7248">
            <v>3.5</v>
          </cell>
          <cell r="W7248">
            <v>38046</v>
          </cell>
          <cell r="X7248">
            <v>13</v>
          </cell>
          <cell r="Y7248">
            <v>0</v>
          </cell>
          <cell r="Z7248">
            <v>1.7859670000000001</v>
          </cell>
          <cell r="AA7248">
            <v>0</v>
          </cell>
          <cell r="AB7248">
            <v>599185.81000000006</v>
          </cell>
          <cell r="AC7248">
            <v>0</v>
          </cell>
          <cell r="AD7248">
            <v>1966.9</v>
          </cell>
          <cell r="AE7248">
            <v>1966.9</v>
          </cell>
          <cell r="AF7248">
            <v>0</v>
          </cell>
          <cell r="AG7248">
            <v>601152.71</v>
          </cell>
          <cell r="AH7248">
            <v>-1.1641532182693481E-10</v>
          </cell>
          <cell r="AI7248">
            <v>0</v>
          </cell>
          <cell r="AJ7248">
            <v>0</v>
          </cell>
          <cell r="AK7248">
            <v>0</v>
          </cell>
        </row>
        <row r="7249">
          <cell r="R7249" t="str">
            <v>BNDES</v>
          </cell>
          <cell r="S7249" t="str">
            <v>FINEM TJLP</v>
          </cell>
          <cell r="T7249" t="str">
            <v>SUB9924A</v>
          </cell>
          <cell r="U7249">
            <v>6</v>
          </cell>
          <cell r="V7249">
            <v>3.5</v>
          </cell>
          <cell r="W7249">
            <v>38061</v>
          </cell>
          <cell r="X7249">
            <v>15</v>
          </cell>
          <cell r="Y7249">
            <v>46</v>
          </cell>
          <cell r="Z7249">
            <v>1.7859670000000001</v>
          </cell>
          <cell r="AA7249">
            <v>0</v>
          </cell>
          <cell r="AB7249">
            <v>599185.81000000006</v>
          </cell>
          <cell r="AC7249">
            <v>119837.16</v>
          </cell>
          <cell r="AD7249">
            <v>2277.52</v>
          </cell>
          <cell r="AE7249">
            <v>4244.42</v>
          </cell>
          <cell r="AF7249">
            <v>124081.58</v>
          </cell>
          <cell r="AG7249">
            <v>479348.65</v>
          </cell>
          <cell r="AH7249">
            <v>0</v>
          </cell>
          <cell r="AI7249">
            <v>0</v>
          </cell>
          <cell r="AJ7249">
            <v>0</v>
          </cell>
          <cell r="AK7249">
            <v>0</v>
          </cell>
        </row>
        <row r="7250">
          <cell r="R7250" t="str">
            <v>BNDES</v>
          </cell>
          <cell r="S7250" t="str">
            <v>FINEM TJLP</v>
          </cell>
          <cell r="T7250" t="str">
            <v>SUB9924A</v>
          </cell>
          <cell r="U7250">
            <v>6</v>
          </cell>
          <cell r="V7250">
            <v>3.5</v>
          </cell>
          <cell r="W7250">
            <v>38077</v>
          </cell>
          <cell r="X7250">
            <v>16</v>
          </cell>
          <cell r="Y7250">
            <v>0</v>
          </cell>
          <cell r="Z7250">
            <v>1.7859670000000001</v>
          </cell>
          <cell r="AA7250">
            <v>0</v>
          </cell>
          <cell r="AB7250">
            <v>479348.65</v>
          </cell>
          <cell r="AC7250">
            <v>0</v>
          </cell>
          <cell r="AD7250">
            <v>1937.37</v>
          </cell>
          <cell r="AE7250">
            <v>1937.37</v>
          </cell>
          <cell r="AF7250">
            <v>0</v>
          </cell>
          <cell r="AG7250">
            <v>481286.02</v>
          </cell>
          <cell r="AH7250">
            <v>0</v>
          </cell>
          <cell r="AI7250">
            <v>0</v>
          </cell>
          <cell r="AJ7250">
            <v>0</v>
          </cell>
          <cell r="AK7250">
            <v>0</v>
          </cell>
        </row>
        <row r="7251">
          <cell r="R7251" t="str">
            <v>BNDES</v>
          </cell>
          <cell r="S7251" t="str">
            <v>FINEM TJLP</v>
          </cell>
          <cell r="T7251" t="str">
            <v>SUB9924A</v>
          </cell>
          <cell r="U7251">
            <v>6</v>
          </cell>
          <cell r="V7251">
            <v>3.5</v>
          </cell>
          <cell r="W7251">
            <v>38092</v>
          </cell>
          <cell r="X7251">
            <v>15</v>
          </cell>
          <cell r="Y7251">
            <v>47</v>
          </cell>
          <cell r="Z7251">
            <v>1.7859670000000001</v>
          </cell>
          <cell r="AA7251">
            <v>0</v>
          </cell>
          <cell r="AB7251">
            <v>479348.65</v>
          </cell>
          <cell r="AC7251">
            <v>119837.16</v>
          </cell>
          <cell r="AD7251">
            <v>1823.4</v>
          </cell>
          <cell r="AE7251">
            <v>3760.77</v>
          </cell>
          <cell r="AF7251">
            <v>123597.93</v>
          </cell>
          <cell r="AG7251">
            <v>359511.49</v>
          </cell>
          <cell r="AH7251">
            <v>-5.8207660913467407E-11</v>
          </cell>
          <cell r="AI7251">
            <v>0</v>
          </cell>
          <cell r="AJ7251">
            <v>0</v>
          </cell>
          <cell r="AK7251">
            <v>0</v>
          </cell>
        </row>
        <row r="7252">
          <cell r="R7252" t="str">
            <v>BNDES</v>
          </cell>
          <cell r="S7252" t="str">
            <v>FINEM TJLP</v>
          </cell>
          <cell r="T7252" t="str">
            <v>SUB9924A</v>
          </cell>
          <cell r="U7252">
            <v>6</v>
          </cell>
          <cell r="V7252">
            <v>3.5</v>
          </cell>
          <cell r="W7252">
            <v>38107</v>
          </cell>
          <cell r="X7252">
            <v>15</v>
          </cell>
          <cell r="Y7252">
            <v>0</v>
          </cell>
          <cell r="Z7252">
            <v>1.7859670000000001</v>
          </cell>
          <cell r="AA7252">
            <v>0</v>
          </cell>
          <cell r="AB7252">
            <v>359511.49</v>
          </cell>
          <cell r="AC7252">
            <v>0</v>
          </cell>
          <cell r="AD7252">
            <v>1362.04</v>
          </cell>
          <cell r="AE7252">
            <v>1362.04</v>
          </cell>
          <cell r="AF7252">
            <v>0</v>
          </cell>
          <cell r="AG7252">
            <v>360873.53</v>
          </cell>
          <cell r="AH7252">
            <v>5.8207660913467407E-11</v>
          </cell>
          <cell r="AI7252">
            <v>0</v>
          </cell>
          <cell r="AJ7252">
            <v>0</v>
          </cell>
          <cell r="AK7252">
            <v>0</v>
          </cell>
        </row>
        <row r="7253">
          <cell r="R7253" t="str">
            <v>BNDES</v>
          </cell>
          <cell r="S7253" t="str">
            <v>FINEM TJLP</v>
          </cell>
          <cell r="T7253" t="str">
            <v>SUB9924A</v>
          </cell>
          <cell r="U7253">
            <v>6</v>
          </cell>
          <cell r="V7253">
            <v>3.5</v>
          </cell>
          <cell r="W7253">
            <v>38124</v>
          </cell>
          <cell r="X7253">
            <v>17</v>
          </cell>
          <cell r="Y7253">
            <v>48</v>
          </cell>
          <cell r="Z7253">
            <v>1.7859670000000001</v>
          </cell>
          <cell r="AA7253">
            <v>0</v>
          </cell>
          <cell r="AB7253">
            <v>359511.49</v>
          </cell>
          <cell r="AC7253">
            <v>119837.16</v>
          </cell>
          <cell r="AD7253">
            <v>1549.8899999999999</v>
          </cell>
          <cell r="AE7253">
            <v>2911.93</v>
          </cell>
          <cell r="AF7253">
            <v>122749.09</v>
          </cell>
          <cell r="AG7253">
            <v>239674.33</v>
          </cell>
          <cell r="AH7253">
            <v>-5.8207660913467407E-11</v>
          </cell>
          <cell r="AI7253">
            <v>0</v>
          </cell>
          <cell r="AJ7253">
            <v>0</v>
          </cell>
          <cell r="AK7253">
            <v>0</v>
          </cell>
        </row>
        <row r="7254">
          <cell r="R7254" t="str">
            <v>BNDES</v>
          </cell>
          <cell r="S7254" t="str">
            <v>FINEM TJLP</v>
          </cell>
          <cell r="T7254" t="str">
            <v>SUB9924A</v>
          </cell>
          <cell r="U7254">
            <v>6</v>
          </cell>
          <cell r="V7254">
            <v>3.5</v>
          </cell>
          <cell r="W7254">
            <v>38138</v>
          </cell>
          <cell r="X7254">
            <v>14</v>
          </cell>
          <cell r="Y7254">
            <v>0</v>
          </cell>
          <cell r="Z7254">
            <v>1.7859670000000001</v>
          </cell>
          <cell r="AA7254">
            <v>0</v>
          </cell>
          <cell r="AB7254">
            <v>239674.33</v>
          </cell>
          <cell r="AC7254">
            <v>0</v>
          </cell>
          <cell r="AD7254">
            <v>847.39</v>
          </cell>
          <cell r="AE7254">
            <v>847.39</v>
          </cell>
          <cell r="AF7254">
            <v>0</v>
          </cell>
          <cell r="AG7254">
            <v>240521.71</v>
          </cell>
          <cell r="AH7254">
            <v>-1.0000000009313226E-2</v>
          </cell>
          <cell r="AI7254">
            <v>0</v>
          </cell>
          <cell r="AJ7254">
            <v>0</v>
          </cell>
          <cell r="AK7254">
            <v>0</v>
          </cell>
        </row>
        <row r="7255">
          <cell r="R7255" t="str">
            <v>BNDES</v>
          </cell>
          <cell r="S7255" t="str">
            <v>FINEM TJLP</v>
          </cell>
          <cell r="T7255" t="str">
            <v>SUB9924A</v>
          </cell>
          <cell r="U7255">
            <v>6</v>
          </cell>
          <cell r="V7255">
            <v>3.5</v>
          </cell>
          <cell r="W7255">
            <v>38153</v>
          </cell>
          <cell r="X7255">
            <v>15</v>
          </cell>
          <cell r="Y7255">
            <v>49</v>
          </cell>
          <cell r="Z7255">
            <v>1.7859670000000001</v>
          </cell>
          <cell r="AA7255">
            <v>0</v>
          </cell>
          <cell r="AB7255">
            <v>239674.33</v>
          </cell>
          <cell r="AC7255">
            <v>119837.16</v>
          </cell>
          <cell r="AD7255">
            <v>911.2299999999999</v>
          </cell>
          <cell r="AE7255">
            <v>1758.62</v>
          </cell>
          <cell r="AF7255">
            <v>121595.79</v>
          </cell>
          <cell r="AG7255">
            <v>119837.16</v>
          </cell>
          <cell r="AH7255">
            <v>1.0000000009313226E-2</v>
          </cell>
          <cell r="AI7255">
            <v>0</v>
          </cell>
          <cell r="AJ7255">
            <v>0</v>
          </cell>
          <cell r="AK7255">
            <v>0</v>
          </cell>
        </row>
        <row r="7256">
          <cell r="R7256" t="str">
            <v>BNDES</v>
          </cell>
          <cell r="S7256" t="str">
            <v>FINEM TJLP</v>
          </cell>
          <cell r="T7256" t="str">
            <v>SUB9924A</v>
          </cell>
          <cell r="U7256">
            <v>6</v>
          </cell>
          <cell r="V7256">
            <v>3.5</v>
          </cell>
          <cell r="W7256">
            <v>38168</v>
          </cell>
          <cell r="X7256">
            <v>15</v>
          </cell>
          <cell r="Y7256">
            <v>0</v>
          </cell>
          <cell r="Z7256">
            <v>1.7859670000000001</v>
          </cell>
          <cell r="AA7256">
            <v>0</v>
          </cell>
          <cell r="AB7256">
            <v>119837.16</v>
          </cell>
          <cell r="AC7256">
            <v>0</v>
          </cell>
          <cell r="AD7256">
            <v>454.01</v>
          </cell>
          <cell r="AE7256">
            <v>454.01</v>
          </cell>
          <cell r="AF7256">
            <v>0</v>
          </cell>
          <cell r="AG7256">
            <v>120291.18</v>
          </cell>
          <cell r="AH7256">
            <v>9.9999999947613105E-3</v>
          </cell>
          <cell r="AI7256">
            <v>0</v>
          </cell>
          <cell r="AJ7256">
            <v>0</v>
          </cell>
          <cell r="AK7256">
            <v>0</v>
          </cell>
        </row>
        <row r="7257">
          <cell r="R7257" t="str">
            <v>BNDES</v>
          </cell>
          <cell r="S7257" t="str">
            <v>FINEM TJLP</v>
          </cell>
          <cell r="T7257" t="str">
            <v>SUB9924A</v>
          </cell>
          <cell r="U7257">
            <v>6</v>
          </cell>
          <cell r="V7257">
            <v>3.5</v>
          </cell>
          <cell r="W7257">
            <v>38183</v>
          </cell>
          <cell r="X7257">
            <v>15</v>
          </cell>
          <cell r="Y7257">
            <v>50</v>
          </cell>
          <cell r="Z7257">
            <v>1.7859670000000001</v>
          </cell>
          <cell r="AA7257">
            <v>0</v>
          </cell>
          <cell r="AB7257">
            <v>119837.16</v>
          </cell>
          <cell r="AC7257">
            <v>119837.16</v>
          </cell>
          <cell r="AD7257">
            <v>455.74</v>
          </cell>
          <cell r="AE7257">
            <v>909.75</v>
          </cell>
          <cell r="AF7257">
            <v>120746.91</v>
          </cell>
          <cell r="AG7257">
            <v>0</v>
          </cell>
          <cell r="AH7257">
            <v>-9.9999999947613105E-3</v>
          </cell>
          <cell r="AI7257">
            <v>0</v>
          </cell>
          <cell r="AJ7257">
            <v>0</v>
          </cell>
          <cell r="AK7257">
            <v>0</v>
          </cell>
        </row>
        <row r="7258">
          <cell r="S7258" t="str">
            <v>T O T A I S  EM  R$</v>
          </cell>
          <cell r="AC7258">
            <v>5421855.6100000022</v>
          </cell>
          <cell r="AD7258">
            <v>1314925.5899999989</v>
          </cell>
          <cell r="AF7258">
            <v>6736781.2299999995</v>
          </cell>
          <cell r="AH7258">
            <v>567231.9899999972</v>
          </cell>
        </row>
        <row r="7260">
          <cell r="R7260" t="str">
            <v>VCP</v>
          </cell>
          <cell r="S7260" t="str">
            <v>S/UNID</v>
          </cell>
          <cell r="T7260" t="str">
            <v>FINANCIAMENTO INTERNO</v>
          </cell>
          <cell r="AB7260" t="str">
            <v>FINEM</v>
          </cell>
        </row>
        <row r="7261">
          <cell r="R7261" t="str">
            <v>EMPRESA:</v>
          </cell>
          <cell r="S7261">
            <v>100</v>
          </cell>
          <cell r="T7261" t="str">
            <v>UNIDADE:</v>
          </cell>
          <cell r="U7261">
            <v>0</v>
          </cell>
          <cell r="V7261" t="str">
            <v>TIPO REG:</v>
          </cell>
          <cell r="W7261">
            <v>1</v>
          </cell>
          <cell r="Z7261" t="str">
            <v>MOEDA :</v>
          </cell>
          <cell r="AA7261" t="str">
            <v>BRL</v>
          </cell>
          <cell r="AC7261" t="str">
            <v>COD. CLIENTE/FORNECEDOR:</v>
          </cell>
          <cell r="AD7261">
            <v>0</v>
          </cell>
          <cell r="AE7261" t="str">
            <v>DATA INICIAL:</v>
          </cell>
          <cell r="AF7261">
            <v>35885</v>
          </cell>
          <cell r="AG7261" t="str">
            <v>VENCIMENTO:</v>
          </cell>
          <cell r="AH7261">
            <v>38457</v>
          </cell>
        </row>
        <row r="7262">
          <cell r="R7262" t="str">
            <v>INSTITUIÇÃO</v>
          </cell>
          <cell r="S7262" t="str">
            <v>TIPO FINANC.</v>
          </cell>
          <cell r="T7262" t="str">
            <v>Nº P.A.C.</v>
          </cell>
          <cell r="U7262" t="str">
            <v>Juros (%) a.a.</v>
          </cell>
          <cell r="V7262" t="str">
            <v>Spread (%) a.a.</v>
          </cell>
          <cell r="W7262" t="str">
            <v>Data Movimento</v>
          </cell>
          <cell r="X7262" t="str">
            <v>Nº Dias</v>
          </cell>
          <cell r="Y7262" t="str">
            <v>Parc</v>
          </cell>
          <cell r="Z7262" t="str">
            <v>Cotação da URTJLP</v>
          </cell>
          <cell r="AA7262" t="str">
            <v>Liberações         R$</v>
          </cell>
          <cell r="AB7262" t="str">
            <v>Saldo Principal    R$</v>
          </cell>
          <cell r="AC7262" t="str">
            <v>Amortização      R$</v>
          </cell>
          <cell r="AD7262" t="str">
            <v>Juros no Periodo  R$</v>
          </cell>
          <cell r="AE7262" t="str">
            <v>Juros Acumulados R$</v>
          </cell>
          <cell r="AF7262" t="str">
            <v>Pagto. Parcela          R$</v>
          </cell>
          <cell r="AG7262" t="str">
            <v>Saldo Devedor      R$</v>
          </cell>
          <cell r="AH7262" t="str">
            <v>Correc. Monet. R$</v>
          </cell>
          <cell r="AI7262" t="str">
            <v>CP</v>
          </cell>
          <cell r="AJ7262" t="str">
            <v>LP</v>
          </cell>
          <cell r="AK7262" t="str">
            <v>Transf. LP/CP</v>
          </cell>
        </row>
        <row r="7263">
          <cell r="R7263" t="str">
            <v>BNDES</v>
          </cell>
          <cell r="S7263" t="str">
            <v>FINEM TJLP</v>
          </cell>
          <cell r="T7263" t="str">
            <v>SUB9924B</v>
          </cell>
          <cell r="U7263">
            <v>6</v>
          </cell>
          <cell r="V7263">
            <v>3.5</v>
          </cell>
          <cell r="W7263">
            <v>36474</v>
          </cell>
          <cell r="X7263">
            <v>0</v>
          </cell>
          <cell r="Y7263">
            <v>0</v>
          </cell>
          <cell r="Z7263">
            <v>1.507288</v>
          </cell>
          <cell r="AA7263">
            <v>8015890.4500000002</v>
          </cell>
          <cell r="AB7263">
            <v>8015890.4500000002</v>
          </cell>
          <cell r="AC7263">
            <v>0</v>
          </cell>
          <cell r="AE7263">
            <v>0</v>
          </cell>
          <cell r="AF7263">
            <v>0</v>
          </cell>
          <cell r="AG7263">
            <v>8015890.4500000002</v>
          </cell>
          <cell r="AI7263">
            <v>0</v>
          </cell>
          <cell r="AJ7263">
            <v>0</v>
          </cell>
          <cell r="AK7263">
            <v>0</v>
          </cell>
        </row>
        <row r="7264">
          <cell r="R7264" t="str">
            <v>BNDES</v>
          </cell>
          <cell r="S7264" t="str">
            <v>FINEM TJLP</v>
          </cell>
          <cell r="T7264" t="str">
            <v>SUB9924B</v>
          </cell>
          <cell r="U7264">
            <v>6</v>
          </cell>
          <cell r="V7264">
            <v>3.5</v>
          </cell>
          <cell r="W7264">
            <v>36494</v>
          </cell>
          <cell r="X7264">
            <v>20</v>
          </cell>
          <cell r="Y7264">
            <v>0</v>
          </cell>
          <cell r="Z7264">
            <v>1.5122800000000001</v>
          </cell>
          <cell r="AA7264">
            <v>0</v>
          </cell>
          <cell r="AB7264">
            <v>8042438.3399999999</v>
          </cell>
          <cell r="AC7264">
            <v>0</v>
          </cell>
          <cell r="AD7264">
            <v>40651.64</v>
          </cell>
          <cell r="AE7264">
            <v>40651.64</v>
          </cell>
          <cell r="AF7264">
            <v>0</v>
          </cell>
          <cell r="AG7264">
            <v>8083089.9800000004</v>
          </cell>
          <cell r="AH7264">
            <v>26547.890000000596</v>
          </cell>
          <cell r="AI7264">
            <v>0</v>
          </cell>
          <cell r="AJ7264">
            <v>0</v>
          </cell>
          <cell r="AK7264">
            <v>0</v>
          </cell>
        </row>
        <row r="7265">
          <cell r="R7265" t="str">
            <v>BNDES</v>
          </cell>
          <cell r="S7265" t="str">
            <v>FINEM TJLP</v>
          </cell>
          <cell r="T7265" t="str">
            <v>SUB9924B</v>
          </cell>
          <cell r="U7265">
            <v>6</v>
          </cell>
          <cell r="V7265">
            <v>3.5</v>
          </cell>
          <cell r="W7265">
            <v>36509</v>
          </cell>
          <cell r="X7265">
            <v>15</v>
          </cell>
          <cell r="Y7265">
            <v>0</v>
          </cell>
          <cell r="Z7265">
            <v>1.516033</v>
          </cell>
          <cell r="AA7265">
            <v>0</v>
          </cell>
          <cell r="AB7265">
            <v>8062397.1299999999</v>
          </cell>
          <cell r="AC7265">
            <v>0</v>
          </cell>
          <cell r="AD7265">
            <v>30800.399999999994</v>
          </cell>
          <cell r="AE7265">
            <v>71452.039999999994</v>
          </cell>
          <cell r="AF7265">
            <v>0</v>
          </cell>
          <cell r="AG7265">
            <v>8133849.1699999999</v>
          </cell>
          <cell r="AH7265">
            <v>19958.789999999106</v>
          </cell>
          <cell r="AI7265">
            <v>0</v>
          </cell>
          <cell r="AJ7265">
            <v>0</v>
          </cell>
          <cell r="AK7265">
            <v>0</v>
          </cell>
        </row>
        <row r="7266">
          <cell r="R7266" t="str">
            <v>BNDES</v>
          </cell>
          <cell r="S7266" t="str">
            <v>FINEM TJLP</v>
          </cell>
          <cell r="T7266" t="str">
            <v>SUB9924B</v>
          </cell>
          <cell r="U7266">
            <v>6</v>
          </cell>
          <cell r="V7266">
            <v>3.5</v>
          </cell>
          <cell r="W7266">
            <v>36525</v>
          </cell>
          <cell r="X7266">
            <v>16</v>
          </cell>
          <cell r="Y7266">
            <v>0</v>
          </cell>
          <cell r="Z7266">
            <v>1.520049</v>
          </cell>
          <cell r="AA7266">
            <v>0</v>
          </cell>
          <cell r="AB7266">
            <v>8083754.5700000003</v>
          </cell>
          <cell r="AC7266">
            <v>0</v>
          </cell>
          <cell r="AD7266">
            <v>33150.720000000001</v>
          </cell>
          <cell r="AE7266">
            <v>104602.76</v>
          </cell>
          <cell r="AF7266">
            <v>0</v>
          </cell>
          <cell r="AG7266">
            <v>8188357.3300000001</v>
          </cell>
          <cell r="AH7266">
            <v>21357.44000000041</v>
          </cell>
          <cell r="AI7266">
            <v>0</v>
          </cell>
          <cell r="AJ7266">
            <v>0</v>
          </cell>
          <cell r="AK7266">
            <v>0</v>
          </cell>
        </row>
        <row r="7267">
          <cell r="R7267" t="str">
            <v>BNDES</v>
          </cell>
          <cell r="S7267" t="str">
            <v>FINEM TJLP</v>
          </cell>
          <cell r="T7267" t="str">
            <v>SUB9924B</v>
          </cell>
          <cell r="U7267">
            <v>6</v>
          </cell>
          <cell r="V7267">
            <v>3.5</v>
          </cell>
          <cell r="W7267">
            <v>36542</v>
          </cell>
          <cell r="X7267">
            <v>17</v>
          </cell>
          <cell r="Y7267">
            <v>0</v>
          </cell>
          <cell r="Z7267">
            <v>1.5240279999999999</v>
          </cell>
          <cell r="AA7267">
            <v>0</v>
          </cell>
          <cell r="AB7267">
            <v>8104915.2400000002</v>
          </cell>
          <cell r="AC7267">
            <v>0</v>
          </cell>
          <cell r="AD7267">
            <v>35533.380000000019</v>
          </cell>
          <cell r="AE7267">
            <v>140136.14000000001</v>
          </cell>
          <cell r="AF7267">
            <v>0</v>
          </cell>
          <cell r="AG7267">
            <v>8245051.3899999997</v>
          </cell>
          <cell r="AH7267">
            <v>21160.679999999702</v>
          </cell>
          <cell r="AI7267">
            <v>0</v>
          </cell>
          <cell r="AJ7267">
            <v>0</v>
          </cell>
          <cell r="AK7267">
            <v>0</v>
          </cell>
        </row>
        <row r="7268">
          <cell r="R7268" t="str">
            <v>BNDES</v>
          </cell>
          <cell r="S7268" t="str">
            <v>FINEM TJLP</v>
          </cell>
          <cell r="T7268" t="str">
            <v>SUB9924B</v>
          </cell>
          <cell r="U7268">
            <v>6</v>
          </cell>
          <cell r="V7268">
            <v>3.5</v>
          </cell>
          <cell r="W7268">
            <v>36556</v>
          </cell>
          <cell r="X7268">
            <v>14</v>
          </cell>
          <cell r="Y7268">
            <v>0</v>
          </cell>
          <cell r="Z7268">
            <v>1.527293</v>
          </cell>
          <cell r="AA7268">
            <v>0</v>
          </cell>
          <cell r="AB7268">
            <v>8122278.7999999998</v>
          </cell>
          <cell r="AC7268">
            <v>0</v>
          </cell>
          <cell r="AD7268">
            <v>29513.649999999994</v>
          </cell>
          <cell r="AE7268">
            <v>169649.79</v>
          </cell>
          <cell r="AF7268">
            <v>0</v>
          </cell>
          <cell r="AG7268">
            <v>8291928.5899999999</v>
          </cell>
          <cell r="AH7268">
            <v>17363.549999999814</v>
          </cell>
          <cell r="AI7268">
            <v>0</v>
          </cell>
          <cell r="AJ7268">
            <v>0</v>
          </cell>
          <cell r="AK7268">
            <v>0</v>
          </cell>
        </row>
        <row r="7269">
          <cell r="R7269" t="str">
            <v>BNDES</v>
          </cell>
          <cell r="S7269" t="str">
            <v>FINEM TJLP</v>
          </cell>
          <cell r="T7269" t="str">
            <v>SUB9924B</v>
          </cell>
          <cell r="U7269">
            <v>6</v>
          </cell>
          <cell r="V7269">
            <v>3.5</v>
          </cell>
          <cell r="W7269">
            <v>36571</v>
          </cell>
          <cell r="X7269">
            <v>15</v>
          </cell>
          <cell r="Y7269">
            <v>1</v>
          </cell>
          <cell r="Z7269">
            <v>1.5308029999999999</v>
          </cell>
          <cell r="AA7269">
            <v>0</v>
          </cell>
          <cell r="AB7269">
            <v>8140945.29</v>
          </cell>
          <cell r="AC7269">
            <v>0</v>
          </cell>
          <cell r="AD7269">
            <v>31876.799999999988</v>
          </cell>
          <cell r="AE7269">
            <v>201526.59</v>
          </cell>
          <cell r="AF7269">
            <v>201526.59</v>
          </cell>
          <cell r="AG7269">
            <v>8140945.29</v>
          </cell>
          <cell r="AH7269">
            <v>18666.490000000224</v>
          </cell>
          <cell r="AI7269">
            <v>0</v>
          </cell>
          <cell r="AJ7269">
            <v>0</v>
          </cell>
          <cell r="AK7269">
            <v>0</v>
          </cell>
        </row>
        <row r="7270">
          <cell r="R7270" t="str">
            <v>BNDES</v>
          </cell>
          <cell r="S7270" t="str">
            <v>FINEM TJLP</v>
          </cell>
          <cell r="T7270" t="str">
            <v>SUB9924B</v>
          </cell>
          <cell r="U7270">
            <v>6</v>
          </cell>
          <cell r="V7270">
            <v>3.5</v>
          </cell>
          <cell r="W7270">
            <v>36585</v>
          </cell>
          <cell r="X7270">
            <v>14</v>
          </cell>
          <cell r="Y7270">
            <v>0</v>
          </cell>
          <cell r="Z7270">
            <v>1.5340830000000001</v>
          </cell>
          <cell r="AA7270">
            <v>0</v>
          </cell>
          <cell r="AB7270">
            <v>8158388.6200000001</v>
          </cell>
          <cell r="AC7270">
            <v>0</v>
          </cell>
          <cell r="AD7270">
            <v>28844.57</v>
          </cell>
          <cell r="AE7270">
            <v>28844.57</v>
          </cell>
          <cell r="AF7270">
            <v>0</v>
          </cell>
          <cell r="AG7270">
            <v>8187233.1900000004</v>
          </cell>
          <cell r="AH7270">
            <v>17443.330000000075</v>
          </cell>
          <cell r="AI7270">
            <v>0</v>
          </cell>
          <cell r="AJ7270">
            <v>0</v>
          </cell>
          <cell r="AK7270">
            <v>0</v>
          </cell>
        </row>
        <row r="7271">
          <cell r="R7271" t="str">
            <v>BNDES</v>
          </cell>
          <cell r="S7271" t="str">
            <v>FINEM TJLP</v>
          </cell>
          <cell r="T7271" t="str">
            <v>SUB9924B</v>
          </cell>
          <cell r="U7271">
            <v>6</v>
          </cell>
          <cell r="V7271">
            <v>3.5</v>
          </cell>
          <cell r="W7271">
            <v>36600</v>
          </cell>
          <cell r="X7271">
            <v>15</v>
          </cell>
          <cell r="Y7271">
            <v>0</v>
          </cell>
          <cell r="Z7271">
            <v>1.5376080000000001</v>
          </cell>
          <cell r="AA7271">
            <v>0</v>
          </cell>
          <cell r="AB7271">
            <v>8177134.8799999999</v>
          </cell>
          <cell r="AC7271">
            <v>0</v>
          </cell>
          <cell r="AD7271">
            <v>31155.620000000003</v>
          </cell>
          <cell r="AE7271">
            <v>60000.19</v>
          </cell>
          <cell r="AF7271">
            <v>0</v>
          </cell>
          <cell r="AG7271">
            <v>8237135.0700000003</v>
          </cell>
          <cell r="AH7271">
            <v>18746.259999999776</v>
          </cell>
          <cell r="AI7271">
            <v>0</v>
          </cell>
          <cell r="AJ7271">
            <v>0</v>
          </cell>
          <cell r="AK7271">
            <v>0</v>
          </cell>
        </row>
        <row r="7272">
          <cell r="R7272" t="str">
            <v>BNDES</v>
          </cell>
          <cell r="S7272" t="str">
            <v>FINEM TJLP</v>
          </cell>
          <cell r="T7272" t="str">
            <v>SUB9924B</v>
          </cell>
          <cell r="U7272">
            <v>6</v>
          </cell>
          <cell r="V7272">
            <v>3.5</v>
          </cell>
          <cell r="W7272">
            <v>36616</v>
          </cell>
          <cell r="X7272">
            <v>16</v>
          </cell>
          <cell r="Y7272">
            <v>0</v>
          </cell>
          <cell r="Z7272">
            <v>1.5413749999999999</v>
          </cell>
          <cell r="AA7272">
            <v>0</v>
          </cell>
          <cell r="AB7272">
            <v>8197168.1200000001</v>
          </cell>
          <cell r="AC7272">
            <v>0</v>
          </cell>
          <cell r="AD7272">
            <v>33520.369999999995</v>
          </cell>
          <cell r="AE7272">
            <v>93520.56</v>
          </cell>
          <cell r="AF7272">
            <v>0</v>
          </cell>
          <cell r="AG7272">
            <v>8290688.6699999999</v>
          </cell>
          <cell r="AH7272">
            <v>20033.229999999516</v>
          </cell>
          <cell r="AI7272">
            <v>0</v>
          </cell>
          <cell r="AJ7272">
            <v>0</v>
          </cell>
          <cell r="AK7272">
            <v>0</v>
          </cell>
        </row>
        <row r="7273">
          <cell r="R7273" t="str">
            <v>BNDES</v>
          </cell>
          <cell r="S7273" t="str">
            <v>FINEM TJLP</v>
          </cell>
          <cell r="T7273" t="str">
            <v>SUB9924B</v>
          </cell>
          <cell r="U7273">
            <v>6</v>
          </cell>
          <cell r="V7273">
            <v>3.5</v>
          </cell>
          <cell r="W7273">
            <v>36633</v>
          </cell>
          <cell r="X7273">
            <v>17</v>
          </cell>
          <cell r="Y7273">
            <v>0</v>
          </cell>
          <cell r="Z7273">
            <v>1.5447740000000001</v>
          </cell>
          <cell r="AA7273">
            <v>0</v>
          </cell>
          <cell r="AB7273">
            <v>8215244.2999999998</v>
          </cell>
          <cell r="AC7273">
            <v>0</v>
          </cell>
          <cell r="AD7273">
            <v>35891.75</v>
          </cell>
          <cell r="AE7273">
            <v>129412.31</v>
          </cell>
          <cell r="AF7273">
            <v>0</v>
          </cell>
          <cell r="AG7273">
            <v>8344656.6100000003</v>
          </cell>
          <cell r="AH7273">
            <v>18076.19000000041</v>
          </cell>
          <cell r="AI7273">
            <v>0</v>
          </cell>
          <cell r="AJ7273">
            <v>0</v>
          </cell>
          <cell r="AK7273">
            <v>0</v>
          </cell>
        </row>
        <row r="7274">
          <cell r="R7274" t="str">
            <v>BNDES</v>
          </cell>
          <cell r="S7274" t="str">
            <v>FINEM TJLP</v>
          </cell>
          <cell r="T7274" t="str">
            <v>SUB9924B</v>
          </cell>
          <cell r="U7274">
            <v>6</v>
          </cell>
          <cell r="V7274">
            <v>3.5</v>
          </cell>
          <cell r="W7274">
            <v>36646</v>
          </cell>
          <cell r="X7274">
            <v>13</v>
          </cell>
          <cell r="Y7274">
            <v>0</v>
          </cell>
          <cell r="Z7274">
            <v>1.5473479999999999</v>
          </cell>
          <cell r="AA7274">
            <v>0</v>
          </cell>
          <cell r="AB7274">
            <v>8228933.0599999996</v>
          </cell>
          <cell r="AC7274">
            <v>0</v>
          </cell>
          <cell r="AD7274">
            <v>27653.589999999997</v>
          </cell>
          <cell r="AE7274">
            <v>157065.9</v>
          </cell>
          <cell r="AF7274">
            <v>0</v>
          </cell>
          <cell r="AG7274">
            <v>8385998.96</v>
          </cell>
          <cell r="AH7274">
            <v>13688.759999999776</v>
          </cell>
          <cell r="AI7274">
            <v>0</v>
          </cell>
          <cell r="AJ7274">
            <v>0</v>
          </cell>
          <cell r="AK7274">
            <v>0</v>
          </cell>
        </row>
        <row r="7275">
          <cell r="R7275" t="str">
            <v>BNDES</v>
          </cell>
          <cell r="S7275" t="str">
            <v>FINEM TJLP</v>
          </cell>
          <cell r="T7275" t="str">
            <v>SUB9924B</v>
          </cell>
          <cell r="U7275">
            <v>6</v>
          </cell>
          <cell r="V7275">
            <v>3.5</v>
          </cell>
          <cell r="W7275">
            <v>36661</v>
          </cell>
          <cell r="X7275">
            <v>15</v>
          </cell>
          <cell r="Y7275">
            <v>2</v>
          </cell>
          <cell r="Z7275">
            <v>1.5503180000000001</v>
          </cell>
          <cell r="AA7275">
            <v>0</v>
          </cell>
          <cell r="AB7275">
            <v>8244727.7800000003</v>
          </cell>
          <cell r="AC7275">
            <v>0</v>
          </cell>
          <cell r="AD7275">
            <v>32133.570000000007</v>
          </cell>
          <cell r="AE7275">
            <v>189199.47</v>
          </cell>
          <cell r="AF7275">
            <v>189199.47</v>
          </cell>
          <cell r="AG7275">
            <v>8244727.7800000003</v>
          </cell>
          <cell r="AH7275">
            <v>15794.720000000671</v>
          </cell>
          <cell r="AI7275">
            <v>0</v>
          </cell>
          <cell r="AJ7275">
            <v>0</v>
          </cell>
          <cell r="AK7275">
            <v>0</v>
          </cell>
        </row>
        <row r="7276">
          <cell r="R7276" t="str">
            <v>BNDES</v>
          </cell>
          <cell r="S7276" t="str">
            <v>FINEM TJLP</v>
          </cell>
          <cell r="T7276" t="str">
            <v>SUB9924B</v>
          </cell>
          <cell r="U7276">
            <v>6</v>
          </cell>
          <cell r="V7276">
            <v>3.5</v>
          </cell>
          <cell r="W7276">
            <v>36677</v>
          </cell>
          <cell r="X7276">
            <v>16</v>
          </cell>
          <cell r="Y7276">
            <v>0</v>
          </cell>
          <cell r="Z7276">
            <v>1.5535019999999999</v>
          </cell>
          <cell r="AA7276">
            <v>0</v>
          </cell>
          <cell r="AB7276">
            <v>8261660.5700000003</v>
          </cell>
          <cell r="AC7276">
            <v>0</v>
          </cell>
          <cell r="AD7276">
            <v>33390.93</v>
          </cell>
          <cell r="AE7276">
            <v>33390.93</v>
          </cell>
          <cell r="AF7276">
            <v>0</v>
          </cell>
          <cell r="AG7276">
            <v>8295051.5</v>
          </cell>
          <cell r="AH7276">
            <v>16932.790000000037</v>
          </cell>
          <cell r="AI7276">
            <v>0</v>
          </cell>
          <cell r="AJ7276">
            <v>0</v>
          </cell>
          <cell r="AK7276">
            <v>0</v>
          </cell>
        </row>
        <row r="7277">
          <cell r="R7277" t="str">
            <v>BNDES</v>
          </cell>
          <cell r="S7277" t="str">
            <v>FINEM TJLP</v>
          </cell>
          <cell r="T7277" t="str">
            <v>SUB9924B</v>
          </cell>
          <cell r="U7277">
            <v>6</v>
          </cell>
          <cell r="V7277">
            <v>3.5</v>
          </cell>
          <cell r="W7277">
            <v>36692</v>
          </cell>
          <cell r="X7277">
            <v>15</v>
          </cell>
          <cell r="Y7277">
            <v>0</v>
          </cell>
          <cell r="Z7277">
            <v>1.556487</v>
          </cell>
          <cell r="AA7277">
            <v>0</v>
          </cell>
          <cell r="AB7277">
            <v>8277535.0700000003</v>
          </cell>
          <cell r="AC7277">
            <v>0</v>
          </cell>
          <cell r="AD7277">
            <v>31551.1</v>
          </cell>
          <cell r="AE7277">
            <v>64942.03</v>
          </cell>
          <cell r="AF7277">
            <v>0</v>
          </cell>
          <cell r="AG7277">
            <v>8342477.0899999999</v>
          </cell>
          <cell r="AH7277">
            <v>15874.490000000224</v>
          </cell>
          <cell r="AI7277">
            <v>0</v>
          </cell>
          <cell r="AJ7277">
            <v>0</v>
          </cell>
          <cell r="AK7277">
            <v>0</v>
          </cell>
        </row>
        <row r="7278">
          <cell r="R7278" t="str">
            <v>BNDES</v>
          </cell>
          <cell r="S7278" t="str">
            <v>FINEM TJLP</v>
          </cell>
          <cell r="T7278" t="str">
            <v>SUB9924B</v>
          </cell>
          <cell r="U7278">
            <v>6</v>
          </cell>
          <cell r="V7278">
            <v>3.5</v>
          </cell>
          <cell r="W7278">
            <v>36707</v>
          </cell>
          <cell r="X7278">
            <v>15</v>
          </cell>
          <cell r="Y7278">
            <v>0</v>
          </cell>
          <cell r="Z7278">
            <v>1.5594779999999999</v>
          </cell>
          <cell r="AA7278">
            <v>0</v>
          </cell>
          <cell r="AB7278">
            <v>8293441.4699999997</v>
          </cell>
          <cell r="AC7278">
            <v>0</v>
          </cell>
          <cell r="AD7278">
            <v>31791.759999999995</v>
          </cell>
          <cell r="AE7278">
            <v>96733.79</v>
          </cell>
          <cell r="AF7278">
            <v>0</v>
          </cell>
          <cell r="AG7278">
            <v>8390175.25</v>
          </cell>
          <cell r="AH7278">
            <v>15906.400000000373</v>
          </cell>
          <cell r="AI7278">
            <v>0</v>
          </cell>
          <cell r="AJ7278">
            <v>0</v>
          </cell>
          <cell r="AK7278">
            <v>0</v>
          </cell>
        </row>
        <row r="7279">
          <cell r="R7279" t="str">
            <v>BNDES</v>
          </cell>
          <cell r="S7279" t="str">
            <v>FINEM TJLP</v>
          </cell>
          <cell r="T7279" t="str">
            <v>SUB9924B</v>
          </cell>
          <cell r="U7279">
            <v>6</v>
          </cell>
          <cell r="V7279">
            <v>3.5</v>
          </cell>
          <cell r="W7279">
            <v>36724</v>
          </cell>
          <cell r="X7279">
            <v>17</v>
          </cell>
          <cell r="Y7279">
            <v>0</v>
          </cell>
          <cell r="Z7279">
            <v>1.5624039999999999</v>
          </cell>
          <cell r="AA7279">
            <v>0</v>
          </cell>
          <cell r="AB7279">
            <v>8309002.1900000004</v>
          </cell>
          <cell r="AC7279">
            <v>0</v>
          </cell>
          <cell r="AD7279">
            <v>36283.39</v>
          </cell>
          <cell r="AE7279">
            <v>133017.18</v>
          </cell>
          <cell r="AF7279">
            <v>0</v>
          </cell>
          <cell r="AG7279">
            <v>8442019.3699999992</v>
          </cell>
          <cell r="AH7279">
            <v>15560.729999998584</v>
          </cell>
          <cell r="AI7279">
            <v>0</v>
          </cell>
          <cell r="AJ7279">
            <v>0</v>
          </cell>
          <cell r="AK7279">
            <v>0</v>
          </cell>
        </row>
        <row r="7280">
          <cell r="R7280" t="str">
            <v>BNDES</v>
          </cell>
          <cell r="S7280" t="str">
            <v>FINEM TJLP</v>
          </cell>
          <cell r="T7280" t="str">
            <v>SUB9924B</v>
          </cell>
          <cell r="U7280">
            <v>6</v>
          </cell>
          <cell r="V7280">
            <v>3.5</v>
          </cell>
          <cell r="W7280">
            <v>36738</v>
          </cell>
          <cell r="X7280">
            <v>14</v>
          </cell>
          <cell r="Y7280">
            <v>0</v>
          </cell>
          <cell r="Z7280">
            <v>1.5647979999999999</v>
          </cell>
          <cell r="AA7280">
            <v>0</v>
          </cell>
          <cell r="AB7280">
            <v>8321733.7000000002</v>
          </cell>
          <cell r="AC7280">
            <v>0</v>
          </cell>
          <cell r="AD7280">
            <v>30096.920000000013</v>
          </cell>
          <cell r="AE7280">
            <v>163114.1</v>
          </cell>
          <cell r="AF7280">
            <v>0</v>
          </cell>
          <cell r="AG7280">
            <v>8484847.7899999991</v>
          </cell>
          <cell r="AH7280">
            <v>12731.5</v>
          </cell>
          <cell r="AI7280">
            <v>0</v>
          </cell>
          <cell r="AJ7280">
            <v>0</v>
          </cell>
          <cell r="AK7280">
            <v>0</v>
          </cell>
        </row>
        <row r="7281">
          <cell r="R7281" t="str">
            <v>BNDES</v>
          </cell>
          <cell r="S7281" t="str">
            <v>FINEM TJLP</v>
          </cell>
          <cell r="T7281" t="str">
            <v>SUB9924B</v>
          </cell>
          <cell r="U7281">
            <v>6</v>
          </cell>
          <cell r="V7281">
            <v>3.5</v>
          </cell>
          <cell r="W7281">
            <v>36753</v>
          </cell>
          <cell r="X7281">
            <v>15</v>
          </cell>
          <cell r="Y7281">
            <v>3</v>
          </cell>
          <cell r="Z7281">
            <v>1.5673630000000001</v>
          </cell>
          <cell r="AA7281">
            <v>0</v>
          </cell>
          <cell r="AB7281">
            <v>8335374.5899999999</v>
          </cell>
          <cell r="AC7281">
            <v>173653.64</v>
          </cell>
          <cell r="AD7281">
            <v>32465.679999999993</v>
          </cell>
          <cell r="AE7281">
            <v>195579.78</v>
          </cell>
          <cell r="AF7281">
            <v>369233.41</v>
          </cell>
          <cell r="AG7281">
            <v>8161720.96</v>
          </cell>
          <cell r="AH7281">
            <v>13640.900000000373</v>
          </cell>
          <cell r="AI7281">
            <v>0</v>
          </cell>
          <cell r="AJ7281">
            <v>0</v>
          </cell>
          <cell r="AK7281">
            <v>0</v>
          </cell>
        </row>
        <row r="7282">
          <cell r="R7282" t="str">
            <v>BNDES</v>
          </cell>
          <cell r="S7282" t="str">
            <v>FINEM TJLP</v>
          </cell>
          <cell r="T7282" t="str">
            <v>SUB9924B</v>
          </cell>
          <cell r="U7282">
            <v>6</v>
          </cell>
          <cell r="V7282">
            <v>3.5</v>
          </cell>
          <cell r="W7282">
            <v>36769</v>
          </cell>
          <cell r="X7282">
            <v>16</v>
          </cell>
          <cell r="Y7282">
            <v>0</v>
          </cell>
          <cell r="Z7282">
            <v>1.5700989999999999</v>
          </cell>
          <cell r="AA7282">
            <v>0</v>
          </cell>
          <cell r="AB7282">
            <v>8175968.1100000003</v>
          </cell>
          <cell r="AC7282">
            <v>0</v>
          </cell>
          <cell r="AD7282">
            <v>33044.589999999997</v>
          </cell>
          <cell r="AE7282">
            <v>33044.589999999997</v>
          </cell>
          <cell r="AF7282">
            <v>0</v>
          </cell>
          <cell r="AG7282">
            <v>8209012.7000000002</v>
          </cell>
          <cell r="AH7282">
            <v>14247.150000000373</v>
          </cell>
          <cell r="AI7282">
            <v>0</v>
          </cell>
          <cell r="AJ7282">
            <v>0</v>
          </cell>
          <cell r="AK7282">
            <v>0</v>
          </cell>
        </row>
        <row r="7283">
          <cell r="R7283" t="str">
            <v>BNDES</v>
          </cell>
          <cell r="S7283" t="str">
            <v>FINEM TJLP</v>
          </cell>
          <cell r="T7283" t="str">
            <v>SUB9924B</v>
          </cell>
          <cell r="U7283">
            <v>6</v>
          </cell>
          <cell r="V7283">
            <v>3.5</v>
          </cell>
          <cell r="W7283">
            <v>36784</v>
          </cell>
          <cell r="X7283">
            <v>15</v>
          </cell>
          <cell r="Y7283">
            <v>4</v>
          </cell>
          <cell r="Z7283">
            <v>1.572676</v>
          </cell>
          <cell r="AA7283">
            <v>0</v>
          </cell>
          <cell r="AB7283">
            <v>8189387.3099999996</v>
          </cell>
          <cell r="AC7283">
            <v>174242.28</v>
          </cell>
          <cell r="AD7283">
            <v>31205.870000000003</v>
          </cell>
          <cell r="AE7283">
            <v>64250.46</v>
          </cell>
          <cell r="AF7283">
            <v>238492.74</v>
          </cell>
          <cell r="AG7283">
            <v>8015145.0300000003</v>
          </cell>
          <cell r="AH7283">
            <v>13419.200000000186</v>
          </cell>
          <cell r="AI7283">
            <v>0</v>
          </cell>
          <cell r="AJ7283">
            <v>0</v>
          </cell>
          <cell r="AK7283">
            <v>0</v>
          </cell>
        </row>
        <row r="7284">
          <cell r="R7284" t="str">
            <v>BNDES</v>
          </cell>
          <cell r="S7284" t="str">
            <v>FINEM TJLP</v>
          </cell>
          <cell r="T7284" t="str">
            <v>SUB9924B</v>
          </cell>
          <cell r="U7284">
            <v>6</v>
          </cell>
          <cell r="V7284">
            <v>3.5</v>
          </cell>
          <cell r="W7284">
            <v>36799</v>
          </cell>
          <cell r="X7284">
            <v>15</v>
          </cell>
          <cell r="Y7284">
            <v>0</v>
          </cell>
          <cell r="Z7284">
            <v>1.575256</v>
          </cell>
          <cell r="AA7284">
            <v>0</v>
          </cell>
          <cell r="AB7284">
            <v>8028294</v>
          </cell>
          <cell r="AC7284">
            <v>0</v>
          </cell>
          <cell r="AD7284">
            <v>30415.919999999998</v>
          </cell>
          <cell r="AE7284">
            <v>30415.919999999998</v>
          </cell>
          <cell r="AF7284">
            <v>0</v>
          </cell>
          <cell r="AG7284">
            <v>8058709.9199999999</v>
          </cell>
          <cell r="AH7284">
            <v>13148.969999999739</v>
          </cell>
          <cell r="AI7284">
            <v>0</v>
          </cell>
          <cell r="AJ7284">
            <v>0</v>
          </cell>
          <cell r="AK7284">
            <v>0</v>
          </cell>
        </row>
        <row r="7285">
          <cell r="R7285" t="str">
            <v>BNDES</v>
          </cell>
          <cell r="S7285" t="str">
            <v>FINEM TJLP</v>
          </cell>
          <cell r="T7285" t="str">
            <v>SUB9924B</v>
          </cell>
          <cell r="U7285">
            <v>6</v>
          </cell>
          <cell r="V7285">
            <v>3.5</v>
          </cell>
          <cell r="W7285">
            <v>36815</v>
          </cell>
          <cell r="X7285">
            <v>16</v>
          </cell>
          <cell r="Y7285">
            <v>5</v>
          </cell>
          <cell r="Z7285">
            <v>1.5777080000000001</v>
          </cell>
          <cell r="AA7285">
            <v>0</v>
          </cell>
          <cell r="AB7285">
            <v>8040790.6200000001</v>
          </cell>
          <cell r="AC7285">
            <v>174799.8</v>
          </cell>
          <cell r="AD7285">
            <v>32668.71</v>
          </cell>
          <cell r="AE7285">
            <v>63084.63</v>
          </cell>
          <cell r="AF7285">
            <v>237884.43</v>
          </cell>
          <cell r="AG7285">
            <v>7865990.8300000001</v>
          </cell>
          <cell r="AH7285">
            <v>12496.629999999888</v>
          </cell>
          <cell r="AI7285">
            <v>0</v>
          </cell>
          <cell r="AJ7285">
            <v>0</v>
          </cell>
          <cell r="AK7285">
            <v>0</v>
          </cell>
        </row>
        <row r="7286">
          <cell r="R7286" t="str">
            <v>BNDES</v>
          </cell>
          <cell r="S7286" t="str">
            <v>FINEM TJLP</v>
          </cell>
          <cell r="T7286" t="str">
            <v>SUB9924B</v>
          </cell>
          <cell r="U7286">
            <v>6</v>
          </cell>
          <cell r="V7286">
            <v>3.5</v>
          </cell>
          <cell r="W7286">
            <v>36830</v>
          </cell>
          <cell r="X7286">
            <v>15</v>
          </cell>
          <cell r="Y7286">
            <v>0</v>
          </cell>
          <cell r="Z7286">
            <v>1.5799939999999999</v>
          </cell>
          <cell r="AA7286">
            <v>0</v>
          </cell>
          <cell r="AB7286">
            <v>7877388.1500000004</v>
          </cell>
          <cell r="AC7286">
            <v>0</v>
          </cell>
          <cell r="AD7286">
            <v>29844.2</v>
          </cell>
          <cell r="AE7286">
            <v>29844.2</v>
          </cell>
          <cell r="AF7286">
            <v>0</v>
          </cell>
          <cell r="AG7286">
            <v>7907232.3499999996</v>
          </cell>
          <cell r="AH7286">
            <v>11397.319999999367</v>
          </cell>
          <cell r="AI7286">
            <v>0</v>
          </cell>
          <cell r="AJ7286">
            <v>0</v>
          </cell>
          <cell r="AK7286">
            <v>0</v>
          </cell>
        </row>
        <row r="7287">
          <cell r="R7287" t="str">
            <v>BNDES</v>
          </cell>
          <cell r="S7287" t="str">
            <v>FINEM TJLP</v>
          </cell>
          <cell r="T7287" t="str">
            <v>SUB9924B</v>
          </cell>
          <cell r="U7287">
            <v>6</v>
          </cell>
          <cell r="V7287">
            <v>3.5</v>
          </cell>
          <cell r="W7287">
            <v>36845</v>
          </cell>
          <cell r="X7287">
            <v>15</v>
          </cell>
          <cell r="Y7287">
            <v>6</v>
          </cell>
          <cell r="Z7287">
            <v>1.5822890000000001</v>
          </cell>
          <cell r="AA7287">
            <v>0</v>
          </cell>
          <cell r="AB7287">
            <v>7888830.3499999996</v>
          </cell>
          <cell r="AC7287">
            <v>175307.34</v>
          </cell>
          <cell r="AD7287">
            <v>30044.13</v>
          </cell>
          <cell r="AE7287">
            <v>59888.33</v>
          </cell>
          <cell r="AF7287">
            <v>235195.67</v>
          </cell>
          <cell r="AG7287">
            <v>7713523.0099999998</v>
          </cell>
          <cell r="AH7287">
            <v>11442.200000000186</v>
          </cell>
          <cell r="AI7287">
            <v>0</v>
          </cell>
          <cell r="AJ7287">
            <v>0</v>
          </cell>
          <cell r="AK7287">
            <v>0</v>
          </cell>
        </row>
        <row r="7288">
          <cell r="R7288" t="str">
            <v>BNDES</v>
          </cell>
          <cell r="S7288" t="str">
            <v>FINEM TJLP</v>
          </cell>
          <cell r="T7288" t="str">
            <v>SUB9924B</v>
          </cell>
          <cell r="U7288">
            <v>6</v>
          </cell>
          <cell r="V7288">
            <v>3.5</v>
          </cell>
          <cell r="W7288">
            <v>36860</v>
          </cell>
          <cell r="X7288">
            <v>15</v>
          </cell>
          <cell r="Y7288">
            <v>0</v>
          </cell>
          <cell r="Z7288">
            <v>1.584584</v>
          </cell>
          <cell r="AA7288">
            <v>0</v>
          </cell>
          <cell r="AB7288">
            <v>7724710.9400000004</v>
          </cell>
          <cell r="AC7288">
            <v>0</v>
          </cell>
          <cell r="AD7288">
            <v>29265.77</v>
          </cell>
          <cell r="AE7288">
            <v>29265.77</v>
          </cell>
          <cell r="AF7288">
            <v>0</v>
          </cell>
          <cell r="AG7288">
            <v>7753976.71</v>
          </cell>
          <cell r="AH7288">
            <v>11187.930000000633</v>
          </cell>
          <cell r="AI7288">
            <v>0</v>
          </cell>
          <cell r="AJ7288">
            <v>0</v>
          </cell>
          <cell r="AK7288">
            <v>0</v>
          </cell>
        </row>
        <row r="7289">
          <cell r="R7289" t="str">
            <v>BNDES</v>
          </cell>
          <cell r="S7289" t="str">
            <v>FINEM TJLP</v>
          </cell>
          <cell r="T7289" t="str">
            <v>SUB9924B</v>
          </cell>
          <cell r="U7289">
            <v>6</v>
          </cell>
          <cell r="V7289">
            <v>3.5</v>
          </cell>
          <cell r="W7289">
            <v>36875</v>
          </cell>
          <cell r="X7289">
            <v>15</v>
          </cell>
          <cell r="Y7289">
            <v>7</v>
          </cell>
          <cell r="Z7289">
            <v>1.5868789999999999</v>
          </cell>
          <cell r="AA7289">
            <v>0</v>
          </cell>
          <cell r="AB7289">
            <v>7735898.8700000001</v>
          </cell>
          <cell r="AC7289">
            <v>175815.88</v>
          </cell>
          <cell r="AD7289">
            <v>29461.569999999996</v>
          </cell>
          <cell r="AE7289">
            <v>58727.34</v>
          </cell>
          <cell r="AF7289">
            <v>234543.22</v>
          </cell>
          <cell r="AG7289">
            <v>7560082.9800000004</v>
          </cell>
          <cell r="AH7289">
            <v>11187.919999999925</v>
          </cell>
          <cell r="AI7289">
            <v>0</v>
          </cell>
          <cell r="AJ7289">
            <v>0</v>
          </cell>
          <cell r="AK7289">
            <v>0</v>
          </cell>
        </row>
        <row r="7290">
          <cell r="R7290" t="str">
            <v>BNDES</v>
          </cell>
          <cell r="S7290" t="str">
            <v>FINEM TJLP</v>
          </cell>
          <cell r="T7290" t="str">
            <v>SUB9924B</v>
          </cell>
          <cell r="U7290">
            <v>6</v>
          </cell>
          <cell r="V7290">
            <v>3.5</v>
          </cell>
          <cell r="W7290">
            <v>36891</v>
          </cell>
          <cell r="X7290">
            <v>16</v>
          </cell>
          <cell r="Y7290">
            <v>0</v>
          </cell>
          <cell r="Z7290">
            <v>1.5893269999999999</v>
          </cell>
          <cell r="AA7290">
            <v>0</v>
          </cell>
          <cell r="AB7290">
            <v>7571745.5499999998</v>
          </cell>
          <cell r="AC7290">
            <v>0</v>
          </cell>
          <cell r="AD7290">
            <v>30602.52</v>
          </cell>
          <cell r="AE7290">
            <v>30602.52</v>
          </cell>
          <cell r="AF7290">
            <v>0</v>
          </cell>
          <cell r="AG7290">
            <v>7602348.0700000003</v>
          </cell>
          <cell r="AH7290">
            <v>11662.570000000298</v>
          </cell>
          <cell r="AI7290">
            <v>0</v>
          </cell>
          <cell r="AJ7290">
            <v>0</v>
          </cell>
          <cell r="AK7290">
            <v>0</v>
          </cell>
        </row>
        <row r="7291">
          <cell r="R7291" t="str">
            <v>BNDES</v>
          </cell>
          <cell r="S7291" t="str">
            <v>FINEM TJLP</v>
          </cell>
          <cell r="T7291" t="str">
            <v>SUB9924B</v>
          </cell>
          <cell r="U7291">
            <v>6</v>
          </cell>
          <cell r="V7291">
            <v>3.5</v>
          </cell>
          <cell r="W7291">
            <v>36906</v>
          </cell>
          <cell r="X7291">
            <v>15</v>
          </cell>
          <cell r="Y7291">
            <v>8</v>
          </cell>
          <cell r="Z7291">
            <v>1.591342</v>
          </cell>
          <cell r="AA7291">
            <v>0</v>
          </cell>
          <cell r="AB7291">
            <v>7581345.25</v>
          </cell>
          <cell r="AC7291">
            <v>176310.35</v>
          </cell>
          <cell r="AD7291">
            <v>28877.499999999996</v>
          </cell>
          <cell r="AE7291">
            <v>59480.02</v>
          </cell>
          <cell r="AF7291">
            <v>235790.37</v>
          </cell>
          <cell r="AG7291">
            <v>7405034.9000000004</v>
          </cell>
          <cell r="AH7291">
            <v>9599.7000000001863</v>
          </cell>
          <cell r="AI7291">
            <v>0</v>
          </cell>
          <cell r="AJ7291">
            <v>0</v>
          </cell>
          <cell r="AK7291">
            <v>0</v>
          </cell>
        </row>
        <row r="7292">
          <cell r="R7292" t="str">
            <v>BNDES</v>
          </cell>
          <cell r="S7292" t="str">
            <v>FINEM TJLP</v>
          </cell>
          <cell r="T7292" t="str">
            <v>SUB9924B</v>
          </cell>
          <cell r="U7292">
            <v>6</v>
          </cell>
          <cell r="V7292">
            <v>3.5</v>
          </cell>
          <cell r="W7292">
            <v>36922</v>
          </cell>
          <cell r="X7292">
            <v>16</v>
          </cell>
          <cell r="Y7292">
            <v>0</v>
          </cell>
          <cell r="Z7292">
            <v>1.593486</v>
          </cell>
          <cell r="AA7292">
            <v>0</v>
          </cell>
          <cell r="AB7292">
            <v>7415011.6299999999</v>
          </cell>
          <cell r="AC7292">
            <v>0</v>
          </cell>
          <cell r="AD7292">
            <v>29969.05</v>
          </cell>
          <cell r="AE7292">
            <v>29969.05</v>
          </cell>
          <cell r="AF7292">
            <v>0</v>
          </cell>
          <cell r="AG7292">
            <v>7444980.6799999997</v>
          </cell>
          <cell r="AH7292">
            <v>9976.7299999995157</v>
          </cell>
          <cell r="AI7292">
            <v>0</v>
          </cell>
          <cell r="AJ7292">
            <v>0</v>
          </cell>
          <cell r="AK7292">
            <v>0</v>
          </cell>
        </row>
        <row r="7293">
          <cell r="R7293" t="str">
            <v>BNDES</v>
          </cell>
          <cell r="S7293" t="str">
            <v>FINEM TJLP</v>
          </cell>
          <cell r="T7293" t="str">
            <v>SUB9924B</v>
          </cell>
          <cell r="U7293">
            <v>6</v>
          </cell>
          <cell r="V7293">
            <v>3.5</v>
          </cell>
          <cell r="W7293">
            <v>36937</v>
          </cell>
          <cell r="X7293">
            <v>15</v>
          </cell>
          <cell r="Y7293">
            <v>9</v>
          </cell>
          <cell r="Z7293">
            <v>1.595496</v>
          </cell>
          <cell r="AA7293">
            <v>0</v>
          </cell>
          <cell r="AB7293">
            <v>7424364.8200000003</v>
          </cell>
          <cell r="AC7293">
            <v>176770.59</v>
          </cell>
          <cell r="AD7293">
            <v>28279.37</v>
          </cell>
          <cell r="AE7293">
            <v>58248.42</v>
          </cell>
          <cell r="AF7293">
            <v>235019.01</v>
          </cell>
          <cell r="AG7293">
            <v>7247594.2300000004</v>
          </cell>
          <cell r="AH7293">
            <v>9353.1900000004098</v>
          </cell>
          <cell r="AI7293">
            <v>0</v>
          </cell>
          <cell r="AJ7293">
            <v>0</v>
          </cell>
          <cell r="AK7293">
            <v>0</v>
          </cell>
        </row>
        <row r="7294">
          <cell r="R7294" t="str">
            <v>BNDES</v>
          </cell>
          <cell r="S7294" t="str">
            <v>FINEM TJLP</v>
          </cell>
          <cell r="T7294" t="str">
            <v>SUB9924B</v>
          </cell>
          <cell r="U7294">
            <v>6</v>
          </cell>
          <cell r="V7294">
            <v>3.5</v>
          </cell>
          <cell r="W7294">
            <v>36950</v>
          </cell>
          <cell r="X7294">
            <v>13</v>
          </cell>
          <cell r="Y7294">
            <v>0</v>
          </cell>
          <cell r="Z7294">
            <v>1.5972379999999999</v>
          </cell>
          <cell r="AA7294">
            <v>0</v>
          </cell>
          <cell r="AB7294">
            <v>7255507.3200000003</v>
          </cell>
          <cell r="AC7294">
            <v>0</v>
          </cell>
          <cell r="AD7294">
            <v>23817.05</v>
          </cell>
          <cell r="AE7294">
            <v>23817.05</v>
          </cell>
          <cell r="AF7294">
            <v>0</v>
          </cell>
          <cell r="AG7294">
            <v>7279324.3700000001</v>
          </cell>
          <cell r="AH7294">
            <v>7913.089999999851</v>
          </cell>
          <cell r="AI7294">
            <v>0</v>
          </cell>
          <cell r="AJ7294">
            <v>0</v>
          </cell>
          <cell r="AK7294">
            <v>0</v>
          </cell>
        </row>
        <row r="7295">
          <cell r="R7295" t="str">
            <v>BNDES</v>
          </cell>
          <cell r="S7295" t="str">
            <v>FINEM TJLP</v>
          </cell>
          <cell r="T7295" t="str">
            <v>SUB9924B</v>
          </cell>
          <cell r="U7295">
            <v>6</v>
          </cell>
          <cell r="V7295">
            <v>3.5</v>
          </cell>
          <cell r="W7295">
            <v>36965</v>
          </cell>
          <cell r="X7295">
            <v>15</v>
          </cell>
          <cell r="Y7295">
            <v>10</v>
          </cell>
          <cell r="Z7295">
            <v>1.599248</v>
          </cell>
          <cell r="AA7295">
            <v>0</v>
          </cell>
          <cell r="AB7295">
            <v>7264637.8200000003</v>
          </cell>
          <cell r="AC7295">
            <v>177186.29</v>
          </cell>
          <cell r="AD7295">
            <v>27643.06</v>
          </cell>
          <cell r="AE7295">
            <v>51460.11</v>
          </cell>
          <cell r="AF7295">
            <v>228646.39999999999</v>
          </cell>
          <cell r="AG7295">
            <v>7087451.5300000003</v>
          </cell>
          <cell r="AH7295">
            <v>9130.5000000009313</v>
          </cell>
          <cell r="AI7295">
            <v>0</v>
          </cell>
          <cell r="AJ7295">
            <v>0</v>
          </cell>
          <cell r="AK7295">
            <v>0</v>
          </cell>
        </row>
        <row r="7296">
          <cell r="R7296" t="str">
            <v>BNDES</v>
          </cell>
          <cell r="S7296" t="str">
            <v>FINEM TJLP</v>
          </cell>
          <cell r="T7296" t="str">
            <v>SUB9924B</v>
          </cell>
          <cell r="U7296">
            <v>6</v>
          </cell>
          <cell r="V7296">
            <v>3.5</v>
          </cell>
          <cell r="W7296">
            <v>36981</v>
          </cell>
          <cell r="X7296">
            <v>16</v>
          </cell>
          <cell r="Y7296">
            <v>0</v>
          </cell>
          <cell r="Z7296">
            <v>1.6013919999999999</v>
          </cell>
          <cell r="AA7296">
            <v>0</v>
          </cell>
          <cell r="AB7296">
            <v>7096953.1799999997</v>
          </cell>
          <cell r="AC7296">
            <v>0</v>
          </cell>
          <cell r="AD7296">
            <v>28683.56</v>
          </cell>
          <cell r="AE7296">
            <v>28683.56</v>
          </cell>
          <cell r="AF7296">
            <v>0</v>
          </cell>
          <cell r="AG7296">
            <v>7125636.7400000002</v>
          </cell>
          <cell r="AH7296">
            <v>9501.6500000003725</v>
          </cell>
          <cell r="AI7296">
            <v>0</v>
          </cell>
          <cell r="AJ7296">
            <v>0</v>
          </cell>
          <cell r="AK7296">
            <v>0</v>
          </cell>
        </row>
        <row r="7297">
          <cell r="R7297" t="str">
            <v>BNDES</v>
          </cell>
          <cell r="S7297" t="str">
            <v>FINEM TJLP</v>
          </cell>
          <cell r="T7297" t="str">
            <v>SUB9924B</v>
          </cell>
          <cell r="U7297">
            <v>6</v>
          </cell>
          <cell r="V7297">
            <v>3.5</v>
          </cell>
          <cell r="W7297">
            <v>36997</v>
          </cell>
          <cell r="X7297">
            <v>16</v>
          </cell>
          <cell r="Y7297">
            <v>11</v>
          </cell>
          <cell r="Z7297">
            <v>1.6035379999999999</v>
          </cell>
          <cell r="AA7297">
            <v>0</v>
          </cell>
          <cell r="AB7297">
            <v>7106463.6900000004</v>
          </cell>
          <cell r="AC7297">
            <v>177661.59</v>
          </cell>
          <cell r="AD7297">
            <v>28876.529999999995</v>
          </cell>
          <cell r="AE7297">
            <v>57560.09</v>
          </cell>
          <cell r="AF7297">
            <v>235221.68</v>
          </cell>
          <cell r="AG7297">
            <v>6928802.0999999996</v>
          </cell>
          <cell r="AH7297">
            <v>9510.5099999988452</v>
          </cell>
          <cell r="AI7297">
            <v>0</v>
          </cell>
          <cell r="AJ7297">
            <v>0</v>
          </cell>
          <cell r="AK7297">
            <v>0</v>
          </cell>
        </row>
        <row r="7298">
          <cell r="R7298" t="str">
            <v>BNDES</v>
          </cell>
          <cell r="S7298" t="str">
            <v>FINEM TJLP</v>
          </cell>
          <cell r="T7298" t="str">
            <v>SUB9924B</v>
          </cell>
          <cell r="U7298">
            <v>6</v>
          </cell>
          <cell r="V7298">
            <v>3.5</v>
          </cell>
          <cell r="W7298">
            <v>37011</v>
          </cell>
          <cell r="X7298">
            <v>14</v>
          </cell>
          <cell r="Y7298">
            <v>0</v>
          </cell>
          <cell r="Z7298">
            <v>1.6054280000000001</v>
          </cell>
          <cell r="AA7298">
            <v>0</v>
          </cell>
          <cell r="AB7298">
            <v>6936968.6900000004</v>
          </cell>
          <cell r="AC7298">
            <v>0</v>
          </cell>
          <cell r="AD7298">
            <v>24526.15</v>
          </cell>
          <cell r="AE7298">
            <v>24526.15</v>
          </cell>
          <cell r="AF7298">
            <v>0</v>
          </cell>
          <cell r="AG7298">
            <v>6961494.8399999999</v>
          </cell>
          <cell r="AH7298">
            <v>8166.589999999851</v>
          </cell>
          <cell r="AI7298">
            <v>0</v>
          </cell>
          <cell r="AJ7298">
            <v>0</v>
          </cell>
          <cell r="AK7298">
            <v>0</v>
          </cell>
        </row>
        <row r="7299">
          <cell r="R7299" t="str">
            <v>BNDES</v>
          </cell>
          <cell r="S7299" t="str">
            <v>FINEM TJLP</v>
          </cell>
          <cell r="T7299" t="str">
            <v>SUB9924B</v>
          </cell>
          <cell r="U7299">
            <v>6</v>
          </cell>
          <cell r="V7299">
            <v>3.5</v>
          </cell>
          <cell r="W7299">
            <v>37026</v>
          </cell>
          <cell r="X7299">
            <v>15</v>
          </cell>
          <cell r="Y7299">
            <v>12</v>
          </cell>
          <cell r="Z7299">
            <v>1.607453</v>
          </cell>
          <cell r="AA7299">
            <v>0</v>
          </cell>
          <cell r="AB7299">
            <v>6945718.6100000003</v>
          </cell>
          <cell r="AC7299">
            <v>178095.35</v>
          </cell>
          <cell r="AD7299">
            <v>26438.46</v>
          </cell>
          <cell r="AE7299">
            <v>50964.61</v>
          </cell>
          <cell r="AF7299">
            <v>229059.96</v>
          </cell>
          <cell r="AG7299">
            <v>6767623.2599999998</v>
          </cell>
          <cell r="AH7299">
            <v>8749.9199999999255</v>
          </cell>
          <cell r="AI7299">
            <v>0</v>
          </cell>
          <cell r="AJ7299">
            <v>0</v>
          </cell>
          <cell r="AK7299">
            <v>0</v>
          </cell>
        </row>
        <row r="7300">
          <cell r="R7300" t="str">
            <v>BNDES</v>
          </cell>
          <cell r="S7300" t="str">
            <v>FINEM TJLP</v>
          </cell>
          <cell r="T7300" t="str">
            <v>SUB9924B</v>
          </cell>
          <cell r="U7300">
            <v>6</v>
          </cell>
          <cell r="V7300">
            <v>3.5</v>
          </cell>
          <cell r="W7300">
            <v>37042</v>
          </cell>
          <cell r="X7300">
            <v>16</v>
          </cell>
          <cell r="Y7300">
            <v>0</v>
          </cell>
          <cell r="Z7300">
            <v>1.609613</v>
          </cell>
          <cell r="AA7300">
            <v>0</v>
          </cell>
          <cell r="AB7300">
            <v>6776717.1900000004</v>
          </cell>
          <cell r="AC7300">
            <v>0</v>
          </cell>
          <cell r="AD7300">
            <v>27389.27</v>
          </cell>
          <cell r="AE7300">
            <v>27389.27</v>
          </cell>
          <cell r="AF7300">
            <v>0</v>
          </cell>
          <cell r="AG7300">
            <v>6804106.46</v>
          </cell>
          <cell r="AH7300">
            <v>9093.9300000006333</v>
          </cell>
          <cell r="AI7300">
            <v>0</v>
          </cell>
          <cell r="AJ7300">
            <v>0</v>
          </cell>
          <cell r="AK7300">
            <v>0</v>
          </cell>
        </row>
        <row r="7301">
          <cell r="R7301" t="str">
            <v>BNDES</v>
          </cell>
          <cell r="S7301" t="str">
            <v>FINEM TJLP</v>
          </cell>
          <cell r="T7301" t="str">
            <v>SUB9924B</v>
          </cell>
          <cell r="U7301">
            <v>6</v>
          </cell>
          <cell r="V7301">
            <v>3.5</v>
          </cell>
          <cell r="W7301">
            <v>37057</v>
          </cell>
          <cell r="X7301">
            <v>15</v>
          </cell>
          <cell r="Y7301">
            <v>13</v>
          </cell>
          <cell r="Z7301">
            <v>1.6116379999999999</v>
          </cell>
          <cell r="AA7301">
            <v>0</v>
          </cell>
          <cell r="AB7301">
            <v>6785242.75</v>
          </cell>
          <cell r="AC7301">
            <v>178559.02</v>
          </cell>
          <cell r="AD7301">
            <v>25844.859999999997</v>
          </cell>
          <cell r="AE7301">
            <v>53234.13</v>
          </cell>
          <cell r="AF7301">
            <v>231793.15</v>
          </cell>
          <cell r="AG7301">
            <v>6606683.7300000004</v>
          </cell>
          <cell r="AH7301">
            <v>8525.5600000005215</v>
          </cell>
          <cell r="AI7301">
            <v>0</v>
          </cell>
          <cell r="AJ7301">
            <v>0</v>
          </cell>
          <cell r="AK7301">
            <v>0</v>
          </cell>
        </row>
        <row r="7302">
          <cell r="R7302" t="str">
            <v>BNDES</v>
          </cell>
          <cell r="S7302" t="str">
            <v>FINEM TJLP</v>
          </cell>
          <cell r="T7302" t="str">
            <v>SUB9924B</v>
          </cell>
          <cell r="U7302">
            <v>6</v>
          </cell>
          <cell r="V7302">
            <v>3.5</v>
          </cell>
          <cell r="W7302">
            <v>37072</v>
          </cell>
          <cell r="X7302">
            <v>15</v>
          </cell>
          <cell r="Y7302">
            <v>0</v>
          </cell>
          <cell r="Z7302">
            <v>1.6136630000000001</v>
          </cell>
          <cell r="AA7302">
            <v>0</v>
          </cell>
          <cell r="AB7302">
            <v>6614984.9299999997</v>
          </cell>
          <cell r="AC7302">
            <v>0</v>
          </cell>
          <cell r="AD7302">
            <v>25061.47</v>
          </cell>
          <cell r="AE7302">
            <v>25061.47</v>
          </cell>
          <cell r="AF7302">
            <v>0</v>
          </cell>
          <cell r="AG7302">
            <v>6640046.4000000004</v>
          </cell>
          <cell r="AH7302">
            <v>8301.2000000001863</v>
          </cell>
          <cell r="AI7302">
            <v>0</v>
          </cell>
          <cell r="AJ7302">
            <v>0</v>
          </cell>
          <cell r="AK7302">
            <v>0</v>
          </cell>
        </row>
        <row r="7303">
          <cell r="R7303" t="str">
            <v>BNDES</v>
          </cell>
          <cell r="S7303" t="str">
            <v>FINEM TJLP</v>
          </cell>
          <cell r="T7303" t="str">
            <v>SUB9924B</v>
          </cell>
          <cell r="U7303">
            <v>6</v>
          </cell>
          <cell r="V7303">
            <v>3.5</v>
          </cell>
          <cell r="W7303">
            <v>37088</v>
          </cell>
          <cell r="X7303">
            <v>16</v>
          </cell>
          <cell r="Y7303">
            <v>14</v>
          </cell>
          <cell r="Z7303">
            <v>1.615988</v>
          </cell>
          <cell r="AA7303">
            <v>0</v>
          </cell>
          <cell r="AB7303">
            <v>6624515.9400000004</v>
          </cell>
          <cell r="AC7303">
            <v>179040.97</v>
          </cell>
          <cell r="AD7303">
            <v>26911.67</v>
          </cell>
          <cell r="AE7303">
            <v>51973.14</v>
          </cell>
          <cell r="AF7303">
            <v>231014.11</v>
          </cell>
          <cell r="AG7303">
            <v>6445474.9699999997</v>
          </cell>
          <cell r="AH7303">
            <v>9531.0099999997765</v>
          </cell>
          <cell r="AI7303">
            <v>0</v>
          </cell>
          <cell r="AJ7303">
            <v>0</v>
          </cell>
          <cell r="AK7303">
            <v>0</v>
          </cell>
        </row>
        <row r="7304">
          <cell r="R7304" t="str">
            <v>BNDES</v>
          </cell>
          <cell r="S7304" t="str">
            <v>FINEM TJLP</v>
          </cell>
          <cell r="T7304" t="str">
            <v>SUB9924B</v>
          </cell>
          <cell r="U7304">
            <v>6</v>
          </cell>
          <cell r="V7304">
            <v>3.5</v>
          </cell>
          <cell r="W7304">
            <v>37103</v>
          </cell>
          <cell r="X7304">
            <v>15</v>
          </cell>
          <cell r="Y7304">
            <v>0</v>
          </cell>
          <cell r="Z7304">
            <v>1.6181779999999999</v>
          </cell>
          <cell r="AA7304">
            <v>0</v>
          </cell>
          <cell r="AB7304">
            <v>6454209.9299999997</v>
          </cell>
          <cell r="AC7304">
            <v>0</v>
          </cell>
          <cell r="AD7304">
            <v>24452.36</v>
          </cell>
          <cell r="AE7304">
            <v>24452.36</v>
          </cell>
          <cell r="AF7304">
            <v>0</v>
          </cell>
          <cell r="AG7304">
            <v>6478662.29</v>
          </cell>
          <cell r="AH7304">
            <v>8734.9599999999627</v>
          </cell>
          <cell r="AI7304">
            <v>0</v>
          </cell>
          <cell r="AJ7304">
            <v>0</v>
          </cell>
          <cell r="AK7304">
            <v>0</v>
          </cell>
        </row>
        <row r="7305">
          <cell r="R7305" t="str">
            <v>BNDES</v>
          </cell>
          <cell r="S7305" t="str">
            <v>FINEM TJLP</v>
          </cell>
          <cell r="T7305" t="str">
            <v>SUB9924B</v>
          </cell>
          <cell r="U7305">
            <v>6</v>
          </cell>
          <cell r="V7305">
            <v>3.5</v>
          </cell>
          <cell r="W7305">
            <v>37118</v>
          </cell>
          <cell r="X7305">
            <v>15</v>
          </cell>
          <cell r="Y7305">
            <v>15</v>
          </cell>
          <cell r="Z7305">
            <v>1.620368</v>
          </cell>
          <cell r="AA7305">
            <v>0</v>
          </cell>
          <cell r="AB7305">
            <v>6462944.8899999997</v>
          </cell>
          <cell r="AC7305">
            <v>179526.25</v>
          </cell>
          <cell r="AD7305">
            <v>24611.309999999998</v>
          </cell>
          <cell r="AE7305">
            <v>49063.67</v>
          </cell>
          <cell r="AF7305">
            <v>228589.91</v>
          </cell>
          <cell r="AG7305">
            <v>6283418.6399999997</v>
          </cell>
          <cell r="AH7305">
            <v>8734.9500000001863</v>
          </cell>
          <cell r="AI7305">
            <v>0</v>
          </cell>
          <cell r="AJ7305">
            <v>0</v>
          </cell>
          <cell r="AK7305">
            <v>0</v>
          </cell>
        </row>
        <row r="7306">
          <cell r="R7306" t="str">
            <v>BNDES</v>
          </cell>
          <cell r="S7306" t="str">
            <v>FINEM TJLP</v>
          </cell>
          <cell r="T7306" t="str">
            <v>SUB9924B</v>
          </cell>
          <cell r="U7306">
            <v>6</v>
          </cell>
          <cell r="V7306">
            <v>3.5</v>
          </cell>
          <cell r="W7306">
            <v>37134</v>
          </cell>
          <cell r="X7306">
            <v>16</v>
          </cell>
          <cell r="Y7306">
            <v>0</v>
          </cell>
          <cell r="Z7306">
            <v>1.6227039999999999</v>
          </cell>
          <cell r="AA7306">
            <v>0</v>
          </cell>
          <cell r="AB7306">
            <v>6292477.1200000001</v>
          </cell>
          <cell r="AC7306">
            <v>0</v>
          </cell>
          <cell r="AD7306">
            <v>25432.13</v>
          </cell>
          <cell r="AE7306">
            <v>25432.13</v>
          </cell>
          <cell r="AF7306">
            <v>0</v>
          </cell>
          <cell r="AG7306">
            <v>6317909.25</v>
          </cell>
          <cell r="AH7306">
            <v>9058.480000000447</v>
          </cell>
          <cell r="AI7306">
            <v>0</v>
          </cell>
          <cell r="AJ7306">
            <v>0</v>
          </cell>
          <cell r="AK7306">
            <v>0</v>
          </cell>
        </row>
        <row r="7307">
          <cell r="R7307" t="str">
            <v>BNDES</v>
          </cell>
          <cell r="S7307" t="str">
            <v>FINEM TJLP</v>
          </cell>
          <cell r="T7307" t="str">
            <v>SUB9924B</v>
          </cell>
          <cell r="U7307">
            <v>6</v>
          </cell>
          <cell r="V7307">
            <v>3.5</v>
          </cell>
          <cell r="W7307">
            <v>37151</v>
          </cell>
          <cell r="X7307">
            <v>17</v>
          </cell>
          <cell r="Y7307">
            <v>16</v>
          </cell>
          <cell r="Z7307">
            <v>1.6251979999999999</v>
          </cell>
          <cell r="AA7307">
            <v>0</v>
          </cell>
          <cell r="AB7307">
            <v>6302148.29</v>
          </cell>
          <cell r="AC7307">
            <v>180061.38</v>
          </cell>
          <cell r="AD7307">
            <v>27215.069999999996</v>
          </cell>
          <cell r="AE7307">
            <v>52647.199999999997</v>
          </cell>
          <cell r="AF7307">
            <v>232708.58</v>
          </cell>
          <cell r="AG7307">
            <v>6122086.9100000001</v>
          </cell>
          <cell r="AH7307">
            <v>9671.1699999999255</v>
          </cell>
          <cell r="AI7307">
            <v>0</v>
          </cell>
          <cell r="AJ7307">
            <v>0</v>
          </cell>
          <cell r="AK7307">
            <v>0</v>
          </cell>
        </row>
        <row r="7308">
          <cell r="R7308" t="str">
            <v>BNDES</v>
          </cell>
          <cell r="S7308" t="str">
            <v>FINEM TJLP</v>
          </cell>
          <cell r="T7308" t="str">
            <v>SUB9924B</v>
          </cell>
          <cell r="U7308">
            <v>6</v>
          </cell>
          <cell r="V7308">
            <v>3.5</v>
          </cell>
          <cell r="W7308">
            <v>37164</v>
          </cell>
          <cell r="X7308">
            <v>13</v>
          </cell>
          <cell r="Y7308">
            <v>0</v>
          </cell>
          <cell r="Z7308">
            <v>1.6271089999999999</v>
          </cell>
          <cell r="AA7308">
            <v>0</v>
          </cell>
          <cell r="AB7308">
            <v>6129285.5999999996</v>
          </cell>
          <cell r="AC7308">
            <v>0</v>
          </cell>
          <cell r="AD7308">
            <v>20120.099999999999</v>
          </cell>
          <cell r="AE7308">
            <v>20120.099999999999</v>
          </cell>
          <cell r="AF7308">
            <v>0</v>
          </cell>
          <cell r="AG7308">
            <v>6149405.7000000002</v>
          </cell>
          <cell r="AH7308">
            <v>7198.6900000004098</v>
          </cell>
          <cell r="AI7308">
            <v>0</v>
          </cell>
          <cell r="AJ7308">
            <v>0</v>
          </cell>
          <cell r="AK7308">
            <v>0</v>
          </cell>
        </row>
        <row r="7309">
          <cell r="R7309" t="str">
            <v>BNDES</v>
          </cell>
          <cell r="S7309" t="str">
            <v>FINEM TJLP</v>
          </cell>
          <cell r="T7309" t="str">
            <v>SUB9924B</v>
          </cell>
          <cell r="U7309">
            <v>6</v>
          </cell>
          <cell r="V7309">
            <v>3.5</v>
          </cell>
          <cell r="W7309">
            <v>37179</v>
          </cell>
          <cell r="X7309">
            <v>15</v>
          </cell>
          <cell r="Y7309">
            <v>17</v>
          </cell>
          <cell r="Z7309">
            <v>1.6296040000000001</v>
          </cell>
          <cell r="AA7309">
            <v>0</v>
          </cell>
          <cell r="AB7309">
            <v>6138684.2199999997</v>
          </cell>
          <cell r="AC7309">
            <v>180549.54</v>
          </cell>
          <cell r="AD7309">
            <v>23364.15</v>
          </cell>
          <cell r="AE7309">
            <v>43484.25</v>
          </cell>
          <cell r="AF7309">
            <v>224033.79</v>
          </cell>
          <cell r="AG7309">
            <v>5958134.6799999997</v>
          </cell>
          <cell r="AH7309">
            <v>9398.6199999991804</v>
          </cell>
          <cell r="AI7309">
            <v>0</v>
          </cell>
          <cell r="AJ7309">
            <v>0</v>
          </cell>
          <cell r="AK7309">
            <v>0</v>
          </cell>
        </row>
        <row r="7310">
          <cell r="R7310" t="str">
            <v>BNDES</v>
          </cell>
          <cell r="S7310" t="str">
            <v>FINEM TJLP</v>
          </cell>
          <cell r="T7310" t="str">
            <v>SUB9924B</v>
          </cell>
          <cell r="U7310">
            <v>6</v>
          </cell>
          <cell r="V7310">
            <v>3.5</v>
          </cell>
          <cell r="W7310">
            <v>37195</v>
          </cell>
          <cell r="X7310">
            <v>16</v>
          </cell>
          <cell r="Y7310">
            <v>0</v>
          </cell>
          <cell r="Z7310">
            <v>1.6322920000000001</v>
          </cell>
          <cell r="AA7310">
            <v>0</v>
          </cell>
          <cell r="AB7310">
            <v>5967962.5099999998</v>
          </cell>
          <cell r="AC7310">
            <v>0</v>
          </cell>
          <cell r="AD7310">
            <v>24120.55</v>
          </cell>
          <cell r="AE7310">
            <v>24120.55</v>
          </cell>
          <cell r="AF7310">
            <v>0</v>
          </cell>
          <cell r="AG7310">
            <v>5992083.0599999996</v>
          </cell>
          <cell r="AH7310">
            <v>9827.8300000000745</v>
          </cell>
          <cell r="AI7310">
            <v>0</v>
          </cell>
          <cell r="AJ7310">
            <v>0</v>
          </cell>
          <cell r="AK7310">
            <v>0</v>
          </cell>
        </row>
        <row r="7311">
          <cell r="R7311" t="str">
            <v>BNDES</v>
          </cell>
          <cell r="S7311" t="str">
            <v>FINEM TJLP</v>
          </cell>
          <cell r="T7311" t="str">
            <v>SUB9924B</v>
          </cell>
          <cell r="U7311">
            <v>6</v>
          </cell>
          <cell r="V7311">
            <v>3.5</v>
          </cell>
          <cell r="W7311">
            <v>37210</v>
          </cell>
          <cell r="X7311">
            <v>15</v>
          </cell>
          <cell r="Y7311">
            <v>18</v>
          </cell>
          <cell r="Z7311">
            <v>1.6348119999999999</v>
          </cell>
          <cell r="AA7311">
            <v>0</v>
          </cell>
          <cell r="AB7311">
            <v>5977176.0899999999</v>
          </cell>
          <cell r="AC7311">
            <v>181126.55</v>
          </cell>
          <cell r="AD7311">
            <v>22773.84</v>
          </cell>
          <cell r="AE7311">
            <v>46894.39</v>
          </cell>
          <cell r="AF7311">
            <v>228020.94</v>
          </cell>
          <cell r="AG7311">
            <v>5796049.5499999998</v>
          </cell>
          <cell r="AH7311">
            <v>9213.5900000007823</v>
          </cell>
          <cell r="AI7311">
            <v>0</v>
          </cell>
          <cell r="AJ7311">
            <v>0</v>
          </cell>
          <cell r="AK7311">
            <v>0</v>
          </cell>
        </row>
        <row r="7312">
          <cell r="R7312" t="str">
            <v>BNDES</v>
          </cell>
          <cell r="S7312" t="str">
            <v>FINEM TJLP</v>
          </cell>
          <cell r="T7312" t="str">
            <v>SUB9924B</v>
          </cell>
          <cell r="U7312">
            <v>6</v>
          </cell>
          <cell r="V7312">
            <v>3.5</v>
          </cell>
          <cell r="W7312">
            <v>37225</v>
          </cell>
          <cell r="X7312">
            <v>15</v>
          </cell>
          <cell r="Y7312">
            <v>0</v>
          </cell>
          <cell r="Z7312">
            <v>1.637332</v>
          </cell>
          <cell r="AA7312">
            <v>0</v>
          </cell>
          <cell r="AB7312">
            <v>5804983.9299999997</v>
          </cell>
          <cell r="AC7312">
            <v>0</v>
          </cell>
          <cell r="AD7312">
            <v>21992.71</v>
          </cell>
          <cell r="AE7312">
            <v>21992.71</v>
          </cell>
          <cell r="AF7312">
            <v>0</v>
          </cell>
          <cell r="AG7312">
            <v>5826976.6399999997</v>
          </cell>
          <cell r="AH7312">
            <v>8934.3799999998882</v>
          </cell>
          <cell r="AI7312">
            <v>0</v>
          </cell>
          <cell r="AJ7312">
            <v>0</v>
          </cell>
          <cell r="AK7312">
            <v>0</v>
          </cell>
        </row>
        <row r="7313">
          <cell r="R7313" t="str">
            <v>BNDES</v>
          </cell>
          <cell r="S7313" t="str">
            <v>FINEM TJLP</v>
          </cell>
          <cell r="T7313" t="str">
            <v>SUB9924B</v>
          </cell>
          <cell r="U7313">
            <v>6</v>
          </cell>
          <cell r="V7313">
            <v>3.5</v>
          </cell>
          <cell r="W7313">
            <v>37242</v>
          </cell>
          <cell r="X7313">
            <v>17</v>
          </cell>
          <cell r="Y7313">
            <v>19</v>
          </cell>
          <cell r="Z7313">
            <v>1.6402030000000001</v>
          </cell>
          <cell r="AA7313">
            <v>0</v>
          </cell>
          <cell r="AB7313">
            <v>5815162.75</v>
          </cell>
          <cell r="AC7313">
            <v>181723.84</v>
          </cell>
          <cell r="AD7313">
            <v>25108.25</v>
          </cell>
          <cell r="AE7313">
            <v>47100.959999999999</v>
          </cell>
          <cell r="AF7313">
            <v>228824.8</v>
          </cell>
          <cell r="AG7313">
            <v>5633438.9199999999</v>
          </cell>
          <cell r="AH7313">
            <v>10178.830000000075</v>
          </cell>
          <cell r="AI7313">
            <v>0</v>
          </cell>
          <cell r="AJ7313">
            <v>0</v>
          </cell>
          <cell r="AK7313">
            <v>0</v>
          </cell>
        </row>
        <row r="7314">
          <cell r="R7314" t="str">
            <v>BNDES</v>
          </cell>
          <cell r="S7314" t="str">
            <v>FINEM TJLP</v>
          </cell>
          <cell r="T7314" t="str">
            <v>SUB9924B</v>
          </cell>
          <cell r="U7314">
            <v>6</v>
          </cell>
          <cell r="V7314">
            <v>3.5</v>
          </cell>
          <cell r="W7314">
            <v>37256</v>
          </cell>
          <cell r="X7314">
            <v>14</v>
          </cell>
          <cell r="Y7314">
            <v>0</v>
          </cell>
          <cell r="Z7314">
            <v>1.6425689999999999</v>
          </cell>
          <cell r="AA7314">
            <v>0</v>
          </cell>
          <cell r="AB7314">
            <v>5641565.1799999997</v>
          </cell>
          <cell r="AC7314">
            <v>0</v>
          </cell>
          <cell r="AD7314">
            <v>19946.16</v>
          </cell>
          <cell r="AE7314">
            <v>19946.16</v>
          </cell>
          <cell r="AF7314">
            <v>0</v>
          </cell>
          <cell r="AG7314">
            <v>5661511.3399999999</v>
          </cell>
          <cell r="AH7314">
            <v>8126.2599999997765</v>
          </cell>
          <cell r="AI7314">
            <v>0</v>
          </cell>
          <cell r="AJ7314">
            <v>0</v>
          </cell>
          <cell r="AK7314">
            <v>0</v>
          </cell>
        </row>
        <row r="7315">
          <cell r="R7315" t="str">
            <v>BNDES</v>
          </cell>
          <cell r="S7315" t="str">
            <v>FINEM TJLP</v>
          </cell>
          <cell r="T7315" t="str">
            <v>SUB9924B</v>
          </cell>
          <cell r="U7315">
            <v>6</v>
          </cell>
          <cell r="V7315">
            <v>3.5</v>
          </cell>
          <cell r="W7315">
            <v>37271</v>
          </cell>
          <cell r="X7315">
            <v>15</v>
          </cell>
          <cell r="Y7315">
            <v>20</v>
          </cell>
          <cell r="Z7315">
            <v>1.6451039999999999</v>
          </cell>
          <cell r="AA7315">
            <v>0</v>
          </cell>
          <cell r="AB7315">
            <v>5650271.8899999997</v>
          </cell>
          <cell r="AC7315">
            <v>182266.84</v>
          </cell>
          <cell r="AD7315">
            <v>21513.030000000002</v>
          </cell>
          <cell r="AE7315">
            <v>41459.19</v>
          </cell>
          <cell r="AF7315">
            <v>223726.03</v>
          </cell>
          <cell r="AG7315">
            <v>5468005.0499999998</v>
          </cell>
          <cell r="AH7315">
            <v>8706.7099999999627</v>
          </cell>
          <cell r="AI7315">
            <v>0</v>
          </cell>
          <cell r="AJ7315">
            <v>0</v>
          </cell>
          <cell r="AK7315">
            <v>0</v>
          </cell>
        </row>
        <row r="7316">
          <cell r="R7316" t="str">
            <v>BNDES</v>
          </cell>
          <cell r="S7316" t="str">
            <v>FINEM TJLP</v>
          </cell>
          <cell r="T7316" t="str">
            <v>SUB9924B</v>
          </cell>
          <cell r="U7316">
            <v>6</v>
          </cell>
          <cell r="V7316">
            <v>3.5</v>
          </cell>
          <cell r="W7316">
            <v>37287</v>
          </cell>
          <cell r="X7316">
            <v>16</v>
          </cell>
          <cell r="Y7316">
            <v>0</v>
          </cell>
          <cell r="Z7316">
            <v>1.6478109999999999</v>
          </cell>
          <cell r="AA7316">
            <v>0</v>
          </cell>
          <cell r="AB7316">
            <v>5477002.5899999999</v>
          </cell>
          <cell r="AC7316">
            <v>0</v>
          </cell>
          <cell r="AD7316">
            <v>22136.25</v>
          </cell>
          <cell r="AE7316">
            <v>22136.25</v>
          </cell>
          <cell r="AF7316">
            <v>0</v>
          </cell>
          <cell r="AG7316">
            <v>5499138.8399999999</v>
          </cell>
          <cell r="AH7316">
            <v>8997.5400000000373</v>
          </cell>
          <cell r="AI7316">
            <v>0</v>
          </cell>
          <cell r="AJ7316">
            <v>0</v>
          </cell>
          <cell r="AK7316">
            <v>0</v>
          </cell>
        </row>
        <row r="7317">
          <cell r="R7317" t="str">
            <v>BNDES</v>
          </cell>
          <cell r="S7317" t="str">
            <v>FINEM TJLP</v>
          </cell>
          <cell r="T7317" t="str">
            <v>SUB9924B</v>
          </cell>
          <cell r="U7317">
            <v>6</v>
          </cell>
          <cell r="V7317">
            <v>3.5</v>
          </cell>
          <cell r="W7317">
            <v>37302</v>
          </cell>
          <cell r="X7317">
            <v>15</v>
          </cell>
          <cell r="Y7317">
            <v>21</v>
          </cell>
          <cell r="Z7317">
            <v>1.650361</v>
          </cell>
          <cell r="AA7317">
            <v>0</v>
          </cell>
          <cell r="AB7317">
            <v>5485478.29</v>
          </cell>
          <cell r="AC7317">
            <v>182849.28</v>
          </cell>
          <cell r="AD7317">
            <v>20900.480000000003</v>
          </cell>
          <cell r="AE7317">
            <v>43036.73</v>
          </cell>
          <cell r="AF7317">
            <v>225886.01</v>
          </cell>
          <cell r="AG7317">
            <v>5302629.0199999996</v>
          </cell>
          <cell r="AH7317">
            <v>8475.7099999990314</v>
          </cell>
          <cell r="AI7317">
            <v>0</v>
          </cell>
          <cell r="AJ7317">
            <v>0</v>
          </cell>
          <cell r="AK7317">
            <v>0</v>
          </cell>
        </row>
        <row r="7318">
          <cell r="R7318" t="str">
            <v>BNDES</v>
          </cell>
          <cell r="S7318" t="str">
            <v>FINEM TJLP</v>
          </cell>
          <cell r="T7318" t="str">
            <v>SUB9924B</v>
          </cell>
          <cell r="U7318">
            <v>6</v>
          </cell>
          <cell r="V7318">
            <v>3.5</v>
          </cell>
          <cell r="W7318">
            <v>37315</v>
          </cell>
          <cell r="X7318">
            <v>13</v>
          </cell>
          <cell r="Y7318">
            <v>0</v>
          </cell>
          <cell r="Z7318">
            <v>1.652571</v>
          </cell>
          <cell r="AA7318">
            <v>0</v>
          </cell>
          <cell r="AB7318">
            <v>5309729.7699999996</v>
          </cell>
          <cell r="AC7318">
            <v>0</v>
          </cell>
          <cell r="AD7318">
            <v>17429.810000000001</v>
          </cell>
          <cell r="AE7318">
            <v>17429.810000000001</v>
          </cell>
          <cell r="AF7318">
            <v>0</v>
          </cell>
          <cell r="AG7318">
            <v>5327159.58</v>
          </cell>
          <cell r="AH7318">
            <v>7100.7500000009313</v>
          </cell>
          <cell r="AI7318">
            <v>0</v>
          </cell>
          <cell r="AJ7318">
            <v>0</v>
          </cell>
          <cell r="AK7318">
            <v>0</v>
          </cell>
        </row>
        <row r="7319">
          <cell r="R7319" t="str">
            <v>BNDES</v>
          </cell>
          <cell r="S7319" t="str">
            <v>FINEM TJLP</v>
          </cell>
          <cell r="T7319" t="str">
            <v>SUB9924B</v>
          </cell>
          <cell r="U7319">
            <v>6</v>
          </cell>
          <cell r="V7319">
            <v>3.5</v>
          </cell>
          <cell r="W7319">
            <v>37330</v>
          </cell>
          <cell r="X7319">
            <v>15</v>
          </cell>
          <cell r="Y7319">
            <v>22</v>
          </cell>
          <cell r="Z7319">
            <v>1.6551210000000001</v>
          </cell>
          <cell r="AA7319">
            <v>0</v>
          </cell>
          <cell r="AB7319">
            <v>5317922.95</v>
          </cell>
          <cell r="AC7319">
            <v>183376.65</v>
          </cell>
          <cell r="AD7319">
            <v>20240.459999999995</v>
          </cell>
          <cell r="AE7319">
            <v>37670.269999999997</v>
          </cell>
          <cell r="AF7319">
            <v>221046.93</v>
          </cell>
          <cell r="AG7319">
            <v>5134546.3</v>
          </cell>
          <cell r="AH7319">
            <v>8193.1899999994785</v>
          </cell>
          <cell r="AI7319">
            <v>0</v>
          </cell>
          <cell r="AJ7319">
            <v>0</v>
          </cell>
          <cell r="AK7319">
            <v>0</v>
          </cell>
        </row>
        <row r="7320">
          <cell r="R7320" t="str">
            <v>BNDES</v>
          </cell>
          <cell r="S7320" t="str">
            <v>FINEM TJLP</v>
          </cell>
          <cell r="T7320" t="str">
            <v>SUB9924B</v>
          </cell>
          <cell r="U7320">
            <v>6</v>
          </cell>
          <cell r="V7320">
            <v>3.5</v>
          </cell>
          <cell r="W7320">
            <v>37346</v>
          </cell>
          <cell r="X7320">
            <v>16</v>
          </cell>
          <cell r="Y7320">
            <v>0</v>
          </cell>
          <cell r="Z7320">
            <v>1.6578459999999999</v>
          </cell>
          <cell r="AA7320">
            <v>0</v>
          </cell>
          <cell r="AB7320">
            <v>5142999.84</v>
          </cell>
          <cell r="AC7320">
            <v>0</v>
          </cell>
          <cell r="AD7320">
            <v>20786.32</v>
          </cell>
          <cell r="AE7320">
            <v>20786.32</v>
          </cell>
          <cell r="AF7320">
            <v>0</v>
          </cell>
          <cell r="AG7320">
            <v>5163786.17</v>
          </cell>
          <cell r="AH7320">
            <v>8453.5499999998137</v>
          </cell>
          <cell r="AI7320">
            <v>0</v>
          </cell>
          <cell r="AJ7320">
            <v>0</v>
          </cell>
          <cell r="AK7320">
            <v>0</v>
          </cell>
        </row>
        <row r="7321">
          <cell r="R7321" t="str">
            <v>BNDES</v>
          </cell>
          <cell r="S7321" t="str">
            <v>FINEM TJLP</v>
          </cell>
          <cell r="T7321" t="str">
            <v>SUB9924B</v>
          </cell>
          <cell r="U7321">
            <v>6</v>
          </cell>
          <cell r="V7321">
            <v>3.5</v>
          </cell>
          <cell r="W7321">
            <v>37361</v>
          </cell>
          <cell r="X7321">
            <v>15</v>
          </cell>
          <cell r="Y7321">
            <v>23</v>
          </cell>
          <cell r="Z7321">
            <v>1.6601170000000001</v>
          </cell>
          <cell r="AA7321">
            <v>0</v>
          </cell>
          <cell r="AB7321">
            <v>5150044.9800000004</v>
          </cell>
          <cell r="AC7321">
            <v>183930.18</v>
          </cell>
          <cell r="AD7321">
            <v>19618.75</v>
          </cell>
          <cell r="AE7321">
            <v>40405.07</v>
          </cell>
          <cell r="AF7321">
            <v>224335.25</v>
          </cell>
          <cell r="AG7321">
            <v>4966114.8</v>
          </cell>
          <cell r="AH7321">
            <v>7045.1299999998882</v>
          </cell>
          <cell r="AI7321">
            <v>0</v>
          </cell>
          <cell r="AJ7321">
            <v>0</v>
          </cell>
          <cell r="AK7321">
            <v>0</v>
          </cell>
        </row>
        <row r="7322">
          <cell r="R7322" t="str">
            <v>BNDES</v>
          </cell>
          <cell r="S7322" t="str">
            <v>FINEM TJLP</v>
          </cell>
          <cell r="T7322" t="str">
            <v>SUB9924B</v>
          </cell>
          <cell r="U7322">
            <v>6</v>
          </cell>
          <cell r="V7322">
            <v>3.5</v>
          </cell>
          <cell r="W7322">
            <v>37376</v>
          </cell>
          <cell r="X7322">
            <v>15</v>
          </cell>
          <cell r="Y7322">
            <v>0</v>
          </cell>
          <cell r="Z7322">
            <v>1.6623669999999999</v>
          </cell>
          <cell r="AA7322">
            <v>0</v>
          </cell>
          <cell r="AB7322">
            <v>4972845.51</v>
          </cell>
          <cell r="AC7322">
            <v>0</v>
          </cell>
          <cell r="AD7322">
            <v>18840.07</v>
          </cell>
          <cell r="AE7322">
            <v>18840.07</v>
          </cell>
          <cell r="AF7322">
            <v>0</v>
          </cell>
          <cell r="AG7322">
            <v>4991685.58</v>
          </cell>
          <cell r="AH7322">
            <v>6730.7099999999627</v>
          </cell>
          <cell r="AI7322">
            <v>0</v>
          </cell>
          <cell r="AJ7322">
            <v>0</v>
          </cell>
          <cell r="AK7322">
            <v>0</v>
          </cell>
        </row>
        <row r="7323">
          <cell r="R7323" t="str">
            <v>BNDES</v>
          </cell>
          <cell r="S7323" t="str">
            <v>FINEM TJLP</v>
          </cell>
          <cell r="T7323" t="str">
            <v>SUB9924B</v>
          </cell>
          <cell r="U7323">
            <v>6</v>
          </cell>
          <cell r="V7323">
            <v>3.5</v>
          </cell>
          <cell r="W7323">
            <v>37391</v>
          </cell>
          <cell r="X7323">
            <v>15</v>
          </cell>
          <cell r="Y7323">
            <v>24</v>
          </cell>
          <cell r="Z7323">
            <v>1.664617</v>
          </cell>
          <cell r="AA7323">
            <v>0</v>
          </cell>
          <cell r="AB7323">
            <v>4979576.21</v>
          </cell>
          <cell r="AC7323">
            <v>184428.75</v>
          </cell>
          <cell r="AD7323">
            <v>18962.550000000003</v>
          </cell>
          <cell r="AE7323">
            <v>37802.620000000003</v>
          </cell>
          <cell r="AF7323">
            <v>222231.37</v>
          </cell>
          <cell r="AG7323">
            <v>4795147.46</v>
          </cell>
          <cell r="AH7323">
            <v>6730.7000000001863</v>
          </cell>
          <cell r="AI7323">
            <v>0</v>
          </cell>
          <cell r="AJ7323">
            <v>0</v>
          </cell>
          <cell r="AK7323">
            <v>0</v>
          </cell>
        </row>
        <row r="7324">
          <cell r="R7324" t="str">
            <v>BNDES</v>
          </cell>
          <cell r="S7324" t="str">
            <v>FINEM TJLP</v>
          </cell>
          <cell r="T7324" t="str">
            <v>SUB9924B</v>
          </cell>
          <cell r="U7324">
            <v>6</v>
          </cell>
          <cell r="V7324">
            <v>3.5</v>
          </cell>
          <cell r="W7324">
            <v>37407</v>
          </cell>
          <cell r="X7324">
            <v>16</v>
          </cell>
          <cell r="Y7324">
            <v>0</v>
          </cell>
          <cell r="Z7324">
            <v>1.667017</v>
          </cell>
          <cell r="AA7324">
            <v>0</v>
          </cell>
          <cell r="AB7324">
            <v>4802060.9800000004</v>
          </cell>
          <cell r="AC7324">
            <v>0</v>
          </cell>
          <cell r="AD7324">
            <v>19408.36</v>
          </cell>
          <cell r="AE7324">
            <v>19408.36</v>
          </cell>
          <cell r="AF7324">
            <v>0</v>
          </cell>
          <cell r="AG7324">
            <v>4821469.34</v>
          </cell>
          <cell r="AH7324">
            <v>6913.519999999553</v>
          </cell>
          <cell r="AI7324">
            <v>0</v>
          </cell>
          <cell r="AJ7324">
            <v>0</v>
          </cell>
          <cell r="AK7324">
            <v>0</v>
          </cell>
        </row>
        <row r="7325">
          <cell r="R7325" t="str">
            <v>BNDES</v>
          </cell>
          <cell r="S7325" t="str">
            <v>FINEM TJLP</v>
          </cell>
          <cell r="T7325" t="str">
            <v>SUB9924B</v>
          </cell>
          <cell r="U7325">
            <v>6</v>
          </cell>
          <cell r="V7325">
            <v>3.5</v>
          </cell>
          <cell r="W7325">
            <v>37424</v>
          </cell>
          <cell r="X7325">
            <v>17</v>
          </cell>
          <cell r="Y7325">
            <v>25</v>
          </cell>
          <cell r="Z7325">
            <v>1.6695789999999999</v>
          </cell>
          <cell r="AA7325">
            <v>0</v>
          </cell>
          <cell r="AB7325">
            <v>4809441.16</v>
          </cell>
          <cell r="AC7325">
            <v>184978.51</v>
          </cell>
          <cell r="AD7325">
            <v>20768.989999999998</v>
          </cell>
          <cell r="AE7325">
            <v>40177.35</v>
          </cell>
          <cell r="AF7325">
            <v>225155.86</v>
          </cell>
          <cell r="AG7325">
            <v>4624462.6500000004</v>
          </cell>
          <cell r="AH7325">
            <v>7380.1800000006333</v>
          </cell>
          <cell r="AI7325">
            <v>0</v>
          </cell>
          <cell r="AJ7325">
            <v>0</v>
          </cell>
          <cell r="AK7325">
            <v>0</v>
          </cell>
        </row>
        <row r="7326">
          <cell r="R7326" t="str">
            <v>BNDES</v>
          </cell>
          <cell r="S7326" t="str">
            <v>FINEM TJLP</v>
          </cell>
          <cell r="T7326" t="str">
            <v>SUB9924B</v>
          </cell>
          <cell r="U7326">
            <v>6</v>
          </cell>
          <cell r="V7326">
            <v>3.5</v>
          </cell>
          <cell r="W7326">
            <v>37437</v>
          </cell>
          <cell r="X7326">
            <v>13</v>
          </cell>
          <cell r="Y7326">
            <v>0</v>
          </cell>
          <cell r="Z7326">
            <v>1.6715420000000001</v>
          </cell>
          <cell r="AA7326">
            <v>0</v>
          </cell>
          <cell r="AB7326">
            <v>4629899.84</v>
          </cell>
          <cell r="AC7326">
            <v>0</v>
          </cell>
          <cell r="AD7326">
            <v>15198.19</v>
          </cell>
          <cell r="AE7326">
            <v>15198.19</v>
          </cell>
          <cell r="AF7326">
            <v>0</v>
          </cell>
          <cell r="AG7326">
            <v>4645098.03</v>
          </cell>
          <cell r="AH7326">
            <v>5437.1899999994785</v>
          </cell>
          <cell r="AI7326">
            <v>0</v>
          </cell>
          <cell r="AJ7326">
            <v>0</v>
          </cell>
          <cell r="AK7326">
            <v>0</v>
          </cell>
        </row>
        <row r="7327">
          <cell r="R7327" t="str">
            <v>BNDES</v>
          </cell>
          <cell r="S7327" t="str">
            <v>FINEM TJLP</v>
          </cell>
          <cell r="T7327" t="str">
            <v>SUB9924B</v>
          </cell>
          <cell r="U7327">
            <v>6</v>
          </cell>
          <cell r="V7327">
            <v>3.5</v>
          </cell>
          <cell r="W7327">
            <v>37452</v>
          </cell>
          <cell r="X7327">
            <v>15</v>
          </cell>
          <cell r="Y7327">
            <v>26</v>
          </cell>
          <cell r="Z7327">
            <v>1.6741010000000001</v>
          </cell>
          <cell r="AA7327">
            <v>0</v>
          </cell>
          <cell r="AB7327">
            <v>4636987.8600000003</v>
          </cell>
          <cell r="AC7327">
            <v>185479.51</v>
          </cell>
          <cell r="AD7327">
            <v>17648.579999999994</v>
          </cell>
          <cell r="AE7327">
            <v>32846.769999999997</v>
          </cell>
          <cell r="AF7327">
            <v>218326.28</v>
          </cell>
          <cell r="AG7327">
            <v>4451508.34</v>
          </cell>
          <cell r="AH7327">
            <v>7088.0099999997765</v>
          </cell>
          <cell r="AI7327">
            <v>0</v>
          </cell>
          <cell r="AJ7327">
            <v>0</v>
          </cell>
          <cell r="AK7327">
            <v>0</v>
          </cell>
        </row>
        <row r="7328">
          <cell r="R7328" t="str">
            <v>BNDES</v>
          </cell>
          <cell r="S7328" t="str">
            <v>FINEM TJLP</v>
          </cell>
          <cell r="T7328" t="str">
            <v>SUB9924B</v>
          </cell>
          <cell r="U7328">
            <v>6</v>
          </cell>
          <cell r="V7328">
            <v>3.5</v>
          </cell>
          <cell r="W7328">
            <v>37468</v>
          </cell>
          <cell r="X7328">
            <v>16</v>
          </cell>
          <cell r="Y7328">
            <v>0</v>
          </cell>
          <cell r="Z7328">
            <v>1.676855</v>
          </cell>
          <cell r="AA7328">
            <v>0</v>
          </cell>
          <cell r="AB7328">
            <v>4458831.3499999996</v>
          </cell>
          <cell r="AC7328">
            <v>0</v>
          </cell>
          <cell r="AD7328">
            <v>18021.14</v>
          </cell>
          <cell r="AE7328">
            <v>18021.14</v>
          </cell>
          <cell r="AF7328">
            <v>0</v>
          </cell>
          <cell r="AG7328">
            <v>4476852.49</v>
          </cell>
          <cell r="AH7328">
            <v>7323.0100000007078</v>
          </cell>
          <cell r="AI7328">
            <v>0</v>
          </cell>
          <cell r="AJ7328">
            <v>0</v>
          </cell>
          <cell r="AK7328">
            <v>0</v>
          </cell>
        </row>
        <row r="7329">
          <cell r="R7329" t="str">
            <v>BNDES</v>
          </cell>
          <cell r="S7329" t="str">
            <v>FINEM TJLP</v>
          </cell>
          <cell r="T7329" t="str">
            <v>SUB9924B</v>
          </cell>
          <cell r="U7329">
            <v>6</v>
          </cell>
          <cell r="V7329">
            <v>3.5</v>
          </cell>
          <cell r="W7329">
            <v>37483</v>
          </cell>
          <cell r="X7329">
            <v>15</v>
          </cell>
          <cell r="Y7329">
            <v>27</v>
          </cell>
          <cell r="Z7329">
            <v>1.6794500000000001</v>
          </cell>
          <cell r="AA7329">
            <v>0</v>
          </cell>
          <cell r="AB7329">
            <v>4465731.57</v>
          </cell>
          <cell r="AC7329">
            <v>186072.15</v>
          </cell>
          <cell r="AD7329">
            <v>17015.090000000004</v>
          </cell>
          <cell r="AE7329">
            <v>35036.230000000003</v>
          </cell>
          <cell r="AF7329">
            <v>221108.38</v>
          </cell>
          <cell r="AG7329">
            <v>4279659.42</v>
          </cell>
          <cell r="AH7329">
            <v>6900.2199999997392</v>
          </cell>
          <cell r="AI7329">
            <v>0</v>
          </cell>
          <cell r="AJ7329">
            <v>0</v>
          </cell>
          <cell r="AK7329">
            <v>0</v>
          </cell>
        </row>
        <row r="7330">
          <cell r="R7330" t="str">
            <v>BNDES</v>
          </cell>
          <cell r="S7330" t="str">
            <v>FINEM TJLP</v>
          </cell>
          <cell r="T7330" t="str">
            <v>SUB9924B</v>
          </cell>
          <cell r="U7330">
            <v>6</v>
          </cell>
          <cell r="V7330">
            <v>3.5</v>
          </cell>
          <cell r="W7330">
            <v>37499</v>
          </cell>
          <cell r="X7330">
            <v>16</v>
          </cell>
          <cell r="Y7330">
            <v>0</v>
          </cell>
          <cell r="Z7330">
            <v>1.682218</v>
          </cell>
          <cell r="AA7330">
            <v>0</v>
          </cell>
          <cell r="AB7330">
            <v>4286712.9800000004</v>
          </cell>
          <cell r="AC7330">
            <v>0</v>
          </cell>
          <cell r="AD7330">
            <v>17325.490000000002</v>
          </cell>
          <cell r="AE7330">
            <v>17325.490000000002</v>
          </cell>
          <cell r="AF7330">
            <v>0</v>
          </cell>
          <cell r="AG7330">
            <v>4304038.47</v>
          </cell>
          <cell r="AH7330">
            <v>7053.5599999995902</v>
          </cell>
          <cell r="AI7330">
            <v>0</v>
          </cell>
          <cell r="AJ7330">
            <v>0</v>
          </cell>
          <cell r="AK7330">
            <v>0</v>
          </cell>
        </row>
        <row r="7331">
          <cell r="R7331" t="str">
            <v>BNDES</v>
          </cell>
          <cell r="S7331" t="str">
            <v>FINEM TJLP</v>
          </cell>
          <cell r="T7331" t="str">
            <v>SUB9924B</v>
          </cell>
          <cell r="U7331">
            <v>6</v>
          </cell>
          <cell r="V7331">
            <v>3.5</v>
          </cell>
          <cell r="W7331">
            <v>37515</v>
          </cell>
          <cell r="X7331">
            <v>16</v>
          </cell>
          <cell r="Y7331">
            <v>27</v>
          </cell>
          <cell r="Z7331">
            <v>1.6849860000000001</v>
          </cell>
          <cell r="AA7331">
            <v>0</v>
          </cell>
          <cell r="AB7331">
            <v>4293766.53</v>
          </cell>
          <cell r="AC7331">
            <v>186685.5</v>
          </cell>
          <cell r="AD7331">
            <v>17452.649999999998</v>
          </cell>
          <cell r="AE7331">
            <v>34778.14</v>
          </cell>
          <cell r="AF7331">
            <v>221463.64</v>
          </cell>
          <cell r="AG7331">
            <v>4107081.03</v>
          </cell>
          <cell r="AH7331">
            <v>7053.5499999998137</v>
          </cell>
          <cell r="AI7331">
            <v>0</v>
          </cell>
          <cell r="AJ7331">
            <v>0</v>
          </cell>
          <cell r="AK7331">
            <v>0</v>
          </cell>
        </row>
        <row r="7332">
          <cell r="R7332" t="str">
            <v>BNDES</v>
          </cell>
          <cell r="S7332" t="str">
            <v>FINEM TJLP</v>
          </cell>
          <cell r="T7332" t="str">
            <v>SUB9924B</v>
          </cell>
          <cell r="U7332">
            <v>6</v>
          </cell>
          <cell r="V7332">
            <v>3.5</v>
          </cell>
          <cell r="W7332">
            <v>37529</v>
          </cell>
          <cell r="X7332">
            <v>14</v>
          </cell>
          <cell r="Y7332">
            <v>0</v>
          </cell>
          <cell r="Z7332">
            <v>1.6874150000000001</v>
          </cell>
          <cell r="AA7332">
            <v>0</v>
          </cell>
          <cell r="AB7332">
            <v>4113001.62</v>
          </cell>
          <cell r="AC7332">
            <v>0</v>
          </cell>
          <cell r="AD7332">
            <v>14541.81</v>
          </cell>
          <cell r="AE7332">
            <v>14541.81</v>
          </cell>
          <cell r="AF7332">
            <v>0</v>
          </cell>
          <cell r="AG7332">
            <v>4127543.43</v>
          </cell>
          <cell r="AH7332">
            <v>5920.5900000003166</v>
          </cell>
          <cell r="AI7332">
            <v>0</v>
          </cell>
          <cell r="AJ7332">
            <v>0</v>
          </cell>
          <cell r="AK7332">
            <v>0</v>
          </cell>
        </row>
        <row r="7333">
          <cell r="R7333" t="str">
            <v>BNDES</v>
          </cell>
          <cell r="S7333" t="str">
            <v>FINEM TJLP</v>
          </cell>
          <cell r="T7333" t="str">
            <v>SUB9924B</v>
          </cell>
          <cell r="U7333">
            <v>6</v>
          </cell>
          <cell r="V7333">
            <v>3.5</v>
          </cell>
          <cell r="W7333">
            <v>37544</v>
          </cell>
          <cell r="X7333">
            <v>15</v>
          </cell>
          <cell r="Y7333">
            <v>29</v>
          </cell>
          <cell r="Z7333">
            <v>1.6900250000000001</v>
          </cell>
          <cell r="AA7333">
            <v>0</v>
          </cell>
          <cell r="AB7333">
            <v>4119363.38</v>
          </cell>
          <cell r="AC7333">
            <v>187243.79</v>
          </cell>
          <cell r="AD7333">
            <v>15684.250000000002</v>
          </cell>
          <cell r="AE7333">
            <v>30226.06</v>
          </cell>
          <cell r="AF7333">
            <v>217469.85</v>
          </cell>
          <cell r="AG7333">
            <v>3932119.59</v>
          </cell>
          <cell r="AH7333">
            <v>6361.7599999997765</v>
          </cell>
          <cell r="AI7333">
            <v>0</v>
          </cell>
          <cell r="AJ7333">
            <v>0</v>
          </cell>
          <cell r="AK7333">
            <v>0</v>
          </cell>
        </row>
        <row r="7334">
          <cell r="R7334" t="str">
            <v>BNDES</v>
          </cell>
          <cell r="S7334" t="str">
            <v>FINEM TJLP</v>
          </cell>
          <cell r="T7334" t="str">
            <v>SUB9924B</v>
          </cell>
          <cell r="U7334">
            <v>6</v>
          </cell>
          <cell r="V7334">
            <v>3.5</v>
          </cell>
          <cell r="W7334">
            <v>37560</v>
          </cell>
          <cell r="X7334">
            <v>16</v>
          </cell>
          <cell r="Y7334">
            <v>0</v>
          </cell>
          <cell r="Z7334">
            <v>1.692809</v>
          </cell>
          <cell r="AA7334">
            <v>0</v>
          </cell>
          <cell r="AB7334">
            <v>3938597.02</v>
          </cell>
          <cell r="AC7334">
            <v>0</v>
          </cell>
          <cell r="AD7334">
            <v>15918.52</v>
          </cell>
          <cell r="AE7334">
            <v>15918.52</v>
          </cell>
          <cell r="AF7334">
            <v>0</v>
          </cell>
          <cell r="AG7334">
            <v>3954515.54</v>
          </cell>
          <cell r="AH7334">
            <v>6477.4300000001676</v>
          </cell>
          <cell r="AI7334">
            <v>0</v>
          </cell>
          <cell r="AJ7334">
            <v>0</v>
          </cell>
          <cell r="AK7334">
            <v>0</v>
          </cell>
        </row>
        <row r="7335">
          <cell r="R7335" t="str">
            <v>BNDES</v>
          </cell>
          <cell r="S7335" t="str">
            <v>FINEM TJLP</v>
          </cell>
          <cell r="T7335" t="str">
            <v>SUB9924B</v>
          </cell>
          <cell r="U7335">
            <v>6</v>
          </cell>
          <cell r="V7335">
            <v>3.5</v>
          </cell>
          <cell r="W7335">
            <v>37578</v>
          </cell>
          <cell r="X7335">
            <v>18</v>
          </cell>
          <cell r="Y7335">
            <v>30</v>
          </cell>
          <cell r="Z7335">
            <v>1.6959409999999999</v>
          </cell>
          <cell r="AA7335">
            <v>0</v>
          </cell>
          <cell r="AB7335">
            <v>3945884.13</v>
          </cell>
          <cell r="AC7335">
            <v>187899.24</v>
          </cell>
          <cell r="AD7335">
            <v>18047.98</v>
          </cell>
          <cell r="AE7335">
            <v>33966.5</v>
          </cell>
          <cell r="AF7335">
            <v>221865.75</v>
          </cell>
          <cell r="AG7335">
            <v>3757984.89</v>
          </cell>
          <cell r="AH7335">
            <v>7287.1200000001118</v>
          </cell>
          <cell r="AI7335">
            <v>0</v>
          </cell>
          <cell r="AJ7335">
            <v>0</v>
          </cell>
          <cell r="AK7335">
            <v>0</v>
          </cell>
        </row>
        <row r="7336">
          <cell r="R7336" t="str">
            <v>BNDES</v>
          </cell>
          <cell r="S7336" t="str">
            <v>FINEM TJLP</v>
          </cell>
          <cell r="T7336" t="str">
            <v>SUB9924B</v>
          </cell>
          <cell r="U7336">
            <v>6</v>
          </cell>
          <cell r="V7336">
            <v>3.5</v>
          </cell>
          <cell r="W7336">
            <v>37590</v>
          </cell>
          <cell r="X7336">
            <v>12</v>
          </cell>
          <cell r="Y7336">
            <v>0</v>
          </cell>
          <cell r="Z7336">
            <v>1.6980409999999999</v>
          </cell>
          <cell r="AA7336">
            <v>0</v>
          </cell>
          <cell r="AB7336">
            <v>3762638.21</v>
          </cell>
          <cell r="AC7336">
            <v>0</v>
          </cell>
          <cell r="AD7336">
            <v>11399.76</v>
          </cell>
          <cell r="AE7336">
            <v>11399.76</v>
          </cell>
          <cell r="AF7336">
            <v>0</v>
          </cell>
          <cell r="AG7336">
            <v>3774037.98</v>
          </cell>
          <cell r="AH7336">
            <v>4653.3300000000745</v>
          </cell>
          <cell r="AI7336">
            <v>0</v>
          </cell>
          <cell r="AJ7336">
            <v>0</v>
          </cell>
          <cell r="AK7336">
            <v>0</v>
          </cell>
        </row>
        <row r="7337">
          <cell r="R7337" t="str">
            <v>BNDES</v>
          </cell>
          <cell r="S7337" t="str">
            <v>FINEM TJLP</v>
          </cell>
          <cell r="T7337" t="str">
            <v>SUB9924B</v>
          </cell>
          <cell r="U7337">
            <v>6</v>
          </cell>
          <cell r="V7337">
            <v>3.5</v>
          </cell>
          <cell r="W7337">
            <v>37606</v>
          </cell>
          <cell r="X7337">
            <v>16</v>
          </cell>
          <cell r="Y7337">
            <v>31</v>
          </cell>
          <cell r="Z7337">
            <v>1.700841</v>
          </cell>
          <cell r="AA7337">
            <v>0</v>
          </cell>
          <cell r="AB7337">
            <v>3768842.65</v>
          </cell>
          <cell r="AC7337">
            <v>188442.13</v>
          </cell>
          <cell r="AD7337">
            <v>15297.38</v>
          </cell>
          <cell r="AE7337">
            <v>26697.14</v>
          </cell>
          <cell r="AF7337">
            <v>215139.27</v>
          </cell>
          <cell r="AG7337">
            <v>3580400.52</v>
          </cell>
          <cell r="AH7337">
            <v>6204.4300000001676</v>
          </cell>
          <cell r="AI7337">
            <v>0</v>
          </cell>
          <cell r="AJ7337">
            <v>0</v>
          </cell>
          <cell r="AK7337">
            <v>0</v>
          </cell>
        </row>
        <row r="7338">
          <cell r="R7338" t="str">
            <v>BNDES</v>
          </cell>
          <cell r="S7338" t="str">
            <v>FINEM TJLP</v>
          </cell>
          <cell r="T7338" t="str">
            <v>SUB9924B</v>
          </cell>
          <cell r="U7338">
            <v>6</v>
          </cell>
          <cell r="V7338">
            <v>3.5</v>
          </cell>
          <cell r="W7338">
            <v>37621</v>
          </cell>
          <cell r="X7338">
            <v>15</v>
          </cell>
          <cell r="Y7338">
            <v>0</v>
          </cell>
          <cell r="Z7338">
            <v>1.7034659999999999</v>
          </cell>
          <cell r="AA7338">
            <v>0</v>
          </cell>
          <cell r="AB7338">
            <v>3585926.34</v>
          </cell>
          <cell r="AC7338">
            <v>0</v>
          </cell>
          <cell r="AD7338">
            <v>13585.61</v>
          </cell>
          <cell r="AE7338">
            <v>13585.61</v>
          </cell>
          <cell r="AF7338">
            <v>0</v>
          </cell>
          <cell r="AG7338">
            <v>3599511.95</v>
          </cell>
          <cell r="AH7338">
            <v>5525.820000000298</v>
          </cell>
          <cell r="AI7338">
            <v>0</v>
          </cell>
          <cell r="AJ7338">
            <v>0</v>
          </cell>
          <cell r="AK7338">
            <v>0</v>
          </cell>
        </row>
        <row r="7339">
          <cell r="R7339" t="str">
            <v>BNDES</v>
          </cell>
          <cell r="S7339" t="str">
            <v>FINEM TJLP</v>
          </cell>
          <cell r="T7339" t="str">
            <v>SUB9924B</v>
          </cell>
          <cell r="U7339">
            <v>6</v>
          </cell>
          <cell r="V7339">
            <v>3.5</v>
          </cell>
          <cell r="W7339">
            <v>37636</v>
          </cell>
          <cell r="X7339">
            <v>15</v>
          </cell>
          <cell r="Y7339">
            <v>32</v>
          </cell>
          <cell r="Z7339">
            <v>1.706693</v>
          </cell>
          <cell r="AA7339">
            <v>0</v>
          </cell>
          <cell r="AB7339">
            <v>3592719.42</v>
          </cell>
          <cell r="AC7339">
            <v>189090.5</v>
          </cell>
          <cell r="AD7339">
            <v>13688.64</v>
          </cell>
          <cell r="AE7339">
            <v>27274.25</v>
          </cell>
          <cell r="AF7339">
            <v>216364.75</v>
          </cell>
          <cell r="AG7339">
            <v>3403628.93</v>
          </cell>
          <cell r="AH7339">
            <v>6793.089999999851</v>
          </cell>
          <cell r="AI7339">
            <v>0</v>
          </cell>
          <cell r="AJ7339">
            <v>0</v>
          </cell>
          <cell r="AK7339">
            <v>0</v>
          </cell>
        </row>
        <row r="7340">
          <cell r="R7340" t="str">
            <v>BNDES</v>
          </cell>
          <cell r="S7340" t="str">
            <v>FINEM TJLP</v>
          </cell>
          <cell r="T7340" t="str">
            <v>SUB9924B</v>
          </cell>
          <cell r="U7340">
            <v>6</v>
          </cell>
          <cell r="V7340">
            <v>3.5</v>
          </cell>
          <cell r="W7340">
            <v>37652</v>
          </cell>
          <cell r="X7340">
            <v>16</v>
          </cell>
          <cell r="Y7340">
            <v>0</v>
          </cell>
          <cell r="Z7340">
            <v>1.710197</v>
          </cell>
          <cell r="AA7340">
            <v>0</v>
          </cell>
          <cell r="AB7340">
            <v>3410616.9</v>
          </cell>
          <cell r="AC7340">
            <v>0</v>
          </cell>
          <cell r="AD7340">
            <v>13784.6</v>
          </cell>
          <cell r="AE7340">
            <v>13784.6</v>
          </cell>
          <cell r="AF7340">
            <v>0</v>
          </cell>
          <cell r="AG7340">
            <v>3424401.49</v>
          </cell>
          <cell r="AH7340">
            <v>6987.9599999999627</v>
          </cell>
          <cell r="AI7340">
            <v>0</v>
          </cell>
          <cell r="AJ7340">
            <v>0</v>
          </cell>
          <cell r="AK7340">
            <v>0</v>
          </cell>
        </row>
        <row r="7341">
          <cell r="R7341" t="str">
            <v>BNDES</v>
          </cell>
          <cell r="S7341" t="str">
            <v>FINEM TJLP</v>
          </cell>
          <cell r="T7341" t="str">
            <v>SUB9924B</v>
          </cell>
          <cell r="U7341">
            <v>6</v>
          </cell>
          <cell r="V7341">
            <v>3.5</v>
          </cell>
          <cell r="W7341">
            <v>37669</v>
          </cell>
          <cell r="X7341">
            <v>17</v>
          </cell>
          <cell r="Y7341">
            <v>33</v>
          </cell>
          <cell r="Z7341">
            <v>1.7139200000000001</v>
          </cell>
          <cell r="AA7341">
            <v>0</v>
          </cell>
          <cell r="AB7341">
            <v>3418041.61</v>
          </cell>
          <cell r="AC7341">
            <v>189891.20000000001</v>
          </cell>
          <cell r="AD7341">
            <v>14769.210000000001</v>
          </cell>
          <cell r="AE7341">
            <v>28553.81</v>
          </cell>
          <cell r="AF7341">
            <v>218445.01</v>
          </cell>
          <cell r="AG7341">
            <v>3228150.41</v>
          </cell>
          <cell r="AH7341">
            <v>7424.7199999997392</v>
          </cell>
          <cell r="AI7341">
            <v>0</v>
          </cell>
          <cell r="AJ7341">
            <v>0</v>
          </cell>
          <cell r="AK7341">
            <v>0</v>
          </cell>
        </row>
        <row r="7342">
          <cell r="R7342" t="str">
            <v>BNDES</v>
          </cell>
          <cell r="S7342" t="str">
            <v>FINEM TJLP</v>
          </cell>
          <cell r="T7342" t="str">
            <v>SUB9924B</v>
          </cell>
          <cell r="U7342">
            <v>6</v>
          </cell>
          <cell r="V7342">
            <v>3.5</v>
          </cell>
          <cell r="W7342">
            <v>37680</v>
          </cell>
          <cell r="X7342">
            <v>11</v>
          </cell>
          <cell r="Y7342">
            <v>0</v>
          </cell>
          <cell r="Z7342">
            <v>1.7163379999999999</v>
          </cell>
          <cell r="AA7342">
            <v>0</v>
          </cell>
          <cell r="AB7342">
            <v>3232704.69</v>
          </cell>
          <cell r="AC7342">
            <v>0</v>
          </cell>
          <cell r="AD7342">
            <v>8976.89</v>
          </cell>
          <cell r="AE7342">
            <v>8976.89</v>
          </cell>
          <cell r="AF7342">
            <v>0</v>
          </cell>
          <cell r="AG7342">
            <v>3241681.58</v>
          </cell>
          <cell r="AH7342">
            <v>4554.2799999997951</v>
          </cell>
          <cell r="AI7342">
            <v>0</v>
          </cell>
          <cell r="AJ7342">
            <v>0</v>
          </cell>
          <cell r="AK7342">
            <v>0</v>
          </cell>
        </row>
        <row r="7343">
          <cell r="R7343" t="str">
            <v>BNDES</v>
          </cell>
          <cell r="S7343" t="str">
            <v>FINEM TJLP</v>
          </cell>
          <cell r="T7343" t="str">
            <v>SUB9924B</v>
          </cell>
          <cell r="U7343">
            <v>6</v>
          </cell>
          <cell r="V7343">
            <v>3.5</v>
          </cell>
          <cell r="W7343">
            <v>37697</v>
          </cell>
          <cell r="X7343">
            <v>17</v>
          </cell>
          <cell r="Y7343">
            <v>34</v>
          </cell>
          <cell r="Z7343">
            <v>1.720078</v>
          </cell>
          <cell r="AA7343">
            <v>0</v>
          </cell>
          <cell r="AB7343">
            <v>3239748.94</v>
          </cell>
          <cell r="AC7343">
            <v>190573.47</v>
          </cell>
          <cell r="AD7343">
            <v>13972.34</v>
          </cell>
          <cell r="AE7343">
            <v>22949.23</v>
          </cell>
          <cell r="AF7343">
            <v>213522.69</v>
          </cell>
          <cell r="AG7343">
            <v>3049175.47</v>
          </cell>
          <cell r="AH7343">
            <v>7044.2400000002235</v>
          </cell>
          <cell r="AI7343">
            <v>0</v>
          </cell>
          <cell r="AJ7343">
            <v>0</v>
          </cell>
          <cell r="AK7343">
            <v>0</v>
          </cell>
        </row>
        <row r="7344">
          <cell r="R7344" t="str">
            <v>BNDES</v>
          </cell>
          <cell r="S7344" t="str">
            <v>FINEM TJLP</v>
          </cell>
          <cell r="T7344" t="str">
            <v>SUB9924B</v>
          </cell>
          <cell r="U7344">
            <v>6</v>
          </cell>
          <cell r="V7344">
            <v>3.5</v>
          </cell>
          <cell r="W7344">
            <v>37711</v>
          </cell>
          <cell r="X7344">
            <v>14</v>
          </cell>
          <cell r="Y7344">
            <v>0</v>
          </cell>
          <cell r="Z7344">
            <v>1.7231620000000001</v>
          </cell>
          <cell r="AA7344">
            <v>0</v>
          </cell>
          <cell r="AB7344">
            <v>3054642.47</v>
          </cell>
          <cell r="AC7344">
            <v>0</v>
          </cell>
          <cell r="AD7344">
            <v>10799.91</v>
          </cell>
          <cell r="AE7344">
            <v>10799.91</v>
          </cell>
          <cell r="AF7344">
            <v>0</v>
          </cell>
          <cell r="AG7344">
            <v>3065442.38</v>
          </cell>
          <cell r="AH7344">
            <v>5466.9999999995343</v>
          </cell>
          <cell r="AI7344">
            <v>0</v>
          </cell>
          <cell r="AJ7344">
            <v>0</v>
          </cell>
          <cell r="AK7344">
            <v>0</v>
          </cell>
        </row>
        <row r="7345">
          <cell r="R7345" t="str">
            <v>BNDES</v>
          </cell>
          <cell r="S7345" t="str">
            <v>FINEM TJLP</v>
          </cell>
          <cell r="T7345" t="str">
            <v>SUB9924B</v>
          </cell>
          <cell r="U7345">
            <v>6</v>
          </cell>
          <cell r="V7345">
            <v>3.5</v>
          </cell>
          <cell r="W7345">
            <v>37726</v>
          </cell>
          <cell r="X7345">
            <v>15</v>
          </cell>
          <cell r="Y7345">
            <v>35</v>
          </cell>
          <cell r="Z7345">
            <v>1.727079</v>
          </cell>
          <cell r="AA7345">
            <v>0</v>
          </cell>
          <cell r="AB7345">
            <v>3061586.12</v>
          </cell>
          <cell r="AC7345">
            <v>191349.13</v>
          </cell>
          <cell r="AD7345">
            <v>11664.650000000001</v>
          </cell>
          <cell r="AE7345">
            <v>22464.560000000001</v>
          </cell>
          <cell r="AF7345">
            <v>213813.7</v>
          </cell>
          <cell r="AG7345">
            <v>2870236.99</v>
          </cell>
          <cell r="AH7345">
            <v>6943.6600000006147</v>
          </cell>
          <cell r="AI7345">
            <v>0</v>
          </cell>
          <cell r="AJ7345">
            <v>0</v>
          </cell>
          <cell r="AK7345">
            <v>0</v>
          </cell>
        </row>
        <row r="7346">
          <cell r="R7346" t="str">
            <v>BNDES</v>
          </cell>
          <cell r="S7346" t="str">
            <v>FINEM TJLP</v>
          </cell>
          <cell r="T7346" t="str">
            <v>SUB9924B</v>
          </cell>
          <cell r="U7346">
            <v>6</v>
          </cell>
          <cell r="V7346">
            <v>3.5</v>
          </cell>
          <cell r="W7346">
            <v>37741</v>
          </cell>
          <cell r="X7346">
            <v>15</v>
          </cell>
          <cell r="Y7346">
            <v>0</v>
          </cell>
          <cell r="Z7346">
            <v>1.7310449999999999</v>
          </cell>
          <cell r="AA7346">
            <v>0</v>
          </cell>
          <cell r="AB7346">
            <v>2876828.09</v>
          </cell>
          <cell r="AC7346">
            <v>0</v>
          </cell>
          <cell r="AD7346">
            <v>10899.12</v>
          </cell>
          <cell r="AE7346">
            <v>10899.12</v>
          </cell>
          <cell r="AF7346">
            <v>0</v>
          </cell>
          <cell r="AG7346">
            <v>2887727.21</v>
          </cell>
          <cell r="AH7346">
            <v>6591.0999999996275</v>
          </cell>
          <cell r="AI7346">
            <v>0</v>
          </cell>
          <cell r="AJ7346">
            <v>0</v>
          </cell>
          <cell r="AK7346">
            <v>0</v>
          </cell>
        </row>
        <row r="7347">
          <cell r="R7347" t="str">
            <v>BNDES</v>
          </cell>
          <cell r="S7347" t="str">
            <v>FINEM TJLP</v>
          </cell>
          <cell r="T7347" t="str">
            <v>SUB9924B</v>
          </cell>
          <cell r="U7347">
            <v>6</v>
          </cell>
          <cell r="V7347">
            <v>3.5</v>
          </cell>
          <cell r="W7347">
            <v>37756</v>
          </cell>
          <cell r="X7347">
            <v>15</v>
          </cell>
          <cell r="Y7347">
            <v>36</v>
          </cell>
          <cell r="Z7347">
            <v>1.73502</v>
          </cell>
          <cell r="AA7347">
            <v>0</v>
          </cell>
          <cell r="AB7347">
            <v>2883434.15</v>
          </cell>
          <cell r="AC7347">
            <v>192228.94</v>
          </cell>
          <cell r="AD7347">
            <v>10990.569999999998</v>
          </cell>
          <cell r="AE7347">
            <v>21889.69</v>
          </cell>
          <cell r="AF7347">
            <v>214118.63</v>
          </cell>
          <cell r="AG7347">
            <v>2691205.21</v>
          </cell>
          <cell r="AH7347">
            <v>6606.0600000000559</v>
          </cell>
          <cell r="AI7347">
            <v>0</v>
          </cell>
          <cell r="AJ7347">
            <v>0</v>
          </cell>
          <cell r="AK7347">
            <v>0</v>
          </cell>
        </row>
        <row r="7348">
          <cell r="R7348" t="str">
            <v>BNDES</v>
          </cell>
          <cell r="S7348" t="str">
            <v>FINEM TJLP</v>
          </cell>
          <cell r="T7348" t="str">
            <v>SUB9924B</v>
          </cell>
          <cell r="U7348">
            <v>6</v>
          </cell>
          <cell r="V7348">
            <v>3.5</v>
          </cell>
          <cell r="W7348">
            <v>37772</v>
          </cell>
          <cell r="X7348">
            <v>16</v>
          </cell>
          <cell r="Y7348">
            <v>0</v>
          </cell>
          <cell r="Z7348">
            <v>1.7392730000000001</v>
          </cell>
          <cell r="AA7348">
            <v>0</v>
          </cell>
          <cell r="AB7348">
            <v>2697802.08</v>
          </cell>
          <cell r="AC7348">
            <v>0</v>
          </cell>
          <cell r="AD7348">
            <v>10903.63</v>
          </cell>
          <cell r="AE7348">
            <v>10903.63</v>
          </cell>
          <cell r="AF7348">
            <v>0</v>
          </cell>
          <cell r="AG7348">
            <v>2708705.71</v>
          </cell>
          <cell r="AH7348">
            <v>6596.8700000001118</v>
          </cell>
          <cell r="AI7348">
            <v>0</v>
          </cell>
          <cell r="AJ7348">
            <v>0</v>
          </cell>
          <cell r="AK7348">
            <v>0</v>
          </cell>
        </row>
        <row r="7349">
          <cell r="R7349" t="str">
            <v>BNDES</v>
          </cell>
          <cell r="S7349" t="str">
            <v>FINEM TJLP</v>
          </cell>
          <cell r="T7349" t="str">
            <v>SUB9924B</v>
          </cell>
          <cell r="U7349">
            <v>6</v>
          </cell>
          <cell r="V7349">
            <v>3.5</v>
          </cell>
          <cell r="W7349">
            <v>37788</v>
          </cell>
          <cell r="X7349">
            <v>16</v>
          </cell>
          <cell r="Y7349">
            <v>37</v>
          </cell>
          <cell r="Z7349">
            <v>1.743533</v>
          </cell>
          <cell r="AA7349">
            <v>0</v>
          </cell>
          <cell r="AB7349">
            <v>2704409.8</v>
          </cell>
          <cell r="AC7349">
            <v>193172.13</v>
          </cell>
          <cell r="AD7349">
            <v>11001.230000000001</v>
          </cell>
          <cell r="AE7349">
            <v>21904.86</v>
          </cell>
          <cell r="AF7349">
            <v>215076.99</v>
          </cell>
          <cell r="AG7349">
            <v>2511237.67</v>
          </cell>
          <cell r="AH7349">
            <v>6607.7200000002049</v>
          </cell>
          <cell r="AI7349">
            <v>0</v>
          </cell>
          <cell r="AJ7349">
            <v>0</v>
          </cell>
          <cell r="AK7349">
            <v>0</v>
          </cell>
        </row>
        <row r="7350">
          <cell r="R7350" t="str">
            <v>BNDES</v>
          </cell>
          <cell r="S7350" t="str">
            <v>FINEM TJLP</v>
          </cell>
          <cell r="T7350" t="str">
            <v>SUB9924B</v>
          </cell>
          <cell r="U7350">
            <v>6</v>
          </cell>
          <cell r="V7350">
            <v>3.5</v>
          </cell>
          <cell r="W7350">
            <v>37802</v>
          </cell>
          <cell r="X7350">
            <v>14</v>
          </cell>
          <cell r="Y7350">
            <v>0</v>
          </cell>
          <cell r="Z7350">
            <v>1.747271</v>
          </cell>
          <cell r="AA7350">
            <v>0</v>
          </cell>
          <cell r="AB7350">
            <v>2516621.5699999998</v>
          </cell>
          <cell r="AC7350">
            <v>0</v>
          </cell>
          <cell r="AD7350">
            <v>8897.7000000000007</v>
          </cell>
          <cell r="AE7350">
            <v>8897.7000000000007</v>
          </cell>
          <cell r="AF7350">
            <v>0</v>
          </cell>
          <cell r="AG7350">
            <v>2525519.27</v>
          </cell>
          <cell r="AH7350">
            <v>5383.8999999999069</v>
          </cell>
          <cell r="AI7350">
            <v>0</v>
          </cell>
          <cell r="AJ7350">
            <v>0</v>
          </cell>
          <cell r="AK7350">
            <v>0</v>
          </cell>
        </row>
        <row r="7351">
          <cell r="R7351" t="str">
            <v>BNDES</v>
          </cell>
          <cell r="S7351" t="str">
            <v>FINEM TJLP</v>
          </cell>
          <cell r="T7351" t="str">
            <v>SUB9924B</v>
          </cell>
          <cell r="U7351">
            <v>6</v>
          </cell>
          <cell r="V7351">
            <v>3.5</v>
          </cell>
          <cell r="W7351">
            <v>37817</v>
          </cell>
          <cell r="X7351">
            <v>15</v>
          </cell>
          <cell r="Y7351">
            <v>38</v>
          </cell>
          <cell r="Z7351">
            <v>1.7512840000000001</v>
          </cell>
          <cell r="AA7351">
            <v>0</v>
          </cell>
          <cell r="AB7351">
            <v>2522401.56</v>
          </cell>
          <cell r="AC7351">
            <v>194030.89</v>
          </cell>
          <cell r="AD7351">
            <v>9610.57</v>
          </cell>
          <cell r="AE7351">
            <v>18508.27</v>
          </cell>
          <cell r="AF7351">
            <v>212539.15</v>
          </cell>
          <cell r="AG7351">
            <v>2328370.67</v>
          </cell>
          <cell r="AH7351">
            <v>5779.9799999999814</v>
          </cell>
          <cell r="AI7351">
            <v>0</v>
          </cell>
          <cell r="AJ7351">
            <v>0</v>
          </cell>
          <cell r="AK7351">
            <v>0</v>
          </cell>
        </row>
        <row r="7352">
          <cell r="R7352" t="str">
            <v>BNDES</v>
          </cell>
          <cell r="S7352" t="str">
            <v>FINEM TJLP</v>
          </cell>
          <cell r="T7352" t="str">
            <v>SUB9924B</v>
          </cell>
          <cell r="U7352">
            <v>6</v>
          </cell>
          <cell r="V7352">
            <v>3.5</v>
          </cell>
          <cell r="W7352">
            <v>37833</v>
          </cell>
          <cell r="X7352">
            <v>16</v>
          </cell>
          <cell r="Y7352">
            <v>0</v>
          </cell>
          <cell r="Z7352">
            <v>1.7555719999999999</v>
          </cell>
          <cell r="AA7352">
            <v>0</v>
          </cell>
          <cell r="AB7352">
            <v>2334071.66</v>
          </cell>
          <cell r="AC7352">
            <v>0</v>
          </cell>
          <cell r="AD7352">
            <v>9433.5499999999993</v>
          </cell>
          <cell r="AE7352">
            <v>9433.5499999999993</v>
          </cell>
          <cell r="AF7352">
            <v>0</v>
          </cell>
          <cell r="AG7352">
            <v>2343505.21</v>
          </cell>
          <cell r="AH7352">
            <v>5700.9900000002235</v>
          </cell>
          <cell r="AI7352">
            <v>0</v>
          </cell>
          <cell r="AJ7352">
            <v>0</v>
          </cell>
          <cell r="AK7352">
            <v>0</v>
          </cell>
        </row>
        <row r="7353">
          <cell r="R7353" t="str">
            <v>BNDES</v>
          </cell>
          <cell r="S7353" t="str">
            <v>FINEM TJLP</v>
          </cell>
          <cell r="T7353" t="str">
            <v>SUB9924B</v>
          </cell>
          <cell r="U7353">
            <v>6</v>
          </cell>
          <cell r="V7353">
            <v>3.5</v>
          </cell>
          <cell r="W7353">
            <v>37848</v>
          </cell>
          <cell r="X7353">
            <v>15</v>
          </cell>
          <cell r="Y7353">
            <v>39</v>
          </cell>
          <cell r="Z7353">
            <v>1.7596069999999999</v>
          </cell>
          <cell r="AA7353">
            <v>0</v>
          </cell>
          <cell r="AB7353">
            <v>2339436.2799999998</v>
          </cell>
          <cell r="AC7353">
            <v>194953.02</v>
          </cell>
          <cell r="AD7353">
            <v>8920.6700000000019</v>
          </cell>
          <cell r="AE7353">
            <v>18354.22</v>
          </cell>
          <cell r="AF7353">
            <v>213307.25</v>
          </cell>
          <cell r="AG7353">
            <v>2144483.2599999998</v>
          </cell>
          <cell r="AH7353">
            <v>5364.6299999998882</v>
          </cell>
          <cell r="AI7353">
            <v>0</v>
          </cell>
          <cell r="AJ7353">
            <v>0</v>
          </cell>
          <cell r="AK7353">
            <v>0</v>
          </cell>
        </row>
        <row r="7354">
          <cell r="R7354" t="str">
            <v>BNDES</v>
          </cell>
          <cell r="S7354" t="str">
            <v>FINEM TJLP</v>
          </cell>
          <cell r="T7354" t="str">
            <v>SUB9924B</v>
          </cell>
          <cell r="U7354">
            <v>6</v>
          </cell>
          <cell r="V7354">
            <v>3.5</v>
          </cell>
          <cell r="W7354">
            <v>37864</v>
          </cell>
          <cell r="X7354">
            <v>16</v>
          </cell>
          <cell r="Y7354">
            <v>0</v>
          </cell>
          <cell r="Z7354">
            <v>1.7639180000000001</v>
          </cell>
          <cell r="AA7354">
            <v>0</v>
          </cell>
          <cell r="AB7354">
            <v>2149737.2000000002</v>
          </cell>
          <cell r="AC7354">
            <v>0</v>
          </cell>
          <cell r="AD7354">
            <v>8688.5300000000007</v>
          </cell>
          <cell r="AE7354">
            <v>8688.5300000000007</v>
          </cell>
          <cell r="AF7354">
            <v>0</v>
          </cell>
          <cell r="AG7354">
            <v>2158425.73</v>
          </cell>
          <cell r="AH7354">
            <v>5253.9400000004098</v>
          </cell>
          <cell r="AI7354">
            <v>0</v>
          </cell>
          <cell r="AJ7354">
            <v>0</v>
          </cell>
          <cell r="AK7354">
            <v>0</v>
          </cell>
        </row>
        <row r="7355">
          <cell r="R7355" t="str">
            <v>BNDES</v>
          </cell>
          <cell r="S7355" t="str">
            <v>FINEM TJLP</v>
          </cell>
          <cell r="T7355" t="str">
            <v>SUB9924B</v>
          </cell>
          <cell r="U7355">
            <v>6</v>
          </cell>
          <cell r="V7355">
            <v>3.5</v>
          </cell>
          <cell r="W7355">
            <v>37879</v>
          </cell>
          <cell r="X7355">
            <v>15</v>
          </cell>
          <cell r="Y7355">
            <v>40</v>
          </cell>
          <cell r="Z7355">
            <v>1.767968</v>
          </cell>
          <cell r="AA7355">
            <v>0</v>
          </cell>
          <cell r="AB7355">
            <v>2154673.0499999998</v>
          </cell>
          <cell r="AC7355">
            <v>195879.37</v>
          </cell>
          <cell r="AD7355">
            <v>8216.1200000000008</v>
          </cell>
          <cell r="AE7355">
            <v>16904.650000000001</v>
          </cell>
          <cell r="AF7355">
            <v>212784.02</v>
          </cell>
          <cell r="AG7355">
            <v>1958793.68</v>
          </cell>
          <cell r="AH7355">
            <v>4935.8499999996275</v>
          </cell>
          <cell r="AI7355">
            <v>0</v>
          </cell>
          <cell r="AJ7355">
            <v>0</v>
          </cell>
          <cell r="AK7355">
            <v>0</v>
          </cell>
        </row>
        <row r="7356">
          <cell r="R7356" t="str">
            <v>BNDES</v>
          </cell>
          <cell r="S7356" t="str">
            <v>FINEM TJLP</v>
          </cell>
          <cell r="T7356" t="str">
            <v>SUB9924B</v>
          </cell>
          <cell r="U7356">
            <v>6</v>
          </cell>
          <cell r="V7356">
            <v>3.5</v>
          </cell>
          <cell r="W7356">
            <v>37894</v>
          </cell>
          <cell r="X7356">
            <v>15</v>
          </cell>
          <cell r="Y7356">
            <v>0</v>
          </cell>
          <cell r="Z7356">
            <v>1.7720309999999999</v>
          </cell>
          <cell r="AA7356">
            <v>0</v>
          </cell>
          <cell r="AB7356">
            <v>1963295.22</v>
          </cell>
          <cell r="AC7356">
            <v>0</v>
          </cell>
          <cell r="AD7356">
            <v>7438.12</v>
          </cell>
          <cell r="AE7356">
            <v>7438.12</v>
          </cell>
          <cell r="AF7356">
            <v>0</v>
          </cell>
          <cell r="AG7356">
            <v>1970733.34</v>
          </cell>
          <cell r="AH7356">
            <v>4501.5400000000373</v>
          </cell>
          <cell r="AI7356">
            <v>0</v>
          </cell>
          <cell r="AJ7356">
            <v>0</v>
          </cell>
          <cell r="AK7356">
            <v>0</v>
          </cell>
        </row>
        <row r="7357">
          <cell r="R7357" t="str">
            <v>BNDES</v>
          </cell>
          <cell r="S7357" t="str">
            <v>FINEM TJLP</v>
          </cell>
          <cell r="T7357" t="str">
            <v>SUB9924B</v>
          </cell>
          <cell r="U7357">
            <v>6</v>
          </cell>
          <cell r="V7357">
            <v>3.5</v>
          </cell>
          <cell r="W7357">
            <v>37909</v>
          </cell>
          <cell r="X7357">
            <v>15</v>
          </cell>
          <cell r="Y7357">
            <v>41</v>
          </cell>
          <cell r="Z7357">
            <v>1.7754799999999999</v>
          </cell>
          <cell r="AA7357">
            <v>0</v>
          </cell>
          <cell r="AB7357">
            <v>1967116.49</v>
          </cell>
          <cell r="AC7357">
            <v>196711.65</v>
          </cell>
          <cell r="AD7357">
            <v>7495.31</v>
          </cell>
          <cell r="AE7357">
            <v>14933.43</v>
          </cell>
          <cell r="AF7357">
            <v>211645.08</v>
          </cell>
          <cell r="AG7357">
            <v>1770404.84</v>
          </cell>
          <cell r="AH7357">
            <v>3821.2700000000186</v>
          </cell>
          <cell r="AI7357">
            <v>0</v>
          </cell>
          <cell r="AJ7357">
            <v>0</v>
          </cell>
          <cell r="AK7357">
            <v>0</v>
          </cell>
        </row>
        <row r="7358">
          <cell r="R7358" t="str">
            <v>BNDES</v>
          </cell>
          <cell r="S7358" t="str">
            <v>FINEM TJLP</v>
          </cell>
          <cell r="T7358" t="str">
            <v>SUB9924B</v>
          </cell>
          <cell r="U7358">
            <v>6</v>
          </cell>
          <cell r="V7358">
            <v>3.5</v>
          </cell>
          <cell r="W7358">
            <v>37925</v>
          </cell>
          <cell r="X7358">
            <v>16</v>
          </cell>
          <cell r="Y7358">
            <v>0</v>
          </cell>
          <cell r="Z7358">
            <v>1.7791220000000001</v>
          </cell>
          <cell r="AA7358">
            <v>0</v>
          </cell>
          <cell r="AB7358">
            <v>1774036.43</v>
          </cell>
          <cell r="AC7358">
            <v>0</v>
          </cell>
          <cell r="AD7358">
            <v>7170.07</v>
          </cell>
          <cell r="AE7358">
            <v>7170.07</v>
          </cell>
          <cell r="AF7358">
            <v>0</v>
          </cell>
          <cell r="AG7358">
            <v>1781206.5</v>
          </cell>
          <cell r="AH7358">
            <v>3631.589999999851</v>
          </cell>
          <cell r="AI7358">
            <v>0</v>
          </cell>
          <cell r="AJ7358">
            <v>0</v>
          </cell>
          <cell r="AK7358">
            <v>0</v>
          </cell>
        </row>
        <row r="7359">
          <cell r="R7359" t="str">
            <v>BNDES</v>
          </cell>
          <cell r="S7359" t="str">
            <v>FINEM TJLP</v>
          </cell>
          <cell r="T7359" t="str">
            <v>SUB9924B</v>
          </cell>
          <cell r="U7359">
            <v>6</v>
          </cell>
          <cell r="V7359">
            <v>3.5</v>
          </cell>
          <cell r="W7359">
            <v>37942</v>
          </cell>
          <cell r="X7359">
            <v>17</v>
          </cell>
          <cell r="Y7359">
            <v>42</v>
          </cell>
          <cell r="Z7359">
            <v>1.7829980000000001</v>
          </cell>
          <cell r="AA7359">
            <v>0</v>
          </cell>
          <cell r="AB7359">
            <v>1777901.35</v>
          </cell>
          <cell r="AC7359">
            <v>197544.59</v>
          </cell>
          <cell r="AD7359">
            <v>7682.25</v>
          </cell>
          <cell r="AE7359">
            <v>14852.32</v>
          </cell>
          <cell r="AF7359">
            <v>212396.92</v>
          </cell>
          <cell r="AG7359">
            <v>1580356.75</v>
          </cell>
          <cell r="AH7359">
            <v>3864.9199999999255</v>
          </cell>
          <cell r="AI7359">
            <v>0</v>
          </cell>
          <cell r="AJ7359">
            <v>0</v>
          </cell>
          <cell r="AK7359">
            <v>0</v>
          </cell>
        </row>
        <row r="7360">
          <cell r="R7360" t="str">
            <v>BNDES</v>
          </cell>
          <cell r="S7360" t="str">
            <v>FINEM TJLP</v>
          </cell>
          <cell r="T7360" t="str">
            <v>SUB9924B</v>
          </cell>
          <cell r="U7360">
            <v>6</v>
          </cell>
          <cell r="V7360">
            <v>3.5</v>
          </cell>
          <cell r="W7360">
            <v>37955</v>
          </cell>
          <cell r="X7360">
            <v>13</v>
          </cell>
          <cell r="Y7360">
            <v>0</v>
          </cell>
          <cell r="Z7360">
            <v>1.7859670000000001</v>
          </cell>
          <cell r="AA7360">
            <v>0</v>
          </cell>
          <cell r="AB7360">
            <v>1582988.32</v>
          </cell>
          <cell r="AC7360">
            <v>0</v>
          </cell>
          <cell r="AD7360">
            <v>5196.34</v>
          </cell>
          <cell r="AE7360">
            <v>5196.34</v>
          </cell>
          <cell r="AF7360">
            <v>0</v>
          </cell>
          <cell r="AG7360">
            <v>1588184.66</v>
          </cell>
          <cell r="AH7360">
            <v>2631.5699999998324</v>
          </cell>
          <cell r="AI7360">
            <v>1588184.66</v>
          </cell>
          <cell r="AJ7360">
            <v>0</v>
          </cell>
          <cell r="AK7360">
            <v>0</v>
          </cell>
        </row>
        <row r="7361">
          <cell r="R7361" t="str">
            <v>BNDES</v>
          </cell>
          <cell r="S7361" t="str">
            <v>FINEM TJLP</v>
          </cell>
          <cell r="T7361" t="str">
            <v>SUB9924B</v>
          </cell>
          <cell r="U7361">
            <v>6</v>
          </cell>
          <cell r="V7361">
            <v>3.5</v>
          </cell>
          <cell r="W7361">
            <v>37970</v>
          </cell>
          <cell r="X7361">
            <v>15</v>
          </cell>
          <cell r="Y7361">
            <v>43</v>
          </cell>
          <cell r="Z7361">
            <v>1.7859670000000001</v>
          </cell>
          <cell r="AA7361">
            <v>0</v>
          </cell>
          <cell r="AB7361">
            <v>1582988.32</v>
          </cell>
          <cell r="AC7361">
            <v>197873.54</v>
          </cell>
          <cell r="AD7361">
            <v>6016.99</v>
          </cell>
          <cell r="AE7361">
            <v>11213.33</v>
          </cell>
          <cell r="AF7361">
            <v>209086.87</v>
          </cell>
          <cell r="AG7361">
            <v>1385114.78</v>
          </cell>
          <cell r="AH7361">
            <v>0</v>
          </cell>
          <cell r="AI7361">
            <v>0</v>
          </cell>
          <cell r="AJ7361">
            <v>0</v>
          </cell>
          <cell r="AK7361">
            <v>0</v>
          </cell>
        </row>
        <row r="7362">
          <cell r="R7362" t="str">
            <v>BNDES</v>
          </cell>
          <cell r="S7362" t="str">
            <v>FINEM TJLP</v>
          </cell>
          <cell r="T7362" t="str">
            <v>SUB9924B</v>
          </cell>
          <cell r="U7362">
            <v>6</v>
          </cell>
          <cell r="V7362">
            <v>3.5</v>
          </cell>
          <cell r="W7362">
            <v>37986</v>
          </cell>
          <cell r="X7362">
            <v>16</v>
          </cell>
          <cell r="Y7362">
            <v>0</v>
          </cell>
          <cell r="Z7362">
            <v>1.7859670000000001</v>
          </cell>
          <cell r="AA7362">
            <v>0</v>
          </cell>
          <cell r="AB7362">
            <v>1385114.78</v>
          </cell>
          <cell r="AC7362">
            <v>0</v>
          </cell>
          <cell r="AD7362">
            <v>5598.18</v>
          </cell>
          <cell r="AE7362">
            <v>5598.18</v>
          </cell>
          <cell r="AF7362">
            <v>0</v>
          </cell>
          <cell r="AG7362">
            <v>1390712.96</v>
          </cell>
          <cell r="AH7362">
            <v>0</v>
          </cell>
          <cell r="AI7362">
            <v>0</v>
          </cell>
          <cell r="AJ7362">
            <v>0</v>
          </cell>
          <cell r="AK7362">
            <v>0</v>
          </cell>
        </row>
        <row r="7363">
          <cell r="R7363" t="str">
            <v>BNDES</v>
          </cell>
          <cell r="S7363" t="str">
            <v>FINEM TJLP</v>
          </cell>
          <cell r="T7363" t="str">
            <v>SUB9924B</v>
          </cell>
          <cell r="U7363">
            <v>6</v>
          </cell>
          <cell r="V7363">
            <v>3.5</v>
          </cell>
          <cell r="W7363">
            <v>38001</v>
          </cell>
          <cell r="X7363">
            <v>15</v>
          </cell>
          <cell r="Y7363">
            <v>44</v>
          </cell>
          <cell r="Z7363">
            <v>1.7859670000000001</v>
          </cell>
          <cell r="AA7363">
            <v>0</v>
          </cell>
          <cell r="AB7363">
            <v>1385114.78</v>
          </cell>
          <cell r="AC7363">
            <v>197873.54</v>
          </cell>
          <cell r="AD7363">
            <v>5268.84</v>
          </cell>
          <cell r="AE7363">
            <v>10867.02</v>
          </cell>
          <cell r="AF7363">
            <v>208740.56</v>
          </cell>
          <cell r="AG7363">
            <v>1187241.24</v>
          </cell>
          <cell r="AH7363">
            <v>0</v>
          </cell>
          <cell r="AI7363">
            <v>0</v>
          </cell>
          <cell r="AJ7363">
            <v>0</v>
          </cell>
          <cell r="AK7363">
            <v>0</v>
          </cell>
        </row>
        <row r="7364">
          <cell r="R7364" t="str">
            <v>BNDES</v>
          </cell>
          <cell r="S7364" t="str">
            <v>FINEM TJLP</v>
          </cell>
          <cell r="T7364" t="str">
            <v>SUB9924B</v>
          </cell>
          <cell r="U7364">
            <v>6</v>
          </cell>
          <cell r="V7364">
            <v>3.5</v>
          </cell>
          <cell r="W7364">
            <v>38017</v>
          </cell>
          <cell r="X7364">
            <v>16</v>
          </cell>
          <cell r="Y7364">
            <v>0</v>
          </cell>
          <cell r="Z7364">
            <v>1.7859670000000001</v>
          </cell>
          <cell r="AA7364">
            <v>0</v>
          </cell>
          <cell r="AB7364">
            <v>1187241.24</v>
          </cell>
          <cell r="AC7364">
            <v>0</v>
          </cell>
          <cell r="AD7364">
            <v>4798.4399999999996</v>
          </cell>
          <cell r="AE7364">
            <v>4798.4399999999996</v>
          </cell>
          <cell r="AF7364">
            <v>0</v>
          </cell>
          <cell r="AG7364">
            <v>1192039.68</v>
          </cell>
          <cell r="AH7364">
            <v>0</v>
          </cell>
          <cell r="AI7364">
            <v>0</v>
          </cell>
          <cell r="AJ7364">
            <v>0</v>
          </cell>
          <cell r="AK7364">
            <v>0</v>
          </cell>
        </row>
        <row r="7365">
          <cell r="R7365" t="str">
            <v>BNDES</v>
          </cell>
          <cell r="S7365" t="str">
            <v>FINEM TJLP</v>
          </cell>
          <cell r="T7365" t="str">
            <v>SUB9924B</v>
          </cell>
          <cell r="U7365">
            <v>6</v>
          </cell>
          <cell r="V7365">
            <v>3.5</v>
          </cell>
          <cell r="W7365">
            <v>38033</v>
          </cell>
          <cell r="X7365">
            <v>16</v>
          </cell>
          <cell r="Y7365">
            <v>45</v>
          </cell>
          <cell r="Z7365">
            <v>1.7859670000000001</v>
          </cell>
          <cell r="AA7365">
            <v>0</v>
          </cell>
          <cell r="AB7365">
            <v>1187241.24</v>
          </cell>
          <cell r="AC7365">
            <v>197873.54</v>
          </cell>
          <cell r="AD7365">
            <v>4817.8400000000011</v>
          </cell>
          <cell r="AE7365">
            <v>9616.2800000000007</v>
          </cell>
          <cell r="AF7365">
            <v>207489.82</v>
          </cell>
          <cell r="AG7365">
            <v>989367.7</v>
          </cell>
          <cell r="AH7365">
            <v>0</v>
          </cell>
          <cell r="AI7365">
            <v>0</v>
          </cell>
          <cell r="AJ7365">
            <v>0</v>
          </cell>
          <cell r="AK7365">
            <v>0</v>
          </cell>
        </row>
        <row r="7366">
          <cell r="R7366" t="str">
            <v>BNDES</v>
          </cell>
          <cell r="S7366" t="str">
            <v>FINEM TJLP</v>
          </cell>
          <cell r="T7366" t="str">
            <v>SUB9924B</v>
          </cell>
          <cell r="U7366">
            <v>6</v>
          </cell>
          <cell r="V7366">
            <v>3.5</v>
          </cell>
          <cell r="W7366">
            <v>38046</v>
          </cell>
          <cell r="X7366">
            <v>13</v>
          </cell>
          <cell r="Y7366">
            <v>0</v>
          </cell>
          <cell r="Z7366">
            <v>1.7859670000000001</v>
          </cell>
          <cell r="AA7366">
            <v>0</v>
          </cell>
          <cell r="AB7366">
            <v>989367.7</v>
          </cell>
          <cell r="AC7366">
            <v>0</v>
          </cell>
          <cell r="AD7366">
            <v>3247.72</v>
          </cell>
          <cell r="AE7366">
            <v>3247.72</v>
          </cell>
          <cell r="AF7366">
            <v>0</v>
          </cell>
          <cell r="AG7366">
            <v>992615.41</v>
          </cell>
          <cell r="AH7366">
            <v>-9.9999998928979039E-3</v>
          </cell>
          <cell r="AI7366">
            <v>0</v>
          </cell>
          <cell r="AJ7366">
            <v>0</v>
          </cell>
          <cell r="AK7366">
            <v>0</v>
          </cell>
        </row>
        <row r="7367">
          <cell r="R7367" t="str">
            <v>BNDES</v>
          </cell>
          <cell r="S7367" t="str">
            <v>FINEM TJLP</v>
          </cell>
          <cell r="T7367" t="str">
            <v>SUB9924B</v>
          </cell>
          <cell r="U7367">
            <v>6</v>
          </cell>
          <cell r="V7367">
            <v>3.5</v>
          </cell>
          <cell r="W7367">
            <v>38061</v>
          </cell>
          <cell r="X7367">
            <v>15</v>
          </cell>
          <cell r="Y7367">
            <v>46</v>
          </cell>
          <cell r="Z7367">
            <v>1.7859670000000001</v>
          </cell>
          <cell r="AA7367">
            <v>0</v>
          </cell>
          <cell r="AB7367">
            <v>989367.7</v>
          </cell>
          <cell r="AC7367">
            <v>197873.54</v>
          </cell>
          <cell r="AD7367">
            <v>3760.61</v>
          </cell>
          <cell r="AE7367">
            <v>7008.33</v>
          </cell>
          <cell r="AF7367">
            <v>204881.87</v>
          </cell>
          <cell r="AG7367">
            <v>791494.16</v>
          </cell>
          <cell r="AH7367">
            <v>1.0000000009313226E-2</v>
          </cell>
          <cell r="AI7367">
            <v>0</v>
          </cell>
          <cell r="AJ7367">
            <v>0</v>
          </cell>
          <cell r="AK7367">
            <v>0</v>
          </cell>
        </row>
        <row r="7368">
          <cell r="R7368" t="str">
            <v>BNDES</v>
          </cell>
          <cell r="S7368" t="str">
            <v>FINEM TJLP</v>
          </cell>
          <cell r="T7368" t="str">
            <v>SUB9924B</v>
          </cell>
          <cell r="U7368">
            <v>6</v>
          </cell>
          <cell r="V7368">
            <v>3.5</v>
          </cell>
          <cell r="W7368">
            <v>38077</v>
          </cell>
          <cell r="X7368">
            <v>16</v>
          </cell>
          <cell r="Y7368">
            <v>0</v>
          </cell>
          <cell r="Z7368">
            <v>1.7859670000000001</v>
          </cell>
          <cell r="AA7368">
            <v>0</v>
          </cell>
          <cell r="AB7368">
            <v>791494.16</v>
          </cell>
          <cell r="AC7368">
            <v>0</v>
          </cell>
          <cell r="AD7368">
            <v>3198.96</v>
          </cell>
          <cell r="AE7368">
            <v>3198.96</v>
          </cell>
          <cell r="AF7368">
            <v>0</v>
          </cell>
          <cell r="AG7368">
            <v>794693.12</v>
          </cell>
          <cell r="AH7368">
            <v>0</v>
          </cell>
          <cell r="AI7368">
            <v>0</v>
          </cell>
          <cell r="AJ7368">
            <v>0</v>
          </cell>
          <cell r="AK7368">
            <v>0</v>
          </cell>
        </row>
        <row r="7369">
          <cell r="R7369" t="str">
            <v>BNDES</v>
          </cell>
          <cell r="S7369" t="str">
            <v>FINEM TJLP</v>
          </cell>
          <cell r="T7369" t="str">
            <v>SUB9924B</v>
          </cell>
          <cell r="U7369">
            <v>6</v>
          </cell>
          <cell r="V7369">
            <v>3.5</v>
          </cell>
          <cell r="W7369">
            <v>38092</v>
          </cell>
          <cell r="X7369">
            <v>15</v>
          </cell>
          <cell r="Y7369">
            <v>47</v>
          </cell>
          <cell r="Z7369">
            <v>1.7859670000000001</v>
          </cell>
          <cell r="AA7369">
            <v>0</v>
          </cell>
          <cell r="AB7369">
            <v>791494.16</v>
          </cell>
          <cell r="AC7369">
            <v>197873.54</v>
          </cell>
          <cell r="AD7369">
            <v>3010.7699999999995</v>
          </cell>
          <cell r="AE7369">
            <v>6209.73</v>
          </cell>
          <cell r="AF7369">
            <v>204083.27</v>
          </cell>
          <cell r="AG7369">
            <v>593620.62</v>
          </cell>
          <cell r="AH7369">
            <v>0</v>
          </cell>
          <cell r="AI7369">
            <v>0</v>
          </cell>
          <cell r="AJ7369">
            <v>0</v>
          </cell>
          <cell r="AK7369">
            <v>0</v>
          </cell>
        </row>
        <row r="7370">
          <cell r="R7370" t="str">
            <v>BNDES</v>
          </cell>
          <cell r="S7370" t="str">
            <v>FINEM TJLP</v>
          </cell>
          <cell r="T7370" t="str">
            <v>SUB9924B</v>
          </cell>
          <cell r="U7370">
            <v>6</v>
          </cell>
          <cell r="V7370">
            <v>3.5</v>
          </cell>
          <cell r="W7370">
            <v>38107</v>
          </cell>
          <cell r="X7370">
            <v>15</v>
          </cell>
          <cell r="Y7370">
            <v>0</v>
          </cell>
          <cell r="Z7370">
            <v>1.7859670000000001</v>
          </cell>
          <cell r="AA7370">
            <v>0</v>
          </cell>
          <cell r="AB7370">
            <v>593620.62</v>
          </cell>
          <cell r="AC7370">
            <v>0</v>
          </cell>
          <cell r="AD7370">
            <v>2248.9899999999998</v>
          </cell>
          <cell r="AE7370">
            <v>2248.9899999999998</v>
          </cell>
          <cell r="AF7370">
            <v>0</v>
          </cell>
          <cell r="AG7370">
            <v>595869.6</v>
          </cell>
          <cell r="AH7370">
            <v>-1.0000000009313226E-2</v>
          </cell>
          <cell r="AI7370">
            <v>0</v>
          </cell>
          <cell r="AJ7370">
            <v>0</v>
          </cell>
          <cell r="AK7370">
            <v>0</v>
          </cell>
        </row>
        <row r="7371">
          <cell r="R7371" t="str">
            <v>BNDES</v>
          </cell>
          <cell r="S7371" t="str">
            <v>FINEM TJLP</v>
          </cell>
          <cell r="T7371" t="str">
            <v>SUB9924B</v>
          </cell>
          <cell r="U7371">
            <v>6</v>
          </cell>
          <cell r="V7371">
            <v>3.5</v>
          </cell>
          <cell r="W7371">
            <v>38124</v>
          </cell>
          <cell r="X7371">
            <v>17</v>
          </cell>
          <cell r="Y7371">
            <v>48</v>
          </cell>
          <cell r="Z7371">
            <v>1.7859670000000001</v>
          </cell>
          <cell r="AA7371">
            <v>0</v>
          </cell>
          <cell r="AB7371">
            <v>593620.62</v>
          </cell>
          <cell r="AC7371">
            <v>197873.54</v>
          </cell>
          <cell r="AD7371">
            <v>2559.1500000000005</v>
          </cell>
          <cell r="AE7371">
            <v>4808.1400000000003</v>
          </cell>
          <cell r="AF7371">
            <v>202681.68</v>
          </cell>
          <cell r="AG7371">
            <v>395747.08</v>
          </cell>
          <cell r="AH7371">
            <v>1.0000000009313226E-2</v>
          </cell>
          <cell r="AI7371">
            <v>0</v>
          </cell>
          <cell r="AJ7371">
            <v>0</v>
          </cell>
          <cell r="AK7371">
            <v>0</v>
          </cell>
        </row>
        <row r="7372">
          <cell r="R7372" t="str">
            <v>BNDES</v>
          </cell>
          <cell r="S7372" t="str">
            <v>FINEM TJLP</v>
          </cell>
          <cell r="T7372" t="str">
            <v>SUB9924B</v>
          </cell>
          <cell r="U7372">
            <v>6</v>
          </cell>
          <cell r="V7372">
            <v>3.5</v>
          </cell>
          <cell r="W7372">
            <v>38138</v>
          </cell>
          <cell r="X7372">
            <v>14</v>
          </cell>
          <cell r="Y7372">
            <v>0</v>
          </cell>
          <cell r="Z7372">
            <v>1.7859670000000001</v>
          </cell>
          <cell r="AA7372">
            <v>0</v>
          </cell>
          <cell r="AB7372">
            <v>395747.08</v>
          </cell>
          <cell r="AC7372">
            <v>0</v>
          </cell>
          <cell r="AD7372">
            <v>1399.19</v>
          </cell>
          <cell r="AE7372">
            <v>1399.19</v>
          </cell>
          <cell r="AF7372">
            <v>0</v>
          </cell>
          <cell r="AG7372">
            <v>397146.27</v>
          </cell>
          <cell r="AH7372">
            <v>0</v>
          </cell>
          <cell r="AI7372">
            <v>0</v>
          </cell>
          <cell r="AJ7372">
            <v>0</v>
          </cell>
          <cell r="AK7372">
            <v>0</v>
          </cell>
        </row>
        <row r="7373">
          <cell r="R7373" t="str">
            <v>BNDES</v>
          </cell>
          <cell r="S7373" t="str">
            <v>FINEM TJLP</v>
          </cell>
          <cell r="T7373" t="str">
            <v>SUB9924B</v>
          </cell>
          <cell r="U7373">
            <v>6</v>
          </cell>
          <cell r="V7373">
            <v>3.5</v>
          </cell>
          <cell r="W7373">
            <v>38153</v>
          </cell>
          <cell r="X7373">
            <v>15</v>
          </cell>
          <cell r="Y7373">
            <v>49</v>
          </cell>
          <cell r="Z7373">
            <v>1.7859670000000001</v>
          </cell>
          <cell r="AA7373">
            <v>0</v>
          </cell>
          <cell r="AB7373">
            <v>395747.08</v>
          </cell>
          <cell r="AC7373">
            <v>197873.54</v>
          </cell>
          <cell r="AD7373">
            <v>1504.63</v>
          </cell>
          <cell r="AE7373">
            <v>2903.82</v>
          </cell>
          <cell r="AF7373">
            <v>200777.36</v>
          </cell>
          <cell r="AG7373">
            <v>197873.54</v>
          </cell>
          <cell r="AH7373">
            <v>0</v>
          </cell>
          <cell r="AI7373">
            <v>0</v>
          </cell>
          <cell r="AJ7373">
            <v>0</v>
          </cell>
          <cell r="AK7373">
            <v>0</v>
          </cell>
        </row>
        <row r="7374">
          <cell r="R7374" t="str">
            <v>BNDES</v>
          </cell>
          <cell r="S7374" t="str">
            <v>FINEM TJLP</v>
          </cell>
          <cell r="T7374" t="str">
            <v>SUB9924B</v>
          </cell>
          <cell r="U7374">
            <v>6</v>
          </cell>
          <cell r="V7374">
            <v>3.5</v>
          </cell>
          <cell r="W7374">
            <v>38168</v>
          </cell>
          <cell r="X7374">
            <v>15</v>
          </cell>
          <cell r="Y7374">
            <v>0</v>
          </cell>
          <cell r="Z7374">
            <v>1.7859670000000001</v>
          </cell>
          <cell r="AA7374">
            <v>0</v>
          </cell>
          <cell r="AB7374">
            <v>197873.54</v>
          </cell>
          <cell r="AC7374">
            <v>0</v>
          </cell>
          <cell r="AD7374">
            <v>749.66</v>
          </cell>
          <cell r="AE7374">
            <v>749.66</v>
          </cell>
          <cell r="AF7374">
            <v>0</v>
          </cell>
          <cell r="AG7374">
            <v>198623.2</v>
          </cell>
          <cell r="AH7374">
            <v>0</v>
          </cell>
          <cell r="AI7374">
            <v>0</v>
          </cell>
          <cell r="AJ7374">
            <v>0</v>
          </cell>
          <cell r="AK7374">
            <v>0</v>
          </cell>
        </row>
        <row r="7375">
          <cell r="R7375" t="str">
            <v>BNDES</v>
          </cell>
          <cell r="S7375" t="str">
            <v>FINEM TJLP</v>
          </cell>
          <cell r="T7375" t="str">
            <v>SUB9924B</v>
          </cell>
          <cell r="U7375">
            <v>6</v>
          </cell>
          <cell r="V7375">
            <v>3.5</v>
          </cell>
          <cell r="W7375">
            <v>38183</v>
          </cell>
          <cell r="X7375">
            <v>15</v>
          </cell>
          <cell r="Y7375">
            <v>50</v>
          </cell>
          <cell r="Z7375">
            <v>1.7859670000000001</v>
          </cell>
          <cell r="AA7375">
            <v>0</v>
          </cell>
          <cell r="AB7375">
            <v>197873.54</v>
          </cell>
          <cell r="AC7375">
            <v>197873.54</v>
          </cell>
          <cell r="AD7375">
            <v>752.50000000000011</v>
          </cell>
          <cell r="AE7375">
            <v>1502.16</v>
          </cell>
          <cell r="AF7375">
            <v>199375.7</v>
          </cell>
          <cell r="AG7375">
            <v>0</v>
          </cell>
          <cell r="AH7375">
            <v>0</v>
          </cell>
          <cell r="AI7375">
            <v>0</v>
          </cell>
          <cell r="AJ7375">
            <v>0</v>
          </cell>
          <cell r="AK7375">
            <v>0</v>
          </cell>
        </row>
        <row r="7376">
          <cell r="S7376" t="str">
            <v>T O T A I S  EM  R$</v>
          </cell>
          <cell r="AC7376">
            <v>8952496.3999999985</v>
          </cell>
          <cell r="AD7376">
            <v>2171187.7600000002</v>
          </cell>
          <cell r="AF7376">
            <v>11123684.169999996</v>
          </cell>
          <cell r="AH7376">
            <v>936605.96000000101</v>
          </cell>
        </row>
      </sheetData>
      <sheetData sheetId="9" refreshError="1">
        <row r="2">
          <cell r="R2" t="str">
            <v>R01</v>
          </cell>
          <cell r="S2" t="str">
            <v>R02</v>
          </cell>
          <cell r="T2" t="str">
            <v>R03</v>
          </cell>
          <cell r="U2" t="str">
            <v>R04</v>
          </cell>
          <cell r="V2" t="str">
            <v>R05</v>
          </cell>
          <cell r="W2" t="str">
            <v>R06</v>
          </cell>
          <cell r="X2" t="str">
            <v>R07</v>
          </cell>
          <cell r="Y2" t="str">
            <v>R08</v>
          </cell>
          <cell r="Z2" t="str">
            <v>R09</v>
          </cell>
          <cell r="AA2" t="str">
            <v>R10</v>
          </cell>
          <cell r="AB2" t="str">
            <v>R11</v>
          </cell>
          <cell r="AC2" t="str">
            <v>R12</v>
          </cell>
          <cell r="AD2" t="str">
            <v>R13</v>
          </cell>
          <cell r="AE2" t="str">
            <v>R14</v>
          </cell>
          <cell r="AF2" t="str">
            <v>R15</v>
          </cell>
          <cell r="AG2" t="str">
            <v>R16</v>
          </cell>
          <cell r="AH2" t="str">
            <v>R17</v>
          </cell>
          <cell r="AI2" t="str">
            <v>R18</v>
          </cell>
          <cell r="AJ2" t="str">
            <v>R19</v>
          </cell>
          <cell r="AK2" t="str">
            <v>R20</v>
          </cell>
        </row>
        <row r="4">
          <cell r="R4" t="str">
            <v>VCP</v>
          </cell>
          <cell r="S4" t="b">
            <v>0</v>
          </cell>
          <cell r="T4" t="str">
            <v>FINANCIAMENTO INTERNO</v>
          </cell>
          <cell r="AB4" t="str">
            <v>FINEM</v>
          </cell>
        </row>
        <row r="5">
          <cell r="R5" t="str">
            <v>EMPRESA:</v>
          </cell>
          <cell r="S5">
            <v>300</v>
          </cell>
          <cell r="T5" t="str">
            <v>UNIDADE:</v>
          </cell>
          <cell r="U5">
            <v>0</v>
          </cell>
          <cell r="V5" t="str">
            <v>TIPO REG:</v>
          </cell>
          <cell r="W5">
            <v>1</v>
          </cell>
          <cell r="Z5" t="str">
            <v>MOEDA :</v>
          </cell>
          <cell r="AA5" t="str">
            <v>BRL</v>
          </cell>
          <cell r="AC5" t="str">
            <v>COD. CLIENTE/FORNECEDOR:</v>
          </cell>
          <cell r="AD5">
            <v>0</v>
          </cell>
          <cell r="AE5" t="str">
            <v>DATA INICIAL:</v>
          </cell>
          <cell r="AF5">
            <v>35885</v>
          </cell>
          <cell r="AG5" t="str">
            <v>VENCIMENTO:</v>
          </cell>
          <cell r="AH5">
            <v>38457</v>
          </cell>
        </row>
        <row r="6">
          <cell r="R6" t="str">
            <v>INSTITUIÇÃO</v>
          </cell>
          <cell r="S6" t="str">
            <v>TIPO FINANC.</v>
          </cell>
          <cell r="T6" t="str">
            <v>Nº P.A.C.</v>
          </cell>
          <cell r="U6" t="str">
            <v>Juros (%) a.a.</v>
          </cell>
          <cell r="V6" t="str">
            <v>Spread (%) a.a.</v>
          </cell>
          <cell r="W6" t="str">
            <v>Data Movimento</v>
          </cell>
          <cell r="X6" t="str">
            <v>Nº Dias</v>
          </cell>
          <cell r="Y6" t="str">
            <v>Parc</v>
          </cell>
          <cell r="Z6" t="str">
            <v>Cotação da URTJLP</v>
          </cell>
          <cell r="AA6" t="str">
            <v>Liberações         R$</v>
          </cell>
          <cell r="AB6" t="str">
            <v>Saldo Principal    R$</v>
          </cell>
          <cell r="AC6" t="str">
            <v>Amortização      R$</v>
          </cell>
          <cell r="AD6" t="str">
            <v>Juros no Periodo  R$</v>
          </cell>
          <cell r="AE6" t="str">
            <v>Juros Acumulados R$</v>
          </cell>
          <cell r="AF6" t="str">
            <v>Pagto. Parcela          R$</v>
          </cell>
          <cell r="AG6" t="str">
            <v>Saldo Devedor      R$</v>
          </cell>
          <cell r="AH6" t="str">
            <v>Correc. Monet. R$</v>
          </cell>
          <cell r="AI6" t="str">
            <v>CP</v>
          </cell>
          <cell r="AJ6" t="str">
            <v>LP</v>
          </cell>
          <cell r="AK6" t="str">
            <v>Transf. LP/CP</v>
          </cell>
        </row>
        <row r="7">
          <cell r="R7" t="str">
            <v>BNDES</v>
          </cell>
          <cell r="S7" t="str">
            <v>FINEM TJLP</v>
          </cell>
          <cell r="T7" t="str">
            <v>SUB0122B</v>
          </cell>
          <cell r="U7">
            <v>6</v>
          </cell>
          <cell r="V7">
            <v>3</v>
          </cell>
          <cell r="W7">
            <v>37097</v>
          </cell>
          <cell r="X7">
            <v>0</v>
          </cell>
          <cell r="Y7">
            <v>0</v>
          </cell>
          <cell r="Z7">
            <v>1.617302</v>
          </cell>
          <cell r="AA7">
            <v>7464107.5</v>
          </cell>
          <cell r="AB7">
            <v>7464107.5</v>
          </cell>
          <cell r="AC7">
            <v>0</v>
          </cell>
          <cell r="AE7">
            <v>0</v>
          </cell>
          <cell r="AF7">
            <v>0</v>
          </cell>
          <cell r="AG7">
            <v>7464107.5</v>
          </cell>
          <cell r="AI7">
            <v>0</v>
          </cell>
          <cell r="AJ7">
            <v>0</v>
          </cell>
          <cell r="AK7">
            <v>0</v>
          </cell>
        </row>
        <row r="8">
          <cell r="R8" t="str">
            <v>BNDES</v>
          </cell>
          <cell r="S8" t="str">
            <v>FINEM TJLP</v>
          </cell>
          <cell r="T8" t="str">
            <v>SUB0122B</v>
          </cell>
          <cell r="U8">
            <v>6</v>
          </cell>
          <cell r="V8">
            <v>3</v>
          </cell>
          <cell r="W8">
            <v>37103</v>
          </cell>
          <cell r="X8">
            <v>6</v>
          </cell>
          <cell r="Y8">
            <v>0</v>
          </cell>
          <cell r="Z8">
            <v>1.6181779999999999</v>
          </cell>
          <cell r="AA8">
            <v>0</v>
          </cell>
          <cell r="AB8">
            <v>7468150.3799999999</v>
          </cell>
          <cell r="AC8">
            <v>0</v>
          </cell>
          <cell r="AD8">
            <v>10734.17</v>
          </cell>
          <cell r="AE8">
            <v>10734.17</v>
          </cell>
          <cell r="AF8">
            <v>0</v>
          </cell>
          <cell r="AG8">
            <v>7478884.5499999998</v>
          </cell>
          <cell r="AH8">
            <v>4042.8799999998882</v>
          </cell>
          <cell r="AI8">
            <v>0</v>
          </cell>
          <cell r="AJ8">
            <v>0</v>
          </cell>
          <cell r="AK8">
            <v>0</v>
          </cell>
        </row>
        <row r="9">
          <cell r="R9" t="str">
            <v>BNDES</v>
          </cell>
          <cell r="S9" t="str">
            <v>FINEM TJLP</v>
          </cell>
          <cell r="T9" t="str">
            <v>SUB0122B</v>
          </cell>
          <cell r="U9">
            <v>6</v>
          </cell>
          <cell r="V9">
            <v>3</v>
          </cell>
          <cell r="W9">
            <v>37118</v>
          </cell>
          <cell r="X9">
            <v>15</v>
          </cell>
          <cell r="Y9">
            <v>0</v>
          </cell>
          <cell r="Z9">
            <v>1.620368</v>
          </cell>
          <cell r="AA9">
            <v>0</v>
          </cell>
          <cell r="AB9">
            <v>7478257.5800000001</v>
          </cell>
          <cell r="AC9">
            <v>0</v>
          </cell>
          <cell r="AD9">
            <v>26953.919999999998</v>
          </cell>
          <cell r="AE9">
            <v>37688.089999999997</v>
          </cell>
          <cell r="AF9">
            <v>0</v>
          </cell>
          <cell r="AG9">
            <v>7515945.6699999999</v>
          </cell>
          <cell r="AH9">
            <v>10107.200000000186</v>
          </cell>
          <cell r="AI9">
            <v>0</v>
          </cell>
          <cell r="AJ9">
            <v>0</v>
          </cell>
          <cell r="AK9">
            <v>0</v>
          </cell>
        </row>
        <row r="10">
          <cell r="R10" t="str">
            <v>BNDES</v>
          </cell>
          <cell r="S10" t="str">
            <v>FINEM TJLP</v>
          </cell>
          <cell r="T10" t="str">
            <v>SUB0122B</v>
          </cell>
          <cell r="U10">
            <v>6</v>
          </cell>
          <cell r="V10">
            <v>3</v>
          </cell>
          <cell r="W10">
            <v>37134</v>
          </cell>
          <cell r="X10">
            <v>16</v>
          </cell>
          <cell r="Y10">
            <v>0</v>
          </cell>
          <cell r="Z10">
            <v>1.6227039999999999</v>
          </cell>
          <cell r="AA10">
            <v>0</v>
          </cell>
          <cell r="AB10">
            <v>7489038.5899999999</v>
          </cell>
          <cell r="AC10">
            <v>0</v>
          </cell>
          <cell r="AD10">
            <v>28938.089999999997</v>
          </cell>
          <cell r="AE10">
            <v>66626.179999999993</v>
          </cell>
          <cell r="AF10">
            <v>0</v>
          </cell>
          <cell r="AG10">
            <v>7555664.7699999996</v>
          </cell>
          <cell r="AH10">
            <v>10781.009999999776</v>
          </cell>
          <cell r="AI10">
            <v>0</v>
          </cell>
          <cell r="AJ10">
            <v>0</v>
          </cell>
          <cell r="AK10">
            <v>0</v>
          </cell>
        </row>
        <row r="11">
          <cell r="R11" t="str">
            <v>BNDES</v>
          </cell>
          <cell r="S11" t="str">
            <v>FINEM TJLP</v>
          </cell>
          <cell r="T11" t="str">
            <v>SUB0122B</v>
          </cell>
          <cell r="U11">
            <v>6</v>
          </cell>
          <cell r="V11">
            <v>3</v>
          </cell>
          <cell r="W11">
            <v>37149</v>
          </cell>
          <cell r="X11">
            <v>15</v>
          </cell>
          <cell r="Y11">
            <v>0</v>
          </cell>
          <cell r="Z11">
            <v>1.6249039999999999</v>
          </cell>
          <cell r="AA11">
            <v>0</v>
          </cell>
          <cell r="AB11">
            <v>7499191.9400000004</v>
          </cell>
          <cell r="AC11">
            <v>0</v>
          </cell>
          <cell r="AD11">
            <v>27306.350000000006</v>
          </cell>
          <cell r="AE11">
            <v>93932.53</v>
          </cell>
          <cell r="AF11">
            <v>0</v>
          </cell>
          <cell r="AG11">
            <v>7593124.4800000004</v>
          </cell>
          <cell r="AH11">
            <v>10153.360000001267</v>
          </cell>
          <cell r="AI11">
            <v>0</v>
          </cell>
          <cell r="AJ11">
            <v>0</v>
          </cell>
          <cell r="AK11">
            <v>0</v>
          </cell>
        </row>
        <row r="12">
          <cell r="R12" t="str">
            <v>BNDES</v>
          </cell>
          <cell r="S12" t="str">
            <v>FINEM TJLP</v>
          </cell>
          <cell r="T12" t="str">
            <v>SUB0122B</v>
          </cell>
          <cell r="U12">
            <v>6</v>
          </cell>
          <cell r="V12">
            <v>3</v>
          </cell>
          <cell r="W12">
            <v>37164</v>
          </cell>
          <cell r="X12">
            <v>15</v>
          </cell>
          <cell r="Y12">
            <v>0</v>
          </cell>
          <cell r="Z12">
            <v>1.6271089999999999</v>
          </cell>
          <cell r="AA12">
            <v>0</v>
          </cell>
          <cell r="AB12">
            <v>7509368.3700000001</v>
          </cell>
          <cell r="AC12">
            <v>0</v>
          </cell>
          <cell r="AD12">
            <v>27478.460000000006</v>
          </cell>
          <cell r="AE12">
            <v>121410.99</v>
          </cell>
          <cell r="AF12">
            <v>0</v>
          </cell>
          <cell r="AG12">
            <v>7630779.3600000003</v>
          </cell>
          <cell r="AH12">
            <v>10176.419999999925</v>
          </cell>
          <cell r="AI12">
            <v>0</v>
          </cell>
          <cell r="AJ12">
            <v>0</v>
          </cell>
          <cell r="AK12">
            <v>0</v>
          </cell>
        </row>
        <row r="13">
          <cell r="R13" t="str">
            <v>BNDES</v>
          </cell>
          <cell r="S13" t="str">
            <v>FINEM TJLP</v>
          </cell>
          <cell r="T13" t="str">
            <v>SUB0122B</v>
          </cell>
          <cell r="U13">
            <v>6</v>
          </cell>
          <cell r="V13">
            <v>3</v>
          </cell>
          <cell r="W13">
            <v>37175</v>
          </cell>
          <cell r="X13">
            <v>11</v>
          </cell>
          <cell r="Y13">
            <v>0</v>
          </cell>
          <cell r="Z13">
            <v>1.628932</v>
          </cell>
          <cell r="AA13">
            <v>11959466.890000001</v>
          </cell>
          <cell r="AB13">
            <v>19477248.699999999</v>
          </cell>
          <cell r="AC13">
            <v>0</v>
          </cell>
          <cell r="AD13">
            <v>20278.469999999987</v>
          </cell>
          <cell r="AE13">
            <v>141689.46</v>
          </cell>
          <cell r="AF13">
            <v>0</v>
          </cell>
          <cell r="AG13">
            <v>19618938.16</v>
          </cell>
          <cell r="AH13">
            <v>8413.4399999976158</v>
          </cell>
          <cell r="AI13">
            <v>0</v>
          </cell>
          <cell r="AJ13">
            <v>0</v>
          </cell>
          <cell r="AK13">
            <v>0</v>
          </cell>
        </row>
        <row r="14">
          <cell r="R14" t="str">
            <v>BNDES</v>
          </cell>
          <cell r="S14" t="str">
            <v>FINEM TJLP</v>
          </cell>
          <cell r="T14" t="str">
            <v>SUB0122B</v>
          </cell>
          <cell r="U14">
            <v>6</v>
          </cell>
          <cell r="V14">
            <v>3</v>
          </cell>
          <cell r="W14">
            <v>37179</v>
          </cell>
          <cell r="X14">
            <v>4</v>
          </cell>
          <cell r="Y14">
            <v>1</v>
          </cell>
          <cell r="Z14">
            <v>1.6296040000000001</v>
          </cell>
          <cell r="AA14">
            <v>0</v>
          </cell>
          <cell r="AB14">
            <v>19485283.850000001</v>
          </cell>
          <cell r="AC14">
            <v>0</v>
          </cell>
          <cell r="AD14">
            <v>18860.920000000013</v>
          </cell>
          <cell r="AE14">
            <v>160550.38</v>
          </cell>
          <cell r="AF14">
            <v>160550.38</v>
          </cell>
          <cell r="AG14">
            <v>19485283.850000001</v>
          </cell>
          <cell r="AH14">
            <v>8035.1499999985099</v>
          </cell>
          <cell r="AI14">
            <v>0</v>
          </cell>
          <cell r="AJ14">
            <v>0</v>
          </cell>
          <cell r="AK14">
            <v>0</v>
          </cell>
        </row>
        <row r="15">
          <cell r="R15" t="str">
            <v>BNDES</v>
          </cell>
          <cell r="S15" t="str">
            <v>FINEM TJLP</v>
          </cell>
          <cell r="T15" t="str">
            <v>SUB0122B</v>
          </cell>
          <cell r="U15">
            <v>6</v>
          </cell>
          <cell r="V15">
            <v>3</v>
          </cell>
          <cell r="W15">
            <v>37195</v>
          </cell>
          <cell r="X15">
            <v>16</v>
          </cell>
          <cell r="Y15">
            <v>0</v>
          </cell>
          <cell r="Z15">
            <v>1.6322920000000001</v>
          </cell>
          <cell r="AA15">
            <v>0</v>
          </cell>
          <cell r="AB15">
            <v>19517424.449999999</v>
          </cell>
          <cell r="AC15">
            <v>0</v>
          </cell>
          <cell r="AD15">
            <v>74897.42</v>
          </cell>
          <cell r="AE15">
            <v>74897.42</v>
          </cell>
          <cell r="AF15">
            <v>0</v>
          </cell>
          <cell r="AG15">
            <v>19592321.859999999</v>
          </cell>
          <cell r="AH15">
            <v>32140.589999996126</v>
          </cell>
          <cell r="AI15">
            <v>0</v>
          </cell>
          <cell r="AJ15">
            <v>0</v>
          </cell>
          <cell r="AK15">
            <v>0</v>
          </cell>
        </row>
        <row r="16">
          <cell r="R16" t="str">
            <v>BNDES</v>
          </cell>
          <cell r="S16" t="str">
            <v>FINEM TJLP</v>
          </cell>
          <cell r="T16" t="str">
            <v>SUB0122B</v>
          </cell>
          <cell r="U16">
            <v>6</v>
          </cell>
          <cell r="V16">
            <v>3</v>
          </cell>
          <cell r="W16">
            <v>37210</v>
          </cell>
          <cell r="X16">
            <v>15</v>
          </cell>
          <cell r="Y16">
            <v>0</v>
          </cell>
          <cell r="Z16">
            <v>1.6348119999999999</v>
          </cell>
          <cell r="AA16">
            <v>0</v>
          </cell>
          <cell r="AB16">
            <v>19547556.260000002</v>
          </cell>
          <cell r="AC16">
            <v>0</v>
          </cell>
          <cell r="AD16">
            <v>70701.77</v>
          </cell>
          <cell r="AE16">
            <v>145599.19</v>
          </cell>
          <cell r="AF16">
            <v>0</v>
          </cell>
          <cell r="AG16">
            <v>19693155.449999999</v>
          </cell>
          <cell r="AH16">
            <v>30131.820000000298</v>
          </cell>
          <cell r="AI16">
            <v>0</v>
          </cell>
          <cell r="AJ16">
            <v>0</v>
          </cell>
          <cell r="AK16">
            <v>0</v>
          </cell>
        </row>
        <row r="17">
          <cell r="R17" t="str">
            <v>BNDES</v>
          </cell>
          <cell r="S17" t="str">
            <v>FINEM TJLP</v>
          </cell>
          <cell r="T17" t="str">
            <v>SUB0122B</v>
          </cell>
          <cell r="U17">
            <v>6</v>
          </cell>
          <cell r="V17">
            <v>3</v>
          </cell>
          <cell r="W17">
            <v>37225</v>
          </cell>
          <cell r="X17">
            <v>15</v>
          </cell>
          <cell r="Y17">
            <v>0</v>
          </cell>
          <cell r="Z17">
            <v>1.637332</v>
          </cell>
          <cell r="AA17">
            <v>0</v>
          </cell>
          <cell r="AB17">
            <v>19577688.07</v>
          </cell>
          <cell r="AC17">
            <v>0</v>
          </cell>
          <cell r="AD17">
            <v>71173.69</v>
          </cell>
          <cell r="AE17">
            <v>216772.88</v>
          </cell>
          <cell r="AF17">
            <v>0</v>
          </cell>
          <cell r="AG17">
            <v>19794460.940000001</v>
          </cell>
          <cell r="AH17">
            <v>30131.800000000745</v>
          </cell>
          <cell r="AI17">
            <v>0</v>
          </cell>
          <cell r="AJ17">
            <v>0</v>
          </cell>
          <cell r="AK17">
            <v>0</v>
          </cell>
        </row>
        <row r="18">
          <cell r="R18" t="str">
            <v>BNDES</v>
          </cell>
          <cell r="S18" t="str">
            <v>FINEM TJLP</v>
          </cell>
          <cell r="T18" t="str">
            <v>SUB0122B</v>
          </cell>
          <cell r="U18">
            <v>6</v>
          </cell>
          <cell r="V18">
            <v>3</v>
          </cell>
          <cell r="W18">
            <v>37240</v>
          </cell>
          <cell r="X18">
            <v>15</v>
          </cell>
          <cell r="Y18">
            <v>0</v>
          </cell>
          <cell r="Z18">
            <v>1.6398649999999999</v>
          </cell>
          <cell r="AA18">
            <v>0</v>
          </cell>
          <cell r="AB18">
            <v>19607975.32</v>
          </cell>
          <cell r="AC18">
            <v>0</v>
          </cell>
          <cell r="AD18">
            <v>71649.979999999981</v>
          </cell>
          <cell r="AE18">
            <v>288422.86</v>
          </cell>
          <cell r="AF18">
            <v>0</v>
          </cell>
          <cell r="AG18">
            <v>19896398.18</v>
          </cell>
          <cell r="AH18">
            <v>30287.259999997914</v>
          </cell>
          <cell r="AI18">
            <v>0</v>
          </cell>
          <cell r="AJ18">
            <v>0</v>
          </cell>
          <cell r="AK18">
            <v>0</v>
          </cell>
        </row>
        <row r="19">
          <cell r="R19" t="str">
            <v>BNDES</v>
          </cell>
          <cell r="S19" t="str">
            <v>FINEM TJLP</v>
          </cell>
          <cell r="T19" t="str">
            <v>SUB0122B</v>
          </cell>
          <cell r="U19">
            <v>6</v>
          </cell>
          <cell r="V19">
            <v>3</v>
          </cell>
          <cell r="W19">
            <v>37256</v>
          </cell>
          <cell r="X19">
            <v>16</v>
          </cell>
          <cell r="Y19">
            <v>0</v>
          </cell>
          <cell r="Z19">
            <v>1.6425689999999999</v>
          </cell>
          <cell r="AA19">
            <v>0</v>
          </cell>
          <cell r="AB19">
            <v>19640307.219999999</v>
          </cell>
          <cell r="AC19">
            <v>0</v>
          </cell>
          <cell r="AD19">
            <v>76953.200000000012</v>
          </cell>
          <cell r="AE19">
            <v>365376.06</v>
          </cell>
          <cell r="AF19">
            <v>0</v>
          </cell>
          <cell r="AG19">
            <v>20005683.280000001</v>
          </cell>
          <cell r="AH19">
            <v>32331.900000002235</v>
          </cell>
          <cell r="AI19">
            <v>0</v>
          </cell>
          <cell r="AJ19">
            <v>0</v>
          </cell>
          <cell r="AK19">
            <v>0</v>
          </cell>
        </row>
        <row r="20">
          <cell r="R20" t="str">
            <v>BNDES</v>
          </cell>
          <cell r="S20" t="str">
            <v>FINEM TJLP</v>
          </cell>
          <cell r="T20" t="str">
            <v>SUB0122B</v>
          </cell>
          <cell r="U20">
            <v>6</v>
          </cell>
          <cell r="V20">
            <v>3</v>
          </cell>
          <cell r="W20">
            <v>37271</v>
          </cell>
          <cell r="X20">
            <v>15</v>
          </cell>
          <cell r="Y20">
            <v>2</v>
          </cell>
          <cell r="Z20">
            <v>1.6451039999999999</v>
          </cell>
          <cell r="AA20">
            <v>0</v>
          </cell>
          <cell r="AB20">
            <v>19670618.390000001</v>
          </cell>
          <cell r="AC20">
            <v>0</v>
          </cell>
          <cell r="AD20">
            <v>72639.229999999981</v>
          </cell>
          <cell r="AE20">
            <v>438015.29</v>
          </cell>
          <cell r="AF20">
            <v>438015.29</v>
          </cell>
          <cell r="AG20">
            <v>19670618.390000001</v>
          </cell>
          <cell r="AH20">
            <v>30311.169999998063</v>
          </cell>
          <cell r="AI20">
            <v>0</v>
          </cell>
          <cell r="AJ20">
            <v>0</v>
          </cell>
          <cell r="AK20">
            <v>0</v>
          </cell>
        </row>
        <row r="21">
          <cell r="R21" t="str">
            <v>BNDES</v>
          </cell>
          <cell r="S21" t="str">
            <v>FINEM TJLP</v>
          </cell>
          <cell r="T21" t="str">
            <v>SUB0122B</v>
          </cell>
          <cell r="U21">
            <v>6</v>
          </cell>
          <cell r="V21">
            <v>3</v>
          </cell>
          <cell r="W21">
            <v>37287</v>
          </cell>
          <cell r="X21">
            <v>16</v>
          </cell>
          <cell r="Y21">
            <v>0</v>
          </cell>
          <cell r="Z21">
            <v>1.6478109999999999</v>
          </cell>
          <cell r="AA21">
            <v>0</v>
          </cell>
          <cell r="AB21">
            <v>19702986.170000002</v>
          </cell>
          <cell r="AC21">
            <v>0</v>
          </cell>
          <cell r="AD21">
            <v>75609.5</v>
          </cell>
          <cell r="AE21">
            <v>75609.5</v>
          </cell>
          <cell r="AF21">
            <v>0</v>
          </cell>
          <cell r="AG21">
            <v>19778595.670000002</v>
          </cell>
          <cell r="AH21">
            <v>32367.780000001192</v>
          </cell>
          <cell r="AI21">
            <v>0</v>
          </cell>
          <cell r="AJ21">
            <v>0</v>
          </cell>
          <cell r="AK21">
            <v>0</v>
          </cell>
        </row>
        <row r="22">
          <cell r="R22" t="str">
            <v>BNDES</v>
          </cell>
          <cell r="S22" t="str">
            <v>FINEM TJLP</v>
          </cell>
          <cell r="T22" t="str">
            <v>SUB0122B</v>
          </cell>
          <cell r="U22">
            <v>6</v>
          </cell>
          <cell r="V22">
            <v>3</v>
          </cell>
          <cell r="W22">
            <v>37302</v>
          </cell>
          <cell r="X22">
            <v>15</v>
          </cell>
          <cell r="Y22">
            <v>0</v>
          </cell>
          <cell r="Z22">
            <v>1.650361</v>
          </cell>
          <cell r="AA22">
            <v>0</v>
          </cell>
          <cell r="AB22">
            <v>19733476.690000001</v>
          </cell>
          <cell r="AC22">
            <v>0</v>
          </cell>
          <cell r="AD22">
            <v>71374.510000000009</v>
          </cell>
          <cell r="AE22">
            <v>146984.01</v>
          </cell>
          <cell r="AF22">
            <v>0</v>
          </cell>
          <cell r="AG22">
            <v>19880460.699999999</v>
          </cell>
          <cell r="AH22">
            <v>30490.519999995828</v>
          </cell>
          <cell r="AI22">
            <v>0</v>
          </cell>
          <cell r="AJ22">
            <v>0</v>
          </cell>
          <cell r="AK22">
            <v>0</v>
          </cell>
        </row>
        <row r="23">
          <cell r="R23" t="str">
            <v>BNDES</v>
          </cell>
          <cell r="S23" t="str">
            <v>FINEM TJLP</v>
          </cell>
          <cell r="T23" t="str">
            <v>SUB0122B</v>
          </cell>
          <cell r="U23">
            <v>6</v>
          </cell>
          <cell r="V23">
            <v>3</v>
          </cell>
          <cell r="W23">
            <v>37315</v>
          </cell>
          <cell r="X23">
            <v>13</v>
          </cell>
          <cell r="Y23">
            <v>0</v>
          </cell>
          <cell r="Z23">
            <v>1.652571</v>
          </cell>
          <cell r="AA23">
            <v>0</v>
          </cell>
          <cell r="AB23">
            <v>19759901.809999999</v>
          </cell>
          <cell r="AC23">
            <v>0</v>
          </cell>
          <cell r="AD23">
            <v>62243.609999999986</v>
          </cell>
          <cell r="AE23">
            <v>209227.62</v>
          </cell>
          <cell r="AF23">
            <v>0</v>
          </cell>
          <cell r="AG23">
            <v>19969129.43</v>
          </cell>
          <cell r="AH23">
            <v>26425.120000001043</v>
          </cell>
          <cell r="AI23">
            <v>0</v>
          </cell>
          <cell r="AJ23">
            <v>0</v>
          </cell>
          <cell r="AK23">
            <v>0</v>
          </cell>
        </row>
        <row r="24">
          <cell r="R24" t="str">
            <v>BNDES</v>
          </cell>
          <cell r="S24" t="str">
            <v>FINEM TJLP</v>
          </cell>
          <cell r="T24" t="str">
            <v>SUB0122B</v>
          </cell>
          <cell r="U24">
            <v>6</v>
          </cell>
          <cell r="V24">
            <v>3</v>
          </cell>
          <cell r="W24">
            <v>37329</v>
          </cell>
          <cell r="X24">
            <v>14</v>
          </cell>
          <cell r="Y24">
            <v>0</v>
          </cell>
          <cell r="Z24">
            <v>1.6549510000000001</v>
          </cell>
          <cell r="AA24">
            <v>17096559.379999999</v>
          </cell>
          <cell r="AB24">
            <v>36884919.009999998</v>
          </cell>
          <cell r="AC24">
            <v>0</v>
          </cell>
          <cell r="AD24">
            <v>67433.780000000028</v>
          </cell>
          <cell r="AE24">
            <v>276661.40000000002</v>
          </cell>
          <cell r="AF24">
            <v>0</v>
          </cell>
          <cell r="AG24">
            <v>37161580.409999996</v>
          </cell>
          <cell r="AH24">
            <v>28457.819999992847</v>
          </cell>
          <cell r="AI24">
            <v>0</v>
          </cell>
          <cell r="AJ24">
            <v>0</v>
          </cell>
          <cell r="AK24">
            <v>0</v>
          </cell>
        </row>
        <row r="25">
          <cell r="R25" t="str">
            <v>BNDES</v>
          </cell>
          <cell r="S25" t="str">
            <v>FINEM TJLP</v>
          </cell>
          <cell r="T25" t="str">
            <v>SUB0122B</v>
          </cell>
          <cell r="U25">
            <v>6</v>
          </cell>
          <cell r="V25">
            <v>3</v>
          </cell>
          <cell r="W25">
            <v>37330</v>
          </cell>
          <cell r="X25">
            <v>1</v>
          </cell>
          <cell r="Y25">
            <v>0</v>
          </cell>
          <cell r="Z25">
            <v>1.6551210000000001</v>
          </cell>
          <cell r="AA25">
            <v>0</v>
          </cell>
          <cell r="AB25">
            <v>36888707.899999999</v>
          </cell>
          <cell r="AC25">
            <v>0</v>
          </cell>
          <cell r="AD25">
            <v>8926.2299999999814</v>
          </cell>
          <cell r="AE25">
            <v>285587.63</v>
          </cell>
          <cell r="AF25">
            <v>0</v>
          </cell>
          <cell r="AG25">
            <v>37174295.530000001</v>
          </cell>
          <cell r="AH25">
            <v>3788.8900000080466</v>
          </cell>
          <cell r="AI25">
            <v>0</v>
          </cell>
          <cell r="AJ25">
            <v>0</v>
          </cell>
          <cell r="AK25">
            <v>0</v>
          </cell>
        </row>
        <row r="26">
          <cell r="R26" t="str">
            <v>BNDES</v>
          </cell>
          <cell r="S26" t="str">
            <v>FINEM TJLP</v>
          </cell>
          <cell r="T26" t="str">
            <v>SUB0122B</v>
          </cell>
          <cell r="U26">
            <v>6</v>
          </cell>
          <cell r="V26">
            <v>3</v>
          </cell>
          <cell r="W26">
            <v>37346</v>
          </cell>
          <cell r="X26">
            <v>16</v>
          </cell>
          <cell r="Y26">
            <v>0</v>
          </cell>
          <cell r="Z26">
            <v>1.6578459999999999</v>
          </cell>
          <cell r="AA26">
            <v>0</v>
          </cell>
          <cell r="AB26">
            <v>36949441.670000002</v>
          </cell>
          <cell r="AC26">
            <v>0</v>
          </cell>
          <cell r="AD26">
            <v>143360.08000000002</v>
          </cell>
          <cell r="AE26">
            <v>428947.71</v>
          </cell>
          <cell r="AF26">
            <v>0</v>
          </cell>
          <cell r="AG26">
            <v>37378389.380000003</v>
          </cell>
          <cell r="AH26">
            <v>60733.770000003278</v>
          </cell>
          <cell r="AI26">
            <v>0</v>
          </cell>
          <cell r="AJ26">
            <v>0</v>
          </cell>
          <cell r="AK26">
            <v>0</v>
          </cell>
        </row>
        <row r="27">
          <cell r="R27" t="str">
            <v>BNDES</v>
          </cell>
          <cell r="S27" t="str">
            <v>FINEM TJLP</v>
          </cell>
          <cell r="T27" t="str">
            <v>SUB0122B</v>
          </cell>
          <cell r="U27">
            <v>6</v>
          </cell>
          <cell r="V27">
            <v>3</v>
          </cell>
          <cell r="W27">
            <v>37361</v>
          </cell>
          <cell r="X27">
            <v>15</v>
          </cell>
          <cell r="Y27">
            <v>3</v>
          </cell>
          <cell r="Z27">
            <v>1.6601170000000001</v>
          </cell>
          <cell r="AA27">
            <v>21507773.359999999</v>
          </cell>
          <cell r="AB27">
            <v>58507830.210000001</v>
          </cell>
          <cell r="AC27">
            <v>0</v>
          </cell>
          <cell r="AD27">
            <v>135229.01999999996</v>
          </cell>
          <cell r="AE27">
            <v>564176.73</v>
          </cell>
          <cell r="AF27">
            <v>564176.73</v>
          </cell>
          <cell r="AG27">
            <v>58507830.210000001</v>
          </cell>
          <cell r="AH27">
            <v>50615.179999992251</v>
          </cell>
          <cell r="AI27">
            <v>0</v>
          </cell>
          <cell r="AJ27">
            <v>0</v>
          </cell>
          <cell r="AK27">
            <v>0</v>
          </cell>
        </row>
        <row r="28">
          <cell r="R28" t="str">
            <v>BNDES</v>
          </cell>
          <cell r="S28" t="str">
            <v>FINEM TJLP</v>
          </cell>
          <cell r="T28" t="str">
            <v>SUB0122B</v>
          </cell>
          <cell r="U28">
            <v>6</v>
          </cell>
          <cell r="V28">
            <v>3</v>
          </cell>
          <cell r="W28">
            <v>37376</v>
          </cell>
          <cell r="X28">
            <v>15</v>
          </cell>
          <cell r="Y28">
            <v>0</v>
          </cell>
          <cell r="Z28">
            <v>1.6623669999999999</v>
          </cell>
          <cell r="AA28">
            <v>0</v>
          </cell>
          <cell r="AB28">
            <v>58587127.399999999</v>
          </cell>
          <cell r="AC28">
            <v>0</v>
          </cell>
          <cell r="AD28">
            <v>210749.13</v>
          </cell>
          <cell r="AE28">
            <v>210749.13</v>
          </cell>
          <cell r="AF28">
            <v>0</v>
          </cell>
          <cell r="AG28">
            <v>58797876.539999999</v>
          </cell>
          <cell r="AH28">
            <v>79297.19999999553</v>
          </cell>
          <cell r="AI28">
            <v>0</v>
          </cell>
          <cell r="AJ28">
            <v>0</v>
          </cell>
          <cell r="AK28">
            <v>0</v>
          </cell>
        </row>
        <row r="29">
          <cell r="R29" t="str">
            <v>BNDES</v>
          </cell>
          <cell r="S29" t="str">
            <v>FINEM TJLP</v>
          </cell>
          <cell r="T29" t="str">
            <v>SUB0122B</v>
          </cell>
          <cell r="U29">
            <v>6</v>
          </cell>
          <cell r="V29">
            <v>3</v>
          </cell>
          <cell r="W29">
            <v>37391</v>
          </cell>
          <cell r="X29">
            <v>15</v>
          </cell>
          <cell r="Y29">
            <v>0</v>
          </cell>
          <cell r="Z29">
            <v>1.664617</v>
          </cell>
          <cell r="AA29">
            <v>0</v>
          </cell>
          <cell r="AB29">
            <v>58666424.600000001</v>
          </cell>
          <cell r="AC29">
            <v>0</v>
          </cell>
          <cell r="AD29">
            <v>212078.76</v>
          </cell>
          <cell r="AE29">
            <v>422827.89</v>
          </cell>
          <cell r="AF29">
            <v>0</v>
          </cell>
          <cell r="AG29">
            <v>59089252.490000002</v>
          </cell>
          <cell r="AH29">
            <v>79297.190000005066</v>
          </cell>
          <cell r="AI29">
            <v>0</v>
          </cell>
          <cell r="AJ29">
            <v>0</v>
          </cell>
          <cell r="AK29">
            <v>0</v>
          </cell>
        </row>
        <row r="30">
          <cell r="R30" t="str">
            <v>BNDES</v>
          </cell>
          <cell r="S30" t="str">
            <v>FINEM TJLP</v>
          </cell>
          <cell r="T30" t="str">
            <v>SUB0122B</v>
          </cell>
          <cell r="U30">
            <v>6</v>
          </cell>
          <cell r="V30">
            <v>3</v>
          </cell>
          <cell r="W30">
            <v>37407</v>
          </cell>
          <cell r="X30">
            <v>16</v>
          </cell>
          <cell r="Y30">
            <v>0</v>
          </cell>
          <cell r="Z30">
            <v>1.667017</v>
          </cell>
          <cell r="AA30">
            <v>0</v>
          </cell>
          <cell r="AB30">
            <v>58751008.270000003</v>
          </cell>
          <cell r="AC30">
            <v>0</v>
          </cell>
          <cell r="AD30">
            <v>227689.42999999993</v>
          </cell>
          <cell r="AE30">
            <v>650517.31999999995</v>
          </cell>
          <cell r="AF30">
            <v>0</v>
          </cell>
          <cell r="AG30">
            <v>59401525.590000004</v>
          </cell>
          <cell r="AH30">
            <v>84583.670000001788</v>
          </cell>
          <cell r="AI30">
            <v>0</v>
          </cell>
          <cell r="AJ30">
            <v>0</v>
          </cell>
          <cell r="AK30">
            <v>0</v>
          </cell>
        </row>
        <row r="31">
          <cell r="R31" t="str">
            <v>BNDES</v>
          </cell>
          <cell r="S31" t="str">
            <v>FINEM TJLP</v>
          </cell>
          <cell r="T31" t="str">
            <v>SUB0122B</v>
          </cell>
          <cell r="U31">
            <v>6</v>
          </cell>
          <cell r="V31">
            <v>3</v>
          </cell>
          <cell r="W31">
            <v>37422</v>
          </cell>
          <cell r="X31">
            <v>15</v>
          </cell>
          <cell r="Y31">
            <v>0</v>
          </cell>
          <cell r="Z31">
            <v>1.6692769999999999</v>
          </cell>
          <cell r="AA31">
            <v>0</v>
          </cell>
          <cell r="AB31">
            <v>58830657.890000001</v>
          </cell>
          <cell r="AC31">
            <v>0</v>
          </cell>
          <cell r="AD31">
            <v>214850.29000000004</v>
          </cell>
          <cell r="AE31">
            <v>865367.61</v>
          </cell>
          <cell r="AF31">
            <v>0</v>
          </cell>
          <cell r="AG31">
            <v>59696025.5</v>
          </cell>
          <cell r="AH31">
            <v>79649.619999997318</v>
          </cell>
          <cell r="AI31">
            <v>0</v>
          </cell>
          <cell r="AJ31">
            <v>0</v>
          </cell>
          <cell r="AK31">
            <v>0</v>
          </cell>
        </row>
        <row r="32">
          <cell r="R32" t="str">
            <v>BNDES</v>
          </cell>
          <cell r="S32" t="str">
            <v>FINEM TJLP</v>
          </cell>
          <cell r="T32" t="str">
            <v>SUB0122B</v>
          </cell>
          <cell r="U32">
            <v>6</v>
          </cell>
          <cell r="V32">
            <v>3</v>
          </cell>
          <cell r="W32">
            <v>37437</v>
          </cell>
          <cell r="X32">
            <v>15</v>
          </cell>
          <cell r="Y32">
            <v>0</v>
          </cell>
          <cell r="Z32">
            <v>1.6715420000000001</v>
          </cell>
          <cell r="AA32">
            <v>0</v>
          </cell>
          <cell r="AB32">
            <v>58910483.740000002</v>
          </cell>
          <cell r="AC32">
            <v>0</v>
          </cell>
          <cell r="AD32">
            <v>216203.62</v>
          </cell>
          <cell r="AE32">
            <v>1081571.23</v>
          </cell>
          <cell r="AF32">
            <v>0</v>
          </cell>
          <cell r="AG32">
            <v>59992054.960000001</v>
          </cell>
          <cell r="AH32">
            <v>79825.840000003576</v>
          </cell>
          <cell r="AI32">
            <v>0</v>
          </cell>
          <cell r="AJ32">
            <v>0</v>
          </cell>
          <cell r="AK32">
            <v>0</v>
          </cell>
        </row>
        <row r="33">
          <cell r="R33" t="str">
            <v>BNDES</v>
          </cell>
          <cell r="S33" t="str">
            <v>FINEM TJLP</v>
          </cell>
          <cell r="T33" t="str">
            <v>SUB0122B</v>
          </cell>
          <cell r="U33">
            <v>6</v>
          </cell>
          <cell r="V33">
            <v>3</v>
          </cell>
          <cell r="W33">
            <v>37452</v>
          </cell>
          <cell r="X33">
            <v>15</v>
          </cell>
          <cell r="Y33">
            <v>4</v>
          </cell>
          <cell r="Z33">
            <v>1.6741010000000001</v>
          </cell>
          <cell r="AA33">
            <v>0</v>
          </cell>
          <cell r="AB33">
            <v>59000671.079999998</v>
          </cell>
          <cell r="AC33">
            <v>0</v>
          </cell>
          <cell r="AD33">
            <v>217789.10000000009</v>
          </cell>
          <cell r="AE33">
            <v>1299360.33</v>
          </cell>
          <cell r="AF33">
            <v>1299360.33</v>
          </cell>
          <cell r="AG33">
            <v>59000671.079999998</v>
          </cell>
          <cell r="AH33">
            <v>90187.34999999404</v>
          </cell>
          <cell r="AI33">
            <v>0</v>
          </cell>
          <cell r="AJ33">
            <v>0</v>
          </cell>
          <cell r="AK33">
            <v>0</v>
          </cell>
        </row>
        <row r="34">
          <cell r="R34" t="str">
            <v>BNDES</v>
          </cell>
          <cell r="S34" t="str">
            <v>FINEM TJLP</v>
          </cell>
          <cell r="T34" t="str">
            <v>SUB0122B</v>
          </cell>
          <cell r="U34">
            <v>6</v>
          </cell>
          <cell r="V34">
            <v>3</v>
          </cell>
          <cell r="W34">
            <v>37468</v>
          </cell>
          <cell r="X34">
            <v>16</v>
          </cell>
          <cell r="Y34">
            <v>0</v>
          </cell>
          <cell r="Z34">
            <v>1.676855</v>
          </cell>
          <cell r="AA34">
            <v>0</v>
          </cell>
          <cell r="AB34">
            <v>59097730.840000004</v>
          </cell>
          <cell r="AC34">
            <v>0</v>
          </cell>
          <cell r="AD34">
            <v>226785.42</v>
          </cell>
          <cell r="AE34">
            <v>226785.42</v>
          </cell>
          <cell r="AF34">
            <v>0</v>
          </cell>
          <cell r="AG34">
            <v>59324516.259999998</v>
          </cell>
          <cell r="AH34">
            <v>97059.759999997914</v>
          </cell>
          <cell r="AI34">
            <v>0</v>
          </cell>
          <cell r="AJ34">
            <v>0</v>
          </cell>
          <cell r="AK34">
            <v>0</v>
          </cell>
        </row>
        <row r="35">
          <cell r="R35" t="str">
            <v>BNDES</v>
          </cell>
          <cell r="S35" t="str">
            <v>FINEM TJLP</v>
          </cell>
          <cell r="T35" t="str">
            <v>SUB0122B</v>
          </cell>
          <cell r="U35">
            <v>6</v>
          </cell>
          <cell r="V35">
            <v>3</v>
          </cell>
          <cell r="W35">
            <v>37483</v>
          </cell>
          <cell r="X35">
            <v>15</v>
          </cell>
          <cell r="Y35">
            <v>0</v>
          </cell>
          <cell r="Z35">
            <v>1.6794500000000001</v>
          </cell>
          <cell r="AA35">
            <v>0</v>
          </cell>
          <cell r="AB35">
            <v>59189186.939999998</v>
          </cell>
          <cell r="AC35">
            <v>0</v>
          </cell>
          <cell r="AD35">
            <v>214082.86999999997</v>
          </cell>
          <cell r="AE35">
            <v>440868.29</v>
          </cell>
          <cell r="AF35">
            <v>0</v>
          </cell>
          <cell r="AG35">
            <v>59630055.229999997</v>
          </cell>
          <cell r="AH35">
            <v>91456.10000000149</v>
          </cell>
          <cell r="AI35">
            <v>0</v>
          </cell>
          <cell r="AJ35">
            <v>0</v>
          </cell>
          <cell r="AK35">
            <v>0</v>
          </cell>
        </row>
        <row r="36">
          <cell r="R36" t="str">
            <v>BNDES</v>
          </cell>
          <cell r="S36" t="str">
            <v>FINEM TJLP</v>
          </cell>
          <cell r="T36" t="str">
            <v>SUB0122B</v>
          </cell>
          <cell r="U36">
            <v>6</v>
          </cell>
          <cell r="V36">
            <v>3</v>
          </cell>
          <cell r="W36">
            <v>37489</v>
          </cell>
          <cell r="X36">
            <v>6</v>
          </cell>
          <cell r="Y36">
            <v>0</v>
          </cell>
          <cell r="Z36">
            <v>1.680488</v>
          </cell>
          <cell r="AA36">
            <v>25804013.25</v>
          </cell>
          <cell r="AB36">
            <v>85029782.620000005</v>
          </cell>
          <cell r="AC36">
            <v>0</v>
          </cell>
          <cell r="AD36">
            <v>86033.340000000026</v>
          </cell>
          <cell r="AE36">
            <v>526901.63</v>
          </cell>
          <cell r="AF36">
            <v>0</v>
          </cell>
          <cell r="AG36">
            <v>85556684.25</v>
          </cell>
          <cell r="AH36">
            <v>36582.430000007153</v>
          </cell>
          <cell r="AI36">
            <v>0</v>
          </cell>
          <cell r="AJ36">
            <v>0</v>
          </cell>
          <cell r="AK36">
            <v>0</v>
          </cell>
        </row>
        <row r="37">
          <cell r="R37" t="str">
            <v>BNDES</v>
          </cell>
          <cell r="S37" t="str">
            <v>FINEM TJLP</v>
          </cell>
          <cell r="T37" t="str">
            <v>SUB0122B</v>
          </cell>
          <cell r="U37">
            <v>6</v>
          </cell>
          <cell r="V37">
            <v>3</v>
          </cell>
          <cell r="W37">
            <v>37499</v>
          </cell>
          <cell r="X37">
            <v>10</v>
          </cell>
          <cell r="Y37">
            <v>0</v>
          </cell>
          <cell r="Z37">
            <v>1.682218</v>
          </cell>
          <cell r="AA37">
            <v>0</v>
          </cell>
          <cell r="AB37">
            <v>85117317.629999995</v>
          </cell>
          <cell r="AC37">
            <v>0</v>
          </cell>
          <cell r="AD37">
            <v>205806.56999999995</v>
          </cell>
          <cell r="AE37">
            <v>732708.2</v>
          </cell>
          <cell r="AF37">
            <v>0</v>
          </cell>
          <cell r="AG37">
            <v>85850025.829999998</v>
          </cell>
          <cell r="AH37">
            <v>87535.010000005364</v>
          </cell>
          <cell r="AI37">
            <v>0</v>
          </cell>
          <cell r="AJ37">
            <v>0</v>
          </cell>
          <cell r="AK37">
            <v>0</v>
          </cell>
        </row>
        <row r="38">
          <cell r="R38" t="str">
            <v>BNDES</v>
          </cell>
          <cell r="S38" t="str">
            <v>FINEM TJLP</v>
          </cell>
          <cell r="T38" t="str">
            <v>SUB0122B</v>
          </cell>
          <cell r="U38">
            <v>6</v>
          </cell>
          <cell r="V38">
            <v>3</v>
          </cell>
          <cell r="W38">
            <v>37514</v>
          </cell>
          <cell r="X38">
            <v>15</v>
          </cell>
          <cell r="Y38">
            <v>0</v>
          </cell>
          <cell r="Z38">
            <v>1.6848129999999999</v>
          </cell>
          <cell r="AA38">
            <v>0</v>
          </cell>
          <cell r="AB38">
            <v>85248620.129999995</v>
          </cell>
          <cell r="AC38">
            <v>0</v>
          </cell>
          <cell r="AD38">
            <v>310425.67000000004</v>
          </cell>
          <cell r="AE38">
            <v>1043133.87</v>
          </cell>
          <cell r="AF38">
            <v>0</v>
          </cell>
          <cell r="AG38">
            <v>86291754.010000005</v>
          </cell>
          <cell r="AH38">
            <v>131302.51000000536</v>
          </cell>
          <cell r="AI38">
            <v>0</v>
          </cell>
          <cell r="AJ38">
            <v>0</v>
          </cell>
          <cell r="AK38">
            <v>0</v>
          </cell>
        </row>
        <row r="39">
          <cell r="R39" t="str">
            <v>BNDES</v>
          </cell>
          <cell r="S39" t="str">
            <v>FINEM TJLP</v>
          </cell>
          <cell r="T39" t="str">
            <v>SUB0122B</v>
          </cell>
          <cell r="U39">
            <v>6</v>
          </cell>
          <cell r="V39">
            <v>3</v>
          </cell>
          <cell r="W39">
            <v>37529</v>
          </cell>
          <cell r="X39">
            <v>15</v>
          </cell>
          <cell r="Y39">
            <v>0</v>
          </cell>
          <cell r="Z39">
            <v>1.6874150000000001</v>
          </cell>
          <cell r="AA39">
            <v>0</v>
          </cell>
          <cell r="AB39">
            <v>85380276.829999998</v>
          </cell>
          <cell r="AC39">
            <v>0</v>
          </cell>
          <cell r="AD39">
            <v>312498.38</v>
          </cell>
          <cell r="AE39">
            <v>1355632.25</v>
          </cell>
          <cell r="AF39">
            <v>0</v>
          </cell>
          <cell r="AG39">
            <v>86735909.079999998</v>
          </cell>
          <cell r="AH39">
            <v>131656.68999999762</v>
          </cell>
          <cell r="AI39">
            <v>0</v>
          </cell>
          <cell r="AJ39">
            <v>0</v>
          </cell>
          <cell r="AK39">
            <v>0</v>
          </cell>
        </row>
        <row r="40">
          <cell r="R40" t="str">
            <v>BNDES</v>
          </cell>
          <cell r="S40" t="str">
            <v>FINEM TJLP</v>
          </cell>
          <cell r="T40" t="str">
            <v>SUB0122B</v>
          </cell>
          <cell r="U40">
            <v>6</v>
          </cell>
          <cell r="V40">
            <v>3</v>
          </cell>
          <cell r="W40">
            <v>37544</v>
          </cell>
          <cell r="X40">
            <v>15</v>
          </cell>
          <cell r="Y40">
            <v>5</v>
          </cell>
          <cell r="Z40">
            <v>1.6900250000000001</v>
          </cell>
          <cell r="AA40">
            <v>0</v>
          </cell>
          <cell r="AB40">
            <v>85512338.310000002</v>
          </cell>
          <cell r="AC40">
            <v>0</v>
          </cell>
          <cell r="AD40">
            <v>314585.1100000001</v>
          </cell>
          <cell r="AE40">
            <v>1670217.36</v>
          </cell>
          <cell r="AF40">
            <v>1670217.36</v>
          </cell>
          <cell r="AG40">
            <v>85512338.310000002</v>
          </cell>
          <cell r="AH40">
            <v>132061.48000000417</v>
          </cell>
          <cell r="AI40">
            <v>0</v>
          </cell>
          <cell r="AJ40">
            <v>0</v>
          </cell>
          <cell r="AK40">
            <v>0</v>
          </cell>
        </row>
        <row r="41">
          <cell r="R41" t="str">
            <v>BNDES</v>
          </cell>
          <cell r="S41" t="str">
            <v>FINEM TJLP</v>
          </cell>
          <cell r="T41" t="str">
            <v>SUB0122B</v>
          </cell>
          <cell r="U41">
            <v>6</v>
          </cell>
          <cell r="V41">
            <v>3</v>
          </cell>
          <cell r="W41">
            <v>37547</v>
          </cell>
          <cell r="X41">
            <v>3</v>
          </cell>
          <cell r="Y41">
            <v>0</v>
          </cell>
          <cell r="Z41">
            <v>1.690547</v>
          </cell>
          <cell r="AA41">
            <v>17567596.609999999</v>
          </cell>
          <cell r="AB41">
            <v>103106347.22</v>
          </cell>
          <cell r="AC41">
            <v>0</v>
          </cell>
          <cell r="AD41">
            <v>61451.5</v>
          </cell>
          <cell r="AE41">
            <v>61451.5</v>
          </cell>
          <cell r="AF41">
            <v>0</v>
          </cell>
          <cell r="AG41">
            <v>103167798.72</v>
          </cell>
          <cell r="AH41">
            <v>26412.29999999702</v>
          </cell>
          <cell r="AI41">
            <v>0</v>
          </cell>
          <cell r="AJ41">
            <v>0</v>
          </cell>
          <cell r="AK41">
            <v>0</v>
          </cell>
        </row>
        <row r="42">
          <cell r="R42" t="str">
            <v>BNDES</v>
          </cell>
          <cell r="S42" t="str">
            <v>FINEM TJLP</v>
          </cell>
          <cell r="T42" t="str">
            <v>SUB0122B</v>
          </cell>
          <cell r="U42">
            <v>6</v>
          </cell>
          <cell r="V42">
            <v>3</v>
          </cell>
          <cell r="W42">
            <v>37560</v>
          </cell>
          <cell r="X42">
            <v>13</v>
          </cell>
          <cell r="Y42">
            <v>0</v>
          </cell>
          <cell r="Z42">
            <v>1.692809</v>
          </cell>
          <cell r="AA42">
            <v>0</v>
          </cell>
          <cell r="AB42">
            <v>103244306.45</v>
          </cell>
          <cell r="AC42">
            <v>0</v>
          </cell>
          <cell r="AD42">
            <v>322067.89</v>
          </cell>
          <cell r="AE42">
            <v>383519.39</v>
          </cell>
          <cell r="AF42">
            <v>0</v>
          </cell>
          <cell r="AG42">
            <v>103627825.84</v>
          </cell>
          <cell r="AH42">
            <v>137959.23000000417</v>
          </cell>
          <cell r="AI42">
            <v>0</v>
          </cell>
          <cell r="AJ42">
            <v>0</v>
          </cell>
          <cell r="AK42">
            <v>0</v>
          </cell>
        </row>
        <row r="43">
          <cell r="R43" t="str">
            <v>BNDES</v>
          </cell>
          <cell r="S43" t="str">
            <v>FINEM TJLP</v>
          </cell>
          <cell r="T43" t="str">
            <v>SUB0122B</v>
          </cell>
          <cell r="U43">
            <v>6</v>
          </cell>
          <cell r="V43">
            <v>3</v>
          </cell>
          <cell r="W43">
            <v>37578</v>
          </cell>
          <cell r="X43">
            <v>18</v>
          </cell>
          <cell r="Y43">
            <v>0</v>
          </cell>
          <cell r="Z43">
            <v>1.6959409999999999</v>
          </cell>
          <cell r="AA43">
            <v>0</v>
          </cell>
          <cell r="AB43">
            <v>103435326.92</v>
          </cell>
          <cell r="AC43">
            <v>0</v>
          </cell>
          <cell r="AD43">
            <v>449021.25</v>
          </cell>
          <cell r="AE43">
            <v>832540.64</v>
          </cell>
          <cell r="AF43">
            <v>0</v>
          </cell>
          <cell r="AG43">
            <v>104267867.56</v>
          </cell>
          <cell r="AH43">
            <v>191020.46999999881</v>
          </cell>
          <cell r="AI43">
            <v>0</v>
          </cell>
          <cell r="AJ43">
            <v>0</v>
          </cell>
          <cell r="AK43">
            <v>0</v>
          </cell>
        </row>
        <row r="44">
          <cell r="R44" t="str">
            <v>BNDES</v>
          </cell>
          <cell r="S44" t="str">
            <v>FINEM TJLP</v>
          </cell>
          <cell r="T44" t="str">
            <v>SUB0122B</v>
          </cell>
          <cell r="U44">
            <v>6</v>
          </cell>
          <cell r="V44">
            <v>3</v>
          </cell>
          <cell r="W44">
            <v>37590</v>
          </cell>
          <cell r="X44">
            <v>12</v>
          </cell>
          <cell r="Y44">
            <v>0</v>
          </cell>
          <cell r="Z44">
            <v>1.6980409999999999</v>
          </cell>
          <cell r="AA44">
            <v>0</v>
          </cell>
          <cell r="AB44">
            <v>103563405.77</v>
          </cell>
          <cell r="AC44">
            <v>0</v>
          </cell>
          <cell r="AD44">
            <v>301351.73999999987</v>
          </cell>
          <cell r="AE44">
            <v>1133892.3799999999</v>
          </cell>
          <cell r="AF44">
            <v>0</v>
          </cell>
          <cell r="AG44">
            <v>104697298.15000001</v>
          </cell>
          <cell r="AH44">
            <v>128078.85000000894</v>
          </cell>
          <cell r="AI44">
            <v>0</v>
          </cell>
          <cell r="AJ44">
            <v>0</v>
          </cell>
          <cell r="AK44">
            <v>0</v>
          </cell>
        </row>
        <row r="45">
          <cell r="R45" t="str">
            <v>BNDES</v>
          </cell>
          <cell r="S45" t="str">
            <v>FINEM TJLP</v>
          </cell>
          <cell r="T45" t="str">
            <v>SUB0122B</v>
          </cell>
          <cell r="U45">
            <v>6</v>
          </cell>
          <cell r="V45">
            <v>3</v>
          </cell>
          <cell r="W45">
            <v>37605</v>
          </cell>
          <cell r="X45">
            <v>15</v>
          </cell>
          <cell r="Y45">
            <v>0</v>
          </cell>
          <cell r="Z45">
            <v>1.700666</v>
          </cell>
          <cell r="AA45">
            <v>0</v>
          </cell>
          <cell r="AB45">
            <v>103723504.34999999</v>
          </cell>
          <cell r="AC45">
            <v>0</v>
          </cell>
          <cell r="AD45">
            <v>378951.35000000009</v>
          </cell>
          <cell r="AE45">
            <v>1512843.73</v>
          </cell>
          <cell r="AF45">
            <v>0</v>
          </cell>
          <cell r="AG45">
            <v>105236348.08</v>
          </cell>
          <cell r="AH45">
            <v>160098.57999999821</v>
          </cell>
          <cell r="AI45">
            <v>0</v>
          </cell>
          <cell r="AJ45">
            <v>0</v>
          </cell>
          <cell r="AK45">
            <v>0</v>
          </cell>
        </row>
        <row r="46">
          <cell r="R46" t="str">
            <v>BNDES</v>
          </cell>
          <cell r="S46" t="str">
            <v>FINEM TJLP</v>
          </cell>
          <cell r="T46" t="str">
            <v>SUB0122B</v>
          </cell>
          <cell r="U46">
            <v>6</v>
          </cell>
          <cell r="V46">
            <v>3</v>
          </cell>
          <cell r="W46">
            <v>37621</v>
          </cell>
          <cell r="X46">
            <v>16</v>
          </cell>
          <cell r="Y46">
            <v>0</v>
          </cell>
          <cell r="Z46">
            <v>1.7034659999999999</v>
          </cell>
          <cell r="AA46">
            <v>0</v>
          </cell>
          <cell r="AB46">
            <v>103894276.16</v>
          </cell>
          <cell r="AC46">
            <v>0</v>
          </cell>
          <cell r="AD46">
            <v>406996.37000000011</v>
          </cell>
          <cell r="AE46">
            <v>1919840.1</v>
          </cell>
          <cell r="AF46">
            <v>0</v>
          </cell>
          <cell r="AG46">
            <v>105814116.26000001</v>
          </cell>
          <cell r="AH46">
            <v>170771.81000000238</v>
          </cell>
          <cell r="AI46">
            <v>0</v>
          </cell>
          <cell r="AJ46">
            <v>0</v>
          </cell>
          <cell r="AK46">
            <v>0</v>
          </cell>
        </row>
        <row r="47">
          <cell r="R47" t="str">
            <v>BNDES</v>
          </cell>
          <cell r="S47" t="str">
            <v>FINEM TJLP</v>
          </cell>
          <cell r="T47" t="str">
            <v>SUB0122B</v>
          </cell>
          <cell r="U47">
            <v>6</v>
          </cell>
          <cell r="V47">
            <v>3</v>
          </cell>
          <cell r="W47">
            <v>37636</v>
          </cell>
          <cell r="X47">
            <v>15</v>
          </cell>
          <cell r="Y47">
            <v>6</v>
          </cell>
          <cell r="Z47">
            <v>1.706693</v>
          </cell>
          <cell r="AA47">
            <v>0</v>
          </cell>
          <cell r="AB47">
            <v>104091090.67</v>
          </cell>
          <cell r="AC47">
            <v>0</v>
          </cell>
          <cell r="AD47">
            <v>384991.62000000011</v>
          </cell>
          <cell r="AE47">
            <v>2304831.7200000002</v>
          </cell>
          <cell r="AF47">
            <v>2304831.7200000002</v>
          </cell>
          <cell r="AG47">
            <v>104091090.67</v>
          </cell>
          <cell r="AH47">
            <v>196814.50999999046</v>
          </cell>
          <cell r="AI47">
            <v>0</v>
          </cell>
          <cell r="AJ47">
            <v>0</v>
          </cell>
          <cell r="AK47">
            <v>0</v>
          </cell>
        </row>
        <row r="48">
          <cell r="R48" t="str">
            <v>BNDES</v>
          </cell>
          <cell r="S48" t="str">
            <v>FINEM TJLP</v>
          </cell>
          <cell r="T48" t="str">
            <v>SUB0122B</v>
          </cell>
          <cell r="U48">
            <v>6</v>
          </cell>
          <cell r="V48">
            <v>3</v>
          </cell>
          <cell r="W48">
            <v>37638</v>
          </cell>
          <cell r="X48">
            <v>2</v>
          </cell>
          <cell r="Y48">
            <v>0</v>
          </cell>
          <cell r="Z48">
            <v>1.707131</v>
          </cell>
          <cell r="AA48">
            <v>9232061.5399999991</v>
          </cell>
          <cell r="AB48">
            <v>113349865.8</v>
          </cell>
          <cell r="AC48">
            <v>0</v>
          </cell>
          <cell r="AD48">
            <v>49859.89</v>
          </cell>
          <cell r="AE48">
            <v>49859.89</v>
          </cell>
          <cell r="AF48">
            <v>0</v>
          </cell>
          <cell r="AG48">
            <v>113399725.69</v>
          </cell>
          <cell r="AH48">
            <v>26713.590000003576</v>
          </cell>
          <cell r="AI48">
            <v>0</v>
          </cell>
          <cell r="AJ48">
            <v>0</v>
          </cell>
          <cell r="AK48">
            <v>0</v>
          </cell>
        </row>
        <row r="49">
          <cell r="R49" t="str">
            <v>BNDES</v>
          </cell>
          <cell r="S49" t="str">
            <v>FINEM TJLP</v>
          </cell>
          <cell r="T49" t="str">
            <v>SUB0122B</v>
          </cell>
          <cell r="U49">
            <v>6</v>
          </cell>
          <cell r="V49">
            <v>3</v>
          </cell>
          <cell r="W49">
            <v>37652</v>
          </cell>
          <cell r="X49">
            <v>14</v>
          </cell>
          <cell r="Y49">
            <v>0</v>
          </cell>
          <cell r="Z49">
            <v>1.710197</v>
          </cell>
          <cell r="AA49">
            <v>0</v>
          </cell>
          <cell r="AB49">
            <v>113553441.67</v>
          </cell>
          <cell r="AC49">
            <v>0</v>
          </cell>
          <cell r="AD49">
            <v>381453.51</v>
          </cell>
          <cell r="AE49">
            <v>431313.4</v>
          </cell>
          <cell r="AF49">
            <v>0</v>
          </cell>
          <cell r="AG49">
            <v>113984755.08</v>
          </cell>
          <cell r="AH49">
            <v>203575.87999999523</v>
          </cell>
          <cell r="AI49">
            <v>0</v>
          </cell>
          <cell r="AJ49">
            <v>0</v>
          </cell>
          <cell r="AK49">
            <v>0</v>
          </cell>
        </row>
        <row r="50">
          <cell r="R50" t="str">
            <v>BNDES</v>
          </cell>
          <cell r="S50" t="str">
            <v>FINEM TJLP</v>
          </cell>
          <cell r="T50" t="str">
            <v>SUB0122B</v>
          </cell>
          <cell r="U50">
            <v>6</v>
          </cell>
          <cell r="V50">
            <v>3</v>
          </cell>
          <cell r="W50">
            <v>37667</v>
          </cell>
          <cell r="X50">
            <v>15</v>
          </cell>
          <cell r="Y50">
            <v>0</v>
          </cell>
          <cell r="Z50">
            <v>1.7134819999999999</v>
          </cell>
          <cell r="AA50">
            <v>0</v>
          </cell>
          <cell r="AB50">
            <v>113771558.68000001</v>
          </cell>
          <cell r="AC50">
            <v>0</v>
          </cell>
          <cell r="AD50">
            <v>411641.08999999997</v>
          </cell>
          <cell r="AE50">
            <v>842954.49</v>
          </cell>
          <cell r="AF50">
            <v>0</v>
          </cell>
          <cell r="AG50">
            <v>114614513.18000001</v>
          </cell>
          <cell r="AH50">
            <v>218117.01000000536</v>
          </cell>
          <cell r="AI50">
            <v>0</v>
          </cell>
          <cell r="AJ50">
            <v>0</v>
          </cell>
          <cell r="AK50">
            <v>0</v>
          </cell>
        </row>
        <row r="51">
          <cell r="R51" t="str">
            <v>BNDES</v>
          </cell>
          <cell r="S51" t="str">
            <v>FINEM TJLP</v>
          </cell>
          <cell r="T51" t="str">
            <v>SUB0122B</v>
          </cell>
          <cell r="U51">
            <v>6</v>
          </cell>
          <cell r="V51">
            <v>3</v>
          </cell>
          <cell r="W51">
            <v>37680</v>
          </cell>
          <cell r="X51">
            <v>13</v>
          </cell>
          <cell r="Y51">
            <v>0</v>
          </cell>
          <cell r="Z51">
            <v>1.7163379999999999</v>
          </cell>
          <cell r="AA51">
            <v>0</v>
          </cell>
          <cell r="AB51">
            <v>113961191.01000001</v>
          </cell>
          <cell r="AC51">
            <v>0</v>
          </cell>
          <cell r="AD51">
            <v>359233.20999999996</v>
          </cell>
          <cell r="AE51">
            <v>1202187.7</v>
          </cell>
          <cell r="AF51">
            <v>0</v>
          </cell>
          <cell r="AG51">
            <v>115163378.70999999</v>
          </cell>
          <cell r="AH51">
            <v>189632.31999999285</v>
          </cell>
          <cell r="AI51">
            <v>0</v>
          </cell>
          <cell r="AJ51">
            <v>0</v>
          </cell>
          <cell r="AK51">
            <v>0</v>
          </cell>
        </row>
        <row r="52">
          <cell r="R52" t="str">
            <v>BNDES</v>
          </cell>
          <cell r="S52" t="str">
            <v>FINEM TJLP</v>
          </cell>
          <cell r="T52" t="str">
            <v>SUB0122B</v>
          </cell>
          <cell r="U52">
            <v>6</v>
          </cell>
          <cell r="V52">
            <v>3</v>
          </cell>
          <cell r="W52">
            <v>37695</v>
          </cell>
          <cell r="X52">
            <v>15</v>
          </cell>
          <cell r="Y52">
            <v>0</v>
          </cell>
          <cell r="Z52">
            <v>1.719638</v>
          </cell>
          <cell r="AA52">
            <v>0</v>
          </cell>
          <cell r="AB52">
            <v>114180303.98</v>
          </cell>
          <cell r="AC52">
            <v>0</v>
          </cell>
          <cell r="AD52">
            <v>417372.70999999996</v>
          </cell>
          <cell r="AE52">
            <v>1619560.41</v>
          </cell>
          <cell r="AF52">
            <v>0</v>
          </cell>
          <cell r="AG52">
            <v>115799864.40000001</v>
          </cell>
          <cell r="AH52">
            <v>219112.98000001907</v>
          </cell>
          <cell r="AI52">
            <v>0</v>
          </cell>
          <cell r="AJ52">
            <v>0</v>
          </cell>
          <cell r="AK52">
            <v>0</v>
          </cell>
        </row>
        <row r="53">
          <cell r="R53" t="str">
            <v>BNDES</v>
          </cell>
          <cell r="S53" t="str">
            <v>FINEM TJLP</v>
          </cell>
          <cell r="T53" t="str">
            <v>SUB0122B</v>
          </cell>
          <cell r="U53">
            <v>6</v>
          </cell>
          <cell r="V53">
            <v>3</v>
          </cell>
          <cell r="W53">
            <v>37711</v>
          </cell>
          <cell r="X53">
            <v>16</v>
          </cell>
          <cell r="Y53">
            <v>0</v>
          </cell>
          <cell r="Z53">
            <v>1.7231620000000001</v>
          </cell>
          <cell r="AA53">
            <v>0</v>
          </cell>
          <cell r="AB53">
            <v>114414290.09</v>
          </cell>
          <cell r="AC53">
            <v>0</v>
          </cell>
          <cell r="AD53">
            <v>448607.39000000013</v>
          </cell>
          <cell r="AE53">
            <v>2068167.8</v>
          </cell>
          <cell r="AF53">
            <v>0</v>
          </cell>
          <cell r="AG53">
            <v>116482457.88</v>
          </cell>
          <cell r="AH53">
            <v>233986.08999998868</v>
          </cell>
          <cell r="AI53">
            <v>0</v>
          </cell>
          <cell r="AJ53">
            <v>0</v>
          </cell>
          <cell r="AK53">
            <v>0</v>
          </cell>
        </row>
        <row r="54">
          <cell r="R54" t="str">
            <v>BNDES</v>
          </cell>
          <cell r="S54" t="str">
            <v>FINEM TJLP</v>
          </cell>
          <cell r="T54" t="str">
            <v>SUB0122B</v>
          </cell>
          <cell r="U54">
            <v>6</v>
          </cell>
          <cell r="V54">
            <v>3</v>
          </cell>
          <cell r="W54">
            <v>37726</v>
          </cell>
          <cell r="X54">
            <v>15</v>
          </cell>
          <cell r="Y54">
            <v>7</v>
          </cell>
          <cell r="Z54">
            <v>1.727079</v>
          </cell>
          <cell r="AA54">
            <v>0</v>
          </cell>
          <cell r="AB54">
            <v>114674370.55</v>
          </cell>
          <cell r="AC54">
            <v>0</v>
          </cell>
          <cell r="AD54">
            <v>424663.45999999973</v>
          </cell>
          <cell r="AE54">
            <v>2492831.2599999998</v>
          </cell>
          <cell r="AF54">
            <v>2492831.2599999998</v>
          </cell>
          <cell r="AG54">
            <v>114674370.55</v>
          </cell>
          <cell r="AH54">
            <v>260080.47000001371</v>
          </cell>
          <cell r="AI54">
            <v>0</v>
          </cell>
          <cell r="AJ54">
            <v>0</v>
          </cell>
          <cell r="AK54">
            <v>0</v>
          </cell>
        </row>
        <row r="55">
          <cell r="R55" t="str">
            <v>BNDES</v>
          </cell>
          <cell r="S55" t="str">
            <v>FINEM TJLP</v>
          </cell>
          <cell r="T55" t="str">
            <v>SUB0122B</v>
          </cell>
          <cell r="U55">
            <v>6</v>
          </cell>
          <cell r="V55">
            <v>3</v>
          </cell>
          <cell r="W55">
            <v>37741</v>
          </cell>
          <cell r="X55">
            <v>15</v>
          </cell>
          <cell r="Y55">
            <v>0</v>
          </cell>
          <cell r="Z55">
            <v>1.7310449999999999</v>
          </cell>
          <cell r="AA55">
            <v>0</v>
          </cell>
          <cell r="AB55">
            <v>114937704.51000001</v>
          </cell>
          <cell r="AC55">
            <v>0</v>
          </cell>
          <cell r="AD55">
            <v>413452.96</v>
          </cell>
          <cell r="AE55">
            <v>413452.96</v>
          </cell>
          <cell r="AF55">
            <v>0</v>
          </cell>
          <cell r="AG55">
            <v>115351157.48</v>
          </cell>
          <cell r="AH55">
            <v>263333.97000001371</v>
          </cell>
          <cell r="AI55">
            <v>0</v>
          </cell>
          <cell r="AJ55">
            <v>0</v>
          </cell>
          <cell r="AK55">
            <v>0</v>
          </cell>
        </row>
        <row r="56">
          <cell r="R56" t="str">
            <v>BNDES</v>
          </cell>
          <cell r="S56" t="str">
            <v>FINEM TJLP</v>
          </cell>
          <cell r="T56" t="str">
            <v>SUB0122B</v>
          </cell>
          <cell r="U56">
            <v>6</v>
          </cell>
          <cell r="V56">
            <v>3</v>
          </cell>
          <cell r="W56">
            <v>37756</v>
          </cell>
          <cell r="X56">
            <v>15</v>
          </cell>
          <cell r="Y56">
            <v>0</v>
          </cell>
          <cell r="Z56">
            <v>1.73502</v>
          </cell>
          <cell r="AA56">
            <v>0</v>
          </cell>
          <cell r="AB56">
            <v>115201636.05</v>
          </cell>
          <cell r="AC56">
            <v>0</v>
          </cell>
          <cell r="AD56">
            <v>416842.47999999992</v>
          </cell>
          <cell r="AE56">
            <v>830295.44</v>
          </cell>
          <cell r="AF56">
            <v>0</v>
          </cell>
          <cell r="AG56">
            <v>116031931.48999999</v>
          </cell>
          <cell r="AH56">
            <v>263931.52999998629</v>
          </cell>
          <cell r="AI56">
            <v>0</v>
          </cell>
          <cell r="AJ56">
            <v>0</v>
          </cell>
          <cell r="AK56">
            <v>0</v>
          </cell>
        </row>
        <row r="57">
          <cell r="R57" t="str">
            <v>BNDES</v>
          </cell>
          <cell r="S57" t="str">
            <v>FINEM TJLP</v>
          </cell>
          <cell r="T57" t="str">
            <v>SUB0122B</v>
          </cell>
          <cell r="U57">
            <v>6</v>
          </cell>
          <cell r="V57">
            <v>3</v>
          </cell>
          <cell r="W57">
            <v>37772</v>
          </cell>
          <cell r="X57">
            <v>16</v>
          </cell>
          <cell r="Y57">
            <v>0</v>
          </cell>
          <cell r="Z57">
            <v>1.7392730000000001</v>
          </cell>
          <cell r="AA57">
            <v>0</v>
          </cell>
          <cell r="AB57">
            <v>115484026.2</v>
          </cell>
          <cell r="AC57">
            <v>0</v>
          </cell>
          <cell r="AD57">
            <v>448395.12000000011</v>
          </cell>
          <cell r="AE57">
            <v>1278690.56</v>
          </cell>
          <cell r="AF57">
            <v>0</v>
          </cell>
          <cell r="AG57">
            <v>116762716.76000001</v>
          </cell>
          <cell r="AH57">
            <v>282390.15000000596</v>
          </cell>
          <cell r="AI57">
            <v>0</v>
          </cell>
          <cell r="AJ57">
            <v>0</v>
          </cell>
          <cell r="AK57">
            <v>0</v>
          </cell>
        </row>
        <row r="58">
          <cell r="R58" t="str">
            <v>BNDES</v>
          </cell>
          <cell r="S58" t="str">
            <v>FINEM TJLP</v>
          </cell>
          <cell r="T58" t="str">
            <v>SUB0122B</v>
          </cell>
          <cell r="U58">
            <v>6</v>
          </cell>
          <cell r="V58">
            <v>3</v>
          </cell>
          <cell r="W58">
            <v>37787</v>
          </cell>
          <cell r="X58">
            <v>15</v>
          </cell>
          <cell r="Y58">
            <v>0</v>
          </cell>
          <cell r="Z58">
            <v>1.743266</v>
          </cell>
          <cell r="AA58">
            <v>0</v>
          </cell>
          <cell r="AB58">
            <v>115749152.91</v>
          </cell>
          <cell r="AC58">
            <v>0</v>
          </cell>
          <cell r="AD58">
            <v>423917.76</v>
          </cell>
          <cell r="AE58">
            <v>1702608.32</v>
          </cell>
          <cell r="AF58">
            <v>0</v>
          </cell>
          <cell r="AG58">
            <v>117451761.22</v>
          </cell>
          <cell r="AH58">
            <v>265126.69999998808</v>
          </cell>
          <cell r="AI58">
            <v>0</v>
          </cell>
          <cell r="AJ58">
            <v>0</v>
          </cell>
          <cell r="AK58">
            <v>0</v>
          </cell>
        </row>
        <row r="59">
          <cell r="R59" t="str">
            <v>BNDES</v>
          </cell>
          <cell r="S59" t="str">
            <v>FINEM TJLP</v>
          </cell>
          <cell r="T59" t="str">
            <v>SUB0122B</v>
          </cell>
          <cell r="U59">
            <v>6</v>
          </cell>
          <cell r="V59">
            <v>3</v>
          </cell>
          <cell r="W59">
            <v>37802</v>
          </cell>
          <cell r="X59">
            <v>15</v>
          </cell>
          <cell r="Y59">
            <v>0</v>
          </cell>
          <cell r="Z59">
            <v>1.747271</v>
          </cell>
          <cell r="AA59">
            <v>0</v>
          </cell>
          <cell r="AB59">
            <v>116015076.38</v>
          </cell>
          <cell r="AC59">
            <v>0</v>
          </cell>
          <cell r="AD59">
            <v>427378.74999999977</v>
          </cell>
          <cell r="AE59">
            <v>2129987.0699999998</v>
          </cell>
          <cell r="AF59">
            <v>0</v>
          </cell>
          <cell r="AG59">
            <v>118145063.45</v>
          </cell>
          <cell r="AH59">
            <v>265923.48000000417</v>
          </cell>
          <cell r="AI59">
            <v>0</v>
          </cell>
          <cell r="AJ59">
            <v>0</v>
          </cell>
          <cell r="AK59">
            <v>0</v>
          </cell>
        </row>
        <row r="60">
          <cell r="R60" t="str">
            <v>BNDES</v>
          </cell>
          <cell r="S60" t="str">
            <v>FINEM TJLP</v>
          </cell>
          <cell r="T60" t="str">
            <v>SUB0122B</v>
          </cell>
          <cell r="U60">
            <v>6</v>
          </cell>
          <cell r="V60">
            <v>3</v>
          </cell>
          <cell r="W60">
            <v>37817</v>
          </cell>
          <cell r="X60">
            <v>15</v>
          </cell>
          <cell r="Y60">
            <v>8</v>
          </cell>
          <cell r="Z60">
            <v>1.7512840000000001</v>
          </cell>
          <cell r="AA60">
            <v>0</v>
          </cell>
          <cell r="AB60">
            <v>116281531.05</v>
          </cell>
          <cell r="AC60">
            <v>0</v>
          </cell>
          <cell r="AD60">
            <v>430858.52</v>
          </cell>
          <cell r="AE60">
            <v>2560845.59</v>
          </cell>
          <cell r="AF60">
            <v>2560845.59</v>
          </cell>
          <cell r="AG60">
            <v>116281531.05</v>
          </cell>
          <cell r="AH60">
            <v>266454.67000000179</v>
          </cell>
          <cell r="AI60">
            <v>0</v>
          </cell>
          <cell r="AJ60">
            <v>0</v>
          </cell>
          <cell r="AK60">
            <v>0</v>
          </cell>
        </row>
        <row r="61">
          <cell r="R61" t="str">
            <v>BNDES</v>
          </cell>
          <cell r="S61" t="str">
            <v>FINEM TJLP</v>
          </cell>
          <cell r="T61" t="str">
            <v>SUB0122B</v>
          </cell>
          <cell r="U61">
            <v>6</v>
          </cell>
          <cell r="V61">
            <v>3</v>
          </cell>
          <cell r="W61">
            <v>37833</v>
          </cell>
          <cell r="X61">
            <v>16</v>
          </cell>
          <cell r="Y61">
            <v>0</v>
          </cell>
          <cell r="Z61">
            <v>1.7555719999999999</v>
          </cell>
          <cell r="AA61">
            <v>0</v>
          </cell>
          <cell r="AB61">
            <v>116566245.12</v>
          </cell>
          <cell r="AC61">
            <v>0</v>
          </cell>
          <cell r="AD61">
            <v>447318.78</v>
          </cell>
          <cell r="AE61">
            <v>447318.78</v>
          </cell>
          <cell r="AF61">
            <v>0</v>
          </cell>
          <cell r="AG61">
            <v>117013563.90000001</v>
          </cell>
          <cell r="AH61">
            <v>284714.07000000775</v>
          </cell>
          <cell r="AI61">
            <v>117013563.90000001</v>
          </cell>
          <cell r="AJ61">
            <v>0</v>
          </cell>
          <cell r="AK61">
            <v>0</v>
          </cell>
        </row>
        <row r="62">
          <cell r="R62" t="str">
            <v>BNDES</v>
          </cell>
          <cell r="S62" t="str">
            <v>FINEM TJLP</v>
          </cell>
          <cell r="T62" t="str">
            <v>SUB0122B</v>
          </cell>
          <cell r="U62">
            <v>6</v>
          </cell>
          <cell r="V62">
            <v>3</v>
          </cell>
          <cell r="W62">
            <v>37848</v>
          </cell>
          <cell r="X62">
            <v>15</v>
          </cell>
          <cell r="Y62">
            <v>0</v>
          </cell>
          <cell r="Z62">
            <v>1.7555719999999999</v>
          </cell>
          <cell r="AA62">
            <v>0</v>
          </cell>
          <cell r="AB62">
            <v>116566245.12</v>
          </cell>
          <cell r="AC62">
            <v>0</v>
          </cell>
          <cell r="AD62">
            <v>420920.23</v>
          </cell>
          <cell r="AE62">
            <v>868239.01</v>
          </cell>
          <cell r="AF62">
            <v>0</v>
          </cell>
          <cell r="AG62">
            <v>117434484.13</v>
          </cell>
          <cell r="AH62">
            <v>-1.4901161193847656E-8</v>
          </cell>
          <cell r="AI62">
            <v>0</v>
          </cell>
          <cell r="AJ62">
            <v>0</v>
          </cell>
          <cell r="AK62">
            <v>0</v>
          </cell>
        </row>
        <row r="63">
          <cell r="R63" t="str">
            <v>BNDES</v>
          </cell>
          <cell r="S63" t="str">
            <v>FINEM TJLP</v>
          </cell>
          <cell r="T63" t="str">
            <v>SUB0122B</v>
          </cell>
          <cell r="U63">
            <v>6</v>
          </cell>
          <cell r="V63">
            <v>3</v>
          </cell>
          <cell r="W63">
            <v>37864</v>
          </cell>
          <cell r="X63">
            <v>16</v>
          </cell>
          <cell r="Y63">
            <v>0</v>
          </cell>
          <cell r="Z63">
            <v>1.7555719999999999</v>
          </cell>
          <cell r="AA63">
            <v>0</v>
          </cell>
          <cell r="AB63">
            <v>116566245.12</v>
          </cell>
          <cell r="AC63">
            <v>0</v>
          </cell>
          <cell r="AD63">
            <v>450650.61999999988</v>
          </cell>
          <cell r="AE63">
            <v>1318889.6299999999</v>
          </cell>
          <cell r="AF63">
            <v>0</v>
          </cell>
          <cell r="AG63">
            <v>117885134.75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</row>
        <row r="64">
          <cell r="R64" t="str">
            <v>BNDES</v>
          </cell>
          <cell r="S64" t="str">
            <v>FINEM TJLP</v>
          </cell>
          <cell r="T64" t="str">
            <v>SUB0122B</v>
          </cell>
          <cell r="U64">
            <v>6</v>
          </cell>
          <cell r="V64">
            <v>3</v>
          </cell>
          <cell r="W64">
            <v>37879</v>
          </cell>
          <cell r="X64">
            <v>15</v>
          </cell>
          <cell r="Y64">
            <v>0</v>
          </cell>
          <cell r="Z64">
            <v>1.7555719999999999</v>
          </cell>
          <cell r="AA64">
            <v>0</v>
          </cell>
          <cell r="AB64">
            <v>116566245.12</v>
          </cell>
          <cell r="AC64">
            <v>0</v>
          </cell>
          <cell r="AD64">
            <v>424055.44000000018</v>
          </cell>
          <cell r="AE64">
            <v>1742945.07</v>
          </cell>
          <cell r="AF64">
            <v>0</v>
          </cell>
          <cell r="AG64">
            <v>118309190.19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R65" t="str">
            <v>BNDES</v>
          </cell>
          <cell r="S65" t="str">
            <v>FINEM TJLP</v>
          </cell>
          <cell r="T65" t="str">
            <v>SUB0122B</v>
          </cell>
          <cell r="U65">
            <v>6</v>
          </cell>
          <cell r="V65">
            <v>3</v>
          </cell>
          <cell r="W65">
            <v>37894</v>
          </cell>
          <cell r="X65">
            <v>15</v>
          </cell>
          <cell r="Y65">
            <v>0</v>
          </cell>
          <cell r="Z65">
            <v>1.7555719999999999</v>
          </cell>
          <cell r="AA65">
            <v>0</v>
          </cell>
          <cell r="AB65">
            <v>116566245.12</v>
          </cell>
          <cell r="AC65">
            <v>0</v>
          </cell>
          <cell r="AD65">
            <v>425580.84000000008</v>
          </cell>
          <cell r="AE65">
            <v>2168525.91</v>
          </cell>
          <cell r="AF65">
            <v>0</v>
          </cell>
          <cell r="AG65">
            <v>118734771.03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</row>
        <row r="66">
          <cell r="R66" t="str">
            <v>BNDES</v>
          </cell>
          <cell r="S66" t="str">
            <v>FINEM TJLP</v>
          </cell>
          <cell r="T66" t="str">
            <v>SUB0122B</v>
          </cell>
          <cell r="U66">
            <v>6</v>
          </cell>
          <cell r="V66">
            <v>3</v>
          </cell>
          <cell r="W66">
            <v>37909</v>
          </cell>
          <cell r="X66">
            <v>15</v>
          </cell>
          <cell r="Y66">
            <v>9</v>
          </cell>
          <cell r="Z66">
            <v>1.7555719999999999</v>
          </cell>
          <cell r="AA66">
            <v>0</v>
          </cell>
          <cell r="AB66">
            <v>116566245.12</v>
          </cell>
          <cell r="AC66">
            <v>0</v>
          </cell>
          <cell r="AD66">
            <v>427111.73999999976</v>
          </cell>
          <cell r="AE66">
            <v>2595637.65</v>
          </cell>
          <cell r="AF66">
            <v>2595637.65</v>
          </cell>
          <cell r="AG66">
            <v>116566245.12</v>
          </cell>
          <cell r="AH66">
            <v>1.4901161193847656E-8</v>
          </cell>
          <cell r="AI66">
            <v>0</v>
          </cell>
          <cell r="AJ66">
            <v>0</v>
          </cell>
          <cell r="AK66">
            <v>0</v>
          </cell>
        </row>
        <row r="67">
          <cell r="R67" t="str">
            <v>BNDES</v>
          </cell>
          <cell r="S67" t="str">
            <v>FINEM TJLP</v>
          </cell>
          <cell r="T67" t="str">
            <v>SUB0122B</v>
          </cell>
          <cell r="U67">
            <v>6</v>
          </cell>
          <cell r="V67">
            <v>3</v>
          </cell>
          <cell r="W67">
            <v>37925</v>
          </cell>
          <cell r="X67">
            <v>16</v>
          </cell>
          <cell r="Y67">
            <v>0</v>
          </cell>
          <cell r="Z67">
            <v>1.7555719999999999</v>
          </cell>
          <cell r="AA67">
            <v>0</v>
          </cell>
          <cell r="AB67">
            <v>116566245.12</v>
          </cell>
          <cell r="AC67">
            <v>0</v>
          </cell>
          <cell r="AD67">
            <v>447318.78</v>
          </cell>
          <cell r="AE67">
            <v>447318.78</v>
          </cell>
          <cell r="AF67">
            <v>0</v>
          </cell>
          <cell r="AG67">
            <v>117013563.90000001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</row>
        <row r="68">
          <cell r="R68" t="str">
            <v>BNDES</v>
          </cell>
          <cell r="S68" t="str">
            <v>FINEM TJLP</v>
          </cell>
          <cell r="T68" t="str">
            <v>SUB0122B</v>
          </cell>
          <cell r="U68">
            <v>6</v>
          </cell>
          <cell r="V68">
            <v>3</v>
          </cell>
          <cell r="W68">
            <v>37940</v>
          </cell>
          <cell r="X68">
            <v>15</v>
          </cell>
          <cell r="Y68">
            <v>0</v>
          </cell>
          <cell r="Z68">
            <v>1.7555719999999999</v>
          </cell>
          <cell r="AA68">
            <v>0</v>
          </cell>
          <cell r="AB68">
            <v>116566245.12</v>
          </cell>
          <cell r="AC68">
            <v>0</v>
          </cell>
          <cell r="AD68">
            <v>420920.23</v>
          </cell>
          <cell r="AE68">
            <v>868239.01</v>
          </cell>
          <cell r="AF68">
            <v>0</v>
          </cell>
          <cell r="AG68">
            <v>117434484.13</v>
          </cell>
          <cell r="AH68">
            <v>-1.4901161193847656E-8</v>
          </cell>
          <cell r="AI68">
            <v>0</v>
          </cell>
          <cell r="AJ68">
            <v>0</v>
          </cell>
          <cell r="AK68">
            <v>0</v>
          </cell>
        </row>
        <row r="69">
          <cell r="R69" t="str">
            <v>BNDES</v>
          </cell>
          <cell r="S69" t="str">
            <v>FINEM TJLP</v>
          </cell>
          <cell r="T69" t="str">
            <v>SUB0122B</v>
          </cell>
          <cell r="U69">
            <v>6</v>
          </cell>
          <cell r="V69">
            <v>3</v>
          </cell>
          <cell r="W69">
            <v>37955</v>
          </cell>
          <cell r="X69">
            <v>15</v>
          </cell>
          <cell r="Y69">
            <v>0</v>
          </cell>
          <cell r="Z69">
            <v>1.7555719999999999</v>
          </cell>
          <cell r="AA69">
            <v>0</v>
          </cell>
          <cell r="AB69">
            <v>116566245.12</v>
          </cell>
          <cell r="AC69">
            <v>0</v>
          </cell>
          <cell r="AD69">
            <v>422434.3600000001</v>
          </cell>
          <cell r="AE69">
            <v>1290673.3700000001</v>
          </cell>
          <cell r="AF69">
            <v>0</v>
          </cell>
          <cell r="AG69">
            <v>117856918.48999999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</row>
        <row r="70">
          <cell r="R70" t="str">
            <v>BNDES</v>
          </cell>
          <cell r="S70" t="str">
            <v>FINEM TJLP</v>
          </cell>
          <cell r="T70" t="str">
            <v>SUB0122B</v>
          </cell>
          <cell r="U70">
            <v>6</v>
          </cell>
          <cell r="V70">
            <v>3</v>
          </cell>
          <cell r="W70">
            <v>37970</v>
          </cell>
          <cell r="X70">
            <v>15</v>
          </cell>
          <cell r="Y70">
            <v>0</v>
          </cell>
          <cell r="Z70">
            <v>1.7555719999999999</v>
          </cell>
          <cell r="AA70">
            <v>0</v>
          </cell>
          <cell r="AB70">
            <v>116566245.12</v>
          </cell>
          <cell r="AC70">
            <v>0</v>
          </cell>
          <cell r="AD70">
            <v>423953.93999999994</v>
          </cell>
          <cell r="AE70">
            <v>1714627.31</v>
          </cell>
          <cell r="AF70">
            <v>0</v>
          </cell>
          <cell r="AG70">
            <v>118280872.43000001</v>
          </cell>
          <cell r="AH70">
            <v>1.4901161193847656E-8</v>
          </cell>
          <cell r="AI70">
            <v>0</v>
          </cell>
          <cell r="AJ70">
            <v>0</v>
          </cell>
          <cell r="AK70">
            <v>0</v>
          </cell>
        </row>
        <row r="71">
          <cell r="R71" t="str">
            <v>BNDES</v>
          </cell>
          <cell r="S71" t="str">
            <v>FINEM TJLP</v>
          </cell>
          <cell r="T71" t="str">
            <v>SUB0122B</v>
          </cell>
          <cell r="U71">
            <v>6</v>
          </cell>
          <cell r="V71">
            <v>3</v>
          </cell>
          <cell r="W71">
            <v>37986</v>
          </cell>
          <cell r="X71">
            <v>16</v>
          </cell>
          <cell r="Y71">
            <v>0</v>
          </cell>
          <cell r="Z71">
            <v>1.7555719999999999</v>
          </cell>
          <cell r="AA71">
            <v>0</v>
          </cell>
          <cell r="AB71">
            <v>116566245.12</v>
          </cell>
          <cell r="AC71">
            <v>0</v>
          </cell>
          <cell r="AD71">
            <v>453898.60000000009</v>
          </cell>
          <cell r="AE71">
            <v>2168525.91</v>
          </cell>
          <cell r="AF71">
            <v>0</v>
          </cell>
          <cell r="AG71">
            <v>118734771.03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</row>
        <row r="72">
          <cell r="R72" t="str">
            <v>BNDES</v>
          </cell>
          <cell r="S72" t="str">
            <v>FINEM TJLP</v>
          </cell>
          <cell r="T72" t="str">
            <v>SUB0122B</v>
          </cell>
          <cell r="U72">
            <v>6</v>
          </cell>
          <cell r="V72">
            <v>3</v>
          </cell>
          <cell r="W72">
            <v>38001</v>
          </cell>
          <cell r="X72">
            <v>15</v>
          </cell>
          <cell r="Y72">
            <v>10</v>
          </cell>
          <cell r="Z72">
            <v>1.7555719999999999</v>
          </cell>
          <cell r="AA72">
            <v>0</v>
          </cell>
          <cell r="AB72">
            <v>116566245.12</v>
          </cell>
          <cell r="AC72">
            <v>0</v>
          </cell>
          <cell r="AD72">
            <v>427111.73999999976</v>
          </cell>
          <cell r="AE72">
            <v>2595637.65</v>
          </cell>
          <cell r="AF72">
            <v>2595637.65</v>
          </cell>
          <cell r="AG72">
            <v>116566245.12</v>
          </cell>
          <cell r="AH72">
            <v>1.4901161193847656E-8</v>
          </cell>
          <cell r="AI72">
            <v>0</v>
          </cell>
          <cell r="AJ72">
            <v>0</v>
          </cell>
          <cell r="AK72">
            <v>0</v>
          </cell>
        </row>
        <row r="73">
          <cell r="R73" t="str">
            <v>BNDES</v>
          </cell>
          <cell r="S73" t="str">
            <v>FINEM TJLP</v>
          </cell>
          <cell r="T73" t="str">
            <v>SUB0122B</v>
          </cell>
          <cell r="U73">
            <v>6</v>
          </cell>
          <cell r="V73">
            <v>3</v>
          </cell>
          <cell r="W73">
            <v>38017</v>
          </cell>
          <cell r="X73">
            <v>16</v>
          </cell>
          <cell r="Y73">
            <v>0</v>
          </cell>
          <cell r="Z73">
            <v>1.7555719999999999</v>
          </cell>
          <cell r="AA73">
            <v>0</v>
          </cell>
          <cell r="AB73">
            <v>116566245.12</v>
          </cell>
          <cell r="AC73">
            <v>0</v>
          </cell>
          <cell r="AD73">
            <v>447318.78</v>
          </cell>
          <cell r="AE73">
            <v>447318.78</v>
          </cell>
          <cell r="AF73">
            <v>0</v>
          </cell>
          <cell r="AG73">
            <v>117013563.90000001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</row>
        <row r="74">
          <cell r="R74" t="str">
            <v>BNDES</v>
          </cell>
          <cell r="S74" t="str">
            <v>FINEM TJLP</v>
          </cell>
          <cell r="T74" t="str">
            <v>SUB0122B</v>
          </cell>
          <cell r="U74">
            <v>6</v>
          </cell>
          <cell r="V74">
            <v>3</v>
          </cell>
          <cell r="W74">
            <v>38033</v>
          </cell>
          <cell r="X74">
            <v>16</v>
          </cell>
          <cell r="Y74">
            <v>11</v>
          </cell>
          <cell r="Z74">
            <v>1.7555719999999999</v>
          </cell>
          <cell r="AA74">
            <v>0</v>
          </cell>
          <cell r="AB74">
            <v>116566245.12</v>
          </cell>
          <cell r="AC74">
            <v>1766155.23</v>
          </cell>
          <cell r="AD74">
            <v>449035.36</v>
          </cell>
          <cell r="AE74">
            <v>896354.14</v>
          </cell>
          <cell r="AF74">
            <v>2662509.36</v>
          </cell>
          <cell r="AG74">
            <v>114800089.89</v>
          </cell>
          <cell r="AH74">
            <v>-1.000000536441803E-2</v>
          </cell>
          <cell r="AI74">
            <v>0</v>
          </cell>
          <cell r="AJ74">
            <v>0</v>
          </cell>
          <cell r="AK74">
            <v>0</v>
          </cell>
        </row>
        <row r="75">
          <cell r="R75" t="str">
            <v>BNDES</v>
          </cell>
          <cell r="S75" t="str">
            <v>FINEM TJLP</v>
          </cell>
          <cell r="T75" t="str">
            <v>SUB0122B</v>
          </cell>
          <cell r="U75">
            <v>6</v>
          </cell>
          <cell r="V75">
            <v>3</v>
          </cell>
          <cell r="W75">
            <v>38046</v>
          </cell>
          <cell r="X75">
            <v>13</v>
          </cell>
          <cell r="Y75">
            <v>0</v>
          </cell>
          <cell r="Z75">
            <v>1.7555719999999999</v>
          </cell>
          <cell r="AA75">
            <v>0</v>
          </cell>
          <cell r="AB75">
            <v>114800089.89</v>
          </cell>
          <cell r="AC75">
            <v>0</v>
          </cell>
          <cell r="AD75">
            <v>357811.17</v>
          </cell>
          <cell r="AE75">
            <v>357811.17</v>
          </cell>
          <cell r="AF75">
            <v>0</v>
          </cell>
          <cell r="AG75">
            <v>115157901.06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</row>
        <row r="76">
          <cell r="R76" t="str">
            <v>BNDES</v>
          </cell>
          <cell r="S76" t="str">
            <v>FINEM TJLP</v>
          </cell>
          <cell r="T76" t="str">
            <v>SUB0122B</v>
          </cell>
          <cell r="U76">
            <v>6</v>
          </cell>
          <cell r="V76">
            <v>3</v>
          </cell>
          <cell r="W76">
            <v>38061</v>
          </cell>
          <cell r="X76">
            <v>15</v>
          </cell>
          <cell r="Y76">
            <v>12</v>
          </cell>
          <cell r="Z76">
            <v>1.7555719999999999</v>
          </cell>
          <cell r="AA76">
            <v>0</v>
          </cell>
          <cell r="AB76">
            <v>114800089.89</v>
          </cell>
          <cell r="AC76">
            <v>1766155.23</v>
          </cell>
          <cell r="AD76">
            <v>414245.05</v>
          </cell>
          <cell r="AE76">
            <v>772056.22</v>
          </cell>
          <cell r="AF76">
            <v>2538211.4500000002</v>
          </cell>
          <cell r="AG76">
            <v>113033934.66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</row>
        <row r="77">
          <cell r="R77" t="str">
            <v>BNDES</v>
          </cell>
          <cell r="S77" t="str">
            <v>FINEM TJLP</v>
          </cell>
          <cell r="T77" t="str">
            <v>SUB0122B</v>
          </cell>
          <cell r="U77">
            <v>6</v>
          </cell>
          <cell r="V77">
            <v>3</v>
          </cell>
          <cell r="W77">
            <v>38077</v>
          </cell>
          <cell r="X77">
            <v>16</v>
          </cell>
          <cell r="Y77">
            <v>0</v>
          </cell>
          <cell r="Z77">
            <v>1.7555719999999999</v>
          </cell>
          <cell r="AA77">
            <v>0</v>
          </cell>
          <cell r="AB77">
            <v>113033934.66</v>
          </cell>
          <cell r="AC77">
            <v>0</v>
          </cell>
          <cell r="AD77">
            <v>433763.67</v>
          </cell>
          <cell r="AE77">
            <v>433763.67</v>
          </cell>
          <cell r="AF77">
            <v>0</v>
          </cell>
          <cell r="AG77">
            <v>113467698.33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</row>
        <row r="78">
          <cell r="R78" t="str">
            <v>BNDES</v>
          </cell>
          <cell r="S78" t="str">
            <v>FINEM TJLP</v>
          </cell>
          <cell r="T78" t="str">
            <v>SUB0122B</v>
          </cell>
          <cell r="U78">
            <v>6</v>
          </cell>
          <cell r="V78">
            <v>3</v>
          </cell>
          <cell r="W78">
            <v>38092</v>
          </cell>
          <cell r="X78">
            <v>15</v>
          </cell>
          <cell r="Y78">
            <v>13</v>
          </cell>
          <cell r="Z78">
            <v>1.7555719999999999</v>
          </cell>
          <cell r="AA78">
            <v>0</v>
          </cell>
          <cell r="AB78">
            <v>113033934.66</v>
          </cell>
          <cell r="AC78">
            <v>1766155.23</v>
          </cell>
          <cell r="AD78">
            <v>408165.07</v>
          </cell>
          <cell r="AE78">
            <v>841928.74</v>
          </cell>
          <cell r="AF78">
            <v>2608083.9700000002</v>
          </cell>
          <cell r="AG78">
            <v>111267779.43000001</v>
          </cell>
          <cell r="AH78">
            <v>1.4901161193847656E-8</v>
          </cell>
          <cell r="AI78">
            <v>0</v>
          </cell>
          <cell r="AJ78">
            <v>0</v>
          </cell>
          <cell r="AK78">
            <v>0</v>
          </cell>
        </row>
        <row r="79">
          <cell r="R79" t="str">
            <v>BNDES</v>
          </cell>
          <cell r="S79" t="str">
            <v>FINEM TJLP</v>
          </cell>
          <cell r="T79" t="str">
            <v>SUB0122B</v>
          </cell>
          <cell r="U79">
            <v>6</v>
          </cell>
          <cell r="V79">
            <v>3</v>
          </cell>
          <cell r="W79">
            <v>38107</v>
          </cell>
          <cell r="X79">
            <v>15</v>
          </cell>
          <cell r="Y79">
            <v>0</v>
          </cell>
          <cell r="Z79">
            <v>1.7555719999999999</v>
          </cell>
          <cell r="AA79">
            <v>0</v>
          </cell>
          <cell r="AB79">
            <v>111267779.43000001</v>
          </cell>
          <cell r="AC79">
            <v>0</v>
          </cell>
          <cell r="AD79">
            <v>400251.54</v>
          </cell>
          <cell r="AE79">
            <v>400251.54</v>
          </cell>
          <cell r="AF79">
            <v>0</v>
          </cell>
          <cell r="AG79">
            <v>111668030.97</v>
          </cell>
          <cell r="AH79">
            <v>-1.4901161193847656E-8</v>
          </cell>
          <cell r="AI79">
            <v>0</v>
          </cell>
          <cell r="AJ79">
            <v>0</v>
          </cell>
          <cell r="AK79">
            <v>0</v>
          </cell>
        </row>
        <row r="80">
          <cell r="R80" t="str">
            <v>BNDES</v>
          </cell>
          <cell r="S80" t="str">
            <v>FINEM TJLP</v>
          </cell>
          <cell r="T80" t="str">
            <v>SUB0122B</v>
          </cell>
          <cell r="U80">
            <v>6</v>
          </cell>
          <cell r="V80">
            <v>3</v>
          </cell>
          <cell r="W80">
            <v>38124</v>
          </cell>
          <cell r="X80">
            <v>17</v>
          </cell>
          <cell r="Y80">
            <v>14</v>
          </cell>
          <cell r="Z80">
            <v>1.7555719999999999</v>
          </cell>
          <cell r="AA80">
            <v>0</v>
          </cell>
          <cell r="AB80">
            <v>111267779.43000001</v>
          </cell>
          <cell r="AC80">
            <v>1766155.23</v>
          </cell>
          <cell r="AD80">
            <v>455359.23000000004</v>
          </cell>
          <cell r="AE80">
            <v>855610.77</v>
          </cell>
          <cell r="AF80">
            <v>2621765.9900000002</v>
          </cell>
          <cell r="AG80">
            <v>109501624.2</v>
          </cell>
          <cell r="AH80">
            <v>-1.000000536441803E-2</v>
          </cell>
          <cell r="AI80">
            <v>0</v>
          </cell>
          <cell r="AJ80">
            <v>0</v>
          </cell>
          <cell r="AK80">
            <v>0</v>
          </cell>
        </row>
        <row r="81">
          <cell r="R81" t="str">
            <v>BNDES</v>
          </cell>
          <cell r="S81" t="str">
            <v>FINEM TJLP</v>
          </cell>
          <cell r="T81" t="str">
            <v>SUB0122B</v>
          </cell>
          <cell r="U81">
            <v>6</v>
          </cell>
          <cell r="V81">
            <v>3</v>
          </cell>
          <cell r="W81">
            <v>38138</v>
          </cell>
          <cell r="X81">
            <v>14</v>
          </cell>
          <cell r="Y81">
            <v>0</v>
          </cell>
          <cell r="Z81">
            <v>1.7555719999999999</v>
          </cell>
          <cell r="AA81">
            <v>0</v>
          </cell>
          <cell r="AB81">
            <v>109501624.2</v>
          </cell>
          <cell r="AC81">
            <v>0</v>
          </cell>
          <cell r="AD81">
            <v>367594.43</v>
          </cell>
          <cell r="AE81">
            <v>367594.43</v>
          </cell>
          <cell r="AF81">
            <v>0</v>
          </cell>
          <cell r="AG81">
            <v>109869218.63</v>
          </cell>
          <cell r="AH81">
            <v>-1.4901161193847656E-8</v>
          </cell>
          <cell r="AI81">
            <v>0</v>
          </cell>
          <cell r="AJ81">
            <v>0</v>
          </cell>
          <cell r="AK81">
            <v>0</v>
          </cell>
        </row>
        <row r="82">
          <cell r="R82" t="str">
            <v>BNDES</v>
          </cell>
          <cell r="S82" t="str">
            <v>FINEM TJLP</v>
          </cell>
          <cell r="T82" t="str">
            <v>SUB0122B</v>
          </cell>
          <cell r="U82">
            <v>6</v>
          </cell>
          <cell r="V82">
            <v>3</v>
          </cell>
          <cell r="W82">
            <v>38153</v>
          </cell>
          <cell r="X82">
            <v>15</v>
          </cell>
          <cell r="Y82">
            <v>15</v>
          </cell>
          <cell r="Z82">
            <v>1.7555719999999999</v>
          </cell>
          <cell r="AA82">
            <v>0</v>
          </cell>
          <cell r="AB82">
            <v>109501624.2</v>
          </cell>
          <cell r="AC82">
            <v>1766155.23</v>
          </cell>
          <cell r="AD82">
            <v>395220.63999999996</v>
          </cell>
          <cell r="AE82">
            <v>762815.07</v>
          </cell>
          <cell r="AF82">
            <v>2528970.2999999998</v>
          </cell>
          <cell r="AG82">
            <v>107735468.98</v>
          </cell>
          <cell r="AH82">
            <v>1.000000536441803E-2</v>
          </cell>
          <cell r="AI82">
            <v>0</v>
          </cell>
          <cell r="AJ82">
            <v>0</v>
          </cell>
          <cell r="AK82">
            <v>0</v>
          </cell>
        </row>
        <row r="83">
          <cell r="R83" t="str">
            <v>BNDES</v>
          </cell>
          <cell r="S83" t="str">
            <v>FINEM TJLP</v>
          </cell>
          <cell r="T83" t="str">
            <v>SUB0122B</v>
          </cell>
          <cell r="U83">
            <v>6</v>
          </cell>
          <cell r="V83">
            <v>3</v>
          </cell>
          <cell r="W83">
            <v>38168</v>
          </cell>
          <cell r="X83">
            <v>15</v>
          </cell>
          <cell r="Y83">
            <v>0</v>
          </cell>
          <cell r="Z83">
            <v>1.7555719999999999</v>
          </cell>
          <cell r="AA83">
            <v>0</v>
          </cell>
          <cell r="AB83">
            <v>107735468.98</v>
          </cell>
          <cell r="AC83">
            <v>0</v>
          </cell>
          <cell r="AD83">
            <v>387545.14</v>
          </cell>
          <cell r="AE83">
            <v>387545.14</v>
          </cell>
          <cell r="AF83">
            <v>0</v>
          </cell>
          <cell r="AG83">
            <v>108123014.12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</row>
        <row r="84">
          <cell r="R84" t="str">
            <v>BNDES</v>
          </cell>
          <cell r="S84" t="str">
            <v>FINEM TJLP</v>
          </cell>
          <cell r="T84" t="str">
            <v>SUB0122B</v>
          </cell>
          <cell r="U84">
            <v>6</v>
          </cell>
          <cell r="V84">
            <v>3</v>
          </cell>
          <cell r="W84">
            <v>38183</v>
          </cell>
          <cell r="X84">
            <v>15</v>
          </cell>
          <cell r="Y84">
            <v>16</v>
          </cell>
          <cell r="Z84">
            <v>1.7555719999999999</v>
          </cell>
          <cell r="AA84">
            <v>0</v>
          </cell>
          <cell r="AB84">
            <v>107735468.98</v>
          </cell>
          <cell r="AC84">
            <v>1766155.23</v>
          </cell>
          <cell r="AD84">
            <v>388939.22</v>
          </cell>
          <cell r="AE84">
            <v>776484.36</v>
          </cell>
          <cell r="AF84">
            <v>2542639.59</v>
          </cell>
          <cell r="AG84">
            <v>105969313.75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</row>
        <row r="85">
          <cell r="R85" t="str">
            <v>BNDES</v>
          </cell>
          <cell r="S85" t="str">
            <v>FINEM TJLP</v>
          </cell>
          <cell r="T85" t="str">
            <v>SUB0122B</v>
          </cell>
          <cell r="U85">
            <v>6</v>
          </cell>
          <cell r="V85">
            <v>3</v>
          </cell>
          <cell r="W85">
            <v>38199</v>
          </cell>
          <cell r="X85">
            <v>16</v>
          </cell>
          <cell r="Y85">
            <v>0</v>
          </cell>
          <cell r="Z85">
            <v>1.7555719999999999</v>
          </cell>
          <cell r="AA85">
            <v>0</v>
          </cell>
          <cell r="AB85">
            <v>105969313.75</v>
          </cell>
          <cell r="AC85">
            <v>0</v>
          </cell>
          <cell r="AD85">
            <v>406653.44</v>
          </cell>
          <cell r="AE85">
            <v>406653.44</v>
          </cell>
          <cell r="AF85">
            <v>0</v>
          </cell>
          <cell r="AG85">
            <v>106375967.19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</row>
        <row r="86">
          <cell r="R86" t="str">
            <v>BNDES</v>
          </cell>
          <cell r="S86" t="str">
            <v>FINEM TJLP</v>
          </cell>
          <cell r="T86" t="str">
            <v>SUB0122B</v>
          </cell>
          <cell r="U86">
            <v>6</v>
          </cell>
          <cell r="V86">
            <v>3</v>
          </cell>
          <cell r="W86">
            <v>38215</v>
          </cell>
          <cell r="X86">
            <v>16</v>
          </cell>
          <cell r="Y86">
            <v>17</v>
          </cell>
          <cell r="Z86">
            <v>1.7555719999999999</v>
          </cell>
          <cell r="AA86">
            <v>0</v>
          </cell>
          <cell r="AB86">
            <v>105969313.75</v>
          </cell>
          <cell r="AC86">
            <v>1766155.23</v>
          </cell>
          <cell r="AD86">
            <v>408213.96</v>
          </cell>
          <cell r="AE86">
            <v>814867.4</v>
          </cell>
          <cell r="AF86">
            <v>2581022.62</v>
          </cell>
          <cell r="AG86">
            <v>104203158.52</v>
          </cell>
          <cell r="AH86">
            <v>-9.9999904632568359E-3</v>
          </cell>
          <cell r="AI86">
            <v>0</v>
          </cell>
          <cell r="AJ86">
            <v>0</v>
          </cell>
          <cell r="AK86">
            <v>0</v>
          </cell>
        </row>
        <row r="87">
          <cell r="R87" t="str">
            <v>BNDES</v>
          </cell>
          <cell r="S87" t="str">
            <v>FINEM TJLP</v>
          </cell>
          <cell r="T87" t="str">
            <v>SUB0122B</v>
          </cell>
          <cell r="U87">
            <v>6</v>
          </cell>
          <cell r="V87">
            <v>3</v>
          </cell>
          <cell r="W87">
            <v>38230</v>
          </cell>
          <cell r="X87">
            <v>15</v>
          </cell>
          <cell r="Y87">
            <v>0</v>
          </cell>
          <cell r="Z87">
            <v>1.7555719999999999</v>
          </cell>
          <cell r="AA87">
            <v>0</v>
          </cell>
          <cell r="AB87">
            <v>104203158.52</v>
          </cell>
          <cell r="AC87">
            <v>0</v>
          </cell>
          <cell r="AD87">
            <v>374838.74</v>
          </cell>
          <cell r="AE87">
            <v>374838.74</v>
          </cell>
          <cell r="AF87">
            <v>0</v>
          </cell>
          <cell r="AG87">
            <v>104577997.26000001</v>
          </cell>
          <cell r="AH87">
            <v>1.4901161193847656E-8</v>
          </cell>
          <cell r="AI87">
            <v>0</v>
          </cell>
          <cell r="AJ87">
            <v>0</v>
          </cell>
          <cell r="AK87">
            <v>0</v>
          </cell>
        </row>
        <row r="88">
          <cell r="R88" t="str">
            <v>BNDES</v>
          </cell>
          <cell r="S88" t="str">
            <v>FINEM TJLP</v>
          </cell>
          <cell r="T88" t="str">
            <v>SUB0122B</v>
          </cell>
          <cell r="U88">
            <v>6</v>
          </cell>
          <cell r="V88">
            <v>3</v>
          </cell>
          <cell r="W88">
            <v>38245</v>
          </cell>
          <cell r="X88">
            <v>15</v>
          </cell>
          <cell r="Y88">
            <v>18</v>
          </cell>
          <cell r="Z88">
            <v>1.7555719999999999</v>
          </cell>
          <cell r="AA88">
            <v>0</v>
          </cell>
          <cell r="AB88">
            <v>104203158.52</v>
          </cell>
          <cell r="AC88">
            <v>1766155.23</v>
          </cell>
          <cell r="AD88">
            <v>376187.11</v>
          </cell>
          <cell r="AE88">
            <v>751025.85</v>
          </cell>
          <cell r="AF88">
            <v>2517181.08</v>
          </cell>
          <cell r="AG88">
            <v>102437003.29000001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</row>
        <row r="89">
          <cell r="R89" t="str">
            <v>BNDES</v>
          </cell>
          <cell r="S89" t="str">
            <v>FINEM TJLP</v>
          </cell>
          <cell r="T89" t="str">
            <v>SUB0122B</v>
          </cell>
          <cell r="U89">
            <v>6</v>
          </cell>
          <cell r="V89">
            <v>3</v>
          </cell>
          <cell r="W89">
            <v>38260</v>
          </cell>
          <cell r="X89">
            <v>15</v>
          </cell>
          <cell r="Y89">
            <v>0</v>
          </cell>
          <cell r="Z89">
            <v>1.7555719999999999</v>
          </cell>
          <cell r="AA89">
            <v>0</v>
          </cell>
          <cell r="AB89">
            <v>102437003.29000001</v>
          </cell>
          <cell r="AC89">
            <v>0</v>
          </cell>
          <cell r="AD89">
            <v>368485.54</v>
          </cell>
          <cell r="AE89">
            <v>368485.54</v>
          </cell>
          <cell r="AF89">
            <v>0</v>
          </cell>
          <cell r="AG89">
            <v>102805488.83</v>
          </cell>
          <cell r="AH89">
            <v>-1.4901161193847656E-8</v>
          </cell>
          <cell r="AI89">
            <v>0</v>
          </cell>
          <cell r="AJ89">
            <v>0</v>
          </cell>
          <cell r="AK89">
            <v>0</v>
          </cell>
        </row>
        <row r="90">
          <cell r="R90" t="str">
            <v>BNDES</v>
          </cell>
          <cell r="S90" t="str">
            <v>FINEM TJLP</v>
          </cell>
          <cell r="T90" t="str">
            <v>SUB0122B</v>
          </cell>
          <cell r="U90">
            <v>6</v>
          </cell>
          <cell r="V90">
            <v>3</v>
          </cell>
          <cell r="W90">
            <v>38275</v>
          </cell>
          <cell r="X90">
            <v>15</v>
          </cell>
          <cell r="Y90">
            <v>19</v>
          </cell>
          <cell r="Z90">
            <v>1.7555719999999999</v>
          </cell>
          <cell r="AA90">
            <v>0</v>
          </cell>
          <cell r="AB90">
            <v>102437003.29000001</v>
          </cell>
          <cell r="AC90">
            <v>1766155.23</v>
          </cell>
          <cell r="AD90">
            <v>369811.06</v>
          </cell>
          <cell r="AE90">
            <v>738296.6</v>
          </cell>
          <cell r="AF90">
            <v>2504451.83</v>
          </cell>
          <cell r="AG90">
            <v>100670848.06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</row>
        <row r="91">
          <cell r="R91" t="str">
            <v>BNDES</v>
          </cell>
          <cell r="S91" t="str">
            <v>FINEM TJLP</v>
          </cell>
          <cell r="T91" t="str">
            <v>SUB0122B</v>
          </cell>
          <cell r="U91">
            <v>6</v>
          </cell>
          <cell r="V91">
            <v>3</v>
          </cell>
          <cell r="W91">
            <v>38291</v>
          </cell>
          <cell r="X91">
            <v>16</v>
          </cell>
          <cell r="Y91">
            <v>0</v>
          </cell>
          <cell r="Z91">
            <v>1.7555719999999999</v>
          </cell>
          <cell r="AA91">
            <v>0</v>
          </cell>
          <cell r="AB91">
            <v>100670848.06</v>
          </cell>
          <cell r="AC91">
            <v>0</v>
          </cell>
          <cell r="AD91">
            <v>386320.77</v>
          </cell>
          <cell r="AE91">
            <v>386320.77</v>
          </cell>
          <cell r="AF91">
            <v>0</v>
          </cell>
          <cell r="AG91">
            <v>101057168.83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</row>
        <row r="92">
          <cell r="R92" t="str">
            <v>BNDES</v>
          </cell>
          <cell r="S92" t="str">
            <v>FINEM TJLP</v>
          </cell>
          <cell r="T92" t="str">
            <v>SUB0122B</v>
          </cell>
          <cell r="U92">
            <v>6</v>
          </cell>
          <cell r="V92">
            <v>3</v>
          </cell>
          <cell r="W92">
            <v>38306</v>
          </cell>
          <cell r="X92">
            <v>15</v>
          </cell>
          <cell r="Y92">
            <v>20</v>
          </cell>
          <cell r="Z92">
            <v>1.7555719999999999</v>
          </cell>
          <cell r="AA92">
            <v>0</v>
          </cell>
          <cell r="AB92">
            <v>100670848.06</v>
          </cell>
          <cell r="AC92">
            <v>1766155.23</v>
          </cell>
          <cell r="AD92">
            <v>363522.01</v>
          </cell>
          <cell r="AE92">
            <v>749842.78</v>
          </cell>
          <cell r="AF92">
            <v>2515998.0099999998</v>
          </cell>
          <cell r="AG92">
            <v>98904692.829999998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</row>
        <row r="93">
          <cell r="R93" t="str">
            <v>BNDES</v>
          </cell>
          <cell r="S93" t="str">
            <v>FINEM TJLP</v>
          </cell>
          <cell r="T93" t="str">
            <v>SUB0122B</v>
          </cell>
          <cell r="U93">
            <v>6</v>
          </cell>
          <cell r="V93">
            <v>3</v>
          </cell>
          <cell r="W93">
            <v>38321</v>
          </cell>
          <cell r="X93">
            <v>15</v>
          </cell>
          <cell r="Y93">
            <v>0</v>
          </cell>
          <cell r="Z93">
            <v>1.7555719999999999</v>
          </cell>
          <cell r="AA93">
            <v>0</v>
          </cell>
          <cell r="AB93">
            <v>98904692.829999998</v>
          </cell>
          <cell r="AC93">
            <v>0</v>
          </cell>
          <cell r="AD93">
            <v>355779.15</v>
          </cell>
          <cell r="AE93">
            <v>355779.15</v>
          </cell>
          <cell r="AF93">
            <v>0</v>
          </cell>
          <cell r="AG93">
            <v>99260471.980000004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</row>
        <row r="94">
          <cell r="R94" t="str">
            <v>BNDES</v>
          </cell>
          <cell r="S94" t="str">
            <v>FINEM TJLP</v>
          </cell>
          <cell r="T94" t="str">
            <v>SUB0122B</v>
          </cell>
          <cell r="U94">
            <v>6</v>
          </cell>
          <cell r="V94">
            <v>3</v>
          </cell>
          <cell r="W94">
            <v>38336</v>
          </cell>
          <cell r="X94">
            <v>15</v>
          </cell>
          <cell r="Y94">
            <v>21</v>
          </cell>
          <cell r="Z94">
            <v>1.7555719999999999</v>
          </cell>
          <cell r="AA94">
            <v>0</v>
          </cell>
          <cell r="AB94">
            <v>98904692.829999998</v>
          </cell>
          <cell r="AC94">
            <v>1766155.23</v>
          </cell>
          <cell r="AD94">
            <v>357058.94999999995</v>
          </cell>
          <cell r="AE94">
            <v>712838.1</v>
          </cell>
          <cell r="AF94">
            <v>2478993.33</v>
          </cell>
          <cell r="AG94">
            <v>97138537.599999994</v>
          </cell>
          <cell r="AH94">
            <v>-1.4901161193847656E-8</v>
          </cell>
          <cell r="AI94">
            <v>0</v>
          </cell>
          <cell r="AJ94">
            <v>0</v>
          </cell>
          <cell r="AK94">
            <v>0</v>
          </cell>
        </row>
        <row r="95">
          <cell r="R95" t="str">
            <v>BNDES</v>
          </cell>
          <cell r="S95" t="str">
            <v>FINEM TJLP</v>
          </cell>
          <cell r="T95" t="str">
            <v>SUB0122B</v>
          </cell>
          <cell r="U95">
            <v>6</v>
          </cell>
          <cell r="V95">
            <v>3</v>
          </cell>
          <cell r="W95">
            <v>38352</v>
          </cell>
          <cell r="X95">
            <v>16</v>
          </cell>
          <cell r="Y95">
            <v>0</v>
          </cell>
          <cell r="Z95">
            <v>1.7555719999999999</v>
          </cell>
          <cell r="AA95">
            <v>0</v>
          </cell>
          <cell r="AB95">
            <v>97138537.599999994</v>
          </cell>
          <cell r="AC95">
            <v>0</v>
          </cell>
          <cell r="AD95">
            <v>372765.65</v>
          </cell>
          <cell r="AE95">
            <v>372765.65</v>
          </cell>
          <cell r="AF95">
            <v>0</v>
          </cell>
          <cell r="AG95">
            <v>97511303.25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</row>
        <row r="96">
          <cell r="R96" t="str">
            <v>BNDES</v>
          </cell>
          <cell r="S96" t="str">
            <v>FINEM TJLP</v>
          </cell>
          <cell r="T96" t="str">
            <v>SUB0122B</v>
          </cell>
          <cell r="U96">
            <v>6</v>
          </cell>
          <cell r="V96">
            <v>3</v>
          </cell>
          <cell r="W96">
            <v>38369</v>
          </cell>
          <cell r="X96">
            <v>17</v>
          </cell>
          <cell r="Y96">
            <v>22</v>
          </cell>
          <cell r="Z96">
            <v>1.7555719999999999</v>
          </cell>
          <cell r="AA96">
            <v>0</v>
          </cell>
          <cell r="AB96">
            <v>97138537.599999994</v>
          </cell>
          <cell r="AC96">
            <v>1766155.23</v>
          </cell>
          <cell r="AD96">
            <v>397631.01</v>
          </cell>
          <cell r="AE96">
            <v>770396.66</v>
          </cell>
          <cell r="AF96">
            <v>2536551.89</v>
          </cell>
          <cell r="AG96">
            <v>95372382.370000005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</row>
        <row r="97">
          <cell r="R97" t="str">
            <v>BNDES</v>
          </cell>
          <cell r="S97" t="str">
            <v>FINEM TJLP</v>
          </cell>
          <cell r="T97" t="str">
            <v>SUB0122B</v>
          </cell>
          <cell r="U97">
            <v>6</v>
          </cell>
          <cell r="V97">
            <v>3</v>
          </cell>
          <cell r="W97">
            <v>38383</v>
          </cell>
          <cell r="X97">
            <v>14</v>
          </cell>
          <cell r="Y97">
            <v>0</v>
          </cell>
          <cell r="Z97">
            <v>1.7555719999999999</v>
          </cell>
          <cell r="AA97">
            <v>0</v>
          </cell>
          <cell r="AB97">
            <v>95372382.370000005</v>
          </cell>
          <cell r="AC97">
            <v>0</v>
          </cell>
          <cell r="AD97">
            <v>320162.89</v>
          </cell>
          <cell r="AE97">
            <v>320162.89</v>
          </cell>
          <cell r="AF97">
            <v>0</v>
          </cell>
          <cell r="AG97">
            <v>95692545.260000005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</row>
        <row r="98">
          <cell r="R98" t="str">
            <v>BNDES</v>
          </cell>
          <cell r="S98" t="str">
            <v>FINEM TJLP</v>
          </cell>
          <cell r="T98" t="str">
            <v>SUB0122B</v>
          </cell>
          <cell r="U98">
            <v>6</v>
          </cell>
          <cell r="V98">
            <v>3</v>
          </cell>
          <cell r="W98">
            <v>38398</v>
          </cell>
          <cell r="X98">
            <v>15</v>
          </cell>
          <cell r="Y98">
            <v>23</v>
          </cell>
          <cell r="Z98">
            <v>1.7555719999999999</v>
          </cell>
          <cell r="AA98">
            <v>0</v>
          </cell>
          <cell r="AB98">
            <v>95372382.370000005</v>
          </cell>
          <cell r="AC98">
            <v>1766155.23</v>
          </cell>
          <cell r="AD98">
            <v>344224.42999999993</v>
          </cell>
          <cell r="AE98">
            <v>664387.31999999995</v>
          </cell>
          <cell r="AF98">
            <v>2430542.5499999998</v>
          </cell>
          <cell r="AG98">
            <v>93606227.140000001</v>
          </cell>
          <cell r="AH98">
            <v>-1.4901161193847656E-8</v>
          </cell>
          <cell r="AI98">
            <v>0</v>
          </cell>
          <cell r="AJ98">
            <v>0</v>
          </cell>
          <cell r="AK98">
            <v>0</v>
          </cell>
        </row>
        <row r="99">
          <cell r="R99" t="str">
            <v>BNDES</v>
          </cell>
          <cell r="S99" t="str">
            <v>FINEM TJLP</v>
          </cell>
          <cell r="T99" t="str">
            <v>SUB0122B</v>
          </cell>
          <cell r="U99">
            <v>6</v>
          </cell>
          <cell r="V99">
            <v>3</v>
          </cell>
          <cell r="W99">
            <v>38411</v>
          </cell>
          <cell r="X99">
            <v>13</v>
          </cell>
          <cell r="Y99">
            <v>0</v>
          </cell>
          <cell r="Z99">
            <v>1.7555719999999999</v>
          </cell>
          <cell r="AA99">
            <v>0</v>
          </cell>
          <cell r="AB99">
            <v>93606227.140000001</v>
          </cell>
          <cell r="AC99">
            <v>0</v>
          </cell>
          <cell r="AD99">
            <v>291753.71999999997</v>
          </cell>
          <cell r="AE99">
            <v>291753.71999999997</v>
          </cell>
          <cell r="AF99">
            <v>0</v>
          </cell>
          <cell r="AG99">
            <v>93897980.859999999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</row>
        <row r="100">
          <cell r="R100" t="str">
            <v>BNDES</v>
          </cell>
          <cell r="S100" t="str">
            <v>FINEM TJLP</v>
          </cell>
          <cell r="T100" t="str">
            <v>SUB0122B</v>
          </cell>
          <cell r="U100">
            <v>6</v>
          </cell>
          <cell r="V100">
            <v>3</v>
          </cell>
          <cell r="W100">
            <v>38426</v>
          </cell>
          <cell r="X100">
            <v>15</v>
          </cell>
          <cell r="Y100">
            <v>24</v>
          </cell>
          <cell r="Z100">
            <v>1.7555719999999999</v>
          </cell>
          <cell r="AA100">
            <v>0</v>
          </cell>
          <cell r="AB100">
            <v>93606227.140000001</v>
          </cell>
          <cell r="AC100">
            <v>1766155.23</v>
          </cell>
          <cell r="AD100">
            <v>337769.04000000004</v>
          </cell>
          <cell r="AE100">
            <v>629522.76</v>
          </cell>
          <cell r="AF100">
            <v>2395677.9900000002</v>
          </cell>
          <cell r="AG100">
            <v>91840071.909999996</v>
          </cell>
          <cell r="AH100">
            <v>-1.4901161193847656E-8</v>
          </cell>
          <cell r="AI100">
            <v>0</v>
          </cell>
          <cell r="AJ100">
            <v>0</v>
          </cell>
          <cell r="AK100">
            <v>0</v>
          </cell>
        </row>
        <row r="101">
          <cell r="R101" t="str">
            <v>BNDES</v>
          </cell>
          <cell r="S101" t="str">
            <v>FINEM TJLP</v>
          </cell>
          <cell r="T101" t="str">
            <v>SUB0122B</v>
          </cell>
          <cell r="U101">
            <v>6</v>
          </cell>
          <cell r="V101">
            <v>3</v>
          </cell>
          <cell r="W101">
            <v>38442</v>
          </cell>
          <cell r="X101">
            <v>16</v>
          </cell>
          <cell r="Y101">
            <v>0</v>
          </cell>
          <cell r="Z101">
            <v>1.7555719999999999</v>
          </cell>
          <cell r="AA101">
            <v>0</v>
          </cell>
          <cell r="AB101">
            <v>91840071.909999996</v>
          </cell>
          <cell r="AC101">
            <v>0</v>
          </cell>
          <cell r="AD101">
            <v>352432.98</v>
          </cell>
          <cell r="AE101">
            <v>352432.98</v>
          </cell>
          <cell r="AF101">
            <v>0</v>
          </cell>
          <cell r="AG101">
            <v>92192504.890000001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</row>
        <row r="102">
          <cell r="R102" t="str">
            <v>BNDES</v>
          </cell>
          <cell r="S102" t="str">
            <v>FINEM TJLP</v>
          </cell>
          <cell r="T102" t="str">
            <v>SUB0122B</v>
          </cell>
          <cell r="U102">
            <v>6</v>
          </cell>
          <cell r="V102">
            <v>3</v>
          </cell>
          <cell r="W102">
            <v>38457</v>
          </cell>
          <cell r="X102">
            <v>15</v>
          </cell>
          <cell r="Y102">
            <v>25</v>
          </cell>
          <cell r="Z102">
            <v>1.7555719999999999</v>
          </cell>
          <cell r="AA102">
            <v>0</v>
          </cell>
          <cell r="AB102">
            <v>91840071.909999996</v>
          </cell>
          <cell r="AC102">
            <v>1766155.23</v>
          </cell>
          <cell r="AD102">
            <v>331634.12</v>
          </cell>
          <cell r="AE102">
            <v>684067.1</v>
          </cell>
          <cell r="AF102">
            <v>2450222.33</v>
          </cell>
          <cell r="AG102">
            <v>90073916.680000007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</row>
        <row r="103">
          <cell r="R103" t="str">
            <v>BNDES</v>
          </cell>
          <cell r="S103" t="str">
            <v>FINEM TJLP</v>
          </cell>
          <cell r="T103" t="str">
            <v>SUB0122B</v>
          </cell>
          <cell r="U103">
            <v>6</v>
          </cell>
          <cell r="V103">
            <v>3</v>
          </cell>
          <cell r="W103">
            <v>38472</v>
          </cell>
          <cell r="X103">
            <v>15</v>
          </cell>
          <cell r="Y103">
            <v>0</v>
          </cell>
          <cell r="Z103">
            <v>1.7555719999999999</v>
          </cell>
          <cell r="AA103">
            <v>0</v>
          </cell>
          <cell r="AB103">
            <v>90073916.680000007</v>
          </cell>
          <cell r="AC103">
            <v>0</v>
          </cell>
          <cell r="AD103">
            <v>324013.15000000002</v>
          </cell>
          <cell r="AE103">
            <v>324013.15000000002</v>
          </cell>
          <cell r="AF103">
            <v>0</v>
          </cell>
          <cell r="AG103">
            <v>90397929.840000004</v>
          </cell>
          <cell r="AH103">
            <v>9.9999904632568359E-3</v>
          </cell>
          <cell r="AI103">
            <v>0</v>
          </cell>
          <cell r="AJ103">
            <v>0</v>
          </cell>
          <cell r="AK103">
            <v>0</v>
          </cell>
        </row>
        <row r="104">
          <cell r="R104" t="str">
            <v>BNDES</v>
          </cell>
          <cell r="S104" t="str">
            <v>FINEM TJLP</v>
          </cell>
          <cell r="T104" t="str">
            <v>SUB0122B</v>
          </cell>
          <cell r="U104">
            <v>6</v>
          </cell>
          <cell r="V104">
            <v>3</v>
          </cell>
          <cell r="W104">
            <v>38488</v>
          </cell>
          <cell r="X104">
            <v>16</v>
          </cell>
          <cell r="Y104">
            <v>26</v>
          </cell>
          <cell r="Z104">
            <v>1.7555719999999999</v>
          </cell>
          <cell r="AA104">
            <v>0</v>
          </cell>
          <cell r="AB104">
            <v>90073916.680000007</v>
          </cell>
          <cell r="AC104">
            <v>1766155.23</v>
          </cell>
          <cell r="AD104">
            <v>346898.80999999994</v>
          </cell>
          <cell r="AE104">
            <v>670911.96</v>
          </cell>
          <cell r="AF104">
            <v>2437067.19</v>
          </cell>
          <cell r="AG104">
            <v>88307761.459999993</v>
          </cell>
          <cell r="AH104">
            <v>-1.4901161193847656E-8</v>
          </cell>
          <cell r="AI104">
            <v>0</v>
          </cell>
          <cell r="AJ104">
            <v>0</v>
          </cell>
          <cell r="AK104">
            <v>0</v>
          </cell>
        </row>
        <row r="105">
          <cell r="R105" t="str">
            <v>BNDES</v>
          </cell>
          <cell r="S105" t="str">
            <v>FINEM TJLP</v>
          </cell>
          <cell r="T105" t="str">
            <v>SUB0122B</v>
          </cell>
          <cell r="U105">
            <v>6</v>
          </cell>
          <cell r="V105">
            <v>3</v>
          </cell>
          <cell r="W105">
            <v>38503</v>
          </cell>
          <cell r="X105">
            <v>15</v>
          </cell>
          <cell r="Y105">
            <v>0</v>
          </cell>
          <cell r="Z105">
            <v>1.7555719999999999</v>
          </cell>
          <cell r="AA105">
            <v>0</v>
          </cell>
          <cell r="AB105">
            <v>88307761.459999993</v>
          </cell>
          <cell r="AC105">
            <v>0</v>
          </cell>
          <cell r="AD105">
            <v>317659.95</v>
          </cell>
          <cell r="AE105">
            <v>317659.95</v>
          </cell>
          <cell r="AF105">
            <v>0</v>
          </cell>
          <cell r="AG105">
            <v>88625421.409999996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</row>
        <row r="106">
          <cell r="R106" t="str">
            <v>BNDES</v>
          </cell>
          <cell r="S106" t="str">
            <v>FINEM TJLP</v>
          </cell>
          <cell r="T106" t="str">
            <v>SUB0122B</v>
          </cell>
          <cell r="U106">
            <v>6</v>
          </cell>
          <cell r="V106">
            <v>3</v>
          </cell>
          <cell r="W106">
            <v>38518</v>
          </cell>
          <cell r="X106">
            <v>15</v>
          </cell>
          <cell r="Y106">
            <v>27</v>
          </cell>
          <cell r="Z106">
            <v>1.7555719999999999</v>
          </cell>
          <cell r="AA106">
            <v>0</v>
          </cell>
          <cell r="AB106">
            <v>88307761.459999993</v>
          </cell>
          <cell r="AC106">
            <v>1766155.23</v>
          </cell>
          <cell r="AD106">
            <v>318802.63999999996</v>
          </cell>
          <cell r="AE106">
            <v>636462.59</v>
          </cell>
          <cell r="AF106">
            <v>2402617.8199999998</v>
          </cell>
          <cell r="AG106">
            <v>86541606.230000004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</row>
        <row r="107">
          <cell r="R107" t="str">
            <v>BNDES</v>
          </cell>
          <cell r="S107" t="str">
            <v>FINEM TJLP</v>
          </cell>
          <cell r="T107" t="str">
            <v>SUB0122B</v>
          </cell>
          <cell r="U107">
            <v>6</v>
          </cell>
          <cell r="V107">
            <v>3</v>
          </cell>
          <cell r="W107">
            <v>38533</v>
          </cell>
          <cell r="X107">
            <v>15</v>
          </cell>
          <cell r="Y107">
            <v>0</v>
          </cell>
          <cell r="Z107">
            <v>1.7555719999999999</v>
          </cell>
          <cell r="AA107">
            <v>0</v>
          </cell>
          <cell r="AB107">
            <v>86541606.230000004</v>
          </cell>
          <cell r="AC107">
            <v>0</v>
          </cell>
          <cell r="AD107">
            <v>311306.75</v>
          </cell>
          <cell r="AE107">
            <v>311306.75</v>
          </cell>
          <cell r="AF107">
            <v>0</v>
          </cell>
          <cell r="AG107">
            <v>86852912.980000004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</row>
        <row r="108">
          <cell r="R108" t="str">
            <v>BNDES</v>
          </cell>
          <cell r="S108" t="str">
            <v>FINEM TJLP</v>
          </cell>
          <cell r="T108" t="str">
            <v>SUB0122B</v>
          </cell>
          <cell r="U108">
            <v>6</v>
          </cell>
          <cell r="V108">
            <v>3</v>
          </cell>
          <cell r="W108">
            <v>38548</v>
          </cell>
          <cell r="X108">
            <v>15</v>
          </cell>
          <cell r="Y108">
            <v>28</v>
          </cell>
          <cell r="Z108">
            <v>1.7555719999999999</v>
          </cell>
          <cell r="AA108">
            <v>0</v>
          </cell>
          <cell r="AB108">
            <v>86541606.230000004</v>
          </cell>
          <cell r="AC108">
            <v>1766155.23</v>
          </cell>
          <cell r="AD108">
            <v>312426.58999999997</v>
          </cell>
          <cell r="AE108">
            <v>623733.34</v>
          </cell>
          <cell r="AF108">
            <v>2389888.5699999998</v>
          </cell>
          <cell r="AG108">
            <v>84775451</v>
          </cell>
          <cell r="AH108">
            <v>-1.4901161193847656E-8</v>
          </cell>
          <cell r="AI108">
            <v>0</v>
          </cell>
          <cell r="AJ108">
            <v>0</v>
          </cell>
          <cell r="AK108">
            <v>0</v>
          </cell>
        </row>
        <row r="109">
          <cell r="R109" t="str">
            <v>BNDES</v>
          </cell>
          <cell r="S109" t="str">
            <v>FINEM TJLP</v>
          </cell>
          <cell r="T109" t="str">
            <v>SUB0122B</v>
          </cell>
          <cell r="U109">
            <v>6</v>
          </cell>
          <cell r="V109">
            <v>3</v>
          </cell>
          <cell r="W109">
            <v>38564</v>
          </cell>
          <cell r="X109">
            <v>16</v>
          </cell>
          <cell r="Y109">
            <v>0</v>
          </cell>
          <cell r="Z109">
            <v>1.7555719999999999</v>
          </cell>
          <cell r="AA109">
            <v>0</v>
          </cell>
          <cell r="AB109">
            <v>84775451</v>
          </cell>
          <cell r="AC109">
            <v>0</v>
          </cell>
          <cell r="AD109">
            <v>325322.75</v>
          </cell>
          <cell r="AE109">
            <v>325322.75</v>
          </cell>
          <cell r="AF109">
            <v>0</v>
          </cell>
          <cell r="AG109">
            <v>85100773.75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</row>
        <row r="110">
          <cell r="R110" t="str">
            <v>BNDES</v>
          </cell>
          <cell r="S110" t="str">
            <v>FINEM TJLP</v>
          </cell>
          <cell r="T110" t="str">
            <v>SUB0122B</v>
          </cell>
          <cell r="U110">
            <v>6</v>
          </cell>
          <cell r="V110">
            <v>3</v>
          </cell>
          <cell r="W110">
            <v>38579</v>
          </cell>
          <cell r="X110">
            <v>15</v>
          </cell>
          <cell r="Y110">
            <v>29</v>
          </cell>
          <cell r="Z110">
            <v>1.7555719999999999</v>
          </cell>
          <cell r="AA110">
            <v>0</v>
          </cell>
          <cell r="AB110">
            <v>84775451</v>
          </cell>
          <cell r="AC110">
            <v>1766155.23</v>
          </cell>
          <cell r="AD110">
            <v>306123.80000000005</v>
          </cell>
          <cell r="AE110">
            <v>631446.55000000005</v>
          </cell>
          <cell r="AF110">
            <v>2397601.7799999998</v>
          </cell>
          <cell r="AG110">
            <v>83009295.769999996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</row>
        <row r="111">
          <cell r="R111" t="str">
            <v>BNDES</v>
          </cell>
          <cell r="S111" t="str">
            <v>FINEM TJLP</v>
          </cell>
          <cell r="T111" t="str">
            <v>SUB0122B</v>
          </cell>
          <cell r="U111">
            <v>6</v>
          </cell>
          <cell r="V111">
            <v>3</v>
          </cell>
          <cell r="W111">
            <v>38595</v>
          </cell>
          <cell r="X111">
            <v>16</v>
          </cell>
          <cell r="Y111">
            <v>0</v>
          </cell>
          <cell r="Z111">
            <v>1.7555719999999999</v>
          </cell>
          <cell r="AA111">
            <v>0</v>
          </cell>
          <cell r="AB111">
            <v>83009295.769999996</v>
          </cell>
          <cell r="AC111">
            <v>0</v>
          </cell>
          <cell r="AD111">
            <v>318545.19</v>
          </cell>
          <cell r="AE111">
            <v>318545.19</v>
          </cell>
          <cell r="AF111">
            <v>0</v>
          </cell>
          <cell r="AG111">
            <v>83327840.959999993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</row>
        <row r="112">
          <cell r="R112" t="str">
            <v>BNDES</v>
          </cell>
          <cell r="S112" t="str">
            <v>FINEM TJLP</v>
          </cell>
          <cell r="T112" t="str">
            <v>SUB0122B</v>
          </cell>
          <cell r="U112">
            <v>6</v>
          </cell>
          <cell r="V112">
            <v>3</v>
          </cell>
          <cell r="W112">
            <v>38610</v>
          </cell>
          <cell r="X112">
            <v>15</v>
          </cell>
          <cell r="Y112">
            <v>30</v>
          </cell>
          <cell r="Z112">
            <v>1.7555719999999999</v>
          </cell>
          <cell r="AA112">
            <v>0</v>
          </cell>
          <cell r="AB112">
            <v>83009295.769999996</v>
          </cell>
          <cell r="AC112">
            <v>1766155.23</v>
          </cell>
          <cell r="AD112">
            <v>299746.23000000004</v>
          </cell>
          <cell r="AE112">
            <v>618291.42000000004</v>
          </cell>
          <cell r="AF112">
            <v>2384446.65</v>
          </cell>
          <cell r="AG112">
            <v>81243140.540000007</v>
          </cell>
          <cell r="AH112">
            <v>1.4901161193847656E-8</v>
          </cell>
          <cell r="AI112">
            <v>0</v>
          </cell>
          <cell r="AJ112">
            <v>0</v>
          </cell>
          <cell r="AK112">
            <v>0</v>
          </cell>
        </row>
        <row r="113">
          <cell r="R113" t="str">
            <v>BNDES</v>
          </cell>
          <cell r="S113" t="str">
            <v>FINEM TJLP</v>
          </cell>
          <cell r="T113" t="str">
            <v>SUB0122B</v>
          </cell>
          <cell r="U113">
            <v>6</v>
          </cell>
          <cell r="V113">
            <v>3</v>
          </cell>
          <cell r="W113">
            <v>38625</v>
          </cell>
          <cell r="X113">
            <v>15</v>
          </cell>
          <cell r="Y113">
            <v>0</v>
          </cell>
          <cell r="Z113">
            <v>1.7555719999999999</v>
          </cell>
          <cell r="AA113">
            <v>0</v>
          </cell>
          <cell r="AB113">
            <v>81243140.540000007</v>
          </cell>
          <cell r="AC113">
            <v>0</v>
          </cell>
          <cell r="AD113">
            <v>292247.15999999997</v>
          </cell>
          <cell r="AE113">
            <v>292247.15999999997</v>
          </cell>
          <cell r="AF113">
            <v>0</v>
          </cell>
          <cell r="AG113">
            <v>81535387.689999998</v>
          </cell>
          <cell r="AH113">
            <v>-1.000000536441803E-2</v>
          </cell>
          <cell r="AI113">
            <v>0</v>
          </cell>
          <cell r="AJ113">
            <v>0</v>
          </cell>
          <cell r="AK113">
            <v>0</v>
          </cell>
        </row>
        <row r="114">
          <cell r="R114" t="str">
            <v>BNDES</v>
          </cell>
          <cell r="S114" t="str">
            <v>FINEM TJLP</v>
          </cell>
          <cell r="T114" t="str">
            <v>SUB0122B</v>
          </cell>
          <cell r="U114">
            <v>6</v>
          </cell>
          <cell r="V114">
            <v>3</v>
          </cell>
          <cell r="W114">
            <v>38642</v>
          </cell>
          <cell r="X114">
            <v>17</v>
          </cell>
          <cell r="Y114">
            <v>31</v>
          </cell>
          <cell r="Z114">
            <v>1.7555719999999999</v>
          </cell>
          <cell r="AA114">
            <v>0</v>
          </cell>
          <cell r="AB114">
            <v>81243140.540000007</v>
          </cell>
          <cell r="AC114">
            <v>1766155.23</v>
          </cell>
          <cell r="AD114">
            <v>332484.51000000007</v>
          </cell>
          <cell r="AE114">
            <v>624731.67000000004</v>
          </cell>
          <cell r="AF114">
            <v>2390886.9</v>
          </cell>
          <cell r="AG114">
            <v>79476985.310000002</v>
          </cell>
          <cell r="AH114">
            <v>1.000000536441803E-2</v>
          </cell>
          <cell r="AI114">
            <v>0</v>
          </cell>
          <cell r="AJ114">
            <v>0</v>
          </cell>
          <cell r="AK114">
            <v>0</v>
          </cell>
        </row>
        <row r="115">
          <cell r="R115" t="str">
            <v>BNDES</v>
          </cell>
          <cell r="S115" t="str">
            <v>FINEM TJLP</v>
          </cell>
          <cell r="T115" t="str">
            <v>SUB0122B</v>
          </cell>
          <cell r="U115">
            <v>6</v>
          </cell>
          <cell r="V115">
            <v>3</v>
          </cell>
          <cell r="W115">
            <v>38656</v>
          </cell>
          <cell r="X115">
            <v>14</v>
          </cell>
          <cell r="Y115">
            <v>0</v>
          </cell>
          <cell r="Z115">
            <v>1.7555719999999999</v>
          </cell>
          <cell r="AA115">
            <v>0</v>
          </cell>
          <cell r="AB115">
            <v>79476985.310000002</v>
          </cell>
          <cell r="AC115">
            <v>0</v>
          </cell>
          <cell r="AD115">
            <v>266802.40999999997</v>
          </cell>
          <cell r="AE115">
            <v>266802.40999999997</v>
          </cell>
          <cell r="AF115">
            <v>0</v>
          </cell>
          <cell r="AG115">
            <v>79743787.719999999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</row>
        <row r="116">
          <cell r="R116" t="str">
            <v>BNDES</v>
          </cell>
          <cell r="S116" t="str">
            <v>FINEM TJLP</v>
          </cell>
          <cell r="T116" t="str">
            <v>SUB0122B</v>
          </cell>
          <cell r="U116">
            <v>6</v>
          </cell>
          <cell r="V116">
            <v>3</v>
          </cell>
          <cell r="W116">
            <v>38671</v>
          </cell>
          <cell r="X116">
            <v>15</v>
          </cell>
          <cell r="Y116">
            <v>32</v>
          </cell>
          <cell r="Z116">
            <v>1.7555719999999999</v>
          </cell>
          <cell r="AA116">
            <v>0</v>
          </cell>
          <cell r="AB116">
            <v>79476985.310000002</v>
          </cell>
          <cell r="AC116">
            <v>1766155.23</v>
          </cell>
          <cell r="AD116">
            <v>286853.69</v>
          </cell>
          <cell r="AE116">
            <v>553656.1</v>
          </cell>
          <cell r="AF116">
            <v>2319811.33</v>
          </cell>
          <cell r="AG116">
            <v>77710830.079999998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</row>
        <row r="117">
          <cell r="R117" t="str">
            <v>BNDES</v>
          </cell>
          <cell r="S117" t="str">
            <v>FINEM TJLP</v>
          </cell>
          <cell r="T117" t="str">
            <v>SUB0122B</v>
          </cell>
          <cell r="U117">
            <v>6</v>
          </cell>
          <cell r="V117">
            <v>3</v>
          </cell>
          <cell r="W117">
            <v>38686</v>
          </cell>
          <cell r="X117">
            <v>15</v>
          </cell>
          <cell r="Y117">
            <v>0</v>
          </cell>
          <cell r="Z117">
            <v>1.7555719999999999</v>
          </cell>
          <cell r="AA117">
            <v>0</v>
          </cell>
          <cell r="AB117">
            <v>77710830.079999998</v>
          </cell>
          <cell r="AC117">
            <v>0</v>
          </cell>
          <cell r="AD117">
            <v>279540.76</v>
          </cell>
          <cell r="AE117">
            <v>279540.76</v>
          </cell>
          <cell r="AF117">
            <v>0</v>
          </cell>
          <cell r="AG117">
            <v>77990370.840000004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</row>
        <row r="118">
          <cell r="R118" t="str">
            <v>BNDES</v>
          </cell>
          <cell r="S118" t="str">
            <v>FINEM TJLP</v>
          </cell>
          <cell r="T118" t="str">
            <v>SUB0122B</v>
          </cell>
          <cell r="U118">
            <v>6</v>
          </cell>
          <cell r="V118">
            <v>3</v>
          </cell>
          <cell r="W118">
            <v>38701</v>
          </cell>
          <cell r="X118">
            <v>15</v>
          </cell>
          <cell r="Y118">
            <v>33</v>
          </cell>
          <cell r="Z118">
            <v>1.7555719999999999</v>
          </cell>
          <cell r="AA118">
            <v>0</v>
          </cell>
          <cell r="AB118">
            <v>77710830.079999998</v>
          </cell>
          <cell r="AC118">
            <v>1766155.23</v>
          </cell>
          <cell r="AD118">
            <v>280546.31999999995</v>
          </cell>
          <cell r="AE118">
            <v>560087.07999999996</v>
          </cell>
          <cell r="AF118">
            <v>2326242.31</v>
          </cell>
          <cell r="AG118">
            <v>75944674.849999994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</row>
        <row r="119">
          <cell r="R119" t="str">
            <v>BNDES</v>
          </cell>
          <cell r="S119" t="str">
            <v>FINEM TJLP</v>
          </cell>
          <cell r="T119" t="str">
            <v>SUB0122B</v>
          </cell>
          <cell r="U119">
            <v>6</v>
          </cell>
          <cell r="V119">
            <v>3</v>
          </cell>
          <cell r="W119">
            <v>38717</v>
          </cell>
          <cell r="X119">
            <v>16</v>
          </cell>
          <cell r="Y119">
            <v>0</v>
          </cell>
          <cell r="Z119">
            <v>1.7555719999999999</v>
          </cell>
          <cell r="AA119">
            <v>0</v>
          </cell>
          <cell r="AB119">
            <v>75944674.849999994</v>
          </cell>
          <cell r="AC119">
            <v>0</v>
          </cell>
          <cell r="AD119">
            <v>291434.96000000002</v>
          </cell>
          <cell r="AE119">
            <v>291434.96000000002</v>
          </cell>
          <cell r="AF119">
            <v>0</v>
          </cell>
          <cell r="AG119">
            <v>76236109.819999993</v>
          </cell>
          <cell r="AH119">
            <v>1.000000536441803E-2</v>
          </cell>
          <cell r="AI119">
            <v>0</v>
          </cell>
          <cell r="AJ119">
            <v>0</v>
          </cell>
          <cell r="AK119">
            <v>0</v>
          </cell>
        </row>
        <row r="120">
          <cell r="R120" t="str">
            <v>BNDES</v>
          </cell>
          <cell r="S120" t="str">
            <v>FINEM TJLP</v>
          </cell>
          <cell r="T120" t="str">
            <v>SUB0122B</v>
          </cell>
          <cell r="U120">
            <v>6</v>
          </cell>
          <cell r="V120">
            <v>3</v>
          </cell>
          <cell r="W120">
            <v>38733</v>
          </cell>
          <cell r="X120">
            <v>16</v>
          </cell>
          <cell r="Y120">
            <v>34</v>
          </cell>
          <cell r="Z120">
            <v>1.7555719999999999</v>
          </cell>
          <cell r="AA120">
            <v>0</v>
          </cell>
          <cell r="AB120">
            <v>75944674.849999994</v>
          </cell>
          <cell r="AC120">
            <v>1766155.23</v>
          </cell>
          <cell r="AD120">
            <v>292553.34000000003</v>
          </cell>
          <cell r="AE120">
            <v>583988.30000000005</v>
          </cell>
          <cell r="AF120">
            <v>2350143.5299999998</v>
          </cell>
          <cell r="AG120">
            <v>74178519.620000005</v>
          </cell>
          <cell r="AH120">
            <v>-9.9999904632568359E-3</v>
          </cell>
          <cell r="AI120">
            <v>0</v>
          </cell>
          <cell r="AJ120">
            <v>0</v>
          </cell>
          <cell r="AK120">
            <v>0</v>
          </cell>
        </row>
        <row r="121">
          <cell r="R121" t="str">
            <v>BNDES</v>
          </cell>
          <cell r="S121" t="str">
            <v>FINEM TJLP</v>
          </cell>
          <cell r="T121" t="str">
            <v>SUB0122B</v>
          </cell>
          <cell r="U121">
            <v>6</v>
          </cell>
          <cell r="V121">
            <v>3</v>
          </cell>
          <cell r="W121">
            <v>38748</v>
          </cell>
          <cell r="X121">
            <v>15</v>
          </cell>
          <cell r="Y121">
            <v>0</v>
          </cell>
          <cell r="Z121">
            <v>1.7555719999999999</v>
          </cell>
          <cell r="AA121">
            <v>0</v>
          </cell>
          <cell r="AB121">
            <v>74178519.620000005</v>
          </cell>
          <cell r="AC121">
            <v>0</v>
          </cell>
          <cell r="AD121">
            <v>266834.36</v>
          </cell>
          <cell r="AE121">
            <v>266834.36</v>
          </cell>
          <cell r="AF121">
            <v>0</v>
          </cell>
          <cell r="AG121">
            <v>74445353.980000004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</row>
        <row r="122">
          <cell r="R122" t="str">
            <v>BNDES</v>
          </cell>
          <cell r="S122" t="str">
            <v>FINEM TJLP</v>
          </cell>
          <cell r="T122" t="str">
            <v>SUB0122B</v>
          </cell>
          <cell r="U122">
            <v>6</v>
          </cell>
          <cell r="V122">
            <v>3</v>
          </cell>
          <cell r="W122">
            <v>38763</v>
          </cell>
          <cell r="X122">
            <v>15</v>
          </cell>
          <cell r="Y122">
            <v>35</v>
          </cell>
          <cell r="Z122">
            <v>1.7555719999999999</v>
          </cell>
          <cell r="AA122">
            <v>0</v>
          </cell>
          <cell r="AB122">
            <v>74178519.620000005</v>
          </cell>
          <cell r="AC122">
            <v>1766155.23</v>
          </cell>
          <cell r="AD122">
            <v>267794.20999999996</v>
          </cell>
          <cell r="AE122">
            <v>534628.56999999995</v>
          </cell>
          <cell r="AF122">
            <v>2300783.7999999998</v>
          </cell>
          <cell r="AG122">
            <v>72412364.390000001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</row>
        <row r="123">
          <cell r="R123" t="str">
            <v>BNDES</v>
          </cell>
          <cell r="S123" t="str">
            <v>FINEM TJLP</v>
          </cell>
          <cell r="T123" t="str">
            <v>SUB0122B</v>
          </cell>
          <cell r="U123">
            <v>6</v>
          </cell>
          <cell r="V123">
            <v>3</v>
          </cell>
          <cell r="W123">
            <v>38776</v>
          </cell>
          <cell r="X123">
            <v>13</v>
          </cell>
          <cell r="Y123">
            <v>0</v>
          </cell>
          <cell r="Z123">
            <v>1.7555719999999999</v>
          </cell>
          <cell r="AA123">
            <v>0</v>
          </cell>
          <cell r="AB123">
            <v>72412364.390000001</v>
          </cell>
          <cell r="AC123">
            <v>0</v>
          </cell>
          <cell r="AD123">
            <v>225696.28</v>
          </cell>
          <cell r="AE123">
            <v>225696.28</v>
          </cell>
          <cell r="AF123">
            <v>0</v>
          </cell>
          <cell r="AG123">
            <v>72638060.670000002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</row>
        <row r="124">
          <cell r="R124" t="str">
            <v>BNDES</v>
          </cell>
          <cell r="S124" t="str">
            <v>FINEM TJLP</v>
          </cell>
          <cell r="T124" t="str">
            <v>SUB0122B</v>
          </cell>
          <cell r="U124">
            <v>6</v>
          </cell>
          <cell r="V124">
            <v>3</v>
          </cell>
          <cell r="W124">
            <v>38791</v>
          </cell>
          <cell r="X124">
            <v>15</v>
          </cell>
          <cell r="Y124">
            <v>36</v>
          </cell>
          <cell r="Z124">
            <v>1.7555719999999999</v>
          </cell>
          <cell r="AA124">
            <v>0</v>
          </cell>
          <cell r="AB124">
            <v>72412364.390000001</v>
          </cell>
          <cell r="AC124">
            <v>1766155.23</v>
          </cell>
          <cell r="AD124">
            <v>261293.03</v>
          </cell>
          <cell r="AE124">
            <v>486989.31</v>
          </cell>
          <cell r="AF124">
            <v>2253144.54</v>
          </cell>
          <cell r="AG124">
            <v>70646209.159999996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</row>
        <row r="125">
          <cell r="R125" t="str">
            <v>BNDES</v>
          </cell>
          <cell r="S125" t="str">
            <v>FINEM TJLP</v>
          </cell>
          <cell r="T125" t="str">
            <v>SUB0122B</v>
          </cell>
          <cell r="U125">
            <v>6</v>
          </cell>
          <cell r="V125">
            <v>3</v>
          </cell>
          <cell r="W125">
            <v>38807</v>
          </cell>
          <cell r="X125">
            <v>16</v>
          </cell>
          <cell r="Y125">
            <v>0</v>
          </cell>
          <cell r="Z125">
            <v>1.7555719999999999</v>
          </cell>
          <cell r="AA125">
            <v>0</v>
          </cell>
          <cell r="AB125">
            <v>70646209.159999996</v>
          </cell>
          <cell r="AC125">
            <v>0</v>
          </cell>
          <cell r="AD125">
            <v>271102.28999999998</v>
          </cell>
          <cell r="AE125">
            <v>271102.28999999998</v>
          </cell>
          <cell r="AF125">
            <v>0</v>
          </cell>
          <cell r="AG125">
            <v>70917311.459999993</v>
          </cell>
          <cell r="AH125">
            <v>9.9999904632568359E-3</v>
          </cell>
          <cell r="AI125">
            <v>0</v>
          </cell>
          <cell r="AJ125">
            <v>0</v>
          </cell>
          <cell r="AK125">
            <v>0</v>
          </cell>
        </row>
        <row r="126">
          <cell r="R126" t="str">
            <v>BNDES</v>
          </cell>
          <cell r="S126" t="str">
            <v>FINEM TJLP</v>
          </cell>
          <cell r="T126" t="str">
            <v>SUB0122B</v>
          </cell>
          <cell r="U126">
            <v>6</v>
          </cell>
          <cell r="V126">
            <v>3</v>
          </cell>
          <cell r="W126">
            <v>38824</v>
          </cell>
          <cell r="X126">
            <v>17</v>
          </cell>
          <cell r="Y126">
            <v>37</v>
          </cell>
          <cell r="Z126">
            <v>1.7555719999999999</v>
          </cell>
          <cell r="AA126">
            <v>0</v>
          </cell>
          <cell r="AB126">
            <v>70646209.159999996</v>
          </cell>
          <cell r="AC126">
            <v>1766155.23</v>
          </cell>
          <cell r="AD126">
            <v>289186.19</v>
          </cell>
          <cell r="AE126">
            <v>560288.48</v>
          </cell>
          <cell r="AF126">
            <v>2326443.71</v>
          </cell>
          <cell r="AG126">
            <v>68880053.939999998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</row>
        <row r="127">
          <cell r="R127" t="str">
            <v>BNDES</v>
          </cell>
          <cell r="S127" t="str">
            <v>FINEM TJLP</v>
          </cell>
          <cell r="T127" t="str">
            <v>SUB0122B</v>
          </cell>
          <cell r="U127">
            <v>6</v>
          </cell>
          <cell r="V127">
            <v>3</v>
          </cell>
          <cell r="W127">
            <v>38837</v>
          </cell>
          <cell r="X127">
            <v>13</v>
          </cell>
          <cell r="Y127">
            <v>0</v>
          </cell>
          <cell r="Z127">
            <v>1.7555719999999999</v>
          </cell>
          <cell r="AA127">
            <v>0</v>
          </cell>
          <cell r="AB127">
            <v>68880053.939999998</v>
          </cell>
          <cell r="AC127">
            <v>0</v>
          </cell>
          <cell r="AD127">
            <v>214686.7</v>
          </cell>
          <cell r="AE127">
            <v>214686.7</v>
          </cell>
          <cell r="AF127">
            <v>0</v>
          </cell>
          <cell r="AG127">
            <v>69094740.640000001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</row>
        <row r="128">
          <cell r="R128" t="str">
            <v>BNDES</v>
          </cell>
          <cell r="S128" t="str">
            <v>FINEM TJLP</v>
          </cell>
          <cell r="T128" t="str">
            <v>SUB0122B</v>
          </cell>
          <cell r="U128">
            <v>6</v>
          </cell>
          <cell r="V128">
            <v>3</v>
          </cell>
          <cell r="W128">
            <v>38852</v>
          </cell>
          <cell r="X128">
            <v>15</v>
          </cell>
          <cell r="Y128">
            <v>38</v>
          </cell>
          <cell r="Z128">
            <v>1.7555719999999999</v>
          </cell>
          <cell r="AA128">
            <v>0</v>
          </cell>
          <cell r="AB128">
            <v>68880053.939999998</v>
          </cell>
          <cell r="AC128">
            <v>1766155.23</v>
          </cell>
          <cell r="AD128">
            <v>248547.02999999997</v>
          </cell>
          <cell r="AE128">
            <v>463233.73</v>
          </cell>
          <cell r="AF128">
            <v>2229388.96</v>
          </cell>
          <cell r="AG128">
            <v>67113898.709999993</v>
          </cell>
          <cell r="AH128">
            <v>-1.4901161193847656E-8</v>
          </cell>
          <cell r="AI128">
            <v>0</v>
          </cell>
          <cell r="AJ128">
            <v>0</v>
          </cell>
          <cell r="AK128">
            <v>0</v>
          </cell>
        </row>
        <row r="129">
          <cell r="R129" t="str">
            <v>BNDES</v>
          </cell>
          <cell r="S129" t="str">
            <v>FINEM TJLP</v>
          </cell>
          <cell r="T129" t="str">
            <v>SUB0122B</v>
          </cell>
          <cell r="U129">
            <v>6</v>
          </cell>
          <cell r="V129">
            <v>3</v>
          </cell>
          <cell r="W129">
            <v>38868</v>
          </cell>
          <cell r="X129">
            <v>16</v>
          </cell>
          <cell r="Y129">
            <v>0</v>
          </cell>
          <cell r="Z129">
            <v>1.7555719999999999</v>
          </cell>
          <cell r="AA129">
            <v>0</v>
          </cell>
          <cell r="AB129">
            <v>67113898.709999993</v>
          </cell>
          <cell r="AC129">
            <v>0</v>
          </cell>
          <cell r="AD129">
            <v>257547.18</v>
          </cell>
          <cell r="AE129">
            <v>257547.18</v>
          </cell>
          <cell r="AF129">
            <v>0</v>
          </cell>
          <cell r="AG129">
            <v>67371445.879999995</v>
          </cell>
          <cell r="AH129">
            <v>-1.000000536441803E-2</v>
          </cell>
          <cell r="AI129">
            <v>0</v>
          </cell>
          <cell r="AJ129">
            <v>0</v>
          </cell>
          <cell r="AK129">
            <v>0</v>
          </cell>
        </row>
        <row r="130">
          <cell r="R130" t="str">
            <v>BNDES</v>
          </cell>
          <cell r="S130" t="str">
            <v>FINEM TJLP</v>
          </cell>
          <cell r="T130" t="str">
            <v>SUB0122B</v>
          </cell>
          <cell r="U130">
            <v>6</v>
          </cell>
          <cell r="V130">
            <v>3</v>
          </cell>
          <cell r="W130">
            <v>38883</v>
          </cell>
          <cell r="X130">
            <v>15</v>
          </cell>
          <cell r="Y130">
            <v>39</v>
          </cell>
          <cell r="Z130">
            <v>1.7555719999999999</v>
          </cell>
          <cell r="AA130">
            <v>0</v>
          </cell>
          <cell r="AB130">
            <v>67113898.709999993</v>
          </cell>
          <cell r="AC130">
            <v>1766155.23</v>
          </cell>
          <cell r="AD130">
            <v>242348.01</v>
          </cell>
          <cell r="AE130">
            <v>499895.19</v>
          </cell>
          <cell r="AF130">
            <v>2266050.42</v>
          </cell>
          <cell r="AG130">
            <v>65347743.479999997</v>
          </cell>
          <cell r="AH130">
            <v>9.9999904632568359E-3</v>
          </cell>
          <cell r="AI130">
            <v>0</v>
          </cell>
          <cell r="AJ130">
            <v>0</v>
          </cell>
          <cell r="AK130">
            <v>0</v>
          </cell>
        </row>
        <row r="131">
          <cell r="R131" t="str">
            <v>BNDES</v>
          </cell>
          <cell r="S131" t="str">
            <v>FINEM TJLP</v>
          </cell>
          <cell r="T131" t="str">
            <v>SUB0122B</v>
          </cell>
          <cell r="U131">
            <v>6</v>
          </cell>
          <cell r="V131">
            <v>3</v>
          </cell>
          <cell r="W131">
            <v>38898</v>
          </cell>
          <cell r="X131">
            <v>15</v>
          </cell>
          <cell r="Y131">
            <v>0</v>
          </cell>
          <cell r="Z131">
            <v>1.7555719999999999</v>
          </cell>
          <cell r="AA131">
            <v>0</v>
          </cell>
          <cell r="AB131">
            <v>65347743.479999997</v>
          </cell>
          <cell r="AC131">
            <v>0</v>
          </cell>
          <cell r="AD131">
            <v>235068.36</v>
          </cell>
          <cell r="AE131">
            <v>235068.36</v>
          </cell>
          <cell r="AF131">
            <v>0</v>
          </cell>
          <cell r="AG131">
            <v>65582811.840000004</v>
          </cell>
          <cell r="AH131">
            <v>7.4505805969238281E-9</v>
          </cell>
          <cell r="AI131">
            <v>0</v>
          </cell>
          <cell r="AJ131">
            <v>0</v>
          </cell>
          <cell r="AK131">
            <v>0</v>
          </cell>
        </row>
        <row r="132">
          <cell r="R132" t="str">
            <v>BNDES</v>
          </cell>
          <cell r="S132" t="str">
            <v>FINEM TJLP</v>
          </cell>
          <cell r="T132" t="str">
            <v>SUB0122B</v>
          </cell>
          <cell r="U132">
            <v>6</v>
          </cell>
          <cell r="V132">
            <v>3</v>
          </cell>
          <cell r="W132">
            <v>38915</v>
          </cell>
          <cell r="X132">
            <v>17</v>
          </cell>
          <cell r="Y132">
            <v>40</v>
          </cell>
          <cell r="Z132">
            <v>1.7555719999999999</v>
          </cell>
          <cell r="AA132">
            <v>0</v>
          </cell>
          <cell r="AB132">
            <v>65347743.479999997</v>
          </cell>
          <cell r="AC132">
            <v>1766155.23</v>
          </cell>
          <cell r="AD132">
            <v>267433.2</v>
          </cell>
          <cell r="AE132">
            <v>502501.56</v>
          </cell>
          <cell r="AF132">
            <v>2268656.79</v>
          </cell>
          <cell r="AG132">
            <v>63581588.25</v>
          </cell>
          <cell r="AH132">
            <v>-7.4505805969238281E-9</v>
          </cell>
          <cell r="AI132">
            <v>0</v>
          </cell>
          <cell r="AJ132">
            <v>0</v>
          </cell>
          <cell r="AK132">
            <v>0</v>
          </cell>
        </row>
        <row r="133">
          <cell r="R133" t="str">
            <v>BNDES</v>
          </cell>
          <cell r="S133" t="str">
            <v>FINEM TJLP</v>
          </cell>
          <cell r="T133" t="str">
            <v>SUB0122B</v>
          </cell>
          <cell r="U133">
            <v>6</v>
          </cell>
          <cell r="V133">
            <v>3</v>
          </cell>
          <cell r="W133">
            <v>38929</v>
          </cell>
          <cell r="X133">
            <v>14</v>
          </cell>
          <cell r="Y133">
            <v>0</v>
          </cell>
          <cell r="Z133">
            <v>1.7555719999999999</v>
          </cell>
          <cell r="AA133">
            <v>0</v>
          </cell>
          <cell r="AB133">
            <v>63581588.25</v>
          </cell>
          <cell r="AC133">
            <v>0</v>
          </cell>
          <cell r="AD133">
            <v>213441.92000000001</v>
          </cell>
          <cell r="AE133">
            <v>213441.92000000001</v>
          </cell>
          <cell r="AF133">
            <v>0</v>
          </cell>
          <cell r="AG133">
            <v>63795030.170000002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</row>
        <row r="134">
          <cell r="R134" t="str">
            <v>BNDES</v>
          </cell>
          <cell r="S134" t="str">
            <v>FINEM TJLP</v>
          </cell>
          <cell r="T134" t="str">
            <v>SUB0122B</v>
          </cell>
          <cell r="U134">
            <v>6</v>
          </cell>
          <cell r="V134">
            <v>3</v>
          </cell>
          <cell r="W134">
            <v>38944</v>
          </cell>
          <cell r="X134">
            <v>15</v>
          </cell>
          <cell r="Y134">
            <v>41</v>
          </cell>
          <cell r="Z134">
            <v>1.7555719999999999</v>
          </cell>
          <cell r="AA134">
            <v>0</v>
          </cell>
          <cell r="AB134">
            <v>63581588.25</v>
          </cell>
          <cell r="AC134">
            <v>1766155.23</v>
          </cell>
          <cell r="AD134">
            <v>229482.96</v>
          </cell>
          <cell r="AE134">
            <v>442924.88</v>
          </cell>
          <cell r="AF134">
            <v>2209080.11</v>
          </cell>
          <cell r="AG134">
            <v>61815433.020000003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</row>
        <row r="135">
          <cell r="R135" t="str">
            <v>BNDES</v>
          </cell>
          <cell r="S135" t="str">
            <v>FINEM TJLP</v>
          </cell>
          <cell r="T135" t="str">
            <v>SUB0122B</v>
          </cell>
          <cell r="U135">
            <v>6</v>
          </cell>
          <cell r="V135">
            <v>3</v>
          </cell>
          <cell r="W135">
            <v>38960</v>
          </cell>
          <cell r="X135">
            <v>16</v>
          </cell>
          <cell r="Y135">
            <v>0</v>
          </cell>
          <cell r="Z135">
            <v>1.7555719999999999</v>
          </cell>
          <cell r="AA135">
            <v>0</v>
          </cell>
          <cell r="AB135">
            <v>61815433.020000003</v>
          </cell>
          <cell r="AC135">
            <v>0</v>
          </cell>
          <cell r="AD135">
            <v>237214.51</v>
          </cell>
          <cell r="AE135">
            <v>237214.51</v>
          </cell>
          <cell r="AF135">
            <v>0</v>
          </cell>
          <cell r="AG135">
            <v>62052647.520000003</v>
          </cell>
          <cell r="AH135">
            <v>-9.9999979138374329E-3</v>
          </cell>
          <cell r="AI135">
            <v>0</v>
          </cell>
          <cell r="AJ135">
            <v>0</v>
          </cell>
          <cell r="AK135">
            <v>0</v>
          </cell>
        </row>
        <row r="136">
          <cell r="R136" t="str">
            <v>BNDES</v>
          </cell>
          <cell r="S136" t="str">
            <v>FINEM TJLP</v>
          </cell>
          <cell r="T136" t="str">
            <v>SUB0122B</v>
          </cell>
          <cell r="U136">
            <v>6</v>
          </cell>
          <cell r="V136">
            <v>3</v>
          </cell>
          <cell r="W136">
            <v>38975</v>
          </cell>
          <cell r="X136">
            <v>15</v>
          </cell>
          <cell r="Y136">
            <v>42</v>
          </cell>
          <cell r="Z136">
            <v>1.7555719999999999</v>
          </cell>
          <cell r="AA136">
            <v>0</v>
          </cell>
          <cell r="AB136">
            <v>61815433.020000003</v>
          </cell>
          <cell r="AC136">
            <v>1766155.23</v>
          </cell>
          <cell r="AD136">
            <v>223215.27000000002</v>
          </cell>
          <cell r="AE136">
            <v>460429.78</v>
          </cell>
          <cell r="AF136">
            <v>2226585.0099999998</v>
          </cell>
          <cell r="AG136">
            <v>60049277.789999999</v>
          </cell>
          <cell r="AH136">
            <v>9.9999904632568359E-3</v>
          </cell>
          <cell r="AI136">
            <v>0</v>
          </cell>
          <cell r="AJ136">
            <v>0</v>
          </cell>
          <cell r="AK136">
            <v>0</v>
          </cell>
        </row>
        <row r="137">
          <cell r="R137" t="str">
            <v>BNDES</v>
          </cell>
          <cell r="S137" t="str">
            <v>FINEM TJLP</v>
          </cell>
          <cell r="T137" t="str">
            <v>SUB0122B</v>
          </cell>
          <cell r="U137">
            <v>6</v>
          </cell>
          <cell r="V137">
            <v>3</v>
          </cell>
          <cell r="W137">
            <v>38990</v>
          </cell>
          <cell r="X137">
            <v>15</v>
          </cell>
          <cell r="Y137">
            <v>0</v>
          </cell>
          <cell r="Z137">
            <v>1.7555719999999999</v>
          </cell>
          <cell r="AA137">
            <v>0</v>
          </cell>
          <cell r="AB137">
            <v>60049277.789999999</v>
          </cell>
          <cell r="AC137">
            <v>0</v>
          </cell>
          <cell r="AD137">
            <v>216008.77</v>
          </cell>
          <cell r="AE137">
            <v>216008.77</v>
          </cell>
          <cell r="AF137">
            <v>0</v>
          </cell>
          <cell r="AG137">
            <v>60265286.560000002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</row>
        <row r="138">
          <cell r="R138" t="str">
            <v>BNDES</v>
          </cell>
          <cell r="S138" t="str">
            <v>FINEM TJLP</v>
          </cell>
          <cell r="T138" t="str">
            <v>SUB0122B</v>
          </cell>
          <cell r="U138">
            <v>6</v>
          </cell>
          <cell r="V138">
            <v>3</v>
          </cell>
          <cell r="W138">
            <v>39006</v>
          </cell>
          <cell r="X138">
            <v>16</v>
          </cell>
          <cell r="Y138">
            <v>43</v>
          </cell>
          <cell r="Z138">
            <v>1.7555719999999999</v>
          </cell>
          <cell r="AA138">
            <v>0</v>
          </cell>
          <cell r="AB138">
            <v>60049277.789999999</v>
          </cell>
          <cell r="AC138">
            <v>1766155.23</v>
          </cell>
          <cell r="AD138">
            <v>231265.87000000002</v>
          </cell>
          <cell r="AE138">
            <v>447274.64</v>
          </cell>
          <cell r="AF138">
            <v>2213429.87</v>
          </cell>
          <cell r="AG138">
            <v>58283122.560000002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</row>
        <row r="139">
          <cell r="R139" t="str">
            <v>BNDES</v>
          </cell>
          <cell r="S139" t="str">
            <v>FINEM TJLP</v>
          </cell>
          <cell r="T139" t="str">
            <v>SUB0122B</v>
          </cell>
          <cell r="U139">
            <v>6</v>
          </cell>
          <cell r="V139">
            <v>3</v>
          </cell>
          <cell r="W139">
            <v>39021</v>
          </cell>
          <cell r="X139">
            <v>15</v>
          </cell>
          <cell r="Y139">
            <v>0</v>
          </cell>
          <cell r="Z139">
            <v>1.7555719999999999</v>
          </cell>
          <cell r="AA139">
            <v>0</v>
          </cell>
          <cell r="AB139">
            <v>58283122.560000002</v>
          </cell>
          <cell r="AC139">
            <v>0</v>
          </cell>
          <cell r="AD139">
            <v>209655.57</v>
          </cell>
          <cell r="AE139">
            <v>209655.57</v>
          </cell>
          <cell r="AF139">
            <v>0</v>
          </cell>
          <cell r="AG139">
            <v>58492778.130000003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</row>
        <row r="140">
          <cell r="R140" t="str">
            <v>BNDES</v>
          </cell>
          <cell r="S140" t="str">
            <v>FINEM TJLP</v>
          </cell>
          <cell r="T140" t="str">
            <v>SUB0122B</v>
          </cell>
          <cell r="U140">
            <v>6</v>
          </cell>
          <cell r="V140">
            <v>3</v>
          </cell>
          <cell r="W140">
            <v>39036</v>
          </cell>
          <cell r="X140">
            <v>15</v>
          </cell>
          <cell r="Y140">
            <v>44</v>
          </cell>
          <cell r="Z140">
            <v>1.7555719999999999</v>
          </cell>
          <cell r="AA140">
            <v>0</v>
          </cell>
          <cell r="AB140">
            <v>58283122.560000002</v>
          </cell>
          <cell r="AC140">
            <v>1766155.23</v>
          </cell>
          <cell r="AD140">
            <v>210409.74</v>
          </cell>
          <cell r="AE140">
            <v>420065.31</v>
          </cell>
          <cell r="AF140">
            <v>2186220.54</v>
          </cell>
          <cell r="AG140">
            <v>56516967.329999998</v>
          </cell>
          <cell r="AH140">
            <v>-7.4505805969238281E-9</v>
          </cell>
          <cell r="AI140">
            <v>0</v>
          </cell>
          <cell r="AJ140">
            <v>0</v>
          </cell>
          <cell r="AK140">
            <v>0</v>
          </cell>
        </row>
        <row r="141">
          <cell r="R141" t="str">
            <v>BNDES</v>
          </cell>
          <cell r="S141" t="str">
            <v>FINEM TJLP</v>
          </cell>
          <cell r="T141" t="str">
            <v>SUB0122B</v>
          </cell>
          <cell r="U141">
            <v>6</v>
          </cell>
          <cell r="V141">
            <v>3</v>
          </cell>
          <cell r="W141">
            <v>39051</v>
          </cell>
          <cell r="X141">
            <v>15</v>
          </cell>
          <cell r="Y141">
            <v>0</v>
          </cell>
          <cell r="Z141">
            <v>1.7555719999999999</v>
          </cell>
          <cell r="AA141">
            <v>0</v>
          </cell>
          <cell r="AB141">
            <v>56516967.329999998</v>
          </cell>
          <cell r="AC141">
            <v>0</v>
          </cell>
          <cell r="AD141">
            <v>203302.37</v>
          </cell>
          <cell r="AE141">
            <v>203302.37</v>
          </cell>
          <cell r="AF141">
            <v>0</v>
          </cell>
          <cell r="AG141">
            <v>56720269.700000003</v>
          </cell>
          <cell r="AH141">
            <v>7.4505805969238281E-9</v>
          </cell>
          <cell r="AI141">
            <v>0</v>
          </cell>
          <cell r="AJ141">
            <v>0</v>
          </cell>
          <cell r="AK141">
            <v>0</v>
          </cell>
        </row>
        <row r="142">
          <cell r="R142" t="str">
            <v>BNDES</v>
          </cell>
          <cell r="S142" t="str">
            <v>FINEM TJLP</v>
          </cell>
          <cell r="T142" t="str">
            <v>SUB0122B</v>
          </cell>
          <cell r="U142">
            <v>6</v>
          </cell>
          <cell r="V142">
            <v>3</v>
          </cell>
          <cell r="W142">
            <v>39066</v>
          </cell>
          <cell r="X142">
            <v>15</v>
          </cell>
          <cell r="Y142">
            <v>45</v>
          </cell>
          <cell r="Z142">
            <v>1.7555719999999999</v>
          </cell>
          <cell r="AA142">
            <v>0</v>
          </cell>
          <cell r="AB142">
            <v>56516967.329999998</v>
          </cell>
          <cell r="AC142">
            <v>1766155.23</v>
          </cell>
          <cell r="AD142">
            <v>204033.69</v>
          </cell>
          <cell r="AE142">
            <v>407336.06</v>
          </cell>
          <cell r="AF142">
            <v>2173491.29</v>
          </cell>
          <cell r="AG142">
            <v>54750812.100000001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</row>
        <row r="143">
          <cell r="R143" t="str">
            <v>BNDES</v>
          </cell>
          <cell r="S143" t="str">
            <v>FINEM TJLP</v>
          </cell>
          <cell r="T143" t="str">
            <v>SUB0122B</v>
          </cell>
          <cell r="U143">
            <v>6</v>
          </cell>
          <cell r="V143">
            <v>3</v>
          </cell>
          <cell r="W143">
            <v>39082</v>
          </cell>
          <cell r="X143">
            <v>16</v>
          </cell>
          <cell r="Y143">
            <v>0</v>
          </cell>
          <cell r="Z143">
            <v>1.7555719999999999</v>
          </cell>
          <cell r="AA143">
            <v>0</v>
          </cell>
          <cell r="AB143">
            <v>54750812.100000001</v>
          </cell>
          <cell r="AC143">
            <v>0</v>
          </cell>
          <cell r="AD143">
            <v>210104.28</v>
          </cell>
          <cell r="AE143">
            <v>210104.28</v>
          </cell>
          <cell r="AF143">
            <v>0</v>
          </cell>
          <cell r="AG143">
            <v>54960916.380000003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</row>
        <row r="144">
          <cell r="R144" t="str">
            <v>BNDES</v>
          </cell>
          <cell r="S144" t="str">
            <v>FINEM TJLP</v>
          </cell>
          <cell r="T144" t="str">
            <v>SUB0122B</v>
          </cell>
          <cell r="U144">
            <v>6</v>
          </cell>
          <cell r="V144">
            <v>3</v>
          </cell>
          <cell r="W144">
            <v>39097</v>
          </cell>
          <cell r="X144">
            <v>15</v>
          </cell>
          <cell r="Y144">
            <v>46</v>
          </cell>
          <cell r="Z144">
            <v>1.7555719999999999</v>
          </cell>
          <cell r="AA144">
            <v>0</v>
          </cell>
          <cell r="AB144">
            <v>54750812.100000001</v>
          </cell>
          <cell r="AC144">
            <v>1766155.23</v>
          </cell>
          <cell r="AD144">
            <v>197704.94999999998</v>
          </cell>
          <cell r="AE144">
            <v>407809.23</v>
          </cell>
          <cell r="AF144">
            <v>2173964.46</v>
          </cell>
          <cell r="AG144">
            <v>52984656.869999997</v>
          </cell>
          <cell r="AH144">
            <v>-7.4505805969238281E-9</v>
          </cell>
          <cell r="AI144">
            <v>0</v>
          </cell>
          <cell r="AJ144">
            <v>0</v>
          </cell>
          <cell r="AK144">
            <v>0</v>
          </cell>
        </row>
        <row r="145">
          <cell r="R145" t="str">
            <v>BNDES</v>
          </cell>
          <cell r="S145" t="str">
            <v>FINEM TJLP</v>
          </cell>
          <cell r="T145" t="str">
            <v>SUB0122B</v>
          </cell>
          <cell r="U145">
            <v>6</v>
          </cell>
          <cell r="V145">
            <v>3</v>
          </cell>
          <cell r="W145">
            <v>39113</v>
          </cell>
          <cell r="X145">
            <v>16</v>
          </cell>
          <cell r="Y145">
            <v>0</v>
          </cell>
          <cell r="Z145">
            <v>1.7555719999999999</v>
          </cell>
          <cell r="AA145">
            <v>0</v>
          </cell>
          <cell r="AB145">
            <v>52984656.869999997</v>
          </cell>
          <cell r="AC145">
            <v>0</v>
          </cell>
          <cell r="AD145">
            <v>203326.72</v>
          </cell>
          <cell r="AE145">
            <v>203326.72</v>
          </cell>
          <cell r="AF145">
            <v>0</v>
          </cell>
          <cell r="AG145">
            <v>53187983.590000004</v>
          </cell>
          <cell r="AH145">
            <v>7.4505805969238281E-9</v>
          </cell>
          <cell r="AI145">
            <v>0</v>
          </cell>
          <cell r="AJ145">
            <v>0</v>
          </cell>
          <cell r="AK145">
            <v>0</v>
          </cell>
        </row>
        <row r="146">
          <cell r="R146" t="str">
            <v>BNDES</v>
          </cell>
          <cell r="S146" t="str">
            <v>FINEM TJLP</v>
          </cell>
          <cell r="T146" t="str">
            <v>SUB0122B</v>
          </cell>
          <cell r="U146">
            <v>6</v>
          </cell>
          <cell r="V146">
            <v>3</v>
          </cell>
          <cell r="W146">
            <v>39128</v>
          </cell>
          <cell r="X146">
            <v>15</v>
          </cell>
          <cell r="Y146">
            <v>47</v>
          </cell>
          <cell r="Z146">
            <v>1.7555719999999999</v>
          </cell>
          <cell r="AA146">
            <v>0</v>
          </cell>
          <cell r="AB146">
            <v>52984656.869999997</v>
          </cell>
          <cell r="AC146">
            <v>1766155.23</v>
          </cell>
          <cell r="AD146">
            <v>191327.37999999998</v>
          </cell>
          <cell r="AE146">
            <v>394654.1</v>
          </cell>
          <cell r="AF146">
            <v>2160809.33</v>
          </cell>
          <cell r="AG146">
            <v>51218501.640000001</v>
          </cell>
          <cell r="AH146">
            <v>-7.4505805969238281E-9</v>
          </cell>
          <cell r="AI146">
            <v>0</v>
          </cell>
          <cell r="AJ146">
            <v>0</v>
          </cell>
          <cell r="AK146">
            <v>0</v>
          </cell>
        </row>
        <row r="147">
          <cell r="R147" t="str">
            <v>BNDES</v>
          </cell>
          <cell r="S147" t="str">
            <v>FINEM TJLP</v>
          </cell>
          <cell r="T147" t="str">
            <v>SUB0122B</v>
          </cell>
          <cell r="U147">
            <v>6</v>
          </cell>
          <cell r="V147">
            <v>3</v>
          </cell>
          <cell r="W147">
            <v>39141</v>
          </cell>
          <cell r="X147">
            <v>13</v>
          </cell>
          <cell r="Y147">
            <v>0</v>
          </cell>
          <cell r="Z147">
            <v>1.7555719999999999</v>
          </cell>
          <cell r="AA147">
            <v>0</v>
          </cell>
          <cell r="AB147">
            <v>51218501.640000001</v>
          </cell>
          <cell r="AC147">
            <v>0</v>
          </cell>
          <cell r="AD147">
            <v>159638.82999999999</v>
          </cell>
          <cell r="AE147">
            <v>159638.82999999999</v>
          </cell>
          <cell r="AF147">
            <v>0</v>
          </cell>
          <cell r="AG147">
            <v>51378140.469999999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</row>
        <row r="148">
          <cell r="R148" t="str">
            <v>BNDES</v>
          </cell>
          <cell r="S148" t="str">
            <v>FINEM TJLP</v>
          </cell>
          <cell r="T148" t="str">
            <v>SUB0122B</v>
          </cell>
          <cell r="U148">
            <v>6</v>
          </cell>
          <cell r="V148">
            <v>3</v>
          </cell>
          <cell r="W148">
            <v>39156</v>
          </cell>
          <cell r="X148">
            <v>15</v>
          </cell>
          <cell r="Y148">
            <v>48</v>
          </cell>
          <cell r="Z148">
            <v>1.7555719999999999</v>
          </cell>
          <cell r="AA148">
            <v>0</v>
          </cell>
          <cell r="AB148">
            <v>51218501.640000001</v>
          </cell>
          <cell r="AC148">
            <v>1766155.23</v>
          </cell>
          <cell r="AD148">
            <v>184817.02</v>
          </cell>
          <cell r="AE148">
            <v>344455.85</v>
          </cell>
          <cell r="AF148">
            <v>2110611.08</v>
          </cell>
          <cell r="AG148">
            <v>49452346.409999996</v>
          </cell>
          <cell r="AH148">
            <v>-7.4505805969238281E-9</v>
          </cell>
          <cell r="AI148">
            <v>0</v>
          </cell>
          <cell r="AJ148">
            <v>0</v>
          </cell>
          <cell r="AK148">
            <v>0</v>
          </cell>
        </row>
        <row r="149">
          <cell r="R149" t="str">
            <v>BNDES</v>
          </cell>
          <cell r="S149" t="str">
            <v>FINEM TJLP</v>
          </cell>
          <cell r="T149" t="str">
            <v>SUB0122B</v>
          </cell>
          <cell r="U149">
            <v>6</v>
          </cell>
          <cell r="V149">
            <v>3</v>
          </cell>
          <cell r="W149">
            <v>39172</v>
          </cell>
          <cell r="X149">
            <v>16</v>
          </cell>
          <cell r="Y149">
            <v>0</v>
          </cell>
          <cell r="Z149">
            <v>1.7555719999999999</v>
          </cell>
          <cell r="AA149">
            <v>0</v>
          </cell>
          <cell r="AB149">
            <v>49452346.409999996</v>
          </cell>
          <cell r="AC149">
            <v>0</v>
          </cell>
          <cell r="AD149">
            <v>189771.6</v>
          </cell>
          <cell r="AE149">
            <v>189771.6</v>
          </cell>
          <cell r="AF149">
            <v>0</v>
          </cell>
          <cell r="AG149">
            <v>49642118.020000003</v>
          </cell>
          <cell r="AH149">
            <v>1.000000536441803E-2</v>
          </cell>
          <cell r="AI149">
            <v>0</v>
          </cell>
          <cell r="AJ149">
            <v>0</v>
          </cell>
          <cell r="AK149">
            <v>0</v>
          </cell>
        </row>
        <row r="150">
          <cell r="R150" t="str">
            <v>BNDES</v>
          </cell>
          <cell r="S150" t="str">
            <v>FINEM TJLP</v>
          </cell>
          <cell r="T150" t="str">
            <v>SUB0122B</v>
          </cell>
          <cell r="U150">
            <v>6</v>
          </cell>
          <cell r="V150">
            <v>3</v>
          </cell>
          <cell r="W150">
            <v>39188</v>
          </cell>
          <cell r="X150">
            <v>16</v>
          </cell>
          <cell r="Y150">
            <v>49</v>
          </cell>
          <cell r="Z150">
            <v>1.7555719999999999</v>
          </cell>
          <cell r="AA150">
            <v>0</v>
          </cell>
          <cell r="AB150">
            <v>49452346.409999996</v>
          </cell>
          <cell r="AC150">
            <v>1766155.23</v>
          </cell>
          <cell r="AD150">
            <v>190499.85</v>
          </cell>
          <cell r="AE150">
            <v>380271.45</v>
          </cell>
          <cell r="AF150">
            <v>2146426.6800000002</v>
          </cell>
          <cell r="AG150">
            <v>47686191.189999998</v>
          </cell>
          <cell r="AH150">
            <v>-7.4505805969238281E-9</v>
          </cell>
          <cell r="AI150">
            <v>0</v>
          </cell>
          <cell r="AJ150">
            <v>0</v>
          </cell>
          <cell r="AK150">
            <v>0</v>
          </cell>
        </row>
        <row r="151">
          <cell r="R151" t="str">
            <v>BNDES</v>
          </cell>
          <cell r="S151" t="str">
            <v>FINEM TJLP</v>
          </cell>
          <cell r="T151" t="str">
            <v>SUB0122B</v>
          </cell>
          <cell r="U151">
            <v>6</v>
          </cell>
          <cell r="V151">
            <v>3</v>
          </cell>
          <cell r="W151">
            <v>39202</v>
          </cell>
          <cell r="X151">
            <v>14</v>
          </cell>
          <cell r="Y151">
            <v>0</v>
          </cell>
          <cell r="Z151">
            <v>1.7555719999999999</v>
          </cell>
          <cell r="AA151">
            <v>0</v>
          </cell>
          <cell r="AB151">
            <v>47686191.189999998</v>
          </cell>
          <cell r="AC151">
            <v>0</v>
          </cell>
          <cell r="AD151">
            <v>160081.44</v>
          </cell>
          <cell r="AE151">
            <v>160081.44</v>
          </cell>
          <cell r="AF151">
            <v>0</v>
          </cell>
          <cell r="AG151">
            <v>47846272.630000003</v>
          </cell>
          <cell r="AH151">
            <v>7.4505805969238281E-9</v>
          </cell>
          <cell r="AI151">
            <v>0</v>
          </cell>
          <cell r="AJ151">
            <v>0</v>
          </cell>
          <cell r="AK151">
            <v>0</v>
          </cell>
        </row>
        <row r="152">
          <cell r="R152" t="str">
            <v>BNDES</v>
          </cell>
          <cell r="S152" t="str">
            <v>FINEM TJLP</v>
          </cell>
          <cell r="T152" t="str">
            <v>SUB0122B</v>
          </cell>
          <cell r="U152">
            <v>6</v>
          </cell>
          <cell r="V152">
            <v>3</v>
          </cell>
          <cell r="W152">
            <v>39217</v>
          </cell>
          <cell r="X152">
            <v>15</v>
          </cell>
          <cell r="Y152">
            <v>50</v>
          </cell>
          <cell r="Z152">
            <v>1.7555719999999999</v>
          </cell>
          <cell r="AA152">
            <v>0</v>
          </cell>
          <cell r="AB152">
            <v>47686191.189999998</v>
          </cell>
          <cell r="AC152">
            <v>1766155.23</v>
          </cell>
          <cell r="AD152">
            <v>172112.21999999997</v>
          </cell>
          <cell r="AE152">
            <v>332193.65999999997</v>
          </cell>
          <cell r="AF152">
            <v>2098348.89</v>
          </cell>
          <cell r="AG152">
            <v>45920035.960000001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</row>
        <row r="153">
          <cell r="R153" t="str">
            <v>BNDES</v>
          </cell>
          <cell r="S153" t="str">
            <v>FINEM TJLP</v>
          </cell>
          <cell r="T153" t="str">
            <v>SUB0122B</v>
          </cell>
          <cell r="U153">
            <v>6</v>
          </cell>
          <cell r="V153">
            <v>3</v>
          </cell>
          <cell r="W153">
            <v>39233</v>
          </cell>
          <cell r="X153">
            <v>16</v>
          </cell>
          <cell r="Y153">
            <v>0</v>
          </cell>
          <cell r="Z153">
            <v>1.7555719999999999</v>
          </cell>
          <cell r="AA153">
            <v>0</v>
          </cell>
          <cell r="AB153">
            <v>45920035.960000001</v>
          </cell>
          <cell r="AC153">
            <v>0</v>
          </cell>
          <cell r="AD153">
            <v>176216.49</v>
          </cell>
          <cell r="AE153">
            <v>176216.49</v>
          </cell>
          <cell r="AF153">
            <v>0</v>
          </cell>
          <cell r="AG153">
            <v>46096252.450000003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</row>
        <row r="154">
          <cell r="R154" t="str">
            <v>BNDES</v>
          </cell>
          <cell r="S154" t="str">
            <v>FINEM TJLP</v>
          </cell>
          <cell r="T154" t="str">
            <v>SUB0122B</v>
          </cell>
          <cell r="U154">
            <v>6</v>
          </cell>
          <cell r="V154">
            <v>3</v>
          </cell>
          <cell r="W154">
            <v>39248</v>
          </cell>
          <cell r="X154">
            <v>15</v>
          </cell>
          <cell r="Y154">
            <v>51</v>
          </cell>
          <cell r="Z154">
            <v>1.7555719999999999</v>
          </cell>
          <cell r="AA154">
            <v>0</v>
          </cell>
          <cell r="AB154">
            <v>45920035.960000001</v>
          </cell>
          <cell r="AC154">
            <v>1766155.23</v>
          </cell>
          <cell r="AD154">
            <v>165817.06</v>
          </cell>
          <cell r="AE154">
            <v>342033.55</v>
          </cell>
          <cell r="AF154">
            <v>2108188.7799999998</v>
          </cell>
          <cell r="AG154">
            <v>44153880.729999997</v>
          </cell>
          <cell r="AH154">
            <v>-7.4505805969238281E-9</v>
          </cell>
          <cell r="AI154">
            <v>0</v>
          </cell>
          <cell r="AJ154">
            <v>0</v>
          </cell>
          <cell r="AK154">
            <v>0</v>
          </cell>
        </row>
        <row r="155">
          <cell r="R155" t="str">
            <v>BNDES</v>
          </cell>
          <cell r="S155" t="str">
            <v>FINEM TJLP</v>
          </cell>
          <cell r="T155" t="str">
            <v>SUB0122B</v>
          </cell>
          <cell r="U155">
            <v>6</v>
          </cell>
          <cell r="V155">
            <v>3</v>
          </cell>
          <cell r="W155">
            <v>39263</v>
          </cell>
          <cell r="X155">
            <v>15</v>
          </cell>
          <cell r="Y155">
            <v>0</v>
          </cell>
          <cell r="Z155">
            <v>1.7555719999999999</v>
          </cell>
          <cell r="AA155">
            <v>0</v>
          </cell>
          <cell r="AB155">
            <v>44153880.729999997</v>
          </cell>
          <cell r="AC155">
            <v>0</v>
          </cell>
          <cell r="AD155">
            <v>158829.98000000001</v>
          </cell>
          <cell r="AE155">
            <v>158829.98000000001</v>
          </cell>
          <cell r="AF155">
            <v>0</v>
          </cell>
          <cell r="AG155">
            <v>44312710.700000003</v>
          </cell>
          <cell r="AH155">
            <v>-9.9999904632568359E-3</v>
          </cell>
          <cell r="AI155">
            <v>0</v>
          </cell>
          <cell r="AJ155">
            <v>0</v>
          </cell>
          <cell r="AK155">
            <v>0</v>
          </cell>
        </row>
        <row r="156">
          <cell r="R156" t="str">
            <v>BNDES</v>
          </cell>
          <cell r="S156" t="str">
            <v>FINEM TJLP</v>
          </cell>
          <cell r="T156" t="str">
            <v>SUB0122B</v>
          </cell>
          <cell r="U156">
            <v>6</v>
          </cell>
          <cell r="V156">
            <v>3</v>
          </cell>
          <cell r="W156">
            <v>39279</v>
          </cell>
          <cell r="X156">
            <v>16</v>
          </cell>
          <cell r="Y156">
            <v>52</v>
          </cell>
          <cell r="Z156">
            <v>1.7555719999999999</v>
          </cell>
          <cell r="AA156">
            <v>0</v>
          </cell>
          <cell r="AB156">
            <v>44153880.729999997</v>
          </cell>
          <cell r="AC156">
            <v>1766155.23</v>
          </cell>
          <cell r="AD156">
            <v>170048.42999999996</v>
          </cell>
          <cell r="AE156">
            <v>328878.40999999997</v>
          </cell>
          <cell r="AF156">
            <v>2095033.64</v>
          </cell>
          <cell r="AG156">
            <v>42387725.5</v>
          </cell>
          <cell r="AH156">
            <v>9.9999979138374329E-3</v>
          </cell>
          <cell r="AI156">
            <v>0</v>
          </cell>
          <cell r="AJ156">
            <v>0</v>
          </cell>
          <cell r="AK156">
            <v>0</v>
          </cell>
        </row>
        <row r="157">
          <cell r="R157" t="str">
            <v>BNDES</v>
          </cell>
          <cell r="S157" t="str">
            <v>FINEM TJLP</v>
          </cell>
          <cell r="T157" t="str">
            <v>SUB0122B</v>
          </cell>
          <cell r="U157">
            <v>6</v>
          </cell>
          <cell r="V157">
            <v>3</v>
          </cell>
          <cell r="W157">
            <v>39294</v>
          </cell>
          <cell r="X157">
            <v>15</v>
          </cell>
          <cell r="Y157">
            <v>0</v>
          </cell>
          <cell r="Z157">
            <v>1.7555719999999999</v>
          </cell>
          <cell r="AA157">
            <v>0</v>
          </cell>
          <cell r="AB157">
            <v>42387725.5</v>
          </cell>
          <cell r="AC157">
            <v>0</v>
          </cell>
          <cell r="AD157">
            <v>152476.78</v>
          </cell>
          <cell r="AE157">
            <v>152476.78</v>
          </cell>
          <cell r="AF157">
            <v>0</v>
          </cell>
          <cell r="AG157">
            <v>42540202.280000001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</row>
        <row r="158">
          <cell r="R158" t="str">
            <v>BNDES</v>
          </cell>
          <cell r="S158" t="str">
            <v>FINEM TJLP</v>
          </cell>
          <cell r="T158" t="str">
            <v>SUB0122B</v>
          </cell>
          <cell r="U158">
            <v>6</v>
          </cell>
          <cell r="V158">
            <v>3</v>
          </cell>
          <cell r="W158">
            <v>39309</v>
          </cell>
          <cell r="X158">
            <v>15</v>
          </cell>
          <cell r="Y158">
            <v>53</v>
          </cell>
          <cell r="Z158">
            <v>1.7555719999999999</v>
          </cell>
          <cell r="AA158">
            <v>0</v>
          </cell>
          <cell r="AB158">
            <v>42387725.5</v>
          </cell>
          <cell r="AC158">
            <v>1766155.23</v>
          </cell>
          <cell r="AD158">
            <v>153025.25999999998</v>
          </cell>
          <cell r="AE158">
            <v>305502.03999999998</v>
          </cell>
          <cell r="AF158">
            <v>2071657.27</v>
          </cell>
          <cell r="AG158">
            <v>40621570.270000003</v>
          </cell>
          <cell r="AH158">
            <v>7.4505805969238281E-9</v>
          </cell>
          <cell r="AI158">
            <v>0</v>
          </cell>
          <cell r="AJ158">
            <v>0</v>
          </cell>
          <cell r="AK158">
            <v>0</v>
          </cell>
        </row>
        <row r="159">
          <cell r="R159" t="str">
            <v>BNDES</v>
          </cell>
          <cell r="S159" t="str">
            <v>FINEM TJLP</v>
          </cell>
          <cell r="T159" t="str">
            <v>SUB0122B</v>
          </cell>
          <cell r="U159">
            <v>6</v>
          </cell>
          <cell r="V159">
            <v>3</v>
          </cell>
          <cell r="W159">
            <v>39325</v>
          </cell>
          <cell r="X159">
            <v>16</v>
          </cell>
          <cell r="Y159">
            <v>0</v>
          </cell>
          <cell r="Z159">
            <v>1.7555719999999999</v>
          </cell>
          <cell r="AA159">
            <v>0</v>
          </cell>
          <cell r="AB159">
            <v>40621570.270000003</v>
          </cell>
          <cell r="AC159">
            <v>0</v>
          </cell>
          <cell r="AD159">
            <v>155883.82</v>
          </cell>
          <cell r="AE159">
            <v>155883.82</v>
          </cell>
          <cell r="AF159">
            <v>0</v>
          </cell>
          <cell r="AG159">
            <v>40777454.090000004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</row>
        <row r="160">
          <cell r="R160" t="str">
            <v>BNDES</v>
          </cell>
          <cell r="S160" t="str">
            <v>FINEM TJLP</v>
          </cell>
          <cell r="T160" t="str">
            <v>SUB0122B</v>
          </cell>
          <cell r="U160">
            <v>6</v>
          </cell>
          <cell r="V160">
            <v>3</v>
          </cell>
          <cell r="W160">
            <v>39342</v>
          </cell>
          <cell r="X160">
            <v>17</v>
          </cell>
          <cell r="Y160">
            <v>54</v>
          </cell>
          <cell r="Z160">
            <v>1.7555719999999999</v>
          </cell>
          <cell r="AA160">
            <v>0</v>
          </cell>
          <cell r="AB160">
            <v>40621570.270000003</v>
          </cell>
          <cell r="AC160">
            <v>1766155.23</v>
          </cell>
          <cell r="AD160">
            <v>166282.06</v>
          </cell>
          <cell r="AE160">
            <v>322165.88</v>
          </cell>
          <cell r="AF160">
            <v>2088321.1</v>
          </cell>
          <cell r="AG160">
            <v>38855415.039999999</v>
          </cell>
          <cell r="AH160">
            <v>-1.000000536441803E-2</v>
          </cell>
          <cell r="AI160">
            <v>0</v>
          </cell>
          <cell r="AJ160">
            <v>0</v>
          </cell>
          <cell r="AK160">
            <v>0</v>
          </cell>
        </row>
        <row r="161">
          <cell r="R161" t="str">
            <v>BNDES</v>
          </cell>
          <cell r="S161" t="str">
            <v>FINEM TJLP</v>
          </cell>
          <cell r="T161" t="str">
            <v>SUB0122B</v>
          </cell>
          <cell r="U161">
            <v>6</v>
          </cell>
          <cell r="V161">
            <v>3</v>
          </cell>
          <cell r="W161">
            <v>39355</v>
          </cell>
          <cell r="X161">
            <v>13</v>
          </cell>
          <cell r="Y161">
            <v>0</v>
          </cell>
          <cell r="Z161">
            <v>1.7555719999999999</v>
          </cell>
          <cell r="AA161">
            <v>0</v>
          </cell>
          <cell r="AB161">
            <v>38855415.039999999</v>
          </cell>
          <cell r="AC161">
            <v>0</v>
          </cell>
          <cell r="AD161">
            <v>121105.32</v>
          </cell>
          <cell r="AE161">
            <v>121105.32</v>
          </cell>
          <cell r="AF161">
            <v>0</v>
          </cell>
          <cell r="AG161">
            <v>38976520.359999999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</row>
        <row r="162">
          <cell r="R162" t="str">
            <v>BNDES</v>
          </cell>
          <cell r="S162" t="str">
            <v>FINEM TJLP</v>
          </cell>
          <cell r="T162" t="str">
            <v>SUB0122B</v>
          </cell>
          <cell r="U162">
            <v>6</v>
          </cell>
          <cell r="V162">
            <v>3</v>
          </cell>
          <cell r="W162">
            <v>39370</v>
          </cell>
          <cell r="X162">
            <v>15</v>
          </cell>
          <cell r="Y162">
            <v>55</v>
          </cell>
          <cell r="Z162">
            <v>1.7555719999999999</v>
          </cell>
          <cell r="AA162">
            <v>0</v>
          </cell>
          <cell r="AB162">
            <v>38855415.039999999</v>
          </cell>
          <cell r="AC162">
            <v>1766155.23</v>
          </cell>
          <cell r="AD162">
            <v>140206.01999999999</v>
          </cell>
          <cell r="AE162">
            <v>261311.34</v>
          </cell>
          <cell r="AF162">
            <v>2027466.57</v>
          </cell>
          <cell r="AG162">
            <v>37089259.810000002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</row>
        <row r="163">
          <cell r="R163" t="str">
            <v>BNDES</v>
          </cell>
          <cell r="S163" t="str">
            <v>FINEM TJLP</v>
          </cell>
          <cell r="T163" t="str">
            <v>SUB0122B</v>
          </cell>
          <cell r="U163">
            <v>6</v>
          </cell>
          <cell r="V163">
            <v>3</v>
          </cell>
          <cell r="W163">
            <v>39386</v>
          </cell>
          <cell r="X163">
            <v>16</v>
          </cell>
          <cell r="Y163">
            <v>0</v>
          </cell>
          <cell r="Z163">
            <v>1.7555719999999999</v>
          </cell>
          <cell r="AA163">
            <v>0</v>
          </cell>
          <cell r="AB163">
            <v>37089259.810000002</v>
          </cell>
          <cell r="AC163">
            <v>0</v>
          </cell>
          <cell r="AD163">
            <v>142328.70000000001</v>
          </cell>
          <cell r="AE163">
            <v>142328.70000000001</v>
          </cell>
          <cell r="AF163">
            <v>0</v>
          </cell>
          <cell r="AG163">
            <v>37231588.509999998</v>
          </cell>
          <cell r="AH163">
            <v>-7.4505805969238281E-9</v>
          </cell>
          <cell r="AI163">
            <v>0</v>
          </cell>
          <cell r="AJ163">
            <v>0</v>
          </cell>
          <cell r="AK163">
            <v>0</v>
          </cell>
        </row>
        <row r="164">
          <cell r="R164" t="str">
            <v>BNDES</v>
          </cell>
          <cell r="S164" t="str">
            <v>FINEM TJLP</v>
          </cell>
          <cell r="T164" t="str">
            <v>SUB0122B</v>
          </cell>
          <cell r="U164">
            <v>6</v>
          </cell>
          <cell r="V164">
            <v>3</v>
          </cell>
          <cell r="W164">
            <v>39401</v>
          </cell>
          <cell r="X164">
            <v>15</v>
          </cell>
          <cell r="Y164">
            <v>56</v>
          </cell>
          <cell r="Z164">
            <v>1.7555719999999999</v>
          </cell>
          <cell r="AA164">
            <v>0</v>
          </cell>
          <cell r="AB164">
            <v>37089259.810000002</v>
          </cell>
          <cell r="AC164">
            <v>1766155.23</v>
          </cell>
          <cell r="AD164">
            <v>133929.16999999998</v>
          </cell>
          <cell r="AE164">
            <v>276257.87</v>
          </cell>
          <cell r="AF164">
            <v>2042413.1</v>
          </cell>
          <cell r="AG164">
            <v>35323104.579999998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</row>
        <row r="165">
          <cell r="R165" t="str">
            <v>BNDES</v>
          </cell>
          <cell r="S165" t="str">
            <v>FINEM TJLP</v>
          </cell>
          <cell r="T165" t="str">
            <v>SUB0122B</v>
          </cell>
          <cell r="U165">
            <v>6</v>
          </cell>
          <cell r="V165">
            <v>3</v>
          </cell>
          <cell r="W165">
            <v>39416</v>
          </cell>
          <cell r="X165">
            <v>15</v>
          </cell>
          <cell r="Y165">
            <v>0</v>
          </cell>
          <cell r="Z165">
            <v>1.7555719999999999</v>
          </cell>
          <cell r="AA165">
            <v>0</v>
          </cell>
          <cell r="AB165">
            <v>35323104.579999998</v>
          </cell>
          <cell r="AC165">
            <v>0</v>
          </cell>
          <cell r="AD165">
            <v>127063.98</v>
          </cell>
          <cell r="AE165">
            <v>127063.98</v>
          </cell>
          <cell r="AF165">
            <v>0</v>
          </cell>
          <cell r="AG165">
            <v>35450168.560000002</v>
          </cell>
          <cell r="AH165">
            <v>7.4505805969238281E-9</v>
          </cell>
          <cell r="AI165">
            <v>0</v>
          </cell>
          <cell r="AJ165">
            <v>0</v>
          </cell>
          <cell r="AK165">
            <v>0</v>
          </cell>
        </row>
        <row r="166">
          <cell r="R166" t="str">
            <v>BNDES</v>
          </cell>
          <cell r="S166" t="str">
            <v>FINEM TJLP</v>
          </cell>
          <cell r="T166" t="str">
            <v>SUB0122B</v>
          </cell>
          <cell r="U166">
            <v>6</v>
          </cell>
          <cell r="V166">
            <v>3</v>
          </cell>
          <cell r="W166">
            <v>39433</v>
          </cell>
          <cell r="X166">
            <v>17</v>
          </cell>
          <cell r="Y166">
            <v>57</v>
          </cell>
          <cell r="Z166">
            <v>1.7555719999999999</v>
          </cell>
          <cell r="AA166">
            <v>0</v>
          </cell>
          <cell r="AB166">
            <v>35323104.579999998</v>
          </cell>
          <cell r="AC166">
            <v>1766155.23</v>
          </cell>
          <cell r="AD166">
            <v>144558.49</v>
          </cell>
          <cell r="AE166">
            <v>271622.46999999997</v>
          </cell>
          <cell r="AF166">
            <v>2037777.69</v>
          </cell>
          <cell r="AG166">
            <v>33556949.350000001</v>
          </cell>
          <cell r="AH166">
            <v>-1.000000536441803E-2</v>
          </cell>
          <cell r="AI166">
            <v>0</v>
          </cell>
          <cell r="AJ166">
            <v>0</v>
          </cell>
          <cell r="AK166">
            <v>0</v>
          </cell>
        </row>
        <row r="167">
          <cell r="R167" t="str">
            <v>BNDES</v>
          </cell>
          <cell r="S167" t="str">
            <v>FINEM TJLP</v>
          </cell>
          <cell r="T167" t="str">
            <v>SUB0122B</v>
          </cell>
          <cell r="U167">
            <v>6</v>
          </cell>
          <cell r="V167">
            <v>3</v>
          </cell>
          <cell r="W167">
            <v>39447</v>
          </cell>
          <cell r="X167">
            <v>14</v>
          </cell>
          <cell r="Y167">
            <v>0</v>
          </cell>
          <cell r="Z167">
            <v>1.7555719999999999</v>
          </cell>
          <cell r="AA167">
            <v>0</v>
          </cell>
          <cell r="AB167">
            <v>33556949.350000001</v>
          </cell>
          <cell r="AC167">
            <v>0</v>
          </cell>
          <cell r="AD167">
            <v>112649.9</v>
          </cell>
          <cell r="AE167">
            <v>112649.9</v>
          </cell>
          <cell r="AF167">
            <v>0</v>
          </cell>
          <cell r="AG167">
            <v>33669599.259999998</v>
          </cell>
          <cell r="AH167">
            <v>9.9999979138374329E-3</v>
          </cell>
          <cell r="AI167">
            <v>0</v>
          </cell>
          <cell r="AJ167">
            <v>0</v>
          </cell>
          <cell r="AK167">
            <v>0</v>
          </cell>
        </row>
        <row r="168">
          <cell r="R168" t="str">
            <v>BNDES</v>
          </cell>
          <cell r="S168" t="str">
            <v>FINEM TJLP</v>
          </cell>
          <cell r="T168" t="str">
            <v>SUB0122B</v>
          </cell>
          <cell r="U168">
            <v>6</v>
          </cell>
          <cell r="V168">
            <v>3</v>
          </cell>
          <cell r="W168">
            <v>39462</v>
          </cell>
          <cell r="X168">
            <v>15</v>
          </cell>
          <cell r="Y168">
            <v>58</v>
          </cell>
          <cell r="Z168">
            <v>1.7555719999999999</v>
          </cell>
          <cell r="AA168">
            <v>0</v>
          </cell>
          <cell r="AB168">
            <v>33556949.350000001</v>
          </cell>
          <cell r="AC168">
            <v>1766155.23</v>
          </cell>
          <cell r="AD168">
            <v>121116.01000000001</v>
          </cell>
          <cell r="AE168">
            <v>233765.91</v>
          </cell>
          <cell r="AF168">
            <v>1999921.14</v>
          </cell>
          <cell r="AG168">
            <v>31790794.120000001</v>
          </cell>
          <cell r="AH168">
            <v>-9.9999979138374329E-3</v>
          </cell>
          <cell r="AI168">
            <v>0</v>
          </cell>
          <cell r="AJ168">
            <v>0</v>
          </cell>
          <cell r="AK168">
            <v>0</v>
          </cell>
        </row>
        <row r="169">
          <cell r="R169" t="str">
            <v>BNDES</v>
          </cell>
          <cell r="S169" t="str">
            <v>FINEM TJLP</v>
          </cell>
          <cell r="T169" t="str">
            <v>SUB0122B</v>
          </cell>
          <cell r="U169">
            <v>6</v>
          </cell>
          <cell r="V169">
            <v>3</v>
          </cell>
          <cell r="W169">
            <v>39478</v>
          </cell>
          <cell r="X169">
            <v>16</v>
          </cell>
          <cell r="Y169">
            <v>0</v>
          </cell>
          <cell r="Z169">
            <v>1.7555719999999999</v>
          </cell>
          <cell r="AA169">
            <v>0</v>
          </cell>
          <cell r="AB169">
            <v>31790794.120000001</v>
          </cell>
          <cell r="AC169">
            <v>0</v>
          </cell>
          <cell r="AD169">
            <v>121996.03</v>
          </cell>
          <cell r="AE169">
            <v>121996.03</v>
          </cell>
          <cell r="AF169">
            <v>0</v>
          </cell>
          <cell r="AG169">
            <v>31912790.16</v>
          </cell>
          <cell r="AH169">
            <v>9.9999979138374329E-3</v>
          </cell>
          <cell r="AI169">
            <v>0</v>
          </cell>
          <cell r="AJ169">
            <v>0</v>
          </cell>
          <cell r="AK169">
            <v>0</v>
          </cell>
        </row>
        <row r="170">
          <cell r="R170" t="str">
            <v>BNDES</v>
          </cell>
          <cell r="S170" t="str">
            <v>FINEM TJLP</v>
          </cell>
          <cell r="T170" t="str">
            <v>SUB0122B</v>
          </cell>
          <cell r="U170">
            <v>6</v>
          </cell>
          <cell r="V170">
            <v>3</v>
          </cell>
          <cell r="W170">
            <v>39493</v>
          </cell>
          <cell r="X170">
            <v>15</v>
          </cell>
          <cell r="Y170">
            <v>59</v>
          </cell>
          <cell r="Z170">
            <v>1.7555719999999999</v>
          </cell>
          <cell r="AA170">
            <v>0</v>
          </cell>
          <cell r="AB170">
            <v>31790794.120000001</v>
          </cell>
          <cell r="AC170">
            <v>1766155.23</v>
          </cell>
          <cell r="AD170">
            <v>114796.43</v>
          </cell>
          <cell r="AE170">
            <v>236792.46</v>
          </cell>
          <cell r="AF170">
            <v>2002947.69</v>
          </cell>
          <cell r="AG170">
            <v>30024638.890000001</v>
          </cell>
          <cell r="AH170">
            <v>-9.9999979138374329E-3</v>
          </cell>
          <cell r="AI170">
            <v>0</v>
          </cell>
          <cell r="AJ170">
            <v>0</v>
          </cell>
          <cell r="AK170">
            <v>0</v>
          </cell>
        </row>
        <row r="171">
          <cell r="R171" t="str">
            <v>BNDES</v>
          </cell>
          <cell r="S171" t="str">
            <v>FINEM TJLP</v>
          </cell>
          <cell r="T171" t="str">
            <v>SUB0122B</v>
          </cell>
          <cell r="U171">
            <v>6</v>
          </cell>
          <cell r="V171">
            <v>3</v>
          </cell>
          <cell r="W171">
            <v>39507</v>
          </cell>
          <cell r="X171">
            <v>14</v>
          </cell>
          <cell r="Y171">
            <v>0</v>
          </cell>
          <cell r="Z171">
            <v>1.7555719999999999</v>
          </cell>
          <cell r="AA171">
            <v>0</v>
          </cell>
          <cell r="AB171">
            <v>30024638.890000001</v>
          </cell>
          <cell r="AC171">
            <v>0</v>
          </cell>
          <cell r="AD171">
            <v>100792.02</v>
          </cell>
          <cell r="AE171">
            <v>100792.02</v>
          </cell>
          <cell r="AF171">
            <v>0</v>
          </cell>
          <cell r="AG171">
            <v>30125430.91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R172" t="str">
            <v>BNDES</v>
          </cell>
          <cell r="S172" t="str">
            <v>FINEM TJLP</v>
          </cell>
          <cell r="T172" t="str">
            <v>SUB0122B</v>
          </cell>
          <cell r="U172">
            <v>6</v>
          </cell>
          <cell r="V172">
            <v>3</v>
          </cell>
          <cell r="W172">
            <v>39524</v>
          </cell>
          <cell r="X172">
            <v>17</v>
          </cell>
          <cell r="Y172">
            <v>60</v>
          </cell>
          <cell r="Z172">
            <v>1.7555719999999999</v>
          </cell>
          <cell r="AA172">
            <v>0</v>
          </cell>
          <cell r="AB172">
            <v>30024638.890000001</v>
          </cell>
          <cell r="AC172">
            <v>1766155.23</v>
          </cell>
          <cell r="AD172">
            <v>122845.3</v>
          </cell>
          <cell r="AE172">
            <v>223637.32</v>
          </cell>
          <cell r="AF172">
            <v>1989792.55</v>
          </cell>
          <cell r="AG172">
            <v>28258483.670000002</v>
          </cell>
          <cell r="AH172">
            <v>1.0000001639127731E-2</v>
          </cell>
          <cell r="AI172">
            <v>0</v>
          </cell>
          <cell r="AJ172">
            <v>0</v>
          </cell>
          <cell r="AK172">
            <v>0</v>
          </cell>
        </row>
        <row r="173">
          <cell r="R173" t="str">
            <v>BNDES</v>
          </cell>
          <cell r="S173" t="str">
            <v>FINEM TJLP</v>
          </cell>
          <cell r="T173" t="str">
            <v>SUB0122B</v>
          </cell>
          <cell r="U173">
            <v>6</v>
          </cell>
          <cell r="V173">
            <v>3</v>
          </cell>
          <cell r="W173">
            <v>39538</v>
          </cell>
          <cell r="X173">
            <v>14</v>
          </cell>
          <cell r="Y173">
            <v>0</v>
          </cell>
          <cell r="Z173">
            <v>1.7555719999999999</v>
          </cell>
          <cell r="AA173">
            <v>0</v>
          </cell>
          <cell r="AB173">
            <v>28258483.670000002</v>
          </cell>
          <cell r="AC173">
            <v>0</v>
          </cell>
          <cell r="AD173">
            <v>94863.08</v>
          </cell>
          <cell r="AE173">
            <v>94863.08</v>
          </cell>
          <cell r="AF173">
            <v>0</v>
          </cell>
          <cell r="AG173">
            <v>28353346.739999998</v>
          </cell>
          <cell r="AH173">
            <v>-1.0000001639127731E-2</v>
          </cell>
          <cell r="AI173">
            <v>0</v>
          </cell>
          <cell r="AJ173">
            <v>0</v>
          </cell>
          <cell r="AK173">
            <v>0</v>
          </cell>
        </row>
        <row r="174">
          <cell r="R174" t="str">
            <v>BNDES</v>
          </cell>
          <cell r="S174" t="str">
            <v>FINEM TJLP</v>
          </cell>
          <cell r="T174" t="str">
            <v>SUB0122B</v>
          </cell>
          <cell r="U174">
            <v>6</v>
          </cell>
          <cell r="V174">
            <v>3</v>
          </cell>
          <cell r="W174">
            <v>39553</v>
          </cell>
          <cell r="X174">
            <v>15</v>
          </cell>
          <cell r="Y174">
            <v>61</v>
          </cell>
          <cell r="Z174">
            <v>1.7555719999999999</v>
          </cell>
          <cell r="AA174">
            <v>0</v>
          </cell>
          <cell r="AB174">
            <v>28258483.670000002</v>
          </cell>
          <cell r="AC174">
            <v>1766155.23</v>
          </cell>
          <cell r="AD174">
            <v>101992.42</v>
          </cell>
          <cell r="AE174">
            <v>196855.5</v>
          </cell>
          <cell r="AF174">
            <v>1963010.73</v>
          </cell>
          <cell r="AG174">
            <v>26492328.440000001</v>
          </cell>
          <cell r="AH174">
            <v>1.0000001639127731E-2</v>
          </cell>
          <cell r="AI174">
            <v>0</v>
          </cell>
          <cell r="AJ174">
            <v>0</v>
          </cell>
          <cell r="AK174">
            <v>0</v>
          </cell>
        </row>
        <row r="175">
          <cell r="R175" t="str">
            <v>BNDES</v>
          </cell>
          <cell r="S175" t="str">
            <v>FINEM TJLP</v>
          </cell>
          <cell r="T175" t="str">
            <v>SUB0122B</v>
          </cell>
          <cell r="U175">
            <v>6</v>
          </cell>
          <cell r="V175">
            <v>3</v>
          </cell>
          <cell r="W175">
            <v>39568</v>
          </cell>
          <cell r="X175">
            <v>15</v>
          </cell>
          <cell r="Y175">
            <v>0</v>
          </cell>
          <cell r="Z175">
            <v>1.7555719999999999</v>
          </cell>
          <cell r="AA175">
            <v>0</v>
          </cell>
          <cell r="AB175">
            <v>26492328.440000001</v>
          </cell>
          <cell r="AC175">
            <v>0</v>
          </cell>
          <cell r="AD175">
            <v>95297.99</v>
          </cell>
          <cell r="AE175">
            <v>95297.99</v>
          </cell>
          <cell r="AF175">
            <v>0</v>
          </cell>
          <cell r="AG175">
            <v>26587626.420000002</v>
          </cell>
          <cell r="AH175">
            <v>-9.9999979138374329E-3</v>
          </cell>
          <cell r="AI175">
            <v>0</v>
          </cell>
          <cell r="AJ175">
            <v>0</v>
          </cell>
          <cell r="AK175">
            <v>0</v>
          </cell>
        </row>
        <row r="176">
          <cell r="R176" t="str">
            <v>BNDES</v>
          </cell>
          <cell r="S176" t="str">
            <v>FINEM TJLP</v>
          </cell>
          <cell r="T176" t="str">
            <v>SUB0122B</v>
          </cell>
          <cell r="U176">
            <v>6</v>
          </cell>
          <cell r="V176">
            <v>3</v>
          </cell>
          <cell r="W176">
            <v>39583</v>
          </cell>
          <cell r="X176">
            <v>15</v>
          </cell>
          <cell r="Y176">
            <v>62</v>
          </cell>
          <cell r="Z176">
            <v>1.7555719999999999</v>
          </cell>
          <cell r="AA176">
            <v>0</v>
          </cell>
          <cell r="AB176">
            <v>26492328.440000001</v>
          </cell>
          <cell r="AC176">
            <v>1766155.23</v>
          </cell>
          <cell r="AD176">
            <v>95640.79</v>
          </cell>
          <cell r="AE176">
            <v>190938.78</v>
          </cell>
          <cell r="AF176">
            <v>1957094.01</v>
          </cell>
          <cell r="AG176">
            <v>24726173.210000001</v>
          </cell>
          <cell r="AH176">
            <v>1.0000001639127731E-2</v>
          </cell>
          <cell r="AI176">
            <v>0</v>
          </cell>
          <cell r="AJ176">
            <v>0</v>
          </cell>
          <cell r="AK176">
            <v>0</v>
          </cell>
        </row>
        <row r="177">
          <cell r="R177" t="str">
            <v>BNDES</v>
          </cell>
          <cell r="S177" t="str">
            <v>FINEM TJLP</v>
          </cell>
          <cell r="T177" t="str">
            <v>SUB0122B</v>
          </cell>
          <cell r="U177">
            <v>6</v>
          </cell>
          <cell r="V177">
            <v>3</v>
          </cell>
          <cell r="W177">
            <v>39599</v>
          </cell>
          <cell r="X177">
            <v>16</v>
          </cell>
          <cell r="Y177">
            <v>0</v>
          </cell>
          <cell r="Z177">
            <v>1.7555719999999999</v>
          </cell>
          <cell r="AA177">
            <v>0</v>
          </cell>
          <cell r="AB177">
            <v>24726173.210000001</v>
          </cell>
          <cell r="AC177">
            <v>0</v>
          </cell>
          <cell r="AD177">
            <v>94885.8</v>
          </cell>
          <cell r="AE177">
            <v>94885.8</v>
          </cell>
          <cell r="AF177">
            <v>0</v>
          </cell>
          <cell r="AG177">
            <v>24821059.010000002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</row>
        <row r="178">
          <cell r="R178" t="str">
            <v>BNDES</v>
          </cell>
          <cell r="S178" t="str">
            <v>FINEM TJLP</v>
          </cell>
          <cell r="T178" t="str">
            <v>SUB0122B</v>
          </cell>
          <cell r="U178">
            <v>6</v>
          </cell>
          <cell r="V178">
            <v>3</v>
          </cell>
          <cell r="W178">
            <v>39615</v>
          </cell>
          <cell r="X178">
            <v>16</v>
          </cell>
          <cell r="Y178">
            <v>63</v>
          </cell>
          <cell r="Z178">
            <v>1.7555719999999999</v>
          </cell>
          <cell r="AA178">
            <v>0</v>
          </cell>
          <cell r="AB178">
            <v>24726173.210000001</v>
          </cell>
          <cell r="AC178">
            <v>1766155.23</v>
          </cell>
          <cell r="AD178">
            <v>95249.930000000008</v>
          </cell>
          <cell r="AE178">
            <v>190135.73</v>
          </cell>
          <cell r="AF178">
            <v>1956290.95</v>
          </cell>
          <cell r="AG178">
            <v>22960017.98</v>
          </cell>
          <cell r="AH178">
            <v>-1.0000001639127731E-2</v>
          </cell>
          <cell r="AI178">
            <v>0</v>
          </cell>
          <cell r="AJ178">
            <v>0</v>
          </cell>
          <cell r="AK178">
            <v>0</v>
          </cell>
        </row>
        <row r="179">
          <cell r="R179" t="str">
            <v>BNDES</v>
          </cell>
          <cell r="S179" t="str">
            <v>FINEM TJLP</v>
          </cell>
          <cell r="T179" t="str">
            <v>SUB0122B</v>
          </cell>
          <cell r="U179">
            <v>6</v>
          </cell>
          <cell r="V179">
            <v>3</v>
          </cell>
          <cell r="W179">
            <v>39629</v>
          </cell>
          <cell r="X179">
            <v>14</v>
          </cell>
          <cell r="Y179">
            <v>0</v>
          </cell>
          <cell r="Z179">
            <v>1.7555719999999999</v>
          </cell>
          <cell r="AA179">
            <v>0</v>
          </cell>
          <cell r="AB179">
            <v>22960017.98</v>
          </cell>
          <cell r="AC179">
            <v>0</v>
          </cell>
          <cell r="AD179">
            <v>77076.25</v>
          </cell>
          <cell r="AE179">
            <v>77076.25</v>
          </cell>
          <cell r="AF179">
            <v>0</v>
          </cell>
          <cell r="AG179">
            <v>23037094.23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0">
          <cell r="R180" t="str">
            <v>BNDES</v>
          </cell>
          <cell r="S180" t="str">
            <v>FINEM TJLP</v>
          </cell>
          <cell r="T180" t="str">
            <v>SUB0122B</v>
          </cell>
          <cell r="U180">
            <v>6</v>
          </cell>
          <cell r="V180">
            <v>3</v>
          </cell>
          <cell r="W180">
            <v>39644</v>
          </cell>
          <cell r="X180">
            <v>15</v>
          </cell>
          <cell r="Y180">
            <v>64</v>
          </cell>
          <cell r="Z180">
            <v>1.7555719999999999</v>
          </cell>
          <cell r="AA180">
            <v>0</v>
          </cell>
          <cell r="AB180">
            <v>22960017.98</v>
          </cell>
          <cell r="AC180">
            <v>1766155.23</v>
          </cell>
          <cell r="AD180">
            <v>82868.850000000006</v>
          </cell>
          <cell r="AE180">
            <v>159945.1</v>
          </cell>
          <cell r="AF180">
            <v>1926100.33</v>
          </cell>
          <cell r="AG180">
            <v>21193862.75</v>
          </cell>
          <cell r="AH180">
            <v>-3.7252902984619141E-9</v>
          </cell>
          <cell r="AI180">
            <v>0</v>
          </cell>
          <cell r="AJ180">
            <v>0</v>
          </cell>
          <cell r="AK180">
            <v>0</v>
          </cell>
        </row>
        <row r="181">
          <cell r="R181" t="str">
            <v>BNDES</v>
          </cell>
          <cell r="S181" t="str">
            <v>FINEM TJLP</v>
          </cell>
          <cell r="T181" t="str">
            <v>SUB0122B</v>
          </cell>
          <cell r="U181">
            <v>6</v>
          </cell>
          <cell r="V181">
            <v>3</v>
          </cell>
          <cell r="W181">
            <v>39660</v>
          </cell>
          <cell r="X181">
            <v>16</v>
          </cell>
          <cell r="Y181">
            <v>0</v>
          </cell>
          <cell r="Z181">
            <v>1.7555719999999999</v>
          </cell>
          <cell r="AA181">
            <v>0</v>
          </cell>
          <cell r="AB181">
            <v>21193862.75</v>
          </cell>
          <cell r="AC181">
            <v>0</v>
          </cell>
          <cell r="AD181">
            <v>81330.69</v>
          </cell>
          <cell r="AE181">
            <v>81330.69</v>
          </cell>
          <cell r="AF181">
            <v>0</v>
          </cell>
          <cell r="AG181">
            <v>21275193.440000001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</row>
        <row r="182">
          <cell r="R182" t="str">
            <v>BNDES</v>
          </cell>
          <cell r="S182" t="str">
            <v>FINEM TJLP</v>
          </cell>
          <cell r="T182" t="str">
            <v>SUB0122B</v>
          </cell>
          <cell r="U182">
            <v>6</v>
          </cell>
          <cell r="V182">
            <v>3</v>
          </cell>
          <cell r="W182">
            <v>39675</v>
          </cell>
          <cell r="X182">
            <v>15</v>
          </cell>
          <cell r="Y182">
            <v>65</v>
          </cell>
          <cell r="Z182">
            <v>1.7555719999999999</v>
          </cell>
          <cell r="AA182">
            <v>0</v>
          </cell>
          <cell r="AB182">
            <v>21193862.75</v>
          </cell>
          <cell r="AC182">
            <v>1766155.23</v>
          </cell>
          <cell r="AD182">
            <v>76530.950000000012</v>
          </cell>
          <cell r="AE182">
            <v>157861.64000000001</v>
          </cell>
          <cell r="AF182">
            <v>1924016.87</v>
          </cell>
          <cell r="AG182">
            <v>19427707.52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</row>
        <row r="183">
          <cell r="R183" t="str">
            <v>BNDES</v>
          </cell>
          <cell r="S183" t="str">
            <v>FINEM TJLP</v>
          </cell>
          <cell r="T183" t="str">
            <v>SUB0122B</v>
          </cell>
          <cell r="U183">
            <v>6</v>
          </cell>
          <cell r="V183">
            <v>3</v>
          </cell>
          <cell r="W183">
            <v>39691</v>
          </cell>
          <cell r="X183">
            <v>16</v>
          </cell>
          <cell r="Y183">
            <v>0</v>
          </cell>
          <cell r="Z183">
            <v>1.7555719999999999</v>
          </cell>
          <cell r="AA183">
            <v>0</v>
          </cell>
          <cell r="AB183">
            <v>19427707.52</v>
          </cell>
          <cell r="AC183">
            <v>0</v>
          </cell>
          <cell r="AD183">
            <v>74553.13</v>
          </cell>
          <cell r="AE183">
            <v>74553.13</v>
          </cell>
          <cell r="AF183">
            <v>0</v>
          </cell>
          <cell r="AG183">
            <v>19502260.649999999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</row>
        <row r="184">
          <cell r="R184" t="str">
            <v>BNDES</v>
          </cell>
          <cell r="S184" t="str">
            <v>FINEM TJLP</v>
          </cell>
          <cell r="T184" t="str">
            <v>SUB0122B</v>
          </cell>
          <cell r="U184">
            <v>6</v>
          </cell>
          <cell r="V184">
            <v>3</v>
          </cell>
          <cell r="W184">
            <v>39706</v>
          </cell>
          <cell r="X184">
            <v>15</v>
          </cell>
          <cell r="Y184">
            <v>66</v>
          </cell>
          <cell r="Z184">
            <v>1.7555719999999999</v>
          </cell>
          <cell r="AA184">
            <v>0</v>
          </cell>
          <cell r="AB184">
            <v>19427707.52</v>
          </cell>
          <cell r="AC184">
            <v>1766155.23</v>
          </cell>
          <cell r="AD184">
            <v>70153.37</v>
          </cell>
          <cell r="AE184">
            <v>144706.5</v>
          </cell>
          <cell r="AF184">
            <v>1910861.73</v>
          </cell>
          <cell r="AG184">
            <v>17661552.289999999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</row>
        <row r="185">
          <cell r="R185" t="str">
            <v>BNDES</v>
          </cell>
          <cell r="S185" t="str">
            <v>FINEM TJLP</v>
          </cell>
          <cell r="T185" t="str">
            <v>SUB0122B</v>
          </cell>
          <cell r="U185">
            <v>6</v>
          </cell>
          <cell r="V185">
            <v>3</v>
          </cell>
          <cell r="W185">
            <v>39721</v>
          </cell>
          <cell r="X185">
            <v>15</v>
          </cell>
          <cell r="Y185">
            <v>0</v>
          </cell>
          <cell r="Z185">
            <v>1.7555719999999999</v>
          </cell>
          <cell r="AA185">
            <v>0</v>
          </cell>
          <cell r="AB185">
            <v>17661552.289999999</v>
          </cell>
          <cell r="AC185">
            <v>0</v>
          </cell>
          <cell r="AD185">
            <v>63531.99</v>
          </cell>
          <cell r="AE185">
            <v>63531.99</v>
          </cell>
          <cell r="AF185">
            <v>0</v>
          </cell>
          <cell r="AG185">
            <v>17725084.280000001</v>
          </cell>
          <cell r="AH185">
            <v>3.7252902984619141E-9</v>
          </cell>
          <cell r="AI185">
            <v>0</v>
          </cell>
          <cell r="AJ185">
            <v>0</v>
          </cell>
          <cell r="AK185">
            <v>0</v>
          </cell>
        </row>
        <row r="186">
          <cell r="R186" t="str">
            <v>BNDES</v>
          </cell>
          <cell r="S186" t="str">
            <v>FINEM TJLP</v>
          </cell>
          <cell r="T186" t="str">
            <v>SUB0122B</v>
          </cell>
          <cell r="U186">
            <v>6</v>
          </cell>
          <cell r="V186">
            <v>3</v>
          </cell>
          <cell r="W186">
            <v>39736</v>
          </cell>
          <cell r="X186">
            <v>15</v>
          </cell>
          <cell r="Y186">
            <v>67</v>
          </cell>
          <cell r="Z186">
            <v>1.7555719999999999</v>
          </cell>
          <cell r="AA186">
            <v>0</v>
          </cell>
          <cell r="AB186">
            <v>17661552.289999999</v>
          </cell>
          <cell r="AC186">
            <v>1766155.23</v>
          </cell>
          <cell r="AD186">
            <v>63760.530000000006</v>
          </cell>
          <cell r="AE186">
            <v>127292.52</v>
          </cell>
          <cell r="AF186">
            <v>1893447.75</v>
          </cell>
          <cell r="AG186">
            <v>15895397.060000001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</row>
        <row r="187">
          <cell r="R187" t="str">
            <v>BNDES</v>
          </cell>
          <cell r="S187" t="str">
            <v>FINEM TJLP</v>
          </cell>
          <cell r="T187" t="str">
            <v>SUB0122B</v>
          </cell>
          <cell r="U187">
            <v>6</v>
          </cell>
          <cell r="V187">
            <v>3</v>
          </cell>
          <cell r="W187">
            <v>39752</v>
          </cell>
          <cell r="X187">
            <v>16</v>
          </cell>
          <cell r="Y187">
            <v>0</v>
          </cell>
          <cell r="Z187">
            <v>1.7555719999999999</v>
          </cell>
          <cell r="AA187">
            <v>0</v>
          </cell>
          <cell r="AB187">
            <v>15895397.060000001</v>
          </cell>
          <cell r="AC187">
            <v>0</v>
          </cell>
          <cell r="AD187">
            <v>60998.02</v>
          </cell>
          <cell r="AE187">
            <v>60998.02</v>
          </cell>
          <cell r="AF187">
            <v>0</v>
          </cell>
          <cell r="AG187">
            <v>15956395.08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</row>
        <row r="188">
          <cell r="R188" t="str">
            <v>BNDES</v>
          </cell>
          <cell r="S188" t="str">
            <v>FINEM TJLP</v>
          </cell>
          <cell r="T188" t="str">
            <v>SUB0122B</v>
          </cell>
          <cell r="U188">
            <v>6</v>
          </cell>
          <cell r="V188">
            <v>3</v>
          </cell>
          <cell r="W188">
            <v>39769</v>
          </cell>
          <cell r="X188">
            <v>17</v>
          </cell>
          <cell r="Y188">
            <v>68</v>
          </cell>
          <cell r="Z188">
            <v>1.7555719999999999</v>
          </cell>
          <cell r="AA188">
            <v>0</v>
          </cell>
          <cell r="AB188">
            <v>15895397.060000001</v>
          </cell>
          <cell r="AC188">
            <v>1766155.23</v>
          </cell>
          <cell r="AD188">
            <v>65066.890000000007</v>
          </cell>
          <cell r="AE188">
            <v>126064.91</v>
          </cell>
          <cell r="AF188">
            <v>1892220.14</v>
          </cell>
          <cell r="AG188">
            <v>14129241.83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</row>
        <row r="189">
          <cell r="R189" t="str">
            <v>BNDES</v>
          </cell>
          <cell r="S189" t="str">
            <v>FINEM TJLP</v>
          </cell>
          <cell r="T189" t="str">
            <v>SUB0122B</v>
          </cell>
          <cell r="U189">
            <v>6</v>
          </cell>
          <cell r="V189">
            <v>3</v>
          </cell>
          <cell r="W189">
            <v>39782</v>
          </cell>
          <cell r="X189">
            <v>13</v>
          </cell>
          <cell r="Y189">
            <v>0</v>
          </cell>
          <cell r="Z189">
            <v>1.7555719999999999</v>
          </cell>
          <cell r="AA189">
            <v>0</v>
          </cell>
          <cell r="AB189">
            <v>14129241.83</v>
          </cell>
          <cell r="AC189">
            <v>0</v>
          </cell>
          <cell r="AD189">
            <v>44038.3</v>
          </cell>
          <cell r="AE189">
            <v>44038.3</v>
          </cell>
          <cell r="AF189">
            <v>0</v>
          </cell>
          <cell r="AG189">
            <v>14173280.130000001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</row>
        <row r="190">
          <cell r="R190" t="str">
            <v>BNDES</v>
          </cell>
          <cell r="S190" t="str">
            <v>FINEM TJLP</v>
          </cell>
          <cell r="T190" t="str">
            <v>SUB0122B</v>
          </cell>
          <cell r="U190">
            <v>6</v>
          </cell>
          <cell r="V190">
            <v>3</v>
          </cell>
          <cell r="W190">
            <v>39797</v>
          </cell>
          <cell r="X190">
            <v>15</v>
          </cell>
          <cell r="Y190">
            <v>69</v>
          </cell>
          <cell r="Z190">
            <v>1.7555719999999999</v>
          </cell>
          <cell r="AA190">
            <v>0</v>
          </cell>
          <cell r="AB190">
            <v>14129241.83</v>
          </cell>
          <cell r="AC190">
            <v>1766155.23</v>
          </cell>
          <cell r="AD190">
            <v>50984</v>
          </cell>
          <cell r="AE190">
            <v>95022.3</v>
          </cell>
          <cell r="AF190">
            <v>1861177.53</v>
          </cell>
          <cell r="AG190">
            <v>12363086.6</v>
          </cell>
          <cell r="AH190">
            <v>-1.862645149230957E-9</v>
          </cell>
          <cell r="AI190">
            <v>0</v>
          </cell>
          <cell r="AJ190">
            <v>0</v>
          </cell>
          <cell r="AK190">
            <v>0</v>
          </cell>
        </row>
        <row r="191">
          <cell r="R191" t="str">
            <v>BNDES</v>
          </cell>
          <cell r="S191" t="str">
            <v>FINEM TJLP</v>
          </cell>
          <cell r="T191" t="str">
            <v>SUB0122B</v>
          </cell>
          <cell r="U191">
            <v>6</v>
          </cell>
          <cell r="V191">
            <v>3</v>
          </cell>
          <cell r="W191">
            <v>39813</v>
          </cell>
          <cell r="X191">
            <v>16</v>
          </cell>
          <cell r="Y191">
            <v>0</v>
          </cell>
          <cell r="Z191">
            <v>1.7555719999999999</v>
          </cell>
          <cell r="AA191">
            <v>0</v>
          </cell>
          <cell r="AB191">
            <v>12363086.6</v>
          </cell>
          <cell r="AC191">
            <v>0</v>
          </cell>
          <cell r="AD191">
            <v>47442.9</v>
          </cell>
          <cell r="AE191">
            <v>47442.9</v>
          </cell>
          <cell r="AF191">
            <v>0</v>
          </cell>
          <cell r="AG191">
            <v>12410529.51</v>
          </cell>
          <cell r="AH191">
            <v>9.9999997764825821E-3</v>
          </cell>
          <cell r="AI191">
            <v>0</v>
          </cell>
          <cell r="AJ191">
            <v>0</v>
          </cell>
          <cell r="AK191">
            <v>0</v>
          </cell>
        </row>
        <row r="192">
          <cell r="R192" t="str">
            <v>BNDES</v>
          </cell>
          <cell r="S192" t="str">
            <v>FINEM TJLP</v>
          </cell>
          <cell r="T192" t="str">
            <v>SUB0122B</v>
          </cell>
          <cell r="U192">
            <v>6</v>
          </cell>
          <cell r="V192">
            <v>3</v>
          </cell>
          <cell r="W192">
            <v>39828</v>
          </cell>
          <cell r="X192">
            <v>15</v>
          </cell>
          <cell r="Y192">
            <v>70</v>
          </cell>
          <cell r="Z192">
            <v>1.7555719999999999</v>
          </cell>
          <cell r="AA192">
            <v>0</v>
          </cell>
          <cell r="AB192">
            <v>12363086.6</v>
          </cell>
          <cell r="AC192">
            <v>1766155.23</v>
          </cell>
          <cell r="AD192">
            <v>44643.060000000005</v>
          </cell>
          <cell r="AE192">
            <v>92085.96</v>
          </cell>
          <cell r="AF192">
            <v>1858241.18</v>
          </cell>
          <cell r="AG192">
            <v>10596931.369999999</v>
          </cell>
          <cell r="AH192">
            <v>-2.0000001415610313E-2</v>
          </cell>
          <cell r="AI192">
            <v>0</v>
          </cell>
          <cell r="AJ192">
            <v>0</v>
          </cell>
          <cell r="AK192">
            <v>0</v>
          </cell>
        </row>
        <row r="193">
          <cell r="R193" t="str">
            <v>BNDES</v>
          </cell>
          <cell r="S193" t="str">
            <v>FINEM TJLP</v>
          </cell>
          <cell r="T193" t="str">
            <v>SUB0122B</v>
          </cell>
          <cell r="U193">
            <v>6</v>
          </cell>
          <cell r="V193">
            <v>3</v>
          </cell>
          <cell r="W193">
            <v>39844</v>
          </cell>
          <cell r="X193">
            <v>16</v>
          </cell>
          <cell r="Y193">
            <v>0</v>
          </cell>
          <cell r="Z193">
            <v>1.7555719999999999</v>
          </cell>
          <cell r="AA193">
            <v>0</v>
          </cell>
          <cell r="AB193">
            <v>10596931.369999999</v>
          </cell>
          <cell r="AC193">
            <v>0</v>
          </cell>
          <cell r="AD193">
            <v>40665.339999999997</v>
          </cell>
          <cell r="AE193">
            <v>40665.339999999997</v>
          </cell>
          <cell r="AF193">
            <v>0</v>
          </cell>
          <cell r="AG193">
            <v>10637596.720000001</v>
          </cell>
          <cell r="AH193">
            <v>1.0000001639127731E-2</v>
          </cell>
          <cell r="AI193">
            <v>0</v>
          </cell>
          <cell r="AJ193">
            <v>0</v>
          </cell>
          <cell r="AK193">
            <v>0</v>
          </cell>
        </row>
        <row r="194">
          <cell r="R194" t="str">
            <v>BNDES</v>
          </cell>
          <cell r="S194" t="str">
            <v>FINEM TJLP</v>
          </cell>
          <cell r="T194" t="str">
            <v>SUB0122B</v>
          </cell>
          <cell r="U194">
            <v>6</v>
          </cell>
          <cell r="V194">
            <v>3</v>
          </cell>
          <cell r="W194">
            <v>39860</v>
          </cell>
          <cell r="X194">
            <v>16</v>
          </cell>
          <cell r="Y194">
            <v>71</v>
          </cell>
          <cell r="Z194">
            <v>1.7555719999999999</v>
          </cell>
          <cell r="AA194">
            <v>0</v>
          </cell>
          <cell r="AB194">
            <v>10596931.369999999</v>
          </cell>
          <cell r="AC194">
            <v>1766155.23</v>
          </cell>
          <cell r="AD194">
            <v>40821.400000000009</v>
          </cell>
          <cell r="AE194">
            <v>81486.740000000005</v>
          </cell>
          <cell r="AF194">
            <v>1847641.97</v>
          </cell>
          <cell r="AG194">
            <v>8830776.1500000004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</row>
        <row r="195">
          <cell r="R195" t="str">
            <v>BNDES</v>
          </cell>
          <cell r="S195" t="str">
            <v>FINEM TJLP</v>
          </cell>
          <cell r="T195" t="str">
            <v>SUB0122B</v>
          </cell>
          <cell r="U195">
            <v>6</v>
          </cell>
          <cell r="V195">
            <v>3</v>
          </cell>
          <cell r="W195">
            <v>39872</v>
          </cell>
          <cell r="X195">
            <v>12</v>
          </cell>
          <cell r="Y195">
            <v>0</v>
          </cell>
          <cell r="Z195">
            <v>1.7555719999999999</v>
          </cell>
          <cell r="AA195">
            <v>0</v>
          </cell>
          <cell r="AB195">
            <v>8830776.1500000004</v>
          </cell>
          <cell r="AC195">
            <v>0</v>
          </cell>
          <cell r="AD195">
            <v>25403.67</v>
          </cell>
          <cell r="AE195">
            <v>25403.67</v>
          </cell>
          <cell r="AF195">
            <v>0</v>
          </cell>
          <cell r="AG195">
            <v>8856179.8100000005</v>
          </cell>
          <cell r="AH195">
            <v>-9.9999997764825821E-3</v>
          </cell>
          <cell r="AI195">
            <v>0</v>
          </cell>
          <cell r="AJ195">
            <v>0</v>
          </cell>
          <cell r="AK195">
            <v>0</v>
          </cell>
        </row>
        <row r="196">
          <cell r="R196" t="str">
            <v>BNDES</v>
          </cell>
          <cell r="S196" t="str">
            <v>FINEM TJLP</v>
          </cell>
          <cell r="T196" t="str">
            <v>SUB0122B</v>
          </cell>
          <cell r="U196">
            <v>6</v>
          </cell>
          <cell r="V196">
            <v>3</v>
          </cell>
          <cell r="W196">
            <v>39888</v>
          </cell>
          <cell r="X196">
            <v>16</v>
          </cell>
          <cell r="Y196">
            <v>72</v>
          </cell>
          <cell r="Z196">
            <v>1.7555719999999999</v>
          </cell>
          <cell r="AA196">
            <v>0</v>
          </cell>
          <cell r="AB196">
            <v>8830776.1500000004</v>
          </cell>
          <cell r="AC196">
            <v>1766155.23</v>
          </cell>
          <cell r="AD196">
            <v>33985.270000000004</v>
          </cell>
          <cell r="AE196">
            <v>59388.94</v>
          </cell>
          <cell r="AF196">
            <v>1825544.17</v>
          </cell>
          <cell r="AG196">
            <v>7064620.9199999999</v>
          </cell>
          <cell r="AH196">
            <v>9.9999997764825821E-3</v>
          </cell>
          <cell r="AI196">
            <v>0</v>
          </cell>
          <cell r="AJ196">
            <v>0</v>
          </cell>
          <cell r="AK196">
            <v>0</v>
          </cell>
        </row>
        <row r="197">
          <cell r="R197" t="str">
            <v>BNDES</v>
          </cell>
          <cell r="S197" t="str">
            <v>FINEM TJLP</v>
          </cell>
          <cell r="T197" t="str">
            <v>SUB0122B</v>
          </cell>
          <cell r="U197">
            <v>6</v>
          </cell>
          <cell r="V197">
            <v>3</v>
          </cell>
          <cell r="W197">
            <v>39903</v>
          </cell>
          <cell r="X197">
            <v>15</v>
          </cell>
          <cell r="Y197">
            <v>0</v>
          </cell>
          <cell r="Z197">
            <v>1.7555719999999999</v>
          </cell>
          <cell r="AA197">
            <v>0</v>
          </cell>
          <cell r="AB197">
            <v>7064620.9199999999</v>
          </cell>
          <cell r="AC197">
            <v>0</v>
          </cell>
          <cell r="AD197">
            <v>25412.799999999999</v>
          </cell>
          <cell r="AE197">
            <v>25412.799999999999</v>
          </cell>
          <cell r="AF197">
            <v>0</v>
          </cell>
          <cell r="AG197">
            <v>7090033.71</v>
          </cell>
          <cell r="AH197">
            <v>-9.9999997764825821E-3</v>
          </cell>
          <cell r="AI197">
            <v>0</v>
          </cell>
          <cell r="AJ197">
            <v>0</v>
          </cell>
          <cell r="AK197">
            <v>0</v>
          </cell>
        </row>
        <row r="198">
          <cell r="R198" t="str">
            <v>BNDES</v>
          </cell>
          <cell r="S198" t="str">
            <v>FINEM TJLP</v>
          </cell>
          <cell r="T198" t="str">
            <v>SUB0122B</v>
          </cell>
          <cell r="U198">
            <v>6</v>
          </cell>
          <cell r="V198">
            <v>3</v>
          </cell>
          <cell r="W198">
            <v>39918</v>
          </cell>
          <cell r="X198">
            <v>15</v>
          </cell>
          <cell r="Y198">
            <v>73</v>
          </cell>
          <cell r="Z198">
            <v>1.7555719999999999</v>
          </cell>
          <cell r="AA198">
            <v>0</v>
          </cell>
          <cell r="AB198">
            <v>7064620.9199999999</v>
          </cell>
          <cell r="AC198">
            <v>1766155.23</v>
          </cell>
          <cell r="AD198">
            <v>25504.210000000003</v>
          </cell>
          <cell r="AE198">
            <v>50917.01</v>
          </cell>
          <cell r="AF198">
            <v>1817072.24</v>
          </cell>
          <cell r="AG198">
            <v>5298465.6900000004</v>
          </cell>
          <cell r="AH198">
            <v>1.0000000707805157E-2</v>
          </cell>
          <cell r="AI198">
            <v>0</v>
          </cell>
          <cell r="AJ198">
            <v>0</v>
          </cell>
          <cell r="AK198">
            <v>0</v>
          </cell>
        </row>
        <row r="199">
          <cell r="R199" t="str">
            <v>BNDES</v>
          </cell>
          <cell r="S199" t="str">
            <v>FINEM TJLP</v>
          </cell>
          <cell r="T199" t="str">
            <v>SUB0122B</v>
          </cell>
          <cell r="U199">
            <v>6</v>
          </cell>
          <cell r="V199">
            <v>3</v>
          </cell>
          <cell r="W199">
            <v>39933</v>
          </cell>
          <cell r="X199">
            <v>15</v>
          </cell>
          <cell r="Y199">
            <v>0</v>
          </cell>
          <cell r="Z199">
            <v>1.7555719999999999</v>
          </cell>
          <cell r="AA199">
            <v>0</v>
          </cell>
          <cell r="AB199">
            <v>5298465.6900000004</v>
          </cell>
          <cell r="AC199">
            <v>0</v>
          </cell>
          <cell r="AD199">
            <v>19059.599999999999</v>
          </cell>
          <cell r="AE199">
            <v>19059.599999999999</v>
          </cell>
          <cell r="AF199">
            <v>0</v>
          </cell>
          <cell r="AG199">
            <v>5317525.28</v>
          </cell>
          <cell r="AH199">
            <v>-9.9999997764825821E-3</v>
          </cell>
          <cell r="AI199">
            <v>0</v>
          </cell>
          <cell r="AJ199">
            <v>0</v>
          </cell>
          <cell r="AK199">
            <v>0</v>
          </cell>
        </row>
        <row r="200">
          <cell r="R200" t="str">
            <v>BNDES</v>
          </cell>
          <cell r="S200" t="str">
            <v>FINEM TJLP</v>
          </cell>
          <cell r="T200" t="str">
            <v>SUB0122B</v>
          </cell>
          <cell r="U200">
            <v>6</v>
          </cell>
          <cell r="V200">
            <v>3</v>
          </cell>
          <cell r="W200">
            <v>39948</v>
          </cell>
          <cell r="X200">
            <v>15</v>
          </cell>
          <cell r="Y200">
            <v>74</v>
          </cell>
          <cell r="Z200">
            <v>1.7555719999999999</v>
          </cell>
          <cell r="AA200">
            <v>0</v>
          </cell>
          <cell r="AB200">
            <v>5298465.6900000004</v>
          </cell>
          <cell r="AC200">
            <v>1766155.23</v>
          </cell>
          <cell r="AD200">
            <v>19128.160000000003</v>
          </cell>
          <cell r="AE200">
            <v>38187.760000000002</v>
          </cell>
          <cell r="AF200">
            <v>1804342.98</v>
          </cell>
          <cell r="AG200">
            <v>3532310.46</v>
          </cell>
          <cell r="AH200">
            <v>-9.3132257461547852E-10</v>
          </cell>
          <cell r="AI200">
            <v>0</v>
          </cell>
          <cell r="AJ200">
            <v>0</v>
          </cell>
          <cell r="AK200">
            <v>0</v>
          </cell>
        </row>
        <row r="201">
          <cell r="R201" t="str">
            <v>BNDES</v>
          </cell>
          <cell r="S201" t="str">
            <v>FINEM TJLP</v>
          </cell>
          <cell r="T201" t="str">
            <v>SUB0122B</v>
          </cell>
          <cell r="U201">
            <v>6</v>
          </cell>
          <cell r="V201">
            <v>3</v>
          </cell>
          <cell r="W201">
            <v>39964</v>
          </cell>
          <cell r="X201">
            <v>16</v>
          </cell>
          <cell r="Y201">
            <v>0</v>
          </cell>
          <cell r="Z201">
            <v>1.7555719999999999</v>
          </cell>
          <cell r="AA201">
            <v>0</v>
          </cell>
          <cell r="AB201">
            <v>3532310.46</v>
          </cell>
          <cell r="AC201">
            <v>0</v>
          </cell>
          <cell r="AD201">
            <v>13555.11</v>
          </cell>
          <cell r="AE201">
            <v>13555.11</v>
          </cell>
          <cell r="AF201">
            <v>0</v>
          </cell>
          <cell r="AG201">
            <v>3545865.57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</row>
        <row r="202">
          <cell r="R202" t="str">
            <v>BNDES</v>
          </cell>
          <cell r="S202" t="str">
            <v>FINEM TJLP</v>
          </cell>
          <cell r="T202" t="str">
            <v>SUB0122B</v>
          </cell>
          <cell r="U202">
            <v>6</v>
          </cell>
          <cell r="V202">
            <v>3</v>
          </cell>
          <cell r="W202">
            <v>39979</v>
          </cell>
          <cell r="X202">
            <v>15</v>
          </cell>
          <cell r="Y202">
            <v>75</v>
          </cell>
          <cell r="Z202">
            <v>1.7555719999999999</v>
          </cell>
          <cell r="AA202">
            <v>0</v>
          </cell>
          <cell r="AB202">
            <v>3532310.46</v>
          </cell>
          <cell r="AC202">
            <v>1766155.23</v>
          </cell>
          <cell r="AD202">
            <v>12755.16</v>
          </cell>
          <cell r="AE202">
            <v>26310.27</v>
          </cell>
          <cell r="AF202">
            <v>1792465.5</v>
          </cell>
          <cell r="AG202">
            <v>1766155.23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</row>
        <row r="203">
          <cell r="R203" t="str">
            <v>BNDES</v>
          </cell>
          <cell r="S203" t="str">
            <v>FINEM TJLP</v>
          </cell>
          <cell r="T203" t="str">
            <v>SUB0122B</v>
          </cell>
          <cell r="U203">
            <v>6</v>
          </cell>
          <cell r="V203">
            <v>3</v>
          </cell>
          <cell r="W203">
            <v>39994</v>
          </cell>
          <cell r="X203">
            <v>15</v>
          </cell>
          <cell r="Y203">
            <v>0</v>
          </cell>
          <cell r="Z203">
            <v>1.7555719999999999</v>
          </cell>
          <cell r="AA203">
            <v>0</v>
          </cell>
          <cell r="AB203">
            <v>1766155.23</v>
          </cell>
          <cell r="AC203">
            <v>0</v>
          </cell>
          <cell r="AD203">
            <v>6353.2</v>
          </cell>
          <cell r="AE203">
            <v>6353.2</v>
          </cell>
          <cell r="AF203">
            <v>0</v>
          </cell>
          <cell r="AG203">
            <v>1772508.43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</row>
        <row r="204">
          <cell r="R204" t="str">
            <v>BNDES</v>
          </cell>
          <cell r="S204" t="str">
            <v>FINEM TJLP</v>
          </cell>
          <cell r="T204" t="str">
            <v>SUB0122B</v>
          </cell>
          <cell r="U204">
            <v>6</v>
          </cell>
          <cell r="V204">
            <v>3</v>
          </cell>
          <cell r="W204">
            <v>40009</v>
          </cell>
          <cell r="X204">
            <v>15</v>
          </cell>
          <cell r="Y204">
            <v>76</v>
          </cell>
          <cell r="Z204">
            <v>1.7555719999999999</v>
          </cell>
          <cell r="AA204">
            <v>0</v>
          </cell>
          <cell r="AB204">
            <v>1766155.23</v>
          </cell>
          <cell r="AC204">
            <v>1766155.23</v>
          </cell>
          <cell r="AD204">
            <v>6376.05</v>
          </cell>
          <cell r="AE204">
            <v>12729.25</v>
          </cell>
          <cell r="AF204">
            <v>1778884.48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</row>
        <row r="205">
          <cell r="R205" t="str">
            <v>BNDES</v>
          </cell>
          <cell r="S205" t="str">
            <v>T O T A I S  EM  R$</v>
          </cell>
          <cell r="T205" t="str">
            <v>SUB0122B</v>
          </cell>
          <cell r="U205">
            <v>6</v>
          </cell>
          <cell r="V205">
            <v>3</v>
          </cell>
          <cell r="W205">
            <v>39994</v>
          </cell>
          <cell r="X205">
            <v>15</v>
          </cell>
          <cell r="Y205">
            <v>0</v>
          </cell>
          <cell r="Z205">
            <v>1.8042199999999999</v>
          </cell>
          <cell r="AA205">
            <v>0</v>
          </cell>
          <cell r="AB205">
            <v>3306002.61</v>
          </cell>
          <cell r="AC205">
            <v>116566245.18000007</v>
          </cell>
          <cell r="AD205">
            <v>45242754.800000027</v>
          </cell>
          <cell r="AE205">
            <v>11892.33</v>
          </cell>
          <cell r="AF205">
            <v>161808999.89999995</v>
          </cell>
          <cell r="AG205">
            <v>3317894.94</v>
          </cell>
          <cell r="AH205">
            <v>5934666.5699999221</v>
          </cell>
          <cell r="AI205">
            <v>0</v>
          </cell>
          <cell r="AJ205">
            <v>0</v>
          </cell>
          <cell r="AK205">
            <v>0</v>
          </cell>
        </row>
        <row r="206">
          <cell r="R206" t="str">
            <v>BNDES</v>
          </cell>
          <cell r="S206" t="str">
            <v>FINEM TJLP</v>
          </cell>
          <cell r="T206" t="str">
            <v>SUB0122B</v>
          </cell>
          <cell r="U206">
            <v>6</v>
          </cell>
          <cell r="V206">
            <v>3</v>
          </cell>
          <cell r="W206">
            <v>40009</v>
          </cell>
          <cell r="X206">
            <v>15</v>
          </cell>
          <cell r="Y206">
            <v>76</v>
          </cell>
          <cell r="Z206">
            <v>1.8042199999999999</v>
          </cell>
          <cell r="AA206">
            <v>0</v>
          </cell>
          <cell r="AB206">
            <v>3306002.61</v>
          </cell>
          <cell r="AC206">
            <v>3306002.61</v>
          </cell>
          <cell r="AD206">
            <v>11935.1</v>
          </cell>
          <cell r="AE206">
            <v>23827.43</v>
          </cell>
          <cell r="AF206">
            <v>3329830.04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</row>
        <row r="207">
          <cell r="R207" t="str">
            <v>VCP</v>
          </cell>
          <cell r="S207" t="b">
            <v>0</v>
          </cell>
          <cell r="T207" t="str">
            <v>FINANCIAMENTO INTERNO</v>
          </cell>
          <cell r="AB207" t="str">
            <v>FINEM</v>
          </cell>
          <cell r="AC207">
            <v>218191752.58000034</v>
          </cell>
          <cell r="AD207">
            <v>73039444.559999928</v>
          </cell>
          <cell r="AF207">
            <v>291231197.11999995</v>
          </cell>
          <cell r="AH207">
            <v>11093276.460000262</v>
          </cell>
        </row>
        <row r="208">
          <cell r="R208" t="str">
            <v>EMPRESA:</v>
          </cell>
          <cell r="S208">
            <v>300</v>
          </cell>
          <cell r="T208" t="str">
            <v>UNIDADE:</v>
          </cell>
          <cell r="U208">
            <v>0</v>
          </cell>
          <cell r="V208" t="str">
            <v>TIPO REG:</v>
          </cell>
          <cell r="W208">
            <v>1</v>
          </cell>
          <cell r="Z208" t="str">
            <v>MOEDA :</v>
          </cell>
          <cell r="AA208" t="str">
            <v>BRL</v>
          </cell>
          <cell r="AC208" t="str">
            <v>COD. CLIENTE/FORNECEDOR:</v>
          </cell>
          <cell r="AD208">
            <v>0</v>
          </cell>
          <cell r="AE208" t="str">
            <v>DATA INICIAL:</v>
          </cell>
          <cell r="AF208">
            <v>35885</v>
          </cell>
          <cell r="AG208" t="str">
            <v>VENCIMENTO:</v>
          </cell>
          <cell r="AH208">
            <v>38457</v>
          </cell>
        </row>
        <row r="209">
          <cell r="R209" t="str">
            <v>INSTITUIÇÃO</v>
          </cell>
          <cell r="S209" t="str">
            <v>TIPO FINANC.</v>
          </cell>
          <cell r="T209" t="str">
            <v>Nº P.A.C.</v>
          </cell>
          <cell r="U209" t="str">
            <v>Juros (%) a.a.</v>
          </cell>
          <cell r="V209" t="str">
            <v>Spread (%) a.a.</v>
          </cell>
          <cell r="W209" t="str">
            <v>Data Movimento</v>
          </cell>
          <cell r="X209" t="str">
            <v>Nº Dias</v>
          </cell>
          <cell r="Y209" t="str">
            <v>Parc</v>
          </cell>
          <cell r="Z209" t="str">
            <v>Cotação da URTJLP</v>
          </cell>
          <cell r="AA209" t="str">
            <v>Liberações         R$</v>
          </cell>
          <cell r="AB209" t="str">
            <v>Saldo Principal    R$</v>
          </cell>
          <cell r="AC209" t="str">
            <v>Amortização      R$</v>
          </cell>
          <cell r="AD209" t="str">
            <v>Juros no Periodo  R$</v>
          </cell>
          <cell r="AE209" t="str">
            <v>Juros Acumulados R$</v>
          </cell>
          <cell r="AF209" t="str">
            <v>Pagto. Parcela          R$</v>
          </cell>
          <cell r="AG209" t="str">
            <v>Saldo Devedor      R$</v>
          </cell>
          <cell r="AH209" t="str">
            <v>Correc. Monet. R$</v>
          </cell>
          <cell r="AI209" t="str">
            <v>CP</v>
          </cell>
          <cell r="AJ209" t="str">
            <v>LP</v>
          </cell>
          <cell r="AK209" t="str">
            <v>Transf. LP/CP</v>
          </cell>
        </row>
        <row r="210">
          <cell r="R210" t="str">
            <v>BNDES</v>
          </cell>
          <cell r="S210" t="str">
            <v>FINEM TJLP</v>
          </cell>
          <cell r="T210" t="str">
            <v>SUB0122C</v>
          </cell>
          <cell r="U210">
            <v>6</v>
          </cell>
          <cell r="V210">
            <v>3</v>
          </cell>
          <cell r="W210">
            <v>37097</v>
          </cell>
          <cell r="X210">
            <v>0</v>
          </cell>
          <cell r="Y210">
            <v>0</v>
          </cell>
          <cell r="Z210">
            <v>1.617302</v>
          </cell>
          <cell r="AA210">
            <v>10262592.33</v>
          </cell>
          <cell r="AB210">
            <v>10262592.33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10262592.33</v>
          </cell>
          <cell r="AH210">
            <v>38457</v>
          </cell>
          <cell r="AI210">
            <v>0</v>
          </cell>
          <cell r="AJ210">
            <v>0</v>
          </cell>
          <cell r="AK210">
            <v>0</v>
          </cell>
        </row>
        <row r="211">
          <cell r="R211" t="str">
            <v>BNDES</v>
          </cell>
          <cell r="S211" t="str">
            <v>FINEM TJLP</v>
          </cell>
          <cell r="T211" t="str">
            <v>SUB0122C</v>
          </cell>
          <cell r="U211">
            <v>6</v>
          </cell>
          <cell r="V211">
            <v>3</v>
          </cell>
          <cell r="W211">
            <v>37103</v>
          </cell>
          <cell r="X211">
            <v>6</v>
          </cell>
          <cell r="Y211">
            <v>0</v>
          </cell>
          <cell r="Z211">
            <v>1.6181779999999999</v>
          </cell>
          <cell r="AA211">
            <v>0</v>
          </cell>
          <cell r="AB211">
            <v>10268150.99</v>
          </cell>
          <cell r="AC211">
            <v>0</v>
          </cell>
          <cell r="AD211">
            <v>14758.69</v>
          </cell>
          <cell r="AE211">
            <v>14758.69</v>
          </cell>
          <cell r="AF211">
            <v>0</v>
          </cell>
          <cell r="AG211">
            <v>10282909.68</v>
          </cell>
          <cell r="AH211">
            <v>5558.660000000149</v>
          </cell>
          <cell r="AI211">
            <v>0</v>
          </cell>
          <cell r="AJ211">
            <v>0</v>
          </cell>
          <cell r="AK211">
            <v>0</v>
          </cell>
        </row>
        <row r="212">
          <cell r="R212" t="str">
            <v>BNDES</v>
          </cell>
          <cell r="S212" t="str">
            <v>FINEM TJLP</v>
          </cell>
          <cell r="T212" t="str">
            <v>SUB0122C</v>
          </cell>
          <cell r="U212">
            <v>6</v>
          </cell>
          <cell r="V212">
            <v>3</v>
          </cell>
          <cell r="W212">
            <v>37118</v>
          </cell>
          <cell r="X212">
            <v>15</v>
          </cell>
          <cell r="Y212">
            <v>0</v>
          </cell>
          <cell r="Z212">
            <v>1.620368</v>
          </cell>
          <cell r="AA212">
            <v>0</v>
          </cell>
          <cell r="AB212">
            <v>10282047.640000001</v>
          </cell>
          <cell r="AC212">
            <v>0</v>
          </cell>
          <cell r="AD212">
            <v>37059.629999999997</v>
          </cell>
          <cell r="AE212">
            <v>51818.32</v>
          </cell>
          <cell r="AF212">
            <v>0</v>
          </cell>
          <cell r="AG212">
            <v>10333865.960000001</v>
          </cell>
          <cell r="AH212">
            <v>13896.650000000373</v>
          </cell>
          <cell r="AI212">
            <v>0</v>
          </cell>
          <cell r="AJ212">
            <v>0</v>
          </cell>
          <cell r="AK212">
            <v>0</v>
          </cell>
        </row>
        <row r="213">
          <cell r="R213" t="str">
            <v>BNDES</v>
          </cell>
          <cell r="S213" t="str">
            <v>FINEM TJLP</v>
          </cell>
          <cell r="T213" t="str">
            <v>SUB0122C</v>
          </cell>
          <cell r="U213">
            <v>6</v>
          </cell>
          <cell r="V213">
            <v>3</v>
          </cell>
          <cell r="W213">
            <v>37134</v>
          </cell>
          <cell r="X213">
            <v>16</v>
          </cell>
          <cell r="Y213">
            <v>0</v>
          </cell>
          <cell r="Z213">
            <v>1.6227039999999999</v>
          </cell>
          <cell r="AA213">
            <v>0</v>
          </cell>
          <cell r="AB213">
            <v>10296870.73</v>
          </cell>
          <cell r="AC213">
            <v>0</v>
          </cell>
          <cell r="AD213">
            <v>39787.719999999994</v>
          </cell>
          <cell r="AE213">
            <v>91606.04</v>
          </cell>
          <cell r="AF213">
            <v>0</v>
          </cell>
          <cell r="AG213">
            <v>10388476.77</v>
          </cell>
          <cell r="AH213">
            <v>14823.089999997988</v>
          </cell>
          <cell r="AI213">
            <v>0</v>
          </cell>
          <cell r="AJ213">
            <v>0</v>
          </cell>
          <cell r="AK213">
            <v>0</v>
          </cell>
        </row>
        <row r="214">
          <cell r="R214" t="str">
            <v>BNDES</v>
          </cell>
          <cell r="S214" t="str">
            <v>FINEM TJLP</v>
          </cell>
          <cell r="T214" t="str">
            <v>SUB0122C</v>
          </cell>
          <cell r="U214">
            <v>6</v>
          </cell>
          <cell r="V214">
            <v>3</v>
          </cell>
          <cell r="W214">
            <v>37149</v>
          </cell>
          <cell r="X214">
            <v>15</v>
          </cell>
          <cell r="Y214">
            <v>0</v>
          </cell>
          <cell r="Z214">
            <v>1.6249039999999999</v>
          </cell>
          <cell r="AA214">
            <v>0</v>
          </cell>
          <cell r="AB214">
            <v>10310830.83</v>
          </cell>
          <cell r="AC214">
            <v>0</v>
          </cell>
          <cell r="AD214">
            <v>37544.200000000012</v>
          </cell>
          <cell r="AE214">
            <v>129150.24</v>
          </cell>
          <cell r="AF214">
            <v>0</v>
          </cell>
          <cell r="AG214">
            <v>10439981.07</v>
          </cell>
          <cell r="AH214">
            <v>13960.10000000149</v>
          </cell>
          <cell r="AI214">
            <v>0</v>
          </cell>
          <cell r="AJ214">
            <v>0</v>
          </cell>
          <cell r="AK214">
            <v>0</v>
          </cell>
        </row>
        <row r="215">
          <cell r="R215" t="str">
            <v>BNDES</v>
          </cell>
          <cell r="S215" t="str">
            <v>FINEM TJLP</v>
          </cell>
          <cell r="T215" t="str">
            <v>SUB0122C</v>
          </cell>
          <cell r="U215">
            <v>6</v>
          </cell>
          <cell r="V215">
            <v>3</v>
          </cell>
          <cell r="W215">
            <v>37164</v>
          </cell>
          <cell r="X215">
            <v>15</v>
          </cell>
          <cell r="Y215">
            <v>0</v>
          </cell>
          <cell r="Z215">
            <v>1.6271089999999999</v>
          </cell>
          <cell r="AA215">
            <v>0</v>
          </cell>
          <cell r="AB215">
            <v>10324822.67</v>
          </cell>
          <cell r="AC215">
            <v>0</v>
          </cell>
          <cell r="AD215">
            <v>37780.83</v>
          </cell>
          <cell r="AE215">
            <v>166931.07</v>
          </cell>
          <cell r="AF215">
            <v>0</v>
          </cell>
          <cell r="AG215">
            <v>10491753.74</v>
          </cell>
          <cell r="AH215">
            <v>13991.839999999851</v>
          </cell>
          <cell r="AI215">
            <v>0</v>
          </cell>
          <cell r="AJ215">
            <v>0</v>
          </cell>
          <cell r="AK215">
            <v>0</v>
          </cell>
        </row>
        <row r="216">
          <cell r="R216" t="str">
            <v>BNDES</v>
          </cell>
          <cell r="S216" t="str">
            <v>FINEM TJLP</v>
          </cell>
          <cell r="T216" t="str">
            <v>SUB0122C</v>
          </cell>
          <cell r="U216">
            <v>6</v>
          </cell>
          <cell r="V216">
            <v>3</v>
          </cell>
          <cell r="W216">
            <v>37175</v>
          </cell>
          <cell r="X216">
            <v>11</v>
          </cell>
          <cell r="Y216">
            <v>0</v>
          </cell>
          <cell r="Z216">
            <v>1.628932</v>
          </cell>
          <cell r="AA216">
            <v>5848206.3099999996</v>
          </cell>
          <cell r="AB216">
            <v>16184596.83</v>
          </cell>
          <cell r="AC216">
            <v>0</v>
          </cell>
          <cell r="AD216">
            <v>27881.389999999985</v>
          </cell>
          <cell r="AE216">
            <v>194812.46</v>
          </cell>
          <cell r="AF216">
            <v>0</v>
          </cell>
          <cell r="AG216">
            <v>16379409.289999999</v>
          </cell>
          <cell r="AH216">
            <v>11567.849999999627</v>
          </cell>
          <cell r="AI216">
            <v>0</v>
          </cell>
          <cell r="AJ216">
            <v>0</v>
          </cell>
          <cell r="AK216">
            <v>0</v>
          </cell>
        </row>
        <row r="217">
          <cell r="R217" t="str">
            <v>BNDES</v>
          </cell>
          <cell r="S217" t="str">
            <v>FINEM TJLP</v>
          </cell>
          <cell r="T217" t="str">
            <v>SUB0122C</v>
          </cell>
          <cell r="U217">
            <v>6</v>
          </cell>
          <cell r="V217">
            <v>3</v>
          </cell>
          <cell r="W217">
            <v>37179</v>
          </cell>
          <cell r="X217">
            <v>4</v>
          </cell>
          <cell r="Y217">
            <v>1</v>
          </cell>
          <cell r="Z217">
            <v>1.6296040000000001</v>
          </cell>
          <cell r="AA217">
            <v>0</v>
          </cell>
          <cell r="AB217">
            <v>16191273.619999999</v>
          </cell>
          <cell r="AC217">
            <v>0</v>
          </cell>
          <cell r="AD217">
            <v>15778.130000000005</v>
          </cell>
          <cell r="AE217">
            <v>210590.59</v>
          </cell>
          <cell r="AF217">
            <v>210590.59</v>
          </cell>
          <cell r="AG217">
            <v>16191273.619999999</v>
          </cell>
          <cell r="AH217">
            <v>6676.7899999991059</v>
          </cell>
          <cell r="AI217">
            <v>0</v>
          </cell>
          <cell r="AJ217">
            <v>0</v>
          </cell>
          <cell r="AK217">
            <v>0</v>
          </cell>
        </row>
        <row r="218">
          <cell r="R218" t="str">
            <v>BNDES</v>
          </cell>
          <cell r="S218" t="str">
            <v>FINEM TJLP</v>
          </cell>
          <cell r="T218" t="str">
            <v>SUB0122C</v>
          </cell>
          <cell r="U218">
            <v>6</v>
          </cell>
          <cell r="V218">
            <v>3</v>
          </cell>
          <cell r="W218">
            <v>37195</v>
          </cell>
          <cell r="X218">
            <v>16</v>
          </cell>
          <cell r="Y218">
            <v>0</v>
          </cell>
          <cell r="Z218">
            <v>1.6322920000000001</v>
          </cell>
          <cell r="AA218">
            <v>0</v>
          </cell>
          <cell r="AB218">
            <v>16217980.810000001</v>
          </cell>
          <cell r="AC218">
            <v>0</v>
          </cell>
          <cell r="AD218">
            <v>62235.92</v>
          </cell>
          <cell r="AE218">
            <v>62235.92</v>
          </cell>
          <cell r="AF218">
            <v>0</v>
          </cell>
          <cell r="AG218">
            <v>16280216.73</v>
          </cell>
          <cell r="AH218">
            <v>26707.190000001341</v>
          </cell>
          <cell r="AI218">
            <v>0</v>
          </cell>
          <cell r="AJ218">
            <v>0</v>
          </cell>
          <cell r="AK218">
            <v>0</v>
          </cell>
        </row>
        <row r="219">
          <cell r="R219" t="str">
            <v>BNDES</v>
          </cell>
          <cell r="S219" t="str">
            <v>FINEM TJLP</v>
          </cell>
          <cell r="T219" t="str">
            <v>SUB0122C</v>
          </cell>
          <cell r="U219">
            <v>6</v>
          </cell>
          <cell r="V219">
            <v>3</v>
          </cell>
          <cell r="W219">
            <v>37210</v>
          </cell>
          <cell r="X219">
            <v>15</v>
          </cell>
          <cell r="Y219">
            <v>0</v>
          </cell>
          <cell r="Z219">
            <v>1.6348119999999999</v>
          </cell>
          <cell r="AA219">
            <v>0</v>
          </cell>
          <cell r="AB219">
            <v>16243018.800000001</v>
          </cell>
          <cell r="AC219">
            <v>0</v>
          </cell>
          <cell r="AD219">
            <v>58749.56</v>
          </cell>
          <cell r="AE219">
            <v>120985.48</v>
          </cell>
          <cell r="AF219">
            <v>0</v>
          </cell>
          <cell r="AG219">
            <v>16364004.279999999</v>
          </cell>
          <cell r="AH219">
            <v>25037.989999998361</v>
          </cell>
          <cell r="AI219">
            <v>0</v>
          </cell>
          <cell r="AJ219">
            <v>0</v>
          </cell>
          <cell r="AK219">
            <v>0</v>
          </cell>
        </row>
        <row r="220">
          <cell r="R220" t="str">
            <v>BNDES</v>
          </cell>
          <cell r="S220" t="str">
            <v>FINEM TJLP</v>
          </cell>
          <cell r="T220" t="str">
            <v>SUB0122C</v>
          </cell>
          <cell r="U220">
            <v>6</v>
          </cell>
          <cell r="V220">
            <v>3</v>
          </cell>
          <cell r="W220">
            <v>37225</v>
          </cell>
          <cell r="X220">
            <v>15</v>
          </cell>
          <cell r="Y220">
            <v>0</v>
          </cell>
          <cell r="Z220">
            <v>1.637332</v>
          </cell>
          <cell r="AA220">
            <v>0</v>
          </cell>
          <cell r="AB220">
            <v>16268056.789999999</v>
          </cell>
          <cell r="AC220">
            <v>0</v>
          </cell>
          <cell r="AD220">
            <v>59141.690000000017</v>
          </cell>
          <cell r="AE220">
            <v>180127.17</v>
          </cell>
          <cell r="AF220">
            <v>0</v>
          </cell>
          <cell r="AG220">
            <v>16448183.960000001</v>
          </cell>
          <cell r="AH220">
            <v>25037.990000002086</v>
          </cell>
          <cell r="AI220">
            <v>0</v>
          </cell>
          <cell r="AJ220">
            <v>0</v>
          </cell>
          <cell r="AK220">
            <v>0</v>
          </cell>
        </row>
        <row r="221">
          <cell r="R221" t="str">
            <v>BNDES</v>
          </cell>
          <cell r="S221" t="str">
            <v>FINEM TJLP</v>
          </cell>
          <cell r="T221" t="str">
            <v>SUB0122C</v>
          </cell>
          <cell r="U221">
            <v>6</v>
          </cell>
          <cell r="V221">
            <v>3</v>
          </cell>
          <cell r="W221">
            <v>37240</v>
          </cell>
          <cell r="X221">
            <v>15</v>
          </cell>
          <cell r="Y221">
            <v>0</v>
          </cell>
          <cell r="Z221">
            <v>1.6398649999999999</v>
          </cell>
          <cell r="AA221">
            <v>0</v>
          </cell>
          <cell r="AB221">
            <v>16293223.949999999</v>
          </cell>
          <cell r="AC221">
            <v>0</v>
          </cell>
          <cell r="AD221">
            <v>59537.47</v>
          </cell>
          <cell r="AE221">
            <v>239664.64000000001</v>
          </cell>
          <cell r="AF221">
            <v>0</v>
          </cell>
          <cell r="AG221">
            <v>16532888.58</v>
          </cell>
          <cell r="AH221">
            <v>25167.14999999851</v>
          </cell>
          <cell r="AI221">
            <v>0</v>
          </cell>
          <cell r="AJ221">
            <v>0</v>
          </cell>
          <cell r="AK221">
            <v>0</v>
          </cell>
        </row>
        <row r="222">
          <cell r="R222" t="str">
            <v>BNDES</v>
          </cell>
          <cell r="S222" t="str">
            <v>FINEM TJLP</v>
          </cell>
          <cell r="T222" t="str">
            <v>SUB0122C</v>
          </cell>
          <cell r="U222">
            <v>6</v>
          </cell>
          <cell r="V222">
            <v>3</v>
          </cell>
          <cell r="W222">
            <v>37256</v>
          </cell>
          <cell r="X222">
            <v>16</v>
          </cell>
          <cell r="Y222">
            <v>0</v>
          </cell>
          <cell r="Z222">
            <v>1.6425689999999999</v>
          </cell>
          <cell r="AA222">
            <v>0</v>
          </cell>
          <cell r="AB222">
            <v>16320090.109999999</v>
          </cell>
          <cell r="AC222">
            <v>0</v>
          </cell>
          <cell r="AD222">
            <v>63944.159999999974</v>
          </cell>
          <cell r="AE222">
            <v>303608.8</v>
          </cell>
          <cell r="AF222">
            <v>0</v>
          </cell>
          <cell r="AG222">
            <v>16623698.91</v>
          </cell>
          <cell r="AH222">
            <v>26866.169999999925</v>
          </cell>
          <cell r="AI222">
            <v>0</v>
          </cell>
          <cell r="AJ222">
            <v>0</v>
          </cell>
          <cell r="AK222">
            <v>0</v>
          </cell>
        </row>
        <row r="223">
          <cell r="R223" t="str">
            <v>BNDES</v>
          </cell>
          <cell r="S223" t="str">
            <v>FINEM TJLP</v>
          </cell>
          <cell r="T223" t="str">
            <v>SUB0122C</v>
          </cell>
          <cell r="U223">
            <v>6</v>
          </cell>
          <cell r="V223">
            <v>3</v>
          </cell>
          <cell r="W223">
            <v>37271</v>
          </cell>
          <cell r="X223">
            <v>15</v>
          </cell>
          <cell r="Y223">
            <v>2</v>
          </cell>
          <cell r="Z223">
            <v>1.6451039999999999</v>
          </cell>
          <cell r="AA223">
            <v>0</v>
          </cell>
          <cell r="AB223">
            <v>16345277.140000001</v>
          </cell>
          <cell r="AC223">
            <v>0</v>
          </cell>
          <cell r="AD223">
            <v>60359.489999999991</v>
          </cell>
          <cell r="AE223">
            <v>363968.29</v>
          </cell>
          <cell r="AF223">
            <v>363968.29</v>
          </cell>
          <cell r="AG223">
            <v>16345277.140000001</v>
          </cell>
          <cell r="AH223">
            <v>25187.029999999329</v>
          </cell>
          <cell r="AI223">
            <v>0</v>
          </cell>
          <cell r="AJ223">
            <v>0</v>
          </cell>
          <cell r="AK223">
            <v>0</v>
          </cell>
        </row>
        <row r="224">
          <cell r="R224" t="str">
            <v>BNDES</v>
          </cell>
          <cell r="S224" t="str">
            <v>FINEM TJLP</v>
          </cell>
          <cell r="T224" t="str">
            <v>SUB0122C</v>
          </cell>
          <cell r="U224">
            <v>6</v>
          </cell>
          <cell r="V224">
            <v>3</v>
          </cell>
          <cell r="W224">
            <v>37287</v>
          </cell>
          <cell r="X224">
            <v>16</v>
          </cell>
          <cell r="Y224">
            <v>0</v>
          </cell>
          <cell r="Z224">
            <v>1.6478109999999999</v>
          </cell>
          <cell r="AA224">
            <v>0</v>
          </cell>
          <cell r="AB224">
            <v>16372173.1</v>
          </cell>
          <cell r="AC224">
            <v>0</v>
          </cell>
          <cell r="AD224">
            <v>62827.63</v>
          </cell>
          <cell r="AE224">
            <v>62827.63</v>
          </cell>
          <cell r="AF224">
            <v>0</v>
          </cell>
          <cell r="AG224">
            <v>16435000.73</v>
          </cell>
          <cell r="AH224">
            <v>26895.959999999031</v>
          </cell>
          <cell r="AI224">
            <v>0</v>
          </cell>
          <cell r="AJ224">
            <v>0</v>
          </cell>
          <cell r="AK224">
            <v>0</v>
          </cell>
        </row>
        <row r="225">
          <cell r="R225" t="str">
            <v>BNDES</v>
          </cell>
          <cell r="S225" t="str">
            <v>FINEM TJLP</v>
          </cell>
          <cell r="T225" t="str">
            <v>SUB0122C</v>
          </cell>
          <cell r="U225">
            <v>6</v>
          </cell>
          <cell r="V225">
            <v>3</v>
          </cell>
          <cell r="W225">
            <v>37302</v>
          </cell>
          <cell r="X225">
            <v>15</v>
          </cell>
          <cell r="Y225">
            <v>0</v>
          </cell>
          <cell r="Z225">
            <v>1.650361</v>
          </cell>
          <cell r="AA225">
            <v>0</v>
          </cell>
          <cell r="AB225">
            <v>16397509.17</v>
          </cell>
          <cell r="AC225">
            <v>0</v>
          </cell>
          <cell r="AD225">
            <v>59308.560000000005</v>
          </cell>
          <cell r="AE225">
            <v>122136.19</v>
          </cell>
          <cell r="AF225">
            <v>0</v>
          </cell>
          <cell r="AG225">
            <v>16519645.359999999</v>
          </cell>
          <cell r="AH225">
            <v>25336.069999998435</v>
          </cell>
          <cell r="AI225">
            <v>0</v>
          </cell>
          <cell r="AJ225">
            <v>0</v>
          </cell>
          <cell r="AK225">
            <v>0</v>
          </cell>
        </row>
        <row r="226">
          <cell r="R226" t="str">
            <v>BNDES</v>
          </cell>
          <cell r="S226" t="str">
            <v>FINEM TJLP</v>
          </cell>
          <cell r="T226" t="str">
            <v>SUB0122C</v>
          </cell>
          <cell r="U226">
            <v>6</v>
          </cell>
          <cell r="V226">
            <v>3</v>
          </cell>
          <cell r="W226">
            <v>37307</v>
          </cell>
          <cell r="X226">
            <v>5</v>
          </cell>
          <cell r="Y226">
            <v>0</v>
          </cell>
          <cell r="Z226">
            <v>1.651211</v>
          </cell>
          <cell r="AA226">
            <v>1849142.44</v>
          </cell>
          <cell r="AB226">
            <v>18255096.960000001</v>
          </cell>
          <cell r="AC226">
            <v>0</v>
          </cell>
          <cell r="AD226">
            <v>19857.5</v>
          </cell>
          <cell r="AE226">
            <v>141993.69</v>
          </cell>
          <cell r="AF226">
            <v>0</v>
          </cell>
          <cell r="AG226">
            <v>18397090.649999999</v>
          </cell>
          <cell r="AH226">
            <v>8445.3499999977648</v>
          </cell>
          <cell r="AI226">
            <v>0</v>
          </cell>
          <cell r="AJ226">
            <v>0</v>
          </cell>
          <cell r="AK226">
            <v>0</v>
          </cell>
        </row>
        <row r="227">
          <cell r="R227" t="str">
            <v>BNDES</v>
          </cell>
          <cell r="S227" t="str">
            <v>FINEM TJLP</v>
          </cell>
          <cell r="T227" t="str">
            <v>SUB0122C</v>
          </cell>
          <cell r="U227">
            <v>6</v>
          </cell>
          <cell r="V227">
            <v>3</v>
          </cell>
          <cell r="W227">
            <v>37315</v>
          </cell>
          <cell r="X227">
            <v>8</v>
          </cell>
          <cell r="Y227">
            <v>0</v>
          </cell>
          <cell r="Z227">
            <v>1.652571</v>
          </cell>
          <cell r="AA227">
            <v>0</v>
          </cell>
          <cell r="AB227">
            <v>18270132.550000001</v>
          </cell>
          <cell r="AC227">
            <v>0</v>
          </cell>
          <cell r="AD227">
            <v>35411.290000000008</v>
          </cell>
          <cell r="AE227">
            <v>177404.98</v>
          </cell>
          <cell r="AF227">
            <v>0</v>
          </cell>
          <cell r="AG227">
            <v>18447537.530000001</v>
          </cell>
          <cell r="AH227">
            <v>15035.590000003576</v>
          </cell>
          <cell r="AI227">
            <v>0</v>
          </cell>
          <cell r="AJ227">
            <v>0</v>
          </cell>
          <cell r="AK227">
            <v>0</v>
          </cell>
        </row>
        <row r="228">
          <cell r="R228" t="str">
            <v>BNDES</v>
          </cell>
          <cell r="S228" t="str">
            <v>FINEM TJLP</v>
          </cell>
          <cell r="T228" t="str">
            <v>SUB0122C</v>
          </cell>
          <cell r="U228">
            <v>6</v>
          </cell>
          <cell r="V228">
            <v>3</v>
          </cell>
          <cell r="W228">
            <v>37330</v>
          </cell>
          <cell r="X228">
            <v>15</v>
          </cell>
          <cell r="Y228">
            <v>0</v>
          </cell>
          <cell r="Z228">
            <v>1.6551210000000001</v>
          </cell>
          <cell r="AA228">
            <v>0</v>
          </cell>
          <cell r="AB228">
            <v>18298324.280000001</v>
          </cell>
          <cell r="AC228">
            <v>0</v>
          </cell>
          <cell r="AD228">
            <v>66735.47</v>
          </cell>
          <cell r="AE228">
            <v>244140.45</v>
          </cell>
          <cell r="AF228">
            <v>0</v>
          </cell>
          <cell r="AG228">
            <v>18542464.73</v>
          </cell>
          <cell r="AH228">
            <v>28191.730000000447</v>
          </cell>
          <cell r="AI228">
            <v>0</v>
          </cell>
          <cell r="AJ228">
            <v>0</v>
          </cell>
          <cell r="AK228">
            <v>0</v>
          </cell>
        </row>
        <row r="229">
          <cell r="R229" t="str">
            <v>BNDES</v>
          </cell>
          <cell r="S229" t="str">
            <v>FINEM TJLP</v>
          </cell>
          <cell r="T229" t="str">
            <v>SUB0122C</v>
          </cell>
          <cell r="U229">
            <v>6</v>
          </cell>
          <cell r="V229">
            <v>3</v>
          </cell>
          <cell r="W229">
            <v>37346</v>
          </cell>
          <cell r="X229">
            <v>16</v>
          </cell>
          <cell r="Y229">
            <v>0</v>
          </cell>
          <cell r="Z229">
            <v>1.6578459999999999</v>
          </cell>
          <cell r="AA229">
            <v>0</v>
          </cell>
          <cell r="AB229">
            <v>18328450.739999998</v>
          </cell>
          <cell r="AC229">
            <v>0</v>
          </cell>
          <cell r="AD229">
            <v>71675.149999999965</v>
          </cell>
          <cell r="AE229">
            <v>315815.59999999998</v>
          </cell>
          <cell r="AF229">
            <v>0</v>
          </cell>
          <cell r="AG229">
            <v>18644266.34</v>
          </cell>
          <cell r="AH229">
            <v>30126.460000000894</v>
          </cell>
          <cell r="AI229">
            <v>0</v>
          </cell>
          <cell r="AJ229">
            <v>0</v>
          </cell>
          <cell r="AK229">
            <v>0</v>
          </cell>
        </row>
        <row r="230">
          <cell r="R230" t="str">
            <v>BNDES</v>
          </cell>
          <cell r="S230" t="str">
            <v>FINEM TJLP</v>
          </cell>
          <cell r="T230" t="str">
            <v>SUB0122C</v>
          </cell>
          <cell r="U230">
            <v>6</v>
          </cell>
          <cell r="V230">
            <v>3</v>
          </cell>
          <cell r="W230">
            <v>37361</v>
          </cell>
          <cell r="X230">
            <v>15</v>
          </cell>
          <cell r="Y230">
            <v>3</v>
          </cell>
          <cell r="Z230">
            <v>1.6601170000000001</v>
          </cell>
          <cell r="AA230">
            <v>2211799.4</v>
          </cell>
          <cell r="AB230">
            <v>20565357.359999999</v>
          </cell>
          <cell r="AC230">
            <v>0</v>
          </cell>
          <cell r="AD230">
            <v>67591.490000000049</v>
          </cell>
          <cell r="AE230">
            <v>383407.09</v>
          </cell>
          <cell r="AF230">
            <v>383407.09</v>
          </cell>
          <cell r="AG230">
            <v>20565357.359999999</v>
          </cell>
          <cell r="AH230">
            <v>25107.219999998808</v>
          </cell>
          <cell r="AI230">
            <v>0</v>
          </cell>
          <cell r="AJ230">
            <v>0</v>
          </cell>
          <cell r="AK230">
            <v>0</v>
          </cell>
        </row>
        <row r="231">
          <cell r="R231" t="str">
            <v>BNDES</v>
          </cell>
          <cell r="S231" t="str">
            <v>FINEM TJLP</v>
          </cell>
          <cell r="T231" t="str">
            <v>SUB0122C</v>
          </cell>
          <cell r="U231">
            <v>6</v>
          </cell>
          <cell r="V231">
            <v>3</v>
          </cell>
          <cell r="W231">
            <v>37376</v>
          </cell>
          <cell r="X231">
            <v>15</v>
          </cell>
          <cell r="Y231">
            <v>0</v>
          </cell>
          <cell r="Z231">
            <v>1.6623669999999999</v>
          </cell>
          <cell r="AA231">
            <v>0</v>
          </cell>
          <cell r="AB231">
            <v>20593230.129999999</v>
          </cell>
          <cell r="AC231">
            <v>0</v>
          </cell>
          <cell r="AD231">
            <v>74077.8</v>
          </cell>
          <cell r="AE231">
            <v>74077.8</v>
          </cell>
          <cell r="AF231">
            <v>0</v>
          </cell>
          <cell r="AG231">
            <v>20667307.920000002</v>
          </cell>
          <cell r="AH231">
            <v>27872.760000001639</v>
          </cell>
          <cell r="AI231">
            <v>0</v>
          </cell>
          <cell r="AJ231">
            <v>0</v>
          </cell>
          <cell r="AK231">
            <v>0</v>
          </cell>
        </row>
        <row r="232">
          <cell r="R232" t="str">
            <v>BNDES</v>
          </cell>
          <cell r="S232" t="str">
            <v>FINEM TJLP</v>
          </cell>
          <cell r="T232" t="str">
            <v>SUB0122C</v>
          </cell>
          <cell r="U232">
            <v>6</v>
          </cell>
          <cell r="V232">
            <v>3</v>
          </cell>
          <cell r="W232">
            <v>37391</v>
          </cell>
          <cell r="X232">
            <v>15</v>
          </cell>
          <cell r="Y232">
            <v>0</v>
          </cell>
          <cell r="Z232">
            <v>1.664617</v>
          </cell>
          <cell r="AA232">
            <v>0</v>
          </cell>
          <cell r="AB232">
            <v>20621102.890000001</v>
          </cell>
          <cell r="AC232">
            <v>0</v>
          </cell>
          <cell r="AD232">
            <v>74545.159999999989</v>
          </cell>
          <cell r="AE232">
            <v>148622.96</v>
          </cell>
          <cell r="AF232">
            <v>0</v>
          </cell>
          <cell r="AG232">
            <v>20769725.850000001</v>
          </cell>
          <cell r="AH232">
            <v>27872.769999999553</v>
          </cell>
          <cell r="AI232">
            <v>0</v>
          </cell>
          <cell r="AJ232">
            <v>0</v>
          </cell>
          <cell r="AK232">
            <v>0</v>
          </cell>
        </row>
        <row r="233">
          <cell r="R233" t="str">
            <v>BNDES</v>
          </cell>
          <cell r="S233" t="str">
            <v>FINEM TJLP</v>
          </cell>
          <cell r="T233" t="str">
            <v>SUB0122C</v>
          </cell>
          <cell r="U233">
            <v>6</v>
          </cell>
          <cell r="V233">
            <v>3</v>
          </cell>
          <cell r="W233">
            <v>37407</v>
          </cell>
          <cell r="X233">
            <v>16</v>
          </cell>
          <cell r="Y233">
            <v>0</v>
          </cell>
          <cell r="Z233">
            <v>1.667017</v>
          </cell>
          <cell r="AA233">
            <v>0</v>
          </cell>
          <cell r="AB233">
            <v>20650833.84</v>
          </cell>
          <cell r="AC233">
            <v>0</v>
          </cell>
          <cell r="AD233">
            <v>80032.270000000019</v>
          </cell>
          <cell r="AE233">
            <v>228655.23</v>
          </cell>
          <cell r="AF233">
            <v>0</v>
          </cell>
          <cell r="AG233">
            <v>20879489.07</v>
          </cell>
          <cell r="AH233">
            <v>29730.949999999255</v>
          </cell>
          <cell r="AI233">
            <v>0</v>
          </cell>
          <cell r="AJ233">
            <v>0</v>
          </cell>
          <cell r="AK233">
            <v>0</v>
          </cell>
        </row>
        <row r="234">
          <cell r="R234" t="str">
            <v>BNDES</v>
          </cell>
          <cell r="S234" t="str">
            <v>FINEM TJLP</v>
          </cell>
          <cell r="T234" t="str">
            <v>SUB0122C</v>
          </cell>
          <cell r="U234">
            <v>6</v>
          </cell>
          <cell r="V234">
            <v>3</v>
          </cell>
          <cell r="W234">
            <v>37422</v>
          </cell>
          <cell r="X234">
            <v>15</v>
          </cell>
          <cell r="Y234">
            <v>0</v>
          </cell>
          <cell r="Z234">
            <v>1.6692769999999999</v>
          </cell>
          <cell r="AA234">
            <v>0</v>
          </cell>
          <cell r="AB234">
            <v>20678830.489999998</v>
          </cell>
          <cell r="AC234">
            <v>0</v>
          </cell>
          <cell r="AD234">
            <v>75519.34</v>
          </cell>
          <cell r="AE234">
            <v>304174.57</v>
          </cell>
          <cell r="AF234">
            <v>0</v>
          </cell>
          <cell r="AG234">
            <v>20983005.059999999</v>
          </cell>
          <cell r="AH234">
            <v>27996.64999999851</v>
          </cell>
          <cell r="AI234">
            <v>0</v>
          </cell>
          <cell r="AJ234">
            <v>0</v>
          </cell>
          <cell r="AK234">
            <v>0</v>
          </cell>
        </row>
        <row r="235">
          <cell r="R235" t="str">
            <v>BNDES</v>
          </cell>
          <cell r="S235" t="str">
            <v>FINEM TJLP</v>
          </cell>
          <cell r="T235" t="str">
            <v>SUB0122C</v>
          </cell>
          <cell r="U235">
            <v>6</v>
          </cell>
          <cell r="V235">
            <v>3</v>
          </cell>
          <cell r="W235">
            <v>37437</v>
          </cell>
          <cell r="X235">
            <v>15</v>
          </cell>
          <cell r="Y235">
            <v>0</v>
          </cell>
          <cell r="Z235">
            <v>1.6715420000000001</v>
          </cell>
          <cell r="AA235">
            <v>0</v>
          </cell>
          <cell r="AB235">
            <v>20706889.079999998</v>
          </cell>
          <cell r="AC235">
            <v>0</v>
          </cell>
          <cell r="AD235">
            <v>75995.039999999979</v>
          </cell>
          <cell r="AE235">
            <v>380169.61</v>
          </cell>
          <cell r="AF235">
            <v>0</v>
          </cell>
          <cell r="AG235">
            <v>21087058.68</v>
          </cell>
          <cell r="AH235">
            <v>28058.580000001937</v>
          </cell>
          <cell r="AI235">
            <v>0</v>
          </cell>
          <cell r="AJ235">
            <v>0</v>
          </cell>
          <cell r="AK235">
            <v>0</v>
          </cell>
        </row>
        <row r="236">
          <cell r="R236" t="str">
            <v>BNDES</v>
          </cell>
          <cell r="S236" t="str">
            <v>FINEM TJLP</v>
          </cell>
          <cell r="T236" t="str">
            <v>SUB0122C</v>
          </cell>
          <cell r="U236">
            <v>6</v>
          </cell>
          <cell r="V236">
            <v>3</v>
          </cell>
          <cell r="W236">
            <v>37452</v>
          </cell>
          <cell r="X236">
            <v>15</v>
          </cell>
          <cell r="Y236">
            <v>4</v>
          </cell>
          <cell r="Z236">
            <v>1.6741010000000001</v>
          </cell>
          <cell r="AA236">
            <v>0</v>
          </cell>
          <cell r="AB236">
            <v>20738589.699999999</v>
          </cell>
          <cell r="AC236">
            <v>0</v>
          </cell>
          <cell r="AD236">
            <v>76552.330000000016</v>
          </cell>
          <cell r="AE236">
            <v>456721.94</v>
          </cell>
          <cell r="AF236">
            <v>456721.94</v>
          </cell>
          <cell r="AG236">
            <v>20738589.699999999</v>
          </cell>
          <cell r="AH236">
            <v>31700.630000002682</v>
          </cell>
          <cell r="AI236">
            <v>0</v>
          </cell>
          <cell r="AJ236">
            <v>0</v>
          </cell>
          <cell r="AK236">
            <v>0</v>
          </cell>
        </row>
        <row r="237">
          <cell r="R237" t="str">
            <v>BNDES</v>
          </cell>
          <cell r="S237" t="str">
            <v>FINEM TJLP</v>
          </cell>
          <cell r="T237" t="str">
            <v>SUB0122C</v>
          </cell>
          <cell r="U237">
            <v>6</v>
          </cell>
          <cell r="V237">
            <v>3</v>
          </cell>
          <cell r="W237">
            <v>37468</v>
          </cell>
          <cell r="X237">
            <v>16</v>
          </cell>
          <cell r="Y237">
            <v>0</v>
          </cell>
          <cell r="Z237">
            <v>1.676855</v>
          </cell>
          <cell r="AA237">
            <v>0</v>
          </cell>
          <cell r="AB237">
            <v>20772705.969999999</v>
          </cell>
          <cell r="AC237">
            <v>0</v>
          </cell>
          <cell r="AD237">
            <v>79714.509999999995</v>
          </cell>
          <cell r="AE237">
            <v>79714.509999999995</v>
          </cell>
          <cell r="AF237">
            <v>0</v>
          </cell>
          <cell r="AG237">
            <v>20852420.48</v>
          </cell>
          <cell r="AH237">
            <v>34116.269999999553</v>
          </cell>
          <cell r="AI237">
            <v>0</v>
          </cell>
          <cell r="AJ237">
            <v>0</v>
          </cell>
          <cell r="AK237">
            <v>0</v>
          </cell>
        </row>
        <row r="238">
          <cell r="R238" t="str">
            <v>BNDES</v>
          </cell>
          <cell r="S238" t="str">
            <v>FINEM TJLP</v>
          </cell>
          <cell r="T238" t="str">
            <v>SUB0122C</v>
          </cell>
          <cell r="U238">
            <v>6</v>
          </cell>
          <cell r="V238">
            <v>3</v>
          </cell>
          <cell r="W238">
            <v>37483</v>
          </cell>
          <cell r="X238">
            <v>15</v>
          </cell>
          <cell r="Y238">
            <v>0</v>
          </cell>
          <cell r="Z238">
            <v>1.6794500000000001</v>
          </cell>
          <cell r="AA238">
            <v>0</v>
          </cell>
          <cell r="AB238">
            <v>20804852.559999999</v>
          </cell>
          <cell r="AC238">
            <v>0</v>
          </cell>
          <cell r="AD238">
            <v>75249.599999999991</v>
          </cell>
          <cell r="AE238">
            <v>154964.10999999999</v>
          </cell>
          <cell r="AF238">
            <v>0</v>
          </cell>
          <cell r="AG238">
            <v>20959816.670000002</v>
          </cell>
          <cell r="AH238">
            <v>32146.589999999851</v>
          </cell>
          <cell r="AI238">
            <v>0</v>
          </cell>
          <cell r="AJ238">
            <v>0</v>
          </cell>
          <cell r="AK238">
            <v>0</v>
          </cell>
        </row>
        <row r="239">
          <cell r="R239" t="str">
            <v>BNDES</v>
          </cell>
          <cell r="S239" t="str">
            <v>FINEM TJLP</v>
          </cell>
          <cell r="T239" t="str">
            <v>SUB0122C</v>
          </cell>
          <cell r="U239">
            <v>6</v>
          </cell>
          <cell r="V239">
            <v>3</v>
          </cell>
          <cell r="W239">
            <v>37489</v>
          </cell>
          <cell r="X239">
            <v>6</v>
          </cell>
          <cell r="Y239">
            <v>0</v>
          </cell>
          <cell r="Z239">
            <v>1.680488</v>
          </cell>
          <cell r="AA239">
            <v>2422400.98</v>
          </cell>
          <cell r="AB239">
            <v>23240112.18</v>
          </cell>
          <cell r="AC239">
            <v>0</v>
          </cell>
          <cell r="AD239">
            <v>30240.510000000009</v>
          </cell>
          <cell r="AE239">
            <v>185204.62</v>
          </cell>
          <cell r="AF239">
            <v>0</v>
          </cell>
          <cell r="AG239">
            <v>23425316.789999999</v>
          </cell>
          <cell r="AH239">
            <v>12858.629999995232</v>
          </cell>
          <cell r="AI239">
            <v>0</v>
          </cell>
          <cell r="AJ239">
            <v>0</v>
          </cell>
          <cell r="AK239">
            <v>0</v>
          </cell>
        </row>
        <row r="240">
          <cell r="R240" t="str">
            <v>BNDES</v>
          </cell>
          <cell r="S240" t="str">
            <v>FINEM TJLP</v>
          </cell>
          <cell r="T240" t="str">
            <v>SUB0122C</v>
          </cell>
          <cell r="U240">
            <v>6</v>
          </cell>
          <cell r="V240">
            <v>3</v>
          </cell>
          <cell r="W240">
            <v>37499</v>
          </cell>
          <cell r="X240">
            <v>10</v>
          </cell>
          <cell r="Y240">
            <v>0</v>
          </cell>
          <cell r="Z240">
            <v>1.682218</v>
          </cell>
          <cell r="AA240">
            <v>0</v>
          </cell>
          <cell r="AB240">
            <v>23264037.010000002</v>
          </cell>
          <cell r="AC240">
            <v>0</v>
          </cell>
          <cell r="AD240">
            <v>56391.73000000001</v>
          </cell>
          <cell r="AE240">
            <v>241596.35</v>
          </cell>
          <cell r="AF240">
            <v>0</v>
          </cell>
          <cell r="AG240">
            <v>23505633.359999999</v>
          </cell>
          <cell r="AH240">
            <v>23924.839999999851</v>
          </cell>
          <cell r="AI240">
            <v>0</v>
          </cell>
          <cell r="AJ240">
            <v>0</v>
          </cell>
          <cell r="AK240">
            <v>0</v>
          </cell>
        </row>
        <row r="241">
          <cell r="R241" t="str">
            <v>BNDES</v>
          </cell>
          <cell r="S241" t="str">
            <v>FINEM TJLP</v>
          </cell>
          <cell r="T241" t="str">
            <v>SUB0122C</v>
          </cell>
          <cell r="U241">
            <v>6</v>
          </cell>
          <cell r="V241">
            <v>3</v>
          </cell>
          <cell r="W241">
            <v>37514</v>
          </cell>
          <cell r="X241">
            <v>15</v>
          </cell>
          <cell r="Y241">
            <v>0</v>
          </cell>
          <cell r="Z241">
            <v>1.6848129999999999</v>
          </cell>
          <cell r="AA241">
            <v>0</v>
          </cell>
          <cell r="AB241">
            <v>23299924.260000002</v>
          </cell>
          <cell r="AC241">
            <v>0</v>
          </cell>
          <cell r="AD241">
            <v>85057.4</v>
          </cell>
          <cell r="AE241">
            <v>326653.75</v>
          </cell>
          <cell r="AF241">
            <v>0</v>
          </cell>
          <cell r="AG241">
            <v>23626578</v>
          </cell>
          <cell r="AH241">
            <v>35887.240000002086</v>
          </cell>
          <cell r="AI241">
            <v>0</v>
          </cell>
          <cell r="AJ241">
            <v>0</v>
          </cell>
          <cell r="AK241">
            <v>0</v>
          </cell>
        </row>
        <row r="242">
          <cell r="R242" t="str">
            <v>BNDES</v>
          </cell>
          <cell r="S242" t="str">
            <v>FINEM TJLP</v>
          </cell>
          <cell r="T242" t="str">
            <v>SUB0122C</v>
          </cell>
          <cell r="U242">
            <v>6</v>
          </cell>
          <cell r="V242">
            <v>3</v>
          </cell>
          <cell r="W242">
            <v>37529</v>
          </cell>
          <cell r="X242">
            <v>15</v>
          </cell>
          <cell r="Y242">
            <v>0</v>
          </cell>
          <cell r="Z242">
            <v>1.6874150000000001</v>
          </cell>
          <cell r="AA242">
            <v>0</v>
          </cell>
          <cell r="AB242">
            <v>23335908.309999999</v>
          </cell>
          <cell r="AC242">
            <v>0</v>
          </cell>
          <cell r="AD242">
            <v>85625.06</v>
          </cell>
          <cell r="AE242">
            <v>412278.81</v>
          </cell>
          <cell r="AF242">
            <v>0</v>
          </cell>
          <cell r="AG242">
            <v>23748187.129999999</v>
          </cell>
          <cell r="AH242">
            <v>35984.070000000298</v>
          </cell>
          <cell r="AI242">
            <v>0</v>
          </cell>
          <cell r="AJ242">
            <v>0</v>
          </cell>
          <cell r="AK242">
            <v>0</v>
          </cell>
        </row>
        <row r="243">
          <cell r="R243" t="str">
            <v>BNDES</v>
          </cell>
          <cell r="S243" t="str">
            <v>FINEM TJLP</v>
          </cell>
          <cell r="T243" t="str">
            <v>SUB0122C</v>
          </cell>
          <cell r="U243">
            <v>6</v>
          </cell>
          <cell r="V243">
            <v>3</v>
          </cell>
          <cell r="W243">
            <v>37544</v>
          </cell>
          <cell r="X243">
            <v>15</v>
          </cell>
          <cell r="Y243">
            <v>5</v>
          </cell>
          <cell r="Z243">
            <v>1.6900250000000001</v>
          </cell>
          <cell r="AA243">
            <v>0</v>
          </cell>
          <cell r="AB243">
            <v>23372003</v>
          </cell>
          <cell r="AC243">
            <v>0</v>
          </cell>
          <cell r="AD243">
            <v>86196.609999999986</v>
          </cell>
          <cell r="AE243">
            <v>498475.42</v>
          </cell>
          <cell r="AF243">
            <v>498475.42</v>
          </cell>
          <cell r="AG243">
            <v>23372003</v>
          </cell>
          <cell r="AH243">
            <v>36094.680000003427</v>
          </cell>
          <cell r="AI243">
            <v>0</v>
          </cell>
          <cell r="AJ243">
            <v>0</v>
          </cell>
          <cell r="AK243">
            <v>0</v>
          </cell>
        </row>
        <row r="244">
          <cell r="R244" t="str">
            <v>BNDES</v>
          </cell>
          <cell r="S244" t="str">
            <v>FINEM TJLP</v>
          </cell>
          <cell r="T244" t="str">
            <v>SUB0122C</v>
          </cell>
          <cell r="U244">
            <v>6</v>
          </cell>
          <cell r="V244">
            <v>3</v>
          </cell>
          <cell r="W244">
            <v>37560</v>
          </cell>
          <cell r="X244">
            <v>16</v>
          </cell>
          <cell r="Y244">
            <v>0</v>
          </cell>
          <cell r="Z244">
            <v>1.692809</v>
          </cell>
          <cell r="AA244">
            <v>0</v>
          </cell>
          <cell r="AB244">
            <v>23410504</v>
          </cell>
          <cell r="AC244">
            <v>0</v>
          </cell>
          <cell r="AD244">
            <v>89836.97</v>
          </cell>
          <cell r="AE244">
            <v>89836.97</v>
          </cell>
          <cell r="AF244">
            <v>0</v>
          </cell>
          <cell r="AG244">
            <v>23500340.969999999</v>
          </cell>
          <cell r="AH244">
            <v>38501</v>
          </cell>
          <cell r="AI244">
            <v>0</v>
          </cell>
          <cell r="AJ244">
            <v>0</v>
          </cell>
          <cell r="AK244">
            <v>0</v>
          </cell>
        </row>
        <row r="245">
          <cell r="R245" t="str">
            <v>BNDES</v>
          </cell>
          <cell r="S245" t="str">
            <v>FINEM TJLP</v>
          </cell>
          <cell r="T245" t="str">
            <v>SUB0122C</v>
          </cell>
          <cell r="U245">
            <v>6</v>
          </cell>
          <cell r="V245">
            <v>3</v>
          </cell>
          <cell r="W245">
            <v>37578</v>
          </cell>
          <cell r="X245">
            <v>18</v>
          </cell>
          <cell r="Y245">
            <v>0</v>
          </cell>
          <cell r="Z245">
            <v>1.6959409999999999</v>
          </cell>
          <cell r="AA245">
            <v>0</v>
          </cell>
          <cell r="AB245">
            <v>23453817.629999999</v>
          </cell>
          <cell r="AC245">
            <v>0</v>
          </cell>
          <cell r="AD245">
            <v>101832.70000000001</v>
          </cell>
          <cell r="AE245">
            <v>191669.67</v>
          </cell>
          <cell r="AF245">
            <v>0</v>
          </cell>
          <cell r="AG245">
            <v>23645487.300000001</v>
          </cell>
          <cell r="AH245">
            <v>43313.630000002682</v>
          </cell>
          <cell r="AI245">
            <v>0</v>
          </cell>
          <cell r="AJ245">
            <v>0</v>
          </cell>
          <cell r="AK245">
            <v>0</v>
          </cell>
        </row>
        <row r="246">
          <cell r="R246" t="str">
            <v>BNDES</v>
          </cell>
          <cell r="S246" t="str">
            <v>FINEM TJLP</v>
          </cell>
          <cell r="T246" t="str">
            <v>SUB0122C</v>
          </cell>
          <cell r="U246">
            <v>6</v>
          </cell>
          <cell r="V246">
            <v>3</v>
          </cell>
          <cell r="W246">
            <v>37590</v>
          </cell>
          <cell r="X246">
            <v>12</v>
          </cell>
          <cell r="Y246">
            <v>0</v>
          </cell>
          <cell r="Z246">
            <v>1.6980409999999999</v>
          </cell>
          <cell r="AA246">
            <v>0</v>
          </cell>
          <cell r="AB246">
            <v>23482859.34</v>
          </cell>
          <cell r="AC246">
            <v>0</v>
          </cell>
          <cell r="AD246">
            <v>68343</v>
          </cell>
          <cell r="AE246">
            <v>260012.67</v>
          </cell>
          <cell r="AF246">
            <v>0</v>
          </cell>
          <cell r="AG246">
            <v>23742872.010000002</v>
          </cell>
          <cell r="AH246">
            <v>29041.710000000894</v>
          </cell>
          <cell r="AI246">
            <v>0</v>
          </cell>
          <cell r="AJ246">
            <v>0</v>
          </cell>
          <cell r="AK246">
            <v>0</v>
          </cell>
        </row>
        <row r="247">
          <cell r="R247" t="str">
            <v>BNDES</v>
          </cell>
          <cell r="S247" t="str">
            <v>FINEM TJLP</v>
          </cell>
          <cell r="T247" t="str">
            <v>SUB0122C</v>
          </cell>
          <cell r="U247">
            <v>6</v>
          </cell>
          <cell r="V247">
            <v>3</v>
          </cell>
          <cell r="W247">
            <v>37605</v>
          </cell>
          <cell r="X247">
            <v>15</v>
          </cell>
          <cell r="Y247">
            <v>0</v>
          </cell>
          <cell r="Z247">
            <v>1.700666</v>
          </cell>
          <cell r="AA247">
            <v>0</v>
          </cell>
          <cell r="AB247">
            <v>23519161.469999999</v>
          </cell>
          <cell r="AC247">
            <v>0</v>
          </cell>
          <cell r="AD247">
            <v>85941.65</v>
          </cell>
          <cell r="AE247">
            <v>345954.32</v>
          </cell>
          <cell r="AF247">
            <v>0</v>
          </cell>
          <cell r="AG247">
            <v>23865115.789999999</v>
          </cell>
          <cell r="AH247">
            <v>36302.129999998957</v>
          </cell>
          <cell r="AI247">
            <v>0</v>
          </cell>
          <cell r="AJ247">
            <v>0</v>
          </cell>
          <cell r="AK247">
            <v>0</v>
          </cell>
        </row>
        <row r="248">
          <cell r="R248" t="str">
            <v>BNDES</v>
          </cell>
          <cell r="S248" t="str">
            <v>FINEM TJLP</v>
          </cell>
          <cell r="T248" t="str">
            <v>SUB0122C</v>
          </cell>
          <cell r="U248">
            <v>6</v>
          </cell>
          <cell r="V248">
            <v>3</v>
          </cell>
          <cell r="W248">
            <v>37621</v>
          </cell>
          <cell r="X248">
            <v>16</v>
          </cell>
          <cell r="Y248">
            <v>0</v>
          </cell>
          <cell r="Z248">
            <v>1.7034659999999999</v>
          </cell>
          <cell r="AA248">
            <v>0</v>
          </cell>
          <cell r="AB248">
            <v>23557883.739999998</v>
          </cell>
          <cell r="AC248">
            <v>0</v>
          </cell>
          <cell r="AD248">
            <v>92301.890000000014</v>
          </cell>
          <cell r="AE248">
            <v>438256.21</v>
          </cell>
          <cell r="AF248">
            <v>0</v>
          </cell>
          <cell r="AG248">
            <v>23996139.949999999</v>
          </cell>
          <cell r="AH248">
            <v>38722.269999999553</v>
          </cell>
          <cell r="AI248">
            <v>0</v>
          </cell>
          <cell r="AJ248">
            <v>0</v>
          </cell>
          <cell r="AK248">
            <v>0</v>
          </cell>
        </row>
        <row r="249">
          <cell r="R249" t="str">
            <v>BNDES</v>
          </cell>
          <cell r="S249" t="str">
            <v>FINEM TJLP</v>
          </cell>
          <cell r="T249" t="str">
            <v>SUB0122C</v>
          </cell>
          <cell r="U249">
            <v>6</v>
          </cell>
          <cell r="V249">
            <v>3</v>
          </cell>
          <cell r="W249">
            <v>37636</v>
          </cell>
          <cell r="X249">
            <v>15</v>
          </cell>
          <cell r="Y249">
            <v>6</v>
          </cell>
          <cell r="Z249">
            <v>1.706693</v>
          </cell>
          <cell r="AA249">
            <v>0</v>
          </cell>
          <cell r="AB249">
            <v>23602511.16</v>
          </cell>
          <cell r="AC249">
            <v>0</v>
          </cell>
          <cell r="AD249">
            <v>87312.460000000021</v>
          </cell>
          <cell r="AE249">
            <v>525568.67000000004</v>
          </cell>
          <cell r="AF249">
            <v>525568.67000000004</v>
          </cell>
          <cell r="AG249">
            <v>23602511.16</v>
          </cell>
          <cell r="AH249">
            <v>44627.420000001788</v>
          </cell>
          <cell r="AI249">
            <v>0</v>
          </cell>
          <cell r="AJ249">
            <v>0</v>
          </cell>
          <cell r="AK249">
            <v>0</v>
          </cell>
        </row>
        <row r="250">
          <cell r="R250" t="str">
            <v>BNDES</v>
          </cell>
          <cell r="S250" t="str">
            <v>FINEM TJLP</v>
          </cell>
          <cell r="T250" t="str">
            <v>SUB0122C</v>
          </cell>
          <cell r="U250">
            <v>6</v>
          </cell>
          <cell r="V250">
            <v>3</v>
          </cell>
          <cell r="W250">
            <v>37638</v>
          </cell>
          <cell r="X250">
            <v>2</v>
          </cell>
          <cell r="Y250">
            <v>0</v>
          </cell>
          <cell r="Z250">
            <v>1.707131</v>
          </cell>
          <cell r="AA250">
            <v>2459578.0099999998</v>
          </cell>
          <cell r="AB250">
            <v>26068146.440000001</v>
          </cell>
          <cell r="AC250">
            <v>0</v>
          </cell>
          <cell r="AD250">
            <v>11305.66</v>
          </cell>
          <cell r="AE250">
            <v>11305.66</v>
          </cell>
          <cell r="AF250">
            <v>0</v>
          </cell>
          <cell r="AG250">
            <v>26079452.100000001</v>
          </cell>
          <cell r="AH250">
            <v>6057.2700000032783</v>
          </cell>
          <cell r="AI250">
            <v>0</v>
          </cell>
          <cell r="AJ250">
            <v>0</v>
          </cell>
          <cell r="AK250">
            <v>0</v>
          </cell>
        </row>
        <row r="251">
          <cell r="R251" t="str">
            <v>BNDES</v>
          </cell>
          <cell r="S251" t="str">
            <v>FINEM TJLP</v>
          </cell>
          <cell r="T251" t="str">
            <v>SUB0122C</v>
          </cell>
          <cell r="U251">
            <v>6</v>
          </cell>
          <cell r="V251">
            <v>3</v>
          </cell>
          <cell r="W251">
            <v>37652</v>
          </cell>
          <cell r="X251">
            <v>14</v>
          </cell>
          <cell r="Y251">
            <v>0</v>
          </cell>
          <cell r="Z251">
            <v>1.710197</v>
          </cell>
          <cell r="AA251">
            <v>0</v>
          </cell>
          <cell r="AB251">
            <v>26114964.719999999</v>
          </cell>
          <cell r="AC251">
            <v>0</v>
          </cell>
          <cell r="AD251">
            <v>87725.66</v>
          </cell>
          <cell r="AE251">
            <v>99031.32</v>
          </cell>
          <cell r="AF251">
            <v>0</v>
          </cell>
          <cell r="AG251">
            <v>26213996.039999999</v>
          </cell>
          <cell r="AH251">
            <v>46818.279999997467</v>
          </cell>
          <cell r="AI251">
            <v>0</v>
          </cell>
          <cell r="AJ251">
            <v>0</v>
          </cell>
          <cell r="AK251">
            <v>0</v>
          </cell>
        </row>
        <row r="252">
          <cell r="R252" t="str">
            <v>BNDES</v>
          </cell>
          <cell r="S252" t="str">
            <v>FINEM TJLP</v>
          </cell>
          <cell r="T252" t="str">
            <v>SUB0122C</v>
          </cell>
          <cell r="U252">
            <v>6</v>
          </cell>
          <cell r="V252">
            <v>3</v>
          </cell>
          <cell r="W252">
            <v>37667</v>
          </cell>
          <cell r="X252">
            <v>15</v>
          </cell>
          <cell r="Y252">
            <v>0</v>
          </cell>
          <cell r="Z252">
            <v>1.7134819999999999</v>
          </cell>
          <cell r="AA252">
            <v>0</v>
          </cell>
          <cell r="AB252">
            <v>26165127.16</v>
          </cell>
          <cell r="AC252">
            <v>0</v>
          </cell>
          <cell r="AD252">
            <v>94668.12</v>
          </cell>
          <cell r="AE252">
            <v>193699.44</v>
          </cell>
          <cell r="AF252">
            <v>0</v>
          </cell>
          <cell r="AG252">
            <v>26358826.600000001</v>
          </cell>
          <cell r="AH252">
            <v>50162.440000001341</v>
          </cell>
          <cell r="AI252">
            <v>0</v>
          </cell>
          <cell r="AJ252">
            <v>0</v>
          </cell>
          <cell r="AK252">
            <v>0</v>
          </cell>
        </row>
        <row r="253">
          <cell r="R253" t="str">
            <v>BNDES</v>
          </cell>
          <cell r="S253" t="str">
            <v>FINEM TJLP</v>
          </cell>
          <cell r="T253" t="str">
            <v>SUB0122C</v>
          </cell>
          <cell r="U253">
            <v>6</v>
          </cell>
          <cell r="V253">
            <v>3</v>
          </cell>
          <cell r="W253">
            <v>37680</v>
          </cell>
          <cell r="X253">
            <v>13</v>
          </cell>
          <cell r="Y253">
            <v>0</v>
          </cell>
          <cell r="Z253">
            <v>1.7163379999999999</v>
          </cell>
          <cell r="AA253">
            <v>0</v>
          </cell>
          <cell r="AB253">
            <v>26208738.710000001</v>
          </cell>
          <cell r="AC253">
            <v>0</v>
          </cell>
          <cell r="AD253">
            <v>82615.5</v>
          </cell>
          <cell r="AE253">
            <v>276314.94</v>
          </cell>
          <cell r="AF253">
            <v>0</v>
          </cell>
          <cell r="AG253">
            <v>26485053.649999999</v>
          </cell>
          <cell r="AH253">
            <v>43611.54999999702</v>
          </cell>
          <cell r="AI253">
            <v>0</v>
          </cell>
          <cell r="AJ253">
            <v>0</v>
          </cell>
          <cell r="AK253">
            <v>0</v>
          </cell>
        </row>
        <row r="254">
          <cell r="R254" t="str">
            <v>BNDES</v>
          </cell>
          <cell r="S254" t="str">
            <v>FINEM TJLP</v>
          </cell>
          <cell r="T254" t="str">
            <v>SUB0122C</v>
          </cell>
          <cell r="U254">
            <v>6</v>
          </cell>
          <cell r="V254">
            <v>3</v>
          </cell>
          <cell r="W254">
            <v>37695</v>
          </cell>
          <cell r="X254">
            <v>15</v>
          </cell>
          <cell r="Y254">
            <v>0</v>
          </cell>
          <cell r="Z254">
            <v>1.719638</v>
          </cell>
          <cell r="AA254">
            <v>0</v>
          </cell>
          <cell r="AB254">
            <v>26259130.199999999</v>
          </cell>
          <cell r="AC254">
            <v>0</v>
          </cell>
          <cell r="AD254">
            <v>95986.270000000019</v>
          </cell>
          <cell r="AE254">
            <v>372301.21</v>
          </cell>
          <cell r="AF254">
            <v>0</v>
          </cell>
          <cell r="AG254">
            <v>26631431.41</v>
          </cell>
          <cell r="AH254">
            <v>50391.490000002086</v>
          </cell>
          <cell r="AI254">
            <v>0</v>
          </cell>
          <cell r="AJ254">
            <v>0</v>
          </cell>
          <cell r="AK254">
            <v>0</v>
          </cell>
        </row>
        <row r="255">
          <cell r="R255" t="str">
            <v>BNDES</v>
          </cell>
          <cell r="S255" t="str">
            <v>FINEM TJLP</v>
          </cell>
          <cell r="T255" t="str">
            <v>SUB0122C</v>
          </cell>
          <cell r="U255">
            <v>6</v>
          </cell>
          <cell r="V255">
            <v>3</v>
          </cell>
          <cell r="W255">
            <v>37711</v>
          </cell>
          <cell r="X255">
            <v>16</v>
          </cell>
          <cell r="Y255">
            <v>0</v>
          </cell>
          <cell r="Z255">
            <v>1.7231620000000001</v>
          </cell>
          <cell r="AA255">
            <v>0</v>
          </cell>
          <cell r="AB255">
            <v>26312942.210000001</v>
          </cell>
          <cell r="AC255">
            <v>0</v>
          </cell>
          <cell r="AD255">
            <v>103169.52999999997</v>
          </cell>
          <cell r="AE255">
            <v>475470.74</v>
          </cell>
          <cell r="AF255">
            <v>0</v>
          </cell>
          <cell r="AG255">
            <v>26788412.960000001</v>
          </cell>
          <cell r="AH255">
            <v>53812.019999999553</v>
          </cell>
          <cell r="AI255">
            <v>0</v>
          </cell>
          <cell r="AJ255">
            <v>0</v>
          </cell>
          <cell r="AK255">
            <v>0</v>
          </cell>
        </row>
        <row r="256">
          <cell r="R256" t="str">
            <v>BNDES</v>
          </cell>
          <cell r="S256" t="str">
            <v>FINEM TJLP</v>
          </cell>
          <cell r="T256" t="str">
            <v>SUB0122C</v>
          </cell>
          <cell r="U256">
            <v>6</v>
          </cell>
          <cell r="V256">
            <v>3</v>
          </cell>
          <cell r="W256">
            <v>37722</v>
          </cell>
          <cell r="X256">
            <v>11</v>
          </cell>
          <cell r="Y256">
            <v>0</v>
          </cell>
          <cell r="Z256">
            <v>1.7260230000000001</v>
          </cell>
          <cell r="AA256">
            <v>3086129.12</v>
          </cell>
          <cell r="AB256">
            <v>29442759.239999998</v>
          </cell>
          <cell r="AC256">
            <v>0</v>
          </cell>
          <cell r="AD256">
            <v>71539.109999999986</v>
          </cell>
          <cell r="AE256">
            <v>547009.85</v>
          </cell>
          <cell r="AF256">
            <v>0</v>
          </cell>
          <cell r="AG256">
            <v>29989769.09</v>
          </cell>
          <cell r="AH256">
            <v>43687.89999999851</v>
          </cell>
          <cell r="AI256">
            <v>0</v>
          </cell>
          <cell r="AJ256">
            <v>0</v>
          </cell>
          <cell r="AK256">
            <v>0</v>
          </cell>
        </row>
        <row r="257">
          <cell r="R257" t="str">
            <v>BNDES</v>
          </cell>
          <cell r="S257" t="str">
            <v>FINEM TJLP</v>
          </cell>
          <cell r="T257" t="str">
            <v>SUB0122C</v>
          </cell>
          <cell r="U257">
            <v>6</v>
          </cell>
          <cell r="V257">
            <v>3</v>
          </cell>
          <cell r="W257">
            <v>37726</v>
          </cell>
          <cell r="X257">
            <v>4</v>
          </cell>
          <cell r="Y257">
            <v>7</v>
          </cell>
          <cell r="Z257">
            <v>1.727079</v>
          </cell>
          <cell r="AA257">
            <v>0</v>
          </cell>
          <cell r="AB257">
            <v>29460772.640000001</v>
          </cell>
          <cell r="AC257">
            <v>0</v>
          </cell>
          <cell r="AD257">
            <v>29082.099999999977</v>
          </cell>
          <cell r="AE257">
            <v>576091.94999999995</v>
          </cell>
          <cell r="AF257">
            <v>576091.94999999995</v>
          </cell>
          <cell r="AG257">
            <v>29460772.640000001</v>
          </cell>
          <cell r="AH257">
            <v>18013.39999999851</v>
          </cell>
          <cell r="AI257">
            <v>0</v>
          </cell>
          <cell r="AJ257">
            <v>0</v>
          </cell>
          <cell r="AK257">
            <v>0</v>
          </cell>
        </row>
        <row r="258">
          <cell r="R258" t="str">
            <v>BNDES</v>
          </cell>
          <cell r="S258" t="str">
            <v>FINEM TJLP</v>
          </cell>
          <cell r="T258" t="str">
            <v>SUB0122C</v>
          </cell>
          <cell r="U258">
            <v>6</v>
          </cell>
          <cell r="V258">
            <v>3</v>
          </cell>
          <cell r="W258">
            <v>37741</v>
          </cell>
          <cell r="X258">
            <v>15</v>
          </cell>
          <cell r="Y258">
            <v>0</v>
          </cell>
          <cell r="Z258">
            <v>1.7310449999999999</v>
          </cell>
          <cell r="AA258">
            <v>0</v>
          </cell>
          <cell r="AB258">
            <v>29528425.260000002</v>
          </cell>
          <cell r="AC258">
            <v>0</v>
          </cell>
          <cell r="AD258">
            <v>106219.41</v>
          </cell>
          <cell r="AE258">
            <v>106219.41</v>
          </cell>
          <cell r="AF258">
            <v>0</v>
          </cell>
          <cell r="AG258">
            <v>29634644.670000002</v>
          </cell>
          <cell r="AH258">
            <v>67652.620000001043</v>
          </cell>
          <cell r="AI258">
            <v>0</v>
          </cell>
          <cell r="AJ258">
            <v>0</v>
          </cell>
          <cell r="AK258">
            <v>0</v>
          </cell>
        </row>
        <row r="259">
          <cell r="R259" t="str">
            <v>BNDES</v>
          </cell>
          <cell r="S259" t="str">
            <v>FINEM TJLP</v>
          </cell>
          <cell r="T259" t="str">
            <v>SUB0122C</v>
          </cell>
          <cell r="U259">
            <v>6</v>
          </cell>
          <cell r="V259">
            <v>3</v>
          </cell>
          <cell r="W259">
            <v>37756</v>
          </cell>
          <cell r="X259">
            <v>15</v>
          </cell>
          <cell r="Y259">
            <v>0</v>
          </cell>
          <cell r="Z259">
            <v>1.73502</v>
          </cell>
          <cell r="AA259">
            <v>2498685.58</v>
          </cell>
          <cell r="AB259">
            <v>32094916.989999998</v>
          </cell>
          <cell r="AC259">
            <v>0</v>
          </cell>
          <cell r="AD259">
            <v>107090.19999999998</v>
          </cell>
          <cell r="AE259">
            <v>213309.61</v>
          </cell>
          <cell r="AF259">
            <v>0</v>
          </cell>
          <cell r="AG259">
            <v>32308226.600000001</v>
          </cell>
          <cell r="AH259">
            <v>67806.14999999851</v>
          </cell>
          <cell r="AI259">
            <v>0</v>
          </cell>
          <cell r="AJ259">
            <v>0</v>
          </cell>
          <cell r="AK259">
            <v>0</v>
          </cell>
        </row>
        <row r="260">
          <cell r="R260" t="str">
            <v>BNDES</v>
          </cell>
          <cell r="S260" t="str">
            <v>FINEM TJLP</v>
          </cell>
          <cell r="T260" t="str">
            <v>SUB0122C</v>
          </cell>
          <cell r="U260">
            <v>6</v>
          </cell>
          <cell r="V260">
            <v>3</v>
          </cell>
          <cell r="W260">
            <v>37772</v>
          </cell>
          <cell r="X260">
            <v>16</v>
          </cell>
          <cell r="Y260">
            <v>0</v>
          </cell>
          <cell r="Z260">
            <v>1.7392730000000001</v>
          </cell>
          <cell r="AA260">
            <v>0</v>
          </cell>
          <cell r="AB260">
            <v>32173590.260000002</v>
          </cell>
          <cell r="AC260">
            <v>0</v>
          </cell>
          <cell r="AD260">
            <v>124808.45000000001</v>
          </cell>
          <cell r="AE260">
            <v>338118.06</v>
          </cell>
          <cell r="AF260">
            <v>0</v>
          </cell>
          <cell r="AG260">
            <v>32511708.32</v>
          </cell>
          <cell r="AH260">
            <v>78673.269999999553</v>
          </cell>
          <cell r="AI260">
            <v>0</v>
          </cell>
          <cell r="AJ260">
            <v>0</v>
          </cell>
          <cell r="AK260">
            <v>0</v>
          </cell>
        </row>
        <row r="261">
          <cell r="R261" t="str">
            <v>BNDES</v>
          </cell>
          <cell r="S261" t="str">
            <v>FINEM TJLP</v>
          </cell>
          <cell r="T261" t="str">
            <v>SUB0122C</v>
          </cell>
          <cell r="U261">
            <v>6</v>
          </cell>
          <cell r="V261">
            <v>3</v>
          </cell>
          <cell r="W261">
            <v>37787</v>
          </cell>
          <cell r="X261">
            <v>15</v>
          </cell>
          <cell r="Y261">
            <v>0</v>
          </cell>
          <cell r="Z261">
            <v>1.743266</v>
          </cell>
          <cell r="AA261">
            <v>0</v>
          </cell>
          <cell r="AB261">
            <v>32247453.960000001</v>
          </cell>
          <cell r="AC261">
            <v>0</v>
          </cell>
          <cell r="AD261">
            <v>117995.59000000003</v>
          </cell>
          <cell r="AE261">
            <v>456113.65</v>
          </cell>
          <cell r="AF261">
            <v>0</v>
          </cell>
          <cell r="AG261">
            <v>32703567.609999999</v>
          </cell>
          <cell r="AH261">
            <v>73863.699999999255</v>
          </cell>
          <cell r="AI261">
            <v>0</v>
          </cell>
          <cell r="AJ261">
            <v>0</v>
          </cell>
          <cell r="AK261">
            <v>0</v>
          </cell>
        </row>
        <row r="262">
          <cell r="R262" t="str">
            <v>BNDES</v>
          </cell>
          <cell r="S262" t="str">
            <v>FINEM TJLP</v>
          </cell>
          <cell r="T262" t="str">
            <v>SUB0122C</v>
          </cell>
          <cell r="U262">
            <v>6</v>
          </cell>
          <cell r="V262">
            <v>3</v>
          </cell>
          <cell r="W262">
            <v>37802</v>
          </cell>
          <cell r="X262">
            <v>15</v>
          </cell>
          <cell r="Y262">
            <v>0</v>
          </cell>
          <cell r="Z262">
            <v>1.747271</v>
          </cell>
          <cell r="AA262">
            <v>0</v>
          </cell>
          <cell r="AB262">
            <v>32321539.640000001</v>
          </cell>
          <cell r="AC262">
            <v>0</v>
          </cell>
          <cell r="AD262">
            <v>118959.16000000003</v>
          </cell>
          <cell r="AE262">
            <v>575072.81000000006</v>
          </cell>
          <cell r="AF262">
            <v>0</v>
          </cell>
          <cell r="AG262">
            <v>32896612.449999999</v>
          </cell>
          <cell r="AH262">
            <v>74085.679999999702</v>
          </cell>
          <cell r="AI262">
            <v>0</v>
          </cell>
          <cell r="AJ262">
            <v>0</v>
          </cell>
          <cell r="AK262">
            <v>0</v>
          </cell>
        </row>
        <row r="263">
          <cell r="R263" t="str">
            <v>BNDES</v>
          </cell>
          <cell r="S263" t="str">
            <v>FINEM TJLP</v>
          </cell>
          <cell r="T263" t="str">
            <v>SUB0122C</v>
          </cell>
          <cell r="U263">
            <v>6</v>
          </cell>
          <cell r="V263">
            <v>3</v>
          </cell>
          <cell r="W263">
            <v>37817</v>
          </cell>
          <cell r="X263">
            <v>15</v>
          </cell>
          <cell r="Y263">
            <v>8</v>
          </cell>
          <cell r="Z263">
            <v>1.7512840000000001</v>
          </cell>
          <cell r="AA263">
            <v>0</v>
          </cell>
          <cell r="AB263">
            <v>32395773.309999999</v>
          </cell>
          <cell r="AC263">
            <v>0</v>
          </cell>
          <cell r="AD263">
            <v>119927.98999999999</v>
          </cell>
          <cell r="AE263">
            <v>695000.8</v>
          </cell>
          <cell r="AF263">
            <v>695000.8</v>
          </cell>
          <cell r="AG263">
            <v>32395773.309999999</v>
          </cell>
          <cell r="AH263">
            <v>74233.670000001788</v>
          </cell>
          <cell r="AI263">
            <v>0</v>
          </cell>
          <cell r="AJ263">
            <v>0</v>
          </cell>
          <cell r="AK263">
            <v>0</v>
          </cell>
        </row>
        <row r="264">
          <cell r="R264" t="str">
            <v>BNDES</v>
          </cell>
          <cell r="S264" t="str">
            <v>FINEM TJLP</v>
          </cell>
          <cell r="T264" t="str">
            <v>SUB0122C</v>
          </cell>
          <cell r="U264">
            <v>6</v>
          </cell>
          <cell r="V264">
            <v>3</v>
          </cell>
          <cell r="W264">
            <v>37833</v>
          </cell>
          <cell r="X264">
            <v>16</v>
          </cell>
          <cell r="Y264">
            <v>0</v>
          </cell>
          <cell r="Z264">
            <v>1.7555719999999999</v>
          </cell>
          <cell r="AA264">
            <v>0</v>
          </cell>
          <cell r="AB264">
            <v>32475094.010000002</v>
          </cell>
          <cell r="AC264">
            <v>0</v>
          </cell>
          <cell r="AD264">
            <v>124622.01</v>
          </cell>
          <cell r="AE264">
            <v>124622.01</v>
          </cell>
          <cell r="AF264">
            <v>0</v>
          </cell>
          <cell r="AG264">
            <v>32599716.02</v>
          </cell>
          <cell r="AH264">
            <v>79320.699999999255</v>
          </cell>
          <cell r="AI264">
            <v>32599716.02</v>
          </cell>
          <cell r="AJ264">
            <v>0</v>
          </cell>
          <cell r="AK264">
            <v>0</v>
          </cell>
        </row>
        <row r="265">
          <cell r="R265" t="str">
            <v>BNDES</v>
          </cell>
          <cell r="S265" t="str">
            <v>FINEM TJLP</v>
          </cell>
          <cell r="T265" t="str">
            <v>SUB0122C</v>
          </cell>
          <cell r="U265">
            <v>6</v>
          </cell>
          <cell r="V265">
            <v>3</v>
          </cell>
          <cell r="W265">
            <v>37848</v>
          </cell>
          <cell r="X265">
            <v>15</v>
          </cell>
          <cell r="Y265">
            <v>0</v>
          </cell>
          <cell r="Z265">
            <v>1.7555719999999999</v>
          </cell>
          <cell r="AA265">
            <v>0</v>
          </cell>
          <cell r="AB265">
            <v>32475094.010000002</v>
          </cell>
          <cell r="AC265">
            <v>0</v>
          </cell>
          <cell r="AD265">
            <v>117267.43000000001</v>
          </cell>
          <cell r="AE265">
            <v>241889.44</v>
          </cell>
          <cell r="AF265">
            <v>0</v>
          </cell>
          <cell r="AG265">
            <v>32716983.449999999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</row>
        <row r="266">
          <cell r="R266" t="str">
            <v>BNDES</v>
          </cell>
          <cell r="S266" t="str">
            <v>FINEM TJLP</v>
          </cell>
          <cell r="T266" t="str">
            <v>SUB0122C</v>
          </cell>
          <cell r="U266">
            <v>6</v>
          </cell>
          <cell r="V266">
            <v>3</v>
          </cell>
          <cell r="W266">
            <v>37864</v>
          </cell>
          <cell r="X266">
            <v>16</v>
          </cell>
          <cell r="Y266">
            <v>0</v>
          </cell>
          <cell r="Z266">
            <v>1.7555719999999999</v>
          </cell>
          <cell r="AA266">
            <v>0</v>
          </cell>
          <cell r="AB266">
            <v>32475094.010000002</v>
          </cell>
          <cell r="AC266">
            <v>0</v>
          </cell>
          <cell r="AD266">
            <v>125550.25</v>
          </cell>
          <cell r="AE266">
            <v>367439.69</v>
          </cell>
          <cell r="AF266">
            <v>0</v>
          </cell>
          <cell r="AG266">
            <v>32842533.699999999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</row>
        <row r="267">
          <cell r="R267" t="str">
            <v>BNDES</v>
          </cell>
          <cell r="S267" t="str">
            <v>FINEM TJLP</v>
          </cell>
          <cell r="T267" t="str">
            <v>SUB0122C</v>
          </cell>
          <cell r="U267">
            <v>6</v>
          </cell>
          <cell r="V267">
            <v>3</v>
          </cell>
          <cell r="W267">
            <v>37879</v>
          </cell>
          <cell r="X267">
            <v>15</v>
          </cell>
          <cell r="Y267">
            <v>0</v>
          </cell>
          <cell r="Z267">
            <v>1.7555719999999999</v>
          </cell>
          <cell r="AA267">
            <v>0</v>
          </cell>
          <cell r="AB267">
            <v>32475094.010000002</v>
          </cell>
          <cell r="AC267">
            <v>0</v>
          </cell>
          <cell r="AD267">
            <v>118140.89000000001</v>
          </cell>
          <cell r="AE267">
            <v>485580.58</v>
          </cell>
          <cell r="AF267">
            <v>0</v>
          </cell>
          <cell r="AG267">
            <v>32960674.59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</row>
        <row r="268">
          <cell r="R268" t="str">
            <v>BNDES</v>
          </cell>
          <cell r="S268" t="str">
            <v>FINEM TJLP</v>
          </cell>
          <cell r="T268" t="str">
            <v>SUB0122C</v>
          </cell>
          <cell r="U268">
            <v>6</v>
          </cell>
          <cell r="V268">
            <v>3</v>
          </cell>
          <cell r="W268">
            <v>37894</v>
          </cell>
          <cell r="X268">
            <v>15</v>
          </cell>
          <cell r="Y268">
            <v>0</v>
          </cell>
          <cell r="Z268">
            <v>1.7555719999999999</v>
          </cell>
          <cell r="AA268">
            <v>0</v>
          </cell>
          <cell r="AB268">
            <v>32475094.010000002</v>
          </cell>
          <cell r="AC268">
            <v>0</v>
          </cell>
          <cell r="AD268">
            <v>118565.86999999994</v>
          </cell>
          <cell r="AE268">
            <v>604146.44999999995</v>
          </cell>
          <cell r="AF268">
            <v>0</v>
          </cell>
          <cell r="AG268">
            <v>33079240.460000001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</row>
        <row r="269">
          <cell r="R269" t="str">
            <v>BNDES</v>
          </cell>
          <cell r="S269" t="str">
            <v>FINEM TJLP</v>
          </cell>
          <cell r="T269" t="str">
            <v>SUB0122C</v>
          </cell>
          <cell r="U269">
            <v>6</v>
          </cell>
          <cell r="V269">
            <v>3</v>
          </cell>
          <cell r="W269">
            <v>37909</v>
          </cell>
          <cell r="X269">
            <v>15</v>
          </cell>
          <cell r="Y269">
            <v>9</v>
          </cell>
          <cell r="Z269">
            <v>1.7555719999999999</v>
          </cell>
          <cell r="AA269">
            <v>0</v>
          </cell>
          <cell r="AB269">
            <v>32475094.010000002</v>
          </cell>
          <cell r="AC269">
            <v>0</v>
          </cell>
          <cell r="AD269">
            <v>118992.37</v>
          </cell>
          <cell r="AE269">
            <v>723138.82</v>
          </cell>
          <cell r="AF269">
            <v>723138.82</v>
          </cell>
          <cell r="AG269">
            <v>32475094.010000002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</row>
        <row r="270">
          <cell r="R270" t="str">
            <v>BNDES</v>
          </cell>
          <cell r="S270" t="str">
            <v>FINEM TJLP</v>
          </cell>
          <cell r="T270" t="str">
            <v>SUB0122C</v>
          </cell>
          <cell r="U270">
            <v>6</v>
          </cell>
          <cell r="V270">
            <v>3</v>
          </cell>
          <cell r="W270">
            <v>37925</v>
          </cell>
          <cell r="X270">
            <v>16</v>
          </cell>
          <cell r="Y270">
            <v>0</v>
          </cell>
          <cell r="Z270">
            <v>1.7555719999999999</v>
          </cell>
          <cell r="AA270">
            <v>0</v>
          </cell>
          <cell r="AB270">
            <v>32475094.010000002</v>
          </cell>
          <cell r="AC270">
            <v>0</v>
          </cell>
          <cell r="AD270">
            <v>124622.01</v>
          </cell>
          <cell r="AE270">
            <v>124622.01</v>
          </cell>
          <cell r="AF270">
            <v>0</v>
          </cell>
          <cell r="AG270">
            <v>32599716.02</v>
          </cell>
          <cell r="AH270">
            <v>-3.7252902984619141E-9</v>
          </cell>
          <cell r="AI270">
            <v>0</v>
          </cell>
          <cell r="AJ270">
            <v>0</v>
          </cell>
          <cell r="AK270">
            <v>0</v>
          </cell>
        </row>
        <row r="271">
          <cell r="R271" t="str">
            <v>BNDES</v>
          </cell>
          <cell r="S271" t="str">
            <v>FINEM TJLP</v>
          </cell>
          <cell r="T271" t="str">
            <v>SUB0122C</v>
          </cell>
          <cell r="U271">
            <v>6</v>
          </cell>
          <cell r="V271">
            <v>3</v>
          </cell>
          <cell r="W271">
            <v>37940</v>
          </cell>
          <cell r="X271">
            <v>15</v>
          </cell>
          <cell r="Y271">
            <v>0</v>
          </cell>
          <cell r="Z271">
            <v>1.7555719999999999</v>
          </cell>
          <cell r="AA271">
            <v>0</v>
          </cell>
          <cell r="AB271">
            <v>32475094.010000002</v>
          </cell>
          <cell r="AC271">
            <v>0</v>
          </cell>
          <cell r="AD271">
            <v>117267.43000000001</v>
          </cell>
          <cell r="AE271">
            <v>241889.44</v>
          </cell>
          <cell r="AF271">
            <v>0</v>
          </cell>
          <cell r="AG271">
            <v>32716983.449999999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</row>
        <row r="272">
          <cell r="R272" t="str">
            <v>BNDES</v>
          </cell>
          <cell r="S272" t="str">
            <v>FINEM TJLP</v>
          </cell>
          <cell r="T272" t="str">
            <v>SUB0122C</v>
          </cell>
          <cell r="U272">
            <v>6</v>
          </cell>
          <cell r="V272">
            <v>3</v>
          </cell>
          <cell r="W272">
            <v>37955</v>
          </cell>
          <cell r="X272">
            <v>15</v>
          </cell>
          <cell r="Y272">
            <v>0</v>
          </cell>
          <cell r="Z272">
            <v>1.7555719999999999</v>
          </cell>
          <cell r="AA272">
            <v>0</v>
          </cell>
          <cell r="AB272">
            <v>32475094.010000002</v>
          </cell>
          <cell r="AC272">
            <v>0</v>
          </cell>
          <cell r="AD272">
            <v>117689.26000000001</v>
          </cell>
          <cell r="AE272">
            <v>359578.7</v>
          </cell>
          <cell r="AF272">
            <v>0</v>
          </cell>
          <cell r="AG272">
            <v>32834672.719999999</v>
          </cell>
          <cell r="AH272">
            <v>9.9999979138374329E-3</v>
          </cell>
          <cell r="AI272">
            <v>0</v>
          </cell>
          <cell r="AJ272">
            <v>0</v>
          </cell>
          <cell r="AK272">
            <v>0</v>
          </cell>
        </row>
        <row r="273">
          <cell r="R273" t="str">
            <v>BNDES</v>
          </cell>
          <cell r="S273" t="str">
            <v>FINEM TJLP</v>
          </cell>
          <cell r="T273" t="str">
            <v>SUB0122C</v>
          </cell>
          <cell r="U273">
            <v>6</v>
          </cell>
          <cell r="V273">
            <v>3</v>
          </cell>
          <cell r="W273">
            <v>37970</v>
          </cell>
          <cell r="X273">
            <v>15</v>
          </cell>
          <cell r="Y273">
            <v>0</v>
          </cell>
          <cell r="Z273">
            <v>1.7555719999999999</v>
          </cell>
          <cell r="AA273">
            <v>0</v>
          </cell>
          <cell r="AB273">
            <v>32475094.010000002</v>
          </cell>
          <cell r="AC273">
            <v>0</v>
          </cell>
          <cell r="AD273">
            <v>118112.62</v>
          </cell>
          <cell r="AE273">
            <v>477691.32</v>
          </cell>
          <cell r="AF273">
            <v>0</v>
          </cell>
          <cell r="AG273">
            <v>32952785.329999998</v>
          </cell>
          <cell r="AH273">
            <v>-1.0000001639127731E-2</v>
          </cell>
          <cell r="AI273">
            <v>0</v>
          </cell>
          <cell r="AJ273">
            <v>0</v>
          </cell>
          <cell r="AK273">
            <v>0</v>
          </cell>
        </row>
        <row r="274">
          <cell r="R274" t="str">
            <v>BNDES</v>
          </cell>
          <cell r="S274" t="str">
            <v>FINEM TJLP</v>
          </cell>
          <cell r="T274" t="str">
            <v>SUB0122C</v>
          </cell>
          <cell r="U274">
            <v>6</v>
          </cell>
          <cell r="V274">
            <v>3</v>
          </cell>
          <cell r="W274">
            <v>37986</v>
          </cell>
          <cell r="X274">
            <v>16</v>
          </cell>
          <cell r="Y274">
            <v>0</v>
          </cell>
          <cell r="Z274">
            <v>1.7555719999999999</v>
          </cell>
          <cell r="AA274">
            <v>0</v>
          </cell>
          <cell r="AB274">
            <v>32475094.010000002</v>
          </cell>
          <cell r="AC274">
            <v>0</v>
          </cell>
          <cell r="AD274">
            <v>126455.12999999995</v>
          </cell>
          <cell r="AE274">
            <v>604146.44999999995</v>
          </cell>
          <cell r="AF274">
            <v>0</v>
          </cell>
          <cell r="AG274">
            <v>33079240.460000001</v>
          </cell>
          <cell r="AH274">
            <v>3.7252902984619141E-9</v>
          </cell>
          <cell r="AI274">
            <v>0</v>
          </cell>
          <cell r="AJ274">
            <v>0</v>
          </cell>
          <cell r="AK274">
            <v>0</v>
          </cell>
        </row>
        <row r="275">
          <cell r="R275" t="str">
            <v>BNDES</v>
          </cell>
          <cell r="S275" t="str">
            <v>FINEM TJLP</v>
          </cell>
          <cell r="T275" t="str">
            <v>SUB0122C</v>
          </cell>
          <cell r="U275">
            <v>6</v>
          </cell>
          <cell r="V275">
            <v>3</v>
          </cell>
          <cell r="W275">
            <v>38001</v>
          </cell>
          <cell r="X275">
            <v>15</v>
          </cell>
          <cell r="Y275">
            <v>10</v>
          </cell>
          <cell r="Z275">
            <v>1.7555719999999999</v>
          </cell>
          <cell r="AA275">
            <v>0</v>
          </cell>
          <cell r="AB275">
            <v>32475094.010000002</v>
          </cell>
          <cell r="AC275">
            <v>0</v>
          </cell>
          <cell r="AD275">
            <v>118992.37</v>
          </cell>
          <cell r="AE275">
            <v>723138.82</v>
          </cell>
          <cell r="AF275">
            <v>723138.82</v>
          </cell>
          <cell r="AG275">
            <v>32475094.010000002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</row>
        <row r="276">
          <cell r="R276" t="str">
            <v>BNDES</v>
          </cell>
          <cell r="S276" t="str">
            <v>FINEM TJLP</v>
          </cell>
          <cell r="T276" t="str">
            <v>SUB0122C</v>
          </cell>
          <cell r="U276">
            <v>6</v>
          </cell>
          <cell r="V276">
            <v>3</v>
          </cell>
          <cell r="W276">
            <v>38017</v>
          </cell>
          <cell r="X276">
            <v>16</v>
          </cell>
          <cell r="Y276">
            <v>0</v>
          </cell>
          <cell r="Z276">
            <v>1.7555719999999999</v>
          </cell>
          <cell r="AA276">
            <v>0</v>
          </cell>
          <cell r="AB276">
            <v>32475094.010000002</v>
          </cell>
          <cell r="AC276">
            <v>0</v>
          </cell>
          <cell r="AD276">
            <v>124622.01</v>
          </cell>
          <cell r="AE276">
            <v>124622.01</v>
          </cell>
          <cell r="AF276">
            <v>0</v>
          </cell>
          <cell r="AG276">
            <v>32599716.02</v>
          </cell>
          <cell r="AH276">
            <v>-3.7252902984619141E-9</v>
          </cell>
          <cell r="AI276">
            <v>0</v>
          </cell>
          <cell r="AJ276">
            <v>0</v>
          </cell>
          <cell r="AK276">
            <v>0</v>
          </cell>
        </row>
        <row r="277">
          <cell r="R277" t="str">
            <v>BNDES</v>
          </cell>
          <cell r="S277" t="str">
            <v>FINEM TJLP</v>
          </cell>
          <cell r="T277" t="str">
            <v>SUB0122C</v>
          </cell>
          <cell r="U277">
            <v>6</v>
          </cell>
          <cell r="V277">
            <v>3</v>
          </cell>
          <cell r="W277">
            <v>38033</v>
          </cell>
          <cell r="X277">
            <v>16</v>
          </cell>
          <cell r="Y277">
            <v>0</v>
          </cell>
          <cell r="Z277">
            <v>1.7555719999999999</v>
          </cell>
          <cell r="AA277">
            <v>0</v>
          </cell>
          <cell r="AB277">
            <v>32475094.010000002</v>
          </cell>
          <cell r="AC277">
            <v>0</v>
          </cell>
          <cell r="AD277">
            <v>125100.24</v>
          </cell>
          <cell r="AE277">
            <v>249722.25</v>
          </cell>
          <cell r="AF277">
            <v>0</v>
          </cell>
          <cell r="AG277">
            <v>32724816.260000002</v>
          </cell>
          <cell r="AH277">
            <v>3.7252902984619141E-9</v>
          </cell>
          <cell r="AI277">
            <v>0</v>
          </cell>
          <cell r="AJ277">
            <v>0</v>
          </cell>
          <cell r="AK277">
            <v>0</v>
          </cell>
        </row>
        <row r="278">
          <cell r="R278" t="str">
            <v>BNDES</v>
          </cell>
          <cell r="S278" t="str">
            <v>FINEM TJLP</v>
          </cell>
          <cell r="T278" t="str">
            <v>SUB0122C</v>
          </cell>
          <cell r="U278">
            <v>6</v>
          </cell>
          <cell r="V278">
            <v>3</v>
          </cell>
          <cell r="W278">
            <v>38046</v>
          </cell>
          <cell r="X278">
            <v>13</v>
          </cell>
          <cell r="Y278">
            <v>0</v>
          </cell>
          <cell r="Z278">
            <v>1.7555719999999999</v>
          </cell>
          <cell r="AA278">
            <v>0</v>
          </cell>
          <cell r="AB278">
            <v>32475094.010000002</v>
          </cell>
          <cell r="AC278">
            <v>0</v>
          </cell>
          <cell r="AD278">
            <v>101997.34999999998</v>
          </cell>
          <cell r="AE278">
            <v>351719.6</v>
          </cell>
          <cell r="AF278">
            <v>0</v>
          </cell>
          <cell r="AG278">
            <v>32826813.609999999</v>
          </cell>
          <cell r="AH278">
            <v>-3.7252902984619141E-9</v>
          </cell>
          <cell r="AI278">
            <v>0</v>
          </cell>
          <cell r="AJ278">
            <v>0</v>
          </cell>
          <cell r="AK278">
            <v>0</v>
          </cell>
        </row>
        <row r="279">
          <cell r="R279" t="str">
            <v>BNDES</v>
          </cell>
          <cell r="S279" t="str">
            <v>FINEM TJLP</v>
          </cell>
          <cell r="T279" t="str">
            <v>SUB0122C</v>
          </cell>
          <cell r="U279">
            <v>6</v>
          </cell>
          <cell r="V279">
            <v>3</v>
          </cell>
          <cell r="W279">
            <v>38061</v>
          </cell>
          <cell r="X279">
            <v>15</v>
          </cell>
          <cell r="Y279">
            <v>0</v>
          </cell>
          <cell r="Z279">
            <v>1.7555719999999999</v>
          </cell>
          <cell r="AA279">
            <v>0</v>
          </cell>
          <cell r="AB279">
            <v>32475094.010000002</v>
          </cell>
          <cell r="AC279">
            <v>0</v>
          </cell>
          <cell r="AD279">
            <v>118084.34000000003</v>
          </cell>
          <cell r="AE279">
            <v>469803.94</v>
          </cell>
          <cell r="AF279">
            <v>0</v>
          </cell>
          <cell r="AG279">
            <v>32944897.949999999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</row>
        <row r="280">
          <cell r="R280" t="str">
            <v>BNDES</v>
          </cell>
          <cell r="S280" t="str">
            <v>FINEM TJLP</v>
          </cell>
          <cell r="T280" t="str">
            <v>SUB0122C</v>
          </cell>
          <cell r="U280">
            <v>6</v>
          </cell>
          <cell r="V280">
            <v>3</v>
          </cell>
          <cell r="W280">
            <v>38077</v>
          </cell>
          <cell r="X280">
            <v>16</v>
          </cell>
          <cell r="Y280">
            <v>0</v>
          </cell>
          <cell r="Z280">
            <v>1.7555719999999999</v>
          </cell>
          <cell r="AA280">
            <v>0</v>
          </cell>
          <cell r="AB280">
            <v>32475094.010000002</v>
          </cell>
          <cell r="AC280">
            <v>0</v>
          </cell>
          <cell r="AD280">
            <v>126424.86000000004</v>
          </cell>
          <cell r="AE280">
            <v>596228.80000000005</v>
          </cell>
          <cell r="AF280">
            <v>0</v>
          </cell>
          <cell r="AG280">
            <v>33071322.82</v>
          </cell>
          <cell r="AH280">
            <v>1.0000001639127731E-2</v>
          </cell>
          <cell r="AI280">
            <v>0</v>
          </cell>
          <cell r="AJ280">
            <v>0</v>
          </cell>
          <cell r="AK280">
            <v>0</v>
          </cell>
        </row>
        <row r="281">
          <cell r="R281" t="str">
            <v>BNDES</v>
          </cell>
          <cell r="S281" t="str">
            <v>FINEM TJLP</v>
          </cell>
          <cell r="T281" t="str">
            <v>SUB0122C</v>
          </cell>
          <cell r="U281">
            <v>6</v>
          </cell>
          <cell r="V281">
            <v>3</v>
          </cell>
          <cell r="W281">
            <v>38092</v>
          </cell>
          <cell r="X281">
            <v>15</v>
          </cell>
          <cell r="Y281">
            <v>11</v>
          </cell>
          <cell r="Z281">
            <v>1.7555719999999999</v>
          </cell>
          <cell r="AA281">
            <v>0</v>
          </cell>
          <cell r="AB281">
            <v>32475094.010000002</v>
          </cell>
          <cell r="AC281">
            <v>0</v>
          </cell>
          <cell r="AD281">
            <v>118963.8899999999</v>
          </cell>
          <cell r="AE281">
            <v>715192.69</v>
          </cell>
          <cell r="AF281">
            <v>715192.69</v>
          </cell>
          <cell r="AG281">
            <v>32475094.010000002</v>
          </cell>
          <cell r="AH281">
            <v>-9.9999979138374329E-3</v>
          </cell>
          <cell r="AI281">
            <v>0</v>
          </cell>
          <cell r="AJ281">
            <v>0</v>
          </cell>
          <cell r="AK281">
            <v>0</v>
          </cell>
        </row>
        <row r="282">
          <cell r="R282" t="str">
            <v>BNDES</v>
          </cell>
          <cell r="S282" t="str">
            <v>FINEM TJLP</v>
          </cell>
          <cell r="T282" t="str">
            <v>SUB0122C</v>
          </cell>
          <cell r="U282">
            <v>6</v>
          </cell>
          <cell r="V282">
            <v>3</v>
          </cell>
          <cell r="W282">
            <v>38107</v>
          </cell>
          <cell r="X282">
            <v>15</v>
          </cell>
          <cell r="Y282">
            <v>0</v>
          </cell>
          <cell r="Z282">
            <v>1.7555719999999999</v>
          </cell>
          <cell r="AA282">
            <v>0</v>
          </cell>
          <cell r="AB282">
            <v>32475094.010000002</v>
          </cell>
          <cell r="AC282">
            <v>0</v>
          </cell>
          <cell r="AD282">
            <v>116819.14</v>
          </cell>
          <cell r="AE282">
            <v>116819.14</v>
          </cell>
          <cell r="AF282">
            <v>0</v>
          </cell>
          <cell r="AG282">
            <v>32591913.16</v>
          </cell>
          <cell r="AH282">
            <v>9.9999979138374329E-3</v>
          </cell>
          <cell r="AI282">
            <v>0</v>
          </cell>
          <cell r="AJ282">
            <v>0</v>
          </cell>
          <cell r="AK282">
            <v>0</v>
          </cell>
        </row>
        <row r="283">
          <cell r="R283" t="str">
            <v>BNDES</v>
          </cell>
          <cell r="S283" t="str">
            <v>FINEM TJLP</v>
          </cell>
          <cell r="T283" t="str">
            <v>SUB0122C</v>
          </cell>
          <cell r="U283">
            <v>6</v>
          </cell>
          <cell r="V283">
            <v>3</v>
          </cell>
          <cell r="W283">
            <v>38124</v>
          </cell>
          <cell r="X283">
            <v>17</v>
          </cell>
          <cell r="Y283">
            <v>0</v>
          </cell>
          <cell r="Z283">
            <v>1.7555719999999999</v>
          </cell>
          <cell r="AA283">
            <v>0</v>
          </cell>
          <cell r="AB283">
            <v>32475094.010000002</v>
          </cell>
          <cell r="AC283">
            <v>0</v>
          </cell>
          <cell r="AD283">
            <v>132903.10999999999</v>
          </cell>
          <cell r="AE283">
            <v>249722.25</v>
          </cell>
          <cell r="AF283">
            <v>0</v>
          </cell>
          <cell r="AG283">
            <v>32724816.260000002</v>
          </cell>
          <cell r="AH283">
            <v>-9.9999979138374329E-3</v>
          </cell>
          <cell r="AI283">
            <v>0</v>
          </cell>
          <cell r="AJ283">
            <v>0</v>
          </cell>
          <cell r="AK283">
            <v>0</v>
          </cell>
        </row>
        <row r="284">
          <cell r="R284" t="str">
            <v>BNDES</v>
          </cell>
          <cell r="S284" t="str">
            <v>FINEM TJLP</v>
          </cell>
          <cell r="T284" t="str">
            <v>SUB0122C</v>
          </cell>
          <cell r="U284">
            <v>6</v>
          </cell>
          <cell r="V284">
            <v>3</v>
          </cell>
          <cell r="W284">
            <v>38138</v>
          </cell>
          <cell r="X284">
            <v>14</v>
          </cell>
          <cell r="Y284">
            <v>0</v>
          </cell>
          <cell r="Z284">
            <v>1.7555719999999999</v>
          </cell>
          <cell r="AA284">
            <v>0</v>
          </cell>
          <cell r="AB284">
            <v>32475094.010000002</v>
          </cell>
          <cell r="AC284">
            <v>0</v>
          </cell>
          <cell r="AD284">
            <v>109856.45000000001</v>
          </cell>
          <cell r="AE284">
            <v>359578.7</v>
          </cell>
          <cell r="AF284">
            <v>0</v>
          </cell>
          <cell r="AG284">
            <v>32834672.719999999</v>
          </cell>
          <cell r="AH284">
            <v>9.9999979138374329E-3</v>
          </cell>
          <cell r="AI284">
            <v>0</v>
          </cell>
          <cell r="AJ284">
            <v>0</v>
          </cell>
          <cell r="AK284">
            <v>0</v>
          </cell>
        </row>
        <row r="285">
          <cell r="R285" t="str">
            <v>BNDES</v>
          </cell>
          <cell r="S285" t="str">
            <v>FINEM TJLP</v>
          </cell>
          <cell r="T285" t="str">
            <v>SUB0122C</v>
          </cell>
          <cell r="U285">
            <v>6</v>
          </cell>
          <cell r="V285">
            <v>3</v>
          </cell>
          <cell r="W285">
            <v>38153</v>
          </cell>
          <cell r="X285">
            <v>15</v>
          </cell>
          <cell r="Y285">
            <v>0</v>
          </cell>
          <cell r="Z285">
            <v>1.7555719999999999</v>
          </cell>
          <cell r="AA285">
            <v>0</v>
          </cell>
          <cell r="AB285">
            <v>32475094.010000002</v>
          </cell>
          <cell r="AC285">
            <v>0</v>
          </cell>
          <cell r="AD285">
            <v>118112.62</v>
          </cell>
          <cell r="AE285">
            <v>477691.32</v>
          </cell>
          <cell r="AF285">
            <v>0</v>
          </cell>
          <cell r="AG285">
            <v>32952785.329999998</v>
          </cell>
          <cell r="AH285">
            <v>-1.0000001639127731E-2</v>
          </cell>
          <cell r="AI285">
            <v>0</v>
          </cell>
          <cell r="AJ285">
            <v>0</v>
          </cell>
          <cell r="AK285">
            <v>0</v>
          </cell>
        </row>
        <row r="286">
          <cell r="R286" t="str">
            <v>BNDES</v>
          </cell>
          <cell r="S286" t="str">
            <v>FINEM TJLP</v>
          </cell>
          <cell r="T286" t="str">
            <v>SUB0122C</v>
          </cell>
          <cell r="U286">
            <v>6</v>
          </cell>
          <cell r="V286">
            <v>3</v>
          </cell>
          <cell r="W286">
            <v>38168</v>
          </cell>
          <cell r="X286">
            <v>15</v>
          </cell>
          <cell r="Y286">
            <v>0</v>
          </cell>
          <cell r="Z286">
            <v>1.7555719999999999</v>
          </cell>
          <cell r="AA286">
            <v>0</v>
          </cell>
          <cell r="AB286">
            <v>32475094.010000002</v>
          </cell>
          <cell r="AC286">
            <v>0</v>
          </cell>
          <cell r="AD286">
            <v>118537.48000000004</v>
          </cell>
          <cell r="AE286">
            <v>596228.80000000005</v>
          </cell>
          <cell r="AF286">
            <v>0</v>
          </cell>
          <cell r="AG286">
            <v>33071322.82</v>
          </cell>
          <cell r="AH286">
            <v>1.0000001639127731E-2</v>
          </cell>
          <cell r="AI286">
            <v>0</v>
          </cell>
          <cell r="AJ286">
            <v>0</v>
          </cell>
          <cell r="AK286">
            <v>0</v>
          </cell>
        </row>
        <row r="287">
          <cell r="R287" t="str">
            <v>BNDES</v>
          </cell>
          <cell r="S287" t="str">
            <v>FINEM TJLP</v>
          </cell>
          <cell r="T287" t="str">
            <v>SUB0122C</v>
          </cell>
          <cell r="U287">
            <v>6</v>
          </cell>
          <cell r="V287">
            <v>3</v>
          </cell>
          <cell r="W287">
            <v>38183</v>
          </cell>
          <cell r="X287">
            <v>15</v>
          </cell>
          <cell r="Y287">
            <v>12</v>
          </cell>
          <cell r="Z287">
            <v>1.7555719999999999</v>
          </cell>
          <cell r="AA287">
            <v>0</v>
          </cell>
          <cell r="AB287">
            <v>32475094.010000002</v>
          </cell>
          <cell r="AC287">
            <v>0</v>
          </cell>
          <cell r="AD287">
            <v>118963.8899999999</v>
          </cell>
          <cell r="AE287">
            <v>715192.69</v>
          </cell>
          <cell r="AF287">
            <v>715192.69</v>
          </cell>
          <cell r="AG287">
            <v>32475094.010000002</v>
          </cell>
          <cell r="AH287">
            <v>-9.9999979138374329E-3</v>
          </cell>
          <cell r="AI287">
            <v>0</v>
          </cell>
          <cell r="AJ287">
            <v>0</v>
          </cell>
          <cell r="AK287">
            <v>0</v>
          </cell>
        </row>
        <row r="288">
          <cell r="R288" t="str">
            <v>BNDES</v>
          </cell>
          <cell r="S288" t="str">
            <v>FINEM TJLP</v>
          </cell>
          <cell r="T288" t="str">
            <v>SUB0122C</v>
          </cell>
          <cell r="U288">
            <v>6</v>
          </cell>
          <cell r="V288">
            <v>3</v>
          </cell>
          <cell r="W288">
            <v>38199</v>
          </cell>
          <cell r="X288">
            <v>16</v>
          </cell>
          <cell r="Y288">
            <v>0</v>
          </cell>
          <cell r="Z288">
            <v>1.7555719999999999</v>
          </cell>
          <cell r="AA288">
            <v>0</v>
          </cell>
          <cell r="AB288">
            <v>32475094.010000002</v>
          </cell>
          <cell r="AC288">
            <v>0</v>
          </cell>
          <cell r="AD288">
            <v>124622.01</v>
          </cell>
          <cell r="AE288">
            <v>124622.01</v>
          </cell>
          <cell r="AF288">
            <v>0</v>
          </cell>
          <cell r="AG288">
            <v>32599716.02</v>
          </cell>
          <cell r="AH288">
            <v>-3.7252902984619141E-9</v>
          </cell>
          <cell r="AI288">
            <v>0</v>
          </cell>
          <cell r="AJ288">
            <v>0</v>
          </cell>
          <cell r="AK288">
            <v>0</v>
          </cell>
        </row>
        <row r="289">
          <cell r="R289" t="str">
            <v>BNDES</v>
          </cell>
          <cell r="S289" t="str">
            <v>FINEM TJLP</v>
          </cell>
          <cell r="T289" t="str">
            <v>SUB0122C</v>
          </cell>
          <cell r="U289">
            <v>6</v>
          </cell>
          <cell r="V289">
            <v>3</v>
          </cell>
          <cell r="W289">
            <v>38215</v>
          </cell>
          <cell r="X289">
            <v>16</v>
          </cell>
          <cell r="Y289">
            <v>0</v>
          </cell>
          <cell r="Z289">
            <v>1.7555719999999999</v>
          </cell>
          <cell r="AA289">
            <v>0</v>
          </cell>
          <cell r="AB289">
            <v>32475094.010000002</v>
          </cell>
          <cell r="AC289">
            <v>0</v>
          </cell>
          <cell r="AD289">
            <v>125100.24</v>
          </cell>
          <cell r="AE289">
            <v>249722.25</v>
          </cell>
          <cell r="AF289">
            <v>0</v>
          </cell>
          <cell r="AG289">
            <v>32724816.260000002</v>
          </cell>
          <cell r="AH289">
            <v>3.7252902984619141E-9</v>
          </cell>
          <cell r="AI289">
            <v>0</v>
          </cell>
          <cell r="AJ289">
            <v>0</v>
          </cell>
          <cell r="AK289">
            <v>0</v>
          </cell>
        </row>
        <row r="290">
          <cell r="R290" t="str">
            <v>BNDES</v>
          </cell>
          <cell r="S290" t="str">
            <v>FINEM TJLP</v>
          </cell>
          <cell r="T290" t="str">
            <v>SUB0122C</v>
          </cell>
          <cell r="U290">
            <v>6</v>
          </cell>
          <cell r="V290">
            <v>3</v>
          </cell>
          <cell r="W290">
            <v>38230</v>
          </cell>
          <cell r="X290">
            <v>15</v>
          </cell>
          <cell r="Y290">
            <v>0</v>
          </cell>
          <cell r="Z290">
            <v>1.7555719999999999</v>
          </cell>
          <cell r="AA290">
            <v>0</v>
          </cell>
          <cell r="AB290">
            <v>32475094.010000002</v>
          </cell>
          <cell r="AC290">
            <v>0</v>
          </cell>
          <cell r="AD290">
            <v>117717.44</v>
          </cell>
          <cell r="AE290">
            <v>367439.69</v>
          </cell>
          <cell r="AF290">
            <v>0</v>
          </cell>
          <cell r="AG290">
            <v>32842533.699999999</v>
          </cell>
          <cell r="AH290">
            <v>-3.7252902984619141E-9</v>
          </cell>
          <cell r="AI290">
            <v>0</v>
          </cell>
          <cell r="AJ290">
            <v>0</v>
          </cell>
          <cell r="AK290">
            <v>0</v>
          </cell>
        </row>
        <row r="291">
          <cell r="R291" t="str">
            <v>BNDES</v>
          </cell>
          <cell r="S291" t="str">
            <v>FINEM TJLP</v>
          </cell>
          <cell r="T291" t="str">
            <v>SUB0122C</v>
          </cell>
          <cell r="U291">
            <v>6</v>
          </cell>
          <cell r="V291">
            <v>3</v>
          </cell>
          <cell r="W291">
            <v>38245</v>
          </cell>
          <cell r="X291">
            <v>15</v>
          </cell>
          <cell r="Y291">
            <v>0</v>
          </cell>
          <cell r="Z291">
            <v>1.7555719999999999</v>
          </cell>
          <cell r="AA291">
            <v>0</v>
          </cell>
          <cell r="AB291">
            <v>32475094.010000002</v>
          </cell>
          <cell r="AC291">
            <v>0</v>
          </cell>
          <cell r="AD291">
            <v>118140.89000000001</v>
          </cell>
          <cell r="AE291">
            <v>485580.58</v>
          </cell>
          <cell r="AF291">
            <v>0</v>
          </cell>
          <cell r="AG291">
            <v>32960674.59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</row>
        <row r="292">
          <cell r="R292" t="str">
            <v>BNDES</v>
          </cell>
          <cell r="S292" t="str">
            <v>FINEM TJLP</v>
          </cell>
          <cell r="T292" t="str">
            <v>SUB0122C</v>
          </cell>
          <cell r="U292">
            <v>6</v>
          </cell>
          <cell r="V292">
            <v>3</v>
          </cell>
          <cell r="W292">
            <v>38260</v>
          </cell>
          <cell r="X292">
            <v>15</v>
          </cell>
          <cell r="Y292">
            <v>0</v>
          </cell>
          <cell r="Z292">
            <v>1.7555719999999999</v>
          </cell>
          <cell r="AA292">
            <v>0</v>
          </cell>
          <cell r="AB292">
            <v>32475094.010000002</v>
          </cell>
          <cell r="AC292">
            <v>0</v>
          </cell>
          <cell r="AD292">
            <v>118565.86999999994</v>
          </cell>
          <cell r="AE292">
            <v>604146.44999999995</v>
          </cell>
          <cell r="AF292">
            <v>0</v>
          </cell>
          <cell r="AG292">
            <v>33079240.460000001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</row>
        <row r="293">
          <cell r="R293" t="str">
            <v>BNDES</v>
          </cell>
          <cell r="S293" t="str">
            <v>FINEM TJLP</v>
          </cell>
          <cell r="T293" t="str">
            <v>SUB0122C</v>
          </cell>
          <cell r="U293">
            <v>6</v>
          </cell>
          <cell r="V293">
            <v>3</v>
          </cell>
          <cell r="W293">
            <v>38275</v>
          </cell>
          <cell r="X293">
            <v>15</v>
          </cell>
          <cell r="Y293">
            <v>13</v>
          </cell>
          <cell r="Z293">
            <v>1.7555719999999999</v>
          </cell>
          <cell r="AA293">
            <v>0</v>
          </cell>
          <cell r="AB293">
            <v>32475094.010000002</v>
          </cell>
          <cell r="AC293">
            <v>0</v>
          </cell>
          <cell r="AD293">
            <v>118992.37</v>
          </cell>
          <cell r="AE293">
            <v>723138.82</v>
          </cell>
          <cell r="AF293">
            <v>723138.82</v>
          </cell>
          <cell r="AG293">
            <v>32475094.010000002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</row>
        <row r="294">
          <cell r="R294" t="str">
            <v>BNDES</v>
          </cell>
          <cell r="S294" t="str">
            <v>FINEM TJLP</v>
          </cell>
          <cell r="T294" t="str">
            <v>SUB0122C</v>
          </cell>
          <cell r="U294">
            <v>6</v>
          </cell>
          <cell r="V294">
            <v>3</v>
          </cell>
          <cell r="W294">
            <v>38291</v>
          </cell>
          <cell r="X294">
            <v>16</v>
          </cell>
          <cell r="Y294">
            <v>0</v>
          </cell>
          <cell r="Z294">
            <v>1.7555719999999999</v>
          </cell>
          <cell r="AA294">
            <v>0</v>
          </cell>
          <cell r="AB294">
            <v>32475094.010000002</v>
          </cell>
          <cell r="AC294">
            <v>0</v>
          </cell>
          <cell r="AD294">
            <v>124622.01</v>
          </cell>
          <cell r="AE294">
            <v>124622.01</v>
          </cell>
          <cell r="AF294">
            <v>0</v>
          </cell>
          <cell r="AG294">
            <v>32599716.02</v>
          </cell>
          <cell r="AH294">
            <v>-3.7252902984619141E-9</v>
          </cell>
          <cell r="AI294">
            <v>0</v>
          </cell>
          <cell r="AJ294">
            <v>0</v>
          </cell>
          <cell r="AK294">
            <v>0</v>
          </cell>
        </row>
        <row r="295">
          <cell r="R295" t="str">
            <v>BNDES</v>
          </cell>
          <cell r="S295" t="str">
            <v>FINEM TJLP</v>
          </cell>
          <cell r="T295" t="str">
            <v>SUB0122C</v>
          </cell>
          <cell r="U295">
            <v>6</v>
          </cell>
          <cell r="V295">
            <v>3</v>
          </cell>
          <cell r="W295">
            <v>38306</v>
          </cell>
          <cell r="X295">
            <v>15</v>
          </cell>
          <cell r="Y295">
            <v>0</v>
          </cell>
          <cell r="Z295">
            <v>1.7555719999999999</v>
          </cell>
          <cell r="AA295">
            <v>0</v>
          </cell>
          <cell r="AB295">
            <v>32475094.010000002</v>
          </cell>
          <cell r="AC295">
            <v>0</v>
          </cell>
          <cell r="AD295">
            <v>117267.43000000001</v>
          </cell>
          <cell r="AE295">
            <v>241889.44</v>
          </cell>
          <cell r="AF295">
            <v>0</v>
          </cell>
          <cell r="AG295">
            <v>32716983.449999999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</row>
        <row r="296">
          <cell r="R296" t="str">
            <v>BNDES</v>
          </cell>
          <cell r="S296" t="str">
            <v>FINEM TJLP</v>
          </cell>
          <cell r="T296" t="str">
            <v>SUB0122C</v>
          </cell>
          <cell r="U296">
            <v>6</v>
          </cell>
          <cell r="V296">
            <v>3</v>
          </cell>
          <cell r="W296">
            <v>38321</v>
          </cell>
          <cell r="X296">
            <v>15</v>
          </cell>
          <cell r="Y296">
            <v>0</v>
          </cell>
          <cell r="Z296">
            <v>1.7555719999999999</v>
          </cell>
          <cell r="AA296">
            <v>0</v>
          </cell>
          <cell r="AB296">
            <v>32475094.010000002</v>
          </cell>
          <cell r="AC296">
            <v>0</v>
          </cell>
          <cell r="AD296">
            <v>117689.26000000001</v>
          </cell>
          <cell r="AE296">
            <v>359578.7</v>
          </cell>
          <cell r="AF296">
            <v>0</v>
          </cell>
          <cell r="AG296">
            <v>32834672.719999999</v>
          </cell>
          <cell r="AH296">
            <v>9.9999979138374329E-3</v>
          </cell>
          <cell r="AI296">
            <v>0</v>
          </cell>
          <cell r="AJ296">
            <v>0</v>
          </cell>
          <cell r="AK296">
            <v>0</v>
          </cell>
        </row>
        <row r="297">
          <cell r="R297" t="str">
            <v>BNDES</v>
          </cell>
          <cell r="S297" t="str">
            <v>FINEM TJLP</v>
          </cell>
          <cell r="T297" t="str">
            <v>SUB0122C</v>
          </cell>
          <cell r="U297">
            <v>6</v>
          </cell>
          <cell r="V297">
            <v>3</v>
          </cell>
          <cell r="W297">
            <v>38336</v>
          </cell>
          <cell r="X297">
            <v>15</v>
          </cell>
          <cell r="Y297">
            <v>0</v>
          </cell>
          <cell r="Z297">
            <v>1.7555719999999999</v>
          </cell>
          <cell r="AA297">
            <v>0</v>
          </cell>
          <cell r="AB297">
            <v>32475094.010000002</v>
          </cell>
          <cell r="AC297">
            <v>0</v>
          </cell>
          <cell r="AD297">
            <v>118112.62</v>
          </cell>
          <cell r="AE297">
            <v>477691.32</v>
          </cell>
          <cell r="AF297">
            <v>0</v>
          </cell>
          <cell r="AG297">
            <v>32952785.329999998</v>
          </cell>
          <cell r="AH297">
            <v>-1.0000001639127731E-2</v>
          </cell>
          <cell r="AI297">
            <v>0</v>
          </cell>
          <cell r="AJ297">
            <v>0</v>
          </cell>
          <cell r="AK297">
            <v>0</v>
          </cell>
        </row>
        <row r="298">
          <cell r="R298" t="str">
            <v>BNDES</v>
          </cell>
          <cell r="S298" t="str">
            <v>FINEM TJLP</v>
          </cell>
          <cell r="T298" t="str">
            <v>SUB0122C</v>
          </cell>
          <cell r="U298">
            <v>6</v>
          </cell>
          <cell r="V298">
            <v>3</v>
          </cell>
          <cell r="W298">
            <v>38352</v>
          </cell>
          <cell r="X298">
            <v>16</v>
          </cell>
          <cell r="Y298">
            <v>0</v>
          </cell>
          <cell r="Z298">
            <v>1.7555719999999999</v>
          </cell>
          <cell r="AA298">
            <v>0</v>
          </cell>
          <cell r="AB298">
            <v>32475094.010000002</v>
          </cell>
          <cell r="AC298">
            <v>0</v>
          </cell>
          <cell r="AD298">
            <v>126455.12999999995</v>
          </cell>
          <cell r="AE298">
            <v>604146.44999999995</v>
          </cell>
          <cell r="AF298">
            <v>0</v>
          </cell>
          <cell r="AG298">
            <v>33079240.460000001</v>
          </cell>
          <cell r="AH298">
            <v>3.7252902984619141E-9</v>
          </cell>
          <cell r="AI298">
            <v>0</v>
          </cell>
          <cell r="AJ298">
            <v>0</v>
          </cell>
          <cell r="AK298">
            <v>0</v>
          </cell>
        </row>
        <row r="299">
          <cell r="R299" t="str">
            <v>BNDES</v>
          </cell>
          <cell r="S299" t="str">
            <v>FINEM TJLP</v>
          </cell>
          <cell r="T299" t="str">
            <v>SUB0122C</v>
          </cell>
          <cell r="U299">
            <v>6</v>
          </cell>
          <cell r="V299">
            <v>3</v>
          </cell>
          <cell r="W299">
            <v>38369</v>
          </cell>
          <cell r="X299">
            <v>17</v>
          </cell>
          <cell r="Y299">
            <v>14</v>
          </cell>
          <cell r="Z299">
            <v>1.7555719999999999</v>
          </cell>
          <cell r="AA299">
            <v>0</v>
          </cell>
          <cell r="AB299">
            <v>32475094.010000002</v>
          </cell>
          <cell r="AC299">
            <v>0</v>
          </cell>
          <cell r="AD299">
            <v>134890.32000000007</v>
          </cell>
          <cell r="AE299">
            <v>739036.77</v>
          </cell>
          <cell r="AF299">
            <v>739036.77</v>
          </cell>
          <cell r="AG299">
            <v>32475094.010000002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</row>
        <row r="300">
          <cell r="R300" t="str">
            <v>BNDES</v>
          </cell>
          <cell r="S300" t="str">
            <v>FINEM TJLP</v>
          </cell>
          <cell r="T300" t="str">
            <v>SUB0122C</v>
          </cell>
          <cell r="U300">
            <v>6</v>
          </cell>
          <cell r="V300">
            <v>3</v>
          </cell>
          <cell r="W300">
            <v>38383</v>
          </cell>
          <cell r="X300">
            <v>14</v>
          </cell>
          <cell r="Y300">
            <v>0</v>
          </cell>
          <cell r="Z300">
            <v>1.7555719999999999</v>
          </cell>
          <cell r="AA300">
            <v>0</v>
          </cell>
          <cell r="AB300">
            <v>32475094.010000002</v>
          </cell>
          <cell r="AC300">
            <v>0</v>
          </cell>
          <cell r="AD300">
            <v>109018.14</v>
          </cell>
          <cell r="AE300">
            <v>109018.14</v>
          </cell>
          <cell r="AF300">
            <v>0</v>
          </cell>
          <cell r="AG300">
            <v>32584112.16</v>
          </cell>
          <cell r="AH300">
            <v>9.9999979138374329E-3</v>
          </cell>
          <cell r="AI300">
            <v>0</v>
          </cell>
          <cell r="AJ300">
            <v>0</v>
          </cell>
          <cell r="AK300">
            <v>0</v>
          </cell>
        </row>
        <row r="301">
          <cell r="R301" t="str">
            <v>BNDES</v>
          </cell>
          <cell r="S301" t="str">
            <v>FINEM TJLP</v>
          </cell>
          <cell r="T301" t="str">
            <v>SUB0122C</v>
          </cell>
          <cell r="U301">
            <v>6</v>
          </cell>
          <cell r="V301">
            <v>3</v>
          </cell>
          <cell r="W301">
            <v>38398</v>
          </cell>
          <cell r="X301">
            <v>15</v>
          </cell>
          <cell r="Y301">
            <v>15</v>
          </cell>
          <cell r="Z301">
            <v>1.7555719999999999</v>
          </cell>
          <cell r="AA301">
            <v>0</v>
          </cell>
          <cell r="AB301">
            <v>32475094.010000002</v>
          </cell>
          <cell r="AC301">
            <v>601390.63</v>
          </cell>
          <cell r="AD301">
            <v>117211.3</v>
          </cell>
          <cell r="AE301">
            <v>226229.44</v>
          </cell>
          <cell r="AF301">
            <v>827620.07</v>
          </cell>
          <cell r="AG301">
            <v>31873703.379999999</v>
          </cell>
          <cell r="AH301">
            <v>-1.0000001639127731E-2</v>
          </cell>
          <cell r="AI301">
            <v>0</v>
          </cell>
          <cell r="AJ301">
            <v>0</v>
          </cell>
          <cell r="AK301">
            <v>0</v>
          </cell>
        </row>
        <row r="302">
          <cell r="R302" t="str">
            <v>BNDES</v>
          </cell>
          <cell r="S302" t="str">
            <v>FINEM TJLP</v>
          </cell>
          <cell r="T302" t="str">
            <v>SUB0122C</v>
          </cell>
          <cell r="U302">
            <v>6</v>
          </cell>
          <cell r="V302">
            <v>3</v>
          </cell>
          <cell r="W302">
            <v>38411</v>
          </cell>
          <cell r="X302">
            <v>13</v>
          </cell>
          <cell r="Y302">
            <v>0</v>
          </cell>
          <cell r="Z302">
            <v>1.7555719999999999</v>
          </cell>
          <cell r="AA302">
            <v>0</v>
          </cell>
          <cell r="AB302">
            <v>31873703.379999999</v>
          </cell>
          <cell r="AC302">
            <v>0</v>
          </cell>
          <cell r="AD302">
            <v>99344.58</v>
          </cell>
          <cell r="AE302">
            <v>99344.58</v>
          </cell>
          <cell r="AF302">
            <v>0</v>
          </cell>
          <cell r="AG302">
            <v>31973047.969999999</v>
          </cell>
          <cell r="AH302">
            <v>1.0000001639127731E-2</v>
          </cell>
          <cell r="AI302">
            <v>0</v>
          </cell>
          <cell r="AJ302">
            <v>0</v>
          </cell>
          <cell r="AK302">
            <v>0</v>
          </cell>
        </row>
        <row r="303">
          <cell r="R303" t="str">
            <v>BNDES</v>
          </cell>
          <cell r="S303" t="str">
            <v>FINEM TJLP</v>
          </cell>
          <cell r="T303" t="str">
            <v>SUB0122C</v>
          </cell>
          <cell r="U303">
            <v>6</v>
          </cell>
          <cell r="V303">
            <v>3</v>
          </cell>
          <cell r="W303">
            <v>38426</v>
          </cell>
          <cell r="X303">
            <v>15</v>
          </cell>
          <cell r="Y303">
            <v>16</v>
          </cell>
          <cell r="Z303">
            <v>1.7555719999999999</v>
          </cell>
          <cell r="AA303">
            <v>0</v>
          </cell>
          <cell r="AB303">
            <v>31873703.379999999</v>
          </cell>
          <cell r="AC303">
            <v>601390.63</v>
          </cell>
          <cell r="AD303">
            <v>115013.18999999999</v>
          </cell>
          <cell r="AE303">
            <v>214357.77</v>
          </cell>
          <cell r="AF303">
            <v>815748.4</v>
          </cell>
          <cell r="AG303">
            <v>31272312.75</v>
          </cell>
          <cell r="AH303">
            <v>-1.0000001639127731E-2</v>
          </cell>
          <cell r="AI303">
            <v>0</v>
          </cell>
          <cell r="AJ303">
            <v>0</v>
          </cell>
          <cell r="AK303">
            <v>0</v>
          </cell>
        </row>
        <row r="304">
          <cell r="R304" t="str">
            <v>BNDES</v>
          </cell>
          <cell r="S304" t="str">
            <v>FINEM TJLP</v>
          </cell>
          <cell r="T304" t="str">
            <v>SUB0122C</v>
          </cell>
          <cell r="U304">
            <v>6</v>
          </cell>
          <cell r="V304">
            <v>3</v>
          </cell>
          <cell r="W304">
            <v>38442</v>
          </cell>
          <cell r="X304">
            <v>16</v>
          </cell>
          <cell r="Y304">
            <v>0</v>
          </cell>
          <cell r="Z304">
            <v>1.7555719999999999</v>
          </cell>
          <cell r="AA304">
            <v>0</v>
          </cell>
          <cell r="AB304">
            <v>31272312.75</v>
          </cell>
          <cell r="AC304">
            <v>0</v>
          </cell>
          <cell r="AD304">
            <v>120006.38</v>
          </cell>
          <cell r="AE304">
            <v>120006.38</v>
          </cell>
          <cell r="AF304">
            <v>0</v>
          </cell>
          <cell r="AG304">
            <v>31392319.129999999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</row>
        <row r="305">
          <cell r="R305" t="str">
            <v>BNDES</v>
          </cell>
          <cell r="S305" t="str">
            <v>FINEM TJLP</v>
          </cell>
          <cell r="T305" t="str">
            <v>SUB0122C</v>
          </cell>
          <cell r="U305">
            <v>6</v>
          </cell>
          <cell r="V305">
            <v>3</v>
          </cell>
          <cell r="W305">
            <v>38457</v>
          </cell>
          <cell r="X305">
            <v>15</v>
          </cell>
          <cell r="Y305">
            <v>17</v>
          </cell>
          <cell r="Z305">
            <v>1.7555719999999999</v>
          </cell>
          <cell r="AA305">
            <v>0</v>
          </cell>
          <cell r="AB305">
            <v>31272312.75</v>
          </cell>
          <cell r="AC305">
            <v>601390.63</v>
          </cell>
          <cell r="AD305">
            <v>112924.19</v>
          </cell>
          <cell r="AE305">
            <v>232930.57</v>
          </cell>
          <cell r="AF305">
            <v>834321.2</v>
          </cell>
          <cell r="AG305">
            <v>30670922.120000001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</row>
        <row r="306">
          <cell r="R306" t="str">
            <v>BNDES</v>
          </cell>
          <cell r="S306" t="str">
            <v>FINEM TJLP</v>
          </cell>
          <cell r="T306" t="str">
            <v>SUB0122C</v>
          </cell>
          <cell r="U306">
            <v>6</v>
          </cell>
          <cell r="V306">
            <v>3</v>
          </cell>
          <cell r="W306">
            <v>38472</v>
          </cell>
          <cell r="X306">
            <v>15</v>
          </cell>
          <cell r="Y306">
            <v>0</v>
          </cell>
          <cell r="Z306">
            <v>1.7555719999999999</v>
          </cell>
          <cell r="AA306">
            <v>0</v>
          </cell>
          <cell r="AB306">
            <v>30670922.120000001</v>
          </cell>
          <cell r="AC306">
            <v>0</v>
          </cell>
          <cell r="AD306">
            <v>110329.19</v>
          </cell>
          <cell r="AE306">
            <v>110329.19</v>
          </cell>
          <cell r="AF306">
            <v>0</v>
          </cell>
          <cell r="AG306">
            <v>30781251.309999999</v>
          </cell>
          <cell r="AH306">
            <v>-3.7252902984619141E-9</v>
          </cell>
          <cell r="AI306">
            <v>0</v>
          </cell>
          <cell r="AJ306">
            <v>0</v>
          </cell>
          <cell r="AK306">
            <v>0</v>
          </cell>
        </row>
        <row r="307">
          <cell r="R307" t="str">
            <v>BNDES</v>
          </cell>
          <cell r="S307" t="str">
            <v>FINEM TJLP</v>
          </cell>
          <cell r="T307" t="str">
            <v>SUB0122C</v>
          </cell>
          <cell r="U307">
            <v>6</v>
          </cell>
          <cell r="V307">
            <v>3</v>
          </cell>
          <cell r="W307">
            <v>38488</v>
          </cell>
          <cell r="X307">
            <v>16</v>
          </cell>
          <cell r="Y307">
            <v>18</v>
          </cell>
          <cell r="Z307">
            <v>1.7555719999999999</v>
          </cell>
          <cell r="AA307">
            <v>0</v>
          </cell>
          <cell r="AB307">
            <v>30670922.120000001</v>
          </cell>
          <cell r="AC307">
            <v>601390.63</v>
          </cell>
          <cell r="AD307">
            <v>118121.95000000001</v>
          </cell>
          <cell r="AE307">
            <v>228451.14</v>
          </cell>
          <cell r="AF307">
            <v>829841.77</v>
          </cell>
          <cell r="AG307">
            <v>30069531.489999998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</row>
        <row r="308">
          <cell r="R308" t="str">
            <v>BNDES</v>
          </cell>
          <cell r="S308" t="str">
            <v>FINEM TJLP</v>
          </cell>
          <cell r="T308" t="str">
            <v>SUB0122C</v>
          </cell>
          <cell r="U308">
            <v>6</v>
          </cell>
          <cell r="V308">
            <v>3</v>
          </cell>
          <cell r="W308">
            <v>38503</v>
          </cell>
          <cell r="X308">
            <v>15</v>
          </cell>
          <cell r="Y308">
            <v>0</v>
          </cell>
          <cell r="Z308">
            <v>1.7555719999999999</v>
          </cell>
          <cell r="AA308">
            <v>0</v>
          </cell>
          <cell r="AB308">
            <v>30069531.489999998</v>
          </cell>
          <cell r="AC308">
            <v>0</v>
          </cell>
          <cell r="AD308">
            <v>108165.87</v>
          </cell>
          <cell r="AE308">
            <v>108165.87</v>
          </cell>
          <cell r="AF308">
            <v>0</v>
          </cell>
          <cell r="AG308">
            <v>30177697.370000001</v>
          </cell>
          <cell r="AH308">
            <v>1.0000001639127731E-2</v>
          </cell>
          <cell r="AI308">
            <v>0</v>
          </cell>
          <cell r="AJ308">
            <v>0</v>
          </cell>
          <cell r="AK308">
            <v>0</v>
          </cell>
        </row>
        <row r="309">
          <cell r="R309" t="str">
            <v>BNDES</v>
          </cell>
          <cell r="S309" t="str">
            <v>FINEM TJLP</v>
          </cell>
          <cell r="T309" t="str">
            <v>SUB0122C</v>
          </cell>
          <cell r="U309">
            <v>6</v>
          </cell>
          <cell r="V309">
            <v>3</v>
          </cell>
          <cell r="W309">
            <v>38518</v>
          </cell>
          <cell r="X309">
            <v>15</v>
          </cell>
          <cell r="Y309">
            <v>19</v>
          </cell>
          <cell r="Z309">
            <v>1.7555719999999999</v>
          </cell>
          <cell r="AA309">
            <v>0</v>
          </cell>
          <cell r="AB309">
            <v>30069531.489999998</v>
          </cell>
          <cell r="AC309">
            <v>601390.63</v>
          </cell>
          <cell r="AD309">
            <v>108554.97</v>
          </cell>
          <cell r="AE309">
            <v>216720.84</v>
          </cell>
          <cell r="AF309">
            <v>818111.47</v>
          </cell>
          <cell r="AG309">
            <v>29468140.859999999</v>
          </cell>
          <cell r="AH309">
            <v>-1.0000001639127731E-2</v>
          </cell>
          <cell r="AI309">
            <v>0</v>
          </cell>
          <cell r="AJ309">
            <v>0</v>
          </cell>
          <cell r="AK309">
            <v>0</v>
          </cell>
        </row>
        <row r="310">
          <cell r="R310" t="str">
            <v>BNDES</v>
          </cell>
          <cell r="S310" t="str">
            <v>FINEM TJLP</v>
          </cell>
          <cell r="T310" t="str">
            <v>SUB0122C</v>
          </cell>
          <cell r="U310">
            <v>6</v>
          </cell>
          <cell r="V310">
            <v>3</v>
          </cell>
          <cell r="W310">
            <v>38533</v>
          </cell>
          <cell r="X310">
            <v>15</v>
          </cell>
          <cell r="Y310">
            <v>0</v>
          </cell>
          <cell r="Z310">
            <v>1.7555719999999999</v>
          </cell>
          <cell r="AA310">
            <v>0</v>
          </cell>
          <cell r="AB310">
            <v>29468140.859999999</v>
          </cell>
          <cell r="AC310">
            <v>0</v>
          </cell>
          <cell r="AD310">
            <v>106002.55</v>
          </cell>
          <cell r="AE310">
            <v>106002.55</v>
          </cell>
          <cell r="AF310">
            <v>0</v>
          </cell>
          <cell r="AG310">
            <v>29574143.420000002</v>
          </cell>
          <cell r="AH310">
            <v>1.0000001639127731E-2</v>
          </cell>
          <cell r="AI310">
            <v>0</v>
          </cell>
          <cell r="AJ310">
            <v>0</v>
          </cell>
          <cell r="AK310">
            <v>0</v>
          </cell>
        </row>
        <row r="311">
          <cell r="R311" t="str">
            <v>BNDES</v>
          </cell>
          <cell r="S311" t="str">
            <v>FINEM TJLP</v>
          </cell>
          <cell r="T311" t="str">
            <v>SUB0122C</v>
          </cell>
          <cell r="U311">
            <v>6</v>
          </cell>
          <cell r="V311">
            <v>3</v>
          </cell>
          <cell r="W311">
            <v>38548</v>
          </cell>
          <cell r="X311">
            <v>15</v>
          </cell>
          <cell r="Y311">
            <v>20</v>
          </cell>
          <cell r="Z311">
            <v>1.7555719999999999</v>
          </cell>
          <cell r="AA311">
            <v>0</v>
          </cell>
          <cell r="AB311">
            <v>29468140.859999999</v>
          </cell>
          <cell r="AC311">
            <v>601390.63</v>
          </cell>
          <cell r="AD311">
            <v>106383.87000000001</v>
          </cell>
          <cell r="AE311">
            <v>212386.42</v>
          </cell>
          <cell r="AF311">
            <v>813777.05</v>
          </cell>
          <cell r="AG311">
            <v>28866750.23</v>
          </cell>
          <cell r="AH311">
            <v>-1.0000001639127731E-2</v>
          </cell>
          <cell r="AI311">
            <v>0</v>
          </cell>
          <cell r="AJ311">
            <v>0</v>
          </cell>
          <cell r="AK311">
            <v>0</v>
          </cell>
        </row>
        <row r="312">
          <cell r="R312" t="str">
            <v>BNDES</v>
          </cell>
          <cell r="S312" t="str">
            <v>FINEM TJLP</v>
          </cell>
          <cell r="T312" t="str">
            <v>SUB0122C</v>
          </cell>
          <cell r="U312">
            <v>6</v>
          </cell>
          <cell r="V312">
            <v>3</v>
          </cell>
          <cell r="W312">
            <v>38564</v>
          </cell>
          <cell r="X312">
            <v>16</v>
          </cell>
          <cell r="Y312">
            <v>0</v>
          </cell>
          <cell r="Z312">
            <v>1.7555719999999999</v>
          </cell>
          <cell r="AA312">
            <v>0</v>
          </cell>
          <cell r="AB312">
            <v>28866750.23</v>
          </cell>
          <cell r="AC312">
            <v>0</v>
          </cell>
          <cell r="AD312">
            <v>110775.12</v>
          </cell>
          <cell r="AE312">
            <v>110775.12</v>
          </cell>
          <cell r="AF312">
            <v>0</v>
          </cell>
          <cell r="AG312">
            <v>28977525.350000001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</row>
        <row r="313">
          <cell r="R313" t="str">
            <v>BNDES</v>
          </cell>
          <cell r="S313" t="str">
            <v>FINEM TJLP</v>
          </cell>
          <cell r="T313" t="str">
            <v>SUB0122C</v>
          </cell>
          <cell r="U313">
            <v>6</v>
          </cell>
          <cell r="V313">
            <v>3</v>
          </cell>
          <cell r="W313">
            <v>38579</v>
          </cell>
          <cell r="X313">
            <v>15</v>
          </cell>
          <cell r="Y313">
            <v>21</v>
          </cell>
          <cell r="Z313">
            <v>1.7555719999999999</v>
          </cell>
          <cell r="AA313">
            <v>0</v>
          </cell>
          <cell r="AB313">
            <v>28866750.23</v>
          </cell>
          <cell r="AC313">
            <v>601390.63</v>
          </cell>
          <cell r="AD313">
            <v>104237.70999999999</v>
          </cell>
          <cell r="AE313">
            <v>215012.83</v>
          </cell>
          <cell r="AF313">
            <v>816403.46</v>
          </cell>
          <cell r="AG313">
            <v>28265359.609999999</v>
          </cell>
          <cell r="AH313">
            <v>9.9999979138374329E-3</v>
          </cell>
          <cell r="AI313">
            <v>0</v>
          </cell>
          <cell r="AJ313">
            <v>0</v>
          </cell>
          <cell r="AK313">
            <v>0</v>
          </cell>
        </row>
        <row r="314">
          <cell r="R314" t="str">
            <v>BNDES</v>
          </cell>
          <cell r="S314" t="str">
            <v>FINEM TJLP</v>
          </cell>
          <cell r="T314" t="str">
            <v>SUB0122C</v>
          </cell>
          <cell r="U314">
            <v>6</v>
          </cell>
          <cell r="V314">
            <v>3</v>
          </cell>
          <cell r="W314">
            <v>38595</v>
          </cell>
          <cell r="X314">
            <v>16</v>
          </cell>
          <cell r="Y314">
            <v>0</v>
          </cell>
          <cell r="Z314">
            <v>1.7555719999999999</v>
          </cell>
          <cell r="AA314">
            <v>0</v>
          </cell>
          <cell r="AB314">
            <v>28265359.609999999</v>
          </cell>
          <cell r="AC314">
            <v>0</v>
          </cell>
          <cell r="AD314">
            <v>108467.3</v>
          </cell>
          <cell r="AE314">
            <v>108467.3</v>
          </cell>
          <cell r="AF314">
            <v>0</v>
          </cell>
          <cell r="AG314">
            <v>28373826.91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</row>
        <row r="315">
          <cell r="R315" t="str">
            <v>BNDES</v>
          </cell>
          <cell r="S315" t="str">
            <v>FINEM TJLP</v>
          </cell>
          <cell r="T315" t="str">
            <v>SUB0122C</v>
          </cell>
          <cell r="U315">
            <v>6</v>
          </cell>
          <cell r="V315">
            <v>3</v>
          </cell>
          <cell r="W315">
            <v>38610</v>
          </cell>
          <cell r="X315">
            <v>15</v>
          </cell>
          <cell r="Y315">
            <v>22</v>
          </cell>
          <cell r="Z315">
            <v>1.7555719999999999</v>
          </cell>
          <cell r="AA315">
            <v>0</v>
          </cell>
          <cell r="AB315">
            <v>28265359.609999999</v>
          </cell>
          <cell r="AC315">
            <v>601390.63</v>
          </cell>
          <cell r="AD315">
            <v>102066.09999999999</v>
          </cell>
          <cell r="AE315">
            <v>210533.4</v>
          </cell>
          <cell r="AF315">
            <v>811924.03</v>
          </cell>
          <cell r="AG315">
            <v>27663968.98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</row>
        <row r="316">
          <cell r="R316" t="str">
            <v>BNDES</v>
          </cell>
          <cell r="S316" t="str">
            <v>FINEM TJLP</v>
          </cell>
          <cell r="T316" t="str">
            <v>SUB0122C</v>
          </cell>
          <cell r="U316">
            <v>6</v>
          </cell>
          <cell r="V316">
            <v>3</v>
          </cell>
          <cell r="W316">
            <v>38625</v>
          </cell>
          <cell r="X316">
            <v>15</v>
          </cell>
          <cell r="Y316">
            <v>0</v>
          </cell>
          <cell r="Z316">
            <v>1.7555719999999999</v>
          </cell>
          <cell r="AA316">
            <v>0</v>
          </cell>
          <cell r="AB316">
            <v>27663968.98</v>
          </cell>
          <cell r="AC316">
            <v>0</v>
          </cell>
          <cell r="AD316">
            <v>99512.6</v>
          </cell>
          <cell r="AE316">
            <v>99512.6</v>
          </cell>
          <cell r="AF316">
            <v>0</v>
          </cell>
          <cell r="AG316">
            <v>27763481.579999998</v>
          </cell>
          <cell r="AH316">
            <v>-3.7252902984619141E-9</v>
          </cell>
          <cell r="AI316">
            <v>0</v>
          </cell>
          <cell r="AJ316">
            <v>0</v>
          </cell>
          <cell r="AK316">
            <v>0</v>
          </cell>
        </row>
        <row r="317">
          <cell r="R317" t="str">
            <v>BNDES</v>
          </cell>
          <cell r="S317" t="str">
            <v>FINEM TJLP</v>
          </cell>
          <cell r="T317" t="str">
            <v>SUB0122C</v>
          </cell>
          <cell r="U317">
            <v>6</v>
          </cell>
          <cell r="V317">
            <v>3</v>
          </cell>
          <cell r="W317">
            <v>38642</v>
          </cell>
          <cell r="X317">
            <v>17</v>
          </cell>
          <cell r="Y317">
            <v>23</v>
          </cell>
          <cell r="Z317">
            <v>1.7555719999999999</v>
          </cell>
          <cell r="AA317">
            <v>0</v>
          </cell>
          <cell r="AB317">
            <v>27663968.98</v>
          </cell>
          <cell r="AC317">
            <v>601390.63</v>
          </cell>
          <cell r="AD317">
            <v>113213.75999999998</v>
          </cell>
          <cell r="AE317">
            <v>212726.36</v>
          </cell>
          <cell r="AF317">
            <v>814116.99</v>
          </cell>
          <cell r="AG317">
            <v>27062578.350000001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</row>
        <row r="318">
          <cell r="R318" t="str">
            <v>BNDES</v>
          </cell>
          <cell r="S318" t="str">
            <v>FINEM TJLP</v>
          </cell>
          <cell r="T318" t="str">
            <v>SUB0122C</v>
          </cell>
          <cell r="U318">
            <v>6</v>
          </cell>
          <cell r="V318">
            <v>3</v>
          </cell>
          <cell r="W318">
            <v>38656</v>
          </cell>
          <cell r="X318">
            <v>14</v>
          </cell>
          <cell r="Y318">
            <v>0</v>
          </cell>
          <cell r="Z318">
            <v>1.7555719999999999</v>
          </cell>
          <cell r="AA318">
            <v>0</v>
          </cell>
          <cell r="AB318">
            <v>27062578.350000001</v>
          </cell>
          <cell r="AC318">
            <v>0</v>
          </cell>
          <cell r="AD318">
            <v>90848.45</v>
          </cell>
          <cell r="AE318">
            <v>90848.45</v>
          </cell>
          <cell r="AF318">
            <v>0</v>
          </cell>
          <cell r="AG318">
            <v>27153426.800000001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</row>
        <row r="319">
          <cell r="R319" t="str">
            <v>BNDES</v>
          </cell>
          <cell r="S319" t="str">
            <v>FINEM TJLP</v>
          </cell>
          <cell r="T319" t="str">
            <v>SUB0122C</v>
          </cell>
          <cell r="U319">
            <v>6</v>
          </cell>
          <cell r="V319">
            <v>3</v>
          </cell>
          <cell r="W319">
            <v>38671</v>
          </cell>
          <cell r="X319">
            <v>15</v>
          </cell>
          <cell r="Y319">
            <v>24</v>
          </cell>
          <cell r="Z319">
            <v>1.7555719999999999</v>
          </cell>
          <cell r="AA319">
            <v>0</v>
          </cell>
          <cell r="AB319">
            <v>27062578.350000001</v>
          </cell>
          <cell r="AC319">
            <v>601390.63</v>
          </cell>
          <cell r="AD319">
            <v>97676.08</v>
          </cell>
          <cell r="AE319">
            <v>188524.53</v>
          </cell>
          <cell r="AF319">
            <v>789915.16</v>
          </cell>
          <cell r="AG319">
            <v>26461187.719999999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</row>
        <row r="320">
          <cell r="R320" t="str">
            <v>BNDES</v>
          </cell>
          <cell r="S320" t="str">
            <v>FINEM TJLP</v>
          </cell>
          <cell r="T320" t="str">
            <v>SUB0122C</v>
          </cell>
          <cell r="U320">
            <v>6</v>
          </cell>
          <cell r="V320">
            <v>3</v>
          </cell>
          <cell r="W320">
            <v>38686</v>
          </cell>
          <cell r="X320">
            <v>15</v>
          </cell>
          <cell r="Y320">
            <v>0</v>
          </cell>
          <cell r="Z320">
            <v>1.7555719999999999</v>
          </cell>
          <cell r="AA320">
            <v>0</v>
          </cell>
          <cell r="AB320">
            <v>26461187.719999999</v>
          </cell>
          <cell r="AC320">
            <v>0</v>
          </cell>
          <cell r="AD320">
            <v>95185.97</v>
          </cell>
          <cell r="AE320">
            <v>95185.97</v>
          </cell>
          <cell r="AF320">
            <v>0</v>
          </cell>
          <cell r="AG320">
            <v>26556373.68</v>
          </cell>
          <cell r="AH320">
            <v>-9.9999979138374329E-3</v>
          </cell>
          <cell r="AI320">
            <v>0</v>
          </cell>
          <cell r="AJ320">
            <v>0</v>
          </cell>
          <cell r="AK320">
            <v>0</v>
          </cell>
        </row>
        <row r="321">
          <cell r="R321" t="str">
            <v>BNDES</v>
          </cell>
          <cell r="S321" t="str">
            <v>FINEM TJLP</v>
          </cell>
          <cell r="T321" t="str">
            <v>SUB0122C</v>
          </cell>
          <cell r="U321">
            <v>6</v>
          </cell>
          <cell r="V321">
            <v>3</v>
          </cell>
          <cell r="W321">
            <v>38701</v>
          </cell>
          <cell r="X321">
            <v>15</v>
          </cell>
          <cell r="Y321">
            <v>25</v>
          </cell>
          <cell r="Z321">
            <v>1.7555719999999999</v>
          </cell>
          <cell r="AA321">
            <v>0</v>
          </cell>
          <cell r="AB321">
            <v>26461187.719999999</v>
          </cell>
          <cell r="AC321">
            <v>601390.63</v>
          </cell>
          <cell r="AD321">
            <v>95528.37</v>
          </cell>
          <cell r="AE321">
            <v>190714.34</v>
          </cell>
          <cell r="AF321">
            <v>792104.97</v>
          </cell>
          <cell r="AG321">
            <v>25859797.09</v>
          </cell>
          <cell r="AH321">
            <v>9.9999979138374329E-3</v>
          </cell>
          <cell r="AI321">
            <v>0</v>
          </cell>
          <cell r="AJ321">
            <v>0</v>
          </cell>
          <cell r="AK321">
            <v>0</v>
          </cell>
        </row>
        <row r="322">
          <cell r="R322" t="str">
            <v>BNDES</v>
          </cell>
          <cell r="S322" t="str">
            <v>FINEM TJLP</v>
          </cell>
          <cell r="T322" t="str">
            <v>SUB0122C</v>
          </cell>
          <cell r="U322">
            <v>6</v>
          </cell>
          <cell r="V322">
            <v>3</v>
          </cell>
          <cell r="W322">
            <v>38717</v>
          </cell>
          <cell r="X322">
            <v>16</v>
          </cell>
          <cell r="Y322">
            <v>0</v>
          </cell>
          <cell r="Z322">
            <v>1.7555719999999999</v>
          </cell>
          <cell r="AA322">
            <v>0</v>
          </cell>
          <cell r="AB322">
            <v>25859797.09</v>
          </cell>
          <cell r="AC322">
            <v>0</v>
          </cell>
          <cell r="AD322">
            <v>99236.04</v>
          </cell>
          <cell r="AE322">
            <v>99236.04</v>
          </cell>
          <cell r="AF322">
            <v>0</v>
          </cell>
          <cell r="AG322">
            <v>25959033.129999999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</row>
        <row r="323">
          <cell r="R323" t="str">
            <v>BNDES</v>
          </cell>
          <cell r="S323" t="str">
            <v>FINEM TJLP</v>
          </cell>
          <cell r="T323" t="str">
            <v>SUB0122C</v>
          </cell>
          <cell r="U323">
            <v>6</v>
          </cell>
          <cell r="V323">
            <v>3</v>
          </cell>
          <cell r="W323">
            <v>38733</v>
          </cell>
          <cell r="X323">
            <v>16</v>
          </cell>
          <cell r="Y323">
            <v>26</v>
          </cell>
          <cell r="Z323">
            <v>1.7555719999999999</v>
          </cell>
          <cell r="AA323">
            <v>0</v>
          </cell>
          <cell r="AB323">
            <v>25859797.09</v>
          </cell>
          <cell r="AC323">
            <v>601390.63</v>
          </cell>
          <cell r="AD323">
            <v>99616.86</v>
          </cell>
          <cell r="AE323">
            <v>198852.9</v>
          </cell>
          <cell r="AF323">
            <v>800243.53</v>
          </cell>
          <cell r="AG323">
            <v>25258406.460000001</v>
          </cell>
          <cell r="AH323">
            <v>3.7252902984619141E-9</v>
          </cell>
          <cell r="AI323">
            <v>0</v>
          </cell>
          <cell r="AJ323">
            <v>0</v>
          </cell>
          <cell r="AK323">
            <v>0</v>
          </cell>
        </row>
        <row r="324">
          <cell r="R324" t="str">
            <v>BNDES</v>
          </cell>
          <cell r="S324" t="str">
            <v>FINEM TJLP</v>
          </cell>
          <cell r="T324" t="str">
            <v>SUB0122C</v>
          </cell>
          <cell r="U324">
            <v>6</v>
          </cell>
          <cell r="V324">
            <v>3</v>
          </cell>
          <cell r="W324">
            <v>38748</v>
          </cell>
          <cell r="X324">
            <v>15</v>
          </cell>
          <cell r="Y324">
            <v>0</v>
          </cell>
          <cell r="Z324">
            <v>1.7555719999999999</v>
          </cell>
          <cell r="AA324">
            <v>0</v>
          </cell>
          <cell r="AB324">
            <v>25258406.460000001</v>
          </cell>
          <cell r="AC324">
            <v>0</v>
          </cell>
          <cell r="AD324">
            <v>90859.33</v>
          </cell>
          <cell r="AE324">
            <v>90859.33</v>
          </cell>
          <cell r="AF324">
            <v>0</v>
          </cell>
          <cell r="AG324">
            <v>25349265.789999999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</row>
        <row r="325">
          <cell r="R325" t="str">
            <v>BNDES</v>
          </cell>
          <cell r="S325" t="str">
            <v>FINEM TJLP</v>
          </cell>
          <cell r="T325" t="str">
            <v>SUB0122C</v>
          </cell>
          <cell r="U325">
            <v>6</v>
          </cell>
          <cell r="V325">
            <v>3</v>
          </cell>
          <cell r="W325">
            <v>38763</v>
          </cell>
          <cell r="X325">
            <v>15</v>
          </cell>
          <cell r="Y325">
            <v>27</v>
          </cell>
          <cell r="Z325">
            <v>1.7555719999999999</v>
          </cell>
          <cell r="AA325">
            <v>0</v>
          </cell>
          <cell r="AB325">
            <v>25258406.460000001</v>
          </cell>
          <cell r="AC325">
            <v>601390.63</v>
          </cell>
          <cell r="AD325">
            <v>91186.17</v>
          </cell>
          <cell r="AE325">
            <v>182045.5</v>
          </cell>
          <cell r="AF325">
            <v>783436.13</v>
          </cell>
          <cell r="AG325">
            <v>24657015.829999998</v>
          </cell>
          <cell r="AH325">
            <v>-3.7252902984619141E-9</v>
          </cell>
          <cell r="AI325">
            <v>0</v>
          </cell>
          <cell r="AJ325">
            <v>0</v>
          </cell>
          <cell r="AK325">
            <v>0</v>
          </cell>
        </row>
        <row r="326">
          <cell r="R326" t="str">
            <v>BNDES</v>
          </cell>
          <cell r="S326" t="str">
            <v>FINEM TJLP</v>
          </cell>
          <cell r="T326" t="str">
            <v>SUB0122C</v>
          </cell>
          <cell r="U326">
            <v>6</v>
          </cell>
          <cell r="V326">
            <v>3</v>
          </cell>
          <cell r="W326">
            <v>38776</v>
          </cell>
          <cell r="X326">
            <v>13</v>
          </cell>
          <cell r="Y326">
            <v>0</v>
          </cell>
          <cell r="Z326">
            <v>1.7555719999999999</v>
          </cell>
          <cell r="AA326">
            <v>0</v>
          </cell>
          <cell r="AB326">
            <v>24657015.829999998</v>
          </cell>
          <cell r="AC326">
            <v>0</v>
          </cell>
          <cell r="AD326">
            <v>76851.47</v>
          </cell>
          <cell r="AE326">
            <v>76851.47</v>
          </cell>
          <cell r="AF326">
            <v>0</v>
          </cell>
          <cell r="AG326">
            <v>24733867.300000001</v>
          </cell>
          <cell r="AH326">
            <v>3.7252902984619141E-9</v>
          </cell>
          <cell r="AI326">
            <v>0</v>
          </cell>
          <cell r="AJ326">
            <v>0</v>
          </cell>
          <cell r="AK326">
            <v>0</v>
          </cell>
        </row>
        <row r="327">
          <cell r="R327" t="str">
            <v>BNDES</v>
          </cell>
          <cell r="S327" t="str">
            <v>FINEM TJLP</v>
          </cell>
          <cell r="T327" t="str">
            <v>SUB0122C</v>
          </cell>
          <cell r="U327">
            <v>6</v>
          </cell>
          <cell r="V327">
            <v>3</v>
          </cell>
          <cell r="W327">
            <v>38791</v>
          </cell>
          <cell r="X327">
            <v>15</v>
          </cell>
          <cell r="Y327">
            <v>28</v>
          </cell>
          <cell r="Z327">
            <v>1.7555719999999999</v>
          </cell>
          <cell r="AA327">
            <v>0</v>
          </cell>
          <cell r="AB327">
            <v>24657015.829999998</v>
          </cell>
          <cell r="AC327">
            <v>601390.63</v>
          </cell>
          <cell r="AD327">
            <v>88972.459999999992</v>
          </cell>
          <cell r="AE327">
            <v>165823.93</v>
          </cell>
          <cell r="AF327">
            <v>767214.56</v>
          </cell>
          <cell r="AG327">
            <v>24055625.199999999</v>
          </cell>
          <cell r="AH327">
            <v>-3.7252902984619141E-9</v>
          </cell>
          <cell r="AI327">
            <v>0</v>
          </cell>
          <cell r="AJ327">
            <v>0</v>
          </cell>
          <cell r="AK327">
            <v>0</v>
          </cell>
        </row>
        <row r="328">
          <cell r="R328" t="str">
            <v>BNDES</v>
          </cell>
          <cell r="S328" t="str">
            <v>FINEM TJLP</v>
          </cell>
          <cell r="T328" t="str">
            <v>SUB0122C</v>
          </cell>
          <cell r="U328">
            <v>6</v>
          </cell>
          <cell r="V328">
            <v>3</v>
          </cell>
          <cell r="W328">
            <v>38807</v>
          </cell>
          <cell r="X328">
            <v>16</v>
          </cell>
          <cell r="Y328">
            <v>0</v>
          </cell>
          <cell r="Z328">
            <v>1.7555719999999999</v>
          </cell>
          <cell r="AA328">
            <v>0</v>
          </cell>
          <cell r="AB328">
            <v>24055625.199999999</v>
          </cell>
          <cell r="AC328">
            <v>0</v>
          </cell>
          <cell r="AD328">
            <v>92312.6</v>
          </cell>
          <cell r="AE328">
            <v>92312.6</v>
          </cell>
          <cell r="AF328">
            <v>0</v>
          </cell>
          <cell r="AG328">
            <v>24147937.789999999</v>
          </cell>
          <cell r="AH328">
            <v>-1.0000001639127731E-2</v>
          </cell>
          <cell r="AI328">
            <v>0</v>
          </cell>
          <cell r="AJ328">
            <v>0</v>
          </cell>
          <cell r="AK328">
            <v>0</v>
          </cell>
        </row>
        <row r="329">
          <cell r="R329" t="str">
            <v>BNDES</v>
          </cell>
          <cell r="S329" t="str">
            <v>FINEM TJLP</v>
          </cell>
          <cell r="T329" t="str">
            <v>SUB0122C</v>
          </cell>
          <cell r="U329">
            <v>6</v>
          </cell>
          <cell r="V329">
            <v>3</v>
          </cell>
          <cell r="W329">
            <v>38824</v>
          </cell>
          <cell r="X329">
            <v>17</v>
          </cell>
          <cell r="Y329">
            <v>29</v>
          </cell>
          <cell r="Z329">
            <v>1.7555719999999999</v>
          </cell>
          <cell r="AA329">
            <v>0</v>
          </cell>
          <cell r="AB329">
            <v>24055625.199999999</v>
          </cell>
          <cell r="AC329">
            <v>601390.63</v>
          </cell>
          <cell r="AD329">
            <v>98470.31</v>
          </cell>
          <cell r="AE329">
            <v>190782.91</v>
          </cell>
          <cell r="AF329">
            <v>792173.54</v>
          </cell>
          <cell r="AG329">
            <v>23454234.57</v>
          </cell>
          <cell r="AH329">
            <v>1.0000001639127731E-2</v>
          </cell>
          <cell r="AI329">
            <v>0</v>
          </cell>
          <cell r="AJ329">
            <v>0</v>
          </cell>
          <cell r="AK329">
            <v>0</v>
          </cell>
        </row>
        <row r="330">
          <cell r="R330" t="str">
            <v>BNDES</v>
          </cell>
          <cell r="S330" t="str">
            <v>FINEM TJLP</v>
          </cell>
          <cell r="T330" t="str">
            <v>SUB0122C</v>
          </cell>
          <cell r="U330">
            <v>6</v>
          </cell>
          <cell r="V330">
            <v>3</v>
          </cell>
          <cell r="W330">
            <v>38837</v>
          </cell>
          <cell r="X330">
            <v>13</v>
          </cell>
          <cell r="Y330">
            <v>0</v>
          </cell>
          <cell r="Z330">
            <v>1.7555719999999999</v>
          </cell>
          <cell r="AA330">
            <v>0</v>
          </cell>
          <cell r="AB330">
            <v>23454234.57</v>
          </cell>
          <cell r="AC330">
            <v>0</v>
          </cell>
          <cell r="AD330">
            <v>73102.62</v>
          </cell>
          <cell r="AE330">
            <v>73102.62</v>
          </cell>
          <cell r="AF330">
            <v>0</v>
          </cell>
          <cell r="AG330">
            <v>23527337.18</v>
          </cell>
          <cell r="AH330">
            <v>-1.0000001639127731E-2</v>
          </cell>
          <cell r="AI330">
            <v>0</v>
          </cell>
          <cell r="AJ330">
            <v>0</v>
          </cell>
          <cell r="AK330">
            <v>0</v>
          </cell>
        </row>
        <row r="331">
          <cell r="R331" t="str">
            <v>BNDES</v>
          </cell>
          <cell r="S331" t="str">
            <v>FINEM TJLP</v>
          </cell>
          <cell r="T331" t="str">
            <v>SUB0122C</v>
          </cell>
          <cell r="U331">
            <v>6</v>
          </cell>
          <cell r="V331">
            <v>3</v>
          </cell>
          <cell r="W331">
            <v>38852</v>
          </cell>
          <cell r="X331">
            <v>15</v>
          </cell>
          <cell r="Y331">
            <v>30</v>
          </cell>
          <cell r="Z331">
            <v>1.7555719999999999</v>
          </cell>
          <cell r="AA331">
            <v>0</v>
          </cell>
          <cell r="AB331">
            <v>23454234.57</v>
          </cell>
          <cell r="AC331">
            <v>601390.63</v>
          </cell>
          <cell r="AD331">
            <v>84632.34</v>
          </cell>
          <cell r="AE331">
            <v>157734.96</v>
          </cell>
          <cell r="AF331">
            <v>759125.59</v>
          </cell>
          <cell r="AG331">
            <v>22852843.940000001</v>
          </cell>
          <cell r="AH331">
            <v>1.0000001639127731E-2</v>
          </cell>
          <cell r="AI331">
            <v>0</v>
          </cell>
          <cell r="AJ331">
            <v>0</v>
          </cell>
          <cell r="AK331">
            <v>0</v>
          </cell>
        </row>
        <row r="332">
          <cell r="R332" t="str">
            <v>BNDES</v>
          </cell>
          <cell r="S332" t="str">
            <v>FINEM TJLP</v>
          </cell>
          <cell r="T332" t="str">
            <v>SUB0122C</v>
          </cell>
          <cell r="U332">
            <v>6</v>
          </cell>
          <cell r="V332">
            <v>3</v>
          </cell>
          <cell r="W332">
            <v>38868</v>
          </cell>
          <cell r="X332">
            <v>16</v>
          </cell>
          <cell r="Y332">
            <v>0</v>
          </cell>
          <cell r="Z332">
            <v>1.7555719999999999</v>
          </cell>
          <cell r="AA332">
            <v>0</v>
          </cell>
          <cell r="AB332">
            <v>22852843.940000001</v>
          </cell>
          <cell r="AC332">
            <v>0</v>
          </cell>
          <cell r="AD332">
            <v>87696.97</v>
          </cell>
          <cell r="AE332">
            <v>87696.97</v>
          </cell>
          <cell r="AF332">
            <v>0</v>
          </cell>
          <cell r="AG332">
            <v>22940540.899999999</v>
          </cell>
          <cell r="AH332">
            <v>-1.0000001639127731E-2</v>
          </cell>
          <cell r="AI332">
            <v>0</v>
          </cell>
          <cell r="AJ332">
            <v>0</v>
          </cell>
          <cell r="AK332">
            <v>0</v>
          </cell>
        </row>
        <row r="333">
          <cell r="R333" t="str">
            <v>BNDES</v>
          </cell>
          <cell r="S333" t="str">
            <v>FINEM TJLP</v>
          </cell>
          <cell r="T333" t="str">
            <v>SUB0122C</v>
          </cell>
          <cell r="U333">
            <v>6</v>
          </cell>
          <cell r="V333">
            <v>3</v>
          </cell>
          <cell r="W333">
            <v>38883</v>
          </cell>
          <cell r="X333">
            <v>15</v>
          </cell>
          <cell r="Y333">
            <v>31</v>
          </cell>
          <cell r="Z333">
            <v>1.7555719999999999</v>
          </cell>
          <cell r="AA333">
            <v>0</v>
          </cell>
          <cell r="AB333">
            <v>22852843.940000001</v>
          </cell>
          <cell r="AC333">
            <v>601390.63</v>
          </cell>
          <cell r="AD333">
            <v>82521.51999999999</v>
          </cell>
          <cell r="AE333">
            <v>170218.49</v>
          </cell>
          <cell r="AF333">
            <v>771609.12</v>
          </cell>
          <cell r="AG333">
            <v>22251453.309999999</v>
          </cell>
          <cell r="AH333">
            <v>1.0000001639127731E-2</v>
          </cell>
          <cell r="AI333">
            <v>0</v>
          </cell>
          <cell r="AJ333">
            <v>0</v>
          </cell>
          <cell r="AK333">
            <v>0</v>
          </cell>
        </row>
        <row r="334">
          <cell r="R334" t="str">
            <v>BNDES</v>
          </cell>
          <cell r="S334" t="str">
            <v>FINEM TJLP</v>
          </cell>
          <cell r="T334" t="str">
            <v>SUB0122C</v>
          </cell>
          <cell r="U334">
            <v>6</v>
          </cell>
          <cell r="V334">
            <v>3</v>
          </cell>
          <cell r="W334">
            <v>38898</v>
          </cell>
          <cell r="X334">
            <v>15</v>
          </cell>
          <cell r="Y334">
            <v>0</v>
          </cell>
          <cell r="Z334">
            <v>1.7555719999999999</v>
          </cell>
          <cell r="AA334">
            <v>0</v>
          </cell>
          <cell r="AB334">
            <v>22251453.309999999</v>
          </cell>
          <cell r="AC334">
            <v>0</v>
          </cell>
          <cell r="AD334">
            <v>80042.740000000005</v>
          </cell>
          <cell r="AE334">
            <v>80042.740000000005</v>
          </cell>
          <cell r="AF334">
            <v>0</v>
          </cell>
          <cell r="AG334">
            <v>22331496.050000001</v>
          </cell>
          <cell r="AH334">
            <v>3.7252902984619141E-9</v>
          </cell>
          <cell r="AI334">
            <v>0</v>
          </cell>
          <cell r="AJ334">
            <v>0</v>
          </cell>
          <cell r="AK334">
            <v>0</v>
          </cell>
        </row>
        <row r="335">
          <cell r="R335" t="str">
            <v>BNDES</v>
          </cell>
          <cell r="S335" t="str">
            <v>FINEM TJLP</v>
          </cell>
          <cell r="T335" t="str">
            <v>SUB0122C</v>
          </cell>
          <cell r="U335">
            <v>6</v>
          </cell>
          <cell r="V335">
            <v>3</v>
          </cell>
          <cell r="W335">
            <v>38915</v>
          </cell>
          <cell r="X335">
            <v>17</v>
          </cell>
          <cell r="Y335">
            <v>32</v>
          </cell>
          <cell r="Z335">
            <v>1.7555719999999999</v>
          </cell>
          <cell r="AA335">
            <v>0</v>
          </cell>
          <cell r="AB335">
            <v>22251453.309999999</v>
          </cell>
          <cell r="AC335">
            <v>601390.63</v>
          </cell>
          <cell r="AD335">
            <v>91063.24</v>
          </cell>
          <cell r="AE335">
            <v>171105.98</v>
          </cell>
          <cell r="AF335">
            <v>772496.61</v>
          </cell>
          <cell r="AG335">
            <v>21650062.68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</row>
        <row r="336">
          <cell r="R336" t="str">
            <v>BNDES</v>
          </cell>
          <cell r="S336" t="str">
            <v>FINEM TJLP</v>
          </cell>
          <cell r="T336" t="str">
            <v>SUB0122C</v>
          </cell>
          <cell r="U336">
            <v>6</v>
          </cell>
          <cell r="V336">
            <v>3</v>
          </cell>
          <cell r="W336">
            <v>38929</v>
          </cell>
          <cell r="X336">
            <v>14</v>
          </cell>
          <cell r="Y336">
            <v>0</v>
          </cell>
          <cell r="Z336">
            <v>1.7555719999999999</v>
          </cell>
          <cell r="AA336">
            <v>0</v>
          </cell>
          <cell r="AB336">
            <v>21650062.68</v>
          </cell>
          <cell r="AC336">
            <v>0</v>
          </cell>
          <cell r="AD336">
            <v>72678.759999999995</v>
          </cell>
          <cell r="AE336">
            <v>72678.759999999995</v>
          </cell>
          <cell r="AF336">
            <v>0</v>
          </cell>
          <cell r="AG336">
            <v>21722741.440000001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</row>
        <row r="337">
          <cell r="R337" t="str">
            <v>BNDES</v>
          </cell>
          <cell r="S337" t="str">
            <v>FINEM TJLP</v>
          </cell>
          <cell r="T337" t="str">
            <v>SUB0122C</v>
          </cell>
          <cell r="U337">
            <v>6</v>
          </cell>
          <cell r="V337">
            <v>3</v>
          </cell>
          <cell r="W337">
            <v>38944</v>
          </cell>
          <cell r="X337">
            <v>15</v>
          </cell>
          <cell r="Y337">
            <v>33</v>
          </cell>
          <cell r="Z337">
            <v>1.7555719999999999</v>
          </cell>
          <cell r="AA337">
            <v>0</v>
          </cell>
          <cell r="AB337">
            <v>21650062.68</v>
          </cell>
          <cell r="AC337">
            <v>601390.63</v>
          </cell>
          <cell r="AD337">
            <v>78140.87000000001</v>
          </cell>
          <cell r="AE337">
            <v>150819.63</v>
          </cell>
          <cell r="AF337">
            <v>752210.26</v>
          </cell>
          <cell r="AG337">
            <v>21048672.050000001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</row>
        <row r="338">
          <cell r="R338" t="str">
            <v>BNDES</v>
          </cell>
          <cell r="S338" t="str">
            <v>FINEM TJLP</v>
          </cell>
          <cell r="T338" t="str">
            <v>SUB0122C</v>
          </cell>
          <cell r="U338">
            <v>6</v>
          </cell>
          <cell r="V338">
            <v>3</v>
          </cell>
          <cell r="W338">
            <v>38960</v>
          </cell>
          <cell r="X338">
            <v>16</v>
          </cell>
          <cell r="Y338">
            <v>0</v>
          </cell>
          <cell r="Z338">
            <v>1.7555719999999999</v>
          </cell>
          <cell r="AA338">
            <v>0</v>
          </cell>
          <cell r="AB338">
            <v>21048672.050000001</v>
          </cell>
          <cell r="AC338">
            <v>0</v>
          </cell>
          <cell r="AD338">
            <v>80773.52</v>
          </cell>
          <cell r="AE338">
            <v>80773.52</v>
          </cell>
          <cell r="AF338">
            <v>0</v>
          </cell>
          <cell r="AG338">
            <v>21129445.57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</row>
        <row r="339">
          <cell r="R339" t="str">
            <v>BNDES</v>
          </cell>
          <cell r="S339" t="str">
            <v>FINEM TJLP</v>
          </cell>
          <cell r="T339" t="str">
            <v>SUB0122C</v>
          </cell>
          <cell r="U339">
            <v>6</v>
          </cell>
          <cell r="V339">
            <v>3</v>
          </cell>
          <cell r="W339">
            <v>38975</v>
          </cell>
          <cell r="X339">
            <v>15</v>
          </cell>
          <cell r="Y339">
            <v>34</v>
          </cell>
          <cell r="Z339">
            <v>1.7555719999999999</v>
          </cell>
          <cell r="AA339">
            <v>0</v>
          </cell>
          <cell r="AB339">
            <v>21048672.050000001</v>
          </cell>
          <cell r="AC339">
            <v>601390.63</v>
          </cell>
          <cell r="AD339">
            <v>76006.67</v>
          </cell>
          <cell r="AE339">
            <v>156780.19</v>
          </cell>
          <cell r="AF339">
            <v>758170.82</v>
          </cell>
          <cell r="AG339">
            <v>20447281.420000002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</row>
        <row r="340">
          <cell r="R340" t="str">
            <v>BNDES</v>
          </cell>
          <cell r="S340" t="str">
            <v>FINEM TJLP</v>
          </cell>
          <cell r="T340" t="str">
            <v>SUB0122C</v>
          </cell>
          <cell r="U340">
            <v>6</v>
          </cell>
          <cell r="V340">
            <v>3</v>
          </cell>
          <cell r="W340">
            <v>38990</v>
          </cell>
          <cell r="X340">
            <v>15</v>
          </cell>
          <cell r="Y340">
            <v>0</v>
          </cell>
          <cell r="Z340">
            <v>1.7555719999999999</v>
          </cell>
          <cell r="AA340">
            <v>0</v>
          </cell>
          <cell r="AB340">
            <v>20447281.420000002</v>
          </cell>
          <cell r="AC340">
            <v>0</v>
          </cell>
          <cell r="AD340">
            <v>73552.789999999994</v>
          </cell>
          <cell r="AE340">
            <v>73552.789999999994</v>
          </cell>
          <cell r="AF340">
            <v>0</v>
          </cell>
          <cell r="AG340">
            <v>20520834.210000001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</row>
        <row r="341">
          <cell r="R341" t="str">
            <v>BNDES</v>
          </cell>
          <cell r="S341" t="str">
            <v>FINEM TJLP</v>
          </cell>
          <cell r="T341" t="str">
            <v>SUB0122C</v>
          </cell>
          <cell r="U341">
            <v>6</v>
          </cell>
          <cell r="V341">
            <v>3</v>
          </cell>
          <cell r="W341">
            <v>39006</v>
          </cell>
          <cell r="X341">
            <v>16</v>
          </cell>
          <cell r="Y341">
            <v>35</v>
          </cell>
          <cell r="Z341">
            <v>1.7555719999999999</v>
          </cell>
          <cell r="AA341">
            <v>0</v>
          </cell>
          <cell r="AB341">
            <v>20447281.420000002</v>
          </cell>
          <cell r="AC341">
            <v>601390.63</v>
          </cell>
          <cell r="AD341">
            <v>78747.970000000016</v>
          </cell>
          <cell r="AE341">
            <v>152300.76</v>
          </cell>
          <cell r="AF341">
            <v>753691.39</v>
          </cell>
          <cell r="AG341">
            <v>19845890.789999999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</row>
        <row r="342">
          <cell r="R342" t="str">
            <v>BNDES</v>
          </cell>
          <cell r="S342" t="str">
            <v>FINEM TJLP</v>
          </cell>
          <cell r="T342" t="str">
            <v>SUB0122C</v>
          </cell>
          <cell r="U342">
            <v>6</v>
          </cell>
          <cell r="V342">
            <v>3</v>
          </cell>
          <cell r="W342">
            <v>39021</v>
          </cell>
          <cell r="X342">
            <v>15</v>
          </cell>
          <cell r="Y342">
            <v>0</v>
          </cell>
          <cell r="Z342">
            <v>1.7555719999999999</v>
          </cell>
          <cell r="AA342">
            <v>0</v>
          </cell>
          <cell r="AB342">
            <v>19845890.789999999</v>
          </cell>
          <cell r="AC342">
            <v>0</v>
          </cell>
          <cell r="AD342">
            <v>71389.47</v>
          </cell>
          <cell r="AE342">
            <v>71389.47</v>
          </cell>
          <cell r="AF342">
            <v>0</v>
          </cell>
          <cell r="AG342">
            <v>19917280.260000002</v>
          </cell>
          <cell r="AH342">
            <v>3.7252902984619141E-9</v>
          </cell>
          <cell r="AI342">
            <v>0</v>
          </cell>
          <cell r="AJ342">
            <v>0</v>
          </cell>
          <cell r="AK342">
            <v>0</v>
          </cell>
        </row>
        <row r="343">
          <cell r="R343" t="str">
            <v>BNDES</v>
          </cell>
          <cell r="S343" t="str">
            <v>FINEM TJLP</v>
          </cell>
          <cell r="T343" t="str">
            <v>SUB0122C</v>
          </cell>
          <cell r="U343">
            <v>6</v>
          </cell>
          <cell r="V343">
            <v>3</v>
          </cell>
          <cell r="W343">
            <v>39036</v>
          </cell>
          <cell r="X343">
            <v>15</v>
          </cell>
          <cell r="Y343">
            <v>36</v>
          </cell>
          <cell r="Z343">
            <v>1.7555719999999999</v>
          </cell>
          <cell r="AA343">
            <v>0</v>
          </cell>
          <cell r="AB343">
            <v>19845890.789999999</v>
          </cell>
          <cell r="AC343">
            <v>601390.63</v>
          </cell>
          <cell r="AD343">
            <v>71646.28</v>
          </cell>
          <cell r="AE343">
            <v>143035.75</v>
          </cell>
          <cell r="AF343">
            <v>744426.38</v>
          </cell>
          <cell r="AG343">
            <v>19244500.16</v>
          </cell>
          <cell r="AH343">
            <v>-3.7252902984619141E-9</v>
          </cell>
          <cell r="AI343">
            <v>0</v>
          </cell>
          <cell r="AJ343">
            <v>0</v>
          </cell>
          <cell r="AK343">
            <v>0</v>
          </cell>
        </row>
        <row r="344">
          <cell r="R344" t="str">
            <v>BNDES</v>
          </cell>
          <cell r="S344" t="str">
            <v>FINEM TJLP</v>
          </cell>
          <cell r="T344" t="str">
            <v>SUB0122C</v>
          </cell>
          <cell r="U344">
            <v>6</v>
          </cell>
          <cell r="V344">
            <v>3</v>
          </cell>
          <cell r="W344">
            <v>39051</v>
          </cell>
          <cell r="X344">
            <v>15</v>
          </cell>
          <cell r="Y344">
            <v>0</v>
          </cell>
          <cell r="Z344">
            <v>1.7555719999999999</v>
          </cell>
          <cell r="AA344">
            <v>0</v>
          </cell>
          <cell r="AB344">
            <v>19244500.16</v>
          </cell>
          <cell r="AC344">
            <v>0</v>
          </cell>
          <cell r="AD344">
            <v>69226.16</v>
          </cell>
          <cell r="AE344">
            <v>69226.16</v>
          </cell>
          <cell r="AF344">
            <v>0</v>
          </cell>
          <cell r="AG344">
            <v>19313726.309999999</v>
          </cell>
          <cell r="AH344">
            <v>-1.0000001639127731E-2</v>
          </cell>
          <cell r="AI344">
            <v>0</v>
          </cell>
          <cell r="AJ344">
            <v>0</v>
          </cell>
          <cell r="AK344">
            <v>0</v>
          </cell>
        </row>
        <row r="345">
          <cell r="R345" t="str">
            <v>BNDES</v>
          </cell>
          <cell r="S345" t="str">
            <v>FINEM TJLP</v>
          </cell>
          <cell r="T345" t="str">
            <v>SUB0122C</v>
          </cell>
          <cell r="U345">
            <v>6</v>
          </cell>
          <cell r="V345">
            <v>3</v>
          </cell>
          <cell r="W345">
            <v>39066</v>
          </cell>
          <cell r="X345">
            <v>15</v>
          </cell>
          <cell r="Y345">
            <v>37</v>
          </cell>
          <cell r="Z345">
            <v>1.7555719999999999</v>
          </cell>
          <cell r="AA345">
            <v>0</v>
          </cell>
          <cell r="AB345">
            <v>19244500.16</v>
          </cell>
          <cell r="AC345">
            <v>601390.63</v>
          </cell>
          <cell r="AD345">
            <v>69475.169999999984</v>
          </cell>
          <cell r="AE345">
            <v>138701.32999999999</v>
          </cell>
          <cell r="AF345">
            <v>740091.96</v>
          </cell>
          <cell r="AG345">
            <v>18643109.530000001</v>
          </cell>
          <cell r="AH345">
            <v>1.0000001639127731E-2</v>
          </cell>
          <cell r="AI345">
            <v>0</v>
          </cell>
          <cell r="AJ345">
            <v>0</v>
          </cell>
          <cell r="AK345">
            <v>0</v>
          </cell>
        </row>
        <row r="346">
          <cell r="R346" t="str">
            <v>BNDES</v>
          </cell>
          <cell r="S346" t="str">
            <v>FINEM TJLP</v>
          </cell>
          <cell r="T346" t="str">
            <v>SUB0122C</v>
          </cell>
          <cell r="U346">
            <v>6</v>
          </cell>
          <cell r="V346">
            <v>3</v>
          </cell>
          <cell r="W346">
            <v>39082</v>
          </cell>
          <cell r="X346">
            <v>16</v>
          </cell>
          <cell r="Y346">
            <v>0</v>
          </cell>
          <cell r="Z346">
            <v>1.7555719999999999</v>
          </cell>
          <cell r="AA346">
            <v>0</v>
          </cell>
          <cell r="AB346">
            <v>18643109.530000001</v>
          </cell>
          <cell r="AC346">
            <v>0</v>
          </cell>
          <cell r="AD346">
            <v>71542.259999999995</v>
          </cell>
          <cell r="AE346">
            <v>71542.259999999995</v>
          </cell>
          <cell r="AF346">
            <v>0</v>
          </cell>
          <cell r="AG346">
            <v>18714651.789999999</v>
          </cell>
          <cell r="AH346">
            <v>-3.7252902984619141E-9</v>
          </cell>
          <cell r="AI346">
            <v>0</v>
          </cell>
          <cell r="AJ346">
            <v>0</v>
          </cell>
          <cell r="AK346">
            <v>0</v>
          </cell>
        </row>
        <row r="347">
          <cell r="R347" t="str">
            <v>BNDES</v>
          </cell>
          <cell r="S347" t="str">
            <v>FINEM TJLP</v>
          </cell>
          <cell r="T347" t="str">
            <v>SUB0122C</v>
          </cell>
          <cell r="U347">
            <v>6</v>
          </cell>
          <cell r="V347">
            <v>3</v>
          </cell>
          <cell r="W347">
            <v>39097</v>
          </cell>
          <cell r="X347">
            <v>15</v>
          </cell>
          <cell r="Y347">
            <v>38</v>
          </cell>
          <cell r="Z347">
            <v>1.7555719999999999</v>
          </cell>
          <cell r="AA347">
            <v>0</v>
          </cell>
          <cell r="AB347">
            <v>18643109.530000001</v>
          </cell>
          <cell r="AC347">
            <v>601390.63</v>
          </cell>
          <cell r="AD347">
            <v>67320.2</v>
          </cell>
          <cell r="AE347">
            <v>138862.46</v>
          </cell>
          <cell r="AF347">
            <v>740253.09</v>
          </cell>
          <cell r="AG347">
            <v>18041718.899999999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</row>
        <row r="348">
          <cell r="R348" t="str">
            <v>BNDES</v>
          </cell>
          <cell r="S348" t="str">
            <v>FINEM TJLP</v>
          </cell>
          <cell r="T348" t="str">
            <v>SUB0122C</v>
          </cell>
          <cell r="U348">
            <v>6</v>
          </cell>
          <cell r="V348">
            <v>3</v>
          </cell>
          <cell r="W348">
            <v>39113</v>
          </cell>
          <cell r="X348">
            <v>16</v>
          </cell>
          <cell r="Y348">
            <v>0</v>
          </cell>
          <cell r="Z348">
            <v>1.7555719999999999</v>
          </cell>
          <cell r="AA348">
            <v>0</v>
          </cell>
          <cell r="AB348">
            <v>18041718.899999999</v>
          </cell>
          <cell r="AC348">
            <v>0</v>
          </cell>
          <cell r="AD348">
            <v>69234.45</v>
          </cell>
          <cell r="AE348">
            <v>69234.45</v>
          </cell>
          <cell r="AF348">
            <v>0</v>
          </cell>
          <cell r="AG348">
            <v>18110953.350000001</v>
          </cell>
          <cell r="AH348">
            <v>3.7252902984619141E-9</v>
          </cell>
          <cell r="AI348">
            <v>0</v>
          </cell>
          <cell r="AJ348">
            <v>0</v>
          </cell>
          <cell r="AK348">
            <v>0</v>
          </cell>
        </row>
        <row r="349">
          <cell r="R349" t="str">
            <v>BNDES</v>
          </cell>
          <cell r="S349" t="str">
            <v>FINEM TJLP</v>
          </cell>
          <cell r="T349" t="str">
            <v>SUB0122C</v>
          </cell>
          <cell r="U349">
            <v>6</v>
          </cell>
          <cell r="V349">
            <v>3</v>
          </cell>
          <cell r="W349">
            <v>39128</v>
          </cell>
          <cell r="X349">
            <v>15</v>
          </cell>
          <cell r="Y349">
            <v>39</v>
          </cell>
          <cell r="Z349">
            <v>1.7555719999999999</v>
          </cell>
          <cell r="AA349">
            <v>0</v>
          </cell>
          <cell r="AB349">
            <v>18041718.899999999</v>
          </cell>
          <cell r="AC349">
            <v>601390.63</v>
          </cell>
          <cell r="AD349">
            <v>65148.569999999992</v>
          </cell>
          <cell r="AE349">
            <v>134383.01999999999</v>
          </cell>
          <cell r="AF349">
            <v>735773.65</v>
          </cell>
          <cell r="AG349">
            <v>17440328.27</v>
          </cell>
          <cell r="AH349">
            <v>-3.7252902984619141E-9</v>
          </cell>
          <cell r="AI349">
            <v>0</v>
          </cell>
          <cell r="AJ349">
            <v>0</v>
          </cell>
          <cell r="AK349">
            <v>0</v>
          </cell>
        </row>
        <row r="350">
          <cell r="R350" t="str">
            <v>BNDES</v>
          </cell>
          <cell r="S350" t="str">
            <v>FINEM TJLP</v>
          </cell>
          <cell r="T350" t="str">
            <v>SUB0122C</v>
          </cell>
          <cell r="U350">
            <v>6</v>
          </cell>
          <cell r="V350">
            <v>3</v>
          </cell>
          <cell r="W350">
            <v>39141</v>
          </cell>
          <cell r="X350">
            <v>13</v>
          </cell>
          <cell r="Y350">
            <v>0</v>
          </cell>
          <cell r="Z350">
            <v>1.7555719999999999</v>
          </cell>
          <cell r="AA350">
            <v>0</v>
          </cell>
          <cell r="AB350">
            <v>17440328.27</v>
          </cell>
          <cell r="AC350">
            <v>0</v>
          </cell>
          <cell r="AD350">
            <v>54358.36</v>
          </cell>
          <cell r="AE350">
            <v>54358.36</v>
          </cell>
          <cell r="AF350">
            <v>0</v>
          </cell>
          <cell r="AG350">
            <v>17494686.620000001</v>
          </cell>
          <cell r="AH350">
            <v>-9.9999979138374329E-3</v>
          </cell>
          <cell r="AI350">
            <v>0</v>
          </cell>
          <cell r="AJ350">
            <v>0</v>
          </cell>
          <cell r="AK350">
            <v>0</v>
          </cell>
        </row>
        <row r="351">
          <cell r="R351" t="str">
            <v>BNDES</v>
          </cell>
          <cell r="S351" t="str">
            <v>FINEM TJLP</v>
          </cell>
          <cell r="T351" t="str">
            <v>SUB0122C</v>
          </cell>
          <cell r="U351">
            <v>6</v>
          </cell>
          <cell r="V351">
            <v>3</v>
          </cell>
          <cell r="W351">
            <v>39156</v>
          </cell>
          <cell r="X351">
            <v>15</v>
          </cell>
          <cell r="Y351">
            <v>40</v>
          </cell>
          <cell r="Z351">
            <v>1.7555719999999999</v>
          </cell>
          <cell r="AA351">
            <v>0</v>
          </cell>
          <cell r="AB351">
            <v>17440328.27</v>
          </cell>
          <cell r="AC351">
            <v>601390.63</v>
          </cell>
          <cell r="AD351">
            <v>62931.740000000005</v>
          </cell>
          <cell r="AE351">
            <v>117290.1</v>
          </cell>
          <cell r="AF351">
            <v>718680.73</v>
          </cell>
          <cell r="AG351">
            <v>16838937.640000001</v>
          </cell>
          <cell r="AH351">
            <v>1.0000001639127731E-2</v>
          </cell>
          <cell r="AI351">
            <v>0</v>
          </cell>
          <cell r="AJ351">
            <v>0</v>
          </cell>
          <cell r="AK351">
            <v>0</v>
          </cell>
        </row>
        <row r="352">
          <cell r="R352" t="str">
            <v>BNDES</v>
          </cell>
          <cell r="S352" t="str">
            <v>FINEM TJLP</v>
          </cell>
          <cell r="T352" t="str">
            <v>SUB0122C</v>
          </cell>
          <cell r="U352">
            <v>6</v>
          </cell>
          <cell r="V352">
            <v>3</v>
          </cell>
          <cell r="W352">
            <v>39172</v>
          </cell>
          <cell r="X352">
            <v>16</v>
          </cell>
          <cell r="Y352">
            <v>0</v>
          </cell>
          <cell r="Z352">
            <v>1.7555719999999999</v>
          </cell>
          <cell r="AA352">
            <v>0</v>
          </cell>
          <cell r="AB352">
            <v>16838937.640000001</v>
          </cell>
          <cell r="AC352">
            <v>0</v>
          </cell>
          <cell r="AD352">
            <v>64618.82</v>
          </cell>
          <cell r="AE352">
            <v>64618.82</v>
          </cell>
          <cell r="AF352">
            <v>0</v>
          </cell>
          <cell r="AG352">
            <v>16903556.460000001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</row>
        <row r="353">
          <cell r="R353" t="str">
            <v>BNDES</v>
          </cell>
          <cell r="S353" t="str">
            <v>FINEM TJLP</v>
          </cell>
          <cell r="T353" t="str">
            <v>SUB0122C</v>
          </cell>
          <cell r="U353">
            <v>6</v>
          </cell>
          <cell r="V353">
            <v>3</v>
          </cell>
          <cell r="W353">
            <v>39188</v>
          </cell>
          <cell r="X353">
            <v>16</v>
          </cell>
          <cell r="Y353">
            <v>41</v>
          </cell>
          <cell r="Z353">
            <v>1.7555719999999999</v>
          </cell>
          <cell r="AA353">
            <v>0</v>
          </cell>
          <cell r="AB353">
            <v>16838937.640000001</v>
          </cell>
          <cell r="AC353">
            <v>601390.63</v>
          </cell>
          <cell r="AD353">
            <v>64866.79</v>
          </cell>
          <cell r="AE353">
            <v>129485.61</v>
          </cell>
          <cell r="AF353">
            <v>730876.24</v>
          </cell>
          <cell r="AG353">
            <v>16237547.01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</row>
        <row r="354">
          <cell r="R354" t="str">
            <v>BNDES</v>
          </cell>
          <cell r="S354" t="str">
            <v>FINEM TJLP</v>
          </cell>
          <cell r="T354" t="str">
            <v>SUB0122C</v>
          </cell>
          <cell r="U354">
            <v>6</v>
          </cell>
          <cell r="V354">
            <v>3</v>
          </cell>
          <cell r="W354">
            <v>39202</v>
          </cell>
          <cell r="X354">
            <v>14</v>
          </cell>
          <cell r="Y354">
            <v>0</v>
          </cell>
          <cell r="Z354">
            <v>1.7555719999999999</v>
          </cell>
          <cell r="AA354">
            <v>0</v>
          </cell>
          <cell r="AB354">
            <v>16237547.01</v>
          </cell>
          <cell r="AC354">
            <v>0</v>
          </cell>
          <cell r="AD354">
            <v>54509.07</v>
          </cell>
          <cell r="AE354">
            <v>54509.07</v>
          </cell>
          <cell r="AF354">
            <v>0</v>
          </cell>
          <cell r="AG354">
            <v>16292056.08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</row>
        <row r="355">
          <cell r="R355" t="str">
            <v>BNDES</v>
          </cell>
          <cell r="S355" t="str">
            <v>FINEM TJLP</v>
          </cell>
          <cell r="T355" t="str">
            <v>SUB0122C</v>
          </cell>
          <cell r="U355">
            <v>6</v>
          </cell>
          <cell r="V355">
            <v>3</v>
          </cell>
          <cell r="W355">
            <v>39217</v>
          </cell>
          <cell r="X355">
            <v>15</v>
          </cell>
          <cell r="Y355">
            <v>42</v>
          </cell>
          <cell r="Z355">
            <v>1.7555719999999999</v>
          </cell>
          <cell r="AA355">
            <v>0</v>
          </cell>
          <cell r="AB355">
            <v>16237547.01</v>
          </cell>
          <cell r="AC355">
            <v>601390.63</v>
          </cell>
          <cell r="AD355">
            <v>58605.65</v>
          </cell>
          <cell r="AE355">
            <v>113114.72</v>
          </cell>
          <cell r="AF355">
            <v>714505.35</v>
          </cell>
          <cell r="AG355">
            <v>15636156.380000001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</row>
        <row r="356">
          <cell r="R356" t="str">
            <v>BNDES</v>
          </cell>
          <cell r="S356" t="str">
            <v>FINEM TJLP</v>
          </cell>
          <cell r="T356" t="str">
            <v>SUB0122C</v>
          </cell>
          <cell r="U356">
            <v>6</v>
          </cell>
          <cell r="V356">
            <v>3</v>
          </cell>
          <cell r="W356">
            <v>39233</v>
          </cell>
          <cell r="X356">
            <v>16</v>
          </cell>
          <cell r="Y356">
            <v>0</v>
          </cell>
          <cell r="Z356">
            <v>1.7555719999999999</v>
          </cell>
          <cell r="AA356">
            <v>0</v>
          </cell>
          <cell r="AB356">
            <v>15636156.380000001</v>
          </cell>
          <cell r="AC356">
            <v>0</v>
          </cell>
          <cell r="AD356">
            <v>60003.19</v>
          </cell>
          <cell r="AE356">
            <v>60003.19</v>
          </cell>
          <cell r="AF356">
            <v>0</v>
          </cell>
          <cell r="AG356">
            <v>15696159.57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</row>
        <row r="357">
          <cell r="R357" t="str">
            <v>BNDES</v>
          </cell>
          <cell r="S357" t="str">
            <v>FINEM TJLP</v>
          </cell>
          <cell r="T357" t="str">
            <v>SUB0122C</v>
          </cell>
          <cell r="U357">
            <v>6</v>
          </cell>
          <cell r="V357">
            <v>3</v>
          </cell>
          <cell r="W357">
            <v>39248</v>
          </cell>
          <cell r="X357">
            <v>15</v>
          </cell>
          <cell r="Y357">
            <v>43</v>
          </cell>
          <cell r="Z357">
            <v>1.7555719999999999</v>
          </cell>
          <cell r="AA357">
            <v>0</v>
          </cell>
          <cell r="AB357">
            <v>15636156.380000001</v>
          </cell>
          <cell r="AC357">
            <v>601390.63</v>
          </cell>
          <cell r="AD357">
            <v>56462.09</v>
          </cell>
          <cell r="AE357">
            <v>116465.28</v>
          </cell>
          <cell r="AF357">
            <v>717855.92</v>
          </cell>
          <cell r="AG357">
            <v>15034765.75</v>
          </cell>
          <cell r="AH357">
            <v>9.9999997764825821E-3</v>
          </cell>
          <cell r="AI357">
            <v>0</v>
          </cell>
          <cell r="AJ357">
            <v>0</v>
          </cell>
          <cell r="AK357">
            <v>0</v>
          </cell>
        </row>
        <row r="358">
          <cell r="R358" t="str">
            <v>BNDES</v>
          </cell>
          <cell r="S358" t="str">
            <v>FINEM TJLP</v>
          </cell>
          <cell r="T358" t="str">
            <v>SUB0122C</v>
          </cell>
          <cell r="U358">
            <v>6</v>
          </cell>
          <cell r="V358">
            <v>3</v>
          </cell>
          <cell r="W358">
            <v>39263</v>
          </cell>
          <cell r="X358">
            <v>15</v>
          </cell>
          <cell r="Y358">
            <v>0</v>
          </cell>
          <cell r="Z358">
            <v>1.7555719999999999</v>
          </cell>
          <cell r="AA358">
            <v>0</v>
          </cell>
          <cell r="AB358">
            <v>15034765.75</v>
          </cell>
          <cell r="AC358">
            <v>0</v>
          </cell>
          <cell r="AD358">
            <v>54082.94</v>
          </cell>
          <cell r="AE358">
            <v>54082.94</v>
          </cell>
          <cell r="AF358">
            <v>0</v>
          </cell>
          <cell r="AG358">
            <v>15088848.68</v>
          </cell>
          <cell r="AH358">
            <v>-9.9999997764825821E-3</v>
          </cell>
          <cell r="AI358">
            <v>0</v>
          </cell>
          <cell r="AJ358">
            <v>0</v>
          </cell>
          <cell r="AK358">
            <v>0</v>
          </cell>
        </row>
        <row r="359">
          <cell r="R359" t="str">
            <v>BNDES</v>
          </cell>
          <cell r="S359" t="str">
            <v>FINEM TJLP</v>
          </cell>
          <cell r="T359" t="str">
            <v>SUB0122C</v>
          </cell>
          <cell r="U359">
            <v>6</v>
          </cell>
          <cell r="V359">
            <v>3</v>
          </cell>
          <cell r="W359">
            <v>39279</v>
          </cell>
          <cell r="X359">
            <v>16</v>
          </cell>
          <cell r="Y359">
            <v>44</v>
          </cell>
          <cell r="Z359">
            <v>1.7555719999999999</v>
          </cell>
          <cell r="AA359">
            <v>0</v>
          </cell>
          <cell r="AB359">
            <v>15034765.75</v>
          </cell>
          <cell r="AC359">
            <v>601390.63</v>
          </cell>
          <cell r="AD359">
            <v>57902.91</v>
          </cell>
          <cell r="AE359">
            <v>111985.85</v>
          </cell>
          <cell r="AF359">
            <v>713376.48</v>
          </cell>
          <cell r="AG359">
            <v>14433375.119999999</v>
          </cell>
          <cell r="AH359">
            <v>9.9999997764825821E-3</v>
          </cell>
          <cell r="AI359">
            <v>0</v>
          </cell>
          <cell r="AJ359">
            <v>0</v>
          </cell>
          <cell r="AK359">
            <v>0</v>
          </cell>
        </row>
        <row r="360">
          <cell r="R360" t="str">
            <v>BNDES</v>
          </cell>
          <cell r="S360" t="str">
            <v>FINEM TJLP</v>
          </cell>
          <cell r="T360" t="str">
            <v>SUB0122C</v>
          </cell>
          <cell r="U360">
            <v>6</v>
          </cell>
          <cell r="V360">
            <v>3</v>
          </cell>
          <cell r="W360">
            <v>39294</v>
          </cell>
          <cell r="X360">
            <v>15</v>
          </cell>
          <cell r="Y360">
            <v>0</v>
          </cell>
          <cell r="Z360">
            <v>1.7555719999999999</v>
          </cell>
          <cell r="AA360">
            <v>0</v>
          </cell>
          <cell r="AB360">
            <v>14433375.119999999</v>
          </cell>
          <cell r="AC360">
            <v>0</v>
          </cell>
          <cell r="AD360">
            <v>51919.62</v>
          </cell>
          <cell r="AE360">
            <v>51919.62</v>
          </cell>
          <cell r="AF360">
            <v>0</v>
          </cell>
          <cell r="AG360">
            <v>14485294.73</v>
          </cell>
          <cell r="AH360">
            <v>-9.9999979138374329E-3</v>
          </cell>
          <cell r="AI360">
            <v>0</v>
          </cell>
          <cell r="AJ360">
            <v>0</v>
          </cell>
          <cell r="AK360">
            <v>0</v>
          </cell>
        </row>
        <row r="361">
          <cell r="R361" t="str">
            <v>BNDES</v>
          </cell>
          <cell r="S361" t="str">
            <v>FINEM TJLP</v>
          </cell>
          <cell r="T361" t="str">
            <v>SUB0122C</v>
          </cell>
          <cell r="U361">
            <v>6</v>
          </cell>
          <cell r="V361">
            <v>3</v>
          </cell>
          <cell r="W361">
            <v>39309</v>
          </cell>
          <cell r="X361">
            <v>15</v>
          </cell>
          <cell r="Y361">
            <v>45</v>
          </cell>
          <cell r="Z361">
            <v>1.7555719999999999</v>
          </cell>
          <cell r="AA361">
            <v>0</v>
          </cell>
          <cell r="AB361">
            <v>14433375.119999999</v>
          </cell>
          <cell r="AC361">
            <v>601390.63</v>
          </cell>
          <cell r="AD361">
            <v>52106.38</v>
          </cell>
          <cell r="AE361">
            <v>104026</v>
          </cell>
          <cell r="AF361">
            <v>705416.63</v>
          </cell>
          <cell r="AG361">
            <v>13831984.49</v>
          </cell>
          <cell r="AH361">
            <v>9.9999997764825821E-3</v>
          </cell>
          <cell r="AI361">
            <v>0</v>
          </cell>
          <cell r="AJ361">
            <v>0</v>
          </cell>
          <cell r="AK361">
            <v>0</v>
          </cell>
        </row>
        <row r="362">
          <cell r="R362" t="str">
            <v>BNDES</v>
          </cell>
          <cell r="S362" t="str">
            <v>FINEM TJLP</v>
          </cell>
          <cell r="T362" t="str">
            <v>SUB0122C</v>
          </cell>
          <cell r="U362">
            <v>6</v>
          </cell>
          <cell r="V362">
            <v>3</v>
          </cell>
          <cell r="W362">
            <v>39325</v>
          </cell>
          <cell r="X362">
            <v>16</v>
          </cell>
          <cell r="Y362">
            <v>0</v>
          </cell>
          <cell r="Z362">
            <v>1.7555719999999999</v>
          </cell>
          <cell r="AA362">
            <v>0</v>
          </cell>
          <cell r="AB362">
            <v>13831984.49</v>
          </cell>
          <cell r="AC362">
            <v>0</v>
          </cell>
          <cell r="AD362">
            <v>53079.74</v>
          </cell>
          <cell r="AE362">
            <v>53079.74</v>
          </cell>
          <cell r="AF362">
            <v>0</v>
          </cell>
          <cell r="AG362">
            <v>13885064.23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</row>
        <row r="363">
          <cell r="R363" t="str">
            <v>BNDES</v>
          </cell>
          <cell r="S363" t="str">
            <v>FINEM TJLP</v>
          </cell>
          <cell r="T363" t="str">
            <v>SUB0122C</v>
          </cell>
          <cell r="U363">
            <v>6</v>
          </cell>
          <cell r="V363">
            <v>3</v>
          </cell>
          <cell r="W363">
            <v>39342</v>
          </cell>
          <cell r="X363">
            <v>17</v>
          </cell>
          <cell r="Y363">
            <v>46</v>
          </cell>
          <cell r="Z363">
            <v>1.7555719999999999</v>
          </cell>
          <cell r="AA363">
            <v>0</v>
          </cell>
          <cell r="AB363">
            <v>13831984.49</v>
          </cell>
          <cell r="AC363">
            <v>601390.63</v>
          </cell>
          <cell r="AD363">
            <v>56620.439999999995</v>
          </cell>
          <cell r="AE363">
            <v>109700.18</v>
          </cell>
          <cell r="AF363">
            <v>711090.81</v>
          </cell>
          <cell r="AG363">
            <v>13230593.859999999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</row>
        <row r="364">
          <cell r="R364" t="str">
            <v>BNDES</v>
          </cell>
          <cell r="S364" t="str">
            <v>FINEM TJLP</v>
          </cell>
          <cell r="T364" t="str">
            <v>SUB0122C</v>
          </cell>
          <cell r="U364">
            <v>6</v>
          </cell>
          <cell r="V364">
            <v>3</v>
          </cell>
          <cell r="W364">
            <v>39355</v>
          </cell>
          <cell r="X364">
            <v>13</v>
          </cell>
          <cell r="Y364">
            <v>0</v>
          </cell>
          <cell r="Z364">
            <v>1.7555719999999999</v>
          </cell>
          <cell r="AA364">
            <v>0</v>
          </cell>
          <cell r="AB364">
            <v>13230593.859999999</v>
          </cell>
          <cell r="AC364">
            <v>0</v>
          </cell>
          <cell r="AD364">
            <v>41237.370000000003</v>
          </cell>
          <cell r="AE364">
            <v>41237.370000000003</v>
          </cell>
          <cell r="AF364">
            <v>0</v>
          </cell>
          <cell r="AG364">
            <v>13271831.23</v>
          </cell>
          <cell r="AH364">
            <v>1.862645149230957E-9</v>
          </cell>
          <cell r="AI364">
            <v>0</v>
          </cell>
          <cell r="AJ364">
            <v>0</v>
          </cell>
          <cell r="AK364">
            <v>0</v>
          </cell>
        </row>
        <row r="365">
          <cell r="R365" t="str">
            <v>BNDES</v>
          </cell>
          <cell r="S365" t="str">
            <v>FINEM TJLP</v>
          </cell>
          <cell r="T365" t="str">
            <v>SUB0122C</v>
          </cell>
          <cell r="U365">
            <v>6</v>
          </cell>
          <cell r="V365">
            <v>3</v>
          </cell>
          <cell r="W365">
            <v>39370</v>
          </cell>
          <cell r="X365">
            <v>15</v>
          </cell>
          <cell r="Y365">
            <v>47</v>
          </cell>
          <cell r="Z365">
            <v>1.7555719999999999</v>
          </cell>
          <cell r="AA365">
            <v>0</v>
          </cell>
          <cell r="AB365">
            <v>13230593.859999999</v>
          </cell>
          <cell r="AC365">
            <v>601390.63</v>
          </cell>
          <cell r="AD365">
            <v>47741.329999999994</v>
          </cell>
          <cell r="AE365">
            <v>88978.7</v>
          </cell>
          <cell r="AF365">
            <v>690369.33</v>
          </cell>
          <cell r="AG365">
            <v>12629203.23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</row>
        <row r="366">
          <cell r="R366" t="str">
            <v>BNDES</v>
          </cell>
          <cell r="S366" t="str">
            <v>FINEM TJLP</v>
          </cell>
          <cell r="T366" t="str">
            <v>SUB0122C</v>
          </cell>
          <cell r="U366">
            <v>6</v>
          </cell>
          <cell r="V366">
            <v>3</v>
          </cell>
          <cell r="W366">
            <v>39386</v>
          </cell>
          <cell r="X366">
            <v>16</v>
          </cell>
          <cell r="Y366">
            <v>0</v>
          </cell>
          <cell r="Z366">
            <v>1.7555719999999999</v>
          </cell>
          <cell r="AA366">
            <v>0</v>
          </cell>
          <cell r="AB366">
            <v>12629203.23</v>
          </cell>
          <cell r="AC366">
            <v>0</v>
          </cell>
          <cell r="AD366">
            <v>48464.11</v>
          </cell>
          <cell r="AE366">
            <v>48464.11</v>
          </cell>
          <cell r="AF366">
            <v>0</v>
          </cell>
          <cell r="AG366">
            <v>12677667.34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</row>
        <row r="367">
          <cell r="R367" t="str">
            <v>BNDES</v>
          </cell>
          <cell r="S367" t="str">
            <v>FINEM TJLP</v>
          </cell>
          <cell r="T367" t="str">
            <v>SUB0122C</v>
          </cell>
          <cell r="U367">
            <v>6</v>
          </cell>
          <cell r="V367">
            <v>3</v>
          </cell>
          <cell r="W367">
            <v>39401</v>
          </cell>
          <cell r="X367">
            <v>15</v>
          </cell>
          <cell r="Y367">
            <v>48</v>
          </cell>
          <cell r="Z367">
            <v>1.7555719999999999</v>
          </cell>
          <cell r="AA367">
            <v>0</v>
          </cell>
          <cell r="AB367">
            <v>12629203.23</v>
          </cell>
          <cell r="AC367">
            <v>601390.63</v>
          </cell>
          <cell r="AD367">
            <v>45604</v>
          </cell>
          <cell r="AE367">
            <v>94068.11</v>
          </cell>
          <cell r="AF367">
            <v>695458.74</v>
          </cell>
          <cell r="AG367">
            <v>12027812.6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</row>
        <row r="368">
          <cell r="R368" t="str">
            <v>BNDES</v>
          </cell>
          <cell r="S368" t="str">
            <v>FINEM TJLP</v>
          </cell>
          <cell r="T368" t="str">
            <v>SUB0122C</v>
          </cell>
          <cell r="U368">
            <v>6</v>
          </cell>
          <cell r="V368">
            <v>3</v>
          </cell>
          <cell r="W368">
            <v>39416</v>
          </cell>
          <cell r="X368">
            <v>15</v>
          </cell>
          <cell r="Y368">
            <v>0</v>
          </cell>
          <cell r="Z368">
            <v>1.7555719999999999</v>
          </cell>
          <cell r="AA368">
            <v>0</v>
          </cell>
          <cell r="AB368">
            <v>12027812.6</v>
          </cell>
          <cell r="AC368">
            <v>0</v>
          </cell>
          <cell r="AD368">
            <v>43266.35</v>
          </cell>
          <cell r="AE368">
            <v>43266.35</v>
          </cell>
          <cell r="AF368">
            <v>0</v>
          </cell>
          <cell r="AG368">
            <v>12071078.939999999</v>
          </cell>
          <cell r="AH368">
            <v>-9.9999997764825821E-3</v>
          </cell>
          <cell r="AI368">
            <v>0</v>
          </cell>
          <cell r="AJ368">
            <v>0</v>
          </cell>
          <cell r="AK368">
            <v>0</v>
          </cell>
        </row>
        <row r="369">
          <cell r="R369" t="str">
            <v>BNDES</v>
          </cell>
          <cell r="S369" t="str">
            <v>FINEM TJLP</v>
          </cell>
          <cell r="T369" t="str">
            <v>SUB0122C</v>
          </cell>
          <cell r="U369">
            <v>6</v>
          </cell>
          <cell r="V369">
            <v>3</v>
          </cell>
          <cell r="W369">
            <v>39433</v>
          </cell>
          <cell r="X369">
            <v>17</v>
          </cell>
          <cell r="Y369">
            <v>49</v>
          </cell>
          <cell r="Z369">
            <v>1.7555719999999999</v>
          </cell>
          <cell r="AA369">
            <v>0</v>
          </cell>
          <cell r="AB369">
            <v>12027812.6</v>
          </cell>
          <cell r="AC369">
            <v>601390.63</v>
          </cell>
          <cell r="AD369">
            <v>49223.37</v>
          </cell>
          <cell r="AE369">
            <v>92489.72</v>
          </cell>
          <cell r="AF369">
            <v>693880.35</v>
          </cell>
          <cell r="AG369">
            <v>11426421.970000001</v>
          </cell>
          <cell r="AH369">
            <v>1.0000001639127731E-2</v>
          </cell>
          <cell r="AI369">
            <v>0</v>
          </cell>
          <cell r="AJ369">
            <v>0</v>
          </cell>
          <cell r="AK369">
            <v>0</v>
          </cell>
        </row>
        <row r="370">
          <cell r="R370" t="str">
            <v>BNDES</v>
          </cell>
          <cell r="S370" t="str">
            <v>FINEM TJLP</v>
          </cell>
          <cell r="T370" t="str">
            <v>SUB0122C</v>
          </cell>
          <cell r="U370">
            <v>6</v>
          </cell>
          <cell r="V370">
            <v>3</v>
          </cell>
          <cell r="W370">
            <v>39447</v>
          </cell>
          <cell r="X370">
            <v>14</v>
          </cell>
          <cell r="Y370">
            <v>0</v>
          </cell>
          <cell r="Z370">
            <v>1.7555719999999999</v>
          </cell>
          <cell r="AA370">
            <v>0</v>
          </cell>
          <cell r="AB370">
            <v>11426421.970000001</v>
          </cell>
          <cell r="AC370">
            <v>0</v>
          </cell>
          <cell r="AD370">
            <v>38358.230000000003</v>
          </cell>
          <cell r="AE370">
            <v>38358.230000000003</v>
          </cell>
          <cell r="AF370">
            <v>0</v>
          </cell>
          <cell r="AG370">
            <v>11464780.199999999</v>
          </cell>
          <cell r="AH370">
            <v>-1.862645149230957E-9</v>
          </cell>
          <cell r="AI370">
            <v>0</v>
          </cell>
          <cell r="AJ370">
            <v>0</v>
          </cell>
          <cell r="AK370">
            <v>0</v>
          </cell>
        </row>
        <row r="371">
          <cell r="R371" t="str">
            <v>BNDES</v>
          </cell>
          <cell r="S371" t="str">
            <v>FINEM TJLP</v>
          </cell>
          <cell r="T371" t="str">
            <v>SUB0122C</v>
          </cell>
          <cell r="U371">
            <v>6</v>
          </cell>
          <cell r="V371">
            <v>3</v>
          </cell>
          <cell r="W371">
            <v>39462</v>
          </cell>
          <cell r="X371">
            <v>15</v>
          </cell>
          <cell r="Y371">
            <v>50</v>
          </cell>
          <cell r="Z371">
            <v>1.7555719999999999</v>
          </cell>
          <cell r="AA371">
            <v>0</v>
          </cell>
          <cell r="AB371">
            <v>11426421.970000001</v>
          </cell>
          <cell r="AC371">
            <v>601390.63</v>
          </cell>
          <cell r="AD371">
            <v>41241.019999999997</v>
          </cell>
          <cell r="AE371">
            <v>79599.25</v>
          </cell>
          <cell r="AF371">
            <v>680989.88</v>
          </cell>
          <cell r="AG371">
            <v>10825031.34</v>
          </cell>
          <cell r="AH371">
            <v>1.862645149230957E-9</v>
          </cell>
          <cell r="AI371">
            <v>0</v>
          </cell>
          <cell r="AJ371">
            <v>0</v>
          </cell>
          <cell r="AK371">
            <v>0</v>
          </cell>
        </row>
        <row r="372">
          <cell r="R372" t="str">
            <v>BNDES</v>
          </cell>
          <cell r="S372" t="str">
            <v>FINEM TJLP</v>
          </cell>
          <cell r="T372" t="str">
            <v>SUB0122C</v>
          </cell>
          <cell r="U372">
            <v>6</v>
          </cell>
          <cell r="V372">
            <v>3</v>
          </cell>
          <cell r="W372">
            <v>39478</v>
          </cell>
          <cell r="X372">
            <v>16</v>
          </cell>
          <cell r="Y372">
            <v>0</v>
          </cell>
          <cell r="Z372">
            <v>1.7555719999999999</v>
          </cell>
          <cell r="AA372">
            <v>0</v>
          </cell>
          <cell r="AB372">
            <v>10825031.34</v>
          </cell>
          <cell r="AC372">
            <v>0</v>
          </cell>
          <cell r="AD372">
            <v>41540.67</v>
          </cell>
          <cell r="AE372">
            <v>41540.67</v>
          </cell>
          <cell r="AF372">
            <v>0</v>
          </cell>
          <cell r="AG372">
            <v>10866572.01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</row>
        <row r="373">
          <cell r="R373" t="str">
            <v>BNDES</v>
          </cell>
          <cell r="S373" t="str">
            <v>FINEM TJLP</v>
          </cell>
          <cell r="T373" t="str">
            <v>SUB0122C</v>
          </cell>
          <cell r="U373">
            <v>6</v>
          </cell>
          <cell r="V373">
            <v>3</v>
          </cell>
          <cell r="W373">
            <v>39493</v>
          </cell>
          <cell r="X373">
            <v>15</v>
          </cell>
          <cell r="Y373">
            <v>51</v>
          </cell>
          <cell r="Z373">
            <v>1.7555719999999999</v>
          </cell>
          <cell r="AA373">
            <v>0</v>
          </cell>
          <cell r="AB373">
            <v>10825031.34</v>
          </cell>
          <cell r="AC373">
            <v>601390.63</v>
          </cell>
          <cell r="AD373">
            <v>39089.14</v>
          </cell>
          <cell r="AE373">
            <v>80629.81</v>
          </cell>
          <cell r="AF373">
            <v>682020.44</v>
          </cell>
          <cell r="AG373">
            <v>10223640.710000001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</row>
        <row r="374">
          <cell r="R374" t="str">
            <v>BNDES</v>
          </cell>
          <cell r="S374" t="str">
            <v>FINEM TJLP</v>
          </cell>
          <cell r="T374" t="str">
            <v>SUB0122C</v>
          </cell>
          <cell r="U374">
            <v>6</v>
          </cell>
          <cell r="V374">
            <v>3</v>
          </cell>
          <cell r="W374">
            <v>39507</v>
          </cell>
          <cell r="X374">
            <v>14</v>
          </cell>
          <cell r="Y374">
            <v>0</v>
          </cell>
          <cell r="Z374">
            <v>1.7555719999999999</v>
          </cell>
          <cell r="AA374">
            <v>0</v>
          </cell>
          <cell r="AB374">
            <v>10223640.710000001</v>
          </cell>
          <cell r="AC374">
            <v>0</v>
          </cell>
          <cell r="AD374">
            <v>34320.53</v>
          </cell>
          <cell r="AE374">
            <v>34320.53</v>
          </cell>
          <cell r="AF374">
            <v>0</v>
          </cell>
          <cell r="AG374">
            <v>10257961.23</v>
          </cell>
          <cell r="AH374">
            <v>-9.9999997764825821E-3</v>
          </cell>
          <cell r="AI374">
            <v>0</v>
          </cell>
          <cell r="AJ374">
            <v>0</v>
          </cell>
          <cell r="AK374">
            <v>0</v>
          </cell>
        </row>
        <row r="375">
          <cell r="R375" t="str">
            <v>BNDES</v>
          </cell>
          <cell r="S375" t="str">
            <v>FINEM TJLP</v>
          </cell>
          <cell r="T375" t="str">
            <v>SUB0122C</v>
          </cell>
          <cell r="U375">
            <v>6</v>
          </cell>
          <cell r="V375">
            <v>3</v>
          </cell>
          <cell r="W375">
            <v>39524</v>
          </cell>
          <cell r="X375">
            <v>17</v>
          </cell>
          <cell r="Y375">
            <v>52</v>
          </cell>
          <cell r="Z375">
            <v>1.7555719999999999</v>
          </cell>
          <cell r="AA375">
            <v>0</v>
          </cell>
          <cell r="AB375">
            <v>10223640.710000001</v>
          </cell>
          <cell r="AC375">
            <v>601390.63</v>
          </cell>
          <cell r="AD375">
            <v>41829.850000000006</v>
          </cell>
          <cell r="AE375">
            <v>76150.38</v>
          </cell>
          <cell r="AF375">
            <v>677541.01</v>
          </cell>
          <cell r="AG375">
            <v>9622250.0800000001</v>
          </cell>
          <cell r="AH375">
            <v>9.9999997764825821E-3</v>
          </cell>
          <cell r="AI375">
            <v>0</v>
          </cell>
          <cell r="AJ375">
            <v>0</v>
          </cell>
          <cell r="AK375">
            <v>0</v>
          </cell>
        </row>
        <row r="376">
          <cell r="R376" t="str">
            <v>BNDES</v>
          </cell>
          <cell r="S376" t="str">
            <v>FINEM TJLP</v>
          </cell>
          <cell r="T376" t="str">
            <v>SUB0122C</v>
          </cell>
          <cell r="U376">
            <v>6</v>
          </cell>
          <cell r="V376">
            <v>3</v>
          </cell>
          <cell r="W376">
            <v>39538</v>
          </cell>
          <cell r="X376">
            <v>14</v>
          </cell>
          <cell r="Y376">
            <v>0</v>
          </cell>
          <cell r="Z376">
            <v>1.7555719999999999</v>
          </cell>
          <cell r="AA376">
            <v>0</v>
          </cell>
          <cell r="AB376">
            <v>9622250.0800000001</v>
          </cell>
          <cell r="AC376">
            <v>0</v>
          </cell>
          <cell r="AD376">
            <v>32301.67</v>
          </cell>
          <cell r="AE376">
            <v>32301.67</v>
          </cell>
          <cell r="AF376">
            <v>0</v>
          </cell>
          <cell r="AG376">
            <v>9654551.75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</row>
        <row r="377">
          <cell r="R377" t="str">
            <v>BNDES</v>
          </cell>
          <cell r="S377" t="str">
            <v>FINEM TJLP</v>
          </cell>
          <cell r="T377" t="str">
            <v>SUB0122C</v>
          </cell>
          <cell r="U377">
            <v>6</v>
          </cell>
          <cell r="V377">
            <v>3</v>
          </cell>
          <cell r="W377">
            <v>39553</v>
          </cell>
          <cell r="X377">
            <v>15</v>
          </cell>
          <cell r="Y377">
            <v>53</v>
          </cell>
          <cell r="Z377">
            <v>1.7555719999999999</v>
          </cell>
          <cell r="AA377">
            <v>0</v>
          </cell>
          <cell r="AB377">
            <v>9622250.0800000001</v>
          </cell>
          <cell r="AC377">
            <v>601390.63</v>
          </cell>
          <cell r="AD377">
            <v>34729.279999999999</v>
          </cell>
          <cell r="AE377">
            <v>67030.95</v>
          </cell>
          <cell r="AF377">
            <v>668421.57999999996</v>
          </cell>
          <cell r="AG377">
            <v>9020859.4499999993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</row>
        <row r="378">
          <cell r="R378" t="str">
            <v>BNDES</v>
          </cell>
          <cell r="S378" t="str">
            <v>FINEM TJLP</v>
          </cell>
          <cell r="T378" t="str">
            <v>SUB0122C</v>
          </cell>
          <cell r="U378">
            <v>6</v>
          </cell>
          <cell r="V378">
            <v>3</v>
          </cell>
          <cell r="W378">
            <v>39568</v>
          </cell>
          <cell r="X378">
            <v>15</v>
          </cell>
          <cell r="Y378">
            <v>0</v>
          </cell>
          <cell r="Z378">
            <v>1.7555719999999999</v>
          </cell>
          <cell r="AA378">
            <v>0</v>
          </cell>
          <cell r="AB378">
            <v>9020859.4499999993</v>
          </cell>
          <cell r="AC378">
            <v>0</v>
          </cell>
          <cell r="AD378">
            <v>32449.759999999998</v>
          </cell>
          <cell r="AE378">
            <v>32449.759999999998</v>
          </cell>
          <cell r="AF378">
            <v>0</v>
          </cell>
          <cell r="AG378">
            <v>9053309.2100000009</v>
          </cell>
          <cell r="AH378">
            <v>1.862645149230957E-9</v>
          </cell>
          <cell r="AI378">
            <v>0</v>
          </cell>
          <cell r="AJ378">
            <v>0</v>
          </cell>
          <cell r="AK378">
            <v>0</v>
          </cell>
        </row>
        <row r="379">
          <cell r="R379" t="str">
            <v>BNDES</v>
          </cell>
          <cell r="S379" t="str">
            <v>FINEM TJLP</v>
          </cell>
          <cell r="T379" t="str">
            <v>SUB0122C</v>
          </cell>
          <cell r="U379">
            <v>6</v>
          </cell>
          <cell r="V379">
            <v>3</v>
          </cell>
          <cell r="W379">
            <v>39583</v>
          </cell>
          <cell r="X379">
            <v>15</v>
          </cell>
          <cell r="Y379">
            <v>54</v>
          </cell>
          <cell r="Z379">
            <v>1.7555719999999999</v>
          </cell>
          <cell r="AA379">
            <v>0</v>
          </cell>
          <cell r="AB379">
            <v>9020859.4499999993</v>
          </cell>
          <cell r="AC379">
            <v>601390.63</v>
          </cell>
          <cell r="AD379">
            <v>32566.49</v>
          </cell>
          <cell r="AE379">
            <v>65016.25</v>
          </cell>
          <cell r="AF379">
            <v>666406.88</v>
          </cell>
          <cell r="AG379">
            <v>8419468.8200000003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</row>
        <row r="380">
          <cell r="R380" t="str">
            <v>BNDES</v>
          </cell>
          <cell r="S380" t="str">
            <v>FINEM TJLP</v>
          </cell>
          <cell r="T380" t="str">
            <v>SUB0122C</v>
          </cell>
          <cell r="U380">
            <v>6</v>
          </cell>
          <cell r="V380">
            <v>3</v>
          </cell>
          <cell r="W380">
            <v>39599</v>
          </cell>
          <cell r="X380">
            <v>16</v>
          </cell>
          <cell r="Y380">
            <v>0</v>
          </cell>
          <cell r="Z380">
            <v>1.7555719999999999</v>
          </cell>
          <cell r="AA380">
            <v>0</v>
          </cell>
          <cell r="AB380">
            <v>8419468.8200000003</v>
          </cell>
          <cell r="AC380">
            <v>0</v>
          </cell>
          <cell r="AD380">
            <v>32309.41</v>
          </cell>
          <cell r="AE380">
            <v>32309.41</v>
          </cell>
          <cell r="AF380">
            <v>0</v>
          </cell>
          <cell r="AG380">
            <v>8451778.2300000004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</row>
        <row r="381">
          <cell r="R381" t="str">
            <v>BNDES</v>
          </cell>
          <cell r="S381" t="str">
            <v>FINEM TJLP</v>
          </cell>
          <cell r="T381" t="str">
            <v>SUB0122C</v>
          </cell>
          <cell r="U381">
            <v>6</v>
          </cell>
          <cell r="V381">
            <v>3</v>
          </cell>
          <cell r="W381">
            <v>39615</v>
          </cell>
          <cell r="X381">
            <v>16</v>
          </cell>
          <cell r="Y381">
            <v>55</v>
          </cell>
          <cell r="Z381">
            <v>1.7555719999999999</v>
          </cell>
          <cell r="AA381">
            <v>0</v>
          </cell>
          <cell r="AB381">
            <v>8419468.8200000003</v>
          </cell>
          <cell r="AC381">
            <v>601390.63</v>
          </cell>
          <cell r="AD381">
            <v>32433.399999999998</v>
          </cell>
          <cell r="AE381">
            <v>64742.81</v>
          </cell>
          <cell r="AF381">
            <v>666133.43999999994</v>
          </cell>
          <cell r="AG381">
            <v>7818078.1900000004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</row>
        <row r="382">
          <cell r="R382" t="str">
            <v>BNDES</v>
          </cell>
          <cell r="S382" t="str">
            <v>FINEM TJLP</v>
          </cell>
          <cell r="T382" t="str">
            <v>SUB0122C</v>
          </cell>
          <cell r="U382">
            <v>6</v>
          </cell>
          <cell r="V382">
            <v>3</v>
          </cell>
          <cell r="W382">
            <v>39629</v>
          </cell>
          <cell r="X382">
            <v>14</v>
          </cell>
          <cell r="Y382">
            <v>0</v>
          </cell>
          <cell r="Z382">
            <v>1.7555719999999999</v>
          </cell>
          <cell r="AA382">
            <v>0</v>
          </cell>
          <cell r="AB382">
            <v>7818078.1900000004</v>
          </cell>
          <cell r="AC382">
            <v>0</v>
          </cell>
          <cell r="AD382">
            <v>26245.11</v>
          </cell>
          <cell r="AE382">
            <v>26245.11</v>
          </cell>
          <cell r="AF382">
            <v>0</v>
          </cell>
          <cell r="AG382">
            <v>7844323.29</v>
          </cell>
          <cell r="AH382">
            <v>-1.0000000707805157E-2</v>
          </cell>
          <cell r="AI382">
            <v>0</v>
          </cell>
          <cell r="AJ382">
            <v>0</v>
          </cell>
          <cell r="AK382">
            <v>0</v>
          </cell>
        </row>
        <row r="383">
          <cell r="R383" t="str">
            <v>BNDES</v>
          </cell>
          <cell r="S383" t="str">
            <v>FINEM TJLP</v>
          </cell>
          <cell r="T383" t="str">
            <v>SUB0122C</v>
          </cell>
          <cell r="U383">
            <v>6</v>
          </cell>
          <cell r="V383">
            <v>3</v>
          </cell>
          <cell r="W383">
            <v>39644</v>
          </cell>
          <cell r="X383">
            <v>15</v>
          </cell>
          <cell r="Y383">
            <v>56</v>
          </cell>
          <cell r="Z383">
            <v>1.7555719999999999</v>
          </cell>
          <cell r="AA383">
            <v>0</v>
          </cell>
          <cell r="AB383">
            <v>7818078.1900000004</v>
          </cell>
          <cell r="AC383">
            <v>601390.63</v>
          </cell>
          <cell r="AD383">
            <v>28217.53</v>
          </cell>
          <cell r="AE383">
            <v>54462.64</v>
          </cell>
          <cell r="AF383">
            <v>655853.27</v>
          </cell>
          <cell r="AG383">
            <v>7216687.5599999996</v>
          </cell>
          <cell r="AH383">
            <v>9.9999997764825821E-3</v>
          </cell>
          <cell r="AI383">
            <v>0</v>
          </cell>
          <cell r="AJ383">
            <v>0</v>
          </cell>
          <cell r="AK383">
            <v>0</v>
          </cell>
        </row>
        <row r="384">
          <cell r="R384" t="str">
            <v>BNDES</v>
          </cell>
          <cell r="S384" t="str">
            <v>FINEM TJLP</v>
          </cell>
          <cell r="T384" t="str">
            <v>SUB0122C</v>
          </cell>
          <cell r="U384">
            <v>6</v>
          </cell>
          <cell r="V384">
            <v>3</v>
          </cell>
          <cell r="W384">
            <v>39660</v>
          </cell>
          <cell r="X384">
            <v>16</v>
          </cell>
          <cell r="Y384">
            <v>0</v>
          </cell>
          <cell r="Z384">
            <v>1.7555719999999999</v>
          </cell>
          <cell r="AA384">
            <v>0</v>
          </cell>
          <cell r="AB384">
            <v>7216687.5599999996</v>
          </cell>
          <cell r="AC384">
            <v>0</v>
          </cell>
          <cell r="AD384">
            <v>27693.78</v>
          </cell>
          <cell r="AE384">
            <v>27693.78</v>
          </cell>
          <cell r="AF384">
            <v>0</v>
          </cell>
          <cell r="AG384">
            <v>7244381.3300000001</v>
          </cell>
          <cell r="AH384">
            <v>-9.9999997764825821E-3</v>
          </cell>
          <cell r="AI384">
            <v>0</v>
          </cell>
          <cell r="AJ384">
            <v>0</v>
          </cell>
          <cell r="AK384">
            <v>0</v>
          </cell>
        </row>
        <row r="385">
          <cell r="R385" t="str">
            <v>BNDES</v>
          </cell>
          <cell r="S385" t="str">
            <v>FINEM TJLP</v>
          </cell>
          <cell r="T385" t="str">
            <v>SUB0122C</v>
          </cell>
          <cell r="U385">
            <v>6</v>
          </cell>
          <cell r="V385">
            <v>3</v>
          </cell>
          <cell r="W385">
            <v>39675</v>
          </cell>
          <cell r="X385">
            <v>15</v>
          </cell>
          <cell r="Y385">
            <v>57</v>
          </cell>
          <cell r="Z385">
            <v>1.7555719999999999</v>
          </cell>
          <cell r="AA385">
            <v>0</v>
          </cell>
          <cell r="AB385">
            <v>7216687.5599999996</v>
          </cell>
          <cell r="AC385">
            <v>601390.63</v>
          </cell>
          <cell r="AD385">
            <v>26059.43</v>
          </cell>
          <cell r="AE385">
            <v>53753.21</v>
          </cell>
          <cell r="AF385">
            <v>655143.84</v>
          </cell>
          <cell r="AG385">
            <v>6615296.9299999997</v>
          </cell>
          <cell r="AH385">
            <v>9.9999997764825821E-3</v>
          </cell>
          <cell r="AI385">
            <v>0</v>
          </cell>
          <cell r="AJ385">
            <v>0</v>
          </cell>
          <cell r="AK385">
            <v>0</v>
          </cell>
        </row>
        <row r="386">
          <cell r="R386" t="str">
            <v>BNDES</v>
          </cell>
          <cell r="S386" t="str">
            <v>FINEM TJLP</v>
          </cell>
          <cell r="T386" t="str">
            <v>SUB0122C</v>
          </cell>
          <cell r="U386">
            <v>6</v>
          </cell>
          <cell r="V386">
            <v>3</v>
          </cell>
          <cell r="W386">
            <v>39691</v>
          </cell>
          <cell r="X386">
            <v>16</v>
          </cell>
          <cell r="Y386">
            <v>0</v>
          </cell>
          <cell r="Z386">
            <v>1.7555719999999999</v>
          </cell>
          <cell r="AA386">
            <v>0</v>
          </cell>
          <cell r="AB386">
            <v>6615296.9299999997</v>
          </cell>
          <cell r="AC386">
            <v>0</v>
          </cell>
          <cell r="AD386">
            <v>25385.96</v>
          </cell>
          <cell r="AE386">
            <v>25385.96</v>
          </cell>
          <cell r="AF386">
            <v>0</v>
          </cell>
          <cell r="AG386">
            <v>6640682.8899999997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</row>
        <row r="387">
          <cell r="R387" t="str">
            <v>BNDES</v>
          </cell>
          <cell r="S387" t="str">
            <v>FINEM TJLP</v>
          </cell>
          <cell r="T387" t="str">
            <v>SUB0122C</v>
          </cell>
          <cell r="U387">
            <v>6</v>
          </cell>
          <cell r="V387">
            <v>3</v>
          </cell>
          <cell r="W387">
            <v>39706</v>
          </cell>
          <cell r="X387">
            <v>15</v>
          </cell>
          <cell r="Y387">
            <v>58</v>
          </cell>
          <cell r="Z387">
            <v>1.7555719999999999</v>
          </cell>
          <cell r="AA387">
            <v>0</v>
          </cell>
          <cell r="AB387">
            <v>6615296.9299999997</v>
          </cell>
          <cell r="AC387">
            <v>601390.63</v>
          </cell>
          <cell r="AD387">
            <v>23887.809999999998</v>
          </cell>
          <cell r="AE387">
            <v>49273.77</v>
          </cell>
          <cell r="AF387">
            <v>650664.4</v>
          </cell>
          <cell r="AG387">
            <v>6013906.2999999998</v>
          </cell>
          <cell r="AH387">
            <v>9.3132257461547852E-10</v>
          </cell>
          <cell r="AI387">
            <v>0</v>
          </cell>
          <cell r="AJ387">
            <v>0</v>
          </cell>
          <cell r="AK387">
            <v>0</v>
          </cell>
        </row>
        <row r="388">
          <cell r="R388" t="str">
            <v>BNDES</v>
          </cell>
          <cell r="S388" t="str">
            <v>FINEM TJLP</v>
          </cell>
          <cell r="T388" t="str">
            <v>SUB0122C</v>
          </cell>
          <cell r="U388">
            <v>6</v>
          </cell>
          <cell r="V388">
            <v>3</v>
          </cell>
          <cell r="W388">
            <v>39721</v>
          </cell>
          <cell r="X388">
            <v>15</v>
          </cell>
          <cell r="Y388">
            <v>0</v>
          </cell>
          <cell r="Z388">
            <v>1.7555719999999999</v>
          </cell>
          <cell r="AA388">
            <v>0</v>
          </cell>
          <cell r="AB388">
            <v>6013906.2999999998</v>
          </cell>
          <cell r="AC388">
            <v>0</v>
          </cell>
          <cell r="AD388">
            <v>21633.17</v>
          </cell>
          <cell r="AE388">
            <v>21633.17</v>
          </cell>
          <cell r="AF388">
            <v>0</v>
          </cell>
          <cell r="AG388">
            <v>6035539.4699999997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</row>
        <row r="389">
          <cell r="R389" t="str">
            <v>BNDES</v>
          </cell>
          <cell r="S389" t="str">
            <v>FINEM TJLP</v>
          </cell>
          <cell r="T389" t="str">
            <v>SUB0122C</v>
          </cell>
          <cell r="U389">
            <v>6</v>
          </cell>
          <cell r="V389">
            <v>3</v>
          </cell>
          <cell r="W389">
            <v>39736</v>
          </cell>
          <cell r="X389">
            <v>15</v>
          </cell>
          <cell r="Y389">
            <v>59</v>
          </cell>
          <cell r="Z389">
            <v>1.7555719999999999</v>
          </cell>
          <cell r="AA389">
            <v>0</v>
          </cell>
          <cell r="AB389">
            <v>6013906.2999999998</v>
          </cell>
          <cell r="AC389">
            <v>601390.63</v>
          </cell>
          <cell r="AD389">
            <v>21711</v>
          </cell>
          <cell r="AE389">
            <v>43344.17</v>
          </cell>
          <cell r="AF389">
            <v>644734.80000000005</v>
          </cell>
          <cell r="AG389">
            <v>5412515.6699999999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</row>
        <row r="390">
          <cell r="R390" t="str">
            <v>BNDES</v>
          </cell>
          <cell r="S390" t="str">
            <v>FINEM TJLP</v>
          </cell>
          <cell r="T390" t="str">
            <v>SUB0122C</v>
          </cell>
          <cell r="U390">
            <v>6</v>
          </cell>
          <cell r="V390">
            <v>3</v>
          </cell>
          <cell r="W390">
            <v>39752</v>
          </cell>
          <cell r="X390">
            <v>16</v>
          </cell>
          <cell r="Y390">
            <v>0</v>
          </cell>
          <cell r="Z390">
            <v>1.7555719999999999</v>
          </cell>
          <cell r="AA390">
            <v>0</v>
          </cell>
          <cell r="AB390">
            <v>5412515.6699999999</v>
          </cell>
          <cell r="AC390">
            <v>0</v>
          </cell>
          <cell r="AD390">
            <v>20770.330000000002</v>
          </cell>
          <cell r="AE390">
            <v>20770.330000000002</v>
          </cell>
          <cell r="AF390">
            <v>0</v>
          </cell>
          <cell r="AG390">
            <v>5433286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</row>
        <row r="391">
          <cell r="R391" t="str">
            <v>BNDES</v>
          </cell>
          <cell r="S391" t="str">
            <v>FINEM TJLP</v>
          </cell>
          <cell r="T391" t="str">
            <v>SUB0122C</v>
          </cell>
          <cell r="U391">
            <v>6</v>
          </cell>
          <cell r="V391">
            <v>3</v>
          </cell>
          <cell r="W391">
            <v>39769</v>
          </cell>
          <cell r="X391">
            <v>17</v>
          </cell>
          <cell r="Y391">
            <v>60</v>
          </cell>
          <cell r="Z391">
            <v>1.7555719999999999</v>
          </cell>
          <cell r="AA391">
            <v>0</v>
          </cell>
          <cell r="AB391">
            <v>5412515.6699999999</v>
          </cell>
          <cell r="AC391">
            <v>601390.63</v>
          </cell>
          <cell r="AD391">
            <v>22155.83</v>
          </cell>
          <cell r="AE391">
            <v>42926.16</v>
          </cell>
          <cell r="AF391">
            <v>644316.79</v>
          </cell>
          <cell r="AG391">
            <v>4811125.04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</row>
        <row r="392">
          <cell r="R392" t="str">
            <v>BNDES</v>
          </cell>
          <cell r="S392" t="str">
            <v>FINEM TJLP</v>
          </cell>
          <cell r="T392" t="str">
            <v>SUB0122C</v>
          </cell>
          <cell r="U392">
            <v>6</v>
          </cell>
          <cell r="V392">
            <v>3</v>
          </cell>
          <cell r="W392">
            <v>39782</v>
          </cell>
          <cell r="X392">
            <v>13</v>
          </cell>
          <cell r="Y392">
            <v>0</v>
          </cell>
          <cell r="Z392">
            <v>1.7555719999999999</v>
          </cell>
          <cell r="AA392">
            <v>0</v>
          </cell>
          <cell r="AB392">
            <v>4811125.04</v>
          </cell>
          <cell r="AC392">
            <v>0</v>
          </cell>
          <cell r="AD392">
            <v>14995.41</v>
          </cell>
          <cell r="AE392">
            <v>14995.41</v>
          </cell>
          <cell r="AF392">
            <v>0</v>
          </cell>
          <cell r="AG392">
            <v>4826120.4400000004</v>
          </cell>
          <cell r="AH392">
            <v>-9.9999997764825821E-3</v>
          </cell>
          <cell r="AI392">
            <v>0</v>
          </cell>
          <cell r="AJ392">
            <v>0</v>
          </cell>
          <cell r="AK392">
            <v>0</v>
          </cell>
        </row>
        <row r="393">
          <cell r="R393" t="str">
            <v>BNDES</v>
          </cell>
          <cell r="S393" t="str">
            <v>FINEM TJLP</v>
          </cell>
          <cell r="T393" t="str">
            <v>SUB0122C</v>
          </cell>
          <cell r="U393">
            <v>6</v>
          </cell>
          <cell r="V393">
            <v>3</v>
          </cell>
          <cell r="W393">
            <v>39797</v>
          </cell>
          <cell r="X393">
            <v>15</v>
          </cell>
          <cell r="Y393">
            <v>61</v>
          </cell>
          <cell r="Z393">
            <v>1.7555719999999999</v>
          </cell>
          <cell r="AA393">
            <v>0</v>
          </cell>
          <cell r="AB393">
            <v>4811125.04</v>
          </cell>
          <cell r="AC393">
            <v>601390.63</v>
          </cell>
          <cell r="AD393">
            <v>17360.48</v>
          </cell>
          <cell r="AE393">
            <v>32355.89</v>
          </cell>
          <cell r="AF393">
            <v>633746.52</v>
          </cell>
          <cell r="AG393">
            <v>4209734.41</v>
          </cell>
          <cell r="AH393">
            <v>9.9999988451600075E-3</v>
          </cell>
          <cell r="AI393">
            <v>0</v>
          </cell>
          <cell r="AJ393">
            <v>0</v>
          </cell>
          <cell r="AK393">
            <v>0</v>
          </cell>
        </row>
        <row r="394">
          <cell r="R394" t="str">
            <v>BNDES</v>
          </cell>
          <cell r="S394" t="str">
            <v>FINEM TJLP</v>
          </cell>
          <cell r="T394" t="str">
            <v>SUB0122C</v>
          </cell>
          <cell r="U394">
            <v>6</v>
          </cell>
          <cell r="V394">
            <v>3</v>
          </cell>
          <cell r="W394">
            <v>39813</v>
          </cell>
          <cell r="X394">
            <v>16</v>
          </cell>
          <cell r="Y394">
            <v>0</v>
          </cell>
          <cell r="Z394">
            <v>1.7555719999999999</v>
          </cell>
          <cell r="AA394">
            <v>0</v>
          </cell>
          <cell r="AB394">
            <v>4209734.41</v>
          </cell>
          <cell r="AC394">
            <v>0</v>
          </cell>
          <cell r="AD394">
            <v>16154.7</v>
          </cell>
          <cell r="AE394">
            <v>16154.7</v>
          </cell>
          <cell r="AF394">
            <v>0</v>
          </cell>
          <cell r="AG394">
            <v>4225889.1100000003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</row>
        <row r="395">
          <cell r="R395" t="str">
            <v>BNDES</v>
          </cell>
          <cell r="S395" t="str">
            <v>FINEM TJLP</v>
          </cell>
          <cell r="T395" t="str">
            <v>SUB0122C</v>
          </cell>
          <cell r="U395">
            <v>6</v>
          </cell>
          <cell r="V395">
            <v>3</v>
          </cell>
          <cell r="W395">
            <v>39828</v>
          </cell>
          <cell r="X395">
            <v>15</v>
          </cell>
          <cell r="Y395">
            <v>62</v>
          </cell>
          <cell r="Z395">
            <v>1.7555719999999999</v>
          </cell>
          <cell r="AA395">
            <v>0</v>
          </cell>
          <cell r="AB395">
            <v>4209734.41</v>
          </cell>
          <cell r="AC395">
            <v>601390.63</v>
          </cell>
          <cell r="AD395">
            <v>15201.34</v>
          </cell>
          <cell r="AE395">
            <v>31356.04</v>
          </cell>
          <cell r="AF395">
            <v>632746.67000000004</v>
          </cell>
          <cell r="AG395">
            <v>3608343.77</v>
          </cell>
          <cell r="AH395">
            <v>-9.9999997764825821E-3</v>
          </cell>
          <cell r="AI395">
            <v>0</v>
          </cell>
          <cell r="AJ395">
            <v>0</v>
          </cell>
          <cell r="AK395">
            <v>0</v>
          </cell>
        </row>
        <row r="396">
          <cell r="R396" t="str">
            <v>BNDES</v>
          </cell>
          <cell r="S396" t="str">
            <v>FINEM TJLP</v>
          </cell>
          <cell r="T396" t="str">
            <v>SUB0122C</v>
          </cell>
          <cell r="U396">
            <v>6</v>
          </cell>
          <cell r="V396">
            <v>3</v>
          </cell>
          <cell r="W396">
            <v>39844</v>
          </cell>
          <cell r="X396">
            <v>16</v>
          </cell>
          <cell r="Y396">
            <v>0</v>
          </cell>
          <cell r="Z396">
            <v>1.7555719999999999</v>
          </cell>
          <cell r="AA396">
            <v>0</v>
          </cell>
          <cell r="AB396">
            <v>3608343.77</v>
          </cell>
          <cell r="AC396">
            <v>0</v>
          </cell>
          <cell r="AD396">
            <v>13846.89</v>
          </cell>
          <cell r="AE396">
            <v>13846.89</v>
          </cell>
          <cell r="AF396">
            <v>0</v>
          </cell>
          <cell r="AG396">
            <v>3622190.66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</row>
        <row r="397">
          <cell r="R397" t="str">
            <v>BNDES</v>
          </cell>
          <cell r="S397" t="str">
            <v>FINEM TJLP</v>
          </cell>
          <cell r="T397" t="str">
            <v>SUB0122C</v>
          </cell>
          <cell r="U397">
            <v>6</v>
          </cell>
          <cell r="V397">
            <v>3</v>
          </cell>
          <cell r="W397">
            <v>39860</v>
          </cell>
          <cell r="X397">
            <v>16</v>
          </cell>
          <cell r="Y397">
            <v>63</v>
          </cell>
          <cell r="Z397">
            <v>1.7555719999999999</v>
          </cell>
          <cell r="AA397">
            <v>0</v>
          </cell>
          <cell r="AB397">
            <v>3608343.77</v>
          </cell>
          <cell r="AC397">
            <v>601390.63</v>
          </cell>
          <cell r="AD397">
            <v>13900.029999999999</v>
          </cell>
          <cell r="AE397">
            <v>27746.92</v>
          </cell>
          <cell r="AF397">
            <v>629137.55000000005</v>
          </cell>
          <cell r="AG397">
            <v>3006953.14</v>
          </cell>
          <cell r="AH397">
            <v>4.6566128730773926E-10</v>
          </cell>
          <cell r="AI397">
            <v>0</v>
          </cell>
          <cell r="AJ397">
            <v>0</v>
          </cell>
          <cell r="AK397">
            <v>0</v>
          </cell>
        </row>
        <row r="398">
          <cell r="R398" t="str">
            <v>BNDES</v>
          </cell>
          <cell r="S398" t="str">
            <v>FINEM TJLP</v>
          </cell>
          <cell r="T398" t="str">
            <v>SUB0122C</v>
          </cell>
          <cell r="U398">
            <v>6</v>
          </cell>
          <cell r="V398">
            <v>3</v>
          </cell>
          <cell r="W398">
            <v>39872</v>
          </cell>
          <cell r="X398">
            <v>12</v>
          </cell>
          <cell r="Y398">
            <v>0</v>
          </cell>
          <cell r="Z398">
            <v>1.7555719999999999</v>
          </cell>
          <cell r="AA398">
            <v>0</v>
          </cell>
          <cell r="AB398">
            <v>3006953.14</v>
          </cell>
          <cell r="AC398">
            <v>0</v>
          </cell>
          <cell r="AD398">
            <v>8650.16</v>
          </cell>
          <cell r="AE398">
            <v>8650.16</v>
          </cell>
          <cell r="AF398">
            <v>0</v>
          </cell>
          <cell r="AG398">
            <v>3015603.31</v>
          </cell>
          <cell r="AH398">
            <v>9.9999997764825821E-3</v>
          </cell>
          <cell r="AI398">
            <v>0</v>
          </cell>
          <cell r="AJ398">
            <v>0</v>
          </cell>
          <cell r="AK398">
            <v>0</v>
          </cell>
        </row>
        <row r="399">
          <cell r="R399" t="str">
            <v>BNDES</v>
          </cell>
          <cell r="S399" t="str">
            <v>FINEM TJLP</v>
          </cell>
          <cell r="T399" t="str">
            <v>SUB0122C</v>
          </cell>
          <cell r="U399">
            <v>6</v>
          </cell>
          <cell r="V399">
            <v>3</v>
          </cell>
          <cell r="W399">
            <v>39888</v>
          </cell>
          <cell r="X399">
            <v>16</v>
          </cell>
          <cell r="Y399">
            <v>64</v>
          </cell>
          <cell r="Z399">
            <v>1.7555719999999999</v>
          </cell>
          <cell r="AA399">
            <v>0</v>
          </cell>
          <cell r="AB399">
            <v>3006953.14</v>
          </cell>
          <cell r="AC399">
            <v>601390.63</v>
          </cell>
          <cell r="AD399">
            <v>11572.27</v>
          </cell>
          <cell r="AE399">
            <v>20222.43</v>
          </cell>
          <cell r="AF399">
            <v>621613.06000000006</v>
          </cell>
          <cell r="AG399">
            <v>2405562.5099999998</v>
          </cell>
          <cell r="AH399">
            <v>-1.0000000242143869E-2</v>
          </cell>
          <cell r="AI399">
            <v>0</v>
          </cell>
          <cell r="AJ399">
            <v>0</v>
          </cell>
          <cell r="AK399">
            <v>0</v>
          </cell>
        </row>
        <row r="400">
          <cell r="R400" t="str">
            <v>BNDES</v>
          </cell>
          <cell r="S400" t="str">
            <v>FINEM TJLP</v>
          </cell>
          <cell r="T400" t="str">
            <v>SUB0122C</v>
          </cell>
          <cell r="U400">
            <v>6</v>
          </cell>
          <cell r="V400">
            <v>3</v>
          </cell>
          <cell r="W400">
            <v>39903</v>
          </cell>
          <cell r="X400">
            <v>15</v>
          </cell>
          <cell r="Y400">
            <v>0</v>
          </cell>
          <cell r="Z400">
            <v>1.7555719999999999</v>
          </cell>
          <cell r="AA400">
            <v>0</v>
          </cell>
          <cell r="AB400">
            <v>2405562.5099999998</v>
          </cell>
          <cell r="AC400">
            <v>0</v>
          </cell>
          <cell r="AD400">
            <v>8653.27</v>
          </cell>
          <cell r="AE400">
            <v>8653.27</v>
          </cell>
          <cell r="AF400">
            <v>0</v>
          </cell>
          <cell r="AG400">
            <v>2414215.7799999998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</row>
        <row r="401">
          <cell r="R401" t="str">
            <v>BNDES</v>
          </cell>
          <cell r="S401" t="str">
            <v>FINEM TJLP</v>
          </cell>
          <cell r="T401" t="str">
            <v>SUB0122C</v>
          </cell>
          <cell r="U401">
            <v>6</v>
          </cell>
          <cell r="V401">
            <v>3</v>
          </cell>
          <cell r="W401">
            <v>39918</v>
          </cell>
          <cell r="X401">
            <v>15</v>
          </cell>
          <cell r="Y401">
            <v>65</v>
          </cell>
          <cell r="Z401">
            <v>1.7555719999999999</v>
          </cell>
          <cell r="AA401">
            <v>0</v>
          </cell>
          <cell r="AB401">
            <v>2405562.5099999998</v>
          </cell>
          <cell r="AC401">
            <v>601390.63</v>
          </cell>
          <cell r="AD401">
            <v>8684.3999999999978</v>
          </cell>
          <cell r="AE401">
            <v>17337.669999999998</v>
          </cell>
          <cell r="AF401">
            <v>618728.30000000005</v>
          </cell>
          <cell r="AG401">
            <v>1804171.88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</row>
        <row r="402">
          <cell r="R402" t="str">
            <v>BNDES</v>
          </cell>
          <cell r="S402" t="str">
            <v>FINEM TJLP</v>
          </cell>
          <cell r="T402" t="str">
            <v>SUB0122C</v>
          </cell>
          <cell r="U402">
            <v>6</v>
          </cell>
          <cell r="V402">
            <v>3</v>
          </cell>
          <cell r="W402">
            <v>39933</v>
          </cell>
          <cell r="X402">
            <v>15</v>
          </cell>
          <cell r="Y402">
            <v>0</v>
          </cell>
          <cell r="Z402">
            <v>1.7555719999999999</v>
          </cell>
          <cell r="AA402">
            <v>0</v>
          </cell>
          <cell r="AB402">
            <v>1804171.88</v>
          </cell>
          <cell r="AC402">
            <v>0</v>
          </cell>
          <cell r="AD402">
            <v>6489.95</v>
          </cell>
          <cell r="AE402">
            <v>6489.95</v>
          </cell>
          <cell r="AF402">
            <v>0</v>
          </cell>
          <cell r="AG402">
            <v>1810661.84</v>
          </cell>
          <cell r="AH402">
            <v>1.0000000242143869E-2</v>
          </cell>
          <cell r="AI402">
            <v>0</v>
          </cell>
          <cell r="AJ402">
            <v>0</v>
          </cell>
          <cell r="AK402">
            <v>0</v>
          </cell>
        </row>
        <row r="403">
          <cell r="R403" t="str">
            <v>BNDES</v>
          </cell>
          <cell r="S403" t="str">
            <v>FINEM TJLP</v>
          </cell>
          <cell r="T403" t="str">
            <v>SUB0122C</v>
          </cell>
          <cell r="U403">
            <v>6</v>
          </cell>
          <cell r="V403">
            <v>3</v>
          </cell>
          <cell r="W403">
            <v>39948</v>
          </cell>
          <cell r="X403">
            <v>15</v>
          </cell>
          <cell r="Y403">
            <v>66</v>
          </cell>
          <cell r="Z403">
            <v>1.7555719999999999</v>
          </cell>
          <cell r="AA403">
            <v>0</v>
          </cell>
          <cell r="AB403">
            <v>1804171.88</v>
          </cell>
          <cell r="AC403">
            <v>601390.63</v>
          </cell>
          <cell r="AD403">
            <v>6513.3</v>
          </cell>
          <cell r="AE403">
            <v>13003.25</v>
          </cell>
          <cell r="AF403">
            <v>614393.88</v>
          </cell>
          <cell r="AG403">
            <v>1202781.25</v>
          </cell>
          <cell r="AH403">
            <v>-1.0000000242143869E-2</v>
          </cell>
          <cell r="AI403">
            <v>0</v>
          </cell>
          <cell r="AJ403">
            <v>0</v>
          </cell>
          <cell r="AK403">
            <v>0</v>
          </cell>
        </row>
        <row r="404">
          <cell r="R404" t="str">
            <v>BNDES</v>
          </cell>
          <cell r="S404" t="str">
            <v>FINEM TJLP</v>
          </cell>
          <cell r="T404" t="str">
            <v>SUB0122C</v>
          </cell>
          <cell r="U404">
            <v>6</v>
          </cell>
          <cell r="V404">
            <v>3</v>
          </cell>
          <cell r="W404">
            <v>39964</v>
          </cell>
          <cell r="X404">
            <v>16</v>
          </cell>
          <cell r="Y404">
            <v>0</v>
          </cell>
          <cell r="Z404">
            <v>1.7555719999999999</v>
          </cell>
          <cell r="AA404">
            <v>0</v>
          </cell>
          <cell r="AB404">
            <v>1202781.25</v>
          </cell>
          <cell r="AC404">
            <v>0</v>
          </cell>
          <cell r="AD404">
            <v>4615.63</v>
          </cell>
          <cell r="AE404">
            <v>4615.63</v>
          </cell>
          <cell r="AF404">
            <v>0</v>
          </cell>
          <cell r="AG404">
            <v>1207396.8799999999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</row>
        <row r="405">
          <cell r="R405" t="str">
            <v>BNDES</v>
          </cell>
          <cell r="S405" t="str">
            <v>FINEM TJLP</v>
          </cell>
          <cell r="T405" t="str">
            <v>SUB0122C</v>
          </cell>
          <cell r="U405">
            <v>6</v>
          </cell>
          <cell r="V405">
            <v>3</v>
          </cell>
          <cell r="W405">
            <v>39979</v>
          </cell>
          <cell r="X405">
            <v>15</v>
          </cell>
          <cell r="Y405">
            <v>67</v>
          </cell>
          <cell r="Z405">
            <v>1.7555719999999999</v>
          </cell>
          <cell r="AA405">
            <v>0</v>
          </cell>
          <cell r="AB405">
            <v>1202781.25</v>
          </cell>
          <cell r="AC405">
            <v>601390.63</v>
          </cell>
          <cell r="AD405">
            <v>4343.2400000000007</v>
          </cell>
          <cell r="AE405">
            <v>8958.8700000000008</v>
          </cell>
          <cell r="AF405">
            <v>610349.5</v>
          </cell>
          <cell r="AG405">
            <v>601390.62</v>
          </cell>
          <cell r="AH405">
            <v>2.3283064365386963E-10</v>
          </cell>
          <cell r="AI405">
            <v>0</v>
          </cell>
          <cell r="AJ405">
            <v>0</v>
          </cell>
          <cell r="AK405">
            <v>0</v>
          </cell>
        </row>
        <row r="406">
          <cell r="R406" t="str">
            <v>BNDES</v>
          </cell>
          <cell r="S406" t="str">
            <v>FINEM TJLP</v>
          </cell>
          <cell r="T406" t="str">
            <v>SUB0122C</v>
          </cell>
          <cell r="U406">
            <v>6</v>
          </cell>
          <cell r="V406">
            <v>3</v>
          </cell>
          <cell r="W406">
            <v>39994</v>
          </cell>
          <cell r="X406">
            <v>15</v>
          </cell>
          <cell r="Y406">
            <v>0</v>
          </cell>
          <cell r="Z406">
            <v>1.7555719999999999</v>
          </cell>
          <cell r="AA406">
            <v>0</v>
          </cell>
          <cell r="AB406">
            <v>601390.62</v>
          </cell>
          <cell r="AC406">
            <v>0</v>
          </cell>
          <cell r="AD406">
            <v>2163.3200000000002</v>
          </cell>
          <cell r="AE406">
            <v>2163.3200000000002</v>
          </cell>
          <cell r="AF406">
            <v>0</v>
          </cell>
          <cell r="AG406">
            <v>603553.93999999994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</row>
        <row r="407">
          <cell r="R407" t="str">
            <v>BNDES</v>
          </cell>
          <cell r="S407" t="str">
            <v>FINEM TJLP</v>
          </cell>
          <cell r="T407" t="str">
            <v>SUB0122C</v>
          </cell>
          <cell r="U407">
            <v>6</v>
          </cell>
          <cell r="V407">
            <v>3</v>
          </cell>
          <cell r="W407">
            <v>40009</v>
          </cell>
          <cell r="X407">
            <v>15</v>
          </cell>
          <cell r="Y407">
            <v>68</v>
          </cell>
          <cell r="Z407">
            <v>1.7555719999999999</v>
          </cell>
          <cell r="AA407">
            <v>0</v>
          </cell>
          <cell r="AB407">
            <v>601390.62</v>
          </cell>
          <cell r="AC407">
            <v>601390.62</v>
          </cell>
          <cell r="AD407">
            <v>2171.1</v>
          </cell>
          <cell r="AE407">
            <v>4334.42</v>
          </cell>
          <cell r="AF407">
            <v>605725.04</v>
          </cell>
          <cell r="AG407">
            <v>0</v>
          </cell>
          <cell r="AH407">
            <v>1.1641532182693481E-10</v>
          </cell>
          <cell r="AI407">
            <v>0</v>
          </cell>
          <cell r="AJ407">
            <v>0</v>
          </cell>
          <cell r="AK407">
            <v>0</v>
          </cell>
        </row>
        <row r="408">
          <cell r="R408" t="str">
            <v>BNDES</v>
          </cell>
          <cell r="S408" t="str">
            <v>T O T A I S  EM  R$</v>
          </cell>
          <cell r="T408" t="str">
            <v>SUB0122C</v>
          </cell>
          <cell r="U408">
            <v>6</v>
          </cell>
          <cell r="V408">
            <v>3</v>
          </cell>
          <cell r="W408">
            <v>39964</v>
          </cell>
          <cell r="X408">
            <v>16</v>
          </cell>
          <cell r="Y408">
            <v>0</v>
          </cell>
          <cell r="Z408">
            <v>1.8042199999999999</v>
          </cell>
          <cell r="AA408">
            <v>0</v>
          </cell>
          <cell r="AB408">
            <v>1361721.27</v>
          </cell>
          <cell r="AC408">
            <v>32475094.009999987</v>
          </cell>
          <cell r="AD408">
            <v>14558547.969999989</v>
          </cell>
          <cell r="AE408">
            <v>5225.5600000000004</v>
          </cell>
          <cell r="AF408">
            <v>47033641.990000002</v>
          </cell>
          <cell r="AG408">
            <v>1366946.83</v>
          </cell>
          <cell r="AH408">
            <v>1836559.849999988</v>
          </cell>
          <cell r="AI408">
            <v>0</v>
          </cell>
          <cell r="AJ408">
            <v>0</v>
          </cell>
          <cell r="AK408">
            <v>0</v>
          </cell>
        </row>
        <row r="409">
          <cell r="R409" t="str">
            <v>BNDES</v>
          </cell>
          <cell r="S409" t="str">
            <v>FINEM TJLP</v>
          </cell>
          <cell r="T409" t="str">
            <v>SUB0122C</v>
          </cell>
          <cell r="U409">
            <v>6</v>
          </cell>
          <cell r="V409">
            <v>3</v>
          </cell>
          <cell r="W409">
            <v>39979</v>
          </cell>
          <cell r="X409">
            <v>15</v>
          </cell>
          <cell r="Y409">
            <v>67</v>
          </cell>
          <cell r="Z409">
            <v>1.8042199999999999</v>
          </cell>
          <cell r="AA409">
            <v>0</v>
          </cell>
          <cell r="AB409">
            <v>1361721.27</v>
          </cell>
          <cell r="AC409">
            <v>680860.64</v>
          </cell>
          <cell r="AD409">
            <v>4917.1699999999992</v>
          </cell>
          <cell r="AE409">
            <v>10142.73</v>
          </cell>
          <cell r="AF409">
            <v>691003.37</v>
          </cell>
          <cell r="AG409">
            <v>680860.63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</row>
        <row r="410">
          <cell r="R410" t="str">
            <v>VCP</v>
          </cell>
          <cell r="S410" t="b">
            <v>0</v>
          </cell>
          <cell r="T410" t="str">
            <v>FINANCIAMENTO INTERNO</v>
          </cell>
          <cell r="U410">
            <v>6</v>
          </cell>
          <cell r="V410">
            <v>3</v>
          </cell>
          <cell r="W410">
            <v>39994</v>
          </cell>
          <cell r="X410">
            <v>15</v>
          </cell>
          <cell r="Y410">
            <v>0</v>
          </cell>
          <cell r="Z410">
            <v>1.8042199999999999</v>
          </cell>
          <cell r="AA410">
            <v>0</v>
          </cell>
          <cell r="AB410" t="str">
            <v>FINEM</v>
          </cell>
          <cell r="AC410">
            <v>0</v>
          </cell>
          <cell r="AD410">
            <v>2449.19</v>
          </cell>
          <cell r="AE410">
            <v>2449.19</v>
          </cell>
          <cell r="AF410">
            <v>0</v>
          </cell>
          <cell r="AG410">
            <v>683309.82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R411" t="str">
            <v>EMPRESA:</v>
          </cell>
          <cell r="S411">
            <v>300</v>
          </cell>
          <cell r="T411" t="str">
            <v>UNIDADE:</v>
          </cell>
          <cell r="U411">
            <v>0</v>
          </cell>
          <cell r="V411" t="str">
            <v>TIPO REG:</v>
          </cell>
          <cell r="W411">
            <v>1</v>
          </cell>
          <cell r="X411">
            <v>15</v>
          </cell>
          <cell r="Y411">
            <v>68</v>
          </cell>
          <cell r="Z411" t="str">
            <v>MOEDA :</v>
          </cell>
          <cell r="AA411" t="str">
            <v>BRL</v>
          </cell>
          <cell r="AB411">
            <v>680860.63</v>
          </cell>
          <cell r="AC411" t="str">
            <v>COD. CLIENTE/FORNECEDOR:</v>
          </cell>
          <cell r="AD411">
            <v>0</v>
          </cell>
          <cell r="AE411" t="str">
            <v>DATA INICIAL:</v>
          </cell>
          <cell r="AF411">
            <v>35885</v>
          </cell>
          <cell r="AG411" t="str">
            <v>VENCIMENTO:</v>
          </cell>
          <cell r="AH411">
            <v>38457</v>
          </cell>
          <cell r="AI411">
            <v>0</v>
          </cell>
          <cell r="AJ411">
            <v>0</v>
          </cell>
          <cell r="AK411">
            <v>0</v>
          </cell>
        </row>
        <row r="412">
          <cell r="R412" t="str">
            <v>INSTITUIÇÃO</v>
          </cell>
          <cell r="S412" t="str">
            <v>TIPO FINANC.</v>
          </cell>
          <cell r="T412" t="str">
            <v>Nº P.A.C.</v>
          </cell>
          <cell r="U412" t="str">
            <v>Juros (%) a.a.</v>
          </cell>
          <cell r="V412" t="str">
            <v>Spread (%) a.a.</v>
          </cell>
          <cell r="W412" t="str">
            <v>Data Movimento</v>
          </cell>
          <cell r="X412" t="str">
            <v>Nº Dias</v>
          </cell>
          <cell r="Y412" t="str">
            <v>Parc</v>
          </cell>
          <cell r="Z412" t="str">
            <v>Cotação da URTJLP</v>
          </cell>
          <cell r="AA412" t="str">
            <v>Liberações         R$</v>
          </cell>
          <cell r="AB412" t="str">
            <v>Saldo Principal    R$</v>
          </cell>
          <cell r="AC412" t="str">
            <v>Amortização      R$</v>
          </cell>
          <cell r="AD412" t="str">
            <v>Juros no Periodo  R$</v>
          </cell>
          <cell r="AE412" t="str">
            <v>Juros Acumulados R$</v>
          </cell>
          <cell r="AF412" t="str">
            <v>Pagto. Parcela          R$</v>
          </cell>
          <cell r="AG412" t="str">
            <v>Saldo Devedor      R$</v>
          </cell>
          <cell r="AH412" t="str">
            <v>Correc. Monet. R$</v>
          </cell>
          <cell r="AI412" t="str">
            <v>CP</v>
          </cell>
          <cell r="AJ412" t="str">
            <v>LP</v>
          </cell>
          <cell r="AK412" t="str">
            <v>Transf. LP/CP</v>
          </cell>
        </row>
        <row r="413">
          <cell r="R413" t="str">
            <v>BNDES</v>
          </cell>
          <cell r="S413" t="str">
            <v>FINEM TJLP</v>
          </cell>
          <cell r="T413" t="str">
            <v>SUB0122D</v>
          </cell>
          <cell r="U413">
            <v>6</v>
          </cell>
          <cell r="V413">
            <v>3</v>
          </cell>
          <cell r="W413">
            <v>37097</v>
          </cell>
          <cell r="X413">
            <v>0</v>
          </cell>
          <cell r="Y413">
            <v>0</v>
          </cell>
          <cell r="Z413">
            <v>1.617302</v>
          </cell>
          <cell r="AA413">
            <v>38912692.060000002</v>
          </cell>
          <cell r="AB413">
            <v>38912692.060000002</v>
          </cell>
          <cell r="AC413">
            <v>0</v>
          </cell>
          <cell r="AD413" t="e">
            <v>#N/A</v>
          </cell>
          <cell r="AE413">
            <v>0</v>
          </cell>
          <cell r="AF413">
            <v>0</v>
          </cell>
          <cell r="AG413">
            <v>38912692.060000002</v>
          </cell>
          <cell r="AH413" t="e">
            <v>#N/A</v>
          </cell>
          <cell r="AI413">
            <v>0</v>
          </cell>
          <cell r="AJ413">
            <v>0</v>
          </cell>
          <cell r="AK413">
            <v>0</v>
          </cell>
        </row>
        <row r="414">
          <cell r="R414" t="str">
            <v>BNDES</v>
          </cell>
          <cell r="S414" t="str">
            <v>FINEM TJLP</v>
          </cell>
          <cell r="T414" t="str">
            <v>SUB0122D</v>
          </cell>
          <cell r="U414">
            <v>6</v>
          </cell>
          <cell r="V414">
            <v>3</v>
          </cell>
          <cell r="W414">
            <v>37103</v>
          </cell>
          <cell r="X414">
            <v>6</v>
          </cell>
          <cell r="Y414">
            <v>0</v>
          </cell>
          <cell r="Z414">
            <v>1.6181779999999999</v>
          </cell>
          <cell r="AA414">
            <v>0</v>
          </cell>
          <cell r="AB414">
            <v>38933768.840000004</v>
          </cell>
          <cell r="AC414">
            <v>0</v>
          </cell>
          <cell r="AD414">
            <v>55960.55</v>
          </cell>
          <cell r="AE414">
            <v>55960.55</v>
          </cell>
          <cell r="AF414">
            <v>0</v>
          </cell>
          <cell r="AG414">
            <v>38989729.399999999</v>
          </cell>
          <cell r="AH414">
            <v>21076.789999999106</v>
          </cell>
          <cell r="AI414">
            <v>0</v>
          </cell>
          <cell r="AJ414">
            <v>0</v>
          </cell>
          <cell r="AK414">
            <v>0</v>
          </cell>
        </row>
        <row r="415">
          <cell r="R415" t="str">
            <v>BNDES</v>
          </cell>
          <cell r="S415" t="str">
            <v>FINEM TJLP</v>
          </cell>
          <cell r="T415" t="str">
            <v>SUB0122D</v>
          </cell>
          <cell r="U415">
            <v>6</v>
          </cell>
          <cell r="V415">
            <v>3</v>
          </cell>
          <cell r="W415">
            <v>37118</v>
          </cell>
          <cell r="X415">
            <v>15</v>
          </cell>
          <cell r="Y415">
            <v>0</v>
          </cell>
          <cell r="Z415">
            <v>1.620368</v>
          </cell>
          <cell r="AA415">
            <v>0</v>
          </cell>
          <cell r="AB415">
            <v>38986460.789999999</v>
          </cell>
          <cell r="AC415">
            <v>0</v>
          </cell>
          <cell r="AD415">
            <v>140519.09000000003</v>
          </cell>
          <cell r="AE415">
            <v>196479.64</v>
          </cell>
          <cell r="AF415">
            <v>0</v>
          </cell>
          <cell r="AG415">
            <v>39182940.43</v>
          </cell>
          <cell r="AH415">
            <v>52691.939999997616</v>
          </cell>
          <cell r="AI415">
            <v>0</v>
          </cell>
          <cell r="AJ415">
            <v>0</v>
          </cell>
          <cell r="AK415">
            <v>0</v>
          </cell>
        </row>
        <row r="416">
          <cell r="R416" t="str">
            <v>BNDES</v>
          </cell>
          <cell r="S416" t="str">
            <v>FINEM TJLP</v>
          </cell>
          <cell r="T416" t="str">
            <v>SUB0122D</v>
          </cell>
          <cell r="U416">
            <v>6</v>
          </cell>
          <cell r="V416">
            <v>3</v>
          </cell>
          <cell r="W416">
            <v>37134</v>
          </cell>
          <cell r="X416">
            <v>16</v>
          </cell>
          <cell r="Y416">
            <v>0</v>
          </cell>
          <cell r="Z416">
            <v>1.6227039999999999</v>
          </cell>
          <cell r="AA416">
            <v>0</v>
          </cell>
          <cell r="AB416">
            <v>39042665.539999999</v>
          </cell>
          <cell r="AC416">
            <v>0</v>
          </cell>
          <cell r="AD416">
            <v>150863.14999999997</v>
          </cell>
          <cell r="AE416">
            <v>347342.79</v>
          </cell>
          <cell r="AF416">
            <v>0</v>
          </cell>
          <cell r="AG416">
            <v>39390008.329999998</v>
          </cell>
          <cell r="AH416">
            <v>56204.75</v>
          </cell>
          <cell r="AI416">
            <v>0</v>
          </cell>
          <cell r="AJ416">
            <v>0</v>
          </cell>
          <cell r="AK416">
            <v>0</v>
          </cell>
        </row>
        <row r="417">
          <cell r="R417" t="str">
            <v>BNDES</v>
          </cell>
          <cell r="S417" t="str">
            <v>FINEM TJLP</v>
          </cell>
          <cell r="T417" t="str">
            <v>SUB0122D</v>
          </cell>
          <cell r="U417">
            <v>6</v>
          </cell>
          <cell r="V417">
            <v>3</v>
          </cell>
          <cell r="W417">
            <v>37149</v>
          </cell>
          <cell r="X417">
            <v>15</v>
          </cell>
          <cell r="Y417">
            <v>0</v>
          </cell>
          <cell r="Z417">
            <v>1.6249039999999999</v>
          </cell>
          <cell r="AA417">
            <v>0</v>
          </cell>
          <cell r="AB417">
            <v>39095598.090000004</v>
          </cell>
          <cell r="AC417">
            <v>0</v>
          </cell>
          <cell r="AD417">
            <v>142356.43</v>
          </cell>
          <cell r="AE417">
            <v>489699.22</v>
          </cell>
          <cell r="AF417">
            <v>0</v>
          </cell>
          <cell r="AG417">
            <v>39585297.310000002</v>
          </cell>
          <cell r="AH417">
            <v>52932.55000000447</v>
          </cell>
          <cell r="AI417">
            <v>0</v>
          </cell>
          <cell r="AJ417">
            <v>0</v>
          </cell>
          <cell r="AK417">
            <v>0</v>
          </cell>
        </row>
        <row r="418">
          <cell r="R418" t="str">
            <v>BNDES</v>
          </cell>
          <cell r="S418" t="str">
            <v>FINEM TJLP</v>
          </cell>
          <cell r="T418" t="str">
            <v>SUB0122D</v>
          </cell>
          <cell r="U418">
            <v>6</v>
          </cell>
          <cell r="V418">
            <v>3</v>
          </cell>
          <cell r="W418">
            <v>37164</v>
          </cell>
          <cell r="X418">
            <v>15</v>
          </cell>
          <cell r="Y418">
            <v>0</v>
          </cell>
          <cell r="Z418">
            <v>1.6271089999999999</v>
          </cell>
          <cell r="AA418">
            <v>0</v>
          </cell>
          <cell r="AB418">
            <v>39148650.939999998</v>
          </cell>
          <cell r="AC418">
            <v>0</v>
          </cell>
          <cell r="AD418">
            <v>143253.66000000003</v>
          </cell>
          <cell r="AE418">
            <v>632952.88</v>
          </cell>
          <cell r="AF418">
            <v>0</v>
          </cell>
          <cell r="AG418">
            <v>39781603.829999998</v>
          </cell>
          <cell r="AH418">
            <v>53052.859999999404</v>
          </cell>
          <cell r="AI418">
            <v>0</v>
          </cell>
          <cell r="AJ418">
            <v>0</v>
          </cell>
          <cell r="AK418">
            <v>0</v>
          </cell>
        </row>
        <row r="419">
          <cell r="R419" t="str">
            <v>BNDES</v>
          </cell>
          <cell r="S419" t="str">
            <v>FINEM TJLP</v>
          </cell>
          <cell r="T419" t="str">
            <v>SUB0122D</v>
          </cell>
          <cell r="U419">
            <v>6</v>
          </cell>
          <cell r="V419">
            <v>3</v>
          </cell>
          <cell r="W419">
            <v>37179</v>
          </cell>
          <cell r="X419">
            <v>15</v>
          </cell>
          <cell r="Y419">
            <v>1</v>
          </cell>
          <cell r="Z419">
            <v>1.6296040000000001</v>
          </cell>
          <cell r="AA419">
            <v>0</v>
          </cell>
          <cell r="AB419">
            <v>39208681.270000003</v>
          </cell>
          <cell r="AC419">
            <v>0</v>
          </cell>
          <cell r="AD419">
            <v>144292.05999999994</v>
          </cell>
          <cell r="AE419">
            <v>777244.94</v>
          </cell>
          <cell r="AF419">
            <v>777244.94</v>
          </cell>
          <cell r="AG419">
            <v>39208681.270000003</v>
          </cell>
          <cell r="AH419">
            <v>60030.320000000298</v>
          </cell>
          <cell r="AI419">
            <v>0</v>
          </cell>
          <cell r="AJ419">
            <v>0</v>
          </cell>
          <cell r="AK419">
            <v>0</v>
          </cell>
        </row>
        <row r="420">
          <cell r="R420" t="str">
            <v>BNDES</v>
          </cell>
          <cell r="S420" t="str">
            <v>FINEM TJLP</v>
          </cell>
          <cell r="T420" t="str">
            <v>SUB0122D</v>
          </cell>
          <cell r="U420">
            <v>6</v>
          </cell>
          <cell r="V420">
            <v>3</v>
          </cell>
          <cell r="W420">
            <v>37195</v>
          </cell>
          <cell r="X420">
            <v>16</v>
          </cell>
          <cell r="Y420">
            <v>0</v>
          </cell>
          <cell r="Z420">
            <v>1.6322920000000001</v>
          </cell>
          <cell r="AA420">
            <v>0</v>
          </cell>
          <cell r="AB420">
            <v>39273355.229999997</v>
          </cell>
          <cell r="AC420">
            <v>0</v>
          </cell>
          <cell r="AD420">
            <v>150710.09</v>
          </cell>
          <cell r="AE420">
            <v>150710.09</v>
          </cell>
          <cell r="AF420">
            <v>0</v>
          </cell>
          <cell r="AG420">
            <v>39424065.32</v>
          </cell>
          <cell r="AH420">
            <v>64673.959999993443</v>
          </cell>
          <cell r="AI420">
            <v>0</v>
          </cell>
          <cell r="AJ420">
            <v>0</v>
          </cell>
          <cell r="AK420">
            <v>0</v>
          </cell>
        </row>
        <row r="421">
          <cell r="R421" t="str">
            <v>BNDES</v>
          </cell>
          <cell r="S421" t="str">
            <v>FINEM TJLP</v>
          </cell>
          <cell r="T421" t="str">
            <v>SUB0122D</v>
          </cell>
          <cell r="U421">
            <v>6</v>
          </cell>
          <cell r="V421">
            <v>3</v>
          </cell>
          <cell r="W421">
            <v>37209</v>
          </cell>
          <cell r="X421">
            <v>14</v>
          </cell>
          <cell r="Y421">
            <v>0</v>
          </cell>
          <cell r="Z421">
            <v>1.634644</v>
          </cell>
          <cell r="AA421">
            <v>20039131.850000001</v>
          </cell>
          <cell r="AB421">
            <v>59369076.789999999</v>
          </cell>
          <cell r="AC421">
            <v>0</v>
          </cell>
          <cell r="AD421">
            <v>132753.54</v>
          </cell>
          <cell r="AE421">
            <v>283463.63</v>
          </cell>
          <cell r="AF421">
            <v>0</v>
          </cell>
          <cell r="AG421">
            <v>59652540.420000002</v>
          </cell>
          <cell r="AH421">
            <v>56589.710000000894</v>
          </cell>
          <cell r="AI421">
            <v>0</v>
          </cell>
          <cell r="AJ421">
            <v>0</v>
          </cell>
          <cell r="AK421">
            <v>0</v>
          </cell>
        </row>
        <row r="422">
          <cell r="R422" t="str">
            <v>BNDES</v>
          </cell>
          <cell r="S422" t="str">
            <v>FINEM TJLP</v>
          </cell>
          <cell r="T422" t="str">
            <v>SUB0122D</v>
          </cell>
          <cell r="U422">
            <v>6</v>
          </cell>
          <cell r="V422">
            <v>3</v>
          </cell>
          <cell r="W422">
            <v>37210</v>
          </cell>
          <cell r="X422">
            <v>1</v>
          </cell>
          <cell r="Y422">
            <v>0</v>
          </cell>
          <cell r="Z422">
            <v>1.6348119999999999</v>
          </cell>
          <cell r="AA422">
            <v>0</v>
          </cell>
          <cell r="AB422">
            <v>59375178.43</v>
          </cell>
          <cell r="AC422">
            <v>0</v>
          </cell>
          <cell r="AD422">
            <v>14312.080000000016</v>
          </cell>
          <cell r="AE422">
            <v>297775.71000000002</v>
          </cell>
          <cell r="AF422">
            <v>0</v>
          </cell>
          <cell r="AG422">
            <v>59672954.140000001</v>
          </cell>
          <cell r="AH422">
            <v>6101.640000000596</v>
          </cell>
          <cell r="AI422">
            <v>0</v>
          </cell>
          <cell r="AJ422">
            <v>0</v>
          </cell>
          <cell r="AK422">
            <v>0</v>
          </cell>
        </row>
        <row r="423">
          <cell r="R423" t="str">
            <v>BNDES</v>
          </cell>
          <cell r="S423" t="str">
            <v>FINEM TJLP</v>
          </cell>
          <cell r="T423" t="str">
            <v>SUB0122D</v>
          </cell>
          <cell r="U423">
            <v>6</v>
          </cell>
          <cell r="V423">
            <v>3</v>
          </cell>
          <cell r="W423">
            <v>37225</v>
          </cell>
          <cell r="X423">
            <v>15</v>
          </cell>
          <cell r="Y423">
            <v>0</v>
          </cell>
          <cell r="Z423">
            <v>1.637332</v>
          </cell>
          <cell r="AA423">
            <v>0</v>
          </cell>
          <cell r="AB423">
            <v>59466702.990000002</v>
          </cell>
          <cell r="AC423">
            <v>0</v>
          </cell>
          <cell r="AD423">
            <v>215444.94999999995</v>
          </cell>
          <cell r="AE423">
            <v>513220.66</v>
          </cell>
          <cell r="AF423">
            <v>0</v>
          </cell>
          <cell r="AG423">
            <v>59979923.649999999</v>
          </cell>
          <cell r="AH423">
            <v>91524.559999994934</v>
          </cell>
          <cell r="AI423">
            <v>0</v>
          </cell>
          <cell r="AJ423">
            <v>0</v>
          </cell>
          <cell r="AK423">
            <v>0</v>
          </cell>
        </row>
        <row r="424">
          <cell r="R424" t="str">
            <v>BNDES</v>
          </cell>
          <cell r="S424" t="str">
            <v>FINEM TJLP</v>
          </cell>
          <cell r="T424" t="str">
            <v>SUB0122D</v>
          </cell>
          <cell r="U424">
            <v>6</v>
          </cell>
          <cell r="V424">
            <v>3</v>
          </cell>
          <cell r="W424">
            <v>37240</v>
          </cell>
          <cell r="X424">
            <v>15</v>
          </cell>
          <cell r="Y424">
            <v>0</v>
          </cell>
          <cell r="Z424">
            <v>1.6398649999999999</v>
          </cell>
          <cell r="AA424">
            <v>0</v>
          </cell>
          <cell r="AB424">
            <v>59558699.700000003</v>
          </cell>
          <cell r="AC424">
            <v>0</v>
          </cell>
          <cell r="AD424">
            <v>216887.03999999998</v>
          </cell>
          <cell r="AE424">
            <v>730107.7</v>
          </cell>
          <cell r="AF424">
            <v>0</v>
          </cell>
          <cell r="AG424">
            <v>60288807.399999999</v>
          </cell>
          <cell r="AH424">
            <v>91996.710000000894</v>
          </cell>
          <cell r="AI424">
            <v>0</v>
          </cell>
          <cell r="AJ424">
            <v>0</v>
          </cell>
          <cell r="AK424">
            <v>0</v>
          </cell>
        </row>
        <row r="425">
          <cell r="R425" t="str">
            <v>BNDES</v>
          </cell>
          <cell r="S425" t="str">
            <v>FINEM TJLP</v>
          </cell>
          <cell r="T425" t="str">
            <v>SUB0122D</v>
          </cell>
          <cell r="U425">
            <v>6</v>
          </cell>
          <cell r="V425">
            <v>3</v>
          </cell>
          <cell r="W425">
            <v>37256</v>
          </cell>
          <cell r="X425">
            <v>16</v>
          </cell>
          <cell r="Y425">
            <v>0</v>
          </cell>
          <cell r="Z425">
            <v>1.6425689999999999</v>
          </cell>
          <cell r="AA425">
            <v>0</v>
          </cell>
          <cell r="AB425">
            <v>59656907</v>
          </cell>
          <cell r="AC425">
            <v>0</v>
          </cell>
          <cell r="AD425">
            <v>232941.51</v>
          </cell>
          <cell r="AE425">
            <v>963049.21</v>
          </cell>
          <cell r="AF425">
            <v>0</v>
          </cell>
          <cell r="AG425">
            <v>60619956.219999999</v>
          </cell>
          <cell r="AH425">
            <v>98207.310000002384</v>
          </cell>
          <cell r="AI425">
            <v>0</v>
          </cell>
          <cell r="AJ425">
            <v>0</v>
          </cell>
          <cell r="AK425">
            <v>0</v>
          </cell>
        </row>
        <row r="426">
          <cell r="R426" t="str">
            <v>BNDES</v>
          </cell>
          <cell r="S426" t="str">
            <v>FINEM TJLP</v>
          </cell>
          <cell r="T426" t="str">
            <v>SUB0122D</v>
          </cell>
          <cell r="U426">
            <v>6</v>
          </cell>
          <cell r="V426">
            <v>3</v>
          </cell>
          <cell r="W426">
            <v>37271</v>
          </cell>
          <cell r="X426">
            <v>15</v>
          </cell>
          <cell r="Y426">
            <v>2</v>
          </cell>
          <cell r="Z426">
            <v>1.6451039999999999</v>
          </cell>
          <cell r="AA426">
            <v>0</v>
          </cell>
          <cell r="AB426">
            <v>59748976.350000001</v>
          </cell>
          <cell r="AC426">
            <v>0</v>
          </cell>
          <cell r="AD426">
            <v>219884.43999999994</v>
          </cell>
          <cell r="AE426">
            <v>1182933.6499999999</v>
          </cell>
          <cell r="AF426">
            <v>1182933.6499999999</v>
          </cell>
          <cell r="AG426">
            <v>59748976.350000001</v>
          </cell>
          <cell r="AH426">
            <v>92069.340000003576</v>
          </cell>
          <cell r="AI426">
            <v>0</v>
          </cell>
          <cell r="AJ426">
            <v>0</v>
          </cell>
          <cell r="AK426">
            <v>0</v>
          </cell>
        </row>
        <row r="427">
          <cell r="R427" t="str">
            <v>BNDES</v>
          </cell>
          <cell r="S427" t="str">
            <v>FINEM TJLP</v>
          </cell>
          <cell r="T427" t="str">
            <v>SUB0122D</v>
          </cell>
          <cell r="U427">
            <v>6</v>
          </cell>
          <cell r="V427">
            <v>3</v>
          </cell>
          <cell r="W427">
            <v>37287</v>
          </cell>
          <cell r="X427">
            <v>16</v>
          </cell>
          <cell r="Y427">
            <v>0</v>
          </cell>
          <cell r="Z427">
            <v>1.6478109999999999</v>
          </cell>
          <cell r="AA427">
            <v>0</v>
          </cell>
          <cell r="AB427">
            <v>59847292.619999997</v>
          </cell>
          <cell r="AC427">
            <v>0</v>
          </cell>
          <cell r="AD427">
            <v>229661.84</v>
          </cell>
          <cell r="AE427">
            <v>229661.84</v>
          </cell>
          <cell r="AF427">
            <v>0</v>
          </cell>
          <cell r="AG427">
            <v>60076954.460000001</v>
          </cell>
          <cell r="AH427">
            <v>98316.269999995828</v>
          </cell>
          <cell r="AI427">
            <v>0</v>
          </cell>
          <cell r="AJ427">
            <v>0</v>
          </cell>
          <cell r="AK427">
            <v>0</v>
          </cell>
        </row>
        <row r="428">
          <cell r="R428" t="str">
            <v>BNDES</v>
          </cell>
          <cell r="S428" t="str">
            <v>FINEM TJLP</v>
          </cell>
          <cell r="T428" t="str">
            <v>SUB0122D</v>
          </cell>
          <cell r="U428">
            <v>6</v>
          </cell>
          <cell r="V428">
            <v>3</v>
          </cell>
          <cell r="W428">
            <v>37302</v>
          </cell>
          <cell r="X428">
            <v>15</v>
          </cell>
          <cell r="Y428">
            <v>0</v>
          </cell>
          <cell r="Z428">
            <v>1.650361</v>
          </cell>
          <cell r="AA428">
            <v>0</v>
          </cell>
          <cell r="AB428">
            <v>59939906.759999998</v>
          </cell>
          <cell r="AC428">
            <v>0</v>
          </cell>
          <cell r="AD428">
            <v>216798.16</v>
          </cell>
          <cell r="AE428">
            <v>446460</v>
          </cell>
          <cell r="AF428">
            <v>0</v>
          </cell>
          <cell r="AG428">
            <v>60386366.75</v>
          </cell>
          <cell r="AH428">
            <v>92614.130000002682</v>
          </cell>
          <cell r="AI428">
            <v>0</v>
          </cell>
          <cell r="AJ428">
            <v>0</v>
          </cell>
          <cell r="AK428">
            <v>0</v>
          </cell>
        </row>
        <row r="429">
          <cell r="R429" t="str">
            <v>BNDES</v>
          </cell>
          <cell r="S429" t="str">
            <v>FINEM TJLP</v>
          </cell>
          <cell r="T429" t="str">
            <v>SUB0122D</v>
          </cell>
          <cell r="U429">
            <v>6</v>
          </cell>
          <cell r="V429">
            <v>3</v>
          </cell>
          <cell r="W429">
            <v>37315</v>
          </cell>
          <cell r="X429">
            <v>13</v>
          </cell>
          <cell r="Y429">
            <v>0</v>
          </cell>
          <cell r="Z429">
            <v>1.652571</v>
          </cell>
          <cell r="AA429">
            <v>0</v>
          </cell>
          <cell r="AB429">
            <v>60020172.340000004</v>
          </cell>
          <cell r="AC429">
            <v>0</v>
          </cell>
          <cell r="AD429">
            <v>189063.30000000005</v>
          </cell>
          <cell r="AE429">
            <v>635523.30000000005</v>
          </cell>
          <cell r="AF429">
            <v>0</v>
          </cell>
          <cell r="AG429">
            <v>60655695.640000001</v>
          </cell>
          <cell r="AH429">
            <v>80265.590000003576</v>
          </cell>
          <cell r="AI429">
            <v>0</v>
          </cell>
          <cell r="AJ429">
            <v>0</v>
          </cell>
          <cell r="AK429">
            <v>0</v>
          </cell>
        </row>
        <row r="430">
          <cell r="R430" t="str">
            <v>BNDES</v>
          </cell>
          <cell r="S430" t="str">
            <v>FINEM TJLP</v>
          </cell>
          <cell r="T430" t="str">
            <v>SUB0122D</v>
          </cell>
          <cell r="U430">
            <v>6</v>
          </cell>
          <cell r="V430">
            <v>3</v>
          </cell>
          <cell r="W430">
            <v>37330</v>
          </cell>
          <cell r="X430">
            <v>15</v>
          </cell>
          <cell r="Y430">
            <v>0</v>
          </cell>
          <cell r="Z430">
            <v>1.6551210000000001</v>
          </cell>
          <cell r="AA430">
            <v>0</v>
          </cell>
          <cell r="AB430">
            <v>60112786.479999997</v>
          </cell>
          <cell r="AC430">
            <v>0</v>
          </cell>
          <cell r="AD430">
            <v>219507.49</v>
          </cell>
          <cell r="AE430">
            <v>855030.79</v>
          </cell>
          <cell r="AF430">
            <v>0</v>
          </cell>
          <cell r="AG430">
            <v>60967817.270000003</v>
          </cell>
          <cell r="AH430">
            <v>92614.140000000596</v>
          </cell>
          <cell r="AI430">
            <v>0</v>
          </cell>
          <cell r="AJ430">
            <v>0</v>
          </cell>
          <cell r="AK430">
            <v>0</v>
          </cell>
        </row>
        <row r="431">
          <cell r="R431" t="str">
            <v>BNDES</v>
          </cell>
          <cell r="S431" t="str">
            <v>FINEM TJLP</v>
          </cell>
          <cell r="T431" t="str">
            <v>SUB0122D</v>
          </cell>
          <cell r="U431">
            <v>6</v>
          </cell>
          <cell r="V431">
            <v>3</v>
          </cell>
          <cell r="W431">
            <v>37346</v>
          </cell>
          <cell r="X431">
            <v>16</v>
          </cell>
          <cell r="Y431">
            <v>0</v>
          </cell>
          <cell r="Z431">
            <v>1.6578459999999999</v>
          </cell>
          <cell r="AA431">
            <v>0</v>
          </cell>
          <cell r="AB431">
            <v>60211756.490000002</v>
          </cell>
          <cell r="AC431">
            <v>0</v>
          </cell>
          <cell r="AD431">
            <v>235754.72999999998</v>
          </cell>
          <cell r="AE431">
            <v>1090785.52</v>
          </cell>
          <cell r="AF431">
            <v>0</v>
          </cell>
          <cell r="AG431">
            <v>61302542.020000003</v>
          </cell>
          <cell r="AH431">
            <v>98970.020000003278</v>
          </cell>
          <cell r="AI431">
            <v>0</v>
          </cell>
          <cell r="AJ431">
            <v>0</v>
          </cell>
          <cell r="AK431">
            <v>0</v>
          </cell>
        </row>
        <row r="432">
          <cell r="R432" t="str">
            <v>BNDES</v>
          </cell>
          <cell r="S432" t="str">
            <v>FINEM TJLP</v>
          </cell>
          <cell r="T432" t="str">
            <v>SUB0122D</v>
          </cell>
          <cell r="U432">
            <v>6</v>
          </cell>
          <cell r="V432">
            <v>3</v>
          </cell>
          <cell r="W432">
            <v>37361</v>
          </cell>
          <cell r="X432">
            <v>15</v>
          </cell>
          <cell r="Y432">
            <v>3</v>
          </cell>
          <cell r="Z432">
            <v>1.6601170000000001</v>
          </cell>
          <cell r="AA432">
            <v>0</v>
          </cell>
          <cell r="AB432">
            <v>60294237.549999997</v>
          </cell>
          <cell r="AC432">
            <v>0</v>
          </cell>
          <cell r="AD432">
            <v>222313.29000000004</v>
          </cell>
          <cell r="AE432">
            <v>1313098.81</v>
          </cell>
          <cell r="AF432">
            <v>1313098.81</v>
          </cell>
          <cell r="AG432">
            <v>60294237.549999997</v>
          </cell>
          <cell r="AH432">
            <v>82481.04999999702</v>
          </cell>
          <cell r="AI432">
            <v>0</v>
          </cell>
          <cell r="AJ432">
            <v>0</v>
          </cell>
          <cell r="AK432">
            <v>0</v>
          </cell>
        </row>
        <row r="433">
          <cell r="R433" t="str">
            <v>BNDES</v>
          </cell>
          <cell r="S433" t="str">
            <v>FINEM TJLP</v>
          </cell>
          <cell r="T433" t="str">
            <v>SUB0122D</v>
          </cell>
          <cell r="U433">
            <v>6</v>
          </cell>
          <cell r="V433">
            <v>3</v>
          </cell>
          <cell r="W433">
            <v>37365</v>
          </cell>
          <cell r="X433">
            <v>4</v>
          </cell>
          <cell r="Y433">
            <v>0</v>
          </cell>
          <cell r="Z433">
            <v>1.660717</v>
          </cell>
          <cell r="AA433">
            <v>17003071.530000001</v>
          </cell>
          <cell r="AB433">
            <v>77319100.650000006</v>
          </cell>
          <cell r="AC433">
            <v>0</v>
          </cell>
          <cell r="AD433">
            <v>57782.06</v>
          </cell>
          <cell r="AE433">
            <v>57782.06</v>
          </cell>
          <cell r="AF433">
            <v>0</v>
          </cell>
          <cell r="AG433">
            <v>77376882.709999993</v>
          </cell>
          <cell r="AH433">
            <v>21791.569999992847</v>
          </cell>
          <cell r="AI433">
            <v>0</v>
          </cell>
          <cell r="AJ433">
            <v>0</v>
          </cell>
          <cell r="AK433">
            <v>0</v>
          </cell>
        </row>
        <row r="434">
          <cell r="R434" t="str">
            <v>BNDES</v>
          </cell>
          <cell r="S434" t="str">
            <v>FINEM TJLP</v>
          </cell>
          <cell r="T434" t="str">
            <v>SUB0122D</v>
          </cell>
          <cell r="U434">
            <v>6</v>
          </cell>
          <cell r="V434">
            <v>3</v>
          </cell>
          <cell r="W434">
            <v>37376</v>
          </cell>
          <cell r="X434">
            <v>11</v>
          </cell>
          <cell r="Y434">
            <v>0</v>
          </cell>
          <cell r="Z434">
            <v>1.6623669999999999</v>
          </cell>
          <cell r="AA434">
            <v>0</v>
          </cell>
          <cell r="AB434">
            <v>77395920.790000007</v>
          </cell>
          <cell r="AC434">
            <v>0</v>
          </cell>
          <cell r="AD434">
            <v>204277.99</v>
          </cell>
          <cell r="AE434">
            <v>262060.05</v>
          </cell>
          <cell r="AF434">
            <v>0</v>
          </cell>
          <cell r="AG434">
            <v>77657980.840000004</v>
          </cell>
          <cell r="AH434">
            <v>76820.140000015497</v>
          </cell>
          <cell r="AI434">
            <v>0</v>
          </cell>
          <cell r="AJ434">
            <v>0</v>
          </cell>
          <cell r="AK434">
            <v>0</v>
          </cell>
        </row>
        <row r="435">
          <cell r="R435" t="str">
            <v>BNDES</v>
          </cell>
          <cell r="S435" t="str">
            <v>FINEM TJLP</v>
          </cell>
          <cell r="T435" t="str">
            <v>SUB0122D</v>
          </cell>
          <cell r="U435">
            <v>6</v>
          </cell>
          <cell r="V435">
            <v>3</v>
          </cell>
          <cell r="W435">
            <v>37391</v>
          </cell>
          <cell r="X435">
            <v>15</v>
          </cell>
          <cell r="Y435">
            <v>0</v>
          </cell>
          <cell r="Z435">
            <v>1.664617</v>
          </cell>
          <cell r="AA435">
            <v>0</v>
          </cell>
          <cell r="AB435">
            <v>77500675.530000001</v>
          </cell>
          <cell r="AC435">
            <v>0</v>
          </cell>
          <cell r="AD435">
            <v>280083.44</v>
          </cell>
          <cell r="AE435">
            <v>542143.49</v>
          </cell>
          <cell r="AF435">
            <v>0</v>
          </cell>
          <cell r="AG435">
            <v>78042819.019999996</v>
          </cell>
          <cell r="AH435">
            <v>104754.73999999464</v>
          </cell>
          <cell r="AI435">
            <v>0</v>
          </cell>
          <cell r="AJ435">
            <v>0</v>
          </cell>
          <cell r="AK435">
            <v>0</v>
          </cell>
        </row>
        <row r="436">
          <cell r="R436" t="str">
            <v>BNDES</v>
          </cell>
          <cell r="S436" t="str">
            <v>FINEM TJLP</v>
          </cell>
          <cell r="T436" t="str">
            <v>SUB0122D</v>
          </cell>
          <cell r="U436">
            <v>6</v>
          </cell>
          <cell r="V436">
            <v>3</v>
          </cell>
          <cell r="W436">
            <v>37392</v>
          </cell>
          <cell r="X436">
            <v>1</v>
          </cell>
          <cell r="Y436">
            <v>0</v>
          </cell>
          <cell r="Z436">
            <v>1.6647670000000001</v>
          </cell>
          <cell r="AA436">
            <v>20052396.649999999</v>
          </cell>
          <cell r="AB436">
            <v>97560055.829999998</v>
          </cell>
          <cell r="AC436">
            <v>0</v>
          </cell>
          <cell r="AD436">
            <v>18734.859999999986</v>
          </cell>
          <cell r="AE436">
            <v>560878.35</v>
          </cell>
          <cell r="AF436">
            <v>0</v>
          </cell>
          <cell r="AG436">
            <v>98120934.170000002</v>
          </cell>
          <cell r="AH436">
            <v>6983.640000000596</v>
          </cell>
          <cell r="AI436">
            <v>0</v>
          </cell>
          <cell r="AJ436">
            <v>0</v>
          </cell>
          <cell r="AK436">
            <v>0</v>
          </cell>
        </row>
        <row r="437">
          <cell r="R437" t="str">
            <v>BNDES</v>
          </cell>
          <cell r="S437" t="str">
            <v>FINEM TJLP</v>
          </cell>
          <cell r="T437" t="str">
            <v>SUB0122D</v>
          </cell>
          <cell r="U437">
            <v>6</v>
          </cell>
          <cell r="V437">
            <v>3</v>
          </cell>
          <cell r="W437">
            <v>37399</v>
          </cell>
          <cell r="X437">
            <v>7</v>
          </cell>
          <cell r="Y437">
            <v>0</v>
          </cell>
          <cell r="Z437">
            <v>1.6658170000000001</v>
          </cell>
          <cell r="AA437">
            <v>10002702.119999999</v>
          </cell>
          <cell r="AB437">
            <v>107624290.92</v>
          </cell>
          <cell r="AC437">
            <v>0</v>
          </cell>
          <cell r="AD437">
            <v>165014.41000000003</v>
          </cell>
          <cell r="AE437">
            <v>725892.76</v>
          </cell>
          <cell r="AF437">
            <v>0</v>
          </cell>
          <cell r="AG437">
            <v>108350183.68000001</v>
          </cell>
          <cell r="AH437">
            <v>61532.980000004172</v>
          </cell>
          <cell r="AI437">
            <v>0</v>
          </cell>
          <cell r="AJ437">
            <v>0</v>
          </cell>
          <cell r="AK437">
            <v>0</v>
          </cell>
        </row>
        <row r="438">
          <cell r="R438" t="str">
            <v>BNDES</v>
          </cell>
          <cell r="S438" t="str">
            <v>FINEM TJLP</v>
          </cell>
          <cell r="T438" t="str">
            <v>SUB0122D</v>
          </cell>
          <cell r="U438">
            <v>6</v>
          </cell>
          <cell r="V438">
            <v>3</v>
          </cell>
          <cell r="W438">
            <v>37407</v>
          </cell>
          <cell r="X438">
            <v>8</v>
          </cell>
          <cell r="Y438">
            <v>0</v>
          </cell>
          <cell r="Z438">
            <v>1.667017</v>
          </cell>
          <cell r="AA438">
            <v>0</v>
          </cell>
          <cell r="AB438">
            <v>107701819.93000001</v>
          </cell>
          <cell r="AC438">
            <v>0</v>
          </cell>
          <cell r="AD438">
            <v>208368.42999999993</v>
          </cell>
          <cell r="AE438">
            <v>934261.19</v>
          </cell>
          <cell r="AF438">
            <v>0</v>
          </cell>
          <cell r="AG438">
            <v>108636081.13</v>
          </cell>
          <cell r="AH438">
            <v>77529.019999980927</v>
          </cell>
          <cell r="AI438">
            <v>0</v>
          </cell>
          <cell r="AJ438">
            <v>0</v>
          </cell>
          <cell r="AK438">
            <v>0</v>
          </cell>
        </row>
        <row r="439">
          <cell r="R439" t="str">
            <v>BNDES</v>
          </cell>
          <cell r="S439" t="str">
            <v>FINEM TJLP</v>
          </cell>
          <cell r="T439" t="str">
            <v>SUB0122D</v>
          </cell>
          <cell r="U439">
            <v>6</v>
          </cell>
          <cell r="V439">
            <v>3</v>
          </cell>
          <cell r="W439">
            <v>37424</v>
          </cell>
          <cell r="X439">
            <v>17</v>
          </cell>
          <cell r="Y439">
            <v>0</v>
          </cell>
          <cell r="Z439">
            <v>1.6695789999999999</v>
          </cell>
          <cell r="AA439">
            <v>18302037.760000002</v>
          </cell>
          <cell r="AB439">
            <v>126169382.14</v>
          </cell>
          <cell r="AC439">
            <v>0</v>
          </cell>
          <cell r="AD439">
            <v>445112.24</v>
          </cell>
          <cell r="AE439">
            <v>1379373.43</v>
          </cell>
          <cell r="AF439">
            <v>0</v>
          </cell>
          <cell r="AG439">
            <v>127548755.56</v>
          </cell>
          <cell r="AH439">
            <v>165524.43000000715</v>
          </cell>
          <cell r="AI439">
            <v>0</v>
          </cell>
          <cell r="AJ439">
            <v>0</v>
          </cell>
          <cell r="AK439">
            <v>0</v>
          </cell>
        </row>
        <row r="440">
          <cell r="R440" t="str">
            <v>BNDES</v>
          </cell>
          <cell r="S440" t="str">
            <v>FINEM TJLP</v>
          </cell>
          <cell r="T440" t="str">
            <v>SUB0122D</v>
          </cell>
          <cell r="U440">
            <v>6</v>
          </cell>
          <cell r="V440">
            <v>3</v>
          </cell>
          <cell r="W440">
            <v>37437</v>
          </cell>
          <cell r="X440">
            <v>13</v>
          </cell>
          <cell r="Y440">
            <v>0</v>
          </cell>
          <cell r="Z440">
            <v>1.6715420000000001</v>
          </cell>
          <cell r="AA440">
            <v>0</v>
          </cell>
          <cell r="AB440">
            <v>126317725.22</v>
          </cell>
          <cell r="AC440">
            <v>0</v>
          </cell>
          <cell r="AD440">
            <v>399635.66000000015</v>
          </cell>
          <cell r="AE440">
            <v>1779009.09</v>
          </cell>
          <cell r="AF440">
            <v>0</v>
          </cell>
          <cell r="AG440">
            <v>128096734.31</v>
          </cell>
          <cell r="AH440">
            <v>148343.09000000358</v>
          </cell>
          <cell r="AI440">
            <v>0</v>
          </cell>
          <cell r="AJ440">
            <v>0</v>
          </cell>
          <cell r="AK440">
            <v>0</v>
          </cell>
        </row>
        <row r="441">
          <cell r="R441" t="str">
            <v>BNDES</v>
          </cell>
          <cell r="S441" t="str">
            <v>FINEM TJLP</v>
          </cell>
          <cell r="T441" t="str">
            <v>SUB0122D</v>
          </cell>
          <cell r="U441">
            <v>6</v>
          </cell>
          <cell r="V441">
            <v>3</v>
          </cell>
          <cell r="W441">
            <v>37452</v>
          </cell>
          <cell r="X441">
            <v>15</v>
          </cell>
          <cell r="Y441">
            <v>4</v>
          </cell>
          <cell r="Z441">
            <v>1.6741010000000001</v>
          </cell>
          <cell r="AA441">
            <v>0</v>
          </cell>
          <cell r="AB441">
            <v>126511107.77</v>
          </cell>
          <cell r="AC441">
            <v>0</v>
          </cell>
          <cell r="AD441">
            <v>464217.47</v>
          </cell>
          <cell r="AE441">
            <v>2243226.56</v>
          </cell>
          <cell r="AF441">
            <v>2243226.56</v>
          </cell>
          <cell r="AG441">
            <v>126511107.77</v>
          </cell>
          <cell r="AH441">
            <v>193382.54999999702</v>
          </cell>
          <cell r="AI441">
            <v>0</v>
          </cell>
          <cell r="AJ441">
            <v>0</v>
          </cell>
          <cell r="AK441">
            <v>0</v>
          </cell>
        </row>
        <row r="442">
          <cell r="R442" t="str">
            <v>BNDES</v>
          </cell>
          <cell r="S442" t="str">
            <v>FINEM TJLP</v>
          </cell>
          <cell r="T442" t="str">
            <v>SUB0122D</v>
          </cell>
          <cell r="U442">
            <v>6</v>
          </cell>
          <cell r="V442">
            <v>3</v>
          </cell>
          <cell r="W442">
            <v>37468</v>
          </cell>
          <cell r="X442">
            <v>16</v>
          </cell>
          <cell r="Y442">
            <v>0</v>
          </cell>
          <cell r="Z442">
            <v>1.676855</v>
          </cell>
          <cell r="AA442">
            <v>0</v>
          </cell>
          <cell r="AB442">
            <v>126719226.39</v>
          </cell>
          <cell r="AC442">
            <v>0</v>
          </cell>
          <cell r="AD442">
            <v>486280.48</v>
          </cell>
          <cell r="AE442">
            <v>486280.48</v>
          </cell>
          <cell r="AF442">
            <v>0</v>
          </cell>
          <cell r="AG442">
            <v>127205506.88</v>
          </cell>
          <cell r="AH442">
            <v>208118.62999999523</v>
          </cell>
          <cell r="AI442">
            <v>0</v>
          </cell>
          <cell r="AJ442">
            <v>0</v>
          </cell>
          <cell r="AK442">
            <v>0</v>
          </cell>
        </row>
        <row r="443">
          <cell r="R443" t="str">
            <v>BNDES</v>
          </cell>
          <cell r="S443" t="str">
            <v>FINEM TJLP</v>
          </cell>
          <cell r="T443" t="str">
            <v>SUB0122D</v>
          </cell>
          <cell r="U443">
            <v>6</v>
          </cell>
          <cell r="V443">
            <v>3</v>
          </cell>
          <cell r="W443">
            <v>37483</v>
          </cell>
          <cell r="X443">
            <v>15</v>
          </cell>
          <cell r="Y443">
            <v>0</v>
          </cell>
          <cell r="Z443">
            <v>1.6794500000000001</v>
          </cell>
          <cell r="AA443">
            <v>0</v>
          </cell>
          <cell r="AB443">
            <v>126915329.45</v>
          </cell>
          <cell r="AC443">
            <v>0</v>
          </cell>
          <cell r="AD443">
            <v>459043.27</v>
          </cell>
          <cell r="AE443">
            <v>945323.75</v>
          </cell>
          <cell r="AF443">
            <v>0</v>
          </cell>
          <cell r="AG443">
            <v>127860653.2</v>
          </cell>
          <cell r="AH443">
            <v>196103.05000001192</v>
          </cell>
          <cell r="AI443">
            <v>0</v>
          </cell>
          <cell r="AJ443">
            <v>0</v>
          </cell>
          <cell r="AK443">
            <v>0</v>
          </cell>
        </row>
        <row r="444">
          <cell r="R444" t="str">
            <v>BNDES</v>
          </cell>
          <cell r="S444" t="str">
            <v>FINEM TJLP</v>
          </cell>
          <cell r="T444" t="str">
            <v>SUB0122D</v>
          </cell>
          <cell r="U444">
            <v>6</v>
          </cell>
          <cell r="V444">
            <v>3</v>
          </cell>
          <cell r="W444">
            <v>37499</v>
          </cell>
          <cell r="X444">
            <v>16</v>
          </cell>
          <cell r="Y444">
            <v>0</v>
          </cell>
          <cell r="Z444">
            <v>1.682218</v>
          </cell>
          <cell r="AA444">
            <v>0</v>
          </cell>
          <cell r="AB444">
            <v>127124506.05</v>
          </cell>
          <cell r="AC444">
            <v>0</v>
          </cell>
          <cell r="AD444">
            <v>493027.39999999991</v>
          </cell>
          <cell r="AE444">
            <v>1438351.15</v>
          </cell>
          <cell r="AF444">
            <v>0</v>
          </cell>
          <cell r="AG444">
            <v>128562857.2</v>
          </cell>
          <cell r="AH444">
            <v>209176.59999999404</v>
          </cell>
          <cell r="AI444">
            <v>0</v>
          </cell>
          <cell r="AJ444">
            <v>0</v>
          </cell>
          <cell r="AK444">
            <v>0</v>
          </cell>
        </row>
        <row r="445">
          <cell r="R445" t="str">
            <v>BNDES</v>
          </cell>
          <cell r="S445" t="str">
            <v>FINEM TJLP</v>
          </cell>
          <cell r="T445" t="str">
            <v>SUB0122D</v>
          </cell>
          <cell r="U445">
            <v>6</v>
          </cell>
          <cell r="V445">
            <v>3</v>
          </cell>
          <cell r="W445">
            <v>37514</v>
          </cell>
          <cell r="X445">
            <v>15</v>
          </cell>
          <cell r="Y445">
            <v>0</v>
          </cell>
          <cell r="Z445">
            <v>1.6848129999999999</v>
          </cell>
          <cell r="AA445">
            <v>0</v>
          </cell>
          <cell r="AB445">
            <v>127320609.09999999</v>
          </cell>
          <cell r="AC445">
            <v>0</v>
          </cell>
          <cell r="AD445">
            <v>465397.4600000002</v>
          </cell>
          <cell r="AE445">
            <v>1903748.61</v>
          </cell>
          <cell r="AF445">
            <v>0</v>
          </cell>
          <cell r="AG445">
            <v>129224357.72</v>
          </cell>
          <cell r="AH445">
            <v>196103.06000000238</v>
          </cell>
          <cell r="AI445">
            <v>0</v>
          </cell>
          <cell r="AJ445">
            <v>0</v>
          </cell>
          <cell r="AK445">
            <v>0</v>
          </cell>
        </row>
        <row r="446">
          <cell r="R446" t="str">
            <v>BNDES</v>
          </cell>
          <cell r="S446" t="str">
            <v>FINEM TJLP</v>
          </cell>
          <cell r="T446" t="str">
            <v>SUB0122D</v>
          </cell>
          <cell r="U446">
            <v>6</v>
          </cell>
          <cell r="V446">
            <v>3</v>
          </cell>
          <cell r="W446">
            <v>37529</v>
          </cell>
          <cell r="X446">
            <v>15</v>
          </cell>
          <cell r="Y446">
            <v>0</v>
          </cell>
          <cell r="Z446">
            <v>1.6874150000000001</v>
          </cell>
          <cell r="AA446">
            <v>0</v>
          </cell>
          <cell r="AB446">
            <v>127517241.15000001</v>
          </cell>
          <cell r="AC446">
            <v>0</v>
          </cell>
          <cell r="AD446">
            <v>468502.82000000007</v>
          </cell>
          <cell r="AE446">
            <v>2372251.4300000002</v>
          </cell>
          <cell r="AF446">
            <v>0</v>
          </cell>
          <cell r="AG446">
            <v>129889492.58</v>
          </cell>
          <cell r="AH446">
            <v>196632.04000000656</v>
          </cell>
          <cell r="AI446">
            <v>0</v>
          </cell>
          <cell r="AJ446">
            <v>0</v>
          </cell>
          <cell r="AK446">
            <v>0</v>
          </cell>
        </row>
        <row r="447">
          <cell r="R447" t="str">
            <v>BNDES</v>
          </cell>
          <cell r="S447" t="str">
            <v>FINEM TJLP</v>
          </cell>
          <cell r="T447" t="str">
            <v>SUB0122D</v>
          </cell>
          <cell r="U447">
            <v>6</v>
          </cell>
          <cell r="V447">
            <v>3</v>
          </cell>
          <cell r="W447">
            <v>37544</v>
          </cell>
          <cell r="X447">
            <v>15</v>
          </cell>
          <cell r="Y447">
            <v>5</v>
          </cell>
          <cell r="Z447">
            <v>1.6900250000000001</v>
          </cell>
          <cell r="AA447">
            <v>0</v>
          </cell>
          <cell r="AB447">
            <v>127714477.75</v>
          </cell>
          <cell r="AC447">
            <v>0</v>
          </cell>
          <cell r="AD447">
            <v>471629.36999999965</v>
          </cell>
          <cell r="AE447">
            <v>2843880.8</v>
          </cell>
          <cell r="AF447">
            <v>2843880.8</v>
          </cell>
          <cell r="AG447">
            <v>127714477.75</v>
          </cell>
          <cell r="AH447">
            <v>197236.59999999404</v>
          </cell>
          <cell r="AI447">
            <v>0</v>
          </cell>
          <cell r="AJ447">
            <v>0</v>
          </cell>
          <cell r="AK447">
            <v>0</v>
          </cell>
        </row>
        <row r="448">
          <cell r="R448" t="str">
            <v>BNDES</v>
          </cell>
          <cell r="S448" t="str">
            <v>FINEM TJLP</v>
          </cell>
          <cell r="T448" t="str">
            <v>SUB0122D</v>
          </cell>
          <cell r="U448">
            <v>6</v>
          </cell>
          <cell r="V448">
            <v>3</v>
          </cell>
          <cell r="W448">
            <v>37560</v>
          </cell>
          <cell r="X448">
            <v>16</v>
          </cell>
          <cell r="Y448">
            <v>0</v>
          </cell>
          <cell r="Z448">
            <v>1.692809</v>
          </cell>
          <cell r="AA448">
            <v>0</v>
          </cell>
          <cell r="AB448">
            <v>127924863.45999999</v>
          </cell>
          <cell r="AC448">
            <v>0</v>
          </cell>
          <cell r="AD448">
            <v>490907.07</v>
          </cell>
          <cell r="AE448">
            <v>490907.07</v>
          </cell>
          <cell r="AF448">
            <v>0</v>
          </cell>
          <cell r="AG448">
            <v>128415770.53</v>
          </cell>
          <cell r="AH448">
            <v>210385.71000000834</v>
          </cell>
          <cell r="AI448">
            <v>0</v>
          </cell>
          <cell r="AJ448">
            <v>0</v>
          </cell>
          <cell r="AK448">
            <v>0</v>
          </cell>
        </row>
        <row r="449">
          <cell r="R449" t="str">
            <v>BNDES</v>
          </cell>
          <cell r="S449" t="str">
            <v>FINEM TJLP</v>
          </cell>
          <cell r="T449" t="str">
            <v>SUB0122D</v>
          </cell>
          <cell r="U449">
            <v>6</v>
          </cell>
          <cell r="V449">
            <v>3</v>
          </cell>
          <cell r="W449">
            <v>37578</v>
          </cell>
          <cell r="X449">
            <v>18</v>
          </cell>
          <cell r="Y449">
            <v>0</v>
          </cell>
          <cell r="Z449">
            <v>1.6959409999999999</v>
          </cell>
          <cell r="AA449">
            <v>0</v>
          </cell>
          <cell r="AB449">
            <v>128161547.38</v>
          </cell>
          <cell r="AC449">
            <v>0</v>
          </cell>
          <cell r="AD449">
            <v>556456.83000000007</v>
          </cell>
          <cell r="AE449">
            <v>1047363.9</v>
          </cell>
          <cell r="AF449">
            <v>0</v>
          </cell>
          <cell r="AG449">
            <v>129208911.28</v>
          </cell>
          <cell r="AH449">
            <v>236683.92000000179</v>
          </cell>
          <cell r="AI449">
            <v>0</v>
          </cell>
          <cell r="AJ449">
            <v>0</v>
          </cell>
          <cell r="AK449">
            <v>0</v>
          </cell>
        </row>
        <row r="450">
          <cell r="R450" t="str">
            <v>BNDES</v>
          </cell>
          <cell r="S450" t="str">
            <v>FINEM TJLP</v>
          </cell>
          <cell r="T450" t="str">
            <v>SUB0122D</v>
          </cell>
          <cell r="U450">
            <v>6</v>
          </cell>
          <cell r="V450">
            <v>3</v>
          </cell>
          <cell r="W450">
            <v>37590</v>
          </cell>
          <cell r="X450">
            <v>12</v>
          </cell>
          <cell r="Y450">
            <v>0</v>
          </cell>
          <cell r="Z450">
            <v>1.6980409999999999</v>
          </cell>
          <cell r="AA450">
            <v>0</v>
          </cell>
          <cell r="AB450">
            <v>128320243.48999999</v>
          </cell>
          <cell r="AC450">
            <v>0</v>
          </cell>
          <cell r="AD450">
            <v>373454.97000000009</v>
          </cell>
          <cell r="AE450">
            <v>1420818.87</v>
          </cell>
          <cell r="AF450">
            <v>0</v>
          </cell>
          <cell r="AG450">
            <v>129741062.37</v>
          </cell>
          <cell r="AH450">
            <v>158696.12000000477</v>
          </cell>
          <cell r="AI450">
            <v>0</v>
          </cell>
          <cell r="AJ450">
            <v>0</v>
          </cell>
          <cell r="AK450">
            <v>0</v>
          </cell>
        </row>
        <row r="451">
          <cell r="R451" t="str">
            <v>BNDES</v>
          </cell>
          <cell r="S451" t="str">
            <v>FINEM TJLP</v>
          </cell>
          <cell r="T451" t="str">
            <v>SUB0122D</v>
          </cell>
          <cell r="U451">
            <v>6</v>
          </cell>
          <cell r="V451">
            <v>3</v>
          </cell>
          <cell r="W451">
            <v>37605</v>
          </cell>
          <cell r="X451">
            <v>15</v>
          </cell>
          <cell r="Y451">
            <v>0</v>
          </cell>
          <cell r="Z451">
            <v>1.700666</v>
          </cell>
          <cell r="AA451">
            <v>0</v>
          </cell>
          <cell r="AB451">
            <v>128518613.64</v>
          </cell>
          <cell r="AC451">
            <v>0</v>
          </cell>
          <cell r="AD451">
            <v>469621.39999999991</v>
          </cell>
          <cell r="AE451">
            <v>1890440.27</v>
          </cell>
          <cell r="AF451">
            <v>0</v>
          </cell>
          <cell r="AG451">
            <v>130409053.91</v>
          </cell>
          <cell r="AH451">
            <v>198370.13999998569</v>
          </cell>
          <cell r="AI451">
            <v>0</v>
          </cell>
          <cell r="AJ451">
            <v>0</v>
          </cell>
          <cell r="AK451">
            <v>0</v>
          </cell>
        </row>
        <row r="452">
          <cell r="R452" t="str">
            <v>BNDES</v>
          </cell>
          <cell r="S452" t="str">
            <v>FINEM TJLP</v>
          </cell>
          <cell r="T452" t="str">
            <v>SUB0122D</v>
          </cell>
          <cell r="U452">
            <v>6</v>
          </cell>
          <cell r="V452">
            <v>3</v>
          </cell>
          <cell r="W452">
            <v>37621</v>
          </cell>
          <cell r="X452">
            <v>16</v>
          </cell>
          <cell r="Y452">
            <v>0</v>
          </cell>
          <cell r="Z452">
            <v>1.7034659999999999</v>
          </cell>
          <cell r="AA452">
            <v>0</v>
          </cell>
          <cell r="AB452">
            <v>128730208.45999999</v>
          </cell>
          <cell r="AC452">
            <v>0</v>
          </cell>
          <cell r="AD452">
            <v>504376.45000000019</v>
          </cell>
          <cell r="AE452">
            <v>2394816.7200000002</v>
          </cell>
          <cell r="AF452">
            <v>0</v>
          </cell>
          <cell r="AG452">
            <v>131125025.18000001</v>
          </cell>
          <cell r="AH452">
            <v>211594.82000000775</v>
          </cell>
          <cell r="AI452">
            <v>0</v>
          </cell>
          <cell r="AJ452">
            <v>0</v>
          </cell>
          <cell r="AK452">
            <v>0</v>
          </cell>
        </row>
        <row r="453">
          <cell r="R453" t="str">
            <v>BNDES</v>
          </cell>
          <cell r="S453" t="str">
            <v>FINEM TJLP</v>
          </cell>
          <cell r="T453" t="str">
            <v>SUB0122D</v>
          </cell>
          <cell r="U453">
            <v>6</v>
          </cell>
          <cell r="V453">
            <v>3</v>
          </cell>
          <cell r="W453">
            <v>37636</v>
          </cell>
          <cell r="X453">
            <v>15</v>
          </cell>
          <cell r="Y453">
            <v>6</v>
          </cell>
          <cell r="Z453">
            <v>1.706693</v>
          </cell>
          <cell r="AA453">
            <v>0</v>
          </cell>
          <cell r="AB453">
            <v>128974071.48999999</v>
          </cell>
          <cell r="AC453">
            <v>0</v>
          </cell>
          <cell r="AD453">
            <v>477112.07999999961</v>
          </cell>
          <cell r="AE453">
            <v>2871928.8</v>
          </cell>
          <cell r="AF453">
            <v>2871928.8</v>
          </cell>
          <cell r="AG453">
            <v>128974071.48999999</v>
          </cell>
          <cell r="AH453">
            <v>243863.02999998629</v>
          </cell>
          <cell r="AI453">
            <v>0</v>
          </cell>
          <cell r="AJ453">
            <v>0</v>
          </cell>
          <cell r="AK453">
            <v>0</v>
          </cell>
        </row>
        <row r="454">
          <cell r="R454" t="str">
            <v>BNDES</v>
          </cell>
          <cell r="S454" t="str">
            <v>FINEM TJLP</v>
          </cell>
          <cell r="T454" t="str">
            <v>SUB0122D</v>
          </cell>
          <cell r="U454">
            <v>6</v>
          </cell>
          <cell r="V454">
            <v>3</v>
          </cell>
          <cell r="W454">
            <v>37652</v>
          </cell>
          <cell r="X454">
            <v>16</v>
          </cell>
          <cell r="Y454">
            <v>0</v>
          </cell>
          <cell r="Z454">
            <v>1.710197</v>
          </cell>
          <cell r="AA454">
            <v>0</v>
          </cell>
          <cell r="AB454">
            <v>129238867.3</v>
          </cell>
          <cell r="AC454">
            <v>0</v>
          </cell>
          <cell r="AD454">
            <v>495949.52</v>
          </cell>
          <cell r="AE454">
            <v>495949.52</v>
          </cell>
          <cell r="AF454">
            <v>0</v>
          </cell>
          <cell r="AG454">
            <v>129734816.81</v>
          </cell>
          <cell r="AH454">
            <v>264795.80000001192</v>
          </cell>
          <cell r="AI454">
            <v>0</v>
          </cell>
          <cell r="AJ454">
            <v>0</v>
          </cell>
          <cell r="AK454">
            <v>0</v>
          </cell>
        </row>
        <row r="455">
          <cell r="R455" t="str">
            <v>BNDES</v>
          </cell>
          <cell r="S455" t="str">
            <v>FINEM TJLP</v>
          </cell>
          <cell r="T455" t="str">
            <v>SUB0122D</v>
          </cell>
          <cell r="U455">
            <v>6</v>
          </cell>
          <cell r="V455">
            <v>3</v>
          </cell>
          <cell r="W455">
            <v>37667</v>
          </cell>
          <cell r="X455">
            <v>15</v>
          </cell>
          <cell r="Y455">
            <v>0</v>
          </cell>
          <cell r="Z455">
            <v>1.7134819999999999</v>
          </cell>
          <cell r="AA455">
            <v>0</v>
          </cell>
          <cell r="AB455">
            <v>129487113.36</v>
          </cell>
          <cell r="AC455">
            <v>0</v>
          </cell>
          <cell r="AD455">
            <v>468530.05999999994</v>
          </cell>
          <cell r="AE455">
            <v>964479.58</v>
          </cell>
          <cell r="AF455">
            <v>0</v>
          </cell>
          <cell r="AG455">
            <v>130451592.95</v>
          </cell>
          <cell r="AH455">
            <v>248246.07999999821</v>
          </cell>
          <cell r="AI455">
            <v>0</v>
          </cell>
          <cell r="AJ455">
            <v>0</v>
          </cell>
          <cell r="AK455">
            <v>0</v>
          </cell>
        </row>
        <row r="456">
          <cell r="R456" t="str">
            <v>BNDES</v>
          </cell>
          <cell r="S456" t="str">
            <v>FINEM TJLP</v>
          </cell>
          <cell r="T456" t="str">
            <v>SUB0122D</v>
          </cell>
          <cell r="U456">
            <v>6</v>
          </cell>
          <cell r="V456">
            <v>3</v>
          </cell>
          <cell r="W456">
            <v>37680</v>
          </cell>
          <cell r="X456">
            <v>13</v>
          </cell>
          <cell r="Y456">
            <v>0</v>
          </cell>
          <cell r="Z456">
            <v>1.7163379999999999</v>
          </cell>
          <cell r="AA456">
            <v>0</v>
          </cell>
          <cell r="AB456">
            <v>129702940.08</v>
          </cell>
          <cell r="AC456">
            <v>0</v>
          </cell>
          <cell r="AD456">
            <v>408879.35999999999</v>
          </cell>
          <cell r="AE456">
            <v>1373358.94</v>
          </cell>
          <cell r="AF456">
            <v>0</v>
          </cell>
          <cell r="AG456">
            <v>131076299.02</v>
          </cell>
          <cell r="AH456">
            <v>215826.70999999344</v>
          </cell>
          <cell r="AI456">
            <v>0</v>
          </cell>
          <cell r="AJ456">
            <v>0</v>
          </cell>
          <cell r="AK456">
            <v>0</v>
          </cell>
        </row>
        <row r="457">
          <cell r="R457" t="str">
            <v>BNDES</v>
          </cell>
          <cell r="S457" t="str">
            <v>FINEM TJLP</v>
          </cell>
          <cell r="T457" t="str">
            <v>SUB0122D</v>
          </cell>
          <cell r="U457">
            <v>6</v>
          </cell>
          <cell r="V457">
            <v>3</v>
          </cell>
          <cell r="W457">
            <v>37695</v>
          </cell>
          <cell r="X457">
            <v>15</v>
          </cell>
          <cell r="Y457">
            <v>0</v>
          </cell>
          <cell r="Z457">
            <v>1.719638</v>
          </cell>
          <cell r="AA457">
            <v>0</v>
          </cell>
          <cell r="AB457">
            <v>129952319.69</v>
          </cell>
          <cell r="AC457">
            <v>0</v>
          </cell>
          <cell r="AD457">
            <v>475053.69999999995</v>
          </cell>
          <cell r="AE457">
            <v>1848412.64</v>
          </cell>
          <cell r="AF457">
            <v>0</v>
          </cell>
          <cell r="AG457">
            <v>131800732.34</v>
          </cell>
          <cell r="AH457">
            <v>249379.62000000477</v>
          </cell>
          <cell r="AI457">
            <v>0</v>
          </cell>
          <cell r="AJ457">
            <v>0</v>
          </cell>
          <cell r="AK457">
            <v>0</v>
          </cell>
        </row>
        <row r="458">
          <cell r="R458" t="str">
            <v>BNDES</v>
          </cell>
          <cell r="S458" t="str">
            <v>FINEM TJLP</v>
          </cell>
          <cell r="T458" t="str">
            <v>SUB0122D</v>
          </cell>
          <cell r="U458">
            <v>6</v>
          </cell>
          <cell r="V458">
            <v>3</v>
          </cell>
          <cell r="W458">
            <v>37711</v>
          </cell>
          <cell r="X458">
            <v>16</v>
          </cell>
          <cell r="Y458">
            <v>0</v>
          </cell>
          <cell r="Z458">
            <v>1.7231620000000001</v>
          </cell>
          <cell r="AA458">
            <v>0</v>
          </cell>
          <cell r="AB458">
            <v>130218626.89</v>
          </cell>
          <cell r="AC458">
            <v>0</v>
          </cell>
          <cell r="AD458">
            <v>510604.9600000002</v>
          </cell>
          <cell r="AE458">
            <v>2359017.6</v>
          </cell>
          <cell r="AF458">
            <v>0</v>
          </cell>
          <cell r="AG458">
            <v>132577644.48999999</v>
          </cell>
          <cell r="AH458">
            <v>266307.18999999762</v>
          </cell>
          <cell r="AI458">
            <v>0</v>
          </cell>
          <cell r="AJ458">
            <v>0</v>
          </cell>
          <cell r="AK458">
            <v>0</v>
          </cell>
        </row>
        <row r="459">
          <cell r="R459" t="str">
            <v>BNDES</v>
          </cell>
          <cell r="S459" t="str">
            <v>FINEM TJLP</v>
          </cell>
          <cell r="T459" t="str">
            <v>SUB0122D</v>
          </cell>
          <cell r="U459">
            <v>6</v>
          </cell>
          <cell r="V459">
            <v>3</v>
          </cell>
          <cell r="W459">
            <v>37726</v>
          </cell>
          <cell r="X459">
            <v>15</v>
          </cell>
          <cell r="Y459">
            <v>7</v>
          </cell>
          <cell r="Z459">
            <v>1.727079</v>
          </cell>
          <cell r="AA459">
            <v>0</v>
          </cell>
          <cell r="AB459">
            <v>130514632.93000001</v>
          </cell>
          <cell r="AC459">
            <v>0</v>
          </cell>
          <cell r="AD459">
            <v>483353.6799999997</v>
          </cell>
          <cell r="AE459">
            <v>2842371.28</v>
          </cell>
          <cell r="AF459">
            <v>2842371.28</v>
          </cell>
          <cell r="AG459">
            <v>130514632.93000001</v>
          </cell>
          <cell r="AH459">
            <v>296006.04000002146</v>
          </cell>
          <cell r="AI459">
            <v>0</v>
          </cell>
          <cell r="AJ459">
            <v>0</v>
          </cell>
          <cell r="AK459">
            <v>0</v>
          </cell>
        </row>
        <row r="460">
          <cell r="R460" t="str">
            <v>BNDES</v>
          </cell>
          <cell r="S460" t="str">
            <v>FINEM TJLP</v>
          </cell>
          <cell r="T460" t="str">
            <v>SUB0122D</v>
          </cell>
          <cell r="U460">
            <v>6</v>
          </cell>
          <cell r="V460">
            <v>3</v>
          </cell>
          <cell r="W460">
            <v>37741</v>
          </cell>
          <cell r="X460">
            <v>15</v>
          </cell>
          <cell r="Y460">
            <v>0</v>
          </cell>
          <cell r="Z460">
            <v>1.7310449999999999</v>
          </cell>
          <cell r="AA460">
            <v>0</v>
          </cell>
          <cell r="AB460">
            <v>130814341.88</v>
          </cell>
          <cell r="AC460">
            <v>0</v>
          </cell>
          <cell r="AD460">
            <v>470564.27</v>
          </cell>
          <cell r="AE460">
            <v>470564.27</v>
          </cell>
          <cell r="AF460">
            <v>0</v>
          </cell>
          <cell r="AG460">
            <v>131284906.15000001</v>
          </cell>
          <cell r="AH460">
            <v>299708.95000000298</v>
          </cell>
          <cell r="AI460">
            <v>0</v>
          </cell>
          <cell r="AJ460">
            <v>0</v>
          </cell>
          <cell r="AK460">
            <v>0</v>
          </cell>
        </row>
        <row r="461">
          <cell r="R461" t="str">
            <v>BNDES</v>
          </cell>
          <cell r="S461" t="str">
            <v>FINEM TJLP</v>
          </cell>
          <cell r="T461" t="str">
            <v>SUB0122D</v>
          </cell>
          <cell r="U461">
            <v>6</v>
          </cell>
          <cell r="V461">
            <v>3</v>
          </cell>
          <cell r="W461">
            <v>37756</v>
          </cell>
          <cell r="X461">
            <v>15</v>
          </cell>
          <cell r="Y461">
            <v>0</v>
          </cell>
          <cell r="Z461">
            <v>1.73502</v>
          </cell>
          <cell r="AA461">
            <v>0</v>
          </cell>
          <cell r="AB461">
            <v>131114730.95999999</v>
          </cell>
          <cell r="AC461">
            <v>0</v>
          </cell>
          <cell r="AD461">
            <v>474421.99</v>
          </cell>
          <cell r="AE461">
            <v>944986.26</v>
          </cell>
          <cell r="AF461">
            <v>0</v>
          </cell>
          <cell r="AG461">
            <v>132059717.20999999</v>
          </cell>
          <cell r="AH461">
            <v>300389.06999999285</v>
          </cell>
          <cell r="AI461">
            <v>0</v>
          </cell>
          <cell r="AJ461">
            <v>0</v>
          </cell>
          <cell r="AK461">
            <v>0</v>
          </cell>
        </row>
        <row r="462">
          <cell r="R462" t="str">
            <v>BNDES</v>
          </cell>
          <cell r="S462" t="str">
            <v>FINEM TJLP</v>
          </cell>
          <cell r="T462" t="str">
            <v>SUB0122D</v>
          </cell>
          <cell r="U462">
            <v>6</v>
          </cell>
          <cell r="V462">
            <v>3</v>
          </cell>
          <cell r="W462">
            <v>37772</v>
          </cell>
          <cell r="X462">
            <v>16</v>
          </cell>
          <cell r="Y462">
            <v>0</v>
          </cell>
          <cell r="Z462">
            <v>1.7392730000000001</v>
          </cell>
          <cell r="AA462">
            <v>0</v>
          </cell>
          <cell r="AB462">
            <v>131436128.38</v>
          </cell>
          <cell r="AC462">
            <v>0</v>
          </cell>
          <cell r="AD462">
            <v>510333.08000000007</v>
          </cell>
          <cell r="AE462">
            <v>1455319.34</v>
          </cell>
          <cell r="AF462">
            <v>0</v>
          </cell>
          <cell r="AG462">
            <v>132891447.70999999</v>
          </cell>
          <cell r="AH462">
            <v>321397.42000000179</v>
          </cell>
          <cell r="AI462">
            <v>0</v>
          </cell>
          <cell r="AJ462">
            <v>0</v>
          </cell>
          <cell r="AK462">
            <v>0</v>
          </cell>
        </row>
        <row r="463">
          <cell r="R463" t="str">
            <v>BNDES</v>
          </cell>
          <cell r="S463" t="str">
            <v>FINEM TJLP</v>
          </cell>
          <cell r="T463" t="str">
            <v>SUB0122D</v>
          </cell>
          <cell r="U463">
            <v>6</v>
          </cell>
          <cell r="V463">
            <v>3</v>
          </cell>
          <cell r="W463">
            <v>37787</v>
          </cell>
          <cell r="X463">
            <v>15</v>
          </cell>
          <cell r="Y463">
            <v>0</v>
          </cell>
          <cell r="Z463">
            <v>1.743266</v>
          </cell>
          <cell r="AA463">
            <v>0</v>
          </cell>
          <cell r="AB463">
            <v>131737877.70999999</v>
          </cell>
          <cell r="AC463">
            <v>0</v>
          </cell>
          <cell r="AD463">
            <v>482474.58999999985</v>
          </cell>
          <cell r="AE463">
            <v>1937793.93</v>
          </cell>
          <cell r="AF463">
            <v>0</v>
          </cell>
          <cell r="AG463">
            <v>133675671.64</v>
          </cell>
          <cell r="AH463">
            <v>301749.34000000358</v>
          </cell>
          <cell r="AI463">
            <v>0</v>
          </cell>
          <cell r="AJ463">
            <v>0</v>
          </cell>
          <cell r="AK463">
            <v>0</v>
          </cell>
        </row>
        <row r="464">
          <cell r="R464" t="str">
            <v>BNDES</v>
          </cell>
          <cell r="S464" t="str">
            <v>FINEM TJLP</v>
          </cell>
          <cell r="T464" t="str">
            <v>SUB0122D</v>
          </cell>
          <cell r="U464">
            <v>6</v>
          </cell>
          <cell r="V464">
            <v>3</v>
          </cell>
          <cell r="W464">
            <v>37802</v>
          </cell>
          <cell r="X464">
            <v>15</v>
          </cell>
          <cell r="Y464">
            <v>0</v>
          </cell>
          <cell r="Z464">
            <v>1.747271</v>
          </cell>
          <cell r="AA464">
            <v>0</v>
          </cell>
          <cell r="AB464">
            <v>132040533.87</v>
          </cell>
          <cell r="AC464">
            <v>0</v>
          </cell>
          <cell r="AD464">
            <v>486413.65999999992</v>
          </cell>
          <cell r="AE464">
            <v>2424207.59</v>
          </cell>
          <cell r="AF464">
            <v>0</v>
          </cell>
          <cell r="AG464">
            <v>134464741.46000001</v>
          </cell>
          <cell r="AH464">
            <v>302656.16000001132</v>
          </cell>
          <cell r="AI464">
            <v>0</v>
          </cell>
          <cell r="AJ464">
            <v>0</v>
          </cell>
          <cell r="AK464">
            <v>0</v>
          </cell>
        </row>
        <row r="465">
          <cell r="R465" t="str">
            <v>BNDES</v>
          </cell>
          <cell r="S465" t="str">
            <v>FINEM TJLP</v>
          </cell>
          <cell r="T465" t="str">
            <v>SUB0122D</v>
          </cell>
          <cell r="U465">
            <v>6</v>
          </cell>
          <cell r="V465">
            <v>3</v>
          </cell>
          <cell r="W465">
            <v>37817</v>
          </cell>
          <cell r="X465">
            <v>15</v>
          </cell>
          <cell r="Y465">
            <v>8</v>
          </cell>
          <cell r="Z465">
            <v>1.7512840000000001</v>
          </cell>
          <cell r="AA465">
            <v>0</v>
          </cell>
          <cell r="AB465">
            <v>132343794.59</v>
          </cell>
          <cell r="AC465">
            <v>0</v>
          </cell>
          <cell r="AD465">
            <v>490374.12000000011</v>
          </cell>
          <cell r="AE465">
            <v>2914581.71</v>
          </cell>
          <cell r="AF465">
            <v>2914581.71</v>
          </cell>
          <cell r="AG465">
            <v>132343794.59</v>
          </cell>
          <cell r="AH465">
            <v>303260.71999999881</v>
          </cell>
          <cell r="AI465">
            <v>0</v>
          </cell>
          <cell r="AJ465">
            <v>0</v>
          </cell>
          <cell r="AK465">
            <v>0</v>
          </cell>
        </row>
        <row r="466">
          <cell r="R466" t="str">
            <v>BNDES</v>
          </cell>
          <cell r="S466" t="str">
            <v>FINEM TJLP</v>
          </cell>
          <cell r="T466" t="str">
            <v>SUB0122D</v>
          </cell>
          <cell r="U466">
            <v>6</v>
          </cell>
          <cell r="V466">
            <v>3</v>
          </cell>
          <cell r="W466">
            <v>37833</v>
          </cell>
          <cell r="X466">
            <v>16</v>
          </cell>
          <cell r="Y466">
            <v>0</v>
          </cell>
          <cell r="Z466">
            <v>1.7555719999999999</v>
          </cell>
          <cell r="AA466">
            <v>0</v>
          </cell>
          <cell r="AB466">
            <v>132667836.94</v>
          </cell>
          <cell r="AC466">
            <v>0</v>
          </cell>
          <cell r="AD466">
            <v>509108.06</v>
          </cell>
          <cell r="AE466">
            <v>509108.06</v>
          </cell>
          <cell r="AF466">
            <v>0</v>
          </cell>
          <cell r="AG466">
            <v>133176945.01000001</v>
          </cell>
          <cell r="AH466">
            <v>324042.3599999994</v>
          </cell>
          <cell r="AI466">
            <v>133176945.01000001</v>
          </cell>
          <cell r="AJ466">
            <v>0</v>
          </cell>
          <cell r="AK466">
            <v>0</v>
          </cell>
        </row>
        <row r="467">
          <cell r="R467" t="str">
            <v>BNDES</v>
          </cell>
          <cell r="S467" t="str">
            <v>FINEM TJLP</v>
          </cell>
          <cell r="T467" t="str">
            <v>SUB0122D</v>
          </cell>
          <cell r="U467">
            <v>6</v>
          </cell>
          <cell r="V467">
            <v>3</v>
          </cell>
          <cell r="W467">
            <v>37848</v>
          </cell>
          <cell r="X467">
            <v>15</v>
          </cell>
          <cell r="Y467">
            <v>0</v>
          </cell>
          <cell r="Z467">
            <v>1.7555719999999999</v>
          </cell>
          <cell r="AA467">
            <v>0</v>
          </cell>
          <cell r="AB467">
            <v>132667836.94</v>
          </cell>
          <cell r="AC467">
            <v>0</v>
          </cell>
          <cell r="AD467">
            <v>479063.00999999995</v>
          </cell>
          <cell r="AE467">
            <v>988171.07</v>
          </cell>
          <cell r="AF467">
            <v>0</v>
          </cell>
          <cell r="AG467">
            <v>133656008.02</v>
          </cell>
          <cell r="AH467">
            <v>-1.4901161193847656E-8</v>
          </cell>
          <cell r="AI467">
            <v>0</v>
          </cell>
          <cell r="AJ467">
            <v>0</v>
          </cell>
          <cell r="AK467">
            <v>0</v>
          </cell>
        </row>
        <row r="468">
          <cell r="R468" t="str">
            <v>BNDES</v>
          </cell>
          <cell r="S468" t="str">
            <v>FINEM TJLP</v>
          </cell>
          <cell r="T468" t="str">
            <v>SUB0122D</v>
          </cell>
          <cell r="U468">
            <v>6</v>
          </cell>
          <cell r="V468">
            <v>3</v>
          </cell>
          <cell r="W468">
            <v>37864</v>
          </cell>
          <cell r="X468">
            <v>16</v>
          </cell>
          <cell r="Y468">
            <v>0</v>
          </cell>
          <cell r="Z468">
            <v>1.7555719999999999</v>
          </cell>
          <cell r="AA468">
            <v>0</v>
          </cell>
          <cell r="AB468">
            <v>132667836.94</v>
          </cell>
          <cell r="AC468">
            <v>0</v>
          </cell>
          <cell r="AD468">
            <v>512900.14</v>
          </cell>
          <cell r="AE468">
            <v>1501071.21</v>
          </cell>
          <cell r="AF468">
            <v>0</v>
          </cell>
          <cell r="AG468">
            <v>134168908.15000001</v>
          </cell>
          <cell r="AH468">
            <v>-9.9999904632568359E-3</v>
          </cell>
          <cell r="AI468">
            <v>0</v>
          </cell>
          <cell r="AJ468">
            <v>0</v>
          </cell>
          <cell r="AK468">
            <v>0</v>
          </cell>
        </row>
        <row r="469">
          <cell r="R469" t="str">
            <v>BNDES</v>
          </cell>
          <cell r="S469" t="str">
            <v>FINEM TJLP</v>
          </cell>
          <cell r="T469" t="str">
            <v>SUB0122D</v>
          </cell>
          <cell r="U469">
            <v>6</v>
          </cell>
          <cell r="V469">
            <v>3</v>
          </cell>
          <cell r="W469">
            <v>37879</v>
          </cell>
          <cell r="X469">
            <v>15</v>
          </cell>
          <cell r="Y469">
            <v>0</v>
          </cell>
          <cell r="Z469">
            <v>1.7555719999999999</v>
          </cell>
          <cell r="AA469">
            <v>0</v>
          </cell>
          <cell r="AB469">
            <v>132667836.94</v>
          </cell>
          <cell r="AC469">
            <v>0</v>
          </cell>
          <cell r="AD469">
            <v>482631.29000000004</v>
          </cell>
          <cell r="AE469">
            <v>1983702.5</v>
          </cell>
          <cell r="AF469">
            <v>0</v>
          </cell>
          <cell r="AG469">
            <v>134651539.44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</row>
        <row r="470">
          <cell r="R470" t="str">
            <v>BNDES</v>
          </cell>
          <cell r="S470" t="str">
            <v>FINEM TJLP</v>
          </cell>
          <cell r="T470" t="str">
            <v>SUB0122D</v>
          </cell>
          <cell r="U470">
            <v>6</v>
          </cell>
          <cell r="V470">
            <v>3</v>
          </cell>
          <cell r="W470">
            <v>37894</v>
          </cell>
          <cell r="X470">
            <v>15</v>
          </cell>
          <cell r="Y470">
            <v>0</v>
          </cell>
          <cell r="Z470">
            <v>1.7555719999999999</v>
          </cell>
          <cell r="AA470">
            <v>0</v>
          </cell>
          <cell r="AB470">
            <v>132667836.94</v>
          </cell>
          <cell r="AC470">
            <v>0</v>
          </cell>
          <cell r="AD470">
            <v>484367.41000000015</v>
          </cell>
          <cell r="AE470">
            <v>2468069.91</v>
          </cell>
          <cell r="AF470">
            <v>0</v>
          </cell>
          <cell r="AG470">
            <v>135135906.84999999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</row>
        <row r="471">
          <cell r="R471" t="str">
            <v>BNDES</v>
          </cell>
          <cell r="S471" t="str">
            <v>FINEM TJLP</v>
          </cell>
          <cell r="T471" t="str">
            <v>SUB0122D</v>
          </cell>
          <cell r="U471">
            <v>6</v>
          </cell>
          <cell r="V471">
            <v>3</v>
          </cell>
          <cell r="W471">
            <v>37909</v>
          </cell>
          <cell r="X471">
            <v>15</v>
          </cell>
          <cell r="Y471">
            <v>9</v>
          </cell>
          <cell r="Z471">
            <v>1.7555719999999999</v>
          </cell>
          <cell r="AA471">
            <v>0</v>
          </cell>
          <cell r="AB471">
            <v>132667836.94</v>
          </cell>
          <cell r="AC471">
            <v>0</v>
          </cell>
          <cell r="AD471">
            <v>486109.77</v>
          </cell>
          <cell r="AE471">
            <v>2954179.68</v>
          </cell>
          <cell r="AF471">
            <v>2954179.68</v>
          </cell>
          <cell r="AG471">
            <v>132667836.94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</row>
        <row r="472">
          <cell r="R472" t="str">
            <v>BNDES</v>
          </cell>
          <cell r="S472" t="str">
            <v>FINEM TJLP</v>
          </cell>
          <cell r="T472" t="str">
            <v>SUB0122D</v>
          </cell>
          <cell r="U472">
            <v>6</v>
          </cell>
          <cell r="V472">
            <v>3</v>
          </cell>
          <cell r="W472">
            <v>37925</v>
          </cell>
          <cell r="X472">
            <v>16</v>
          </cell>
          <cell r="Y472">
            <v>0</v>
          </cell>
          <cell r="Z472">
            <v>1.7555719999999999</v>
          </cell>
          <cell r="AA472">
            <v>0</v>
          </cell>
          <cell r="AB472">
            <v>132667836.94</v>
          </cell>
          <cell r="AC472">
            <v>0</v>
          </cell>
          <cell r="AD472">
            <v>509108.06</v>
          </cell>
          <cell r="AE472">
            <v>509108.06</v>
          </cell>
          <cell r="AF472">
            <v>0</v>
          </cell>
          <cell r="AG472">
            <v>133176945.01000001</v>
          </cell>
          <cell r="AH472">
            <v>1.000000536441803E-2</v>
          </cell>
          <cell r="AI472">
            <v>0</v>
          </cell>
          <cell r="AJ472">
            <v>0</v>
          </cell>
          <cell r="AK472">
            <v>0</v>
          </cell>
        </row>
        <row r="473">
          <cell r="R473" t="str">
            <v>BNDES</v>
          </cell>
          <cell r="S473" t="str">
            <v>FINEM TJLP</v>
          </cell>
          <cell r="T473" t="str">
            <v>SUB0122D</v>
          </cell>
          <cell r="U473">
            <v>6</v>
          </cell>
          <cell r="V473">
            <v>3</v>
          </cell>
          <cell r="W473">
            <v>37940</v>
          </cell>
          <cell r="X473">
            <v>15</v>
          </cell>
          <cell r="Y473">
            <v>0</v>
          </cell>
          <cell r="Z473">
            <v>1.7555719999999999</v>
          </cell>
          <cell r="AA473">
            <v>0</v>
          </cell>
          <cell r="AB473">
            <v>132667836.94</v>
          </cell>
          <cell r="AC473">
            <v>0</v>
          </cell>
          <cell r="AD473">
            <v>479063.00999999995</v>
          </cell>
          <cell r="AE473">
            <v>988171.07</v>
          </cell>
          <cell r="AF473">
            <v>0</v>
          </cell>
          <cell r="AG473">
            <v>133656008.02</v>
          </cell>
          <cell r="AH473">
            <v>-1.4901161193847656E-8</v>
          </cell>
          <cell r="AI473">
            <v>0</v>
          </cell>
          <cell r="AJ473">
            <v>0</v>
          </cell>
          <cell r="AK473">
            <v>0</v>
          </cell>
        </row>
        <row r="474">
          <cell r="R474" t="str">
            <v>BNDES</v>
          </cell>
          <cell r="S474" t="str">
            <v>FINEM TJLP</v>
          </cell>
          <cell r="T474" t="str">
            <v>SUB0122D</v>
          </cell>
          <cell r="U474">
            <v>6</v>
          </cell>
          <cell r="V474">
            <v>3</v>
          </cell>
          <cell r="W474">
            <v>37955</v>
          </cell>
          <cell r="X474">
            <v>15</v>
          </cell>
          <cell r="Y474">
            <v>0</v>
          </cell>
          <cell r="Z474">
            <v>1.7555719999999999</v>
          </cell>
          <cell r="AA474">
            <v>0</v>
          </cell>
          <cell r="AB474">
            <v>132667836.94</v>
          </cell>
          <cell r="AC474">
            <v>0</v>
          </cell>
          <cell r="AD474">
            <v>480786.29000000015</v>
          </cell>
          <cell r="AE474">
            <v>1468957.36</v>
          </cell>
          <cell r="AF474">
            <v>0</v>
          </cell>
          <cell r="AG474">
            <v>134136794.31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</row>
        <row r="475">
          <cell r="R475" t="str">
            <v>BNDES</v>
          </cell>
          <cell r="S475" t="str">
            <v>FINEM TJLP</v>
          </cell>
          <cell r="T475" t="str">
            <v>SUB0122D</v>
          </cell>
          <cell r="U475">
            <v>6</v>
          </cell>
          <cell r="V475">
            <v>3</v>
          </cell>
          <cell r="W475">
            <v>37970</v>
          </cell>
          <cell r="X475">
            <v>15</v>
          </cell>
          <cell r="Y475">
            <v>0</v>
          </cell>
          <cell r="Z475">
            <v>1.7555719999999999</v>
          </cell>
          <cell r="AA475">
            <v>0</v>
          </cell>
          <cell r="AB475">
            <v>132667836.94</v>
          </cell>
          <cell r="AC475">
            <v>0</v>
          </cell>
          <cell r="AD475">
            <v>482515.7799999998</v>
          </cell>
          <cell r="AE475">
            <v>1951473.14</v>
          </cell>
          <cell r="AF475">
            <v>0</v>
          </cell>
          <cell r="AG475">
            <v>134619310.08000001</v>
          </cell>
          <cell r="AH475">
            <v>-9.9999904632568359E-3</v>
          </cell>
          <cell r="AI475">
            <v>0</v>
          </cell>
          <cell r="AJ475">
            <v>0</v>
          </cell>
          <cell r="AK475">
            <v>0</v>
          </cell>
        </row>
        <row r="476">
          <cell r="R476" t="str">
            <v>BNDES</v>
          </cell>
          <cell r="S476" t="str">
            <v>FINEM TJLP</v>
          </cell>
          <cell r="T476" t="str">
            <v>SUB0122D</v>
          </cell>
          <cell r="U476">
            <v>6</v>
          </cell>
          <cell r="V476">
            <v>3</v>
          </cell>
          <cell r="W476">
            <v>37986</v>
          </cell>
          <cell r="X476">
            <v>16</v>
          </cell>
          <cell r="Y476">
            <v>0</v>
          </cell>
          <cell r="Z476">
            <v>1.7555719999999999</v>
          </cell>
          <cell r="AA476">
            <v>0</v>
          </cell>
          <cell r="AB476">
            <v>132667836.94</v>
          </cell>
          <cell r="AC476">
            <v>0</v>
          </cell>
          <cell r="AD476">
            <v>516596.77000000025</v>
          </cell>
          <cell r="AE476">
            <v>2468069.91</v>
          </cell>
          <cell r="AF476">
            <v>0</v>
          </cell>
          <cell r="AG476">
            <v>135135906.84999999</v>
          </cell>
          <cell r="AH476">
            <v>-2.9802322387695313E-8</v>
          </cell>
          <cell r="AI476">
            <v>0</v>
          </cell>
          <cell r="AJ476">
            <v>0</v>
          </cell>
          <cell r="AK476">
            <v>0</v>
          </cell>
        </row>
        <row r="477">
          <cell r="R477" t="str">
            <v>BNDES</v>
          </cell>
          <cell r="S477" t="str">
            <v>FINEM TJLP</v>
          </cell>
          <cell r="T477" t="str">
            <v>SUB0122D</v>
          </cell>
          <cell r="U477">
            <v>6</v>
          </cell>
          <cell r="V477">
            <v>3</v>
          </cell>
          <cell r="W477">
            <v>38001</v>
          </cell>
          <cell r="X477">
            <v>15</v>
          </cell>
          <cell r="Y477">
            <v>10</v>
          </cell>
          <cell r="Z477">
            <v>1.7555719999999999</v>
          </cell>
          <cell r="AA477">
            <v>0</v>
          </cell>
          <cell r="AB477">
            <v>132667836.94</v>
          </cell>
          <cell r="AC477">
            <v>0</v>
          </cell>
          <cell r="AD477">
            <v>486109.77</v>
          </cell>
          <cell r="AE477">
            <v>2954179.68</v>
          </cell>
          <cell r="AF477">
            <v>2954179.68</v>
          </cell>
          <cell r="AG477">
            <v>132667836.94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</row>
        <row r="478">
          <cell r="R478" t="str">
            <v>BNDES</v>
          </cell>
          <cell r="S478" t="str">
            <v>FINEM TJLP</v>
          </cell>
          <cell r="T478" t="str">
            <v>SUB0122D</v>
          </cell>
          <cell r="U478">
            <v>6</v>
          </cell>
          <cell r="V478">
            <v>3</v>
          </cell>
          <cell r="W478">
            <v>38017</v>
          </cell>
          <cell r="X478">
            <v>16</v>
          </cell>
          <cell r="Y478">
            <v>0</v>
          </cell>
          <cell r="Z478">
            <v>1.7555719999999999</v>
          </cell>
          <cell r="AA478">
            <v>0</v>
          </cell>
          <cell r="AB478">
            <v>132667836.94</v>
          </cell>
          <cell r="AC478">
            <v>0</v>
          </cell>
          <cell r="AD478">
            <v>509108.06</v>
          </cell>
          <cell r="AE478">
            <v>509108.06</v>
          </cell>
          <cell r="AF478">
            <v>0</v>
          </cell>
          <cell r="AG478">
            <v>133176945.01000001</v>
          </cell>
          <cell r="AH478">
            <v>1.000000536441803E-2</v>
          </cell>
          <cell r="AI478">
            <v>0</v>
          </cell>
          <cell r="AJ478">
            <v>0</v>
          </cell>
          <cell r="AK478">
            <v>0</v>
          </cell>
        </row>
        <row r="479">
          <cell r="R479" t="str">
            <v>BNDES</v>
          </cell>
          <cell r="S479" t="str">
            <v>FINEM TJLP</v>
          </cell>
          <cell r="T479" t="str">
            <v>SUB0122D</v>
          </cell>
          <cell r="U479">
            <v>6</v>
          </cell>
          <cell r="V479">
            <v>3</v>
          </cell>
          <cell r="W479">
            <v>38033</v>
          </cell>
          <cell r="X479">
            <v>16</v>
          </cell>
          <cell r="Y479">
            <v>11</v>
          </cell>
          <cell r="Z479">
            <v>1.7555719999999999</v>
          </cell>
          <cell r="AA479">
            <v>0</v>
          </cell>
          <cell r="AB479">
            <v>132667836.94</v>
          </cell>
          <cell r="AC479">
            <v>2010118.74</v>
          </cell>
          <cell r="AD479">
            <v>511061.75000000006</v>
          </cell>
          <cell r="AE479">
            <v>1020169.81</v>
          </cell>
          <cell r="AF479">
            <v>3030288.55</v>
          </cell>
          <cell r="AG479">
            <v>130657718.2</v>
          </cell>
          <cell r="AH479">
            <v>-1.000000536441803E-2</v>
          </cell>
          <cell r="AI479">
            <v>0</v>
          </cell>
          <cell r="AJ479">
            <v>0</v>
          </cell>
          <cell r="AK479">
            <v>0</v>
          </cell>
        </row>
        <row r="480">
          <cell r="R480" t="str">
            <v>BNDES</v>
          </cell>
          <cell r="S480" t="str">
            <v>FINEM TJLP</v>
          </cell>
          <cell r="T480" t="str">
            <v>SUB0122D</v>
          </cell>
          <cell r="U480">
            <v>6</v>
          </cell>
          <cell r="V480">
            <v>3</v>
          </cell>
          <cell r="W480">
            <v>38046</v>
          </cell>
          <cell r="X480">
            <v>13</v>
          </cell>
          <cell r="Y480">
            <v>0</v>
          </cell>
          <cell r="Z480">
            <v>1.7555719999999999</v>
          </cell>
          <cell r="AA480">
            <v>0</v>
          </cell>
          <cell r="AB480">
            <v>130657718.2</v>
          </cell>
          <cell r="AC480">
            <v>0</v>
          </cell>
          <cell r="AD480">
            <v>407236.53</v>
          </cell>
          <cell r="AE480">
            <v>407236.53</v>
          </cell>
          <cell r="AF480">
            <v>0</v>
          </cell>
          <cell r="AG480">
            <v>131064954.73999999</v>
          </cell>
          <cell r="AH480">
            <v>9.9999904632568359E-3</v>
          </cell>
          <cell r="AI480">
            <v>0</v>
          </cell>
          <cell r="AJ480">
            <v>0</v>
          </cell>
          <cell r="AK480">
            <v>0</v>
          </cell>
        </row>
        <row r="481">
          <cell r="R481" t="str">
            <v>BNDES</v>
          </cell>
          <cell r="S481" t="str">
            <v>FINEM TJLP</v>
          </cell>
          <cell r="T481" t="str">
            <v>SUB0122D</v>
          </cell>
          <cell r="U481">
            <v>6</v>
          </cell>
          <cell r="V481">
            <v>3</v>
          </cell>
          <cell r="W481">
            <v>38061</v>
          </cell>
          <cell r="X481">
            <v>15</v>
          </cell>
          <cell r="Y481">
            <v>12</v>
          </cell>
          <cell r="Z481">
            <v>1.7555719999999999</v>
          </cell>
          <cell r="AA481">
            <v>0</v>
          </cell>
          <cell r="AB481">
            <v>130657718.2</v>
          </cell>
          <cell r="AC481">
            <v>2010118.74</v>
          </cell>
          <cell r="AD481">
            <v>471465.78</v>
          </cell>
          <cell r="AE481">
            <v>878702.31</v>
          </cell>
          <cell r="AF481">
            <v>2888821.05</v>
          </cell>
          <cell r="AG481">
            <v>128647599.45999999</v>
          </cell>
          <cell r="AH481">
            <v>-1.000000536441803E-2</v>
          </cell>
          <cell r="AI481">
            <v>0</v>
          </cell>
          <cell r="AJ481">
            <v>0</v>
          </cell>
          <cell r="AK481">
            <v>0</v>
          </cell>
        </row>
        <row r="482">
          <cell r="R482" t="str">
            <v>BNDES</v>
          </cell>
          <cell r="S482" t="str">
            <v>FINEM TJLP</v>
          </cell>
          <cell r="T482" t="str">
            <v>SUB0122D</v>
          </cell>
          <cell r="U482">
            <v>6</v>
          </cell>
          <cell r="V482">
            <v>3</v>
          </cell>
          <cell r="W482">
            <v>38077</v>
          </cell>
          <cell r="X482">
            <v>16</v>
          </cell>
          <cell r="Y482">
            <v>0</v>
          </cell>
          <cell r="Z482">
            <v>1.7555719999999999</v>
          </cell>
          <cell r="AA482">
            <v>0</v>
          </cell>
          <cell r="AB482">
            <v>128647599.45999999</v>
          </cell>
          <cell r="AC482">
            <v>0</v>
          </cell>
          <cell r="AD482">
            <v>493680.55</v>
          </cell>
          <cell r="AE482">
            <v>493680.55</v>
          </cell>
          <cell r="AF482">
            <v>0</v>
          </cell>
          <cell r="AG482">
            <v>129141280.01000001</v>
          </cell>
          <cell r="AH482">
            <v>1.4901161193847656E-8</v>
          </cell>
          <cell r="AI482">
            <v>0</v>
          </cell>
          <cell r="AJ482">
            <v>0</v>
          </cell>
          <cell r="AK482">
            <v>0</v>
          </cell>
        </row>
        <row r="483">
          <cell r="R483" t="str">
            <v>BNDES</v>
          </cell>
          <cell r="S483" t="str">
            <v>FINEM TJLP</v>
          </cell>
          <cell r="T483" t="str">
            <v>SUB0122D</v>
          </cell>
          <cell r="U483">
            <v>6</v>
          </cell>
          <cell r="V483">
            <v>3</v>
          </cell>
          <cell r="W483">
            <v>38092</v>
          </cell>
          <cell r="X483">
            <v>15</v>
          </cell>
          <cell r="Y483">
            <v>13</v>
          </cell>
          <cell r="Z483">
            <v>1.7555719999999999</v>
          </cell>
          <cell r="AA483">
            <v>0</v>
          </cell>
          <cell r="AB483">
            <v>128647599.45999999</v>
          </cell>
          <cell r="AC483">
            <v>2010118.74</v>
          </cell>
          <cell r="AD483">
            <v>464545.95</v>
          </cell>
          <cell r="AE483">
            <v>958226.5</v>
          </cell>
          <cell r="AF483">
            <v>2968345.24</v>
          </cell>
          <cell r="AG483">
            <v>126637480.72</v>
          </cell>
          <cell r="AH483">
            <v>-1.4901161193847656E-8</v>
          </cell>
          <cell r="AI483">
            <v>0</v>
          </cell>
          <cell r="AJ483">
            <v>0</v>
          </cell>
          <cell r="AK483">
            <v>0</v>
          </cell>
        </row>
        <row r="484">
          <cell r="R484" t="str">
            <v>BNDES</v>
          </cell>
          <cell r="S484" t="str">
            <v>FINEM TJLP</v>
          </cell>
          <cell r="T484" t="str">
            <v>SUB0122D</v>
          </cell>
          <cell r="U484">
            <v>6</v>
          </cell>
          <cell r="V484">
            <v>3</v>
          </cell>
          <cell r="W484">
            <v>38107</v>
          </cell>
          <cell r="X484">
            <v>15</v>
          </cell>
          <cell r="Y484">
            <v>0</v>
          </cell>
          <cell r="Z484">
            <v>1.7555719999999999</v>
          </cell>
          <cell r="AA484">
            <v>0</v>
          </cell>
          <cell r="AB484">
            <v>126637480.72</v>
          </cell>
          <cell r="AC484">
            <v>0</v>
          </cell>
          <cell r="AD484">
            <v>455539.3</v>
          </cell>
          <cell r="AE484">
            <v>455539.3</v>
          </cell>
          <cell r="AF484">
            <v>0</v>
          </cell>
          <cell r="AG484">
            <v>127093020.02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</row>
        <row r="485">
          <cell r="R485" t="str">
            <v>BNDES</v>
          </cell>
          <cell r="S485" t="str">
            <v>FINEM TJLP</v>
          </cell>
          <cell r="T485" t="str">
            <v>SUB0122D</v>
          </cell>
          <cell r="U485">
            <v>6</v>
          </cell>
          <cell r="V485">
            <v>3</v>
          </cell>
          <cell r="W485">
            <v>38124</v>
          </cell>
          <cell r="X485">
            <v>17</v>
          </cell>
          <cell r="Y485">
            <v>14</v>
          </cell>
          <cell r="Z485">
            <v>1.7555719999999999</v>
          </cell>
          <cell r="AA485">
            <v>0</v>
          </cell>
          <cell r="AB485">
            <v>126637480.72</v>
          </cell>
          <cell r="AC485">
            <v>2010118.74</v>
          </cell>
          <cell r="AD485">
            <v>518259.16</v>
          </cell>
          <cell r="AE485">
            <v>973798.46</v>
          </cell>
          <cell r="AF485">
            <v>2983917.2</v>
          </cell>
          <cell r="AG485">
            <v>124627361.98</v>
          </cell>
          <cell r="AH485">
            <v>1.4901161193847656E-8</v>
          </cell>
          <cell r="AI485">
            <v>0</v>
          </cell>
          <cell r="AJ485">
            <v>0</v>
          </cell>
          <cell r="AK485">
            <v>0</v>
          </cell>
        </row>
        <row r="486">
          <cell r="R486" t="str">
            <v>BNDES</v>
          </cell>
          <cell r="S486" t="str">
            <v>FINEM TJLP</v>
          </cell>
          <cell r="T486" t="str">
            <v>SUB0122D</v>
          </cell>
          <cell r="U486">
            <v>6</v>
          </cell>
          <cell r="V486">
            <v>3</v>
          </cell>
          <cell r="W486">
            <v>38138</v>
          </cell>
          <cell r="X486">
            <v>14</v>
          </cell>
          <cell r="Y486">
            <v>0</v>
          </cell>
          <cell r="Z486">
            <v>1.7555719999999999</v>
          </cell>
          <cell r="AA486">
            <v>0</v>
          </cell>
          <cell r="AB486">
            <v>124627361.98</v>
          </cell>
          <cell r="AC486">
            <v>0</v>
          </cell>
          <cell r="AD486">
            <v>418371.18</v>
          </cell>
          <cell r="AE486">
            <v>418371.18</v>
          </cell>
          <cell r="AF486">
            <v>0</v>
          </cell>
          <cell r="AG486">
            <v>125045733.16</v>
          </cell>
          <cell r="AH486">
            <v>-1.4901161193847656E-8</v>
          </cell>
          <cell r="AI486">
            <v>0</v>
          </cell>
          <cell r="AJ486">
            <v>0</v>
          </cell>
          <cell r="AK486">
            <v>0</v>
          </cell>
        </row>
        <row r="487">
          <cell r="R487" t="str">
            <v>BNDES</v>
          </cell>
          <cell r="S487" t="str">
            <v>FINEM TJLP</v>
          </cell>
          <cell r="T487" t="str">
            <v>SUB0122D</v>
          </cell>
          <cell r="U487">
            <v>6</v>
          </cell>
          <cell r="V487">
            <v>3</v>
          </cell>
          <cell r="W487">
            <v>38153</v>
          </cell>
          <cell r="X487">
            <v>15</v>
          </cell>
          <cell r="Y487">
            <v>15</v>
          </cell>
          <cell r="Z487">
            <v>1.7555719999999999</v>
          </cell>
          <cell r="AA487">
            <v>0</v>
          </cell>
          <cell r="AB487">
            <v>124627361.98</v>
          </cell>
          <cell r="AC487">
            <v>2010118.74</v>
          </cell>
          <cell r="AD487">
            <v>449813.48000000004</v>
          </cell>
          <cell r="AE487">
            <v>868184.66</v>
          </cell>
          <cell r="AF487">
            <v>2878303.4</v>
          </cell>
          <cell r="AG487">
            <v>122617243.23999999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</row>
        <row r="488">
          <cell r="R488" t="str">
            <v>BNDES</v>
          </cell>
          <cell r="S488" t="str">
            <v>FINEM TJLP</v>
          </cell>
          <cell r="T488" t="str">
            <v>SUB0122D</v>
          </cell>
          <cell r="U488">
            <v>6</v>
          </cell>
          <cell r="V488">
            <v>3</v>
          </cell>
          <cell r="W488">
            <v>38168</v>
          </cell>
          <cell r="X488">
            <v>15</v>
          </cell>
          <cell r="Y488">
            <v>0</v>
          </cell>
          <cell r="Z488">
            <v>1.7555719999999999</v>
          </cell>
          <cell r="AA488">
            <v>0</v>
          </cell>
          <cell r="AB488">
            <v>122617243.23999999</v>
          </cell>
          <cell r="AC488">
            <v>0</v>
          </cell>
          <cell r="AD488">
            <v>441077.74</v>
          </cell>
          <cell r="AE488">
            <v>441077.74</v>
          </cell>
          <cell r="AF488">
            <v>0</v>
          </cell>
          <cell r="AG488">
            <v>123058320.97</v>
          </cell>
          <cell r="AH488">
            <v>-9.9999904632568359E-3</v>
          </cell>
          <cell r="AI488">
            <v>0</v>
          </cell>
          <cell r="AJ488">
            <v>0</v>
          </cell>
          <cell r="AK488">
            <v>0</v>
          </cell>
        </row>
        <row r="489">
          <cell r="R489" t="str">
            <v>BNDES</v>
          </cell>
          <cell r="S489" t="str">
            <v>FINEM TJLP</v>
          </cell>
          <cell r="T489" t="str">
            <v>SUB0122D</v>
          </cell>
          <cell r="U489">
            <v>6</v>
          </cell>
          <cell r="V489">
            <v>3</v>
          </cell>
          <cell r="W489">
            <v>38183</v>
          </cell>
          <cell r="X489">
            <v>15</v>
          </cell>
          <cell r="Y489">
            <v>16</v>
          </cell>
          <cell r="Z489">
            <v>1.7555719999999999</v>
          </cell>
          <cell r="AA489">
            <v>0</v>
          </cell>
          <cell r="AB489">
            <v>122617243.23999999</v>
          </cell>
          <cell r="AC489">
            <v>2010118.74</v>
          </cell>
          <cell r="AD489">
            <v>442664.38</v>
          </cell>
          <cell r="AE489">
            <v>883742.12</v>
          </cell>
          <cell r="AF489">
            <v>2893860.86</v>
          </cell>
          <cell r="AG489">
            <v>120607124.48999999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</row>
        <row r="490">
          <cell r="R490" t="str">
            <v>BNDES</v>
          </cell>
          <cell r="S490" t="str">
            <v>FINEM TJLP</v>
          </cell>
          <cell r="T490" t="str">
            <v>SUB0122D</v>
          </cell>
          <cell r="U490">
            <v>6</v>
          </cell>
          <cell r="V490">
            <v>3</v>
          </cell>
          <cell r="W490">
            <v>38199</v>
          </cell>
          <cell r="X490">
            <v>16</v>
          </cell>
          <cell r="Y490">
            <v>0</v>
          </cell>
          <cell r="Z490">
            <v>1.7555719999999999</v>
          </cell>
          <cell r="AA490">
            <v>0</v>
          </cell>
          <cell r="AB490">
            <v>120607124.48999999</v>
          </cell>
          <cell r="AC490">
            <v>0</v>
          </cell>
          <cell r="AD490">
            <v>462825.51</v>
          </cell>
          <cell r="AE490">
            <v>462825.51</v>
          </cell>
          <cell r="AF490">
            <v>0</v>
          </cell>
          <cell r="AG490">
            <v>121069950.01000001</v>
          </cell>
          <cell r="AH490">
            <v>1.000000536441803E-2</v>
          </cell>
          <cell r="AI490">
            <v>0</v>
          </cell>
          <cell r="AJ490">
            <v>0</v>
          </cell>
          <cell r="AK490">
            <v>0</v>
          </cell>
        </row>
        <row r="491">
          <cell r="R491" t="str">
            <v>BNDES</v>
          </cell>
          <cell r="S491" t="str">
            <v>FINEM TJLP</v>
          </cell>
          <cell r="T491" t="str">
            <v>SUB0122D</v>
          </cell>
          <cell r="U491">
            <v>6</v>
          </cell>
          <cell r="V491">
            <v>3</v>
          </cell>
          <cell r="W491">
            <v>38215</v>
          </cell>
          <cell r="X491">
            <v>16</v>
          </cell>
          <cell r="Y491">
            <v>17</v>
          </cell>
          <cell r="Z491">
            <v>1.7555719999999999</v>
          </cell>
          <cell r="AA491">
            <v>0</v>
          </cell>
          <cell r="AB491">
            <v>120607124.48999999</v>
          </cell>
          <cell r="AC491">
            <v>2010118.74</v>
          </cell>
          <cell r="AD491">
            <v>464601.58999999997</v>
          </cell>
          <cell r="AE491">
            <v>927427.1</v>
          </cell>
          <cell r="AF491">
            <v>2937545.84</v>
          </cell>
          <cell r="AG491">
            <v>118597005.75</v>
          </cell>
          <cell r="AH491">
            <v>-1.000000536441803E-2</v>
          </cell>
          <cell r="AI491">
            <v>0</v>
          </cell>
          <cell r="AJ491">
            <v>0</v>
          </cell>
          <cell r="AK491">
            <v>0</v>
          </cell>
        </row>
        <row r="492">
          <cell r="R492" t="str">
            <v>BNDES</v>
          </cell>
          <cell r="S492" t="str">
            <v>FINEM TJLP</v>
          </cell>
          <cell r="T492" t="str">
            <v>SUB0122D</v>
          </cell>
          <cell r="U492">
            <v>6</v>
          </cell>
          <cell r="V492">
            <v>3</v>
          </cell>
          <cell r="W492">
            <v>38230</v>
          </cell>
          <cell r="X492">
            <v>15</v>
          </cell>
          <cell r="Y492">
            <v>0</v>
          </cell>
          <cell r="Z492">
            <v>1.7555719999999999</v>
          </cell>
          <cell r="AA492">
            <v>0</v>
          </cell>
          <cell r="AB492">
            <v>118597005.75</v>
          </cell>
          <cell r="AC492">
            <v>0</v>
          </cell>
          <cell r="AD492">
            <v>426616.17</v>
          </cell>
          <cell r="AE492">
            <v>426616.17</v>
          </cell>
          <cell r="AF492">
            <v>0</v>
          </cell>
          <cell r="AG492">
            <v>119023621.93000001</v>
          </cell>
          <cell r="AH492">
            <v>1.000000536441803E-2</v>
          </cell>
          <cell r="AI492">
            <v>0</v>
          </cell>
          <cell r="AJ492">
            <v>0</v>
          </cell>
          <cell r="AK492">
            <v>0</v>
          </cell>
        </row>
        <row r="493">
          <cell r="R493" t="str">
            <v>BNDES</v>
          </cell>
          <cell r="S493" t="str">
            <v>FINEM TJLP</v>
          </cell>
          <cell r="T493" t="str">
            <v>SUB0122D</v>
          </cell>
          <cell r="U493">
            <v>6</v>
          </cell>
          <cell r="V493">
            <v>3</v>
          </cell>
          <cell r="W493">
            <v>38245</v>
          </cell>
          <cell r="X493">
            <v>15</v>
          </cell>
          <cell r="Y493">
            <v>18</v>
          </cell>
          <cell r="Z493">
            <v>1.7555719999999999</v>
          </cell>
          <cell r="AA493">
            <v>0</v>
          </cell>
          <cell r="AB493">
            <v>118597005.75</v>
          </cell>
          <cell r="AC493">
            <v>2010118.74</v>
          </cell>
          <cell r="AD493">
            <v>428150.79</v>
          </cell>
          <cell r="AE493">
            <v>854766.96</v>
          </cell>
          <cell r="AF493">
            <v>2864885.71</v>
          </cell>
          <cell r="AG493">
            <v>116586887.01000001</v>
          </cell>
          <cell r="AH493">
            <v>-1.4901161193847656E-8</v>
          </cell>
          <cell r="AI493">
            <v>0</v>
          </cell>
          <cell r="AJ493">
            <v>0</v>
          </cell>
          <cell r="AK493">
            <v>0</v>
          </cell>
        </row>
        <row r="494">
          <cell r="R494" t="str">
            <v>BNDES</v>
          </cell>
          <cell r="S494" t="str">
            <v>FINEM TJLP</v>
          </cell>
          <cell r="T494" t="str">
            <v>SUB0122D</v>
          </cell>
          <cell r="U494">
            <v>6</v>
          </cell>
          <cell r="V494">
            <v>3</v>
          </cell>
          <cell r="W494">
            <v>38260</v>
          </cell>
          <cell r="X494">
            <v>15</v>
          </cell>
          <cell r="Y494">
            <v>0</v>
          </cell>
          <cell r="Z494">
            <v>1.7555719999999999</v>
          </cell>
          <cell r="AA494">
            <v>0</v>
          </cell>
          <cell r="AB494">
            <v>116586887.01000001</v>
          </cell>
          <cell r="AC494">
            <v>0</v>
          </cell>
          <cell r="AD494">
            <v>419385.39</v>
          </cell>
          <cell r="AE494">
            <v>419385.39</v>
          </cell>
          <cell r="AF494">
            <v>0</v>
          </cell>
          <cell r="AG494">
            <v>117006272.40000001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</row>
        <row r="495">
          <cell r="R495" t="str">
            <v>BNDES</v>
          </cell>
          <cell r="S495" t="str">
            <v>FINEM TJLP</v>
          </cell>
          <cell r="T495" t="str">
            <v>SUB0122D</v>
          </cell>
          <cell r="U495">
            <v>6</v>
          </cell>
          <cell r="V495">
            <v>3</v>
          </cell>
          <cell r="W495">
            <v>38275</v>
          </cell>
          <cell r="X495">
            <v>15</v>
          </cell>
          <cell r="Y495">
            <v>19</v>
          </cell>
          <cell r="Z495">
            <v>1.7555719999999999</v>
          </cell>
          <cell r="AA495">
            <v>0</v>
          </cell>
          <cell r="AB495">
            <v>116586887.01000001</v>
          </cell>
          <cell r="AC495">
            <v>2010118.74</v>
          </cell>
          <cell r="AD495">
            <v>420894</v>
          </cell>
          <cell r="AE495">
            <v>840279.39</v>
          </cell>
          <cell r="AF495">
            <v>2850398.13</v>
          </cell>
          <cell r="AG495">
            <v>114576768.27</v>
          </cell>
          <cell r="AH495">
            <v>-1.4901161193847656E-8</v>
          </cell>
          <cell r="AI495">
            <v>0</v>
          </cell>
          <cell r="AJ495">
            <v>0</v>
          </cell>
          <cell r="AK495">
            <v>0</v>
          </cell>
        </row>
        <row r="496">
          <cell r="R496" t="str">
            <v>BNDES</v>
          </cell>
          <cell r="S496" t="str">
            <v>FINEM TJLP</v>
          </cell>
          <cell r="T496" t="str">
            <v>SUB0122D</v>
          </cell>
          <cell r="U496">
            <v>6</v>
          </cell>
          <cell r="V496">
            <v>3</v>
          </cell>
          <cell r="W496">
            <v>38291</v>
          </cell>
          <cell r="X496">
            <v>16</v>
          </cell>
          <cell r="Y496">
            <v>0</v>
          </cell>
          <cell r="Z496">
            <v>1.7555719999999999</v>
          </cell>
          <cell r="AA496">
            <v>0</v>
          </cell>
          <cell r="AB496">
            <v>114576768.27</v>
          </cell>
          <cell r="AC496">
            <v>0</v>
          </cell>
          <cell r="AD496">
            <v>439684.24</v>
          </cell>
          <cell r="AE496">
            <v>439684.24</v>
          </cell>
          <cell r="AF496">
            <v>0</v>
          </cell>
          <cell r="AG496">
            <v>115016452.51000001</v>
          </cell>
          <cell r="AH496">
            <v>1.4901161193847656E-8</v>
          </cell>
          <cell r="AI496">
            <v>0</v>
          </cell>
          <cell r="AJ496">
            <v>0</v>
          </cell>
          <cell r="AK496">
            <v>0</v>
          </cell>
        </row>
        <row r="497">
          <cell r="R497" t="str">
            <v>BNDES</v>
          </cell>
          <cell r="S497" t="str">
            <v>FINEM TJLP</v>
          </cell>
          <cell r="T497" t="str">
            <v>SUB0122D</v>
          </cell>
          <cell r="U497">
            <v>6</v>
          </cell>
          <cell r="V497">
            <v>3</v>
          </cell>
          <cell r="W497">
            <v>38306</v>
          </cell>
          <cell r="X497">
            <v>15</v>
          </cell>
          <cell r="Y497">
            <v>20</v>
          </cell>
          <cell r="Z497">
            <v>1.7555719999999999</v>
          </cell>
          <cell r="AA497">
            <v>0</v>
          </cell>
          <cell r="AB497">
            <v>114576768.27</v>
          </cell>
          <cell r="AC497">
            <v>2010118.74</v>
          </cell>
          <cell r="AD497">
            <v>413736.23</v>
          </cell>
          <cell r="AE497">
            <v>853420.47</v>
          </cell>
          <cell r="AF497">
            <v>2863539.21</v>
          </cell>
          <cell r="AG497">
            <v>112566649.53</v>
          </cell>
          <cell r="AH497">
            <v>-1.4901161193847656E-8</v>
          </cell>
          <cell r="AI497">
            <v>0</v>
          </cell>
          <cell r="AJ497">
            <v>0</v>
          </cell>
          <cell r="AK497">
            <v>0</v>
          </cell>
        </row>
        <row r="498">
          <cell r="R498" t="str">
            <v>BNDES</v>
          </cell>
          <cell r="S498" t="str">
            <v>FINEM TJLP</v>
          </cell>
          <cell r="T498" t="str">
            <v>SUB0122D</v>
          </cell>
          <cell r="U498">
            <v>6</v>
          </cell>
          <cell r="V498">
            <v>3</v>
          </cell>
          <cell r="W498">
            <v>38321</v>
          </cell>
          <cell r="X498">
            <v>15</v>
          </cell>
          <cell r="Y498">
            <v>0</v>
          </cell>
          <cell r="Z498">
            <v>1.7555719999999999</v>
          </cell>
          <cell r="AA498">
            <v>0</v>
          </cell>
          <cell r="AB498">
            <v>112566649.53</v>
          </cell>
          <cell r="AC498">
            <v>0</v>
          </cell>
          <cell r="AD498">
            <v>404923.82</v>
          </cell>
          <cell r="AE498">
            <v>404923.82</v>
          </cell>
          <cell r="AF498">
            <v>0</v>
          </cell>
          <cell r="AG498">
            <v>112971573.34999999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</row>
        <row r="499">
          <cell r="R499" t="str">
            <v>BNDES</v>
          </cell>
          <cell r="S499" t="str">
            <v>FINEM TJLP</v>
          </cell>
          <cell r="T499" t="str">
            <v>SUB0122D</v>
          </cell>
          <cell r="U499">
            <v>6</v>
          </cell>
          <cell r="V499">
            <v>3</v>
          </cell>
          <cell r="W499">
            <v>38336</v>
          </cell>
          <cell r="X499">
            <v>15</v>
          </cell>
          <cell r="Y499">
            <v>21</v>
          </cell>
          <cell r="Z499">
            <v>1.7555719999999999</v>
          </cell>
          <cell r="AA499">
            <v>0</v>
          </cell>
          <cell r="AB499">
            <v>112566649.53</v>
          </cell>
          <cell r="AC499">
            <v>2010118.74</v>
          </cell>
          <cell r="AD499">
            <v>406380.42</v>
          </cell>
          <cell r="AE499">
            <v>811304.24</v>
          </cell>
          <cell r="AF499">
            <v>2821422.98</v>
          </cell>
          <cell r="AG499">
            <v>110556530.79000001</v>
          </cell>
          <cell r="AH499">
            <v>1.4901161193847656E-8</v>
          </cell>
          <cell r="AI499">
            <v>0</v>
          </cell>
          <cell r="AJ499">
            <v>0</v>
          </cell>
          <cell r="AK499">
            <v>0</v>
          </cell>
        </row>
        <row r="500">
          <cell r="R500" t="str">
            <v>BNDES</v>
          </cell>
          <cell r="S500" t="str">
            <v>FINEM TJLP</v>
          </cell>
          <cell r="T500" t="str">
            <v>SUB0122D</v>
          </cell>
          <cell r="U500">
            <v>6</v>
          </cell>
          <cell r="V500">
            <v>3</v>
          </cell>
          <cell r="W500">
            <v>38352</v>
          </cell>
          <cell r="X500">
            <v>16</v>
          </cell>
          <cell r="Y500">
            <v>0</v>
          </cell>
          <cell r="Z500">
            <v>1.7555719999999999</v>
          </cell>
          <cell r="AA500">
            <v>0</v>
          </cell>
          <cell r="AB500">
            <v>110556530.79000001</v>
          </cell>
          <cell r="AC500">
            <v>0</v>
          </cell>
          <cell r="AD500">
            <v>424256.72</v>
          </cell>
          <cell r="AE500">
            <v>424256.72</v>
          </cell>
          <cell r="AF500">
            <v>0</v>
          </cell>
          <cell r="AG500">
            <v>110980787.51000001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</row>
        <row r="501">
          <cell r="R501" t="str">
            <v>BNDES</v>
          </cell>
          <cell r="S501" t="str">
            <v>FINEM TJLP</v>
          </cell>
          <cell r="T501" t="str">
            <v>SUB0122D</v>
          </cell>
          <cell r="U501">
            <v>6</v>
          </cell>
          <cell r="V501">
            <v>3</v>
          </cell>
          <cell r="W501">
            <v>38369</v>
          </cell>
          <cell r="X501">
            <v>17</v>
          </cell>
          <cell r="Y501">
            <v>22</v>
          </cell>
          <cell r="Z501">
            <v>1.7555719999999999</v>
          </cell>
          <cell r="AA501">
            <v>0</v>
          </cell>
          <cell r="AB501">
            <v>110556530.79000001</v>
          </cell>
          <cell r="AC501">
            <v>2010118.74</v>
          </cell>
          <cell r="AD501">
            <v>452556.79000000004</v>
          </cell>
          <cell r="AE501">
            <v>876813.51</v>
          </cell>
          <cell r="AF501">
            <v>2886932.25</v>
          </cell>
          <cell r="AG501">
            <v>108546412.05</v>
          </cell>
          <cell r="AH501">
            <v>-1.4901161193847656E-8</v>
          </cell>
          <cell r="AI501">
            <v>0</v>
          </cell>
          <cell r="AJ501">
            <v>0</v>
          </cell>
          <cell r="AK501">
            <v>0</v>
          </cell>
        </row>
        <row r="502">
          <cell r="R502" t="str">
            <v>BNDES</v>
          </cell>
          <cell r="S502" t="str">
            <v>FINEM TJLP</v>
          </cell>
          <cell r="T502" t="str">
            <v>SUB0122D</v>
          </cell>
          <cell r="U502">
            <v>6</v>
          </cell>
          <cell r="V502">
            <v>3</v>
          </cell>
          <cell r="W502">
            <v>38383</v>
          </cell>
          <cell r="X502">
            <v>14</v>
          </cell>
          <cell r="Y502">
            <v>0</v>
          </cell>
          <cell r="Z502">
            <v>1.7555719999999999</v>
          </cell>
          <cell r="AA502">
            <v>0</v>
          </cell>
          <cell r="AB502">
            <v>108546412.05</v>
          </cell>
          <cell r="AC502">
            <v>0</v>
          </cell>
          <cell r="AD502">
            <v>364387.8</v>
          </cell>
          <cell r="AE502">
            <v>364387.8</v>
          </cell>
          <cell r="AF502">
            <v>0</v>
          </cell>
          <cell r="AG502">
            <v>108910799.84999999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</row>
        <row r="503">
          <cell r="R503" t="str">
            <v>BNDES</v>
          </cell>
          <cell r="S503" t="str">
            <v>FINEM TJLP</v>
          </cell>
          <cell r="T503" t="str">
            <v>SUB0122D</v>
          </cell>
          <cell r="U503">
            <v>6</v>
          </cell>
          <cell r="V503">
            <v>3</v>
          </cell>
          <cell r="W503">
            <v>38398</v>
          </cell>
          <cell r="X503">
            <v>15</v>
          </cell>
          <cell r="Y503">
            <v>23</v>
          </cell>
          <cell r="Z503">
            <v>1.7555719999999999</v>
          </cell>
          <cell r="AA503">
            <v>0</v>
          </cell>
          <cell r="AB503">
            <v>108546412.05</v>
          </cell>
          <cell r="AC503">
            <v>2010118.74</v>
          </cell>
          <cell r="AD503">
            <v>391773.02999999997</v>
          </cell>
          <cell r="AE503">
            <v>756160.83</v>
          </cell>
          <cell r="AF503">
            <v>2766279.57</v>
          </cell>
          <cell r="AG503">
            <v>106536293.3</v>
          </cell>
          <cell r="AH503">
            <v>-1.000000536441803E-2</v>
          </cell>
          <cell r="AI503">
            <v>0</v>
          </cell>
          <cell r="AJ503">
            <v>0</v>
          </cell>
          <cell r="AK503">
            <v>0</v>
          </cell>
        </row>
        <row r="504">
          <cell r="R504" t="str">
            <v>BNDES</v>
          </cell>
          <cell r="S504" t="str">
            <v>FINEM TJLP</v>
          </cell>
          <cell r="T504" t="str">
            <v>SUB0122D</v>
          </cell>
          <cell r="U504">
            <v>6</v>
          </cell>
          <cell r="V504">
            <v>3</v>
          </cell>
          <cell r="W504">
            <v>38411</v>
          </cell>
          <cell r="X504">
            <v>13</v>
          </cell>
          <cell r="Y504">
            <v>0</v>
          </cell>
          <cell r="Z504">
            <v>1.7555719999999999</v>
          </cell>
          <cell r="AA504">
            <v>0</v>
          </cell>
          <cell r="AB504">
            <v>106536293.3</v>
          </cell>
          <cell r="AC504">
            <v>0</v>
          </cell>
          <cell r="AD504">
            <v>332054.40000000002</v>
          </cell>
          <cell r="AE504">
            <v>332054.40000000002</v>
          </cell>
          <cell r="AF504">
            <v>0</v>
          </cell>
          <cell r="AG504">
            <v>106868347.70999999</v>
          </cell>
          <cell r="AH504">
            <v>9.9999904632568359E-3</v>
          </cell>
          <cell r="AI504">
            <v>0</v>
          </cell>
          <cell r="AJ504">
            <v>0</v>
          </cell>
          <cell r="AK504">
            <v>0</v>
          </cell>
        </row>
        <row r="505">
          <cell r="R505" t="str">
            <v>BNDES</v>
          </cell>
          <cell r="S505" t="str">
            <v>FINEM TJLP</v>
          </cell>
          <cell r="T505" t="str">
            <v>SUB0122D</v>
          </cell>
          <cell r="U505">
            <v>6</v>
          </cell>
          <cell r="V505">
            <v>3</v>
          </cell>
          <cell r="W505">
            <v>38426</v>
          </cell>
          <cell r="X505">
            <v>15</v>
          </cell>
          <cell r="Y505">
            <v>24</v>
          </cell>
          <cell r="Z505">
            <v>1.7555719999999999</v>
          </cell>
          <cell r="AA505">
            <v>0</v>
          </cell>
          <cell r="AB505">
            <v>106536293.3</v>
          </cell>
          <cell r="AC505">
            <v>2010118.74</v>
          </cell>
          <cell r="AD505">
            <v>384425.93999999994</v>
          </cell>
          <cell r="AE505">
            <v>716480.34</v>
          </cell>
          <cell r="AF505">
            <v>2726599.09</v>
          </cell>
          <cell r="AG505">
            <v>104526174.56</v>
          </cell>
          <cell r="AH505">
            <v>1.4901161193847656E-8</v>
          </cell>
          <cell r="AI505">
            <v>0</v>
          </cell>
          <cell r="AJ505">
            <v>0</v>
          </cell>
          <cell r="AK505">
            <v>0</v>
          </cell>
        </row>
        <row r="506">
          <cell r="R506" t="str">
            <v>BNDES</v>
          </cell>
          <cell r="S506" t="str">
            <v>FINEM TJLP</v>
          </cell>
          <cell r="T506" t="str">
            <v>SUB0122D</v>
          </cell>
          <cell r="U506">
            <v>6</v>
          </cell>
          <cell r="V506">
            <v>3</v>
          </cell>
          <cell r="W506">
            <v>38442</v>
          </cell>
          <cell r="X506">
            <v>16</v>
          </cell>
          <cell r="Y506">
            <v>0</v>
          </cell>
          <cell r="Z506">
            <v>1.7555719999999999</v>
          </cell>
          <cell r="AA506">
            <v>0</v>
          </cell>
          <cell r="AB506">
            <v>104526174.56</v>
          </cell>
          <cell r="AC506">
            <v>0</v>
          </cell>
          <cell r="AD506">
            <v>401115.44</v>
          </cell>
          <cell r="AE506">
            <v>401115.44</v>
          </cell>
          <cell r="AF506">
            <v>0</v>
          </cell>
          <cell r="AG506">
            <v>104927290.01000001</v>
          </cell>
          <cell r="AH506">
            <v>1.000000536441803E-2</v>
          </cell>
          <cell r="AI506">
            <v>0</v>
          </cell>
          <cell r="AJ506">
            <v>0</v>
          </cell>
          <cell r="AK506">
            <v>0</v>
          </cell>
        </row>
        <row r="507">
          <cell r="R507" t="str">
            <v>BNDES</v>
          </cell>
          <cell r="S507" t="str">
            <v>FINEM TJLP</v>
          </cell>
          <cell r="T507" t="str">
            <v>SUB0122D</v>
          </cell>
          <cell r="U507">
            <v>6</v>
          </cell>
          <cell r="V507">
            <v>3</v>
          </cell>
          <cell r="W507">
            <v>38457</v>
          </cell>
          <cell r="X507">
            <v>15</v>
          </cell>
          <cell r="Y507">
            <v>25</v>
          </cell>
          <cell r="Z507">
            <v>1.7555719999999999</v>
          </cell>
          <cell r="AA507">
            <v>0</v>
          </cell>
          <cell r="AB507">
            <v>104526174.56</v>
          </cell>
          <cell r="AC507">
            <v>2010118.74</v>
          </cell>
          <cell r="AD507">
            <v>377443.59</v>
          </cell>
          <cell r="AE507">
            <v>778559.03</v>
          </cell>
          <cell r="AF507">
            <v>2788677.77</v>
          </cell>
          <cell r="AG507">
            <v>102516055.81999999</v>
          </cell>
          <cell r="AH507">
            <v>-1.0000020265579224E-2</v>
          </cell>
          <cell r="AI507">
            <v>0</v>
          </cell>
          <cell r="AJ507">
            <v>0</v>
          </cell>
          <cell r="AK507">
            <v>0</v>
          </cell>
        </row>
        <row r="508">
          <cell r="R508" t="str">
            <v>BNDES</v>
          </cell>
          <cell r="S508" t="str">
            <v>FINEM TJLP</v>
          </cell>
          <cell r="T508" t="str">
            <v>SUB0122D</v>
          </cell>
          <cell r="U508">
            <v>6</v>
          </cell>
          <cell r="V508">
            <v>3</v>
          </cell>
          <cell r="W508">
            <v>38472</v>
          </cell>
          <cell r="X508">
            <v>15</v>
          </cell>
          <cell r="Y508">
            <v>0</v>
          </cell>
          <cell r="Z508">
            <v>1.7555719999999999</v>
          </cell>
          <cell r="AA508">
            <v>0</v>
          </cell>
          <cell r="AB508">
            <v>102516055.81999999</v>
          </cell>
          <cell r="AC508">
            <v>0</v>
          </cell>
          <cell r="AD508">
            <v>368769.91</v>
          </cell>
          <cell r="AE508">
            <v>368769.91</v>
          </cell>
          <cell r="AF508">
            <v>0</v>
          </cell>
          <cell r="AG508">
            <v>102884825.73</v>
          </cell>
          <cell r="AH508">
            <v>1.4901161193847656E-8</v>
          </cell>
          <cell r="AI508">
            <v>0</v>
          </cell>
          <cell r="AJ508">
            <v>0</v>
          </cell>
          <cell r="AK508">
            <v>0</v>
          </cell>
        </row>
        <row r="509">
          <cell r="R509" t="str">
            <v>BNDES</v>
          </cell>
          <cell r="S509" t="str">
            <v>FINEM TJLP</v>
          </cell>
          <cell r="T509" t="str">
            <v>SUB0122D</v>
          </cell>
          <cell r="U509">
            <v>6</v>
          </cell>
          <cell r="V509">
            <v>3</v>
          </cell>
          <cell r="W509">
            <v>38488</v>
          </cell>
          <cell r="X509">
            <v>16</v>
          </cell>
          <cell r="Y509">
            <v>26</v>
          </cell>
          <cell r="Z509">
            <v>1.7555719999999999</v>
          </cell>
          <cell r="AA509">
            <v>0</v>
          </cell>
          <cell r="AB509">
            <v>102516055.81999999</v>
          </cell>
          <cell r="AC509">
            <v>2010118.74</v>
          </cell>
          <cell r="AD509">
            <v>394816.83</v>
          </cell>
          <cell r="AE509">
            <v>763586.74</v>
          </cell>
          <cell r="AF509">
            <v>2773705.48</v>
          </cell>
          <cell r="AG509">
            <v>100505937.08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</row>
        <row r="510">
          <cell r="R510" t="str">
            <v>BNDES</v>
          </cell>
          <cell r="S510" t="str">
            <v>FINEM TJLP</v>
          </cell>
          <cell r="T510" t="str">
            <v>SUB0122D</v>
          </cell>
          <cell r="U510">
            <v>6</v>
          </cell>
          <cell r="V510">
            <v>3</v>
          </cell>
          <cell r="W510">
            <v>38503</v>
          </cell>
          <cell r="X510">
            <v>15</v>
          </cell>
          <cell r="Y510">
            <v>0</v>
          </cell>
          <cell r="Z510">
            <v>1.7555719999999999</v>
          </cell>
          <cell r="AA510">
            <v>0</v>
          </cell>
          <cell r="AB510">
            <v>100505937.08</v>
          </cell>
          <cell r="AC510">
            <v>0</v>
          </cell>
          <cell r="AD510">
            <v>361539.13</v>
          </cell>
          <cell r="AE510">
            <v>361539.13</v>
          </cell>
          <cell r="AF510">
            <v>0</v>
          </cell>
          <cell r="AG510">
            <v>100867476.20999999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</row>
        <row r="511">
          <cell r="R511" t="str">
            <v>BNDES</v>
          </cell>
          <cell r="S511" t="str">
            <v>FINEM TJLP</v>
          </cell>
          <cell r="T511" t="str">
            <v>SUB0122D</v>
          </cell>
          <cell r="U511">
            <v>6</v>
          </cell>
          <cell r="V511">
            <v>3</v>
          </cell>
          <cell r="W511">
            <v>38518</v>
          </cell>
          <cell r="X511">
            <v>15</v>
          </cell>
          <cell r="Y511">
            <v>27</v>
          </cell>
          <cell r="Z511">
            <v>1.7555719999999999</v>
          </cell>
          <cell r="AA511">
            <v>0</v>
          </cell>
          <cell r="AB511">
            <v>100505937.08</v>
          </cell>
          <cell r="AC511">
            <v>2010118.74</v>
          </cell>
          <cell r="AD511">
            <v>362839.65</v>
          </cell>
          <cell r="AE511">
            <v>724378.78</v>
          </cell>
          <cell r="AF511">
            <v>2734497.53</v>
          </cell>
          <cell r="AG511">
            <v>98495818.340000004</v>
          </cell>
          <cell r="AH511">
            <v>1.000000536441803E-2</v>
          </cell>
          <cell r="AI511">
            <v>0</v>
          </cell>
          <cell r="AJ511">
            <v>0</v>
          </cell>
          <cell r="AK511">
            <v>0</v>
          </cell>
        </row>
        <row r="512">
          <cell r="R512" t="str">
            <v>BNDES</v>
          </cell>
          <cell r="S512" t="str">
            <v>FINEM TJLP</v>
          </cell>
          <cell r="T512" t="str">
            <v>SUB0122D</v>
          </cell>
          <cell r="U512">
            <v>6</v>
          </cell>
          <cell r="V512">
            <v>3</v>
          </cell>
          <cell r="W512">
            <v>38533</v>
          </cell>
          <cell r="X512">
            <v>15</v>
          </cell>
          <cell r="Y512">
            <v>0</v>
          </cell>
          <cell r="Z512">
            <v>1.7555719999999999</v>
          </cell>
          <cell r="AA512">
            <v>0</v>
          </cell>
          <cell r="AB512">
            <v>98495818.340000004</v>
          </cell>
          <cell r="AC512">
            <v>0</v>
          </cell>
          <cell r="AD512">
            <v>354308.35</v>
          </cell>
          <cell r="AE512">
            <v>354308.35</v>
          </cell>
          <cell r="AF512">
            <v>0</v>
          </cell>
          <cell r="AG512">
            <v>98850126.680000007</v>
          </cell>
          <cell r="AH512">
            <v>-9.9999904632568359E-3</v>
          </cell>
          <cell r="AI512">
            <v>0</v>
          </cell>
          <cell r="AJ512">
            <v>0</v>
          </cell>
          <cell r="AK512">
            <v>0</v>
          </cell>
        </row>
        <row r="513">
          <cell r="R513" t="str">
            <v>BNDES</v>
          </cell>
          <cell r="S513" t="str">
            <v>FINEM TJLP</v>
          </cell>
          <cell r="T513" t="str">
            <v>SUB0122D</v>
          </cell>
          <cell r="U513">
            <v>6</v>
          </cell>
          <cell r="V513">
            <v>3</v>
          </cell>
          <cell r="W513">
            <v>38548</v>
          </cell>
          <cell r="X513">
            <v>15</v>
          </cell>
          <cell r="Y513">
            <v>28</v>
          </cell>
          <cell r="Z513">
            <v>1.7555719999999999</v>
          </cell>
          <cell r="AA513">
            <v>0</v>
          </cell>
          <cell r="AB513">
            <v>98495818.340000004</v>
          </cell>
          <cell r="AC513">
            <v>2010118.74</v>
          </cell>
          <cell r="AD513">
            <v>355582.86</v>
          </cell>
          <cell r="AE513">
            <v>709891.21</v>
          </cell>
          <cell r="AF513">
            <v>2720009.95</v>
          </cell>
          <cell r="AG513">
            <v>96485699.599999994</v>
          </cell>
          <cell r="AH513">
            <v>9.9999904632568359E-3</v>
          </cell>
          <cell r="AI513">
            <v>0</v>
          </cell>
          <cell r="AJ513">
            <v>0</v>
          </cell>
          <cell r="AK513">
            <v>0</v>
          </cell>
        </row>
        <row r="514">
          <cell r="R514" t="str">
            <v>BNDES</v>
          </cell>
          <cell r="S514" t="str">
            <v>FINEM TJLP</v>
          </cell>
          <cell r="T514" t="str">
            <v>SUB0122D</v>
          </cell>
          <cell r="U514">
            <v>6</v>
          </cell>
          <cell r="V514">
            <v>3</v>
          </cell>
          <cell r="W514">
            <v>38564</v>
          </cell>
          <cell r="X514">
            <v>16</v>
          </cell>
          <cell r="Y514">
            <v>0</v>
          </cell>
          <cell r="Z514">
            <v>1.7555719999999999</v>
          </cell>
          <cell r="AA514">
            <v>0</v>
          </cell>
          <cell r="AB514">
            <v>96485699.599999994</v>
          </cell>
          <cell r="AC514">
            <v>0</v>
          </cell>
          <cell r="AD514">
            <v>370260.41</v>
          </cell>
          <cell r="AE514">
            <v>370260.41</v>
          </cell>
          <cell r="AF514">
            <v>0</v>
          </cell>
          <cell r="AG514">
            <v>96855960.010000005</v>
          </cell>
          <cell r="AH514">
            <v>1.4901161193847656E-8</v>
          </cell>
          <cell r="AI514">
            <v>0</v>
          </cell>
          <cell r="AJ514">
            <v>0</v>
          </cell>
          <cell r="AK514">
            <v>0</v>
          </cell>
        </row>
        <row r="515">
          <cell r="R515" t="str">
            <v>BNDES</v>
          </cell>
          <cell r="S515" t="str">
            <v>FINEM TJLP</v>
          </cell>
          <cell r="T515" t="str">
            <v>SUB0122D</v>
          </cell>
          <cell r="U515">
            <v>6</v>
          </cell>
          <cell r="V515">
            <v>3</v>
          </cell>
          <cell r="W515">
            <v>38579</v>
          </cell>
          <cell r="X515">
            <v>15</v>
          </cell>
          <cell r="Y515">
            <v>29</v>
          </cell>
          <cell r="Z515">
            <v>1.7555719999999999</v>
          </cell>
          <cell r="AA515">
            <v>0</v>
          </cell>
          <cell r="AB515">
            <v>96485699.599999994</v>
          </cell>
          <cell r="AC515">
            <v>2010118.74</v>
          </cell>
          <cell r="AD515">
            <v>348409.46</v>
          </cell>
          <cell r="AE515">
            <v>718669.87</v>
          </cell>
          <cell r="AF515">
            <v>2728788.61</v>
          </cell>
          <cell r="AG515">
            <v>94475580.849999994</v>
          </cell>
          <cell r="AH515">
            <v>-1.000000536441803E-2</v>
          </cell>
          <cell r="AI515">
            <v>0</v>
          </cell>
          <cell r="AJ515">
            <v>0</v>
          </cell>
          <cell r="AK515">
            <v>0</v>
          </cell>
        </row>
        <row r="516">
          <cell r="R516" t="str">
            <v>BNDES</v>
          </cell>
          <cell r="S516" t="str">
            <v>FINEM TJLP</v>
          </cell>
          <cell r="T516" t="str">
            <v>SUB0122D</v>
          </cell>
          <cell r="U516">
            <v>6</v>
          </cell>
          <cell r="V516">
            <v>3</v>
          </cell>
          <cell r="W516">
            <v>38595</v>
          </cell>
          <cell r="X516">
            <v>16</v>
          </cell>
          <cell r="Y516">
            <v>0</v>
          </cell>
          <cell r="Z516">
            <v>1.7555719999999999</v>
          </cell>
          <cell r="AA516">
            <v>0</v>
          </cell>
          <cell r="AB516">
            <v>94475580.849999994</v>
          </cell>
          <cell r="AC516">
            <v>0</v>
          </cell>
          <cell r="AD516">
            <v>362546.65</v>
          </cell>
          <cell r="AE516">
            <v>362546.65</v>
          </cell>
          <cell r="AF516">
            <v>0</v>
          </cell>
          <cell r="AG516">
            <v>94838127.510000005</v>
          </cell>
          <cell r="AH516">
            <v>1.000000536441803E-2</v>
          </cell>
          <cell r="AI516">
            <v>0</v>
          </cell>
          <cell r="AJ516">
            <v>0</v>
          </cell>
          <cell r="AK516">
            <v>0</v>
          </cell>
        </row>
        <row r="517">
          <cell r="R517" t="str">
            <v>BNDES</v>
          </cell>
          <cell r="S517" t="str">
            <v>FINEM TJLP</v>
          </cell>
          <cell r="T517" t="str">
            <v>SUB0122D</v>
          </cell>
          <cell r="U517">
            <v>6</v>
          </cell>
          <cell r="V517">
            <v>3</v>
          </cell>
          <cell r="W517">
            <v>38610</v>
          </cell>
          <cell r="X517">
            <v>15</v>
          </cell>
          <cell r="Y517">
            <v>30</v>
          </cell>
          <cell r="Z517">
            <v>1.7555719999999999</v>
          </cell>
          <cell r="AA517">
            <v>0</v>
          </cell>
          <cell r="AB517">
            <v>94475580.849999994</v>
          </cell>
          <cell r="AC517">
            <v>2010118.74</v>
          </cell>
          <cell r="AD517">
            <v>341150.92999999993</v>
          </cell>
          <cell r="AE517">
            <v>703697.58</v>
          </cell>
          <cell r="AF517">
            <v>2713816.32</v>
          </cell>
          <cell r="AG517">
            <v>92465462.109999999</v>
          </cell>
          <cell r="AH517">
            <v>-1.0000020265579224E-2</v>
          </cell>
          <cell r="AI517">
            <v>0</v>
          </cell>
          <cell r="AJ517">
            <v>0</v>
          </cell>
          <cell r="AK517">
            <v>0</v>
          </cell>
        </row>
        <row r="518">
          <cell r="R518" t="str">
            <v>BNDES</v>
          </cell>
          <cell r="S518" t="str">
            <v>FINEM TJLP</v>
          </cell>
          <cell r="T518" t="str">
            <v>SUB0122D</v>
          </cell>
          <cell r="U518">
            <v>6</v>
          </cell>
          <cell r="V518">
            <v>3</v>
          </cell>
          <cell r="W518">
            <v>38625</v>
          </cell>
          <cell r="X518">
            <v>15</v>
          </cell>
          <cell r="Y518">
            <v>0</v>
          </cell>
          <cell r="Z518">
            <v>1.7555719999999999</v>
          </cell>
          <cell r="AA518">
            <v>0</v>
          </cell>
          <cell r="AB518">
            <v>92465462.109999999</v>
          </cell>
          <cell r="AC518">
            <v>0</v>
          </cell>
          <cell r="AD518">
            <v>332616</v>
          </cell>
          <cell r="AE518">
            <v>332616</v>
          </cell>
          <cell r="AF518">
            <v>0</v>
          </cell>
          <cell r="AG518">
            <v>92798078.109999999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</row>
        <row r="519">
          <cell r="R519" t="str">
            <v>BNDES</v>
          </cell>
          <cell r="S519" t="str">
            <v>FINEM TJLP</v>
          </cell>
          <cell r="T519" t="str">
            <v>SUB0122D</v>
          </cell>
          <cell r="U519">
            <v>6</v>
          </cell>
          <cell r="V519">
            <v>3</v>
          </cell>
          <cell r="W519">
            <v>38642</v>
          </cell>
          <cell r="X519">
            <v>17</v>
          </cell>
          <cell r="Y519">
            <v>31</v>
          </cell>
          <cell r="Z519">
            <v>1.7555719999999999</v>
          </cell>
          <cell r="AA519">
            <v>0</v>
          </cell>
          <cell r="AB519">
            <v>92465462.109999999</v>
          </cell>
          <cell r="AC519">
            <v>2010118.74</v>
          </cell>
          <cell r="AD519">
            <v>378411.43999999994</v>
          </cell>
          <cell r="AE519">
            <v>711027.44</v>
          </cell>
          <cell r="AF519">
            <v>2721146.19</v>
          </cell>
          <cell r="AG519">
            <v>90455343.370000005</v>
          </cell>
          <cell r="AH519">
            <v>1.000000536441803E-2</v>
          </cell>
          <cell r="AI519">
            <v>0</v>
          </cell>
          <cell r="AJ519">
            <v>0</v>
          </cell>
          <cell r="AK519">
            <v>0</v>
          </cell>
        </row>
        <row r="520">
          <cell r="R520" t="str">
            <v>BNDES</v>
          </cell>
          <cell r="S520" t="str">
            <v>FINEM TJLP</v>
          </cell>
          <cell r="T520" t="str">
            <v>SUB0122D</v>
          </cell>
          <cell r="U520">
            <v>6</v>
          </cell>
          <cell r="V520">
            <v>3</v>
          </cell>
          <cell r="W520">
            <v>38656</v>
          </cell>
          <cell r="X520">
            <v>14</v>
          </cell>
          <cell r="Y520">
            <v>0</v>
          </cell>
          <cell r="Z520">
            <v>1.7555719999999999</v>
          </cell>
          <cell r="AA520">
            <v>0</v>
          </cell>
          <cell r="AB520">
            <v>90455343.370000005</v>
          </cell>
          <cell r="AC520">
            <v>0</v>
          </cell>
          <cell r="AD520">
            <v>303656.5</v>
          </cell>
          <cell r="AE520">
            <v>303656.5</v>
          </cell>
          <cell r="AF520">
            <v>0</v>
          </cell>
          <cell r="AG520">
            <v>90758999.870000005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</row>
        <row r="521">
          <cell r="R521" t="str">
            <v>BNDES</v>
          </cell>
          <cell r="S521" t="str">
            <v>FINEM TJLP</v>
          </cell>
          <cell r="T521" t="str">
            <v>SUB0122D</v>
          </cell>
          <cell r="U521">
            <v>6</v>
          </cell>
          <cell r="V521">
            <v>3</v>
          </cell>
          <cell r="W521">
            <v>38671</v>
          </cell>
          <cell r="X521">
            <v>15</v>
          </cell>
          <cell r="Y521">
            <v>32</v>
          </cell>
          <cell r="Z521">
            <v>1.7555719999999999</v>
          </cell>
          <cell r="AA521">
            <v>0</v>
          </cell>
          <cell r="AB521">
            <v>90455343.370000005</v>
          </cell>
          <cell r="AC521">
            <v>2010118.74</v>
          </cell>
          <cell r="AD521">
            <v>326477.53000000003</v>
          </cell>
          <cell r="AE521">
            <v>630134.03</v>
          </cell>
          <cell r="AF521">
            <v>2640252.77</v>
          </cell>
          <cell r="AG521">
            <v>88445224.629999995</v>
          </cell>
          <cell r="AH521">
            <v>-1.4901161193847656E-8</v>
          </cell>
          <cell r="AI521">
            <v>0</v>
          </cell>
          <cell r="AJ521">
            <v>0</v>
          </cell>
          <cell r="AK521">
            <v>0</v>
          </cell>
        </row>
        <row r="522">
          <cell r="R522" t="str">
            <v>BNDES</v>
          </cell>
          <cell r="S522" t="str">
            <v>FINEM TJLP</v>
          </cell>
          <cell r="T522" t="str">
            <v>SUB0122D</v>
          </cell>
          <cell r="U522">
            <v>6</v>
          </cell>
          <cell r="V522">
            <v>3</v>
          </cell>
          <cell r="W522">
            <v>38686</v>
          </cell>
          <cell r="X522">
            <v>15</v>
          </cell>
          <cell r="Y522">
            <v>0</v>
          </cell>
          <cell r="Z522">
            <v>1.7555719999999999</v>
          </cell>
          <cell r="AA522">
            <v>0</v>
          </cell>
          <cell r="AB522">
            <v>88445224.629999995</v>
          </cell>
          <cell r="AC522">
            <v>0</v>
          </cell>
          <cell r="AD522">
            <v>318154.43</v>
          </cell>
          <cell r="AE522">
            <v>318154.43</v>
          </cell>
          <cell r="AF522">
            <v>0</v>
          </cell>
          <cell r="AG522">
            <v>88763379.060000002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</row>
        <row r="523">
          <cell r="R523" t="str">
            <v>BNDES</v>
          </cell>
          <cell r="S523" t="str">
            <v>FINEM TJLP</v>
          </cell>
          <cell r="T523" t="str">
            <v>SUB0122D</v>
          </cell>
          <cell r="U523">
            <v>6</v>
          </cell>
          <cell r="V523">
            <v>3</v>
          </cell>
          <cell r="W523">
            <v>38701</v>
          </cell>
          <cell r="X523">
            <v>15</v>
          </cell>
          <cell r="Y523">
            <v>33</v>
          </cell>
          <cell r="Z523">
            <v>1.7555719999999999</v>
          </cell>
          <cell r="AA523">
            <v>0</v>
          </cell>
          <cell r="AB523">
            <v>88445224.629999995</v>
          </cell>
          <cell r="AC523">
            <v>2010118.74</v>
          </cell>
          <cell r="AD523">
            <v>319298.89999999997</v>
          </cell>
          <cell r="AE523">
            <v>637453.32999999996</v>
          </cell>
          <cell r="AF523">
            <v>2647572.0699999998</v>
          </cell>
          <cell r="AG523">
            <v>86435105.890000001</v>
          </cell>
          <cell r="AH523">
            <v>-1.4901161193847656E-8</v>
          </cell>
          <cell r="AI523">
            <v>0</v>
          </cell>
          <cell r="AJ523">
            <v>0</v>
          </cell>
          <cell r="AK523">
            <v>0</v>
          </cell>
        </row>
        <row r="524">
          <cell r="R524" t="str">
            <v>BNDES</v>
          </cell>
          <cell r="S524" t="str">
            <v>FINEM TJLP</v>
          </cell>
          <cell r="T524" t="str">
            <v>SUB0122D</v>
          </cell>
          <cell r="U524">
            <v>6</v>
          </cell>
          <cell r="V524">
            <v>3</v>
          </cell>
          <cell r="W524">
            <v>38717</v>
          </cell>
          <cell r="X524">
            <v>16</v>
          </cell>
          <cell r="Y524">
            <v>0</v>
          </cell>
          <cell r="Z524">
            <v>1.7555719999999999</v>
          </cell>
          <cell r="AA524">
            <v>0</v>
          </cell>
          <cell r="AB524">
            <v>86435105.890000001</v>
          </cell>
          <cell r="AC524">
            <v>0</v>
          </cell>
          <cell r="AD524">
            <v>331691.62</v>
          </cell>
          <cell r="AE524">
            <v>331691.62</v>
          </cell>
          <cell r="AF524">
            <v>0</v>
          </cell>
          <cell r="AG524">
            <v>86766797.510000005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</row>
        <row r="525">
          <cell r="R525" t="str">
            <v>BNDES</v>
          </cell>
          <cell r="S525" t="str">
            <v>FINEM TJLP</v>
          </cell>
          <cell r="T525" t="str">
            <v>SUB0122D</v>
          </cell>
          <cell r="U525">
            <v>6</v>
          </cell>
          <cell r="V525">
            <v>3</v>
          </cell>
          <cell r="W525">
            <v>38733</v>
          </cell>
          <cell r="X525">
            <v>16</v>
          </cell>
          <cell r="Y525">
            <v>34</v>
          </cell>
          <cell r="Z525">
            <v>1.7555719999999999</v>
          </cell>
          <cell r="AA525">
            <v>0</v>
          </cell>
          <cell r="AB525">
            <v>86435105.890000001</v>
          </cell>
          <cell r="AC525">
            <v>2010118.74</v>
          </cell>
          <cell r="AD525">
            <v>332964.46999999997</v>
          </cell>
          <cell r="AE525">
            <v>664656.09</v>
          </cell>
          <cell r="AF525">
            <v>2674774.83</v>
          </cell>
          <cell r="AG525">
            <v>84424987.150000006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</row>
        <row r="526">
          <cell r="R526" t="str">
            <v>BNDES</v>
          </cell>
          <cell r="S526" t="str">
            <v>FINEM TJLP</v>
          </cell>
          <cell r="T526" t="str">
            <v>SUB0122D</v>
          </cell>
          <cell r="U526">
            <v>6</v>
          </cell>
          <cell r="V526">
            <v>3</v>
          </cell>
          <cell r="W526">
            <v>38748</v>
          </cell>
          <cell r="X526">
            <v>15</v>
          </cell>
          <cell r="Y526">
            <v>0</v>
          </cell>
          <cell r="Z526">
            <v>1.7555719999999999</v>
          </cell>
          <cell r="AA526">
            <v>0</v>
          </cell>
          <cell r="AB526">
            <v>84424987.150000006</v>
          </cell>
          <cell r="AC526">
            <v>0</v>
          </cell>
          <cell r="AD526">
            <v>303692.87</v>
          </cell>
          <cell r="AE526">
            <v>303692.87</v>
          </cell>
          <cell r="AF526">
            <v>0</v>
          </cell>
          <cell r="AG526">
            <v>84728680.010000005</v>
          </cell>
          <cell r="AH526">
            <v>-1.000000536441803E-2</v>
          </cell>
          <cell r="AI526">
            <v>0</v>
          </cell>
          <cell r="AJ526">
            <v>0</v>
          </cell>
          <cell r="AK526">
            <v>0</v>
          </cell>
        </row>
        <row r="527">
          <cell r="R527" t="str">
            <v>BNDES</v>
          </cell>
          <cell r="S527" t="str">
            <v>FINEM TJLP</v>
          </cell>
          <cell r="T527" t="str">
            <v>SUB0122D</v>
          </cell>
          <cell r="U527">
            <v>6</v>
          </cell>
          <cell r="V527">
            <v>3</v>
          </cell>
          <cell r="W527">
            <v>38763</v>
          </cell>
          <cell r="X527">
            <v>15</v>
          </cell>
          <cell r="Y527">
            <v>35</v>
          </cell>
          <cell r="Z527">
            <v>1.7555719999999999</v>
          </cell>
          <cell r="AA527">
            <v>0</v>
          </cell>
          <cell r="AB527">
            <v>84424987.150000006</v>
          </cell>
          <cell r="AC527">
            <v>2010118.74</v>
          </cell>
          <cell r="AD527">
            <v>304785.31000000006</v>
          </cell>
          <cell r="AE527">
            <v>608478.18000000005</v>
          </cell>
          <cell r="AF527">
            <v>2618596.92</v>
          </cell>
          <cell r="AG527">
            <v>82414868.400000006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</row>
        <row r="528">
          <cell r="R528" t="str">
            <v>BNDES</v>
          </cell>
          <cell r="S528" t="str">
            <v>FINEM TJLP</v>
          </cell>
          <cell r="T528" t="str">
            <v>SUB0122D</v>
          </cell>
          <cell r="U528">
            <v>6</v>
          </cell>
          <cell r="V528">
            <v>3</v>
          </cell>
          <cell r="W528">
            <v>38776</v>
          </cell>
          <cell r="X528">
            <v>13</v>
          </cell>
          <cell r="Y528">
            <v>0</v>
          </cell>
          <cell r="Z528">
            <v>1.7555719999999999</v>
          </cell>
          <cell r="AA528">
            <v>0</v>
          </cell>
          <cell r="AB528">
            <v>82414868.400000006</v>
          </cell>
          <cell r="AC528">
            <v>0</v>
          </cell>
          <cell r="AD528">
            <v>256872.28</v>
          </cell>
          <cell r="AE528">
            <v>256872.28</v>
          </cell>
          <cell r="AF528">
            <v>0</v>
          </cell>
          <cell r="AG528">
            <v>82671740.680000007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</row>
        <row r="529">
          <cell r="R529" t="str">
            <v>BNDES</v>
          </cell>
          <cell r="S529" t="str">
            <v>FINEM TJLP</v>
          </cell>
          <cell r="T529" t="str">
            <v>SUB0122D</v>
          </cell>
          <cell r="U529">
            <v>6</v>
          </cell>
          <cell r="V529">
            <v>3</v>
          </cell>
          <cell r="W529">
            <v>38791</v>
          </cell>
          <cell r="X529">
            <v>15</v>
          </cell>
          <cell r="Y529">
            <v>36</v>
          </cell>
          <cell r="Z529">
            <v>1.7555719999999999</v>
          </cell>
          <cell r="AA529">
            <v>0</v>
          </cell>
          <cell r="AB529">
            <v>82414868.400000006</v>
          </cell>
          <cell r="AC529">
            <v>2010118.74</v>
          </cell>
          <cell r="AD529">
            <v>297386.09999999998</v>
          </cell>
          <cell r="AE529">
            <v>554258.38</v>
          </cell>
          <cell r="AF529">
            <v>2564377.12</v>
          </cell>
          <cell r="AG529">
            <v>80404749.659999996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</row>
        <row r="530">
          <cell r="R530" t="str">
            <v>BNDES</v>
          </cell>
          <cell r="S530" t="str">
            <v>FINEM TJLP</v>
          </cell>
          <cell r="T530" t="str">
            <v>SUB0122D</v>
          </cell>
          <cell r="U530">
            <v>6</v>
          </cell>
          <cell r="V530">
            <v>3</v>
          </cell>
          <cell r="W530">
            <v>38807</v>
          </cell>
          <cell r="X530">
            <v>16</v>
          </cell>
          <cell r="Y530">
            <v>0</v>
          </cell>
          <cell r="Z530">
            <v>1.7555719999999999</v>
          </cell>
          <cell r="AA530">
            <v>0</v>
          </cell>
          <cell r="AB530">
            <v>80404749.659999996</v>
          </cell>
          <cell r="AC530">
            <v>0</v>
          </cell>
          <cell r="AD530">
            <v>308550.34000000003</v>
          </cell>
          <cell r="AE530">
            <v>308550.34000000003</v>
          </cell>
          <cell r="AF530">
            <v>0</v>
          </cell>
          <cell r="AG530">
            <v>80713300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</row>
        <row r="531">
          <cell r="R531" t="str">
            <v>BNDES</v>
          </cell>
          <cell r="S531" t="str">
            <v>FINEM TJLP</v>
          </cell>
          <cell r="T531" t="str">
            <v>SUB0122D</v>
          </cell>
          <cell r="U531">
            <v>6</v>
          </cell>
          <cell r="V531">
            <v>3</v>
          </cell>
          <cell r="W531">
            <v>38824</v>
          </cell>
          <cell r="X531">
            <v>17</v>
          </cell>
          <cell r="Y531">
            <v>37</v>
          </cell>
          <cell r="Z531">
            <v>1.7555719999999999</v>
          </cell>
          <cell r="AA531">
            <v>0</v>
          </cell>
          <cell r="AB531">
            <v>80404749.659999996</v>
          </cell>
          <cell r="AC531">
            <v>2010118.74</v>
          </cell>
          <cell r="AD531">
            <v>329132.21000000002</v>
          </cell>
          <cell r="AE531">
            <v>637682.55000000005</v>
          </cell>
          <cell r="AF531">
            <v>2647801.29</v>
          </cell>
          <cell r="AG531">
            <v>78394630.920000002</v>
          </cell>
          <cell r="AH531">
            <v>1.4901161193847656E-8</v>
          </cell>
          <cell r="AI531">
            <v>0</v>
          </cell>
          <cell r="AJ531">
            <v>0</v>
          </cell>
          <cell r="AK531">
            <v>0</v>
          </cell>
        </row>
        <row r="532">
          <cell r="R532" t="str">
            <v>BNDES</v>
          </cell>
          <cell r="S532" t="str">
            <v>FINEM TJLP</v>
          </cell>
          <cell r="T532" t="str">
            <v>SUB0122D</v>
          </cell>
          <cell r="U532">
            <v>6</v>
          </cell>
          <cell r="V532">
            <v>3</v>
          </cell>
          <cell r="W532">
            <v>38837</v>
          </cell>
          <cell r="X532">
            <v>13</v>
          </cell>
          <cell r="Y532">
            <v>0</v>
          </cell>
          <cell r="Z532">
            <v>1.7555719999999999</v>
          </cell>
          <cell r="AA532">
            <v>0</v>
          </cell>
          <cell r="AB532">
            <v>78394630.920000002</v>
          </cell>
          <cell r="AC532">
            <v>0</v>
          </cell>
          <cell r="AD532">
            <v>244341.92</v>
          </cell>
          <cell r="AE532">
            <v>244341.92</v>
          </cell>
          <cell r="AF532">
            <v>0</v>
          </cell>
          <cell r="AG532">
            <v>78638972.840000004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</row>
        <row r="533">
          <cell r="R533" t="str">
            <v>BNDES</v>
          </cell>
          <cell r="S533" t="str">
            <v>FINEM TJLP</v>
          </cell>
          <cell r="T533" t="str">
            <v>SUB0122D</v>
          </cell>
          <cell r="U533">
            <v>6</v>
          </cell>
          <cell r="V533">
            <v>3</v>
          </cell>
          <cell r="W533">
            <v>38852</v>
          </cell>
          <cell r="X533">
            <v>15</v>
          </cell>
          <cell r="Y533">
            <v>38</v>
          </cell>
          <cell r="Z533">
            <v>1.7555719999999999</v>
          </cell>
          <cell r="AA533">
            <v>0</v>
          </cell>
          <cell r="AB533">
            <v>78394630.920000002</v>
          </cell>
          <cell r="AC533">
            <v>2010118.74</v>
          </cell>
          <cell r="AD533">
            <v>282879.46999999997</v>
          </cell>
          <cell r="AE533">
            <v>527221.39</v>
          </cell>
          <cell r="AF533">
            <v>2537340.13</v>
          </cell>
          <cell r="AG533">
            <v>76384512.180000007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</row>
        <row r="534">
          <cell r="R534" t="str">
            <v>BNDES</v>
          </cell>
          <cell r="S534" t="str">
            <v>FINEM TJLP</v>
          </cell>
          <cell r="T534" t="str">
            <v>SUB0122D</v>
          </cell>
          <cell r="U534">
            <v>6</v>
          </cell>
          <cell r="V534">
            <v>3</v>
          </cell>
          <cell r="W534">
            <v>38868</v>
          </cell>
          <cell r="X534">
            <v>16</v>
          </cell>
          <cell r="Y534">
            <v>0</v>
          </cell>
          <cell r="Z534">
            <v>1.7555719999999999</v>
          </cell>
          <cell r="AA534">
            <v>0</v>
          </cell>
          <cell r="AB534">
            <v>76384512.180000007</v>
          </cell>
          <cell r="AC534">
            <v>0</v>
          </cell>
          <cell r="AD534">
            <v>293122.82</v>
          </cell>
          <cell r="AE534">
            <v>293122.82</v>
          </cell>
          <cell r="AF534">
            <v>0</v>
          </cell>
          <cell r="AG534">
            <v>76677635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</row>
        <row r="535">
          <cell r="R535" t="str">
            <v>BNDES</v>
          </cell>
          <cell r="S535" t="str">
            <v>FINEM TJLP</v>
          </cell>
          <cell r="T535" t="str">
            <v>SUB0122D</v>
          </cell>
          <cell r="U535">
            <v>6</v>
          </cell>
          <cell r="V535">
            <v>3</v>
          </cell>
          <cell r="W535">
            <v>38883</v>
          </cell>
          <cell r="X535">
            <v>15</v>
          </cell>
          <cell r="Y535">
            <v>39</v>
          </cell>
          <cell r="Z535">
            <v>1.7555719999999999</v>
          </cell>
          <cell r="AA535">
            <v>0</v>
          </cell>
          <cell r="AB535">
            <v>76384512.180000007</v>
          </cell>
          <cell r="AC535">
            <v>2010118.74</v>
          </cell>
          <cell r="AD535">
            <v>275824.15999999997</v>
          </cell>
          <cell r="AE535">
            <v>568946.98</v>
          </cell>
          <cell r="AF535">
            <v>2579065.7200000002</v>
          </cell>
          <cell r="AG535">
            <v>74374393.439999998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</row>
        <row r="536">
          <cell r="R536" t="str">
            <v>BNDES</v>
          </cell>
          <cell r="S536" t="str">
            <v>FINEM TJLP</v>
          </cell>
          <cell r="T536" t="str">
            <v>SUB0122D</v>
          </cell>
          <cell r="U536">
            <v>6</v>
          </cell>
          <cell r="V536">
            <v>3</v>
          </cell>
          <cell r="W536">
            <v>38898</v>
          </cell>
          <cell r="X536">
            <v>15</v>
          </cell>
          <cell r="Y536">
            <v>0</v>
          </cell>
          <cell r="Z536">
            <v>1.7555719999999999</v>
          </cell>
          <cell r="AA536">
            <v>0</v>
          </cell>
          <cell r="AB536">
            <v>74374393.439999998</v>
          </cell>
          <cell r="AC536">
            <v>0</v>
          </cell>
          <cell r="AD536">
            <v>267538.96000000002</v>
          </cell>
          <cell r="AE536">
            <v>267538.96000000002</v>
          </cell>
          <cell r="AF536">
            <v>0</v>
          </cell>
          <cell r="AG536">
            <v>74641932.390000001</v>
          </cell>
          <cell r="AH536">
            <v>-9.9999904632568359E-3</v>
          </cell>
          <cell r="AI536">
            <v>0</v>
          </cell>
          <cell r="AJ536">
            <v>0</v>
          </cell>
          <cell r="AK536">
            <v>0</v>
          </cell>
        </row>
        <row r="537">
          <cell r="R537" t="str">
            <v>BNDES</v>
          </cell>
          <cell r="S537" t="str">
            <v>FINEM TJLP</v>
          </cell>
          <cell r="T537" t="str">
            <v>SUB0122D</v>
          </cell>
          <cell r="U537">
            <v>6</v>
          </cell>
          <cell r="V537">
            <v>3</v>
          </cell>
          <cell r="W537">
            <v>38915</v>
          </cell>
          <cell r="X537">
            <v>17</v>
          </cell>
          <cell r="Y537">
            <v>40</v>
          </cell>
          <cell r="Z537">
            <v>1.7555719999999999</v>
          </cell>
          <cell r="AA537">
            <v>0</v>
          </cell>
          <cell r="AB537">
            <v>74374393.439999998</v>
          </cell>
          <cell r="AC537">
            <v>2010118.74</v>
          </cell>
          <cell r="AD537">
            <v>304374.42</v>
          </cell>
          <cell r="AE537">
            <v>571913.38</v>
          </cell>
          <cell r="AF537">
            <v>2582032.12</v>
          </cell>
          <cell r="AG537">
            <v>72364274.700000003</v>
          </cell>
          <cell r="AH537">
            <v>1.000000536441803E-2</v>
          </cell>
          <cell r="AI537">
            <v>0</v>
          </cell>
          <cell r="AJ537">
            <v>0</v>
          </cell>
          <cell r="AK537">
            <v>0</v>
          </cell>
        </row>
        <row r="538">
          <cell r="R538" t="str">
            <v>BNDES</v>
          </cell>
          <cell r="S538" t="str">
            <v>FINEM TJLP</v>
          </cell>
          <cell r="T538" t="str">
            <v>SUB0122D</v>
          </cell>
          <cell r="U538">
            <v>6</v>
          </cell>
          <cell r="V538">
            <v>3</v>
          </cell>
          <cell r="W538">
            <v>38929</v>
          </cell>
          <cell r="X538">
            <v>14</v>
          </cell>
          <cell r="Y538">
            <v>0</v>
          </cell>
          <cell r="Z538">
            <v>1.7555719999999999</v>
          </cell>
          <cell r="AA538">
            <v>0</v>
          </cell>
          <cell r="AB538">
            <v>72364274.700000003</v>
          </cell>
          <cell r="AC538">
            <v>0</v>
          </cell>
          <cell r="AD538">
            <v>242925.2</v>
          </cell>
          <cell r="AE538">
            <v>242925.2</v>
          </cell>
          <cell r="AF538">
            <v>0</v>
          </cell>
          <cell r="AG538">
            <v>72607199.900000006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</row>
        <row r="539">
          <cell r="R539" t="str">
            <v>BNDES</v>
          </cell>
          <cell r="S539" t="str">
            <v>FINEM TJLP</v>
          </cell>
          <cell r="T539" t="str">
            <v>SUB0122D</v>
          </cell>
          <cell r="U539">
            <v>6</v>
          </cell>
          <cell r="V539">
            <v>3</v>
          </cell>
          <cell r="W539">
            <v>38944</v>
          </cell>
          <cell r="X539">
            <v>15</v>
          </cell>
          <cell r="Y539">
            <v>41</v>
          </cell>
          <cell r="Z539">
            <v>1.7555719999999999</v>
          </cell>
          <cell r="AA539">
            <v>0</v>
          </cell>
          <cell r="AB539">
            <v>72364274.700000003</v>
          </cell>
          <cell r="AC539">
            <v>2010118.74</v>
          </cell>
          <cell r="AD539">
            <v>261182.01999999996</v>
          </cell>
          <cell r="AE539">
            <v>504107.22</v>
          </cell>
          <cell r="AF539">
            <v>2514225.96</v>
          </cell>
          <cell r="AG539">
            <v>70354155.959999993</v>
          </cell>
          <cell r="AH539">
            <v>-1.4901161193847656E-8</v>
          </cell>
          <cell r="AI539">
            <v>0</v>
          </cell>
          <cell r="AJ539">
            <v>0</v>
          </cell>
          <cell r="AK539">
            <v>0</v>
          </cell>
        </row>
        <row r="540">
          <cell r="R540" t="str">
            <v>BNDES</v>
          </cell>
          <cell r="S540" t="str">
            <v>FINEM TJLP</v>
          </cell>
          <cell r="T540" t="str">
            <v>SUB0122D</v>
          </cell>
          <cell r="U540">
            <v>6</v>
          </cell>
          <cell r="V540">
            <v>3</v>
          </cell>
          <cell r="W540">
            <v>38960</v>
          </cell>
          <cell r="X540">
            <v>16</v>
          </cell>
          <cell r="Y540">
            <v>0</v>
          </cell>
          <cell r="Z540">
            <v>1.7555719999999999</v>
          </cell>
          <cell r="AA540">
            <v>0</v>
          </cell>
          <cell r="AB540">
            <v>70354155.959999993</v>
          </cell>
          <cell r="AC540">
            <v>0</v>
          </cell>
          <cell r="AD540">
            <v>269981.55</v>
          </cell>
          <cell r="AE540">
            <v>269981.55</v>
          </cell>
          <cell r="AF540">
            <v>0</v>
          </cell>
          <cell r="AG540">
            <v>70624137.5</v>
          </cell>
          <cell r="AH540">
            <v>-9.9999904632568359E-3</v>
          </cell>
          <cell r="AI540">
            <v>0</v>
          </cell>
          <cell r="AJ540">
            <v>0</v>
          </cell>
          <cell r="AK540">
            <v>0</v>
          </cell>
        </row>
        <row r="541">
          <cell r="R541" t="str">
            <v>BNDES</v>
          </cell>
          <cell r="S541" t="str">
            <v>FINEM TJLP</v>
          </cell>
          <cell r="T541" t="str">
            <v>SUB0122D</v>
          </cell>
          <cell r="U541">
            <v>6</v>
          </cell>
          <cell r="V541">
            <v>3</v>
          </cell>
          <cell r="W541">
            <v>38975</v>
          </cell>
          <cell r="X541">
            <v>15</v>
          </cell>
          <cell r="Y541">
            <v>42</v>
          </cell>
          <cell r="Z541">
            <v>1.7555719999999999</v>
          </cell>
          <cell r="AA541">
            <v>0</v>
          </cell>
          <cell r="AB541">
            <v>70354155.959999993</v>
          </cell>
          <cell r="AC541">
            <v>2010118.74</v>
          </cell>
          <cell r="AD541">
            <v>254048.56</v>
          </cell>
          <cell r="AE541">
            <v>524030.11</v>
          </cell>
          <cell r="AF541">
            <v>2534148.86</v>
          </cell>
          <cell r="AG541">
            <v>68344037.209999993</v>
          </cell>
          <cell r="AH541">
            <v>9.9999904632568359E-3</v>
          </cell>
          <cell r="AI541">
            <v>0</v>
          </cell>
          <cell r="AJ541">
            <v>0</v>
          </cell>
          <cell r="AK541">
            <v>0</v>
          </cell>
        </row>
        <row r="542">
          <cell r="R542" t="str">
            <v>BNDES</v>
          </cell>
          <cell r="S542" t="str">
            <v>FINEM TJLP</v>
          </cell>
          <cell r="T542" t="str">
            <v>SUB0122D</v>
          </cell>
          <cell r="U542">
            <v>6</v>
          </cell>
          <cell r="V542">
            <v>3</v>
          </cell>
          <cell r="W542">
            <v>38990</v>
          </cell>
          <cell r="X542">
            <v>15</v>
          </cell>
          <cell r="Y542">
            <v>0</v>
          </cell>
          <cell r="Z542">
            <v>1.7555719999999999</v>
          </cell>
          <cell r="AA542">
            <v>0</v>
          </cell>
          <cell r="AB542">
            <v>68344037.209999993</v>
          </cell>
          <cell r="AC542">
            <v>0</v>
          </cell>
          <cell r="AD542">
            <v>245846.61</v>
          </cell>
          <cell r="AE542">
            <v>245846.61</v>
          </cell>
          <cell r="AF542">
            <v>0</v>
          </cell>
          <cell r="AG542">
            <v>68589883.819999993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</row>
        <row r="543">
          <cell r="R543" t="str">
            <v>BNDES</v>
          </cell>
          <cell r="S543" t="str">
            <v>FINEM TJLP</v>
          </cell>
          <cell r="T543" t="str">
            <v>SUB0122D</v>
          </cell>
          <cell r="U543">
            <v>6</v>
          </cell>
          <cell r="V543">
            <v>3</v>
          </cell>
          <cell r="W543">
            <v>39006</v>
          </cell>
          <cell r="X543">
            <v>16</v>
          </cell>
          <cell r="Y543">
            <v>43</v>
          </cell>
          <cell r="Z543">
            <v>1.7555719999999999</v>
          </cell>
          <cell r="AA543">
            <v>0</v>
          </cell>
          <cell r="AB543">
            <v>68344037.209999993</v>
          </cell>
          <cell r="AC543">
            <v>2010118.74</v>
          </cell>
          <cell r="AD543">
            <v>263211.22000000003</v>
          </cell>
          <cell r="AE543">
            <v>509057.83</v>
          </cell>
          <cell r="AF543">
            <v>2519176.5699999998</v>
          </cell>
          <cell r="AG543">
            <v>66333918.469999999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</row>
        <row r="544">
          <cell r="R544" t="str">
            <v>BNDES</v>
          </cell>
          <cell r="S544" t="str">
            <v>FINEM TJLP</v>
          </cell>
          <cell r="T544" t="str">
            <v>SUB0122D</v>
          </cell>
          <cell r="U544">
            <v>6</v>
          </cell>
          <cell r="V544">
            <v>3</v>
          </cell>
          <cell r="W544">
            <v>39021</v>
          </cell>
          <cell r="X544">
            <v>15</v>
          </cell>
          <cell r="Y544">
            <v>0</v>
          </cell>
          <cell r="Z544">
            <v>1.7555719999999999</v>
          </cell>
          <cell r="AA544">
            <v>0</v>
          </cell>
          <cell r="AB544">
            <v>66333918.469999999</v>
          </cell>
          <cell r="AC544">
            <v>0</v>
          </cell>
          <cell r="AD544">
            <v>238615.83</v>
          </cell>
          <cell r="AE544">
            <v>238615.83</v>
          </cell>
          <cell r="AF544">
            <v>0</v>
          </cell>
          <cell r="AG544">
            <v>66572534.299999997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</row>
        <row r="545">
          <cell r="R545" t="str">
            <v>BNDES</v>
          </cell>
          <cell r="S545" t="str">
            <v>FINEM TJLP</v>
          </cell>
          <cell r="T545" t="str">
            <v>SUB0122D</v>
          </cell>
          <cell r="U545">
            <v>6</v>
          </cell>
          <cell r="V545">
            <v>3</v>
          </cell>
          <cell r="W545">
            <v>39036</v>
          </cell>
          <cell r="X545">
            <v>15</v>
          </cell>
          <cell r="Y545">
            <v>44</v>
          </cell>
          <cell r="Z545">
            <v>1.7555719999999999</v>
          </cell>
          <cell r="AA545">
            <v>0</v>
          </cell>
          <cell r="AB545">
            <v>66333918.469999999</v>
          </cell>
          <cell r="AC545">
            <v>2010118.74</v>
          </cell>
          <cell r="AD545">
            <v>239474.17</v>
          </cell>
          <cell r="AE545">
            <v>478090</v>
          </cell>
          <cell r="AF545">
            <v>2488208.7400000002</v>
          </cell>
          <cell r="AG545">
            <v>64323799.729999997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</row>
        <row r="546">
          <cell r="R546" t="str">
            <v>BNDES</v>
          </cell>
          <cell r="S546" t="str">
            <v>FINEM TJLP</v>
          </cell>
          <cell r="T546" t="str">
            <v>SUB0122D</v>
          </cell>
          <cell r="U546">
            <v>6</v>
          </cell>
          <cell r="V546">
            <v>3</v>
          </cell>
          <cell r="W546">
            <v>39051</v>
          </cell>
          <cell r="X546">
            <v>15</v>
          </cell>
          <cell r="Y546">
            <v>0</v>
          </cell>
          <cell r="Z546">
            <v>1.7555719999999999</v>
          </cell>
          <cell r="AA546">
            <v>0</v>
          </cell>
          <cell r="AB546">
            <v>64323799.729999997</v>
          </cell>
          <cell r="AC546">
            <v>0</v>
          </cell>
          <cell r="AD546">
            <v>231385.04</v>
          </cell>
          <cell r="AE546">
            <v>231385.04</v>
          </cell>
          <cell r="AF546">
            <v>0</v>
          </cell>
          <cell r="AG546">
            <v>64555184.770000003</v>
          </cell>
          <cell r="AH546">
            <v>7.4505805969238281E-9</v>
          </cell>
          <cell r="AI546">
            <v>0</v>
          </cell>
          <cell r="AJ546">
            <v>0</v>
          </cell>
          <cell r="AK546">
            <v>0</v>
          </cell>
        </row>
        <row r="547">
          <cell r="R547" t="str">
            <v>BNDES</v>
          </cell>
          <cell r="S547" t="str">
            <v>FINEM TJLP</v>
          </cell>
          <cell r="T547" t="str">
            <v>SUB0122D</v>
          </cell>
          <cell r="U547">
            <v>6</v>
          </cell>
          <cell r="V547">
            <v>3</v>
          </cell>
          <cell r="W547">
            <v>39066</v>
          </cell>
          <cell r="X547">
            <v>15</v>
          </cell>
          <cell r="Y547">
            <v>45</v>
          </cell>
          <cell r="Z547">
            <v>1.7555719999999999</v>
          </cell>
          <cell r="AA547">
            <v>0</v>
          </cell>
          <cell r="AB547">
            <v>64323799.729999997</v>
          </cell>
          <cell r="AC547">
            <v>2010118.74</v>
          </cell>
          <cell r="AD547">
            <v>232217.37999999998</v>
          </cell>
          <cell r="AE547">
            <v>463602.42</v>
          </cell>
          <cell r="AF547">
            <v>2473721.16</v>
          </cell>
          <cell r="AG547">
            <v>62313680.990000002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</row>
        <row r="548">
          <cell r="R548" t="str">
            <v>BNDES</v>
          </cell>
          <cell r="S548" t="str">
            <v>FINEM TJLP</v>
          </cell>
          <cell r="T548" t="str">
            <v>SUB0122D</v>
          </cell>
          <cell r="U548">
            <v>6</v>
          </cell>
          <cell r="V548">
            <v>3</v>
          </cell>
          <cell r="W548">
            <v>39082</v>
          </cell>
          <cell r="X548">
            <v>16</v>
          </cell>
          <cell r="Y548">
            <v>0</v>
          </cell>
          <cell r="Z548">
            <v>1.7555719999999999</v>
          </cell>
          <cell r="AA548">
            <v>0</v>
          </cell>
          <cell r="AB548">
            <v>62313680.990000002</v>
          </cell>
          <cell r="AC548">
            <v>0</v>
          </cell>
          <cell r="AD548">
            <v>239126.51</v>
          </cell>
          <cell r="AE548">
            <v>239126.51</v>
          </cell>
          <cell r="AF548">
            <v>0</v>
          </cell>
          <cell r="AG548">
            <v>62552807.5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</row>
        <row r="549">
          <cell r="R549" t="str">
            <v>BNDES</v>
          </cell>
          <cell r="S549" t="str">
            <v>FINEM TJLP</v>
          </cell>
          <cell r="T549" t="str">
            <v>SUB0122D</v>
          </cell>
          <cell r="U549">
            <v>6</v>
          </cell>
          <cell r="V549">
            <v>3</v>
          </cell>
          <cell r="W549">
            <v>39097</v>
          </cell>
          <cell r="X549">
            <v>15</v>
          </cell>
          <cell r="Y549">
            <v>46</v>
          </cell>
          <cell r="Z549">
            <v>1.7555719999999999</v>
          </cell>
          <cell r="AA549">
            <v>0</v>
          </cell>
          <cell r="AB549">
            <v>62313680.990000002</v>
          </cell>
          <cell r="AC549">
            <v>2010118.74</v>
          </cell>
          <cell r="AD549">
            <v>225014.45</v>
          </cell>
          <cell r="AE549">
            <v>464140.96</v>
          </cell>
          <cell r="AF549">
            <v>2474259.7000000002</v>
          </cell>
          <cell r="AG549">
            <v>60303562.25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</row>
        <row r="550">
          <cell r="R550" t="str">
            <v>BNDES</v>
          </cell>
          <cell r="S550" t="str">
            <v>FINEM TJLP</v>
          </cell>
          <cell r="T550" t="str">
            <v>SUB0122D</v>
          </cell>
          <cell r="U550">
            <v>6</v>
          </cell>
          <cell r="V550">
            <v>3</v>
          </cell>
          <cell r="W550">
            <v>39113</v>
          </cell>
          <cell r="X550">
            <v>16</v>
          </cell>
          <cell r="Y550">
            <v>0</v>
          </cell>
          <cell r="Z550">
            <v>1.7555719999999999</v>
          </cell>
          <cell r="AA550">
            <v>0</v>
          </cell>
          <cell r="AB550">
            <v>60303562.25</v>
          </cell>
          <cell r="AC550">
            <v>0</v>
          </cell>
          <cell r="AD550">
            <v>231412.76</v>
          </cell>
          <cell r="AE550">
            <v>231412.76</v>
          </cell>
          <cell r="AF550">
            <v>0</v>
          </cell>
          <cell r="AG550">
            <v>60534975</v>
          </cell>
          <cell r="AH550">
            <v>-9.9999979138374329E-3</v>
          </cell>
          <cell r="AI550">
            <v>0</v>
          </cell>
          <cell r="AJ550">
            <v>0</v>
          </cell>
          <cell r="AK550">
            <v>0</v>
          </cell>
        </row>
        <row r="551">
          <cell r="R551" t="str">
            <v>BNDES</v>
          </cell>
          <cell r="S551" t="str">
            <v>FINEM TJLP</v>
          </cell>
          <cell r="T551" t="str">
            <v>SUB0122D</v>
          </cell>
          <cell r="U551">
            <v>6</v>
          </cell>
          <cell r="V551">
            <v>3</v>
          </cell>
          <cell r="W551">
            <v>39128</v>
          </cell>
          <cell r="X551">
            <v>15</v>
          </cell>
          <cell r="Y551">
            <v>47</v>
          </cell>
          <cell r="Z551">
            <v>1.7555719999999999</v>
          </cell>
          <cell r="AA551">
            <v>0</v>
          </cell>
          <cell r="AB551">
            <v>60303562.25</v>
          </cell>
          <cell r="AC551">
            <v>2010118.74</v>
          </cell>
          <cell r="AD551">
            <v>217755.90999999997</v>
          </cell>
          <cell r="AE551">
            <v>449168.67</v>
          </cell>
          <cell r="AF551">
            <v>2459287.41</v>
          </cell>
          <cell r="AG551">
            <v>58293443.509999998</v>
          </cell>
          <cell r="AH551">
            <v>1.000000536441803E-2</v>
          </cell>
          <cell r="AI551">
            <v>0</v>
          </cell>
          <cell r="AJ551">
            <v>0</v>
          </cell>
          <cell r="AK551">
            <v>0</v>
          </cell>
        </row>
        <row r="552">
          <cell r="R552" t="str">
            <v>BNDES</v>
          </cell>
          <cell r="S552" t="str">
            <v>FINEM TJLP</v>
          </cell>
          <cell r="T552" t="str">
            <v>SUB0122D</v>
          </cell>
          <cell r="U552">
            <v>6</v>
          </cell>
          <cell r="V552">
            <v>3</v>
          </cell>
          <cell r="W552">
            <v>39141</v>
          </cell>
          <cell r="X552">
            <v>13</v>
          </cell>
          <cell r="Y552">
            <v>0</v>
          </cell>
          <cell r="Z552">
            <v>1.7555719999999999</v>
          </cell>
          <cell r="AA552">
            <v>0</v>
          </cell>
          <cell r="AB552">
            <v>58293443.509999998</v>
          </cell>
          <cell r="AC552">
            <v>0</v>
          </cell>
          <cell r="AD552">
            <v>181690.15</v>
          </cell>
          <cell r="AE552">
            <v>181690.15</v>
          </cell>
          <cell r="AF552">
            <v>0</v>
          </cell>
          <cell r="AG552">
            <v>58475133.649999999</v>
          </cell>
          <cell r="AH552">
            <v>-9.9999979138374329E-3</v>
          </cell>
          <cell r="AI552">
            <v>0</v>
          </cell>
          <cell r="AJ552">
            <v>0</v>
          </cell>
          <cell r="AK552">
            <v>0</v>
          </cell>
        </row>
        <row r="553">
          <cell r="R553" t="str">
            <v>BNDES</v>
          </cell>
          <cell r="S553" t="str">
            <v>FINEM TJLP</v>
          </cell>
          <cell r="T553" t="str">
            <v>SUB0122D</v>
          </cell>
          <cell r="U553">
            <v>6</v>
          </cell>
          <cell r="V553">
            <v>3</v>
          </cell>
          <cell r="W553">
            <v>39156</v>
          </cell>
          <cell r="X553">
            <v>15</v>
          </cell>
          <cell r="Y553">
            <v>48</v>
          </cell>
          <cell r="Z553">
            <v>1.7555719999999999</v>
          </cell>
          <cell r="AA553">
            <v>0</v>
          </cell>
          <cell r="AB553">
            <v>58293443.509999998</v>
          </cell>
          <cell r="AC553">
            <v>2010118.74</v>
          </cell>
          <cell r="AD553">
            <v>210346.27</v>
          </cell>
          <cell r="AE553">
            <v>392036.42</v>
          </cell>
          <cell r="AF553">
            <v>2402155.16</v>
          </cell>
          <cell r="AG553">
            <v>56283324.759999998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</row>
        <row r="554">
          <cell r="R554" t="str">
            <v>BNDES</v>
          </cell>
          <cell r="S554" t="str">
            <v>FINEM TJLP</v>
          </cell>
          <cell r="T554" t="str">
            <v>SUB0122D</v>
          </cell>
          <cell r="U554">
            <v>6</v>
          </cell>
          <cell r="V554">
            <v>3</v>
          </cell>
          <cell r="W554">
            <v>39172</v>
          </cell>
          <cell r="X554">
            <v>16</v>
          </cell>
          <cell r="Y554">
            <v>0</v>
          </cell>
          <cell r="Z554">
            <v>1.7555719999999999</v>
          </cell>
          <cell r="AA554">
            <v>0</v>
          </cell>
          <cell r="AB554">
            <v>56283324.759999998</v>
          </cell>
          <cell r="AC554">
            <v>0</v>
          </cell>
          <cell r="AD554">
            <v>215985.24</v>
          </cell>
          <cell r="AE554">
            <v>215985.24</v>
          </cell>
          <cell r="AF554">
            <v>0</v>
          </cell>
          <cell r="AG554">
            <v>56499310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</row>
        <row r="555">
          <cell r="R555" t="str">
            <v>BNDES</v>
          </cell>
          <cell r="S555" t="str">
            <v>FINEM TJLP</v>
          </cell>
          <cell r="T555" t="str">
            <v>SUB0122D</v>
          </cell>
          <cell r="U555">
            <v>6</v>
          </cell>
          <cell r="V555">
            <v>3</v>
          </cell>
          <cell r="W555">
            <v>39188</v>
          </cell>
          <cell r="X555">
            <v>16</v>
          </cell>
          <cell r="Y555">
            <v>49</v>
          </cell>
          <cell r="Z555">
            <v>1.7555719999999999</v>
          </cell>
          <cell r="AA555">
            <v>0</v>
          </cell>
          <cell r="AB555">
            <v>56283324.759999998</v>
          </cell>
          <cell r="AC555">
            <v>2010118.74</v>
          </cell>
          <cell r="AD555">
            <v>216814.07</v>
          </cell>
          <cell r="AE555">
            <v>432799.31</v>
          </cell>
          <cell r="AF555">
            <v>2442918.06</v>
          </cell>
          <cell r="AG555">
            <v>54273206.020000003</v>
          </cell>
          <cell r="AH555">
            <v>1.000000536441803E-2</v>
          </cell>
          <cell r="AI555">
            <v>0</v>
          </cell>
          <cell r="AJ555">
            <v>0</v>
          </cell>
          <cell r="AK555">
            <v>0</v>
          </cell>
        </row>
        <row r="556">
          <cell r="R556" t="str">
            <v>BNDES</v>
          </cell>
          <cell r="S556" t="str">
            <v>FINEM TJLP</v>
          </cell>
          <cell r="T556" t="str">
            <v>SUB0122D</v>
          </cell>
          <cell r="U556">
            <v>6</v>
          </cell>
          <cell r="V556">
            <v>3</v>
          </cell>
          <cell r="W556">
            <v>39202</v>
          </cell>
          <cell r="X556">
            <v>14</v>
          </cell>
          <cell r="Y556">
            <v>0</v>
          </cell>
          <cell r="Z556">
            <v>1.7555719999999999</v>
          </cell>
          <cell r="AA556">
            <v>0</v>
          </cell>
          <cell r="AB556">
            <v>54273206.020000003</v>
          </cell>
          <cell r="AC556">
            <v>0</v>
          </cell>
          <cell r="AD556">
            <v>182193.9</v>
          </cell>
          <cell r="AE556">
            <v>182193.9</v>
          </cell>
          <cell r="AF556">
            <v>0</v>
          </cell>
          <cell r="AG556">
            <v>54455399.920000002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</row>
        <row r="557">
          <cell r="R557" t="str">
            <v>BNDES</v>
          </cell>
          <cell r="S557" t="str">
            <v>FINEM TJLP</v>
          </cell>
          <cell r="T557" t="str">
            <v>SUB0122D</v>
          </cell>
          <cell r="U557">
            <v>6</v>
          </cell>
          <cell r="V557">
            <v>3</v>
          </cell>
          <cell r="W557">
            <v>39217</v>
          </cell>
          <cell r="X557">
            <v>15</v>
          </cell>
          <cell r="Y557">
            <v>50</v>
          </cell>
          <cell r="Z557">
            <v>1.7555719999999999</v>
          </cell>
          <cell r="AA557">
            <v>0</v>
          </cell>
          <cell r="AB557">
            <v>54273206.020000003</v>
          </cell>
          <cell r="AC557">
            <v>2010118.74</v>
          </cell>
          <cell r="AD557">
            <v>195886.52</v>
          </cell>
          <cell r="AE557">
            <v>378080.42</v>
          </cell>
          <cell r="AF557">
            <v>2388199.16</v>
          </cell>
          <cell r="AG557">
            <v>52263087.280000001</v>
          </cell>
          <cell r="AH557">
            <v>-7.4505805969238281E-9</v>
          </cell>
          <cell r="AI557">
            <v>0</v>
          </cell>
          <cell r="AJ557">
            <v>0</v>
          </cell>
          <cell r="AK557">
            <v>0</v>
          </cell>
        </row>
        <row r="558">
          <cell r="R558" t="str">
            <v>BNDES</v>
          </cell>
          <cell r="S558" t="str">
            <v>FINEM TJLP</v>
          </cell>
          <cell r="T558" t="str">
            <v>SUB0122D</v>
          </cell>
          <cell r="U558">
            <v>6</v>
          </cell>
          <cell r="V558">
            <v>3</v>
          </cell>
          <cell r="W558">
            <v>39233</v>
          </cell>
          <cell r="X558">
            <v>16</v>
          </cell>
          <cell r="Y558">
            <v>0</v>
          </cell>
          <cell r="Z558">
            <v>1.7555719999999999</v>
          </cell>
          <cell r="AA558">
            <v>0</v>
          </cell>
          <cell r="AB558">
            <v>52263087.280000001</v>
          </cell>
          <cell r="AC558">
            <v>0</v>
          </cell>
          <cell r="AD558">
            <v>200557.72</v>
          </cell>
          <cell r="AE558">
            <v>200557.72</v>
          </cell>
          <cell r="AF558">
            <v>0</v>
          </cell>
          <cell r="AG558">
            <v>52463645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</row>
        <row r="559">
          <cell r="R559" t="str">
            <v>BNDES</v>
          </cell>
          <cell r="S559" t="str">
            <v>FINEM TJLP</v>
          </cell>
          <cell r="T559" t="str">
            <v>SUB0122D</v>
          </cell>
          <cell r="U559">
            <v>6</v>
          </cell>
          <cell r="V559">
            <v>3</v>
          </cell>
          <cell r="W559">
            <v>39248</v>
          </cell>
          <cell r="X559">
            <v>15</v>
          </cell>
          <cell r="Y559">
            <v>51</v>
          </cell>
          <cell r="Z559">
            <v>1.7555719999999999</v>
          </cell>
          <cell r="AA559">
            <v>0</v>
          </cell>
          <cell r="AB559">
            <v>52263087.280000001</v>
          </cell>
          <cell r="AC559">
            <v>2010118.74</v>
          </cell>
          <cell r="AD559">
            <v>188721.79</v>
          </cell>
          <cell r="AE559">
            <v>389279.51</v>
          </cell>
          <cell r="AF559">
            <v>2399398.2599999998</v>
          </cell>
          <cell r="AG559">
            <v>50252968.539999999</v>
          </cell>
          <cell r="AH559">
            <v>9.9999979138374329E-3</v>
          </cell>
          <cell r="AI559">
            <v>0</v>
          </cell>
          <cell r="AJ559">
            <v>0</v>
          </cell>
          <cell r="AK559">
            <v>0</v>
          </cell>
        </row>
        <row r="560">
          <cell r="R560" t="str">
            <v>BNDES</v>
          </cell>
          <cell r="S560" t="str">
            <v>FINEM TJLP</v>
          </cell>
          <cell r="T560" t="str">
            <v>SUB0122D</v>
          </cell>
          <cell r="U560">
            <v>6</v>
          </cell>
          <cell r="V560">
            <v>3</v>
          </cell>
          <cell r="W560">
            <v>39263</v>
          </cell>
          <cell r="X560">
            <v>15</v>
          </cell>
          <cell r="Y560">
            <v>0</v>
          </cell>
          <cell r="Z560">
            <v>1.7555719999999999</v>
          </cell>
          <cell r="AA560">
            <v>0</v>
          </cell>
          <cell r="AB560">
            <v>50252968.539999999</v>
          </cell>
          <cell r="AC560">
            <v>0</v>
          </cell>
          <cell r="AD560">
            <v>180769.56</v>
          </cell>
          <cell r="AE560">
            <v>180769.56</v>
          </cell>
          <cell r="AF560">
            <v>0</v>
          </cell>
          <cell r="AG560">
            <v>50433738.100000001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</row>
        <row r="561">
          <cell r="R561" t="str">
            <v>BNDES</v>
          </cell>
          <cell r="S561" t="str">
            <v>FINEM TJLP</v>
          </cell>
          <cell r="T561" t="str">
            <v>SUB0122D</v>
          </cell>
          <cell r="U561">
            <v>6</v>
          </cell>
          <cell r="V561">
            <v>3</v>
          </cell>
          <cell r="W561">
            <v>39279</v>
          </cell>
          <cell r="X561">
            <v>16</v>
          </cell>
          <cell r="Y561">
            <v>52</v>
          </cell>
          <cell r="Z561">
            <v>1.7555719999999999</v>
          </cell>
          <cell r="AA561">
            <v>0</v>
          </cell>
          <cell r="AB561">
            <v>50252968.539999999</v>
          </cell>
          <cell r="AC561">
            <v>2010118.74</v>
          </cell>
          <cell r="AD561">
            <v>193537.65999999997</v>
          </cell>
          <cell r="AE561">
            <v>374307.22</v>
          </cell>
          <cell r="AF561">
            <v>2384425.9700000002</v>
          </cell>
          <cell r="AG561">
            <v>48242849.799999997</v>
          </cell>
          <cell r="AH561">
            <v>9.9999979138374329E-3</v>
          </cell>
          <cell r="AI561">
            <v>0</v>
          </cell>
          <cell r="AJ561">
            <v>0</v>
          </cell>
          <cell r="AK561">
            <v>0</v>
          </cell>
        </row>
        <row r="562">
          <cell r="R562" t="str">
            <v>BNDES</v>
          </cell>
          <cell r="S562" t="str">
            <v>FINEM TJLP</v>
          </cell>
          <cell r="T562" t="str">
            <v>SUB0122D</v>
          </cell>
          <cell r="U562">
            <v>6</v>
          </cell>
          <cell r="V562">
            <v>3</v>
          </cell>
          <cell r="W562">
            <v>39294</v>
          </cell>
          <cell r="X562">
            <v>15</v>
          </cell>
          <cell r="Y562">
            <v>0</v>
          </cell>
          <cell r="Z562">
            <v>1.7555719999999999</v>
          </cell>
          <cell r="AA562">
            <v>0</v>
          </cell>
          <cell r="AB562">
            <v>48242849.799999997</v>
          </cell>
          <cell r="AC562">
            <v>0</v>
          </cell>
          <cell r="AD562">
            <v>173538.78</v>
          </cell>
          <cell r="AE562">
            <v>173538.78</v>
          </cell>
          <cell r="AF562">
            <v>0</v>
          </cell>
          <cell r="AG562">
            <v>48416388.579999998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</row>
        <row r="563">
          <cell r="R563" t="str">
            <v>BNDES</v>
          </cell>
          <cell r="S563" t="str">
            <v>FINEM TJLP</v>
          </cell>
          <cell r="T563" t="str">
            <v>SUB0122D</v>
          </cell>
          <cell r="U563">
            <v>6</v>
          </cell>
          <cell r="V563">
            <v>3</v>
          </cell>
          <cell r="W563">
            <v>39309</v>
          </cell>
          <cell r="X563">
            <v>15</v>
          </cell>
          <cell r="Y563">
            <v>53</v>
          </cell>
          <cell r="Z563">
            <v>1.7555719999999999</v>
          </cell>
          <cell r="AA563">
            <v>0</v>
          </cell>
          <cell r="AB563">
            <v>48242849.799999997</v>
          </cell>
          <cell r="AC563">
            <v>2010118.74</v>
          </cell>
          <cell r="AD563">
            <v>174163.04</v>
          </cell>
          <cell r="AE563">
            <v>347701.82</v>
          </cell>
          <cell r="AF563">
            <v>2357820.56</v>
          </cell>
          <cell r="AG563">
            <v>46232731.060000002</v>
          </cell>
          <cell r="AH563">
            <v>7.4505805969238281E-9</v>
          </cell>
          <cell r="AI563">
            <v>0</v>
          </cell>
          <cell r="AJ563">
            <v>0</v>
          </cell>
          <cell r="AK563">
            <v>0</v>
          </cell>
        </row>
        <row r="564">
          <cell r="R564" t="str">
            <v>BNDES</v>
          </cell>
          <cell r="S564" t="str">
            <v>FINEM TJLP</v>
          </cell>
          <cell r="T564" t="str">
            <v>SUB0122D</v>
          </cell>
          <cell r="U564">
            <v>6</v>
          </cell>
          <cell r="V564">
            <v>3</v>
          </cell>
          <cell r="W564">
            <v>39325</v>
          </cell>
          <cell r="X564">
            <v>16</v>
          </cell>
          <cell r="Y564">
            <v>0</v>
          </cell>
          <cell r="Z564">
            <v>1.7555719999999999</v>
          </cell>
          <cell r="AA564">
            <v>0</v>
          </cell>
          <cell r="AB564">
            <v>46232731.060000002</v>
          </cell>
          <cell r="AC564">
            <v>0</v>
          </cell>
          <cell r="AD564">
            <v>177416.45</v>
          </cell>
          <cell r="AE564">
            <v>177416.45</v>
          </cell>
          <cell r="AF564">
            <v>0</v>
          </cell>
          <cell r="AG564">
            <v>46410147.5</v>
          </cell>
          <cell r="AH564">
            <v>-1.000000536441803E-2</v>
          </cell>
          <cell r="AI564">
            <v>0</v>
          </cell>
          <cell r="AJ564">
            <v>0</v>
          </cell>
          <cell r="AK564">
            <v>0</v>
          </cell>
        </row>
        <row r="565">
          <cell r="R565" t="str">
            <v>BNDES</v>
          </cell>
          <cell r="S565" t="str">
            <v>FINEM TJLP</v>
          </cell>
          <cell r="T565" t="str">
            <v>SUB0122D</v>
          </cell>
          <cell r="U565">
            <v>6</v>
          </cell>
          <cell r="V565">
            <v>3</v>
          </cell>
          <cell r="W565">
            <v>39342</v>
          </cell>
          <cell r="X565">
            <v>17</v>
          </cell>
          <cell r="Y565">
            <v>54</v>
          </cell>
          <cell r="Z565">
            <v>1.7555719999999999</v>
          </cell>
          <cell r="AA565">
            <v>0</v>
          </cell>
          <cell r="AB565">
            <v>46232731.060000002</v>
          </cell>
          <cell r="AC565">
            <v>2010118.74</v>
          </cell>
          <cell r="AD565">
            <v>189251.01999999996</v>
          </cell>
          <cell r="AE565">
            <v>366667.47</v>
          </cell>
          <cell r="AF565">
            <v>2376786.21</v>
          </cell>
          <cell r="AG565">
            <v>44222612.310000002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</row>
        <row r="566">
          <cell r="R566" t="str">
            <v>BNDES</v>
          </cell>
          <cell r="S566" t="str">
            <v>FINEM TJLP</v>
          </cell>
          <cell r="T566" t="str">
            <v>SUB0122D</v>
          </cell>
          <cell r="U566">
            <v>6</v>
          </cell>
          <cell r="V566">
            <v>3</v>
          </cell>
          <cell r="W566">
            <v>39355</v>
          </cell>
          <cell r="X566">
            <v>13</v>
          </cell>
          <cell r="Y566">
            <v>0</v>
          </cell>
          <cell r="Z566">
            <v>1.7555719999999999</v>
          </cell>
          <cell r="AA566">
            <v>0</v>
          </cell>
          <cell r="AB566">
            <v>44222612.310000002</v>
          </cell>
          <cell r="AC566">
            <v>0</v>
          </cell>
          <cell r="AD566">
            <v>137833.9</v>
          </cell>
          <cell r="AE566">
            <v>137833.9</v>
          </cell>
          <cell r="AF566">
            <v>0</v>
          </cell>
          <cell r="AG566">
            <v>44360446.219999999</v>
          </cell>
          <cell r="AH566">
            <v>9.9999979138374329E-3</v>
          </cell>
          <cell r="AI566">
            <v>0</v>
          </cell>
          <cell r="AJ566">
            <v>0</v>
          </cell>
          <cell r="AK566">
            <v>0</v>
          </cell>
        </row>
        <row r="567">
          <cell r="R567" t="str">
            <v>BNDES</v>
          </cell>
          <cell r="S567" t="str">
            <v>FINEM TJLP</v>
          </cell>
          <cell r="T567" t="str">
            <v>SUB0122D</v>
          </cell>
          <cell r="U567">
            <v>6</v>
          </cell>
          <cell r="V567">
            <v>3</v>
          </cell>
          <cell r="W567">
            <v>39370</v>
          </cell>
          <cell r="X567">
            <v>15</v>
          </cell>
          <cell r="Y567">
            <v>55</v>
          </cell>
          <cell r="Z567">
            <v>1.7555719999999999</v>
          </cell>
          <cell r="AA567">
            <v>0</v>
          </cell>
          <cell r="AB567">
            <v>44222612.310000002</v>
          </cell>
          <cell r="AC567">
            <v>2010118.74</v>
          </cell>
          <cell r="AD567">
            <v>159573.04</v>
          </cell>
          <cell r="AE567">
            <v>297406.94</v>
          </cell>
          <cell r="AF567">
            <v>2307525.6800000002</v>
          </cell>
          <cell r="AG567">
            <v>42212493.57</v>
          </cell>
          <cell r="AH567">
            <v>-9.9999979138374329E-3</v>
          </cell>
          <cell r="AI567">
            <v>0</v>
          </cell>
          <cell r="AJ567">
            <v>0</v>
          </cell>
          <cell r="AK567">
            <v>0</v>
          </cell>
        </row>
        <row r="568">
          <cell r="R568" t="str">
            <v>BNDES</v>
          </cell>
          <cell r="S568" t="str">
            <v>FINEM TJLP</v>
          </cell>
          <cell r="T568" t="str">
            <v>SUB0122D</v>
          </cell>
          <cell r="U568">
            <v>6</v>
          </cell>
          <cell r="V568">
            <v>3</v>
          </cell>
          <cell r="W568">
            <v>39386</v>
          </cell>
          <cell r="X568">
            <v>16</v>
          </cell>
          <cell r="Y568">
            <v>0</v>
          </cell>
          <cell r="Z568">
            <v>1.7555719999999999</v>
          </cell>
          <cell r="AA568">
            <v>0</v>
          </cell>
          <cell r="AB568">
            <v>42212493.57</v>
          </cell>
          <cell r="AC568">
            <v>0</v>
          </cell>
          <cell r="AD568">
            <v>161988.93</v>
          </cell>
          <cell r="AE568">
            <v>161988.93</v>
          </cell>
          <cell r="AF568">
            <v>0</v>
          </cell>
          <cell r="AG568">
            <v>42374482.5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</row>
        <row r="569">
          <cell r="R569" t="str">
            <v>BNDES</v>
          </cell>
          <cell r="S569" t="str">
            <v>FINEM TJLP</v>
          </cell>
          <cell r="T569" t="str">
            <v>SUB0122D</v>
          </cell>
          <cell r="U569">
            <v>6</v>
          </cell>
          <cell r="V569">
            <v>3</v>
          </cell>
          <cell r="W569">
            <v>39401</v>
          </cell>
          <cell r="X569">
            <v>15</v>
          </cell>
          <cell r="Y569">
            <v>56</v>
          </cell>
          <cell r="Z569">
            <v>1.7555719999999999</v>
          </cell>
          <cell r="AA569">
            <v>0</v>
          </cell>
          <cell r="AB569">
            <v>42212493.57</v>
          </cell>
          <cell r="AC569">
            <v>2010118.74</v>
          </cell>
          <cell r="AD569">
            <v>152429.14000000001</v>
          </cell>
          <cell r="AE569">
            <v>314418.07</v>
          </cell>
          <cell r="AF569">
            <v>2324536.81</v>
          </cell>
          <cell r="AG569">
            <v>40202374.829999998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</row>
        <row r="570">
          <cell r="R570" t="str">
            <v>BNDES</v>
          </cell>
          <cell r="S570" t="str">
            <v>FINEM TJLP</v>
          </cell>
          <cell r="T570" t="str">
            <v>SUB0122D</v>
          </cell>
          <cell r="U570">
            <v>6</v>
          </cell>
          <cell r="V570">
            <v>3</v>
          </cell>
          <cell r="W570">
            <v>39416</v>
          </cell>
          <cell r="X570">
            <v>15</v>
          </cell>
          <cell r="Y570">
            <v>0</v>
          </cell>
          <cell r="Z570">
            <v>1.7555719999999999</v>
          </cell>
          <cell r="AA570">
            <v>0</v>
          </cell>
          <cell r="AB570">
            <v>40202374.829999998</v>
          </cell>
          <cell r="AC570">
            <v>0</v>
          </cell>
          <cell r="AD570">
            <v>144615.65</v>
          </cell>
          <cell r="AE570">
            <v>144615.65</v>
          </cell>
          <cell r="AF570">
            <v>0</v>
          </cell>
          <cell r="AG570">
            <v>40346990.479999997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</row>
        <row r="571">
          <cell r="R571" t="str">
            <v>BNDES</v>
          </cell>
          <cell r="S571" t="str">
            <v>FINEM TJLP</v>
          </cell>
          <cell r="T571" t="str">
            <v>SUB0122D</v>
          </cell>
          <cell r="U571">
            <v>6</v>
          </cell>
          <cell r="V571">
            <v>3</v>
          </cell>
          <cell r="W571">
            <v>39433</v>
          </cell>
          <cell r="X571">
            <v>17</v>
          </cell>
          <cell r="Y571">
            <v>57</v>
          </cell>
          <cell r="Z571">
            <v>1.7555719999999999</v>
          </cell>
          <cell r="AA571">
            <v>0</v>
          </cell>
          <cell r="AB571">
            <v>40202374.829999998</v>
          </cell>
          <cell r="AC571">
            <v>2010118.74</v>
          </cell>
          <cell r="AD571">
            <v>164526.72</v>
          </cell>
          <cell r="AE571">
            <v>309142.37</v>
          </cell>
          <cell r="AF571">
            <v>2319261.11</v>
          </cell>
          <cell r="AG571">
            <v>38192256.090000004</v>
          </cell>
          <cell r="AH571">
            <v>7.4505805969238281E-9</v>
          </cell>
          <cell r="AI571">
            <v>0</v>
          </cell>
          <cell r="AJ571">
            <v>0</v>
          </cell>
          <cell r="AK571">
            <v>0</v>
          </cell>
        </row>
        <row r="572">
          <cell r="R572" t="str">
            <v>BNDES</v>
          </cell>
          <cell r="S572" t="str">
            <v>FINEM TJLP</v>
          </cell>
          <cell r="T572" t="str">
            <v>SUB0122D</v>
          </cell>
          <cell r="U572">
            <v>6</v>
          </cell>
          <cell r="V572">
            <v>3</v>
          </cell>
          <cell r="W572">
            <v>39447</v>
          </cell>
          <cell r="X572">
            <v>14</v>
          </cell>
          <cell r="Y572">
            <v>0</v>
          </cell>
          <cell r="Z572">
            <v>1.7555719999999999</v>
          </cell>
          <cell r="AA572">
            <v>0</v>
          </cell>
          <cell r="AB572">
            <v>38192256.090000004</v>
          </cell>
          <cell r="AC572">
            <v>0</v>
          </cell>
          <cell r="AD572">
            <v>128210.52</v>
          </cell>
          <cell r="AE572">
            <v>128210.52</v>
          </cell>
          <cell r="AF572">
            <v>0</v>
          </cell>
          <cell r="AG572">
            <v>38320466.609999999</v>
          </cell>
          <cell r="AH572">
            <v>-7.4505805969238281E-9</v>
          </cell>
          <cell r="AI572">
            <v>0</v>
          </cell>
          <cell r="AJ572">
            <v>0</v>
          </cell>
          <cell r="AK572">
            <v>0</v>
          </cell>
        </row>
        <row r="573">
          <cell r="R573" t="str">
            <v>BNDES</v>
          </cell>
          <cell r="S573" t="str">
            <v>FINEM TJLP</v>
          </cell>
          <cell r="T573" t="str">
            <v>SUB0122D</v>
          </cell>
          <cell r="U573">
            <v>6</v>
          </cell>
          <cell r="V573">
            <v>3</v>
          </cell>
          <cell r="W573">
            <v>39462</v>
          </cell>
          <cell r="X573">
            <v>15</v>
          </cell>
          <cell r="Y573">
            <v>58</v>
          </cell>
          <cell r="Z573">
            <v>1.7555719999999999</v>
          </cell>
          <cell r="AA573">
            <v>0</v>
          </cell>
          <cell r="AB573">
            <v>38192256.090000004</v>
          </cell>
          <cell r="AC573">
            <v>2010118.74</v>
          </cell>
          <cell r="AD573">
            <v>137846.07</v>
          </cell>
          <cell r="AE573">
            <v>266056.59000000003</v>
          </cell>
          <cell r="AF573">
            <v>2276175.33</v>
          </cell>
          <cell r="AG573">
            <v>36182137.350000001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</row>
        <row r="574">
          <cell r="R574" t="str">
            <v>BNDES</v>
          </cell>
          <cell r="S574" t="str">
            <v>FINEM TJLP</v>
          </cell>
          <cell r="T574" t="str">
            <v>SUB0122D</v>
          </cell>
          <cell r="U574">
            <v>6</v>
          </cell>
          <cell r="V574">
            <v>3</v>
          </cell>
          <cell r="W574">
            <v>39478</v>
          </cell>
          <cell r="X574">
            <v>16</v>
          </cell>
          <cell r="Y574">
            <v>0</v>
          </cell>
          <cell r="Z574">
            <v>1.7555719999999999</v>
          </cell>
          <cell r="AA574">
            <v>0</v>
          </cell>
          <cell r="AB574">
            <v>36182137.350000001</v>
          </cell>
          <cell r="AC574">
            <v>0</v>
          </cell>
          <cell r="AD574">
            <v>138847.65</v>
          </cell>
          <cell r="AE574">
            <v>138847.65</v>
          </cell>
          <cell r="AF574">
            <v>0</v>
          </cell>
          <cell r="AG574">
            <v>36320985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</row>
        <row r="575">
          <cell r="R575" t="str">
            <v>BNDES</v>
          </cell>
          <cell r="S575" t="str">
            <v>FINEM TJLP</v>
          </cell>
          <cell r="T575" t="str">
            <v>SUB0122D</v>
          </cell>
          <cell r="U575">
            <v>6</v>
          </cell>
          <cell r="V575">
            <v>3</v>
          </cell>
          <cell r="W575">
            <v>39493</v>
          </cell>
          <cell r="X575">
            <v>15</v>
          </cell>
          <cell r="Y575">
            <v>59</v>
          </cell>
          <cell r="Z575">
            <v>1.7555719999999999</v>
          </cell>
          <cell r="AA575">
            <v>0</v>
          </cell>
          <cell r="AB575">
            <v>36182137.350000001</v>
          </cell>
          <cell r="AC575">
            <v>2010118.74</v>
          </cell>
          <cell r="AD575">
            <v>130653.55000000002</v>
          </cell>
          <cell r="AE575">
            <v>269501.2</v>
          </cell>
          <cell r="AF575">
            <v>2279619.94</v>
          </cell>
          <cell r="AG575">
            <v>34172018.609999999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</row>
        <row r="576">
          <cell r="R576" t="str">
            <v>BNDES</v>
          </cell>
          <cell r="S576" t="str">
            <v>FINEM TJLP</v>
          </cell>
          <cell r="T576" t="str">
            <v>SUB0122D</v>
          </cell>
          <cell r="U576">
            <v>6</v>
          </cell>
          <cell r="V576">
            <v>3</v>
          </cell>
          <cell r="W576">
            <v>39507</v>
          </cell>
          <cell r="X576">
            <v>14</v>
          </cell>
          <cell r="Y576">
            <v>0</v>
          </cell>
          <cell r="Z576">
            <v>1.7555719999999999</v>
          </cell>
          <cell r="AA576">
            <v>0</v>
          </cell>
          <cell r="AB576">
            <v>34172018.609999999</v>
          </cell>
          <cell r="AC576">
            <v>0</v>
          </cell>
          <cell r="AD576">
            <v>114714.68</v>
          </cell>
          <cell r="AE576">
            <v>114714.68</v>
          </cell>
          <cell r="AF576">
            <v>0</v>
          </cell>
          <cell r="AG576">
            <v>34286733.280000001</v>
          </cell>
          <cell r="AH576">
            <v>-9.9999979138374329E-3</v>
          </cell>
          <cell r="AI576">
            <v>0</v>
          </cell>
          <cell r="AJ576">
            <v>0</v>
          </cell>
          <cell r="AK576">
            <v>0</v>
          </cell>
        </row>
        <row r="577">
          <cell r="R577" t="str">
            <v>BNDES</v>
          </cell>
          <cell r="S577" t="str">
            <v>FINEM TJLP</v>
          </cell>
          <cell r="T577" t="str">
            <v>SUB0122D</v>
          </cell>
          <cell r="U577">
            <v>6</v>
          </cell>
          <cell r="V577">
            <v>3</v>
          </cell>
          <cell r="W577">
            <v>39524</v>
          </cell>
          <cell r="X577">
            <v>17</v>
          </cell>
          <cell r="Y577">
            <v>60</v>
          </cell>
          <cell r="Z577">
            <v>1.7555719999999999</v>
          </cell>
          <cell r="AA577">
            <v>0</v>
          </cell>
          <cell r="AB577">
            <v>34172018.609999999</v>
          </cell>
          <cell r="AC577">
            <v>2010118.74</v>
          </cell>
          <cell r="AD577">
            <v>139814.23000000001</v>
          </cell>
          <cell r="AE577">
            <v>254528.91</v>
          </cell>
          <cell r="AF577">
            <v>2264647.65</v>
          </cell>
          <cell r="AG577">
            <v>32161899.870000001</v>
          </cell>
          <cell r="AH577">
            <v>1.000000536441803E-2</v>
          </cell>
          <cell r="AI577">
            <v>0</v>
          </cell>
          <cell r="AJ577">
            <v>0</v>
          </cell>
          <cell r="AK577">
            <v>0</v>
          </cell>
        </row>
        <row r="578">
          <cell r="R578" t="str">
            <v>BNDES</v>
          </cell>
          <cell r="S578" t="str">
            <v>FINEM TJLP</v>
          </cell>
          <cell r="T578" t="str">
            <v>SUB0122D</v>
          </cell>
          <cell r="U578">
            <v>6</v>
          </cell>
          <cell r="V578">
            <v>3</v>
          </cell>
          <cell r="W578">
            <v>39538</v>
          </cell>
          <cell r="X578">
            <v>14</v>
          </cell>
          <cell r="Y578">
            <v>0</v>
          </cell>
          <cell r="Z578">
            <v>1.7555719999999999</v>
          </cell>
          <cell r="AA578">
            <v>0</v>
          </cell>
          <cell r="AB578">
            <v>32161899.870000001</v>
          </cell>
          <cell r="AC578">
            <v>0</v>
          </cell>
          <cell r="AD578">
            <v>107966.76</v>
          </cell>
          <cell r="AE578">
            <v>107966.76</v>
          </cell>
          <cell r="AF578">
            <v>0</v>
          </cell>
          <cell r="AG578">
            <v>32269866.620000001</v>
          </cell>
          <cell r="AH578">
            <v>-1.0000001639127731E-2</v>
          </cell>
          <cell r="AI578">
            <v>0</v>
          </cell>
          <cell r="AJ578">
            <v>0</v>
          </cell>
          <cell r="AK578">
            <v>0</v>
          </cell>
        </row>
        <row r="579">
          <cell r="R579" t="str">
            <v>BNDES</v>
          </cell>
          <cell r="S579" t="str">
            <v>FINEM TJLP</v>
          </cell>
          <cell r="T579" t="str">
            <v>SUB0122D</v>
          </cell>
          <cell r="U579">
            <v>6</v>
          </cell>
          <cell r="V579">
            <v>3</v>
          </cell>
          <cell r="W579">
            <v>39553</v>
          </cell>
          <cell r="X579">
            <v>15</v>
          </cell>
          <cell r="Y579">
            <v>61</v>
          </cell>
          <cell r="Z579">
            <v>1.7555719999999999</v>
          </cell>
          <cell r="AA579">
            <v>0</v>
          </cell>
          <cell r="AB579">
            <v>32161899.870000001</v>
          </cell>
          <cell r="AC579">
            <v>2010118.74</v>
          </cell>
          <cell r="AD579">
            <v>116080.89</v>
          </cell>
          <cell r="AE579">
            <v>224047.65</v>
          </cell>
          <cell r="AF579">
            <v>2234166.4</v>
          </cell>
          <cell r="AG579">
            <v>30151781.120000001</v>
          </cell>
          <cell r="AH579">
            <v>9.9999979138374329E-3</v>
          </cell>
          <cell r="AI579">
            <v>0</v>
          </cell>
          <cell r="AJ579">
            <v>0</v>
          </cell>
          <cell r="AK579">
            <v>0</v>
          </cell>
        </row>
        <row r="580">
          <cell r="R580" t="str">
            <v>BNDES</v>
          </cell>
          <cell r="S580" t="str">
            <v>FINEM TJLP</v>
          </cell>
          <cell r="T580" t="str">
            <v>SUB0122D</v>
          </cell>
          <cell r="U580">
            <v>6</v>
          </cell>
          <cell r="V580">
            <v>3</v>
          </cell>
          <cell r="W580">
            <v>39568</v>
          </cell>
          <cell r="X580">
            <v>15</v>
          </cell>
          <cell r="Y580">
            <v>0</v>
          </cell>
          <cell r="Z580">
            <v>1.7555719999999999</v>
          </cell>
          <cell r="AA580">
            <v>0</v>
          </cell>
          <cell r="AB580">
            <v>30151781.120000001</v>
          </cell>
          <cell r="AC580">
            <v>0</v>
          </cell>
          <cell r="AD580">
            <v>108461.74</v>
          </cell>
          <cell r="AE580">
            <v>108461.74</v>
          </cell>
          <cell r="AF580">
            <v>0</v>
          </cell>
          <cell r="AG580">
            <v>30260242.859999999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</row>
        <row r="581">
          <cell r="R581" t="str">
            <v>BNDES</v>
          </cell>
          <cell r="S581" t="str">
            <v>FINEM TJLP</v>
          </cell>
          <cell r="T581" t="str">
            <v>SUB0122D</v>
          </cell>
          <cell r="U581">
            <v>6</v>
          </cell>
          <cell r="V581">
            <v>3</v>
          </cell>
          <cell r="W581">
            <v>39583</v>
          </cell>
          <cell r="X581">
            <v>15</v>
          </cell>
          <cell r="Y581">
            <v>62</v>
          </cell>
          <cell r="Z581">
            <v>1.7555719999999999</v>
          </cell>
          <cell r="AA581">
            <v>0</v>
          </cell>
          <cell r="AB581">
            <v>30151781.120000001</v>
          </cell>
          <cell r="AC581">
            <v>2010118.74</v>
          </cell>
          <cell r="AD581">
            <v>108851.90000000001</v>
          </cell>
          <cell r="AE581">
            <v>217313.64</v>
          </cell>
          <cell r="AF581">
            <v>2227432.38</v>
          </cell>
          <cell r="AG581">
            <v>28141662.379999999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</row>
        <row r="582">
          <cell r="R582" t="str">
            <v>BNDES</v>
          </cell>
          <cell r="S582" t="str">
            <v>FINEM TJLP</v>
          </cell>
          <cell r="T582" t="str">
            <v>SUB0122D</v>
          </cell>
          <cell r="U582">
            <v>6</v>
          </cell>
          <cell r="V582">
            <v>3</v>
          </cell>
          <cell r="W582">
            <v>39599</v>
          </cell>
          <cell r="X582">
            <v>16</v>
          </cell>
          <cell r="Y582">
            <v>0</v>
          </cell>
          <cell r="Z582">
            <v>1.7555719999999999</v>
          </cell>
          <cell r="AA582">
            <v>0</v>
          </cell>
          <cell r="AB582">
            <v>28141662.379999999</v>
          </cell>
          <cell r="AC582">
            <v>0</v>
          </cell>
          <cell r="AD582">
            <v>107992.62</v>
          </cell>
          <cell r="AE582">
            <v>107992.62</v>
          </cell>
          <cell r="AF582">
            <v>0</v>
          </cell>
          <cell r="AG582">
            <v>28249655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</row>
        <row r="583">
          <cell r="R583" t="str">
            <v>BNDES</v>
          </cell>
          <cell r="S583" t="str">
            <v>FINEM TJLP</v>
          </cell>
          <cell r="T583" t="str">
            <v>SUB0122D</v>
          </cell>
          <cell r="U583">
            <v>6</v>
          </cell>
          <cell r="V583">
            <v>3</v>
          </cell>
          <cell r="W583">
            <v>39615</v>
          </cell>
          <cell r="X583">
            <v>16</v>
          </cell>
          <cell r="Y583">
            <v>63</v>
          </cell>
          <cell r="Z583">
            <v>1.7555719999999999</v>
          </cell>
          <cell r="AA583">
            <v>0</v>
          </cell>
          <cell r="AB583">
            <v>28141662.379999999</v>
          </cell>
          <cell r="AC583">
            <v>2010118.74</v>
          </cell>
          <cell r="AD583">
            <v>108407.04000000001</v>
          </cell>
          <cell r="AE583">
            <v>216399.66</v>
          </cell>
          <cell r="AF583">
            <v>2226518.4</v>
          </cell>
          <cell r="AG583">
            <v>26131543.640000001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</row>
        <row r="584">
          <cell r="R584" t="str">
            <v>BNDES</v>
          </cell>
          <cell r="S584" t="str">
            <v>FINEM TJLP</v>
          </cell>
          <cell r="T584" t="str">
            <v>SUB0122D</v>
          </cell>
          <cell r="U584">
            <v>6</v>
          </cell>
          <cell r="V584">
            <v>3</v>
          </cell>
          <cell r="W584">
            <v>39629</v>
          </cell>
          <cell r="X584">
            <v>14</v>
          </cell>
          <cell r="Y584">
            <v>0</v>
          </cell>
          <cell r="Z584">
            <v>1.7555719999999999</v>
          </cell>
          <cell r="AA584">
            <v>0</v>
          </cell>
          <cell r="AB584">
            <v>26131543.640000001</v>
          </cell>
          <cell r="AC584">
            <v>0</v>
          </cell>
          <cell r="AD584">
            <v>87722.99</v>
          </cell>
          <cell r="AE584">
            <v>87722.99</v>
          </cell>
          <cell r="AF584">
            <v>0</v>
          </cell>
          <cell r="AG584">
            <v>26219266.629999999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</row>
        <row r="585">
          <cell r="R585" t="str">
            <v>BNDES</v>
          </cell>
          <cell r="S585" t="str">
            <v>FINEM TJLP</v>
          </cell>
          <cell r="T585" t="str">
            <v>SUB0122D</v>
          </cell>
          <cell r="U585">
            <v>6</v>
          </cell>
          <cell r="V585">
            <v>3</v>
          </cell>
          <cell r="W585">
            <v>39644</v>
          </cell>
          <cell r="X585">
            <v>15</v>
          </cell>
          <cell r="Y585">
            <v>64</v>
          </cell>
          <cell r="Z585">
            <v>1.7555719999999999</v>
          </cell>
          <cell r="AA585">
            <v>0</v>
          </cell>
          <cell r="AB585">
            <v>26131543.640000001</v>
          </cell>
          <cell r="AC585">
            <v>2010118.74</v>
          </cell>
          <cell r="AD585">
            <v>94315.73</v>
          </cell>
          <cell r="AE585">
            <v>182038.72</v>
          </cell>
          <cell r="AF585">
            <v>2192157.46</v>
          </cell>
          <cell r="AG585">
            <v>24121424.899999999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</row>
        <row r="586">
          <cell r="R586" t="str">
            <v>BNDES</v>
          </cell>
          <cell r="S586" t="str">
            <v>FINEM TJLP</v>
          </cell>
          <cell r="T586" t="str">
            <v>SUB0122D</v>
          </cell>
          <cell r="U586">
            <v>6</v>
          </cell>
          <cell r="V586">
            <v>3</v>
          </cell>
          <cell r="W586">
            <v>39660</v>
          </cell>
          <cell r="X586">
            <v>16</v>
          </cell>
          <cell r="Y586">
            <v>0</v>
          </cell>
          <cell r="Z586">
            <v>1.7555719999999999</v>
          </cell>
          <cell r="AA586">
            <v>0</v>
          </cell>
          <cell r="AB586">
            <v>24121424.899999999</v>
          </cell>
          <cell r="AC586">
            <v>0</v>
          </cell>
          <cell r="AD586">
            <v>92565.1</v>
          </cell>
          <cell r="AE586">
            <v>92565.1</v>
          </cell>
          <cell r="AF586">
            <v>0</v>
          </cell>
          <cell r="AG586">
            <v>24213990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</row>
        <row r="587">
          <cell r="R587" t="str">
            <v>BNDES</v>
          </cell>
          <cell r="S587" t="str">
            <v>FINEM TJLP</v>
          </cell>
          <cell r="T587" t="str">
            <v>SUB0122D</v>
          </cell>
          <cell r="U587">
            <v>6</v>
          </cell>
          <cell r="V587">
            <v>3</v>
          </cell>
          <cell r="W587">
            <v>39675</v>
          </cell>
          <cell r="X587">
            <v>15</v>
          </cell>
          <cell r="Y587">
            <v>65</v>
          </cell>
          <cell r="Z587">
            <v>1.7555719999999999</v>
          </cell>
          <cell r="AA587">
            <v>0</v>
          </cell>
          <cell r="AB587">
            <v>24121424.899999999</v>
          </cell>
          <cell r="AC587">
            <v>2010118.74</v>
          </cell>
          <cell r="AD587">
            <v>87102.37</v>
          </cell>
          <cell r="AE587">
            <v>179667.47</v>
          </cell>
          <cell r="AF587">
            <v>2189786.21</v>
          </cell>
          <cell r="AG587">
            <v>22111306.16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</row>
        <row r="588">
          <cell r="R588" t="str">
            <v>BNDES</v>
          </cell>
          <cell r="S588" t="str">
            <v>FINEM TJLP</v>
          </cell>
          <cell r="T588" t="str">
            <v>SUB0122D</v>
          </cell>
          <cell r="U588">
            <v>6</v>
          </cell>
          <cell r="V588">
            <v>3</v>
          </cell>
          <cell r="W588">
            <v>39691</v>
          </cell>
          <cell r="X588">
            <v>16</v>
          </cell>
          <cell r="Y588">
            <v>0</v>
          </cell>
          <cell r="Z588">
            <v>1.7555719999999999</v>
          </cell>
          <cell r="AA588">
            <v>0</v>
          </cell>
          <cell r="AB588">
            <v>22111306.16</v>
          </cell>
          <cell r="AC588">
            <v>0</v>
          </cell>
          <cell r="AD588">
            <v>84851.34</v>
          </cell>
          <cell r="AE588">
            <v>84851.34</v>
          </cell>
          <cell r="AF588">
            <v>0</v>
          </cell>
          <cell r="AG588">
            <v>22196157.5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</row>
        <row r="589">
          <cell r="R589" t="str">
            <v>BNDES</v>
          </cell>
          <cell r="S589" t="str">
            <v>FINEM TJLP</v>
          </cell>
          <cell r="T589" t="str">
            <v>SUB0122D</v>
          </cell>
          <cell r="U589">
            <v>6</v>
          </cell>
          <cell r="V589">
            <v>3</v>
          </cell>
          <cell r="W589">
            <v>39706</v>
          </cell>
          <cell r="X589">
            <v>15</v>
          </cell>
          <cell r="Y589">
            <v>66</v>
          </cell>
          <cell r="Z589">
            <v>1.7555719999999999</v>
          </cell>
          <cell r="AA589">
            <v>0</v>
          </cell>
          <cell r="AB589">
            <v>22111306.16</v>
          </cell>
          <cell r="AC589">
            <v>2010118.74</v>
          </cell>
          <cell r="AD589">
            <v>79843.839999999997</v>
          </cell>
          <cell r="AE589">
            <v>164695.18</v>
          </cell>
          <cell r="AF589">
            <v>2174813.92</v>
          </cell>
          <cell r="AG589">
            <v>20101187.420000002</v>
          </cell>
          <cell r="AH589">
            <v>3.7252902984619141E-9</v>
          </cell>
          <cell r="AI589">
            <v>0</v>
          </cell>
          <cell r="AJ589">
            <v>0</v>
          </cell>
          <cell r="AK589">
            <v>0</v>
          </cell>
        </row>
        <row r="590">
          <cell r="R590" t="str">
            <v>BNDES</v>
          </cell>
          <cell r="S590" t="str">
            <v>FINEM TJLP</v>
          </cell>
          <cell r="T590" t="str">
            <v>SUB0122D</v>
          </cell>
          <cell r="U590">
            <v>6</v>
          </cell>
          <cell r="V590">
            <v>3</v>
          </cell>
          <cell r="W590">
            <v>39721</v>
          </cell>
          <cell r="X590">
            <v>15</v>
          </cell>
          <cell r="Y590">
            <v>0</v>
          </cell>
          <cell r="Z590">
            <v>1.7555719999999999</v>
          </cell>
          <cell r="AA590">
            <v>0</v>
          </cell>
          <cell r="AB590">
            <v>20101187.420000002</v>
          </cell>
          <cell r="AC590">
            <v>0</v>
          </cell>
          <cell r="AD590">
            <v>72307.83</v>
          </cell>
          <cell r="AE590">
            <v>72307.83</v>
          </cell>
          <cell r="AF590">
            <v>0</v>
          </cell>
          <cell r="AG590">
            <v>20173495.239999998</v>
          </cell>
          <cell r="AH590">
            <v>-1.0000001639127731E-2</v>
          </cell>
          <cell r="AI590">
            <v>0</v>
          </cell>
          <cell r="AJ590">
            <v>0</v>
          </cell>
          <cell r="AK590">
            <v>0</v>
          </cell>
        </row>
        <row r="591">
          <cell r="R591" t="str">
            <v>BNDES</v>
          </cell>
          <cell r="S591" t="str">
            <v>FINEM TJLP</v>
          </cell>
          <cell r="T591" t="str">
            <v>SUB0122D</v>
          </cell>
          <cell r="U591">
            <v>6</v>
          </cell>
          <cell r="V591">
            <v>3</v>
          </cell>
          <cell r="W591">
            <v>39736</v>
          </cell>
          <cell r="X591">
            <v>15</v>
          </cell>
          <cell r="Y591">
            <v>67</v>
          </cell>
          <cell r="Z591">
            <v>1.7555719999999999</v>
          </cell>
          <cell r="AA591">
            <v>0</v>
          </cell>
          <cell r="AB591">
            <v>20101187.420000002</v>
          </cell>
          <cell r="AC591">
            <v>2010118.74</v>
          </cell>
          <cell r="AD591">
            <v>72567.930000000008</v>
          </cell>
          <cell r="AE591">
            <v>144875.76</v>
          </cell>
          <cell r="AF591">
            <v>2154994.5</v>
          </cell>
          <cell r="AG591">
            <v>18091068.670000002</v>
          </cell>
          <cell r="AH591">
            <v>3.7252902984619141E-9</v>
          </cell>
          <cell r="AI591">
            <v>0</v>
          </cell>
          <cell r="AJ591">
            <v>0</v>
          </cell>
          <cell r="AK591">
            <v>0</v>
          </cell>
        </row>
        <row r="592">
          <cell r="R592" t="str">
            <v>BNDES</v>
          </cell>
          <cell r="S592" t="str">
            <v>FINEM TJLP</v>
          </cell>
          <cell r="T592" t="str">
            <v>SUB0122D</v>
          </cell>
          <cell r="U592">
            <v>6</v>
          </cell>
          <cell r="V592">
            <v>3</v>
          </cell>
          <cell r="W592">
            <v>39752</v>
          </cell>
          <cell r="X592">
            <v>16</v>
          </cell>
          <cell r="Y592">
            <v>0</v>
          </cell>
          <cell r="Z592">
            <v>1.7555719999999999</v>
          </cell>
          <cell r="AA592">
            <v>0</v>
          </cell>
          <cell r="AB592">
            <v>18091068.670000002</v>
          </cell>
          <cell r="AC592">
            <v>0</v>
          </cell>
          <cell r="AD592">
            <v>69423.83</v>
          </cell>
          <cell r="AE592">
            <v>69423.83</v>
          </cell>
          <cell r="AF592">
            <v>0</v>
          </cell>
          <cell r="AG592">
            <v>18160492.5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</row>
        <row r="593">
          <cell r="R593" t="str">
            <v>BNDES</v>
          </cell>
          <cell r="S593" t="str">
            <v>FINEM TJLP</v>
          </cell>
          <cell r="T593" t="str">
            <v>SUB0122D</v>
          </cell>
          <cell r="U593">
            <v>6</v>
          </cell>
          <cell r="V593">
            <v>3</v>
          </cell>
          <cell r="W593">
            <v>39769</v>
          </cell>
          <cell r="X593">
            <v>17</v>
          </cell>
          <cell r="Y593">
            <v>68</v>
          </cell>
          <cell r="Z593">
            <v>1.7555719999999999</v>
          </cell>
          <cell r="AA593">
            <v>0</v>
          </cell>
          <cell r="AB593">
            <v>18091068.670000002</v>
          </cell>
          <cell r="AC593">
            <v>2010118.74</v>
          </cell>
          <cell r="AD593">
            <v>74054.740000000005</v>
          </cell>
          <cell r="AE593">
            <v>143478.57</v>
          </cell>
          <cell r="AF593">
            <v>2153597.3199999998</v>
          </cell>
          <cell r="AG593">
            <v>16080949.93</v>
          </cell>
          <cell r="AH593">
            <v>1.0000001639127731E-2</v>
          </cell>
          <cell r="AI593">
            <v>0</v>
          </cell>
          <cell r="AJ593">
            <v>0</v>
          </cell>
          <cell r="AK593">
            <v>0</v>
          </cell>
        </row>
        <row r="594">
          <cell r="R594" t="str">
            <v>BNDES</v>
          </cell>
          <cell r="S594" t="str">
            <v>FINEM TJLP</v>
          </cell>
          <cell r="T594" t="str">
            <v>SUB0122D</v>
          </cell>
          <cell r="U594">
            <v>6</v>
          </cell>
          <cell r="V594">
            <v>3</v>
          </cell>
          <cell r="W594">
            <v>39782</v>
          </cell>
          <cell r="X594">
            <v>13</v>
          </cell>
          <cell r="Y594">
            <v>0</v>
          </cell>
          <cell r="Z594">
            <v>1.7555719999999999</v>
          </cell>
          <cell r="AA594">
            <v>0</v>
          </cell>
          <cell r="AB594">
            <v>16080949.93</v>
          </cell>
          <cell r="AC594">
            <v>0</v>
          </cell>
          <cell r="AD594">
            <v>50121.42</v>
          </cell>
          <cell r="AE594">
            <v>50121.42</v>
          </cell>
          <cell r="AF594">
            <v>0</v>
          </cell>
          <cell r="AG594">
            <v>16131071.35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</row>
        <row r="595">
          <cell r="R595" t="str">
            <v>BNDES</v>
          </cell>
          <cell r="S595" t="str">
            <v>FINEM TJLP</v>
          </cell>
          <cell r="T595" t="str">
            <v>SUB0122D</v>
          </cell>
          <cell r="U595">
            <v>6</v>
          </cell>
          <cell r="V595">
            <v>3</v>
          </cell>
          <cell r="W595">
            <v>39797</v>
          </cell>
          <cell r="X595">
            <v>15</v>
          </cell>
          <cell r="Y595">
            <v>69</v>
          </cell>
          <cell r="Z595">
            <v>1.7555719999999999</v>
          </cell>
          <cell r="AA595">
            <v>0</v>
          </cell>
          <cell r="AB595">
            <v>16080949.93</v>
          </cell>
          <cell r="AC595">
            <v>2010118.74</v>
          </cell>
          <cell r="AD595">
            <v>58026.559999999998</v>
          </cell>
          <cell r="AE595">
            <v>108147.98</v>
          </cell>
          <cell r="AF595">
            <v>2118266.7200000002</v>
          </cell>
          <cell r="AG595">
            <v>14070831.189999999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</row>
        <row r="596">
          <cell r="R596" t="str">
            <v>BNDES</v>
          </cell>
          <cell r="S596" t="str">
            <v>FINEM TJLP</v>
          </cell>
          <cell r="T596" t="str">
            <v>SUB0122D</v>
          </cell>
          <cell r="U596">
            <v>6</v>
          </cell>
          <cell r="V596">
            <v>3</v>
          </cell>
          <cell r="W596">
            <v>39813</v>
          </cell>
          <cell r="X596">
            <v>16</v>
          </cell>
          <cell r="Y596">
            <v>0</v>
          </cell>
          <cell r="Z596">
            <v>1.7555719999999999</v>
          </cell>
          <cell r="AA596">
            <v>0</v>
          </cell>
          <cell r="AB596">
            <v>14070831.189999999</v>
          </cell>
          <cell r="AC596">
            <v>0</v>
          </cell>
          <cell r="AD596">
            <v>53996.31</v>
          </cell>
          <cell r="AE596">
            <v>53996.31</v>
          </cell>
          <cell r="AF596">
            <v>0</v>
          </cell>
          <cell r="AG596">
            <v>14124827.5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</row>
        <row r="597">
          <cell r="R597" t="str">
            <v>BNDES</v>
          </cell>
          <cell r="S597" t="str">
            <v>FINEM TJLP</v>
          </cell>
          <cell r="T597" t="str">
            <v>SUB0122D</v>
          </cell>
          <cell r="U597">
            <v>6</v>
          </cell>
          <cell r="V597">
            <v>3</v>
          </cell>
          <cell r="W597">
            <v>39828</v>
          </cell>
          <cell r="X597">
            <v>15</v>
          </cell>
          <cell r="Y597">
            <v>70</v>
          </cell>
          <cell r="Z597">
            <v>1.7555719999999999</v>
          </cell>
          <cell r="AA597">
            <v>0</v>
          </cell>
          <cell r="AB597">
            <v>14070831.189999999</v>
          </cell>
          <cell r="AC597">
            <v>2010118.74</v>
          </cell>
          <cell r="AD597">
            <v>50809.710000000006</v>
          </cell>
          <cell r="AE597">
            <v>104806.02</v>
          </cell>
          <cell r="AF597">
            <v>2114924.7599999998</v>
          </cell>
          <cell r="AG597">
            <v>12060712.449999999</v>
          </cell>
          <cell r="AH597">
            <v>-1.862645149230957E-9</v>
          </cell>
          <cell r="AI597">
            <v>0</v>
          </cell>
          <cell r="AJ597">
            <v>0</v>
          </cell>
          <cell r="AK597">
            <v>0</v>
          </cell>
        </row>
        <row r="598">
          <cell r="R598" t="str">
            <v>BNDES</v>
          </cell>
          <cell r="S598" t="str">
            <v>FINEM TJLP</v>
          </cell>
          <cell r="T598" t="str">
            <v>SUB0122D</v>
          </cell>
          <cell r="U598">
            <v>6</v>
          </cell>
          <cell r="V598">
            <v>3</v>
          </cell>
          <cell r="W598">
            <v>39844</v>
          </cell>
          <cell r="X598">
            <v>16</v>
          </cell>
          <cell r="Y598">
            <v>0</v>
          </cell>
          <cell r="Z598">
            <v>1.7555719999999999</v>
          </cell>
          <cell r="AA598">
            <v>0</v>
          </cell>
          <cell r="AB598">
            <v>12060712.449999999</v>
          </cell>
          <cell r="AC598">
            <v>0</v>
          </cell>
          <cell r="AD598">
            <v>46282.55</v>
          </cell>
          <cell r="AE598">
            <v>46282.55</v>
          </cell>
          <cell r="AF598">
            <v>0</v>
          </cell>
          <cell r="AG598">
            <v>12106995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</row>
        <row r="599">
          <cell r="R599" t="str">
            <v>BNDES</v>
          </cell>
          <cell r="S599" t="str">
            <v>FINEM TJLP</v>
          </cell>
          <cell r="T599" t="str">
            <v>SUB0122D</v>
          </cell>
          <cell r="U599">
            <v>6</v>
          </cell>
          <cell r="V599">
            <v>3</v>
          </cell>
          <cell r="W599">
            <v>39860</v>
          </cell>
          <cell r="X599">
            <v>16</v>
          </cell>
          <cell r="Y599">
            <v>71</v>
          </cell>
          <cell r="Z599">
            <v>1.7555719999999999</v>
          </cell>
          <cell r="AA599">
            <v>0</v>
          </cell>
          <cell r="AB599">
            <v>12060712.449999999</v>
          </cell>
          <cell r="AC599">
            <v>2010118.74</v>
          </cell>
          <cell r="AD599">
            <v>46460.160000000003</v>
          </cell>
          <cell r="AE599">
            <v>92742.71</v>
          </cell>
          <cell r="AF599">
            <v>2102861.4500000002</v>
          </cell>
          <cell r="AG599">
            <v>10050593.710000001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</row>
        <row r="600">
          <cell r="R600" t="str">
            <v>BNDES</v>
          </cell>
          <cell r="S600" t="str">
            <v>FINEM TJLP</v>
          </cell>
          <cell r="T600" t="str">
            <v>SUB0122D</v>
          </cell>
          <cell r="U600">
            <v>6</v>
          </cell>
          <cell r="V600">
            <v>3</v>
          </cell>
          <cell r="W600">
            <v>39872</v>
          </cell>
          <cell r="X600">
            <v>12</v>
          </cell>
          <cell r="Y600">
            <v>0</v>
          </cell>
          <cell r="Z600">
            <v>1.7555719999999999</v>
          </cell>
          <cell r="AA600">
            <v>0</v>
          </cell>
          <cell r="AB600">
            <v>10050593.710000001</v>
          </cell>
          <cell r="AC600">
            <v>0</v>
          </cell>
          <cell r="AD600">
            <v>28912.74</v>
          </cell>
          <cell r="AE600">
            <v>28912.74</v>
          </cell>
          <cell r="AF600">
            <v>0</v>
          </cell>
          <cell r="AG600">
            <v>10079506.449999999</v>
          </cell>
          <cell r="AH600">
            <v>-1.862645149230957E-9</v>
          </cell>
          <cell r="AI600">
            <v>0</v>
          </cell>
          <cell r="AJ600">
            <v>0</v>
          </cell>
          <cell r="AK600">
            <v>0</v>
          </cell>
        </row>
        <row r="601">
          <cell r="R601" t="str">
            <v>BNDES</v>
          </cell>
          <cell r="S601" t="str">
            <v>FINEM TJLP</v>
          </cell>
          <cell r="T601" t="str">
            <v>SUB0122D</v>
          </cell>
          <cell r="U601">
            <v>6</v>
          </cell>
          <cell r="V601">
            <v>3</v>
          </cell>
          <cell r="W601">
            <v>39888</v>
          </cell>
          <cell r="X601">
            <v>16</v>
          </cell>
          <cell r="Y601">
            <v>72</v>
          </cell>
          <cell r="Z601">
            <v>1.7555719999999999</v>
          </cell>
          <cell r="AA601">
            <v>0</v>
          </cell>
          <cell r="AB601">
            <v>10050593.710000001</v>
          </cell>
          <cell r="AC601">
            <v>2010118.74</v>
          </cell>
          <cell r="AD601">
            <v>38679.75</v>
          </cell>
          <cell r="AE601">
            <v>67592.490000000005</v>
          </cell>
          <cell r="AF601">
            <v>2077711.23</v>
          </cell>
          <cell r="AG601">
            <v>8040474.9699999997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</row>
        <row r="602">
          <cell r="R602" t="str">
            <v>BNDES</v>
          </cell>
          <cell r="S602" t="str">
            <v>FINEM TJLP</v>
          </cell>
          <cell r="T602" t="str">
            <v>SUB0122D</v>
          </cell>
          <cell r="U602">
            <v>6</v>
          </cell>
          <cell r="V602">
            <v>3</v>
          </cell>
          <cell r="W602">
            <v>39903</v>
          </cell>
          <cell r="X602">
            <v>15</v>
          </cell>
          <cell r="Y602">
            <v>0</v>
          </cell>
          <cell r="Z602">
            <v>1.7555719999999999</v>
          </cell>
          <cell r="AA602">
            <v>0</v>
          </cell>
          <cell r="AB602">
            <v>8040474.9699999997</v>
          </cell>
          <cell r="AC602">
            <v>0</v>
          </cell>
          <cell r="AD602">
            <v>28923.13</v>
          </cell>
          <cell r="AE602">
            <v>28923.13</v>
          </cell>
          <cell r="AF602">
            <v>0</v>
          </cell>
          <cell r="AG602">
            <v>8069398.0999999996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</row>
        <row r="603">
          <cell r="R603" t="str">
            <v>BNDES</v>
          </cell>
          <cell r="S603" t="str">
            <v>FINEM TJLP</v>
          </cell>
          <cell r="T603" t="str">
            <v>SUB0122D</v>
          </cell>
          <cell r="U603">
            <v>6</v>
          </cell>
          <cell r="V603">
            <v>3</v>
          </cell>
          <cell r="W603">
            <v>39918</v>
          </cell>
          <cell r="X603">
            <v>15</v>
          </cell>
          <cell r="Y603">
            <v>73</v>
          </cell>
          <cell r="Z603">
            <v>1.7555719999999999</v>
          </cell>
          <cell r="AA603">
            <v>0</v>
          </cell>
          <cell r="AB603">
            <v>8040474.9699999997</v>
          </cell>
          <cell r="AC603">
            <v>2010118.74</v>
          </cell>
          <cell r="AD603">
            <v>29027.170000000002</v>
          </cell>
          <cell r="AE603">
            <v>57950.3</v>
          </cell>
          <cell r="AF603">
            <v>2068069.04</v>
          </cell>
          <cell r="AG603">
            <v>6030356.2199999997</v>
          </cell>
          <cell r="AH603">
            <v>-9.9999997764825821E-3</v>
          </cell>
          <cell r="AI603">
            <v>0</v>
          </cell>
          <cell r="AJ603">
            <v>0</v>
          </cell>
          <cell r="AK603">
            <v>0</v>
          </cell>
        </row>
        <row r="604">
          <cell r="R604" t="str">
            <v>BNDES</v>
          </cell>
          <cell r="S604" t="str">
            <v>FINEM TJLP</v>
          </cell>
          <cell r="T604" t="str">
            <v>SUB0122D</v>
          </cell>
          <cell r="U604">
            <v>6</v>
          </cell>
          <cell r="V604">
            <v>3</v>
          </cell>
          <cell r="W604">
            <v>39933</v>
          </cell>
          <cell r="X604">
            <v>15</v>
          </cell>
          <cell r="Y604">
            <v>0</v>
          </cell>
          <cell r="Z604">
            <v>1.7555719999999999</v>
          </cell>
          <cell r="AA604">
            <v>0</v>
          </cell>
          <cell r="AB604">
            <v>6030356.2199999997</v>
          </cell>
          <cell r="AC604">
            <v>0</v>
          </cell>
          <cell r="AD604">
            <v>21692.35</v>
          </cell>
          <cell r="AE604">
            <v>21692.35</v>
          </cell>
          <cell r="AF604">
            <v>0</v>
          </cell>
          <cell r="AG604">
            <v>6052048.5700000003</v>
          </cell>
          <cell r="AH604">
            <v>9.3132257461547852E-10</v>
          </cell>
          <cell r="AI604">
            <v>0</v>
          </cell>
          <cell r="AJ604">
            <v>0</v>
          </cell>
          <cell r="AK604">
            <v>0</v>
          </cell>
        </row>
        <row r="605">
          <cell r="R605" t="str">
            <v>BNDES</v>
          </cell>
          <cell r="S605" t="str">
            <v>FINEM TJLP</v>
          </cell>
          <cell r="T605" t="str">
            <v>SUB0122D</v>
          </cell>
          <cell r="U605">
            <v>6</v>
          </cell>
          <cell r="V605">
            <v>3</v>
          </cell>
          <cell r="W605">
            <v>39948</v>
          </cell>
          <cell r="X605">
            <v>15</v>
          </cell>
          <cell r="Y605">
            <v>74</v>
          </cell>
          <cell r="Z605">
            <v>1.7555719999999999</v>
          </cell>
          <cell r="AA605">
            <v>0</v>
          </cell>
          <cell r="AB605">
            <v>6030356.2199999997</v>
          </cell>
          <cell r="AC605">
            <v>2010118.74</v>
          </cell>
          <cell r="AD605">
            <v>21770.380000000005</v>
          </cell>
          <cell r="AE605">
            <v>43462.73</v>
          </cell>
          <cell r="AF605">
            <v>2053581.47</v>
          </cell>
          <cell r="AG605">
            <v>4020237.48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</row>
        <row r="606">
          <cell r="R606" t="str">
            <v>BNDES</v>
          </cell>
          <cell r="S606" t="str">
            <v>FINEM TJLP</v>
          </cell>
          <cell r="T606" t="str">
            <v>SUB0122D</v>
          </cell>
          <cell r="U606">
            <v>6</v>
          </cell>
          <cell r="V606">
            <v>3</v>
          </cell>
          <cell r="W606">
            <v>39964</v>
          </cell>
          <cell r="X606">
            <v>16</v>
          </cell>
          <cell r="Y606">
            <v>0</v>
          </cell>
          <cell r="Z606">
            <v>1.7555719999999999</v>
          </cell>
          <cell r="AA606">
            <v>0</v>
          </cell>
          <cell r="AB606">
            <v>4020237.48</v>
          </cell>
          <cell r="AC606">
            <v>0</v>
          </cell>
          <cell r="AD606">
            <v>15427.52</v>
          </cell>
          <cell r="AE606">
            <v>15427.52</v>
          </cell>
          <cell r="AF606">
            <v>0</v>
          </cell>
          <cell r="AG606">
            <v>4035665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</row>
        <row r="607">
          <cell r="R607" t="str">
            <v>BNDES</v>
          </cell>
          <cell r="S607" t="str">
            <v>FINEM TJLP</v>
          </cell>
          <cell r="T607" t="str">
            <v>SUB0122D</v>
          </cell>
          <cell r="U607">
            <v>6</v>
          </cell>
          <cell r="V607">
            <v>3</v>
          </cell>
          <cell r="W607">
            <v>39979</v>
          </cell>
          <cell r="X607">
            <v>15</v>
          </cell>
          <cell r="Y607">
            <v>75</v>
          </cell>
          <cell r="Z607">
            <v>1.7555719999999999</v>
          </cell>
          <cell r="AA607">
            <v>0</v>
          </cell>
          <cell r="AB607">
            <v>4020237.48</v>
          </cell>
          <cell r="AC607">
            <v>2010118.74</v>
          </cell>
          <cell r="AD607">
            <v>14517.060000000001</v>
          </cell>
          <cell r="AE607">
            <v>29944.58</v>
          </cell>
          <cell r="AF607">
            <v>2040063.32</v>
          </cell>
          <cell r="AG607">
            <v>2010118.74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</row>
        <row r="608">
          <cell r="R608" t="str">
            <v>BNDES</v>
          </cell>
          <cell r="S608" t="str">
            <v>FINEM TJLP</v>
          </cell>
          <cell r="T608" t="str">
            <v>SUB0122D</v>
          </cell>
          <cell r="U608">
            <v>6</v>
          </cell>
          <cell r="V608">
            <v>3</v>
          </cell>
          <cell r="W608">
            <v>39994</v>
          </cell>
          <cell r="X608">
            <v>15</v>
          </cell>
          <cell r="Y608">
            <v>0</v>
          </cell>
          <cell r="Z608">
            <v>1.7555719999999999</v>
          </cell>
          <cell r="AA608">
            <v>0</v>
          </cell>
          <cell r="AB608">
            <v>2010118.74</v>
          </cell>
          <cell r="AC608">
            <v>0</v>
          </cell>
          <cell r="AD608">
            <v>7230.78</v>
          </cell>
          <cell r="AE608">
            <v>7230.78</v>
          </cell>
          <cell r="AF608">
            <v>0</v>
          </cell>
          <cell r="AG608">
            <v>2017349.52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</row>
        <row r="609">
          <cell r="R609" t="str">
            <v>BNDES</v>
          </cell>
          <cell r="S609" t="str">
            <v>FINEM TJLP</v>
          </cell>
          <cell r="T609" t="str">
            <v>SUB0122D</v>
          </cell>
          <cell r="U609">
            <v>6</v>
          </cell>
          <cell r="V609">
            <v>3</v>
          </cell>
          <cell r="W609">
            <v>40009</v>
          </cell>
          <cell r="X609">
            <v>15</v>
          </cell>
          <cell r="Y609">
            <v>76</v>
          </cell>
          <cell r="Z609">
            <v>1.7555719999999999</v>
          </cell>
          <cell r="AA609">
            <v>0</v>
          </cell>
          <cell r="AB609">
            <v>2010118.74</v>
          </cell>
          <cell r="AC609">
            <v>2010118.74</v>
          </cell>
          <cell r="AD609">
            <v>7256.8</v>
          </cell>
          <cell r="AE609">
            <v>14487.58</v>
          </cell>
          <cell r="AF609">
            <v>2024606.32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</row>
        <row r="610">
          <cell r="R610" t="str">
            <v>BNDES</v>
          </cell>
          <cell r="S610" t="str">
            <v>T O T A I S  EM  R$</v>
          </cell>
          <cell r="T610" t="str">
            <v>SUB0122D</v>
          </cell>
          <cell r="U610">
            <v>6</v>
          </cell>
          <cell r="V610">
            <v>3</v>
          </cell>
          <cell r="W610">
            <v>39964</v>
          </cell>
          <cell r="X610">
            <v>16</v>
          </cell>
          <cell r="Y610">
            <v>0</v>
          </cell>
          <cell r="Z610">
            <v>1.8042199999999999</v>
          </cell>
          <cell r="AA610">
            <v>0</v>
          </cell>
          <cell r="AB610">
            <v>4131640.78</v>
          </cell>
          <cell r="AC610">
            <v>132667836.83999985</v>
          </cell>
          <cell r="AD610">
            <v>55403432.070000008</v>
          </cell>
          <cell r="AE610">
            <v>15855.02</v>
          </cell>
          <cell r="AF610">
            <v>188071269.00999996</v>
          </cell>
          <cell r="AG610">
            <v>4147495.81</v>
          </cell>
          <cell r="AH610">
            <v>8355804.9699999755</v>
          </cell>
          <cell r="AI610">
            <v>0</v>
          </cell>
          <cell r="AJ610">
            <v>0</v>
          </cell>
          <cell r="AK610">
            <v>0</v>
          </cell>
        </row>
        <row r="611">
          <cell r="R611" t="str">
            <v>BNDES</v>
          </cell>
          <cell r="S611" t="str">
            <v>FINEM TJLP</v>
          </cell>
          <cell r="T611" t="str">
            <v>SUB0122D</v>
          </cell>
          <cell r="U611">
            <v>6</v>
          </cell>
          <cell r="V611">
            <v>3</v>
          </cell>
          <cell r="W611">
            <v>39979</v>
          </cell>
          <cell r="X611">
            <v>15</v>
          </cell>
          <cell r="Y611">
            <v>75</v>
          </cell>
          <cell r="Z611">
            <v>1.8042199999999999</v>
          </cell>
          <cell r="AA611">
            <v>0</v>
          </cell>
          <cell r="AB611">
            <v>4131640.78</v>
          </cell>
          <cell r="AC611">
            <v>2065820.39</v>
          </cell>
          <cell r="AD611">
            <v>14919.34</v>
          </cell>
          <cell r="AE611">
            <v>30774.36</v>
          </cell>
          <cell r="AF611">
            <v>2096594.75</v>
          </cell>
          <cell r="AG611">
            <v>2065820.39</v>
          </cell>
          <cell r="AH611">
            <v>-1.0000000242143869E-2</v>
          </cell>
          <cell r="AI611">
            <v>0</v>
          </cell>
          <cell r="AJ611">
            <v>0</v>
          </cell>
          <cell r="AK611">
            <v>0</v>
          </cell>
        </row>
        <row r="612">
          <cell r="R612" t="str">
            <v>VCP</v>
          </cell>
          <cell r="S612" t="b">
            <v>0</v>
          </cell>
          <cell r="T612" t="str">
            <v>FINANCIAMENTO INTERNO</v>
          </cell>
          <cell r="U612">
            <v>6</v>
          </cell>
          <cell r="V612">
            <v>3</v>
          </cell>
          <cell r="W612">
            <v>39994</v>
          </cell>
          <cell r="X612">
            <v>15</v>
          </cell>
          <cell r="Y612">
            <v>0</v>
          </cell>
          <cell r="Z612">
            <v>1.8042199999999999</v>
          </cell>
          <cell r="AA612">
            <v>0</v>
          </cell>
          <cell r="AB612" t="str">
            <v>FINEM</v>
          </cell>
          <cell r="AC612">
            <v>0</v>
          </cell>
          <cell r="AD612">
            <v>7431.15</v>
          </cell>
          <cell r="AE612">
            <v>7431.15</v>
          </cell>
          <cell r="AF612">
            <v>0</v>
          </cell>
          <cell r="AG612">
            <v>2073251.54</v>
          </cell>
          <cell r="AH612">
            <v>2.3283064365386963E-10</v>
          </cell>
          <cell r="AI612">
            <v>0</v>
          </cell>
          <cell r="AJ612">
            <v>0</v>
          </cell>
          <cell r="AK612">
            <v>0</v>
          </cell>
        </row>
        <row r="613">
          <cell r="R613" t="str">
            <v>EMPRESA:</v>
          </cell>
          <cell r="S613">
            <v>300</v>
          </cell>
          <cell r="T613" t="str">
            <v>UNIDADE:</v>
          </cell>
          <cell r="U613">
            <v>0</v>
          </cell>
          <cell r="V613" t="str">
            <v>TIPO REG:</v>
          </cell>
          <cell r="W613">
            <v>1</v>
          </cell>
          <cell r="X613">
            <v>15</v>
          </cell>
          <cell r="Y613">
            <v>76</v>
          </cell>
          <cell r="Z613" t="str">
            <v>MOEDA :</v>
          </cell>
          <cell r="AA613" t="str">
            <v>BRL</v>
          </cell>
          <cell r="AB613">
            <v>2065820.39</v>
          </cell>
          <cell r="AC613" t="str">
            <v>COD. CLIENTE/FORNECEDOR:</v>
          </cell>
          <cell r="AD613">
            <v>0</v>
          </cell>
          <cell r="AE613" t="str">
            <v>DATA INICIAL:</v>
          </cell>
          <cell r="AF613">
            <v>35885</v>
          </cell>
          <cell r="AG613" t="str">
            <v>VENCIMENTO:</v>
          </cell>
          <cell r="AH613">
            <v>38457</v>
          </cell>
          <cell r="AI613">
            <v>0</v>
          </cell>
          <cell r="AJ613">
            <v>0</v>
          </cell>
          <cell r="AK613">
            <v>0</v>
          </cell>
        </row>
        <row r="614">
          <cell r="R614" t="str">
            <v>INSTITUIÇÃO</v>
          </cell>
          <cell r="S614" t="str">
            <v>TIPO FINANC.</v>
          </cell>
          <cell r="T614" t="str">
            <v>Nº P.A.C.</v>
          </cell>
          <cell r="U614" t="str">
            <v>Juros (%) a.a.</v>
          </cell>
          <cell r="V614" t="str">
            <v>Spread (%) a.a.</v>
          </cell>
          <cell r="W614" t="str">
            <v>Data Movimento</v>
          </cell>
          <cell r="X614" t="str">
            <v>Nº Dias</v>
          </cell>
          <cell r="Y614" t="str">
            <v>Parc</v>
          </cell>
          <cell r="Z614" t="str">
            <v>Cotação da URTJLP</v>
          </cell>
          <cell r="AA614" t="str">
            <v>Liberações         R$</v>
          </cell>
          <cell r="AB614" t="str">
            <v>Saldo Principal    R$</v>
          </cell>
          <cell r="AC614" t="str">
            <v>Amortização      R$</v>
          </cell>
          <cell r="AD614" t="str">
            <v>Juros no Periodo  R$</v>
          </cell>
          <cell r="AE614" t="str">
            <v>Juros Acumulados R$</v>
          </cell>
          <cell r="AF614" t="str">
            <v>Pagto. Parcela          R$</v>
          </cell>
          <cell r="AG614" t="str">
            <v>Saldo Devedor      R$</v>
          </cell>
          <cell r="AH614" t="str">
            <v>Correc. Monet. R$</v>
          </cell>
          <cell r="AI614" t="str">
            <v>CP</v>
          </cell>
          <cell r="AJ614" t="str">
            <v>LP</v>
          </cell>
          <cell r="AK614" t="str">
            <v>Transf. LP/CP</v>
          </cell>
        </row>
        <row r="615">
          <cell r="R615" t="str">
            <v>BNDES</v>
          </cell>
          <cell r="S615" t="str">
            <v>FINEM TJLP</v>
          </cell>
          <cell r="T615" t="str">
            <v>SUB0122E</v>
          </cell>
          <cell r="U615">
            <v>6</v>
          </cell>
          <cell r="V615">
            <v>1</v>
          </cell>
          <cell r="W615">
            <v>37424</v>
          </cell>
          <cell r="X615">
            <v>0</v>
          </cell>
          <cell r="Y615">
            <v>0</v>
          </cell>
          <cell r="Z615">
            <v>1.6695789999999999</v>
          </cell>
          <cell r="AA615">
            <v>465175.51</v>
          </cell>
          <cell r="AB615">
            <v>465175.51</v>
          </cell>
          <cell r="AC615">
            <v>0</v>
          </cell>
          <cell r="AD615" t="e">
            <v>#N/A</v>
          </cell>
          <cell r="AE615">
            <v>0</v>
          </cell>
          <cell r="AF615">
            <v>0</v>
          </cell>
          <cell r="AG615">
            <v>465175.51</v>
          </cell>
          <cell r="AH615" t="e">
            <v>#N/A</v>
          </cell>
          <cell r="AI615">
            <v>0</v>
          </cell>
          <cell r="AJ615">
            <v>0</v>
          </cell>
          <cell r="AK615">
            <v>0</v>
          </cell>
        </row>
        <row r="616">
          <cell r="R616" t="str">
            <v>BNDES</v>
          </cell>
          <cell r="S616" t="str">
            <v>FINEM TJLP</v>
          </cell>
          <cell r="T616" t="str">
            <v>SUB0122E</v>
          </cell>
          <cell r="U616">
            <v>6</v>
          </cell>
          <cell r="V616">
            <v>1</v>
          </cell>
          <cell r="W616">
            <v>37437</v>
          </cell>
          <cell r="X616">
            <v>13</v>
          </cell>
          <cell r="Y616">
            <v>0</v>
          </cell>
          <cell r="Z616">
            <v>1.6715420000000001</v>
          </cell>
          <cell r="AA616">
            <v>0</v>
          </cell>
          <cell r="AB616">
            <v>465722.44</v>
          </cell>
          <cell r="AC616">
            <v>0</v>
          </cell>
          <cell r="AD616">
            <v>1139.26</v>
          </cell>
          <cell r="AE616">
            <v>1139.26</v>
          </cell>
          <cell r="AF616">
            <v>0</v>
          </cell>
          <cell r="AG616">
            <v>466861.7</v>
          </cell>
          <cell r="AH616">
            <v>546.92999999999302</v>
          </cell>
          <cell r="AI616">
            <v>0</v>
          </cell>
          <cell r="AJ616">
            <v>0</v>
          </cell>
          <cell r="AK616">
            <v>0</v>
          </cell>
        </row>
        <row r="617">
          <cell r="R617" t="str">
            <v>BNDES</v>
          </cell>
          <cell r="S617" t="str">
            <v>FINEM TJLP</v>
          </cell>
          <cell r="T617" t="str">
            <v>SUB0122E</v>
          </cell>
          <cell r="U617">
            <v>6</v>
          </cell>
          <cell r="V617">
            <v>1</v>
          </cell>
          <cell r="W617">
            <v>37452</v>
          </cell>
          <cell r="X617">
            <v>15</v>
          </cell>
          <cell r="Y617">
            <v>1</v>
          </cell>
          <cell r="Z617">
            <v>1.6741010000000001</v>
          </cell>
          <cell r="AA617">
            <v>0</v>
          </cell>
          <cell r="AB617">
            <v>466435.42</v>
          </cell>
          <cell r="AC617">
            <v>0</v>
          </cell>
          <cell r="AD617">
            <v>1321.7500000000002</v>
          </cell>
          <cell r="AE617">
            <v>2461.0100000000002</v>
          </cell>
          <cell r="AF617">
            <v>2461.0100000000002</v>
          </cell>
          <cell r="AG617">
            <v>466435.42</v>
          </cell>
          <cell r="AH617">
            <v>712.97999999998137</v>
          </cell>
          <cell r="AI617">
            <v>0</v>
          </cell>
          <cell r="AJ617">
            <v>0</v>
          </cell>
          <cell r="AK617">
            <v>0</v>
          </cell>
        </row>
        <row r="618">
          <cell r="R618" t="str">
            <v>BNDES</v>
          </cell>
          <cell r="S618" t="str">
            <v>FINEM TJLP</v>
          </cell>
          <cell r="T618" t="str">
            <v>SUB0122E</v>
          </cell>
          <cell r="U618">
            <v>6</v>
          </cell>
          <cell r="V618">
            <v>1</v>
          </cell>
          <cell r="W618">
            <v>37468</v>
          </cell>
          <cell r="X618">
            <v>16</v>
          </cell>
          <cell r="Y618">
            <v>0</v>
          </cell>
          <cell r="Z618">
            <v>1.676855</v>
          </cell>
          <cell r="AA618">
            <v>0</v>
          </cell>
          <cell r="AB618">
            <v>467202.74</v>
          </cell>
          <cell r="AC618">
            <v>0</v>
          </cell>
          <cell r="AD618">
            <v>1407.02</v>
          </cell>
          <cell r="AE618">
            <v>1407.02</v>
          </cell>
          <cell r="AF618">
            <v>0</v>
          </cell>
          <cell r="AG618">
            <v>468609.76</v>
          </cell>
          <cell r="AH618">
            <v>767.32000000000698</v>
          </cell>
          <cell r="AI618">
            <v>0</v>
          </cell>
          <cell r="AJ618">
            <v>0</v>
          </cell>
          <cell r="AK618">
            <v>0</v>
          </cell>
        </row>
        <row r="619">
          <cell r="R619" t="str">
            <v>BNDES</v>
          </cell>
          <cell r="S619" t="str">
            <v>FINEM TJLP</v>
          </cell>
          <cell r="T619" t="str">
            <v>SUB0122E</v>
          </cell>
          <cell r="U619">
            <v>6</v>
          </cell>
          <cell r="V619">
            <v>1</v>
          </cell>
          <cell r="W619">
            <v>37483</v>
          </cell>
          <cell r="X619">
            <v>15</v>
          </cell>
          <cell r="Y619">
            <v>0</v>
          </cell>
          <cell r="Z619">
            <v>1.6794500000000001</v>
          </cell>
          <cell r="AA619">
            <v>0</v>
          </cell>
          <cell r="AB619">
            <v>467925.75</v>
          </cell>
          <cell r="AC619">
            <v>0</v>
          </cell>
          <cell r="AD619">
            <v>1327.15</v>
          </cell>
          <cell r="AE619">
            <v>2734.17</v>
          </cell>
          <cell r="AF619">
            <v>0</v>
          </cell>
          <cell r="AG619">
            <v>470659.92</v>
          </cell>
          <cell r="AH619">
            <v>723.00999999995111</v>
          </cell>
          <cell r="AI619">
            <v>0</v>
          </cell>
          <cell r="AJ619">
            <v>0</v>
          </cell>
          <cell r="AK619">
            <v>0</v>
          </cell>
        </row>
        <row r="620">
          <cell r="R620" t="str">
            <v>BNDES</v>
          </cell>
          <cell r="S620" t="str">
            <v>FINEM TJLP</v>
          </cell>
          <cell r="T620" t="str">
            <v>SUB0122E</v>
          </cell>
          <cell r="U620">
            <v>6</v>
          </cell>
          <cell r="V620">
            <v>1</v>
          </cell>
          <cell r="W620">
            <v>37489</v>
          </cell>
          <cell r="X620">
            <v>6</v>
          </cell>
          <cell r="Y620">
            <v>0</v>
          </cell>
          <cell r="Z620">
            <v>1.680488</v>
          </cell>
          <cell r="AA620">
            <v>280928.98</v>
          </cell>
          <cell r="AB620">
            <v>749143.94</v>
          </cell>
          <cell r="AC620">
            <v>0</v>
          </cell>
          <cell r="AD620">
            <v>533.04999999999973</v>
          </cell>
          <cell r="AE620">
            <v>3267.22</v>
          </cell>
          <cell r="AF620">
            <v>0</v>
          </cell>
          <cell r="AG620">
            <v>752411.16</v>
          </cell>
          <cell r="AH620">
            <v>289.21000000007916</v>
          </cell>
          <cell r="AI620">
            <v>0</v>
          </cell>
          <cell r="AJ620">
            <v>0</v>
          </cell>
          <cell r="AK620">
            <v>0</v>
          </cell>
        </row>
        <row r="621">
          <cell r="R621" t="str">
            <v>BNDES</v>
          </cell>
          <cell r="S621" t="str">
            <v>FINEM TJLP</v>
          </cell>
          <cell r="T621" t="str">
            <v>SUB0122E</v>
          </cell>
          <cell r="U621">
            <v>6</v>
          </cell>
          <cell r="V621">
            <v>1</v>
          </cell>
          <cell r="W621">
            <v>37499</v>
          </cell>
          <cell r="X621">
            <v>10</v>
          </cell>
          <cell r="Y621">
            <v>0</v>
          </cell>
          <cell r="Z621">
            <v>1.682218</v>
          </cell>
          <cell r="AA621">
            <v>0</v>
          </cell>
          <cell r="AB621">
            <v>749915.16</v>
          </cell>
          <cell r="AC621">
            <v>0</v>
          </cell>
          <cell r="AD621">
            <v>1420.2400000000002</v>
          </cell>
          <cell r="AE621">
            <v>4687.46</v>
          </cell>
          <cell r="AF621">
            <v>0</v>
          </cell>
          <cell r="AG621">
            <v>754602.61</v>
          </cell>
          <cell r="AH621">
            <v>771.20999999996275</v>
          </cell>
          <cell r="AI621">
            <v>0</v>
          </cell>
          <cell r="AJ621">
            <v>0</v>
          </cell>
          <cell r="AK621">
            <v>0</v>
          </cell>
        </row>
        <row r="622">
          <cell r="R622" t="str">
            <v>BNDES</v>
          </cell>
          <cell r="S622" t="str">
            <v>FINEM TJLP</v>
          </cell>
          <cell r="T622" t="str">
            <v>SUB0122E</v>
          </cell>
          <cell r="U622">
            <v>6</v>
          </cell>
          <cell r="V622">
            <v>1</v>
          </cell>
          <cell r="W622">
            <v>37514</v>
          </cell>
          <cell r="X622">
            <v>15</v>
          </cell>
          <cell r="Y622">
            <v>0</v>
          </cell>
          <cell r="Z622">
            <v>1.6848129999999999</v>
          </cell>
          <cell r="AA622">
            <v>0</v>
          </cell>
          <cell r="AB622">
            <v>751071.98</v>
          </cell>
          <cell r="AC622">
            <v>0</v>
          </cell>
          <cell r="AD622">
            <v>2140.83</v>
          </cell>
          <cell r="AE622">
            <v>6828.29</v>
          </cell>
          <cell r="AF622">
            <v>0</v>
          </cell>
          <cell r="AG622">
            <v>757900.27</v>
          </cell>
          <cell r="AH622">
            <v>1156.8300000000745</v>
          </cell>
          <cell r="AI622">
            <v>0</v>
          </cell>
          <cell r="AJ622">
            <v>0</v>
          </cell>
          <cell r="AK622">
            <v>0</v>
          </cell>
        </row>
        <row r="623">
          <cell r="R623" t="str">
            <v>BNDES</v>
          </cell>
          <cell r="S623" t="str">
            <v>FINEM TJLP</v>
          </cell>
          <cell r="T623" t="str">
            <v>SUB0122E</v>
          </cell>
          <cell r="U623">
            <v>6</v>
          </cell>
          <cell r="V623">
            <v>1</v>
          </cell>
          <cell r="W623">
            <v>37529</v>
          </cell>
          <cell r="X623">
            <v>15</v>
          </cell>
          <cell r="Y623">
            <v>0</v>
          </cell>
          <cell r="Z623">
            <v>1.6874150000000001</v>
          </cell>
          <cell r="AA623">
            <v>0</v>
          </cell>
          <cell r="AB623">
            <v>752231.92</v>
          </cell>
          <cell r="AC623">
            <v>0</v>
          </cell>
          <cell r="AD623">
            <v>2153.46</v>
          </cell>
          <cell r="AE623">
            <v>8981.75</v>
          </cell>
          <cell r="AF623">
            <v>0</v>
          </cell>
          <cell r="AG623">
            <v>761213.68</v>
          </cell>
          <cell r="AH623">
            <v>1159.9500000000698</v>
          </cell>
          <cell r="AI623">
            <v>0</v>
          </cell>
          <cell r="AJ623">
            <v>0</v>
          </cell>
          <cell r="AK623">
            <v>0</v>
          </cell>
        </row>
        <row r="624">
          <cell r="R624" t="str">
            <v>BNDES</v>
          </cell>
          <cell r="S624" t="str">
            <v>FINEM TJLP</v>
          </cell>
          <cell r="T624" t="str">
            <v>SUB0122E</v>
          </cell>
          <cell r="U624">
            <v>6</v>
          </cell>
          <cell r="V624">
            <v>1</v>
          </cell>
          <cell r="W624">
            <v>37544</v>
          </cell>
          <cell r="X624">
            <v>15</v>
          </cell>
          <cell r="Y624">
            <v>2</v>
          </cell>
          <cell r="Z624">
            <v>1.6900250000000001</v>
          </cell>
          <cell r="AA624">
            <v>0</v>
          </cell>
          <cell r="AB624">
            <v>753395.43</v>
          </cell>
          <cell r="AC624">
            <v>0</v>
          </cell>
          <cell r="AD624">
            <v>2166.1900000000005</v>
          </cell>
          <cell r="AE624">
            <v>11147.94</v>
          </cell>
          <cell r="AF624">
            <v>11147.94</v>
          </cell>
          <cell r="AG624">
            <v>753395.43</v>
          </cell>
          <cell r="AH624">
            <v>1163.5</v>
          </cell>
          <cell r="AI624">
            <v>0</v>
          </cell>
          <cell r="AJ624">
            <v>0</v>
          </cell>
          <cell r="AK624">
            <v>0</v>
          </cell>
        </row>
        <row r="625">
          <cell r="R625" t="str">
            <v>BNDES</v>
          </cell>
          <cell r="S625" t="str">
            <v>FINEM TJLP</v>
          </cell>
          <cell r="T625" t="str">
            <v>SUB0122E</v>
          </cell>
          <cell r="U625">
            <v>6</v>
          </cell>
          <cell r="V625">
            <v>1</v>
          </cell>
          <cell r="W625">
            <v>37560</v>
          </cell>
          <cell r="X625">
            <v>16</v>
          </cell>
          <cell r="Y625">
            <v>0</v>
          </cell>
          <cell r="Z625">
            <v>1.692809</v>
          </cell>
          <cell r="AA625">
            <v>0</v>
          </cell>
          <cell r="AB625">
            <v>754636.51</v>
          </cell>
          <cell r="AC625">
            <v>0</v>
          </cell>
          <cell r="AD625">
            <v>2272.65</v>
          </cell>
          <cell r="AE625">
            <v>2272.65</v>
          </cell>
          <cell r="AF625">
            <v>0</v>
          </cell>
          <cell r="AG625">
            <v>756909.16</v>
          </cell>
          <cell r="AH625">
            <v>1241.0799999999581</v>
          </cell>
          <cell r="AI625">
            <v>0</v>
          </cell>
          <cell r="AJ625">
            <v>0</v>
          </cell>
          <cell r="AK625">
            <v>0</v>
          </cell>
        </row>
        <row r="626">
          <cell r="R626" t="str">
            <v>BNDES</v>
          </cell>
          <cell r="S626" t="str">
            <v>FINEM TJLP</v>
          </cell>
          <cell r="T626" t="str">
            <v>SUB0122E</v>
          </cell>
          <cell r="U626">
            <v>6</v>
          </cell>
          <cell r="V626">
            <v>1</v>
          </cell>
          <cell r="W626">
            <v>37578</v>
          </cell>
          <cell r="X626">
            <v>18</v>
          </cell>
          <cell r="Y626">
            <v>0</v>
          </cell>
          <cell r="Z626">
            <v>1.6959409999999999</v>
          </cell>
          <cell r="AA626">
            <v>0</v>
          </cell>
          <cell r="AB626">
            <v>756032.73</v>
          </cell>
          <cell r="AC626">
            <v>0</v>
          </cell>
          <cell r="AD626">
            <v>2573.85</v>
          </cell>
          <cell r="AE626">
            <v>4846.5</v>
          </cell>
          <cell r="AF626">
            <v>0</v>
          </cell>
          <cell r="AG626">
            <v>760879.23</v>
          </cell>
          <cell r="AH626">
            <v>1396.2199999999721</v>
          </cell>
          <cell r="AI626">
            <v>0</v>
          </cell>
          <cell r="AJ626">
            <v>0</v>
          </cell>
          <cell r="AK626">
            <v>0</v>
          </cell>
        </row>
        <row r="627">
          <cell r="R627" t="str">
            <v>BNDES</v>
          </cell>
          <cell r="S627" t="str">
            <v>FINEM TJLP</v>
          </cell>
          <cell r="T627" t="str">
            <v>SUB0122E</v>
          </cell>
          <cell r="U627">
            <v>6</v>
          </cell>
          <cell r="V627">
            <v>1</v>
          </cell>
          <cell r="W627">
            <v>37590</v>
          </cell>
          <cell r="X627">
            <v>12</v>
          </cell>
          <cell r="Y627">
            <v>0</v>
          </cell>
          <cell r="Z627">
            <v>1.6980409999999999</v>
          </cell>
          <cell r="AA627">
            <v>0</v>
          </cell>
          <cell r="AB627">
            <v>756968.88</v>
          </cell>
          <cell r="AC627">
            <v>0</v>
          </cell>
          <cell r="AD627">
            <v>1726.0699999999997</v>
          </cell>
          <cell r="AE627">
            <v>6572.57</v>
          </cell>
          <cell r="AF627">
            <v>0</v>
          </cell>
          <cell r="AG627">
            <v>763541.45</v>
          </cell>
          <cell r="AH627">
            <v>936.15000000002328</v>
          </cell>
          <cell r="AI627">
            <v>0</v>
          </cell>
          <cell r="AJ627">
            <v>0</v>
          </cell>
          <cell r="AK627">
            <v>0</v>
          </cell>
        </row>
        <row r="628">
          <cell r="R628" t="str">
            <v>BNDES</v>
          </cell>
          <cell r="S628" t="str">
            <v>FINEM TJLP</v>
          </cell>
          <cell r="T628" t="str">
            <v>SUB0122E</v>
          </cell>
          <cell r="U628">
            <v>6</v>
          </cell>
          <cell r="V628">
            <v>1</v>
          </cell>
          <cell r="W628">
            <v>37605</v>
          </cell>
          <cell r="X628">
            <v>15</v>
          </cell>
          <cell r="Y628">
            <v>0</v>
          </cell>
          <cell r="Z628">
            <v>1.700666</v>
          </cell>
          <cell r="AA628">
            <v>0</v>
          </cell>
          <cell r="AB628">
            <v>758139.08</v>
          </cell>
          <cell r="AC628">
            <v>0</v>
          </cell>
          <cell r="AD628">
            <v>2169.0400000000009</v>
          </cell>
          <cell r="AE628">
            <v>8741.61</v>
          </cell>
          <cell r="AF628">
            <v>0</v>
          </cell>
          <cell r="AG628">
            <v>766880.69</v>
          </cell>
          <cell r="AH628">
            <v>1170.1999999999534</v>
          </cell>
          <cell r="AI628">
            <v>0</v>
          </cell>
          <cell r="AJ628">
            <v>0</v>
          </cell>
          <cell r="AK628">
            <v>0</v>
          </cell>
        </row>
        <row r="629">
          <cell r="R629" t="str">
            <v>BNDES</v>
          </cell>
          <cell r="S629" t="str">
            <v>FINEM TJLP</v>
          </cell>
          <cell r="T629" t="str">
            <v>SUB0122E</v>
          </cell>
          <cell r="U629">
            <v>6</v>
          </cell>
          <cell r="V629">
            <v>1</v>
          </cell>
          <cell r="W629">
            <v>37621</v>
          </cell>
          <cell r="X629">
            <v>16</v>
          </cell>
          <cell r="Y629">
            <v>0</v>
          </cell>
          <cell r="Z629">
            <v>1.7034659999999999</v>
          </cell>
          <cell r="AA629">
            <v>0</v>
          </cell>
          <cell r="AB629">
            <v>759387.29</v>
          </cell>
          <cell r="AC629">
            <v>0</v>
          </cell>
          <cell r="AD629">
            <v>2327.7099999999991</v>
          </cell>
          <cell r="AE629">
            <v>11069.32</v>
          </cell>
          <cell r="AF629">
            <v>0</v>
          </cell>
          <cell r="AG629">
            <v>770456.61</v>
          </cell>
          <cell r="AH629">
            <v>1248.2100000000792</v>
          </cell>
          <cell r="AI629">
            <v>0</v>
          </cell>
          <cell r="AJ629">
            <v>0</v>
          </cell>
          <cell r="AK629">
            <v>0</v>
          </cell>
        </row>
        <row r="630">
          <cell r="R630" t="str">
            <v>BNDES</v>
          </cell>
          <cell r="S630" t="str">
            <v>FINEM TJLP</v>
          </cell>
          <cell r="T630" t="str">
            <v>SUB0122E</v>
          </cell>
          <cell r="U630">
            <v>6</v>
          </cell>
          <cell r="V630">
            <v>1</v>
          </cell>
          <cell r="W630">
            <v>37636</v>
          </cell>
          <cell r="X630">
            <v>15</v>
          </cell>
          <cell r="Y630">
            <v>3</v>
          </cell>
          <cell r="Z630">
            <v>1.706693</v>
          </cell>
          <cell r="AA630">
            <v>0</v>
          </cell>
          <cell r="AB630">
            <v>760825.85</v>
          </cell>
          <cell r="AC630">
            <v>0</v>
          </cell>
          <cell r="AD630">
            <v>2200.16</v>
          </cell>
          <cell r="AE630">
            <v>13269.48</v>
          </cell>
          <cell r="AF630">
            <v>13269.48</v>
          </cell>
          <cell r="AG630">
            <v>760825.85</v>
          </cell>
          <cell r="AH630">
            <v>1438.5599999999395</v>
          </cell>
          <cell r="AI630">
            <v>0</v>
          </cell>
          <cell r="AJ630">
            <v>0</v>
          </cell>
          <cell r="AK630">
            <v>0</v>
          </cell>
        </row>
        <row r="631">
          <cell r="R631" t="str">
            <v>BNDES</v>
          </cell>
          <cell r="S631" t="str">
            <v>FINEM TJLP</v>
          </cell>
          <cell r="T631" t="str">
            <v>SUB0122E</v>
          </cell>
          <cell r="U631">
            <v>6</v>
          </cell>
          <cell r="V631">
            <v>1</v>
          </cell>
          <cell r="W631">
            <v>37638</v>
          </cell>
          <cell r="X631">
            <v>2</v>
          </cell>
          <cell r="Y631">
            <v>0</v>
          </cell>
          <cell r="Z631">
            <v>1.707131</v>
          </cell>
          <cell r="AA631">
            <v>285382.90999999997</v>
          </cell>
          <cell r="AB631">
            <v>1046404.02</v>
          </cell>
          <cell r="AC631">
            <v>0</v>
          </cell>
          <cell r="AD631">
            <v>286.11</v>
          </cell>
          <cell r="AE631">
            <v>286.11</v>
          </cell>
          <cell r="AF631">
            <v>0</v>
          </cell>
          <cell r="AG631">
            <v>1046690.13</v>
          </cell>
          <cell r="AH631">
            <v>195.26000000012573</v>
          </cell>
          <cell r="AI631">
            <v>0</v>
          </cell>
          <cell r="AJ631">
            <v>0</v>
          </cell>
          <cell r="AK631">
            <v>0</v>
          </cell>
        </row>
        <row r="632">
          <cell r="R632" t="str">
            <v>BNDES</v>
          </cell>
          <cell r="S632" t="str">
            <v>FINEM TJLP</v>
          </cell>
          <cell r="T632" t="str">
            <v>SUB0122E</v>
          </cell>
          <cell r="U632">
            <v>6</v>
          </cell>
          <cell r="V632">
            <v>1</v>
          </cell>
          <cell r="W632">
            <v>37652</v>
          </cell>
          <cell r="X632">
            <v>14</v>
          </cell>
          <cell r="Y632">
            <v>0</v>
          </cell>
          <cell r="Z632">
            <v>1.710197</v>
          </cell>
          <cell r="AA632">
            <v>0</v>
          </cell>
          <cell r="AB632">
            <v>1048283.36</v>
          </cell>
          <cell r="AC632">
            <v>0</v>
          </cell>
          <cell r="AD632">
            <v>2763.1099999999997</v>
          </cell>
          <cell r="AE632">
            <v>3049.22</v>
          </cell>
          <cell r="AF632">
            <v>0</v>
          </cell>
          <cell r="AG632">
            <v>1051332.58</v>
          </cell>
          <cell r="AH632">
            <v>1879.3400000000838</v>
          </cell>
          <cell r="AI632">
            <v>0</v>
          </cell>
          <cell r="AJ632">
            <v>0</v>
          </cell>
          <cell r="AK632">
            <v>0</v>
          </cell>
        </row>
        <row r="633">
          <cell r="R633" t="str">
            <v>BNDES</v>
          </cell>
          <cell r="S633" t="str">
            <v>FINEM TJLP</v>
          </cell>
          <cell r="T633" t="str">
            <v>SUB0122E</v>
          </cell>
          <cell r="U633">
            <v>6</v>
          </cell>
          <cell r="V633">
            <v>1</v>
          </cell>
          <cell r="W633">
            <v>37667</v>
          </cell>
          <cell r="X633">
            <v>15</v>
          </cell>
          <cell r="Y633">
            <v>0</v>
          </cell>
          <cell r="Z633">
            <v>1.7134819999999999</v>
          </cell>
          <cell r="AA633">
            <v>0</v>
          </cell>
          <cell r="AB633">
            <v>1050296.93</v>
          </cell>
          <cell r="AC633">
            <v>0</v>
          </cell>
          <cell r="AD633">
            <v>2979.56</v>
          </cell>
          <cell r="AE633">
            <v>6028.78</v>
          </cell>
          <cell r="AF633">
            <v>0</v>
          </cell>
          <cell r="AG633">
            <v>1056325.71</v>
          </cell>
          <cell r="AH633">
            <v>2013.5699999998324</v>
          </cell>
          <cell r="AI633">
            <v>0</v>
          </cell>
          <cell r="AJ633">
            <v>0</v>
          </cell>
          <cell r="AK633">
            <v>0</v>
          </cell>
        </row>
        <row r="634">
          <cell r="R634" t="str">
            <v>BNDES</v>
          </cell>
          <cell r="S634" t="str">
            <v>FINEM TJLP</v>
          </cell>
          <cell r="T634" t="str">
            <v>SUB0122E</v>
          </cell>
          <cell r="U634">
            <v>6</v>
          </cell>
          <cell r="V634">
            <v>1</v>
          </cell>
          <cell r="W634">
            <v>37680</v>
          </cell>
          <cell r="X634">
            <v>13</v>
          </cell>
          <cell r="Y634">
            <v>0</v>
          </cell>
          <cell r="Z634">
            <v>1.7163379999999999</v>
          </cell>
          <cell r="AA634">
            <v>0</v>
          </cell>
          <cell r="AB634">
            <v>1052047.55</v>
          </cell>
          <cell r="AC634">
            <v>0</v>
          </cell>
          <cell r="AD634">
            <v>2598.3599999999997</v>
          </cell>
          <cell r="AE634">
            <v>8627.14</v>
          </cell>
          <cell r="AF634">
            <v>0</v>
          </cell>
          <cell r="AG634">
            <v>1060674.69</v>
          </cell>
          <cell r="AH634">
            <v>1750.6199999998789</v>
          </cell>
          <cell r="AI634">
            <v>0</v>
          </cell>
          <cell r="AJ634">
            <v>0</v>
          </cell>
          <cell r="AK634">
            <v>0</v>
          </cell>
        </row>
        <row r="635">
          <cell r="R635" t="str">
            <v>BNDES</v>
          </cell>
          <cell r="S635" t="str">
            <v>FINEM TJLP</v>
          </cell>
          <cell r="T635" t="str">
            <v>SUB0122E</v>
          </cell>
          <cell r="U635">
            <v>6</v>
          </cell>
          <cell r="V635">
            <v>1</v>
          </cell>
          <cell r="W635">
            <v>37695</v>
          </cell>
          <cell r="X635">
            <v>15</v>
          </cell>
          <cell r="Y635">
            <v>0</v>
          </cell>
          <cell r="Z635">
            <v>1.719638</v>
          </cell>
          <cell r="AA635">
            <v>0</v>
          </cell>
          <cell r="AB635">
            <v>1054070.32</v>
          </cell>
          <cell r="AC635">
            <v>0</v>
          </cell>
          <cell r="AD635">
            <v>3016.7200000000012</v>
          </cell>
          <cell r="AE635">
            <v>11643.86</v>
          </cell>
          <cell r="AF635">
            <v>0</v>
          </cell>
          <cell r="AG635">
            <v>1065714.18</v>
          </cell>
          <cell r="AH635">
            <v>2022.7700000000186</v>
          </cell>
          <cell r="AI635">
            <v>0</v>
          </cell>
          <cell r="AJ635">
            <v>0</v>
          </cell>
          <cell r="AK635">
            <v>0</v>
          </cell>
        </row>
        <row r="636">
          <cell r="R636" t="str">
            <v>BNDES</v>
          </cell>
          <cell r="S636" t="str">
            <v>FINEM TJLP</v>
          </cell>
          <cell r="T636" t="str">
            <v>SUB0122E</v>
          </cell>
          <cell r="U636">
            <v>6</v>
          </cell>
          <cell r="V636">
            <v>1</v>
          </cell>
          <cell r="W636">
            <v>37711</v>
          </cell>
          <cell r="X636">
            <v>16</v>
          </cell>
          <cell r="Y636">
            <v>0</v>
          </cell>
          <cell r="Z636">
            <v>1.7231620000000001</v>
          </cell>
          <cell r="AA636">
            <v>0</v>
          </cell>
          <cell r="AB636">
            <v>1056230.3899999999</v>
          </cell>
          <cell r="AC636">
            <v>0</v>
          </cell>
          <cell r="AD636">
            <v>3239.92</v>
          </cell>
          <cell r="AE636">
            <v>14883.78</v>
          </cell>
          <cell r="AF636">
            <v>0</v>
          </cell>
          <cell r="AG636">
            <v>1071114.17</v>
          </cell>
          <cell r="AH636">
            <v>2160.0700000000652</v>
          </cell>
          <cell r="AI636">
            <v>0</v>
          </cell>
          <cell r="AJ636">
            <v>0</v>
          </cell>
          <cell r="AK636">
            <v>0</v>
          </cell>
        </row>
        <row r="637">
          <cell r="R637" t="str">
            <v>BNDES</v>
          </cell>
          <cell r="S637" t="str">
            <v>FINEM TJLP</v>
          </cell>
          <cell r="T637" t="str">
            <v>SUB0122E</v>
          </cell>
          <cell r="U637">
            <v>6</v>
          </cell>
          <cell r="V637">
            <v>1</v>
          </cell>
          <cell r="W637">
            <v>37726</v>
          </cell>
          <cell r="X637">
            <v>15</v>
          </cell>
          <cell r="Y637">
            <v>4</v>
          </cell>
          <cell r="Z637">
            <v>1.727079</v>
          </cell>
          <cell r="AA637">
            <v>0</v>
          </cell>
          <cell r="AB637">
            <v>1058631.3600000001</v>
          </cell>
          <cell r="AC637">
            <v>0</v>
          </cell>
          <cell r="AD637">
            <v>3064.5599999999995</v>
          </cell>
          <cell r="AE637">
            <v>17948.34</v>
          </cell>
          <cell r="AF637">
            <v>17948.34</v>
          </cell>
          <cell r="AG637">
            <v>1058631.3600000001</v>
          </cell>
          <cell r="AH637">
            <v>2400.9700000002049</v>
          </cell>
          <cell r="AI637">
            <v>0</v>
          </cell>
          <cell r="AJ637">
            <v>0</v>
          </cell>
          <cell r="AK637">
            <v>0</v>
          </cell>
        </row>
        <row r="638">
          <cell r="R638" t="str">
            <v>BNDES</v>
          </cell>
          <cell r="S638" t="str">
            <v>FINEM TJLP</v>
          </cell>
          <cell r="T638" t="str">
            <v>SUB0122E</v>
          </cell>
          <cell r="U638">
            <v>6</v>
          </cell>
          <cell r="V638">
            <v>1</v>
          </cell>
          <cell r="W638">
            <v>37741</v>
          </cell>
          <cell r="X638">
            <v>15</v>
          </cell>
          <cell r="Y638">
            <v>0</v>
          </cell>
          <cell r="Z638">
            <v>1.7310449999999999</v>
          </cell>
          <cell r="AA638">
            <v>0</v>
          </cell>
          <cell r="AB638">
            <v>1061062.3600000001</v>
          </cell>
          <cell r="AC638">
            <v>0</v>
          </cell>
          <cell r="AD638">
            <v>2995.47</v>
          </cell>
          <cell r="AE638">
            <v>2995.47</v>
          </cell>
          <cell r="AF638">
            <v>0</v>
          </cell>
          <cell r="AG638">
            <v>1064057.83</v>
          </cell>
          <cell r="AH638">
            <v>2431</v>
          </cell>
          <cell r="AI638">
            <v>0</v>
          </cell>
          <cell r="AJ638">
            <v>0</v>
          </cell>
          <cell r="AK638">
            <v>0</v>
          </cell>
        </row>
        <row r="639">
          <cell r="R639" t="str">
            <v>BNDES</v>
          </cell>
          <cell r="S639" t="str">
            <v>FINEM TJLP</v>
          </cell>
          <cell r="T639" t="str">
            <v>SUB0122E</v>
          </cell>
          <cell r="U639">
            <v>6</v>
          </cell>
          <cell r="V639">
            <v>1</v>
          </cell>
          <cell r="W639">
            <v>37756</v>
          </cell>
          <cell r="X639">
            <v>15</v>
          </cell>
          <cell r="Y639">
            <v>0</v>
          </cell>
          <cell r="Z639">
            <v>1.73502</v>
          </cell>
          <cell r="AA639">
            <v>0</v>
          </cell>
          <cell r="AB639">
            <v>1063498.8799999999</v>
          </cell>
          <cell r="AC639">
            <v>0</v>
          </cell>
          <cell r="AD639">
            <v>3017.7100000000005</v>
          </cell>
          <cell r="AE639">
            <v>6013.18</v>
          </cell>
          <cell r="AF639">
            <v>0</v>
          </cell>
          <cell r="AG639">
            <v>1069512.05</v>
          </cell>
          <cell r="AH639">
            <v>2436.5100000000093</v>
          </cell>
          <cell r="AI639">
            <v>0</v>
          </cell>
          <cell r="AJ639">
            <v>0</v>
          </cell>
          <cell r="AK639">
            <v>0</v>
          </cell>
        </row>
        <row r="640">
          <cell r="R640" t="str">
            <v>BNDES</v>
          </cell>
          <cell r="S640" t="str">
            <v>FINEM TJLP</v>
          </cell>
          <cell r="T640" t="str">
            <v>SUB0122E</v>
          </cell>
          <cell r="U640">
            <v>6</v>
          </cell>
          <cell r="V640">
            <v>1</v>
          </cell>
          <cell r="W640">
            <v>37772</v>
          </cell>
          <cell r="X640">
            <v>16</v>
          </cell>
          <cell r="Y640">
            <v>0</v>
          </cell>
          <cell r="Z640">
            <v>1.7392730000000001</v>
          </cell>
          <cell r="AA640">
            <v>0</v>
          </cell>
          <cell r="AB640">
            <v>1066105.8</v>
          </cell>
          <cell r="AC640">
            <v>0</v>
          </cell>
          <cell r="AD640">
            <v>3243.5499999999993</v>
          </cell>
          <cell r="AE640">
            <v>9256.73</v>
          </cell>
          <cell r="AF640">
            <v>0</v>
          </cell>
          <cell r="AG640">
            <v>1075362.53</v>
          </cell>
          <cell r="AH640">
            <v>2606.9299999999348</v>
          </cell>
          <cell r="AI640">
            <v>0</v>
          </cell>
          <cell r="AJ640">
            <v>0</v>
          </cell>
          <cell r="AK640">
            <v>0</v>
          </cell>
        </row>
        <row r="641">
          <cell r="R641" t="str">
            <v>BNDES</v>
          </cell>
          <cell r="S641" t="str">
            <v>FINEM TJLP</v>
          </cell>
          <cell r="T641" t="str">
            <v>SUB0122E</v>
          </cell>
          <cell r="U641">
            <v>6</v>
          </cell>
          <cell r="V641">
            <v>1</v>
          </cell>
          <cell r="W641">
            <v>37787</v>
          </cell>
          <cell r="X641">
            <v>15</v>
          </cell>
          <cell r="Y641">
            <v>0</v>
          </cell>
          <cell r="Z641">
            <v>1.743266</v>
          </cell>
          <cell r="AA641">
            <v>0</v>
          </cell>
          <cell r="AB641">
            <v>1068553.3500000001</v>
          </cell>
          <cell r="AC641">
            <v>0</v>
          </cell>
          <cell r="AD641">
            <v>3064.0600000000013</v>
          </cell>
          <cell r="AE641">
            <v>12320.79</v>
          </cell>
          <cell r="AF641">
            <v>0</v>
          </cell>
          <cell r="AG641">
            <v>1080874.1399999999</v>
          </cell>
          <cell r="AH641">
            <v>2447.5499999998137</v>
          </cell>
          <cell r="AI641">
            <v>0</v>
          </cell>
          <cell r="AJ641">
            <v>0</v>
          </cell>
          <cell r="AK641">
            <v>0</v>
          </cell>
        </row>
        <row r="642">
          <cell r="R642" t="str">
            <v>BNDES</v>
          </cell>
          <cell r="S642" t="str">
            <v>FINEM TJLP</v>
          </cell>
          <cell r="T642" t="str">
            <v>SUB0122E</v>
          </cell>
          <cell r="U642">
            <v>6</v>
          </cell>
          <cell r="V642">
            <v>1</v>
          </cell>
          <cell r="W642">
            <v>37802</v>
          </cell>
          <cell r="X642">
            <v>15</v>
          </cell>
          <cell r="Y642">
            <v>0</v>
          </cell>
          <cell r="Z642">
            <v>1.747271</v>
          </cell>
          <cell r="AA642">
            <v>0</v>
          </cell>
          <cell r="AB642">
            <v>1071008.26</v>
          </cell>
          <cell r="AC642">
            <v>0</v>
          </cell>
          <cell r="AD642">
            <v>3086.7199999999993</v>
          </cell>
          <cell r="AE642">
            <v>15407.51</v>
          </cell>
          <cell r="AF642">
            <v>0</v>
          </cell>
          <cell r="AG642">
            <v>1086415.77</v>
          </cell>
          <cell r="AH642">
            <v>2454.910000000149</v>
          </cell>
          <cell r="AI642">
            <v>0</v>
          </cell>
          <cell r="AJ642">
            <v>0</v>
          </cell>
          <cell r="AK642">
            <v>0</v>
          </cell>
        </row>
        <row r="643">
          <cell r="R643" t="str">
            <v>BNDES</v>
          </cell>
          <cell r="S643" t="str">
            <v>FINEM TJLP</v>
          </cell>
          <cell r="T643" t="str">
            <v>SUB0122E</v>
          </cell>
          <cell r="U643">
            <v>6</v>
          </cell>
          <cell r="V643">
            <v>1</v>
          </cell>
          <cell r="W643">
            <v>37817</v>
          </cell>
          <cell r="X643">
            <v>15</v>
          </cell>
          <cell r="Y643">
            <v>5</v>
          </cell>
          <cell r="Z643">
            <v>1.7512840000000001</v>
          </cell>
          <cell r="AA643">
            <v>0</v>
          </cell>
          <cell r="AB643">
            <v>1073468.07</v>
          </cell>
          <cell r="AC643">
            <v>0</v>
          </cell>
          <cell r="AD643">
            <v>3109.4800000000014</v>
          </cell>
          <cell r="AE643">
            <v>18516.990000000002</v>
          </cell>
          <cell r="AF643">
            <v>18516.990000000002</v>
          </cell>
          <cell r="AG643">
            <v>1073468.07</v>
          </cell>
          <cell r="AH643">
            <v>2459.8100000000559</v>
          </cell>
          <cell r="AI643">
            <v>0</v>
          </cell>
          <cell r="AJ643">
            <v>0</v>
          </cell>
          <cell r="AK643">
            <v>0</v>
          </cell>
        </row>
        <row r="644">
          <cell r="R644" t="str">
            <v>BNDES</v>
          </cell>
          <cell r="S644" t="str">
            <v>FINEM TJLP</v>
          </cell>
          <cell r="T644" t="str">
            <v>SUB0122E</v>
          </cell>
          <cell r="U644">
            <v>6</v>
          </cell>
          <cell r="V644">
            <v>1</v>
          </cell>
          <cell r="W644">
            <v>37833</v>
          </cell>
          <cell r="X644">
            <v>16</v>
          </cell>
          <cell r="Y644">
            <v>0</v>
          </cell>
          <cell r="Z644">
            <v>1.7555719999999999</v>
          </cell>
          <cell r="AA644">
            <v>0</v>
          </cell>
          <cell r="AB644">
            <v>1076096.44</v>
          </cell>
          <cell r="AC644">
            <v>0</v>
          </cell>
          <cell r="AD644">
            <v>3240.75</v>
          </cell>
          <cell r="AE644">
            <v>3240.75</v>
          </cell>
          <cell r="AF644">
            <v>0</v>
          </cell>
          <cell r="AG644">
            <v>1079337.19</v>
          </cell>
          <cell r="AH644">
            <v>2628.3699999998789</v>
          </cell>
          <cell r="AI644">
            <v>1079337.19</v>
          </cell>
          <cell r="AJ644">
            <v>0</v>
          </cell>
          <cell r="AK644">
            <v>0</v>
          </cell>
        </row>
        <row r="645">
          <cell r="R645" t="str">
            <v>BNDES</v>
          </cell>
          <cell r="S645" t="str">
            <v>FINEM TJLP</v>
          </cell>
          <cell r="T645" t="str">
            <v>SUB0122E</v>
          </cell>
          <cell r="U645">
            <v>6</v>
          </cell>
          <cell r="V645">
            <v>1</v>
          </cell>
          <cell r="W645">
            <v>37848</v>
          </cell>
          <cell r="X645">
            <v>15</v>
          </cell>
          <cell r="Y645">
            <v>0</v>
          </cell>
          <cell r="Z645">
            <v>1.7555719999999999</v>
          </cell>
          <cell r="AA645">
            <v>0</v>
          </cell>
          <cell r="AB645">
            <v>1076096.44</v>
          </cell>
          <cell r="AC645">
            <v>0</v>
          </cell>
          <cell r="AD645">
            <v>3047.0600000000004</v>
          </cell>
          <cell r="AE645">
            <v>6287.81</v>
          </cell>
          <cell r="AF645">
            <v>0</v>
          </cell>
          <cell r="AG645">
            <v>1082384.25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</row>
        <row r="646">
          <cell r="R646" t="str">
            <v>BNDES</v>
          </cell>
          <cell r="S646" t="str">
            <v>FINEM TJLP</v>
          </cell>
          <cell r="T646" t="str">
            <v>SUB0122E</v>
          </cell>
          <cell r="U646">
            <v>6</v>
          </cell>
          <cell r="V646">
            <v>1</v>
          </cell>
          <cell r="W646">
            <v>37864</v>
          </cell>
          <cell r="X646">
            <v>16</v>
          </cell>
          <cell r="Y646">
            <v>0</v>
          </cell>
          <cell r="Z646">
            <v>1.7555719999999999</v>
          </cell>
          <cell r="AA646">
            <v>0</v>
          </cell>
          <cell r="AB646">
            <v>1076096.44</v>
          </cell>
          <cell r="AC646">
            <v>0</v>
          </cell>
          <cell r="AD646">
            <v>3259.6799999999994</v>
          </cell>
          <cell r="AE646">
            <v>9547.49</v>
          </cell>
          <cell r="AF646">
            <v>0</v>
          </cell>
          <cell r="AG646">
            <v>1085643.94</v>
          </cell>
          <cell r="AH646">
            <v>1.0000000009313226E-2</v>
          </cell>
          <cell r="AI646">
            <v>0</v>
          </cell>
          <cell r="AJ646">
            <v>0</v>
          </cell>
          <cell r="AK646">
            <v>0</v>
          </cell>
        </row>
        <row r="647">
          <cell r="R647" t="str">
            <v>BNDES</v>
          </cell>
          <cell r="S647" t="str">
            <v>FINEM TJLP</v>
          </cell>
          <cell r="T647" t="str">
            <v>SUB0122E</v>
          </cell>
          <cell r="U647">
            <v>6</v>
          </cell>
          <cell r="V647">
            <v>1</v>
          </cell>
          <cell r="W647">
            <v>37879</v>
          </cell>
          <cell r="X647">
            <v>15</v>
          </cell>
          <cell r="Y647">
            <v>0</v>
          </cell>
          <cell r="Z647">
            <v>1.7555719999999999</v>
          </cell>
          <cell r="AA647">
            <v>0</v>
          </cell>
          <cell r="AB647">
            <v>1076096.44</v>
          </cell>
          <cell r="AC647">
            <v>0</v>
          </cell>
          <cell r="AD647">
            <v>3064.8700000000008</v>
          </cell>
          <cell r="AE647">
            <v>12612.36</v>
          </cell>
          <cell r="AF647">
            <v>0</v>
          </cell>
          <cell r="AG647">
            <v>1088708.81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</row>
        <row r="648">
          <cell r="R648" t="str">
            <v>BNDES</v>
          </cell>
          <cell r="S648" t="str">
            <v>FINEM TJLP</v>
          </cell>
          <cell r="T648" t="str">
            <v>SUB0122E</v>
          </cell>
          <cell r="U648">
            <v>6</v>
          </cell>
          <cell r="V648">
            <v>1</v>
          </cell>
          <cell r="W648">
            <v>37894</v>
          </cell>
          <cell r="X648">
            <v>15</v>
          </cell>
          <cell r="Y648">
            <v>0</v>
          </cell>
          <cell r="Z648">
            <v>1.7555719999999999</v>
          </cell>
          <cell r="AA648">
            <v>0</v>
          </cell>
          <cell r="AB648">
            <v>1076096.44</v>
          </cell>
          <cell r="AC648">
            <v>0</v>
          </cell>
          <cell r="AD648">
            <v>3073.5199999999986</v>
          </cell>
          <cell r="AE648">
            <v>15685.88</v>
          </cell>
          <cell r="AF648">
            <v>0</v>
          </cell>
          <cell r="AG648">
            <v>1091782.33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</row>
        <row r="649">
          <cell r="R649" t="str">
            <v>BNDES</v>
          </cell>
          <cell r="S649" t="str">
            <v>FINEM TJLP</v>
          </cell>
          <cell r="T649" t="str">
            <v>SUB0122E</v>
          </cell>
          <cell r="U649">
            <v>6</v>
          </cell>
          <cell r="V649">
            <v>1</v>
          </cell>
          <cell r="W649">
            <v>37909</v>
          </cell>
          <cell r="X649">
            <v>15</v>
          </cell>
          <cell r="Y649">
            <v>6</v>
          </cell>
          <cell r="Z649">
            <v>1.7555719999999999</v>
          </cell>
          <cell r="AA649">
            <v>0</v>
          </cell>
          <cell r="AB649">
            <v>1076096.44</v>
          </cell>
          <cell r="AC649">
            <v>0</v>
          </cell>
          <cell r="AD649">
            <v>3082.2000000000025</v>
          </cell>
          <cell r="AE649">
            <v>18768.080000000002</v>
          </cell>
          <cell r="AF649">
            <v>18768.080000000002</v>
          </cell>
          <cell r="AG649">
            <v>1076096.44</v>
          </cell>
          <cell r="AH649">
            <v>-1.0000000009313226E-2</v>
          </cell>
          <cell r="AI649">
            <v>0</v>
          </cell>
          <cell r="AJ649">
            <v>0</v>
          </cell>
          <cell r="AK649">
            <v>0</v>
          </cell>
        </row>
        <row r="650">
          <cell r="R650" t="str">
            <v>BNDES</v>
          </cell>
          <cell r="S650" t="str">
            <v>FINEM TJLP</v>
          </cell>
          <cell r="T650" t="str">
            <v>SUB0122E</v>
          </cell>
          <cell r="U650">
            <v>6</v>
          </cell>
          <cell r="V650">
            <v>1</v>
          </cell>
          <cell r="W650">
            <v>37925</v>
          </cell>
          <cell r="X650">
            <v>16</v>
          </cell>
          <cell r="Y650">
            <v>0</v>
          </cell>
          <cell r="Z650">
            <v>1.7555719999999999</v>
          </cell>
          <cell r="AA650">
            <v>0</v>
          </cell>
          <cell r="AB650">
            <v>1076096.44</v>
          </cell>
          <cell r="AC650">
            <v>0</v>
          </cell>
          <cell r="AD650">
            <v>3240.75</v>
          </cell>
          <cell r="AE650">
            <v>3240.75</v>
          </cell>
          <cell r="AF650">
            <v>0</v>
          </cell>
          <cell r="AG650">
            <v>1079337.19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</row>
        <row r="651">
          <cell r="R651" t="str">
            <v>BNDES</v>
          </cell>
          <cell r="S651" t="str">
            <v>FINEM TJLP</v>
          </cell>
          <cell r="T651" t="str">
            <v>SUB0122E</v>
          </cell>
          <cell r="U651">
            <v>6</v>
          </cell>
          <cell r="V651">
            <v>1</v>
          </cell>
          <cell r="W651">
            <v>37940</v>
          </cell>
          <cell r="X651">
            <v>15</v>
          </cell>
          <cell r="Y651">
            <v>0</v>
          </cell>
          <cell r="Z651">
            <v>1.7555719999999999</v>
          </cell>
          <cell r="AA651">
            <v>0</v>
          </cell>
          <cell r="AB651">
            <v>1076096.44</v>
          </cell>
          <cell r="AC651">
            <v>0</v>
          </cell>
          <cell r="AD651">
            <v>3047.0600000000004</v>
          </cell>
          <cell r="AE651">
            <v>6287.81</v>
          </cell>
          <cell r="AF651">
            <v>0</v>
          </cell>
          <cell r="AG651">
            <v>1082384.25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</row>
        <row r="652">
          <cell r="R652" t="str">
            <v>BNDES</v>
          </cell>
          <cell r="S652" t="str">
            <v>FINEM TJLP</v>
          </cell>
          <cell r="T652" t="str">
            <v>SUB0122E</v>
          </cell>
          <cell r="U652">
            <v>6</v>
          </cell>
          <cell r="V652">
            <v>1</v>
          </cell>
          <cell r="W652">
            <v>37955</v>
          </cell>
          <cell r="X652">
            <v>15</v>
          </cell>
          <cell r="Y652">
            <v>0</v>
          </cell>
          <cell r="Z652">
            <v>1.7555719999999999</v>
          </cell>
          <cell r="AA652">
            <v>0</v>
          </cell>
          <cell r="AB652">
            <v>1076096.44</v>
          </cell>
          <cell r="AC652">
            <v>0</v>
          </cell>
          <cell r="AD652">
            <v>3055.6699999999992</v>
          </cell>
          <cell r="AE652">
            <v>9343.48</v>
          </cell>
          <cell r="AF652">
            <v>0</v>
          </cell>
          <cell r="AG652">
            <v>1085439.92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</row>
        <row r="653">
          <cell r="R653" t="str">
            <v>BNDES</v>
          </cell>
          <cell r="S653" t="str">
            <v>FINEM TJLP</v>
          </cell>
          <cell r="T653" t="str">
            <v>SUB0122E</v>
          </cell>
          <cell r="U653">
            <v>6</v>
          </cell>
          <cell r="V653">
            <v>1</v>
          </cell>
          <cell r="W653">
            <v>37970</v>
          </cell>
          <cell r="X653">
            <v>15</v>
          </cell>
          <cell r="Y653">
            <v>0</v>
          </cell>
          <cell r="Z653">
            <v>1.7555719999999999</v>
          </cell>
          <cell r="AA653">
            <v>0</v>
          </cell>
          <cell r="AB653">
            <v>1076096.44</v>
          </cell>
          <cell r="AC653">
            <v>0</v>
          </cell>
          <cell r="AD653">
            <v>3064.2900000000009</v>
          </cell>
          <cell r="AE653">
            <v>12407.77</v>
          </cell>
          <cell r="AF653">
            <v>0</v>
          </cell>
          <cell r="AG653">
            <v>1088504.21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</row>
        <row r="654">
          <cell r="R654" t="str">
            <v>BNDES</v>
          </cell>
          <cell r="S654" t="str">
            <v>FINEM TJLP</v>
          </cell>
          <cell r="T654" t="str">
            <v>SUB0122E</v>
          </cell>
          <cell r="U654">
            <v>6</v>
          </cell>
          <cell r="V654">
            <v>1</v>
          </cell>
          <cell r="W654">
            <v>37986</v>
          </cell>
          <cell r="X654">
            <v>16</v>
          </cell>
          <cell r="Y654">
            <v>0</v>
          </cell>
          <cell r="Z654">
            <v>1.7555719999999999</v>
          </cell>
          <cell r="AA654">
            <v>0</v>
          </cell>
          <cell r="AB654">
            <v>1076096.44</v>
          </cell>
          <cell r="AC654">
            <v>0</v>
          </cell>
          <cell r="AD654">
            <v>3278.1099999999988</v>
          </cell>
          <cell r="AE654">
            <v>15685.88</v>
          </cell>
          <cell r="AF654">
            <v>0</v>
          </cell>
          <cell r="AG654">
            <v>1091782.33</v>
          </cell>
          <cell r="AH654">
            <v>1.0000000009313226E-2</v>
          </cell>
          <cell r="AI654">
            <v>0</v>
          </cell>
          <cell r="AJ654">
            <v>0</v>
          </cell>
          <cell r="AK654">
            <v>0</v>
          </cell>
        </row>
        <row r="655">
          <cell r="R655" t="str">
            <v>BNDES</v>
          </cell>
          <cell r="S655" t="str">
            <v>FINEM TJLP</v>
          </cell>
          <cell r="T655" t="str">
            <v>SUB0122E</v>
          </cell>
          <cell r="U655">
            <v>6</v>
          </cell>
          <cell r="V655">
            <v>1</v>
          </cell>
          <cell r="W655">
            <v>38001</v>
          </cell>
          <cell r="X655">
            <v>15</v>
          </cell>
          <cell r="Y655">
            <v>7</v>
          </cell>
          <cell r="Z655">
            <v>1.7555719999999999</v>
          </cell>
          <cell r="AA655">
            <v>0</v>
          </cell>
          <cell r="AB655">
            <v>1076096.44</v>
          </cell>
          <cell r="AC655">
            <v>0</v>
          </cell>
          <cell r="AD655">
            <v>3082.2000000000025</v>
          </cell>
          <cell r="AE655">
            <v>18768.080000000002</v>
          </cell>
          <cell r="AF655">
            <v>18768.080000000002</v>
          </cell>
          <cell r="AG655">
            <v>1076096.44</v>
          </cell>
          <cell r="AH655">
            <v>-1.0000000009313226E-2</v>
          </cell>
          <cell r="AI655">
            <v>0</v>
          </cell>
          <cell r="AJ655">
            <v>0</v>
          </cell>
          <cell r="AK655">
            <v>0</v>
          </cell>
        </row>
        <row r="656">
          <cell r="R656" t="str">
            <v>BNDES</v>
          </cell>
          <cell r="S656" t="str">
            <v>FINEM TJLP</v>
          </cell>
          <cell r="T656" t="str">
            <v>SUB0122E</v>
          </cell>
          <cell r="U656">
            <v>6</v>
          </cell>
          <cell r="V656">
            <v>1</v>
          </cell>
          <cell r="W656">
            <v>38017</v>
          </cell>
          <cell r="X656">
            <v>16</v>
          </cell>
          <cell r="Y656">
            <v>0</v>
          </cell>
          <cell r="Z656">
            <v>1.7555719999999999</v>
          </cell>
          <cell r="AA656">
            <v>0</v>
          </cell>
          <cell r="AB656">
            <v>1076096.44</v>
          </cell>
          <cell r="AC656">
            <v>0</v>
          </cell>
          <cell r="AD656">
            <v>3240.75</v>
          </cell>
          <cell r="AE656">
            <v>3240.75</v>
          </cell>
          <cell r="AF656">
            <v>0</v>
          </cell>
          <cell r="AG656">
            <v>1079337.19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</row>
        <row r="657">
          <cell r="R657" t="str">
            <v>BNDES</v>
          </cell>
          <cell r="S657" t="str">
            <v>FINEM TJLP</v>
          </cell>
          <cell r="T657" t="str">
            <v>SUB0122E</v>
          </cell>
          <cell r="U657">
            <v>6</v>
          </cell>
          <cell r="V657">
            <v>1</v>
          </cell>
          <cell r="W657">
            <v>38033</v>
          </cell>
          <cell r="X657">
            <v>16</v>
          </cell>
          <cell r="Y657">
            <v>0</v>
          </cell>
          <cell r="Z657">
            <v>1.7555719999999999</v>
          </cell>
          <cell r="AA657">
            <v>0</v>
          </cell>
          <cell r="AB657">
            <v>1076096.44</v>
          </cell>
          <cell r="AC657">
            <v>0</v>
          </cell>
          <cell r="AD657">
            <v>3250.5</v>
          </cell>
          <cell r="AE657">
            <v>6491.25</v>
          </cell>
          <cell r="AF657">
            <v>0</v>
          </cell>
          <cell r="AG657">
            <v>1082587.7</v>
          </cell>
          <cell r="AH657">
            <v>1.0000000009313226E-2</v>
          </cell>
          <cell r="AI657">
            <v>0</v>
          </cell>
          <cell r="AJ657">
            <v>0</v>
          </cell>
          <cell r="AK657">
            <v>0</v>
          </cell>
        </row>
        <row r="658">
          <cell r="R658" t="str">
            <v>BNDES</v>
          </cell>
          <cell r="S658" t="str">
            <v>FINEM TJLP</v>
          </cell>
          <cell r="T658" t="str">
            <v>SUB0122E</v>
          </cell>
          <cell r="U658">
            <v>6</v>
          </cell>
          <cell r="V658">
            <v>1</v>
          </cell>
          <cell r="W658">
            <v>38046</v>
          </cell>
          <cell r="X658">
            <v>13</v>
          </cell>
          <cell r="Y658">
            <v>0</v>
          </cell>
          <cell r="Z658">
            <v>1.7555719999999999</v>
          </cell>
          <cell r="AA658">
            <v>0</v>
          </cell>
          <cell r="AB658">
            <v>1076096.44</v>
          </cell>
          <cell r="AC658">
            <v>0</v>
          </cell>
          <cell r="AD658">
            <v>2648.25</v>
          </cell>
          <cell r="AE658">
            <v>9139.5</v>
          </cell>
          <cell r="AF658">
            <v>0</v>
          </cell>
          <cell r="AG658">
            <v>1085235.94</v>
          </cell>
          <cell r="AH658">
            <v>-1.0000000009313226E-2</v>
          </cell>
          <cell r="AI658">
            <v>0</v>
          </cell>
          <cell r="AJ658">
            <v>0</v>
          </cell>
          <cell r="AK658">
            <v>0</v>
          </cell>
        </row>
        <row r="659">
          <cell r="R659" t="str">
            <v>BNDES</v>
          </cell>
          <cell r="S659" t="str">
            <v>FINEM TJLP</v>
          </cell>
          <cell r="T659" t="str">
            <v>SUB0122E</v>
          </cell>
          <cell r="U659">
            <v>6</v>
          </cell>
          <cell r="V659">
            <v>1</v>
          </cell>
          <cell r="W659">
            <v>38061</v>
          </cell>
          <cell r="X659">
            <v>15</v>
          </cell>
          <cell r="Y659">
            <v>0</v>
          </cell>
          <cell r="Z659">
            <v>1.7555719999999999</v>
          </cell>
          <cell r="AA659">
            <v>0</v>
          </cell>
          <cell r="AB659">
            <v>1076096.44</v>
          </cell>
          <cell r="AC659">
            <v>0</v>
          </cell>
          <cell r="AD659">
            <v>3063.7099999999991</v>
          </cell>
          <cell r="AE659">
            <v>12203.21</v>
          </cell>
          <cell r="AF659">
            <v>0</v>
          </cell>
          <cell r="AG659">
            <v>1088299.6599999999</v>
          </cell>
          <cell r="AH659">
            <v>1.0000000009313226E-2</v>
          </cell>
          <cell r="AI659">
            <v>0</v>
          </cell>
          <cell r="AJ659">
            <v>0</v>
          </cell>
          <cell r="AK659">
            <v>0</v>
          </cell>
        </row>
        <row r="660">
          <cell r="R660" t="str">
            <v>BNDES</v>
          </cell>
          <cell r="S660" t="str">
            <v>FINEM TJLP</v>
          </cell>
          <cell r="T660" t="str">
            <v>SUB0122E</v>
          </cell>
          <cell r="U660">
            <v>6</v>
          </cell>
          <cell r="V660">
            <v>1</v>
          </cell>
          <cell r="W660">
            <v>38077</v>
          </cell>
          <cell r="X660">
            <v>16</v>
          </cell>
          <cell r="Y660">
            <v>0</v>
          </cell>
          <cell r="Z660">
            <v>1.7555719999999999</v>
          </cell>
          <cell r="AA660">
            <v>0</v>
          </cell>
          <cell r="AB660">
            <v>1076096.44</v>
          </cell>
          <cell r="AC660">
            <v>0</v>
          </cell>
          <cell r="AD660">
            <v>3277.5</v>
          </cell>
          <cell r="AE660">
            <v>15480.71</v>
          </cell>
          <cell r="AF660">
            <v>0</v>
          </cell>
          <cell r="AG660">
            <v>1091577.1599999999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</row>
        <row r="661">
          <cell r="R661" t="str">
            <v>BNDES</v>
          </cell>
          <cell r="S661" t="str">
            <v>FINEM TJLP</v>
          </cell>
          <cell r="T661" t="str">
            <v>SUB0122E</v>
          </cell>
          <cell r="U661">
            <v>6</v>
          </cell>
          <cell r="V661">
            <v>1</v>
          </cell>
          <cell r="W661">
            <v>38092</v>
          </cell>
          <cell r="X661">
            <v>15</v>
          </cell>
          <cell r="Y661">
            <v>8</v>
          </cell>
          <cell r="Z661">
            <v>1.7555719999999999</v>
          </cell>
          <cell r="AA661">
            <v>0</v>
          </cell>
          <cell r="AB661">
            <v>1076096.44</v>
          </cell>
          <cell r="AC661">
            <v>0</v>
          </cell>
          <cell r="AD661">
            <v>3081.6200000000026</v>
          </cell>
          <cell r="AE661">
            <v>18562.330000000002</v>
          </cell>
          <cell r="AF661">
            <v>18562.330000000002</v>
          </cell>
          <cell r="AG661">
            <v>1076096.44</v>
          </cell>
          <cell r="AH661">
            <v>-1.0000000009313226E-2</v>
          </cell>
          <cell r="AI661">
            <v>0</v>
          </cell>
          <cell r="AJ661">
            <v>0</v>
          </cell>
          <cell r="AK661">
            <v>0</v>
          </cell>
        </row>
        <row r="662">
          <cell r="R662" t="str">
            <v>BNDES</v>
          </cell>
          <cell r="S662" t="str">
            <v>FINEM TJLP</v>
          </cell>
          <cell r="T662" t="str">
            <v>SUB0122E</v>
          </cell>
          <cell r="U662">
            <v>6</v>
          </cell>
          <cell r="V662">
            <v>1</v>
          </cell>
          <cell r="W662">
            <v>38107</v>
          </cell>
          <cell r="X662">
            <v>15</v>
          </cell>
          <cell r="Y662">
            <v>0</v>
          </cell>
          <cell r="Z662">
            <v>1.7555719999999999</v>
          </cell>
          <cell r="AA662">
            <v>0</v>
          </cell>
          <cell r="AB662">
            <v>1076096.44</v>
          </cell>
          <cell r="AC662">
            <v>0</v>
          </cell>
          <cell r="AD662">
            <v>3037.91</v>
          </cell>
          <cell r="AE662">
            <v>3037.91</v>
          </cell>
          <cell r="AF662">
            <v>0</v>
          </cell>
          <cell r="AG662">
            <v>1079134.3600000001</v>
          </cell>
          <cell r="AH662">
            <v>1.0000000242143869E-2</v>
          </cell>
          <cell r="AI662">
            <v>0</v>
          </cell>
          <cell r="AJ662">
            <v>0</v>
          </cell>
          <cell r="AK662">
            <v>0</v>
          </cell>
        </row>
        <row r="663">
          <cell r="R663" t="str">
            <v>BNDES</v>
          </cell>
          <cell r="S663" t="str">
            <v>FINEM TJLP</v>
          </cell>
          <cell r="T663" t="str">
            <v>SUB0122E</v>
          </cell>
          <cell r="U663">
            <v>6</v>
          </cell>
          <cell r="V663">
            <v>1</v>
          </cell>
          <cell r="W663">
            <v>38124</v>
          </cell>
          <cell r="X663">
            <v>17</v>
          </cell>
          <cell r="Y663">
            <v>0</v>
          </cell>
          <cell r="Z663">
            <v>1.7555719999999999</v>
          </cell>
          <cell r="AA663">
            <v>0</v>
          </cell>
          <cell r="AB663">
            <v>1076096.44</v>
          </cell>
          <cell r="AC663">
            <v>0</v>
          </cell>
          <cell r="AD663">
            <v>3453.34</v>
          </cell>
          <cell r="AE663">
            <v>6491.25</v>
          </cell>
          <cell r="AF663">
            <v>0</v>
          </cell>
          <cell r="AG663">
            <v>1082587.7</v>
          </cell>
          <cell r="AH663">
            <v>-2.3283064365386963E-10</v>
          </cell>
          <cell r="AI663">
            <v>0</v>
          </cell>
          <cell r="AJ663">
            <v>0</v>
          </cell>
          <cell r="AK663">
            <v>0</v>
          </cell>
        </row>
        <row r="664">
          <cell r="R664" t="str">
            <v>BNDES</v>
          </cell>
          <cell r="S664" t="str">
            <v>FINEM TJLP</v>
          </cell>
          <cell r="T664" t="str">
            <v>SUB0122E</v>
          </cell>
          <cell r="U664">
            <v>6</v>
          </cell>
          <cell r="V664">
            <v>1</v>
          </cell>
          <cell r="W664">
            <v>38138</v>
          </cell>
          <cell r="X664">
            <v>14</v>
          </cell>
          <cell r="Y664">
            <v>0</v>
          </cell>
          <cell r="Z664">
            <v>1.7555719999999999</v>
          </cell>
          <cell r="AA664">
            <v>0</v>
          </cell>
          <cell r="AB664">
            <v>1076096.44</v>
          </cell>
          <cell r="AC664">
            <v>0</v>
          </cell>
          <cell r="AD664">
            <v>2852.2299999999996</v>
          </cell>
          <cell r="AE664">
            <v>9343.48</v>
          </cell>
          <cell r="AF664">
            <v>0</v>
          </cell>
          <cell r="AG664">
            <v>1085439.92</v>
          </cell>
          <cell r="AH664">
            <v>-1.0000000009313226E-2</v>
          </cell>
          <cell r="AI664">
            <v>0</v>
          </cell>
          <cell r="AJ664">
            <v>0</v>
          </cell>
          <cell r="AK664">
            <v>0</v>
          </cell>
        </row>
        <row r="665">
          <cell r="R665" t="str">
            <v>BNDES</v>
          </cell>
          <cell r="S665" t="str">
            <v>FINEM TJLP</v>
          </cell>
          <cell r="T665" t="str">
            <v>SUB0122E</v>
          </cell>
          <cell r="U665">
            <v>6</v>
          </cell>
          <cell r="V665">
            <v>1</v>
          </cell>
          <cell r="W665">
            <v>38153</v>
          </cell>
          <cell r="X665">
            <v>15</v>
          </cell>
          <cell r="Y665">
            <v>0</v>
          </cell>
          <cell r="Z665">
            <v>1.7555719999999999</v>
          </cell>
          <cell r="AA665">
            <v>0</v>
          </cell>
          <cell r="AB665">
            <v>1076096.44</v>
          </cell>
          <cell r="AC665">
            <v>0</v>
          </cell>
          <cell r="AD665">
            <v>3064.2900000000009</v>
          </cell>
          <cell r="AE665">
            <v>12407.77</v>
          </cell>
          <cell r="AF665">
            <v>0</v>
          </cell>
          <cell r="AG665">
            <v>1088504.21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</row>
        <row r="666">
          <cell r="R666" t="str">
            <v>BNDES</v>
          </cell>
          <cell r="S666" t="str">
            <v>FINEM TJLP</v>
          </cell>
          <cell r="T666" t="str">
            <v>SUB0122E</v>
          </cell>
          <cell r="U666">
            <v>6</v>
          </cell>
          <cell r="V666">
            <v>1</v>
          </cell>
          <cell r="W666">
            <v>38168</v>
          </cell>
          <cell r="X666">
            <v>15</v>
          </cell>
          <cell r="Y666">
            <v>0</v>
          </cell>
          <cell r="Z666">
            <v>1.7555719999999999</v>
          </cell>
          <cell r="AA666">
            <v>0</v>
          </cell>
          <cell r="AB666">
            <v>1076096.44</v>
          </cell>
          <cell r="AC666">
            <v>0</v>
          </cell>
          <cell r="AD666">
            <v>3072.9399999999987</v>
          </cell>
          <cell r="AE666">
            <v>15480.71</v>
          </cell>
          <cell r="AF666">
            <v>0</v>
          </cell>
          <cell r="AG666">
            <v>1091577.1499999999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</row>
        <row r="667">
          <cell r="R667" t="str">
            <v>BNDES</v>
          </cell>
          <cell r="S667" t="str">
            <v>FINEM TJLP</v>
          </cell>
          <cell r="T667" t="str">
            <v>SUB0122E</v>
          </cell>
          <cell r="U667">
            <v>6</v>
          </cell>
          <cell r="V667">
            <v>1</v>
          </cell>
          <cell r="W667">
            <v>38183</v>
          </cell>
          <cell r="X667">
            <v>15</v>
          </cell>
          <cell r="Y667">
            <v>9</v>
          </cell>
          <cell r="Z667">
            <v>1.7555719999999999</v>
          </cell>
          <cell r="AA667">
            <v>0</v>
          </cell>
          <cell r="AB667">
            <v>1076096.44</v>
          </cell>
          <cell r="AC667">
            <v>0</v>
          </cell>
          <cell r="AD667">
            <v>3081.6200000000026</v>
          </cell>
          <cell r="AE667">
            <v>18562.330000000002</v>
          </cell>
          <cell r="AF667">
            <v>18562.330000000002</v>
          </cell>
          <cell r="AG667">
            <v>1076096.44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</row>
        <row r="668">
          <cell r="R668" t="str">
            <v>BNDES</v>
          </cell>
          <cell r="S668" t="str">
            <v>FINEM TJLP</v>
          </cell>
          <cell r="T668" t="str">
            <v>SUB0122E</v>
          </cell>
          <cell r="U668">
            <v>6</v>
          </cell>
          <cell r="V668">
            <v>1</v>
          </cell>
          <cell r="W668">
            <v>38199</v>
          </cell>
          <cell r="X668">
            <v>16</v>
          </cell>
          <cell r="Y668">
            <v>0</v>
          </cell>
          <cell r="Z668">
            <v>1.7555719999999999</v>
          </cell>
          <cell r="AA668">
            <v>0</v>
          </cell>
          <cell r="AB668">
            <v>1076096.44</v>
          </cell>
          <cell r="AC668">
            <v>0</v>
          </cell>
          <cell r="AD668">
            <v>3240.75</v>
          </cell>
          <cell r="AE668">
            <v>3240.75</v>
          </cell>
          <cell r="AF668">
            <v>0</v>
          </cell>
          <cell r="AG668">
            <v>1079337.19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</row>
        <row r="669">
          <cell r="R669" t="str">
            <v>BNDES</v>
          </cell>
          <cell r="S669" t="str">
            <v>FINEM TJLP</v>
          </cell>
          <cell r="T669" t="str">
            <v>SUB0122E</v>
          </cell>
          <cell r="U669">
            <v>6</v>
          </cell>
          <cell r="V669">
            <v>1</v>
          </cell>
          <cell r="W669">
            <v>38215</v>
          </cell>
          <cell r="X669">
            <v>16</v>
          </cell>
          <cell r="Y669">
            <v>0</v>
          </cell>
          <cell r="Z669">
            <v>1.7555719999999999</v>
          </cell>
          <cell r="AA669">
            <v>0</v>
          </cell>
          <cell r="AB669">
            <v>1076096.44</v>
          </cell>
          <cell r="AC669">
            <v>0</v>
          </cell>
          <cell r="AD669">
            <v>3250.5</v>
          </cell>
          <cell r="AE669">
            <v>6491.25</v>
          </cell>
          <cell r="AF669">
            <v>0</v>
          </cell>
          <cell r="AG669">
            <v>1082587.7</v>
          </cell>
          <cell r="AH669">
            <v>1.0000000009313226E-2</v>
          </cell>
          <cell r="AI669">
            <v>0</v>
          </cell>
          <cell r="AJ669">
            <v>0</v>
          </cell>
          <cell r="AK669">
            <v>0</v>
          </cell>
        </row>
        <row r="670">
          <cell r="R670" t="str">
            <v>BNDES</v>
          </cell>
          <cell r="S670" t="str">
            <v>FINEM TJLP</v>
          </cell>
          <cell r="T670" t="str">
            <v>SUB0122E</v>
          </cell>
          <cell r="U670">
            <v>6</v>
          </cell>
          <cell r="V670">
            <v>1</v>
          </cell>
          <cell r="W670">
            <v>38230</v>
          </cell>
          <cell r="X670">
            <v>15</v>
          </cell>
          <cell r="Y670">
            <v>0</v>
          </cell>
          <cell r="Z670">
            <v>1.7555719999999999</v>
          </cell>
          <cell r="AA670">
            <v>0</v>
          </cell>
          <cell r="AB670">
            <v>1076096.44</v>
          </cell>
          <cell r="AC670">
            <v>0</v>
          </cell>
          <cell r="AD670">
            <v>3056.24</v>
          </cell>
          <cell r="AE670">
            <v>9547.49</v>
          </cell>
          <cell r="AF670">
            <v>0</v>
          </cell>
          <cell r="AG670">
            <v>1085643.94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</row>
        <row r="671">
          <cell r="R671" t="str">
            <v>BNDES</v>
          </cell>
          <cell r="S671" t="str">
            <v>FINEM TJLP</v>
          </cell>
          <cell r="T671" t="str">
            <v>SUB0122E</v>
          </cell>
          <cell r="U671">
            <v>6</v>
          </cell>
          <cell r="V671">
            <v>1</v>
          </cell>
          <cell r="W671">
            <v>38245</v>
          </cell>
          <cell r="X671">
            <v>15</v>
          </cell>
          <cell r="Y671">
            <v>0</v>
          </cell>
          <cell r="Z671">
            <v>1.7555719999999999</v>
          </cell>
          <cell r="AA671">
            <v>0</v>
          </cell>
          <cell r="AB671">
            <v>1076096.44</v>
          </cell>
          <cell r="AC671">
            <v>0</v>
          </cell>
          <cell r="AD671">
            <v>3064.8700000000008</v>
          </cell>
          <cell r="AE671">
            <v>12612.36</v>
          </cell>
          <cell r="AF671">
            <v>0</v>
          </cell>
          <cell r="AG671">
            <v>1088708.81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</row>
        <row r="672">
          <cell r="R672" t="str">
            <v>BNDES</v>
          </cell>
          <cell r="S672" t="str">
            <v>FINEM TJLP</v>
          </cell>
          <cell r="T672" t="str">
            <v>SUB0122E</v>
          </cell>
          <cell r="U672">
            <v>6</v>
          </cell>
          <cell r="V672">
            <v>1</v>
          </cell>
          <cell r="W672">
            <v>38260</v>
          </cell>
          <cell r="X672">
            <v>15</v>
          </cell>
          <cell r="Y672">
            <v>0</v>
          </cell>
          <cell r="Z672">
            <v>1.7555719999999999</v>
          </cell>
          <cell r="AA672">
            <v>0</v>
          </cell>
          <cell r="AB672">
            <v>1076096.44</v>
          </cell>
          <cell r="AC672">
            <v>0</v>
          </cell>
          <cell r="AD672">
            <v>3073.5199999999986</v>
          </cell>
          <cell r="AE672">
            <v>15685.88</v>
          </cell>
          <cell r="AF672">
            <v>0</v>
          </cell>
          <cell r="AG672">
            <v>1091782.33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</row>
        <row r="673">
          <cell r="R673" t="str">
            <v>BNDES</v>
          </cell>
          <cell r="S673" t="str">
            <v>FINEM TJLP</v>
          </cell>
          <cell r="T673" t="str">
            <v>SUB0122E</v>
          </cell>
          <cell r="U673">
            <v>6</v>
          </cell>
          <cell r="V673">
            <v>1</v>
          </cell>
          <cell r="W673">
            <v>38275</v>
          </cell>
          <cell r="X673">
            <v>15</v>
          </cell>
          <cell r="Y673">
            <v>10</v>
          </cell>
          <cell r="Z673">
            <v>1.7555719999999999</v>
          </cell>
          <cell r="AA673">
            <v>0</v>
          </cell>
          <cell r="AB673">
            <v>1076096.44</v>
          </cell>
          <cell r="AC673">
            <v>0</v>
          </cell>
          <cell r="AD673">
            <v>3082.2000000000025</v>
          </cell>
          <cell r="AE673">
            <v>18768.080000000002</v>
          </cell>
          <cell r="AF673">
            <v>18768.080000000002</v>
          </cell>
          <cell r="AG673">
            <v>1076096.44</v>
          </cell>
          <cell r="AH673">
            <v>-1.0000000009313226E-2</v>
          </cell>
          <cell r="AI673">
            <v>0</v>
          </cell>
          <cell r="AJ673">
            <v>0</v>
          </cell>
          <cell r="AK673">
            <v>0</v>
          </cell>
        </row>
        <row r="674">
          <cell r="R674" t="str">
            <v>BNDES</v>
          </cell>
          <cell r="S674" t="str">
            <v>FINEM TJLP</v>
          </cell>
          <cell r="T674" t="str">
            <v>SUB0122E</v>
          </cell>
          <cell r="U674">
            <v>6</v>
          </cell>
          <cell r="V674">
            <v>1</v>
          </cell>
          <cell r="W674">
            <v>38291</v>
          </cell>
          <cell r="X674">
            <v>16</v>
          </cell>
          <cell r="Y674">
            <v>0</v>
          </cell>
          <cell r="Z674">
            <v>1.7555719999999999</v>
          </cell>
          <cell r="AA674">
            <v>0</v>
          </cell>
          <cell r="AB674">
            <v>1076096.44</v>
          </cell>
          <cell r="AC674">
            <v>0</v>
          </cell>
          <cell r="AD674">
            <v>3240.75</v>
          </cell>
          <cell r="AE674">
            <v>3240.75</v>
          </cell>
          <cell r="AF674">
            <v>0</v>
          </cell>
          <cell r="AG674">
            <v>1079337.19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</row>
        <row r="675">
          <cell r="R675" t="str">
            <v>BNDES</v>
          </cell>
          <cell r="S675" t="str">
            <v>FINEM TJLP</v>
          </cell>
          <cell r="T675" t="str">
            <v>SUB0122E</v>
          </cell>
          <cell r="U675">
            <v>6</v>
          </cell>
          <cell r="V675">
            <v>1</v>
          </cell>
          <cell r="W675">
            <v>38306</v>
          </cell>
          <cell r="X675">
            <v>15</v>
          </cell>
          <cell r="Y675">
            <v>0</v>
          </cell>
          <cell r="Z675">
            <v>1.7555719999999999</v>
          </cell>
          <cell r="AA675">
            <v>0</v>
          </cell>
          <cell r="AB675">
            <v>1076096.44</v>
          </cell>
          <cell r="AC675">
            <v>0</v>
          </cell>
          <cell r="AD675">
            <v>3047.0600000000004</v>
          </cell>
          <cell r="AE675">
            <v>6287.81</v>
          </cell>
          <cell r="AF675">
            <v>0</v>
          </cell>
          <cell r="AG675">
            <v>1082384.25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</row>
        <row r="676">
          <cell r="R676" t="str">
            <v>BNDES</v>
          </cell>
          <cell r="S676" t="str">
            <v>FINEM TJLP</v>
          </cell>
          <cell r="T676" t="str">
            <v>SUB0122E</v>
          </cell>
          <cell r="U676">
            <v>6</v>
          </cell>
          <cell r="V676">
            <v>1</v>
          </cell>
          <cell r="W676">
            <v>38321</v>
          </cell>
          <cell r="X676">
            <v>15</v>
          </cell>
          <cell r="Y676">
            <v>0</v>
          </cell>
          <cell r="Z676">
            <v>1.7555719999999999</v>
          </cell>
          <cell r="AA676">
            <v>0</v>
          </cell>
          <cell r="AB676">
            <v>1076096.44</v>
          </cell>
          <cell r="AC676">
            <v>0</v>
          </cell>
          <cell r="AD676">
            <v>3055.6699999999992</v>
          </cell>
          <cell r="AE676">
            <v>9343.48</v>
          </cell>
          <cell r="AF676">
            <v>0</v>
          </cell>
          <cell r="AG676">
            <v>1085439.92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</row>
        <row r="677">
          <cell r="R677" t="str">
            <v>BNDES</v>
          </cell>
          <cell r="S677" t="str">
            <v>FINEM TJLP</v>
          </cell>
          <cell r="T677" t="str">
            <v>SUB0122E</v>
          </cell>
          <cell r="U677">
            <v>6</v>
          </cell>
          <cell r="V677">
            <v>1</v>
          </cell>
          <cell r="W677">
            <v>38336</v>
          </cell>
          <cell r="X677">
            <v>15</v>
          </cell>
          <cell r="Y677">
            <v>0</v>
          </cell>
          <cell r="Z677">
            <v>1.7555719999999999</v>
          </cell>
          <cell r="AA677">
            <v>0</v>
          </cell>
          <cell r="AB677">
            <v>1076096.44</v>
          </cell>
          <cell r="AC677">
            <v>0</v>
          </cell>
          <cell r="AD677">
            <v>3064.2900000000009</v>
          </cell>
          <cell r="AE677">
            <v>12407.77</v>
          </cell>
          <cell r="AF677">
            <v>0</v>
          </cell>
          <cell r="AG677">
            <v>1088504.21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</row>
        <row r="678">
          <cell r="R678" t="str">
            <v>BNDES</v>
          </cell>
          <cell r="S678" t="str">
            <v>FINEM TJLP</v>
          </cell>
          <cell r="T678" t="str">
            <v>SUB0122E</v>
          </cell>
          <cell r="U678">
            <v>6</v>
          </cell>
          <cell r="V678">
            <v>1</v>
          </cell>
          <cell r="W678">
            <v>38352</v>
          </cell>
          <cell r="X678">
            <v>16</v>
          </cell>
          <cell r="Y678">
            <v>0</v>
          </cell>
          <cell r="Z678">
            <v>1.7555719999999999</v>
          </cell>
          <cell r="AA678">
            <v>0</v>
          </cell>
          <cell r="AB678">
            <v>1076096.44</v>
          </cell>
          <cell r="AC678">
            <v>0</v>
          </cell>
          <cell r="AD678">
            <v>3278.1099999999988</v>
          </cell>
          <cell r="AE678">
            <v>15685.88</v>
          </cell>
          <cell r="AF678">
            <v>0</v>
          </cell>
          <cell r="AG678">
            <v>1091782.33</v>
          </cell>
          <cell r="AH678">
            <v>1.0000000009313226E-2</v>
          </cell>
          <cell r="AI678">
            <v>0</v>
          </cell>
          <cell r="AJ678">
            <v>0</v>
          </cell>
          <cell r="AK678">
            <v>0</v>
          </cell>
        </row>
        <row r="679">
          <cell r="R679" t="str">
            <v>BNDES</v>
          </cell>
          <cell r="S679" t="str">
            <v>FINEM TJLP</v>
          </cell>
          <cell r="T679" t="str">
            <v>SUB0122E</v>
          </cell>
          <cell r="U679">
            <v>6</v>
          </cell>
          <cell r="V679">
            <v>1</v>
          </cell>
          <cell r="W679">
            <v>38369</v>
          </cell>
          <cell r="X679">
            <v>17</v>
          </cell>
          <cell r="Y679">
            <v>11</v>
          </cell>
          <cell r="Z679">
            <v>1.7555719999999999</v>
          </cell>
          <cell r="AA679">
            <v>0</v>
          </cell>
          <cell r="AB679">
            <v>1076096.44</v>
          </cell>
          <cell r="AC679">
            <v>0</v>
          </cell>
          <cell r="AD679">
            <v>3493.8200000000015</v>
          </cell>
          <cell r="AE679">
            <v>19179.7</v>
          </cell>
          <cell r="AF679">
            <v>19179.7</v>
          </cell>
          <cell r="AG679">
            <v>1076096.44</v>
          </cell>
          <cell r="AH679">
            <v>-1.0000000242143869E-2</v>
          </cell>
          <cell r="AI679">
            <v>0</v>
          </cell>
          <cell r="AJ679">
            <v>0</v>
          </cell>
          <cell r="AK679">
            <v>0</v>
          </cell>
        </row>
        <row r="680">
          <cell r="R680" t="str">
            <v>BNDES</v>
          </cell>
          <cell r="S680" t="str">
            <v>FINEM TJLP</v>
          </cell>
          <cell r="T680" t="str">
            <v>SUB0122E</v>
          </cell>
          <cell r="U680">
            <v>6</v>
          </cell>
          <cell r="V680">
            <v>1</v>
          </cell>
          <cell r="W680">
            <v>38383</v>
          </cell>
          <cell r="X680">
            <v>14</v>
          </cell>
          <cell r="Y680">
            <v>0</v>
          </cell>
          <cell r="Z680">
            <v>1.7555719999999999</v>
          </cell>
          <cell r="AA680">
            <v>0</v>
          </cell>
          <cell r="AB680">
            <v>1076096.44</v>
          </cell>
          <cell r="AC680">
            <v>0</v>
          </cell>
          <cell r="AD680">
            <v>2835.12</v>
          </cell>
          <cell r="AE680">
            <v>2835.12</v>
          </cell>
          <cell r="AF680">
            <v>0</v>
          </cell>
          <cell r="AG680">
            <v>1078931.56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</row>
        <row r="681">
          <cell r="R681" t="str">
            <v>BNDES</v>
          </cell>
          <cell r="S681" t="str">
            <v>FINEM TJLP</v>
          </cell>
          <cell r="T681" t="str">
            <v>SUB0122E</v>
          </cell>
          <cell r="U681">
            <v>6</v>
          </cell>
          <cell r="V681">
            <v>1</v>
          </cell>
          <cell r="W681">
            <v>38398</v>
          </cell>
          <cell r="X681">
            <v>15</v>
          </cell>
          <cell r="Y681">
            <v>12</v>
          </cell>
          <cell r="Z681">
            <v>1.7555719999999999</v>
          </cell>
          <cell r="AA681">
            <v>0</v>
          </cell>
          <cell r="AB681">
            <v>1076096.44</v>
          </cell>
          <cell r="AC681">
            <v>19927.71</v>
          </cell>
          <cell r="AD681">
            <v>3045.92</v>
          </cell>
          <cell r="AE681">
            <v>5881.04</v>
          </cell>
          <cell r="AF681">
            <v>25808.75</v>
          </cell>
          <cell r="AG681">
            <v>1056168.73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</row>
        <row r="682">
          <cell r="R682" t="str">
            <v>BNDES</v>
          </cell>
          <cell r="S682" t="str">
            <v>FINEM TJLP</v>
          </cell>
          <cell r="T682" t="str">
            <v>SUB0122E</v>
          </cell>
          <cell r="U682">
            <v>6</v>
          </cell>
          <cell r="V682">
            <v>1</v>
          </cell>
          <cell r="W682">
            <v>38411</v>
          </cell>
          <cell r="X682">
            <v>13</v>
          </cell>
          <cell r="Y682">
            <v>0</v>
          </cell>
          <cell r="Z682">
            <v>1.7555719999999999</v>
          </cell>
          <cell r="AA682">
            <v>0</v>
          </cell>
          <cell r="AB682">
            <v>1056168.73</v>
          </cell>
          <cell r="AC682">
            <v>0</v>
          </cell>
          <cell r="AD682">
            <v>2583.62</v>
          </cell>
          <cell r="AE682">
            <v>2583.62</v>
          </cell>
          <cell r="AF682">
            <v>0</v>
          </cell>
          <cell r="AG682">
            <v>1058752.3500000001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</row>
        <row r="683">
          <cell r="R683" t="str">
            <v>BNDES</v>
          </cell>
          <cell r="S683" t="str">
            <v>FINEM TJLP</v>
          </cell>
          <cell r="T683" t="str">
            <v>SUB0122E</v>
          </cell>
          <cell r="U683">
            <v>6</v>
          </cell>
          <cell r="V683">
            <v>1</v>
          </cell>
          <cell r="W683">
            <v>38426</v>
          </cell>
          <cell r="X683">
            <v>15</v>
          </cell>
          <cell r="Y683">
            <v>13</v>
          </cell>
          <cell r="Z683">
            <v>1.7555719999999999</v>
          </cell>
          <cell r="AA683">
            <v>0</v>
          </cell>
          <cell r="AB683">
            <v>1056168.73</v>
          </cell>
          <cell r="AC683">
            <v>19927.71</v>
          </cell>
          <cell r="AD683">
            <v>2988.95</v>
          </cell>
          <cell r="AE683">
            <v>5572.57</v>
          </cell>
          <cell r="AF683">
            <v>25500.28</v>
          </cell>
          <cell r="AG683">
            <v>1036241.02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</row>
        <row r="684">
          <cell r="R684" t="str">
            <v>BNDES</v>
          </cell>
          <cell r="S684" t="str">
            <v>FINEM TJLP</v>
          </cell>
          <cell r="T684" t="str">
            <v>SUB0122E</v>
          </cell>
          <cell r="U684">
            <v>6</v>
          </cell>
          <cell r="V684">
            <v>1</v>
          </cell>
          <cell r="W684">
            <v>38442</v>
          </cell>
          <cell r="X684">
            <v>16</v>
          </cell>
          <cell r="Y684">
            <v>0</v>
          </cell>
          <cell r="Z684">
            <v>1.7555719999999999</v>
          </cell>
          <cell r="AA684">
            <v>0</v>
          </cell>
          <cell r="AB684">
            <v>1036241.02</v>
          </cell>
          <cell r="AC684">
            <v>0</v>
          </cell>
          <cell r="AD684">
            <v>3120.72</v>
          </cell>
          <cell r="AE684">
            <v>3120.72</v>
          </cell>
          <cell r="AF684">
            <v>0</v>
          </cell>
          <cell r="AG684">
            <v>1039361.74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</row>
        <row r="685">
          <cell r="R685" t="str">
            <v>BNDES</v>
          </cell>
          <cell r="S685" t="str">
            <v>FINEM TJLP</v>
          </cell>
          <cell r="T685" t="str">
            <v>SUB0122E</v>
          </cell>
          <cell r="U685">
            <v>6</v>
          </cell>
          <cell r="V685">
            <v>1</v>
          </cell>
          <cell r="W685">
            <v>38457</v>
          </cell>
          <cell r="X685">
            <v>15</v>
          </cell>
          <cell r="Y685">
            <v>14</v>
          </cell>
          <cell r="Z685">
            <v>1.7555719999999999</v>
          </cell>
          <cell r="AA685">
            <v>0</v>
          </cell>
          <cell r="AB685">
            <v>1036241.02</v>
          </cell>
          <cell r="AC685">
            <v>19927.71</v>
          </cell>
          <cell r="AD685">
            <v>2934.2100000000005</v>
          </cell>
          <cell r="AE685">
            <v>6054.93</v>
          </cell>
          <cell r="AF685">
            <v>25982.639999999999</v>
          </cell>
          <cell r="AG685">
            <v>1016313.31</v>
          </cell>
          <cell r="AH685">
            <v>1.1641532182693481E-10</v>
          </cell>
          <cell r="AI685">
            <v>0</v>
          </cell>
          <cell r="AJ685">
            <v>0</v>
          </cell>
          <cell r="AK685">
            <v>0</v>
          </cell>
        </row>
        <row r="686">
          <cell r="R686" t="str">
            <v>BNDES</v>
          </cell>
          <cell r="S686" t="str">
            <v>FINEM TJLP</v>
          </cell>
          <cell r="T686" t="str">
            <v>SUB0122E</v>
          </cell>
          <cell r="U686">
            <v>6</v>
          </cell>
          <cell r="V686">
            <v>1</v>
          </cell>
          <cell r="W686">
            <v>38472</v>
          </cell>
          <cell r="X686">
            <v>15</v>
          </cell>
          <cell r="Y686">
            <v>0</v>
          </cell>
          <cell r="Z686">
            <v>1.7555719999999999</v>
          </cell>
          <cell r="AA686">
            <v>0</v>
          </cell>
          <cell r="AB686">
            <v>1016313.31</v>
          </cell>
          <cell r="AC686">
            <v>0</v>
          </cell>
          <cell r="AD686">
            <v>2869.14</v>
          </cell>
          <cell r="AE686">
            <v>2869.14</v>
          </cell>
          <cell r="AF686">
            <v>0</v>
          </cell>
          <cell r="AG686">
            <v>1019182.45</v>
          </cell>
          <cell r="AH686">
            <v>-1.1641532182693481E-10</v>
          </cell>
          <cell r="AI686">
            <v>0</v>
          </cell>
          <cell r="AJ686">
            <v>0</v>
          </cell>
          <cell r="AK686">
            <v>0</v>
          </cell>
        </row>
        <row r="687">
          <cell r="R687" t="str">
            <v>BNDES</v>
          </cell>
          <cell r="S687" t="str">
            <v>FINEM TJLP</v>
          </cell>
          <cell r="T687" t="str">
            <v>SUB0122E</v>
          </cell>
          <cell r="U687">
            <v>6</v>
          </cell>
          <cell r="V687">
            <v>1</v>
          </cell>
          <cell r="W687">
            <v>38488</v>
          </cell>
          <cell r="X687">
            <v>16</v>
          </cell>
          <cell r="Y687">
            <v>15</v>
          </cell>
          <cell r="Z687">
            <v>1.7555719999999999</v>
          </cell>
          <cell r="AA687">
            <v>0</v>
          </cell>
          <cell r="AB687">
            <v>1016313.31</v>
          </cell>
          <cell r="AC687">
            <v>19927.71</v>
          </cell>
          <cell r="AD687">
            <v>3069.35</v>
          </cell>
          <cell r="AE687">
            <v>5938.49</v>
          </cell>
          <cell r="AF687">
            <v>25866.2</v>
          </cell>
          <cell r="AG687">
            <v>996385.6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</row>
        <row r="688">
          <cell r="R688" t="str">
            <v>BNDES</v>
          </cell>
          <cell r="S688" t="str">
            <v>FINEM TJLP</v>
          </cell>
          <cell r="T688" t="str">
            <v>SUB0122E</v>
          </cell>
          <cell r="U688">
            <v>6</v>
          </cell>
          <cell r="V688">
            <v>1</v>
          </cell>
          <cell r="W688">
            <v>38503</v>
          </cell>
          <cell r="X688">
            <v>15</v>
          </cell>
          <cell r="Y688">
            <v>0</v>
          </cell>
          <cell r="Z688">
            <v>1.7555719999999999</v>
          </cell>
          <cell r="AA688">
            <v>0</v>
          </cell>
          <cell r="AB688">
            <v>996385.6</v>
          </cell>
          <cell r="AC688">
            <v>0</v>
          </cell>
          <cell r="AD688">
            <v>2812.88</v>
          </cell>
          <cell r="AE688">
            <v>2812.88</v>
          </cell>
          <cell r="AF688">
            <v>0</v>
          </cell>
          <cell r="AG688">
            <v>999198.48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</row>
        <row r="689">
          <cell r="R689" t="str">
            <v>BNDES</v>
          </cell>
          <cell r="S689" t="str">
            <v>FINEM TJLP</v>
          </cell>
          <cell r="T689" t="str">
            <v>SUB0122E</v>
          </cell>
          <cell r="U689">
            <v>6</v>
          </cell>
          <cell r="V689">
            <v>1</v>
          </cell>
          <cell r="W689">
            <v>38518</v>
          </cell>
          <cell r="X689">
            <v>15</v>
          </cell>
          <cell r="Y689">
            <v>16</v>
          </cell>
          <cell r="Z689">
            <v>1.7555719999999999</v>
          </cell>
          <cell r="AA689">
            <v>0</v>
          </cell>
          <cell r="AB689">
            <v>996385.6</v>
          </cell>
          <cell r="AC689">
            <v>19927.71</v>
          </cell>
          <cell r="AD689">
            <v>2820.83</v>
          </cell>
          <cell r="AE689">
            <v>5633.71</v>
          </cell>
          <cell r="AF689">
            <v>25561.42</v>
          </cell>
          <cell r="AG689">
            <v>976457.88</v>
          </cell>
          <cell r="AH689">
            <v>-9.9999998928979039E-3</v>
          </cell>
          <cell r="AI689">
            <v>0</v>
          </cell>
          <cell r="AJ689">
            <v>0</v>
          </cell>
          <cell r="AK689">
            <v>0</v>
          </cell>
        </row>
        <row r="690">
          <cell r="R690" t="str">
            <v>BNDES</v>
          </cell>
          <cell r="S690" t="str">
            <v>FINEM TJLP</v>
          </cell>
          <cell r="T690" t="str">
            <v>SUB0122E</v>
          </cell>
          <cell r="U690">
            <v>6</v>
          </cell>
          <cell r="V690">
            <v>1</v>
          </cell>
          <cell r="W690">
            <v>38533</v>
          </cell>
          <cell r="X690">
            <v>15</v>
          </cell>
          <cell r="Y690">
            <v>0</v>
          </cell>
          <cell r="Z690">
            <v>1.7555719999999999</v>
          </cell>
          <cell r="AA690">
            <v>0</v>
          </cell>
          <cell r="AB690">
            <v>976457.88</v>
          </cell>
          <cell r="AC690">
            <v>0</v>
          </cell>
          <cell r="AD690">
            <v>2756.63</v>
          </cell>
          <cell r="AE690">
            <v>2756.63</v>
          </cell>
          <cell r="AF690">
            <v>0</v>
          </cell>
          <cell r="AG690">
            <v>979214.51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</row>
        <row r="691">
          <cell r="R691" t="str">
            <v>BNDES</v>
          </cell>
          <cell r="S691" t="str">
            <v>FINEM TJLP</v>
          </cell>
          <cell r="T691" t="str">
            <v>SUB0122E</v>
          </cell>
          <cell r="U691">
            <v>6</v>
          </cell>
          <cell r="V691">
            <v>1</v>
          </cell>
          <cell r="W691">
            <v>38548</v>
          </cell>
          <cell r="X691">
            <v>15</v>
          </cell>
          <cell r="Y691">
            <v>17</v>
          </cell>
          <cell r="Z691">
            <v>1.7555719999999999</v>
          </cell>
          <cell r="AA691">
            <v>0</v>
          </cell>
          <cell r="AB691">
            <v>976457.88</v>
          </cell>
          <cell r="AC691">
            <v>19927.71</v>
          </cell>
          <cell r="AD691">
            <v>2764.3999999999996</v>
          </cell>
          <cell r="AE691">
            <v>5521.03</v>
          </cell>
          <cell r="AF691">
            <v>25448.75</v>
          </cell>
          <cell r="AG691">
            <v>956530.17</v>
          </cell>
          <cell r="AH691">
            <v>1.0000000009313226E-2</v>
          </cell>
          <cell r="AI691">
            <v>0</v>
          </cell>
          <cell r="AJ691">
            <v>0</v>
          </cell>
          <cell r="AK691">
            <v>0</v>
          </cell>
        </row>
        <row r="692">
          <cell r="R692" t="str">
            <v>BNDES</v>
          </cell>
          <cell r="S692" t="str">
            <v>FINEM TJLP</v>
          </cell>
          <cell r="T692" t="str">
            <v>SUB0122E</v>
          </cell>
          <cell r="U692">
            <v>6</v>
          </cell>
          <cell r="V692">
            <v>1</v>
          </cell>
          <cell r="W692">
            <v>38564</v>
          </cell>
          <cell r="X692">
            <v>16</v>
          </cell>
          <cell r="Y692">
            <v>0</v>
          </cell>
          <cell r="Z692">
            <v>1.7555719999999999</v>
          </cell>
          <cell r="AA692">
            <v>0</v>
          </cell>
          <cell r="AB692">
            <v>956530.17</v>
          </cell>
          <cell r="AC692">
            <v>0</v>
          </cell>
          <cell r="AD692">
            <v>2880.66</v>
          </cell>
          <cell r="AE692">
            <v>2880.66</v>
          </cell>
          <cell r="AF692">
            <v>0</v>
          </cell>
          <cell r="AG692">
            <v>959410.84</v>
          </cell>
          <cell r="AH692">
            <v>9.9999998928979039E-3</v>
          </cell>
          <cell r="AI692">
            <v>0</v>
          </cell>
          <cell r="AJ692">
            <v>0</v>
          </cell>
          <cell r="AK692">
            <v>0</v>
          </cell>
        </row>
        <row r="693">
          <cell r="R693" t="str">
            <v>BNDES</v>
          </cell>
          <cell r="S693" t="str">
            <v>FINEM TJLP</v>
          </cell>
          <cell r="T693" t="str">
            <v>SUB0122E</v>
          </cell>
          <cell r="U693">
            <v>6</v>
          </cell>
          <cell r="V693">
            <v>1</v>
          </cell>
          <cell r="W693">
            <v>38579</v>
          </cell>
          <cell r="X693">
            <v>15</v>
          </cell>
          <cell r="Y693">
            <v>18</v>
          </cell>
          <cell r="Z693">
            <v>1.7555719999999999</v>
          </cell>
          <cell r="AA693">
            <v>0</v>
          </cell>
          <cell r="AB693">
            <v>956530.17</v>
          </cell>
          <cell r="AC693">
            <v>19927.71</v>
          </cell>
          <cell r="AD693">
            <v>2708.51</v>
          </cell>
          <cell r="AE693">
            <v>5589.17</v>
          </cell>
          <cell r="AF693">
            <v>25516.880000000001</v>
          </cell>
          <cell r="AG693">
            <v>936602.46</v>
          </cell>
          <cell r="AH693">
            <v>-1.0000000009313226E-2</v>
          </cell>
          <cell r="AI693">
            <v>0</v>
          </cell>
          <cell r="AJ693">
            <v>0</v>
          </cell>
          <cell r="AK693">
            <v>0</v>
          </cell>
        </row>
        <row r="694">
          <cell r="R694" t="str">
            <v>BNDES</v>
          </cell>
          <cell r="S694" t="str">
            <v>FINEM TJLP</v>
          </cell>
          <cell r="T694" t="str">
            <v>SUB0122E</v>
          </cell>
          <cell r="U694">
            <v>6</v>
          </cell>
          <cell r="V694">
            <v>1</v>
          </cell>
          <cell r="W694">
            <v>38595</v>
          </cell>
          <cell r="X694">
            <v>16</v>
          </cell>
          <cell r="Y694">
            <v>0</v>
          </cell>
          <cell r="Z694">
            <v>1.7555719999999999</v>
          </cell>
          <cell r="AA694">
            <v>0</v>
          </cell>
          <cell r="AB694">
            <v>936602.46</v>
          </cell>
          <cell r="AC694">
            <v>0</v>
          </cell>
          <cell r="AD694">
            <v>2820.65</v>
          </cell>
          <cell r="AE694">
            <v>2820.65</v>
          </cell>
          <cell r="AF694">
            <v>0</v>
          </cell>
          <cell r="AG694">
            <v>939423.11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</row>
        <row r="695">
          <cell r="R695" t="str">
            <v>BNDES</v>
          </cell>
          <cell r="S695" t="str">
            <v>FINEM TJLP</v>
          </cell>
          <cell r="T695" t="str">
            <v>SUB0122E</v>
          </cell>
          <cell r="U695">
            <v>6</v>
          </cell>
          <cell r="V695">
            <v>1</v>
          </cell>
          <cell r="W695">
            <v>38610</v>
          </cell>
          <cell r="X695">
            <v>15</v>
          </cell>
          <cell r="Y695">
            <v>19</v>
          </cell>
          <cell r="Z695">
            <v>1.7555719999999999</v>
          </cell>
          <cell r="AA695">
            <v>0</v>
          </cell>
          <cell r="AB695">
            <v>936602.46</v>
          </cell>
          <cell r="AC695">
            <v>19927.71</v>
          </cell>
          <cell r="AD695">
            <v>2652.07</v>
          </cell>
          <cell r="AE695">
            <v>5472.72</v>
          </cell>
          <cell r="AF695">
            <v>25400.44</v>
          </cell>
          <cell r="AG695">
            <v>916674.75</v>
          </cell>
          <cell r="AH695">
            <v>1.0000000009313226E-2</v>
          </cell>
          <cell r="AI695">
            <v>0</v>
          </cell>
          <cell r="AJ695">
            <v>0</v>
          </cell>
          <cell r="AK695">
            <v>0</v>
          </cell>
        </row>
        <row r="696">
          <cell r="R696" t="str">
            <v>BNDES</v>
          </cell>
          <cell r="S696" t="str">
            <v>FINEM TJLP</v>
          </cell>
          <cell r="T696" t="str">
            <v>SUB0122E</v>
          </cell>
          <cell r="U696">
            <v>6</v>
          </cell>
          <cell r="V696">
            <v>1</v>
          </cell>
          <cell r="W696">
            <v>38625</v>
          </cell>
          <cell r="X696">
            <v>15</v>
          </cell>
          <cell r="Y696">
            <v>0</v>
          </cell>
          <cell r="Z696">
            <v>1.7555719999999999</v>
          </cell>
          <cell r="AA696">
            <v>0</v>
          </cell>
          <cell r="AB696">
            <v>916674.75</v>
          </cell>
          <cell r="AC696">
            <v>0</v>
          </cell>
          <cell r="AD696">
            <v>2587.85</v>
          </cell>
          <cell r="AE696">
            <v>2587.85</v>
          </cell>
          <cell r="AF696">
            <v>0</v>
          </cell>
          <cell r="AG696">
            <v>919262.6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</row>
        <row r="697">
          <cell r="R697" t="str">
            <v>BNDES</v>
          </cell>
          <cell r="S697" t="str">
            <v>FINEM TJLP</v>
          </cell>
          <cell r="T697" t="str">
            <v>SUB0122E</v>
          </cell>
          <cell r="U697">
            <v>6</v>
          </cell>
          <cell r="V697">
            <v>1</v>
          </cell>
          <cell r="W697">
            <v>38642</v>
          </cell>
          <cell r="X697">
            <v>17</v>
          </cell>
          <cell r="Y697">
            <v>20</v>
          </cell>
          <cell r="Z697">
            <v>1.7555719999999999</v>
          </cell>
          <cell r="AA697">
            <v>0</v>
          </cell>
          <cell r="AB697">
            <v>916674.75</v>
          </cell>
          <cell r="AC697">
            <v>19927.71</v>
          </cell>
          <cell r="AD697">
            <v>2941.7400000000002</v>
          </cell>
          <cell r="AE697">
            <v>5529.59</v>
          </cell>
          <cell r="AF697">
            <v>25457.3</v>
          </cell>
          <cell r="AG697">
            <v>896747.04</v>
          </cell>
          <cell r="AH697">
            <v>1.1641532182693481E-10</v>
          </cell>
          <cell r="AI697">
            <v>0</v>
          </cell>
          <cell r="AJ697">
            <v>0</v>
          </cell>
          <cell r="AK697">
            <v>0</v>
          </cell>
        </row>
        <row r="698">
          <cell r="R698" t="str">
            <v>BNDES</v>
          </cell>
          <cell r="S698" t="str">
            <v>FINEM TJLP</v>
          </cell>
          <cell r="T698" t="str">
            <v>SUB0122E</v>
          </cell>
          <cell r="U698">
            <v>6</v>
          </cell>
          <cell r="V698">
            <v>1</v>
          </cell>
          <cell r="W698">
            <v>38656</v>
          </cell>
          <cell r="X698">
            <v>14</v>
          </cell>
          <cell r="Y698">
            <v>0</v>
          </cell>
          <cell r="Z698">
            <v>1.7555719999999999</v>
          </cell>
          <cell r="AA698">
            <v>0</v>
          </cell>
          <cell r="AB698">
            <v>896747.04</v>
          </cell>
          <cell r="AC698">
            <v>0</v>
          </cell>
          <cell r="AD698">
            <v>2362.6</v>
          </cell>
          <cell r="AE698">
            <v>2362.6</v>
          </cell>
          <cell r="AF698">
            <v>0</v>
          </cell>
          <cell r="AG698">
            <v>899109.64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</row>
        <row r="699">
          <cell r="R699" t="str">
            <v>BNDES</v>
          </cell>
          <cell r="S699" t="str">
            <v>FINEM TJLP</v>
          </cell>
          <cell r="T699" t="str">
            <v>SUB0122E</v>
          </cell>
          <cell r="U699">
            <v>6</v>
          </cell>
          <cell r="V699">
            <v>1</v>
          </cell>
          <cell r="W699">
            <v>38671</v>
          </cell>
          <cell r="X699">
            <v>15</v>
          </cell>
          <cell r="Y699">
            <v>21</v>
          </cell>
          <cell r="Z699">
            <v>1.7555719999999999</v>
          </cell>
          <cell r="AA699">
            <v>0</v>
          </cell>
          <cell r="AB699">
            <v>896747.04</v>
          </cell>
          <cell r="AC699">
            <v>19927.71</v>
          </cell>
          <cell r="AD699">
            <v>2538.27</v>
          </cell>
          <cell r="AE699">
            <v>4900.87</v>
          </cell>
          <cell r="AF699">
            <v>24828.58</v>
          </cell>
          <cell r="AG699">
            <v>876819.32</v>
          </cell>
          <cell r="AH699">
            <v>-1.0000000125728548E-2</v>
          </cell>
          <cell r="AI699">
            <v>0</v>
          </cell>
          <cell r="AJ699">
            <v>0</v>
          </cell>
          <cell r="AK699">
            <v>0</v>
          </cell>
        </row>
        <row r="700">
          <cell r="R700" t="str">
            <v>BNDES</v>
          </cell>
          <cell r="S700" t="str">
            <v>FINEM TJLP</v>
          </cell>
          <cell r="T700" t="str">
            <v>SUB0122E</v>
          </cell>
          <cell r="U700">
            <v>6</v>
          </cell>
          <cell r="V700">
            <v>1</v>
          </cell>
          <cell r="W700">
            <v>38686</v>
          </cell>
          <cell r="X700">
            <v>15</v>
          </cell>
          <cell r="Y700">
            <v>0</v>
          </cell>
          <cell r="Z700">
            <v>1.7555719999999999</v>
          </cell>
          <cell r="AA700">
            <v>0</v>
          </cell>
          <cell r="AB700">
            <v>876819.32</v>
          </cell>
          <cell r="AC700">
            <v>0</v>
          </cell>
          <cell r="AD700">
            <v>2475.34</v>
          </cell>
          <cell r="AE700">
            <v>2475.34</v>
          </cell>
          <cell r="AF700">
            <v>0</v>
          </cell>
          <cell r="AG700">
            <v>879294.66</v>
          </cell>
          <cell r="AH700">
            <v>1.1641532182693481E-10</v>
          </cell>
          <cell r="AI700">
            <v>0</v>
          </cell>
          <cell r="AJ700">
            <v>0</v>
          </cell>
          <cell r="AK700">
            <v>0</v>
          </cell>
        </row>
        <row r="701">
          <cell r="R701" t="str">
            <v>BNDES</v>
          </cell>
          <cell r="S701" t="str">
            <v>FINEM TJLP</v>
          </cell>
          <cell r="T701" t="str">
            <v>SUB0122E</v>
          </cell>
          <cell r="U701">
            <v>6</v>
          </cell>
          <cell r="V701">
            <v>1</v>
          </cell>
          <cell r="W701">
            <v>38701</v>
          </cell>
          <cell r="X701">
            <v>15</v>
          </cell>
          <cell r="Y701">
            <v>22</v>
          </cell>
          <cell r="Z701">
            <v>1.7555719999999999</v>
          </cell>
          <cell r="AA701">
            <v>0</v>
          </cell>
          <cell r="AB701">
            <v>876819.32</v>
          </cell>
          <cell r="AC701">
            <v>19927.71</v>
          </cell>
          <cell r="AD701">
            <v>2482.3199999999997</v>
          </cell>
          <cell r="AE701">
            <v>4957.66</v>
          </cell>
          <cell r="AF701">
            <v>24885.38</v>
          </cell>
          <cell r="AG701">
            <v>856891.61</v>
          </cell>
          <cell r="AH701">
            <v>1.0000000009313226E-2</v>
          </cell>
          <cell r="AI701">
            <v>0</v>
          </cell>
          <cell r="AJ701">
            <v>0</v>
          </cell>
          <cell r="AK701">
            <v>0</v>
          </cell>
        </row>
        <row r="702">
          <cell r="R702" t="str">
            <v>BNDES</v>
          </cell>
          <cell r="S702" t="str">
            <v>FINEM TJLP</v>
          </cell>
          <cell r="T702" t="str">
            <v>SUB0122E</v>
          </cell>
          <cell r="U702">
            <v>6</v>
          </cell>
          <cell r="V702">
            <v>1</v>
          </cell>
          <cell r="W702">
            <v>38717</v>
          </cell>
          <cell r="X702">
            <v>16</v>
          </cell>
          <cell r="Y702">
            <v>0</v>
          </cell>
          <cell r="Z702">
            <v>1.7555719999999999</v>
          </cell>
          <cell r="AA702">
            <v>0</v>
          </cell>
          <cell r="AB702">
            <v>856891.61</v>
          </cell>
          <cell r="AC702">
            <v>0</v>
          </cell>
          <cell r="AD702">
            <v>2580.59</v>
          </cell>
          <cell r="AE702">
            <v>2580.59</v>
          </cell>
          <cell r="AF702">
            <v>0</v>
          </cell>
          <cell r="AG702">
            <v>859472.21</v>
          </cell>
          <cell r="AH702">
            <v>1.0000000009313226E-2</v>
          </cell>
          <cell r="AI702">
            <v>0</v>
          </cell>
          <cell r="AJ702">
            <v>0</v>
          </cell>
          <cell r="AK702">
            <v>0</v>
          </cell>
        </row>
        <row r="703">
          <cell r="R703" t="str">
            <v>BNDES</v>
          </cell>
          <cell r="S703" t="str">
            <v>FINEM TJLP</v>
          </cell>
          <cell r="T703" t="str">
            <v>SUB0122E</v>
          </cell>
          <cell r="U703">
            <v>6</v>
          </cell>
          <cell r="V703">
            <v>1</v>
          </cell>
          <cell r="W703">
            <v>38733</v>
          </cell>
          <cell r="X703">
            <v>16</v>
          </cell>
          <cell r="Y703">
            <v>23</v>
          </cell>
          <cell r="Z703">
            <v>1.7555719999999999</v>
          </cell>
          <cell r="AA703">
            <v>0</v>
          </cell>
          <cell r="AB703">
            <v>856891.61</v>
          </cell>
          <cell r="AC703">
            <v>19927.71</v>
          </cell>
          <cell r="AD703">
            <v>2588.37</v>
          </cell>
          <cell r="AE703">
            <v>5168.96</v>
          </cell>
          <cell r="AF703">
            <v>25096.67</v>
          </cell>
          <cell r="AG703">
            <v>836963.9</v>
          </cell>
          <cell r="AH703">
            <v>-9.9999998928979039E-3</v>
          </cell>
          <cell r="AI703">
            <v>0</v>
          </cell>
          <cell r="AJ703">
            <v>0</v>
          </cell>
          <cell r="AK703">
            <v>0</v>
          </cell>
        </row>
        <row r="704">
          <cell r="R704" t="str">
            <v>BNDES</v>
          </cell>
          <cell r="S704" t="str">
            <v>FINEM TJLP</v>
          </cell>
          <cell r="T704" t="str">
            <v>SUB0122E</v>
          </cell>
          <cell r="U704">
            <v>6</v>
          </cell>
          <cell r="V704">
            <v>1</v>
          </cell>
          <cell r="W704">
            <v>38748</v>
          </cell>
          <cell r="X704">
            <v>15</v>
          </cell>
          <cell r="Y704">
            <v>0</v>
          </cell>
          <cell r="Z704">
            <v>1.7555719999999999</v>
          </cell>
          <cell r="AA704">
            <v>0</v>
          </cell>
          <cell r="AB704">
            <v>836963.9</v>
          </cell>
          <cell r="AC704">
            <v>0</v>
          </cell>
          <cell r="AD704">
            <v>2362.8200000000002</v>
          </cell>
          <cell r="AE704">
            <v>2362.8200000000002</v>
          </cell>
          <cell r="AF704">
            <v>0</v>
          </cell>
          <cell r="AG704">
            <v>839326.71999999997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</row>
        <row r="705">
          <cell r="R705" t="str">
            <v>BNDES</v>
          </cell>
          <cell r="S705" t="str">
            <v>FINEM TJLP</v>
          </cell>
          <cell r="T705" t="str">
            <v>SUB0122E</v>
          </cell>
          <cell r="U705">
            <v>6</v>
          </cell>
          <cell r="V705">
            <v>1</v>
          </cell>
          <cell r="W705">
            <v>38763</v>
          </cell>
          <cell r="X705">
            <v>15</v>
          </cell>
          <cell r="Y705">
            <v>24</v>
          </cell>
          <cell r="Z705">
            <v>1.7555719999999999</v>
          </cell>
          <cell r="AA705">
            <v>0</v>
          </cell>
          <cell r="AB705">
            <v>836963.9</v>
          </cell>
          <cell r="AC705">
            <v>19927.71</v>
          </cell>
          <cell r="AD705">
            <v>2369.4999999999995</v>
          </cell>
          <cell r="AE705">
            <v>4732.32</v>
          </cell>
          <cell r="AF705">
            <v>24660.03</v>
          </cell>
          <cell r="AG705">
            <v>817036.19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</row>
        <row r="706">
          <cell r="R706" t="str">
            <v>BNDES</v>
          </cell>
          <cell r="S706" t="str">
            <v>FINEM TJLP</v>
          </cell>
          <cell r="T706" t="str">
            <v>SUB0122E</v>
          </cell>
          <cell r="U706">
            <v>6</v>
          </cell>
          <cell r="V706">
            <v>1</v>
          </cell>
          <cell r="W706">
            <v>38776</v>
          </cell>
          <cell r="X706">
            <v>13</v>
          </cell>
          <cell r="Y706">
            <v>0</v>
          </cell>
          <cell r="Z706">
            <v>1.7555719999999999</v>
          </cell>
          <cell r="AA706">
            <v>0</v>
          </cell>
          <cell r="AB706">
            <v>817036.19</v>
          </cell>
          <cell r="AC706">
            <v>0</v>
          </cell>
          <cell r="AD706">
            <v>1998.65</v>
          </cell>
          <cell r="AE706">
            <v>1998.65</v>
          </cell>
          <cell r="AF706">
            <v>0</v>
          </cell>
          <cell r="AG706">
            <v>819034.84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</row>
        <row r="707">
          <cell r="R707" t="str">
            <v>BNDES</v>
          </cell>
          <cell r="S707" t="str">
            <v>FINEM TJLP</v>
          </cell>
          <cell r="T707" t="str">
            <v>SUB0122E</v>
          </cell>
          <cell r="U707">
            <v>6</v>
          </cell>
          <cell r="V707">
            <v>1</v>
          </cell>
          <cell r="W707">
            <v>38791</v>
          </cell>
          <cell r="X707">
            <v>15</v>
          </cell>
          <cell r="Y707">
            <v>25</v>
          </cell>
          <cell r="Z707">
            <v>1.7555719999999999</v>
          </cell>
          <cell r="AA707">
            <v>0</v>
          </cell>
          <cell r="AB707">
            <v>817036.19</v>
          </cell>
          <cell r="AC707">
            <v>19927.71</v>
          </cell>
          <cell r="AD707">
            <v>2312.2000000000003</v>
          </cell>
          <cell r="AE707">
            <v>4310.8500000000004</v>
          </cell>
          <cell r="AF707">
            <v>24238.57</v>
          </cell>
          <cell r="AG707">
            <v>797108.48</v>
          </cell>
          <cell r="AH707">
            <v>1.0000000009313226E-2</v>
          </cell>
          <cell r="AI707">
            <v>0</v>
          </cell>
          <cell r="AJ707">
            <v>0</v>
          </cell>
          <cell r="AK707">
            <v>0</v>
          </cell>
        </row>
        <row r="708">
          <cell r="R708" t="str">
            <v>BNDES</v>
          </cell>
          <cell r="S708" t="str">
            <v>FINEM TJLP</v>
          </cell>
          <cell r="T708" t="str">
            <v>SUB0122E</v>
          </cell>
          <cell r="U708">
            <v>6</v>
          </cell>
          <cell r="V708">
            <v>1</v>
          </cell>
          <cell r="W708">
            <v>38807</v>
          </cell>
          <cell r="X708">
            <v>16</v>
          </cell>
          <cell r="Y708">
            <v>0</v>
          </cell>
          <cell r="Z708">
            <v>1.7555719999999999</v>
          </cell>
          <cell r="AA708">
            <v>0</v>
          </cell>
          <cell r="AB708">
            <v>797108.48</v>
          </cell>
          <cell r="AC708">
            <v>0</v>
          </cell>
          <cell r="AD708">
            <v>2400.5500000000002</v>
          </cell>
          <cell r="AE708">
            <v>2400.5500000000002</v>
          </cell>
          <cell r="AF708">
            <v>0</v>
          </cell>
          <cell r="AG708">
            <v>799509.03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</row>
        <row r="709">
          <cell r="R709" t="str">
            <v>BNDES</v>
          </cell>
          <cell r="S709" t="str">
            <v>FINEM TJLP</v>
          </cell>
          <cell r="T709" t="str">
            <v>SUB0122E</v>
          </cell>
          <cell r="U709">
            <v>6</v>
          </cell>
          <cell r="V709">
            <v>1</v>
          </cell>
          <cell r="W709">
            <v>38824</v>
          </cell>
          <cell r="X709">
            <v>17</v>
          </cell>
          <cell r="Y709">
            <v>26</v>
          </cell>
          <cell r="Z709">
            <v>1.7555719999999999</v>
          </cell>
          <cell r="AA709">
            <v>0</v>
          </cell>
          <cell r="AB709">
            <v>797108.48</v>
          </cell>
          <cell r="AC709">
            <v>19927.71</v>
          </cell>
          <cell r="AD709">
            <v>2558.5100000000002</v>
          </cell>
          <cell r="AE709">
            <v>4959.0600000000004</v>
          </cell>
          <cell r="AF709">
            <v>24886.77</v>
          </cell>
          <cell r="AG709">
            <v>777180.76</v>
          </cell>
          <cell r="AH709">
            <v>-1.0000000009313226E-2</v>
          </cell>
          <cell r="AI709">
            <v>0</v>
          </cell>
          <cell r="AJ709">
            <v>0</v>
          </cell>
          <cell r="AK709">
            <v>0</v>
          </cell>
        </row>
        <row r="710">
          <cell r="R710" t="str">
            <v>BNDES</v>
          </cell>
          <cell r="S710" t="str">
            <v>FINEM TJLP</v>
          </cell>
          <cell r="T710" t="str">
            <v>SUB0122E</v>
          </cell>
          <cell r="U710">
            <v>6</v>
          </cell>
          <cell r="V710">
            <v>1</v>
          </cell>
          <cell r="W710">
            <v>38837</v>
          </cell>
          <cell r="X710">
            <v>13</v>
          </cell>
          <cell r="Y710">
            <v>0</v>
          </cell>
          <cell r="Z710">
            <v>1.7555719999999999</v>
          </cell>
          <cell r="AA710">
            <v>0</v>
          </cell>
          <cell r="AB710">
            <v>777180.76</v>
          </cell>
          <cell r="AC710">
            <v>0</v>
          </cell>
          <cell r="AD710">
            <v>1901.15</v>
          </cell>
          <cell r="AE710">
            <v>1901.15</v>
          </cell>
          <cell r="AF710">
            <v>0</v>
          </cell>
          <cell r="AG710">
            <v>779081.92</v>
          </cell>
          <cell r="AH710">
            <v>1.0000000009313226E-2</v>
          </cell>
          <cell r="AI710">
            <v>0</v>
          </cell>
          <cell r="AJ710">
            <v>0</v>
          </cell>
          <cell r="AK710">
            <v>0</v>
          </cell>
        </row>
        <row r="711">
          <cell r="R711" t="str">
            <v>BNDES</v>
          </cell>
          <cell r="S711" t="str">
            <v>FINEM TJLP</v>
          </cell>
          <cell r="T711" t="str">
            <v>SUB0122E</v>
          </cell>
          <cell r="U711">
            <v>6</v>
          </cell>
          <cell r="V711">
            <v>1</v>
          </cell>
          <cell r="W711">
            <v>38852</v>
          </cell>
          <cell r="X711">
            <v>15</v>
          </cell>
          <cell r="Y711">
            <v>27</v>
          </cell>
          <cell r="Z711">
            <v>1.7555719999999999</v>
          </cell>
          <cell r="AA711">
            <v>0</v>
          </cell>
          <cell r="AB711">
            <v>777180.76</v>
          </cell>
          <cell r="AC711">
            <v>19927.71</v>
          </cell>
          <cell r="AD711">
            <v>2199.4199999999996</v>
          </cell>
          <cell r="AE711">
            <v>4100.57</v>
          </cell>
          <cell r="AF711">
            <v>24028.28</v>
          </cell>
          <cell r="AG711">
            <v>757253.05</v>
          </cell>
          <cell r="AH711">
            <v>-1.0000000009313226E-2</v>
          </cell>
          <cell r="AI711">
            <v>0</v>
          </cell>
          <cell r="AJ711">
            <v>0</v>
          </cell>
          <cell r="AK711">
            <v>0</v>
          </cell>
        </row>
        <row r="712">
          <cell r="R712" t="str">
            <v>BNDES</v>
          </cell>
          <cell r="S712" t="str">
            <v>FINEM TJLP</v>
          </cell>
          <cell r="T712" t="str">
            <v>SUB0122E</v>
          </cell>
          <cell r="U712">
            <v>6</v>
          </cell>
          <cell r="V712">
            <v>1</v>
          </cell>
          <cell r="W712">
            <v>38868</v>
          </cell>
          <cell r="X712">
            <v>16</v>
          </cell>
          <cell r="Y712">
            <v>0</v>
          </cell>
          <cell r="Z712">
            <v>1.7555719999999999</v>
          </cell>
          <cell r="AA712">
            <v>0</v>
          </cell>
          <cell r="AB712">
            <v>757253.05</v>
          </cell>
          <cell r="AC712">
            <v>0</v>
          </cell>
          <cell r="AD712">
            <v>2280.5300000000002</v>
          </cell>
          <cell r="AE712">
            <v>2280.5300000000002</v>
          </cell>
          <cell r="AF712">
            <v>0</v>
          </cell>
          <cell r="AG712">
            <v>759533.58</v>
          </cell>
          <cell r="AH712">
            <v>-1.1641532182693481E-10</v>
          </cell>
          <cell r="AI712">
            <v>0</v>
          </cell>
          <cell r="AJ712">
            <v>0</v>
          </cell>
          <cell r="AK712">
            <v>0</v>
          </cell>
        </row>
        <row r="713">
          <cell r="R713" t="str">
            <v>BNDES</v>
          </cell>
          <cell r="S713" t="str">
            <v>FINEM TJLP</v>
          </cell>
          <cell r="T713" t="str">
            <v>SUB0122E</v>
          </cell>
          <cell r="U713">
            <v>6</v>
          </cell>
          <cell r="V713">
            <v>1</v>
          </cell>
          <cell r="W713">
            <v>38883</v>
          </cell>
          <cell r="X713">
            <v>15</v>
          </cell>
          <cell r="Y713">
            <v>28</v>
          </cell>
          <cell r="Z713">
            <v>1.7555719999999999</v>
          </cell>
          <cell r="AA713">
            <v>0</v>
          </cell>
          <cell r="AB713">
            <v>757253.05</v>
          </cell>
          <cell r="AC713">
            <v>19927.71</v>
          </cell>
          <cell r="AD713">
            <v>2144.23</v>
          </cell>
          <cell r="AE713">
            <v>4424.76</v>
          </cell>
          <cell r="AF713">
            <v>24352.47</v>
          </cell>
          <cell r="AG713">
            <v>737325.34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</row>
        <row r="714">
          <cell r="R714" t="str">
            <v>BNDES</v>
          </cell>
          <cell r="S714" t="str">
            <v>FINEM TJLP</v>
          </cell>
          <cell r="T714" t="str">
            <v>SUB0122E</v>
          </cell>
          <cell r="U714">
            <v>6</v>
          </cell>
          <cell r="V714">
            <v>1</v>
          </cell>
          <cell r="W714">
            <v>38898</v>
          </cell>
          <cell r="X714">
            <v>15</v>
          </cell>
          <cell r="Y714">
            <v>0</v>
          </cell>
          <cell r="Z714">
            <v>1.7555719999999999</v>
          </cell>
          <cell r="AA714">
            <v>0</v>
          </cell>
          <cell r="AB714">
            <v>737325.34</v>
          </cell>
          <cell r="AC714">
            <v>0</v>
          </cell>
          <cell r="AD714">
            <v>2081.5300000000002</v>
          </cell>
          <cell r="AE714">
            <v>2081.5300000000002</v>
          </cell>
          <cell r="AF714">
            <v>0</v>
          </cell>
          <cell r="AG714">
            <v>739406.88</v>
          </cell>
          <cell r="AH714">
            <v>1.0000000009313226E-2</v>
          </cell>
          <cell r="AI714">
            <v>0</v>
          </cell>
          <cell r="AJ714">
            <v>0</v>
          </cell>
          <cell r="AK714">
            <v>0</v>
          </cell>
        </row>
        <row r="715">
          <cell r="R715" t="str">
            <v>BNDES</v>
          </cell>
          <cell r="S715" t="str">
            <v>FINEM TJLP</v>
          </cell>
          <cell r="T715" t="str">
            <v>SUB0122E</v>
          </cell>
          <cell r="U715">
            <v>6</v>
          </cell>
          <cell r="V715">
            <v>1</v>
          </cell>
          <cell r="W715">
            <v>38915</v>
          </cell>
          <cell r="X715">
            <v>17</v>
          </cell>
          <cell r="Y715">
            <v>29</v>
          </cell>
          <cell r="Z715">
            <v>1.7555719999999999</v>
          </cell>
          <cell r="AA715">
            <v>0</v>
          </cell>
          <cell r="AB715">
            <v>737325.34</v>
          </cell>
          <cell r="AC715">
            <v>19927.71</v>
          </cell>
          <cell r="AD715">
            <v>2366.1799999999998</v>
          </cell>
          <cell r="AE715">
            <v>4447.71</v>
          </cell>
          <cell r="AF715">
            <v>24375.42</v>
          </cell>
          <cell r="AG715">
            <v>717397.63</v>
          </cell>
          <cell r="AH715">
            <v>-1.0000000009313226E-2</v>
          </cell>
          <cell r="AI715">
            <v>0</v>
          </cell>
          <cell r="AJ715">
            <v>0</v>
          </cell>
          <cell r="AK715">
            <v>0</v>
          </cell>
        </row>
        <row r="716">
          <cell r="R716" t="str">
            <v>BNDES</v>
          </cell>
          <cell r="S716" t="str">
            <v>FINEM TJLP</v>
          </cell>
          <cell r="T716" t="str">
            <v>SUB0122E</v>
          </cell>
          <cell r="U716">
            <v>6</v>
          </cell>
          <cell r="V716">
            <v>1</v>
          </cell>
          <cell r="W716">
            <v>38929</v>
          </cell>
          <cell r="X716">
            <v>14</v>
          </cell>
          <cell r="Y716">
            <v>0</v>
          </cell>
          <cell r="Z716">
            <v>1.7555719999999999</v>
          </cell>
          <cell r="AA716">
            <v>0</v>
          </cell>
          <cell r="AB716">
            <v>717397.63</v>
          </cell>
          <cell r="AC716">
            <v>0</v>
          </cell>
          <cell r="AD716">
            <v>1890.08</v>
          </cell>
          <cell r="AE716">
            <v>1890.08</v>
          </cell>
          <cell r="AF716">
            <v>0</v>
          </cell>
          <cell r="AG716">
            <v>719287.71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</row>
        <row r="717">
          <cell r="R717" t="str">
            <v>BNDES</v>
          </cell>
          <cell r="S717" t="str">
            <v>FINEM TJLP</v>
          </cell>
          <cell r="T717" t="str">
            <v>SUB0122E</v>
          </cell>
          <cell r="U717">
            <v>6</v>
          </cell>
          <cell r="V717">
            <v>1</v>
          </cell>
          <cell r="W717">
            <v>38944</v>
          </cell>
          <cell r="X717">
            <v>15</v>
          </cell>
          <cell r="Y717">
            <v>30</v>
          </cell>
          <cell r="Z717">
            <v>1.7555719999999999</v>
          </cell>
          <cell r="AA717">
            <v>0</v>
          </cell>
          <cell r="AB717">
            <v>717397.63</v>
          </cell>
          <cell r="AC717">
            <v>19927.71</v>
          </cell>
          <cell r="AD717">
            <v>2030.6100000000001</v>
          </cell>
          <cell r="AE717">
            <v>3920.69</v>
          </cell>
          <cell r="AF717">
            <v>23848.400000000001</v>
          </cell>
          <cell r="AG717">
            <v>697469.92</v>
          </cell>
          <cell r="AH717">
            <v>1.1641532182693481E-10</v>
          </cell>
          <cell r="AI717">
            <v>0</v>
          </cell>
          <cell r="AJ717">
            <v>0</v>
          </cell>
          <cell r="AK717">
            <v>0</v>
          </cell>
        </row>
        <row r="718">
          <cell r="R718" t="str">
            <v>BNDES</v>
          </cell>
          <cell r="S718" t="str">
            <v>FINEM TJLP</v>
          </cell>
          <cell r="T718" t="str">
            <v>SUB0122E</v>
          </cell>
          <cell r="U718">
            <v>6</v>
          </cell>
          <cell r="V718">
            <v>1</v>
          </cell>
          <cell r="W718">
            <v>38960</v>
          </cell>
          <cell r="X718">
            <v>16</v>
          </cell>
          <cell r="Y718">
            <v>0</v>
          </cell>
          <cell r="Z718">
            <v>1.7555719999999999</v>
          </cell>
          <cell r="AA718">
            <v>0</v>
          </cell>
          <cell r="AB718">
            <v>697469.92</v>
          </cell>
          <cell r="AC718">
            <v>0</v>
          </cell>
          <cell r="AD718">
            <v>2100.48</v>
          </cell>
          <cell r="AE718">
            <v>2100.48</v>
          </cell>
          <cell r="AF718">
            <v>0</v>
          </cell>
          <cell r="AG718">
            <v>699570.4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</row>
        <row r="719">
          <cell r="R719" t="str">
            <v>BNDES</v>
          </cell>
          <cell r="S719" t="str">
            <v>FINEM TJLP</v>
          </cell>
          <cell r="T719" t="str">
            <v>SUB0122E</v>
          </cell>
          <cell r="U719">
            <v>6</v>
          </cell>
          <cell r="V719">
            <v>1</v>
          </cell>
          <cell r="W719">
            <v>38975</v>
          </cell>
          <cell r="X719">
            <v>15</v>
          </cell>
          <cell r="Y719">
            <v>31</v>
          </cell>
          <cell r="Z719">
            <v>1.7555719999999999</v>
          </cell>
          <cell r="AA719">
            <v>0</v>
          </cell>
          <cell r="AB719">
            <v>697469.92</v>
          </cell>
          <cell r="AC719">
            <v>19927.71</v>
          </cell>
          <cell r="AD719">
            <v>1974.9499999999998</v>
          </cell>
          <cell r="AE719">
            <v>4075.43</v>
          </cell>
          <cell r="AF719">
            <v>24003.14</v>
          </cell>
          <cell r="AG719">
            <v>677542.21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</row>
        <row r="720">
          <cell r="R720" t="str">
            <v>BNDES</v>
          </cell>
          <cell r="S720" t="str">
            <v>FINEM TJLP</v>
          </cell>
          <cell r="T720" t="str">
            <v>SUB0122E</v>
          </cell>
          <cell r="U720">
            <v>6</v>
          </cell>
          <cell r="V720">
            <v>1</v>
          </cell>
          <cell r="W720">
            <v>38990</v>
          </cell>
          <cell r="X720">
            <v>15</v>
          </cell>
          <cell r="Y720">
            <v>0</v>
          </cell>
          <cell r="Z720">
            <v>1.7555719999999999</v>
          </cell>
          <cell r="AA720">
            <v>0</v>
          </cell>
          <cell r="AB720">
            <v>677542.21</v>
          </cell>
          <cell r="AC720">
            <v>0</v>
          </cell>
          <cell r="AD720">
            <v>1912.76</v>
          </cell>
          <cell r="AE720">
            <v>1912.76</v>
          </cell>
          <cell r="AF720">
            <v>0</v>
          </cell>
          <cell r="AG720">
            <v>679454.97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</row>
        <row r="721">
          <cell r="R721" t="str">
            <v>BNDES</v>
          </cell>
          <cell r="S721" t="str">
            <v>FINEM TJLP</v>
          </cell>
          <cell r="T721" t="str">
            <v>SUB0122E</v>
          </cell>
          <cell r="U721">
            <v>6</v>
          </cell>
          <cell r="V721">
            <v>1</v>
          </cell>
          <cell r="W721">
            <v>39006</v>
          </cell>
          <cell r="X721">
            <v>16</v>
          </cell>
          <cell r="Y721">
            <v>32</v>
          </cell>
          <cell r="Z721">
            <v>1.7555719999999999</v>
          </cell>
          <cell r="AA721">
            <v>0</v>
          </cell>
          <cell r="AB721">
            <v>677542.21</v>
          </cell>
          <cell r="AC721">
            <v>19927.71</v>
          </cell>
          <cell r="AD721">
            <v>2046.2299999999998</v>
          </cell>
          <cell r="AE721">
            <v>3958.99</v>
          </cell>
          <cell r="AF721">
            <v>23886.7</v>
          </cell>
          <cell r="AG721">
            <v>657614.49</v>
          </cell>
          <cell r="AH721">
            <v>-1.0000000009313226E-2</v>
          </cell>
          <cell r="AI721">
            <v>0</v>
          </cell>
          <cell r="AJ721">
            <v>0</v>
          </cell>
          <cell r="AK721">
            <v>0</v>
          </cell>
        </row>
        <row r="722">
          <cell r="R722" t="str">
            <v>BNDES</v>
          </cell>
          <cell r="S722" t="str">
            <v>FINEM TJLP</v>
          </cell>
          <cell r="T722" t="str">
            <v>SUB0122E</v>
          </cell>
          <cell r="U722">
            <v>6</v>
          </cell>
          <cell r="V722">
            <v>1</v>
          </cell>
          <cell r="W722">
            <v>39021</v>
          </cell>
          <cell r="X722">
            <v>15</v>
          </cell>
          <cell r="Y722">
            <v>0</v>
          </cell>
          <cell r="Z722">
            <v>1.7555719999999999</v>
          </cell>
          <cell r="AA722">
            <v>0</v>
          </cell>
          <cell r="AB722">
            <v>657614.49</v>
          </cell>
          <cell r="AC722">
            <v>0</v>
          </cell>
          <cell r="AD722">
            <v>1856.5</v>
          </cell>
          <cell r="AE722">
            <v>1856.5</v>
          </cell>
          <cell r="AF722">
            <v>0</v>
          </cell>
          <cell r="AG722">
            <v>659471</v>
          </cell>
          <cell r="AH722">
            <v>1.0000000009313226E-2</v>
          </cell>
          <cell r="AI722">
            <v>0</v>
          </cell>
          <cell r="AJ722">
            <v>0</v>
          </cell>
          <cell r="AK722">
            <v>0</v>
          </cell>
        </row>
        <row r="723">
          <cell r="R723" t="str">
            <v>BNDES</v>
          </cell>
          <cell r="S723" t="str">
            <v>FINEM TJLP</v>
          </cell>
          <cell r="T723" t="str">
            <v>SUB0122E</v>
          </cell>
          <cell r="U723">
            <v>6</v>
          </cell>
          <cell r="V723">
            <v>1</v>
          </cell>
          <cell r="W723">
            <v>39036</v>
          </cell>
          <cell r="X723">
            <v>15</v>
          </cell>
          <cell r="Y723">
            <v>33</v>
          </cell>
          <cell r="Z723">
            <v>1.7555719999999999</v>
          </cell>
          <cell r="AA723">
            <v>0</v>
          </cell>
          <cell r="AB723">
            <v>657614.49</v>
          </cell>
          <cell r="AC723">
            <v>19927.71</v>
          </cell>
          <cell r="AD723">
            <v>1861.75</v>
          </cell>
          <cell r="AE723">
            <v>3718.25</v>
          </cell>
          <cell r="AF723">
            <v>23645.96</v>
          </cell>
          <cell r="AG723">
            <v>637686.78</v>
          </cell>
          <cell r="AH723">
            <v>-1.0000000009313226E-2</v>
          </cell>
          <cell r="AI723">
            <v>0</v>
          </cell>
          <cell r="AJ723">
            <v>0</v>
          </cell>
          <cell r="AK723">
            <v>0</v>
          </cell>
        </row>
        <row r="724">
          <cell r="R724" t="str">
            <v>BNDES</v>
          </cell>
          <cell r="S724" t="str">
            <v>FINEM TJLP</v>
          </cell>
          <cell r="T724" t="str">
            <v>SUB0122E</v>
          </cell>
          <cell r="U724">
            <v>6</v>
          </cell>
          <cell r="V724">
            <v>1</v>
          </cell>
          <cell r="W724">
            <v>39051</v>
          </cell>
          <cell r="X724">
            <v>15</v>
          </cell>
          <cell r="Y724">
            <v>0</v>
          </cell>
          <cell r="Z724">
            <v>1.7555719999999999</v>
          </cell>
          <cell r="AA724">
            <v>0</v>
          </cell>
          <cell r="AB724">
            <v>637686.78</v>
          </cell>
          <cell r="AC724">
            <v>0</v>
          </cell>
          <cell r="AD724">
            <v>1800.25</v>
          </cell>
          <cell r="AE724">
            <v>1800.25</v>
          </cell>
          <cell r="AF724">
            <v>0</v>
          </cell>
          <cell r="AG724">
            <v>639487.03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</row>
        <row r="725">
          <cell r="R725" t="str">
            <v>BNDES</v>
          </cell>
          <cell r="S725" t="str">
            <v>FINEM TJLP</v>
          </cell>
          <cell r="T725" t="str">
            <v>SUB0122E</v>
          </cell>
          <cell r="U725">
            <v>6</v>
          </cell>
          <cell r="V725">
            <v>1</v>
          </cell>
          <cell r="W725">
            <v>39066</v>
          </cell>
          <cell r="X725">
            <v>15</v>
          </cell>
          <cell r="Y725">
            <v>34</v>
          </cell>
          <cell r="Z725">
            <v>1.7555719999999999</v>
          </cell>
          <cell r="AA725">
            <v>0</v>
          </cell>
          <cell r="AB725">
            <v>637686.78</v>
          </cell>
          <cell r="AC725">
            <v>19927.71</v>
          </cell>
          <cell r="AD725">
            <v>1805.3200000000002</v>
          </cell>
          <cell r="AE725">
            <v>3605.57</v>
          </cell>
          <cell r="AF725">
            <v>23533.29</v>
          </cell>
          <cell r="AG725">
            <v>617759.06999999995</v>
          </cell>
          <cell r="AH725">
            <v>1.0000000009313226E-2</v>
          </cell>
          <cell r="AI725">
            <v>0</v>
          </cell>
          <cell r="AJ725">
            <v>0</v>
          </cell>
          <cell r="AK725">
            <v>0</v>
          </cell>
        </row>
        <row r="726">
          <cell r="R726" t="str">
            <v>BNDES</v>
          </cell>
          <cell r="S726" t="str">
            <v>FINEM TJLP</v>
          </cell>
          <cell r="T726" t="str">
            <v>SUB0122E</v>
          </cell>
          <cell r="U726">
            <v>6</v>
          </cell>
          <cell r="V726">
            <v>1</v>
          </cell>
          <cell r="W726">
            <v>39082</v>
          </cell>
          <cell r="X726">
            <v>16</v>
          </cell>
          <cell r="Y726">
            <v>0</v>
          </cell>
          <cell r="Z726">
            <v>1.7555719999999999</v>
          </cell>
          <cell r="AA726">
            <v>0</v>
          </cell>
          <cell r="AB726">
            <v>617759.06999999995</v>
          </cell>
          <cell r="AC726">
            <v>0</v>
          </cell>
          <cell r="AD726">
            <v>1860.43</v>
          </cell>
          <cell r="AE726">
            <v>1860.43</v>
          </cell>
          <cell r="AF726">
            <v>0</v>
          </cell>
          <cell r="AG726">
            <v>619619.5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</row>
        <row r="727">
          <cell r="R727" t="str">
            <v>BNDES</v>
          </cell>
          <cell r="S727" t="str">
            <v>FINEM TJLP</v>
          </cell>
          <cell r="T727" t="str">
            <v>SUB0122E</v>
          </cell>
          <cell r="U727">
            <v>6</v>
          </cell>
          <cell r="V727">
            <v>1</v>
          </cell>
          <cell r="W727">
            <v>39097</v>
          </cell>
          <cell r="X727">
            <v>15</v>
          </cell>
          <cell r="Y727">
            <v>35</v>
          </cell>
          <cell r="Z727">
            <v>1.7555719999999999</v>
          </cell>
          <cell r="AA727">
            <v>0</v>
          </cell>
          <cell r="AB727">
            <v>617759.06999999995</v>
          </cell>
          <cell r="AC727">
            <v>19927.71</v>
          </cell>
          <cell r="AD727">
            <v>1749.24</v>
          </cell>
          <cell r="AE727">
            <v>3609.67</v>
          </cell>
          <cell r="AF727">
            <v>23537.38</v>
          </cell>
          <cell r="AG727">
            <v>597831.36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</row>
        <row r="728">
          <cell r="R728" t="str">
            <v>BNDES</v>
          </cell>
          <cell r="S728" t="str">
            <v>FINEM TJLP</v>
          </cell>
          <cell r="T728" t="str">
            <v>SUB0122E</v>
          </cell>
          <cell r="U728">
            <v>6</v>
          </cell>
          <cell r="V728">
            <v>1</v>
          </cell>
          <cell r="W728">
            <v>39113</v>
          </cell>
          <cell r="X728">
            <v>16</v>
          </cell>
          <cell r="Y728">
            <v>0</v>
          </cell>
          <cell r="Z728">
            <v>1.7555719999999999</v>
          </cell>
          <cell r="AA728">
            <v>0</v>
          </cell>
          <cell r="AB728">
            <v>597831.36</v>
          </cell>
          <cell r="AC728">
            <v>0</v>
          </cell>
          <cell r="AD728">
            <v>1800.42</v>
          </cell>
          <cell r="AE728">
            <v>1800.42</v>
          </cell>
          <cell r="AF728">
            <v>0</v>
          </cell>
          <cell r="AG728">
            <v>599631.77</v>
          </cell>
          <cell r="AH728">
            <v>-1.0000000009313226E-2</v>
          </cell>
          <cell r="AI728">
            <v>0</v>
          </cell>
          <cell r="AJ728">
            <v>0</v>
          </cell>
          <cell r="AK728">
            <v>0</v>
          </cell>
        </row>
        <row r="729">
          <cell r="R729" t="str">
            <v>BNDES</v>
          </cell>
          <cell r="S729" t="str">
            <v>FINEM TJLP</v>
          </cell>
          <cell r="T729" t="str">
            <v>SUB0122E</v>
          </cell>
          <cell r="U729">
            <v>6</v>
          </cell>
          <cell r="V729">
            <v>1</v>
          </cell>
          <cell r="W729">
            <v>39128</v>
          </cell>
          <cell r="X729">
            <v>15</v>
          </cell>
          <cell r="Y729">
            <v>36</v>
          </cell>
          <cell r="Z729">
            <v>1.7555719999999999</v>
          </cell>
          <cell r="AA729">
            <v>0</v>
          </cell>
          <cell r="AB729">
            <v>597831.36</v>
          </cell>
          <cell r="AC729">
            <v>19927.71</v>
          </cell>
          <cell r="AD729">
            <v>1692.81</v>
          </cell>
          <cell r="AE729">
            <v>3493.23</v>
          </cell>
          <cell r="AF729">
            <v>23420.94</v>
          </cell>
          <cell r="AG729">
            <v>577903.65</v>
          </cell>
          <cell r="AH729">
            <v>9.9999998928979039E-3</v>
          </cell>
          <cell r="AI729">
            <v>0</v>
          </cell>
          <cell r="AJ729">
            <v>0</v>
          </cell>
          <cell r="AK729">
            <v>0</v>
          </cell>
        </row>
        <row r="730">
          <cell r="R730" t="str">
            <v>BNDES</v>
          </cell>
          <cell r="S730" t="str">
            <v>FINEM TJLP</v>
          </cell>
          <cell r="T730" t="str">
            <v>SUB0122E</v>
          </cell>
          <cell r="U730">
            <v>6</v>
          </cell>
          <cell r="V730">
            <v>1</v>
          </cell>
          <cell r="W730">
            <v>39141</v>
          </cell>
          <cell r="X730">
            <v>13</v>
          </cell>
          <cell r="Y730">
            <v>0</v>
          </cell>
          <cell r="Z730">
            <v>1.7555719999999999</v>
          </cell>
          <cell r="AA730">
            <v>0</v>
          </cell>
          <cell r="AB730">
            <v>577903.65</v>
          </cell>
          <cell r="AC730">
            <v>0</v>
          </cell>
          <cell r="AD730">
            <v>1413.68</v>
          </cell>
          <cell r="AE730">
            <v>1413.68</v>
          </cell>
          <cell r="AF730">
            <v>0</v>
          </cell>
          <cell r="AG730">
            <v>579317.31999999995</v>
          </cell>
          <cell r="AH730">
            <v>-1.0000000125728548E-2</v>
          </cell>
          <cell r="AI730">
            <v>0</v>
          </cell>
          <cell r="AJ730">
            <v>0</v>
          </cell>
          <cell r="AK730">
            <v>0</v>
          </cell>
        </row>
        <row r="731">
          <cell r="R731" t="str">
            <v>BNDES</v>
          </cell>
          <cell r="S731" t="str">
            <v>FINEM TJLP</v>
          </cell>
          <cell r="T731" t="str">
            <v>SUB0122E</v>
          </cell>
          <cell r="U731">
            <v>6</v>
          </cell>
          <cell r="V731">
            <v>1</v>
          </cell>
          <cell r="W731">
            <v>39156</v>
          </cell>
          <cell r="X731">
            <v>15</v>
          </cell>
          <cell r="Y731">
            <v>37</v>
          </cell>
          <cell r="Z731">
            <v>1.7555719999999999</v>
          </cell>
          <cell r="AA731">
            <v>0</v>
          </cell>
          <cell r="AB731">
            <v>577903.65</v>
          </cell>
          <cell r="AC731">
            <v>19927.71</v>
          </cell>
          <cell r="AD731">
            <v>1635.4599999999998</v>
          </cell>
          <cell r="AE731">
            <v>3049.14</v>
          </cell>
          <cell r="AF731">
            <v>22976.85</v>
          </cell>
          <cell r="AG731">
            <v>557975.93000000005</v>
          </cell>
          <cell r="AH731">
            <v>1.1641532182693481E-10</v>
          </cell>
          <cell r="AI731">
            <v>0</v>
          </cell>
          <cell r="AJ731">
            <v>0</v>
          </cell>
          <cell r="AK731">
            <v>0</v>
          </cell>
        </row>
        <row r="732">
          <cell r="R732" t="str">
            <v>BNDES</v>
          </cell>
          <cell r="S732" t="str">
            <v>FINEM TJLP</v>
          </cell>
          <cell r="T732" t="str">
            <v>SUB0122E</v>
          </cell>
          <cell r="U732">
            <v>6</v>
          </cell>
          <cell r="V732">
            <v>1</v>
          </cell>
          <cell r="W732">
            <v>39172</v>
          </cell>
          <cell r="X732">
            <v>16</v>
          </cell>
          <cell r="Y732">
            <v>0</v>
          </cell>
          <cell r="Z732">
            <v>1.7555719999999999</v>
          </cell>
          <cell r="AA732">
            <v>0</v>
          </cell>
          <cell r="AB732">
            <v>557975.93000000005</v>
          </cell>
          <cell r="AC732">
            <v>0</v>
          </cell>
          <cell r="AD732">
            <v>1680.39</v>
          </cell>
          <cell r="AE732">
            <v>1680.39</v>
          </cell>
          <cell r="AF732">
            <v>0</v>
          </cell>
          <cell r="AG732">
            <v>559656.31999999995</v>
          </cell>
          <cell r="AH732">
            <v>-1.1641532182693481E-10</v>
          </cell>
          <cell r="AI732">
            <v>0</v>
          </cell>
          <cell r="AJ732">
            <v>0</v>
          </cell>
          <cell r="AK732">
            <v>0</v>
          </cell>
        </row>
        <row r="733">
          <cell r="R733" t="str">
            <v>BNDES</v>
          </cell>
          <cell r="S733" t="str">
            <v>FINEM TJLP</v>
          </cell>
          <cell r="T733" t="str">
            <v>SUB0122E</v>
          </cell>
          <cell r="U733">
            <v>6</v>
          </cell>
          <cell r="V733">
            <v>1</v>
          </cell>
          <cell r="W733">
            <v>39188</v>
          </cell>
          <cell r="X733">
            <v>16</v>
          </cell>
          <cell r="Y733">
            <v>38</v>
          </cell>
          <cell r="Z733">
            <v>1.7555719999999999</v>
          </cell>
          <cell r="AA733">
            <v>0</v>
          </cell>
          <cell r="AB733">
            <v>557975.93000000005</v>
          </cell>
          <cell r="AC733">
            <v>19927.71</v>
          </cell>
          <cell r="AD733">
            <v>1685.45</v>
          </cell>
          <cell r="AE733">
            <v>3365.84</v>
          </cell>
          <cell r="AF733">
            <v>23293.55</v>
          </cell>
          <cell r="AG733">
            <v>538048.22</v>
          </cell>
          <cell r="AH733">
            <v>1.1641532182693481E-10</v>
          </cell>
          <cell r="AI733">
            <v>0</v>
          </cell>
          <cell r="AJ733">
            <v>0</v>
          </cell>
          <cell r="AK733">
            <v>0</v>
          </cell>
        </row>
        <row r="734">
          <cell r="R734" t="str">
            <v>BNDES</v>
          </cell>
          <cell r="S734" t="str">
            <v>FINEM TJLP</v>
          </cell>
          <cell r="T734" t="str">
            <v>SUB0122E</v>
          </cell>
          <cell r="U734">
            <v>6</v>
          </cell>
          <cell r="V734">
            <v>1</v>
          </cell>
          <cell r="W734">
            <v>39202</v>
          </cell>
          <cell r="X734">
            <v>14</v>
          </cell>
          <cell r="Y734">
            <v>0</v>
          </cell>
          <cell r="Z734">
            <v>1.7555719999999999</v>
          </cell>
          <cell r="AA734">
            <v>0</v>
          </cell>
          <cell r="AB734">
            <v>538048.22</v>
          </cell>
          <cell r="AC734">
            <v>0</v>
          </cell>
          <cell r="AD734">
            <v>1417.56</v>
          </cell>
          <cell r="AE734">
            <v>1417.56</v>
          </cell>
          <cell r="AF734">
            <v>0</v>
          </cell>
          <cell r="AG734">
            <v>539465.78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</row>
        <row r="735">
          <cell r="R735" t="str">
            <v>BNDES</v>
          </cell>
          <cell r="S735" t="str">
            <v>FINEM TJLP</v>
          </cell>
          <cell r="T735" t="str">
            <v>SUB0122E</v>
          </cell>
          <cell r="U735">
            <v>6</v>
          </cell>
          <cell r="V735">
            <v>1</v>
          </cell>
          <cell r="W735">
            <v>39217</v>
          </cell>
          <cell r="X735">
            <v>15</v>
          </cell>
          <cell r="Y735">
            <v>39</v>
          </cell>
          <cell r="Z735">
            <v>1.7555719999999999</v>
          </cell>
          <cell r="AA735">
            <v>0</v>
          </cell>
          <cell r="AB735">
            <v>538048.22</v>
          </cell>
          <cell r="AC735">
            <v>19927.71</v>
          </cell>
          <cell r="AD735">
            <v>1522.96</v>
          </cell>
          <cell r="AE735">
            <v>2940.52</v>
          </cell>
          <cell r="AF735">
            <v>22868.23</v>
          </cell>
          <cell r="AG735">
            <v>518120.51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</row>
        <row r="736">
          <cell r="R736" t="str">
            <v>BNDES</v>
          </cell>
          <cell r="S736" t="str">
            <v>FINEM TJLP</v>
          </cell>
          <cell r="T736" t="str">
            <v>SUB0122E</v>
          </cell>
          <cell r="U736">
            <v>6</v>
          </cell>
          <cell r="V736">
            <v>1</v>
          </cell>
          <cell r="W736">
            <v>39233</v>
          </cell>
          <cell r="X736">
            <v>16</v>
          </cell>
          <cell r="Y736">
            <v>0</v>
          </cell>
          <cell r="Z736">
            <v>1.7555719999999999</v>
          </cell>
          <cell r="AA736">
            <v>0</v>
          </cell>
          <cell r="AB736">
            <v>518120.51</v>
          </cell>
          <cell r="AC736">
            <v>0</v>
          </cell>
          <cell r="AD736">
            <v>1560.36</v>
          </cell>
          <cell r="AE736">
            <v>1560.36</v>
          </cell>
          <cell r="AF736">
            <v>0</v>
          </cell>
          <cell r="AG736">
            <v>519680.87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</row>
        <row r="737">
          <cell r="R737" t="str">
            <v>BNDES</v>
          </cell>
          <cell r="S737" t="str">
            <v>FINEM TJLP</v>
          </cell>
          <cell r="T737" t="str">
            <v>SUB0122E</v>
          </cell>
          <cell r="U737">
            <v>6</v>
          </cell>
          <cell r="V737">
            <v>1</v>
          </cell>
          <cell r="W737">
            <v>39248</v>
          </cell>
          <cell r="X737">
            <v>15</v>
          </cell>
          <cell r="Y737">
            <v>40</v>
          </cell>
          <cell r="Z737">
            <v>1.7555719999999999</v>
          </cell>
          <cell r="AA737">
            <v>0</v>
          </cell>
          <cell r="AB737">
            <v>518120.51</v>
          </cell>
          <cell r="AC737">
            <v>19927.71</v>
          </cell>
          <cell r="AD737">
            <v>1467.1000000000001</v>
          </cell>
          <cell r="AE737">
            <v>3027.46</v>
          </cell>
          <cell r="AF737">
            <v>22955.18</v>
          </cell>
          <cell r="AG737">
            <v>498192.8</v>
          </cell>
          <cell r="AH737">
            <v>1.0000000009313226E-2</v>
          </cell>
          <cell r="AI737">
            <v>0</v>
          </cell>
          <cell r="AJ737">
            <v>0</v>
          </cell>
          <cell r="AK737">
            <v>0</v>
          </cell>
        </row>
        <row r="738">
          <cell r="R738" t="str">
            <v>BNDES</v>
          </cell>
          <cell r="S738" t="str">
            <v>FINEM TJLP</v>
          </cell>
          <cell r="T738" t="str">
            <v>SUB0122E</v>
          </cell>
          <cell r="U738">
            <v>6</v>
          </cell>
          <cell r="V738">
            <v>1</v>
          </cell>
          <cell r="W738">
            <v>39263</v>
          </cell>
          <cell r="X738">
            <v>15</v>
          </cell>
          <cell r="Y738">
            <v>0</v>
          </cell>
          <cell r="Z738">
            <v>1.7555719999999999</v>
          </cell>
          <cell r="AA738">
            <v>0</v>
          </cell>
          <cell r="AB738">
            <v>498192.8</v>
          </cell>
          <cell r="AC738">
            <v>0</v>
          </cell>
          <cell r="AD738">
            <v>1406.44</v>
          </cell>
          <cell r="AE738">
            <v>1406.44</v>
          </cell>
          <cell r="AF738">
            <v>0</v>
          </cell>
          <cell r="AG738">
            <v>499599.24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</row>
        <row r="739">
          <cell r="R739" t="str">
            <v>BNDES</v>
          </cell>
          <cell r="S739" t="str">
            <v>FINEM TJLP</v>
          </cell>
          <cell r="T739" t="str">
            <v>SUB0122E</v>
          </cell>
          <cell r="U739">
            <v>6</v>
          </cell>
          <cell r="V739">
            <v>1</v>
          </cell>
          <cell r="W739">
            <v>39279</v>
          </cell>
          <cell r="X739">
            <v>16</v>
          </cell>
          <cell r="Y739">
            <v>41</v>
          </cell>
          <cell r="Z739">
            <v>1.7555719999999999</v>
          </cell>
          <cell r="AA739">
            <v>0</v>
          </cell>
          <cell r="AB739">
            <v>498192.8</v>
          </cell>
          <cell r="AC739">
            <v>19927.71</v>
          </cell>
          <cell r="AD739">
            <v>1504.58</v>
          </cell>
          <cell r="AE739">
            <v>2911.02</v>
          </cell>
          <cell r="AF739">
            <v>22838.74</v>
          </cell>
          <cell r="AG739">
            <v>478265.09</v>
          </cell>
          <cell r="AH739">
            <v>1.0000000009313226E-2</v>
          </cell>
          <cell r="AI739">
            <v>0</v>
          </cell>
          <cell r="AJ739">
            <v>0</v>
          </cell>
          <cell r="AK739">
            <v>0</v>
          </cell>
        </row>
        <row r="740">
          <cell r="R740" t="str">
            <v>BNDES</v>
          </cell>
          <cell r="S740" t="str">
            <v>FINEM TJLP</v>
          </cell>
          <cell r="T740" t="str">
            <v>SUB0122E</v>
          </cell>
          <cell r="U740">
            <v>6</v>
          </cell>
          <cell r="V740">
            <v>1</v>
          </cell>
          <cell r="W740">
            <v>39294</v>
          </cell>
          <cell r="X740">
            <v>15</v>
          </cell>
          <cell r="Y740">
            <v>0</v>
          </cell>
          <cell r="Z740">
            <v>1.7555719999999999</v>
          </cell>
          <cell r="AA740">
            <v>0</v>
          </cell>
          <cell r="AB740">
            <v>478265.09</v>
          </cell>
          <cell r="AC740">
            <v>0</v>
          </cell>
          <cell r="AD740">
            <v>1350.18</v>
          </cell>
          <cell r="AE740">
            <v>1350.18</v>
          </cell>
          <cell r="AF740">
            <v>0</v>
          </cell>
          <cell r="AG740">
            <v>479615.27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</row>
        <row r="741">
          <cell r="R741" t="str">
            <v>BNDES</v>
          </cell>
          <cell r="S741" t="str">
            <v>FINEM TJLP</v>
          </cell>
          <cell r="T741" t="str">
            <v>SUB0122E</v>
          </cell>
          <cell r="U741">
            <v>6</v>
          </cell>
          <cell r="V741">
            <v>1</v>
          </cell>
          <cell r="W741">
            <v>39309</v>
          </cell>
          <cell r="X741">
            <v>15</v>
          </cell>
          <cell r="Y741">
            <v>42</v>
          </cell>
          <cell r="Z741">
            <v>1.7555719999999999</v>
          </cell>
          <cell r="AA741">
            <v>0</v>
          </cell>
          <cell r="AB741">
            <v>478265.09</v>
          </cell>
          <cell r="AC741">
            <v>19927.71</v>
          </cell>
          <cell r="AD741">
            <v>1353.9999999999998</v>
          </cell>
          <cell r="AE741">
            <v>2704.18</v>
          </cell>
          <cell r="AF741">
            <v>22631.89</v>
          </cell>
          <cell r="AG741">
            <v>458337.37</v>
          </cell>
          <cell r="AH741">
            <v>-1.0000000009313226E-2</v>
          </cell>
          <cell r="AI741">
            <v>0</v>
          </cell>
          <cell r="AJ741">
            <v>0</v>
          </cell>
          <cell r="AK741">
            <v>0</v>
          </cell>
        </row>
        <row r="742">
          <cell r="R742" t="str">
            <v>BNDES</v>
          </cell>
          <cell r="S742" t="str">
            <v>FINEM TJLP</v>
          </cell>
          <cell r="T742" t="str">
            <v>SUB0122E</v>
          </cell>
          <cell r="U742">
            <v>6</v>
          </cell>
          <cell r="V742">
            <v>1</v>
          </cell>
          <cell r="W742">
            <v>39325</v>
          </cell>
          <cell r="X742">
            <v>16</v>
          </cell>
          <cell r="Y742">
            <v>0</v>
          </cell>
          <cell r="Z742">
            <v>1.7555719999999999</v>
          </cell>
          <cell r="AA742">
            <v>0</v>
          </cell>
          <cell r="AB742">
            <v>458337.37</v>
          </cell>
          <cell r="AC742">
            <v>0</v>
          </cell>
          <cell r="AD742">
            <v>1380.32</v>
          </cell>
          <cell r="AE742">
            <v>1380.32</v>
          </cell>
          <cell r="AF742">
            <v>0</v>
          </cell>
          <cell r="AG742">
            <v>459717.69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</row>
        <row r="743">
          <cell r="R743" t="str">
            <v>BNDES</v>
          </cell>
          <cell r="S743" t="str">
            <v>FINEM TJLP</v>
          </cell>
          <cell r="T743" t="str">
            <v>SUB0122E</v>
          </cell>
          <cell r="U743">
            <v>6</v>
          </cell>
          <cell r="V743">
            <v>1</v>
          </cell>
          <cell r="W743">
            <v>39342</v>
          </cell>
          <cell r="X743">
            <v>17</v>
          </cell>
          <cell r="Y743">
            <v>43</v>
          </cell>
          <cell r="Z743">
            <v>1.7555719999999999</v>
          </cell>
          <cell r="AA743">
            <v>0</v>
          </cell>
          <cell r="AB743">
            <v>458337.37</v>
          </cell>
          <cell r="AC743">
            <v>19927.71</v>
          </cell>
          <cell r="AD743">
            <v>1471.14</v>
          </cell>
          <cell r="AE743">
            <v>2851.46</v>
          </cell>
          <cell r="AF743">
            <v>22779.17</v>
          </cell>
          <cell r="AG743">
            <v>438409.66</v>
          </cell>
          <cell r="AH743">
            <v>-5.8207660913467407E-11</v>
          </cell>
          <cell r="AI743">
            <v>0</v>
          </cell>
          <cell r="AJ743">
            <v>0</v>
          </cell>
          <cell r="AK743">
            <v>0</v>
          </cell>
        </row>
        <row r="744">
          <cell r="R744" t="str">
            <v>BNDES</v>
          </cell>
          <cell r="S744" t="str">
            <v>FINEM TJLP</v>
          </cell>
          <cell r="T744" t="str">
            <v>SUB0122E</v>
          </cell>
          <cell r="U744">
            <v>6</v>
          </cell>
          <cell r="V744">
            <v>1</v>
          </cell>
          <cell r="W744">
            <v>39355</v>
          </cell>
          <cell r="X744">
            <v>13</v>
          </cell>
          <cell r="Y744">
            <v>0</v>
          </cell>
          <cell r="Z744">
            <v>1.7555719999999999</v>
          </cell>
          <cell r="AA744">
            <v>0</v>
          </cell>
          <cell r="AB744">
            <v>438409.66</v>
          </cell>
          <cell r="AC744">
            <v>0</v>
          </cell>
          <cell r="AD744">
            <v>1072.44</v>
          </cell>
          <cell r="AE744">
            <v>1072.44</v>
          </cell>
          <cell r="AF744">
            <v>0</v>
          </cell>
          <cell r="AG744">
            <v>439482.11</v>
          </cell>
          <cell r="AH744">
            <v>1.0000000009313226E-2</v>
          </cell>
          <cell r="AI744">
            <v>0</v>
          </cell>
          <cell r="AJ744">
            <v>0</v>
          </cell>
          <cell r="AK744">
            <v>0</v>
          </cell>
        </row>
        <row r="745">
          <cell r="R745" t="str">
            <v>BNDES</v>
          </cell>
          <cell r="S745" t="str">
            <v>FINEM TJLP</v>
          </cell>
          <cell r="T745" t="str">
            <v>SUB0122E</v>
          </cell>
          <cell r="U745">
            <v>6</v>
          </cell>
          <cell r="V745">
            <v>1</v>
          </cell>
          <cell r="W745">
            <v>39370</v>
          </cell>
          <cell r="X745">
            <v>15</v>
          </cell>
          <cell r="Y745">
            <v>44</v>
          </cell>
          <cell r="Z745">
            <v>1.7555719999999999</v>
          </cell>
          <cell r="AA745">
            <v>0</v>
          </cell>
          <cell r="AB745">
            <v>438409.66</v>
          </cell>
          <cell r="AC745">
            <v>19927.71</v>
          </cell>
          <cell r="AD745">
            <v>1240.6999999999998</v>
          </cell>
          <cell r="AE745">
            <v>2313.14</v>
          </cell>
          <cell r="AF745">
            <v>22240.85</v>
          </cell>
          <cell r="AG745">
            <v>418481.95</v>
          </cell>
          <cell r="AH745">
            <v>-1.0000000009313226E-2</v>
          </cell>
          <cell r="AI745">
            <v>0</v>
          </cell>
          <cell r="AJ745">
            <v>0</v>
          </cell>
          <cell r="AK745">
            <v>0</v>
          </cell>
        </row>
        <row r="746">
          <cell r="R746" t="str">
            <v>BNDES</v>
          </cell>
          <cell r="S746" t="str">
            <v>FINEM TJLP</v>
          </cell>
          <cell r="T746" t="str">
            <v>SUB0122E</v>
          </cell>
          <cell r="U746">
            <v>6</v>
          </cell>
          <cell r="V746">
            <v>1</v>
          </cell>
          <cell r="W746">
            <v>39386</v>
          </cell>
          <cell r="X746">
            <v>16</v>
          </cell>
          <cell r="Y746">
            <v>0</v>
          </cell>
          <cell r="Z746">
            <v>1.7555719999999999</v>
          </cell>
          <cell r="AA746">
            <v>0</v>
          </cell>
          <cell r="AB746">
            <v>418481.95</v>
          </cell>
          <cell r="AC746">
            <v>0</v>
          </cell>
          <cell r="AD746">
            <v>1260.29</v>
          </cell>
          <cell r="AE746">
            <v>1260.29</v>
          </cell>
          <cell r="AF746">
            <v>0</v>
          </cell>
          <cell r="AG746">
            <v>419742.24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</row>
        <row r="747">
          <cell r="R747" t="str">
            <v>BNDES</v>
          </cell>
          <cell r="S747" t="str">
            <v>FINEM TJLP</v>
          </cell>
          <cell r="T747" t="str">
            <v>SUB0122E</v>
          </cell>
          <cell r="U747">
            <v>6</v>
          </cell>
          <cell r="V747">
            <v>1</v>
          </cell>
          <cell r="W747">
            <v>39401</v>
          </cell>
          <cell r="X747">
            <v>15</v>
          </cell>
          <cell r="Y747">
            <v>45</v>
          </cell>
          <cell r="Z747">
            <v>1.7555719999999999</v>
          </cell>
          <cell r="AA747">
            <v>0</v>
          </cell>
          <cell r="AB747">
            <v>418481.95</v>
          </cell>
          <cell r="AC747">
            <v>19927.71</v>
          </cell>
          <cell r="AD747">
            <v>1184.9700000000003</v>
          </cell>
          <cell r="AE747">
            <v>2445.2600000000002</v>
          </cell>
          <cell r="AF747">
            <v>22372.97</v>
          </cell>
          <cell r="AG747">
            <v>398554.24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</row>
        <row r="748">
          <cell r="R748" t="str">
            <v>BNDES</v>
          </cell>
          <cell r="S748" t="str">
            <v>FINEM TJLP</v>
          </cell>
          <cell r="T748" t="str">
            <v>SUB0122E</v>
          </cell>
          <cell r="U748">
            <v>6</v>
          </cell>
          <cell r="V748">
            <v>1</v>
          </cell>
          <cell r="W748">
            <v>39416</v>
          </cell>
          <cell r="X748">
            <v>15</v>
          </cell>
          <cell r="Y748">
            <v>0</v>
          </cell>
          <cell r="Z748">
            <v>1.7555719999999999</v>
          </cell>
          <cell r="AA748">
            <v>0</v>
          </cell>
          <cell r="AB748">
            <v>398554.24</v>
          </cell>
          <cell r="AC748">
            <v>0</v>
          </cell>
          <cell r="AD748">
            <v>1125.1500000000001</v>
          </cell>
          <cell r="AE748">
            <v>1125.1500000000001</v>
          </cell>
          <cell r="AF748">
            <v>0</v>
          </cell>
          <cell r="AG748">
            <v>399679.39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</row>
        <row r="749">
          <cell r="R749" t="str">
            <v>BNDES</v>
          </cell>
          <cell r="S749" t="str">
            <v>FINEM TJLP</v>
          </cell>
          <cell r="T749" t="str">
            <v>SUB0122E</v>
          </cell>
          <cell r="U749">
            <v>6</v>
          </cell>
          <cell r="V749">
            <v>1</v>
          </cell>
          <cell r="W749">
            <v>39433</v>
          </cell>
          <cell r="X749">
            <v>17</v>
          </cell>
          <cell r="Y749">
            <v>46</v>
          </cell>
          <cell r="Z749">
            <v>1.7555719999999999</v>
          </cell>
          <cell r="AA749">
            <v>0</v>
          </cell>
          <cell r="AB749">
            <v>398554.24</v>
          </cell>
          <cell r="AC749">
            <v>19927.71</v>
          </cell>
          <cell r="AD749">
            <v>1279.02</v>
          </cell>
          <cell r="AE749">
            <v>2404.17</v>
          </cell>
          <cell r="AF749">
            <v>22331.88</v>
          </cell>
          <cell r="AG749">
            <v>378626.53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</row>
        <row r="750">
          <cell r="R750" t="str">
            <v>BNDES</v>
          </cell>
          <cell r="S750" t="str">
            <v>FINEM TJLP</v>
          </cell>
          <cell r="T750" t="str">
            <v>SUB0122E</v>
          </cell>
          <cell r="U750">
            <v>6</v>
          </cell>
          <cell r="V750">
            <v>1</v>
          </cell>
          <cell r="W750">
            <v>39447</v>
          </cell>
          <cell r="X750">
            <v>14</v>
          </cell>
          <cell r="Y750">
            <v>0</v>
          </cell>
          <cell r="Z750">
            <v>1.7555719999999999</v>
          </cell>
          <cell r="AA750">
            <v>0</v>
          </cell>
          <cell r="AB750">
            <v>378626.53</v>
          </cell>
          <cell r="AC750">
            <v>0</v>
          </cell>
          <cell r="AD750">
            <v>997.54</v>
          </cell>
          <cell r="AE750">
            <v>997.54</v>
          </cell>
          <cell r="AF750">
            <v>0</v>
          </cell>
          <cell r="AG750">
            <v>379624.07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</row>
        <row r="751">
          <cell r="R751" t="str">
            <v>BNDES</v>
          </cell>
          <cell r="S751" t="str">
            <v>FINEM TJLP</v>
          </cell>
          <cell r="T751" t="str">
            <v>SUB0122E</v>
          </cell>
          <cell r="U751">
            <v>6</v>
          </cell>
          <cell r="V751">
            <v>1</v>
          </cell>
          <cell r="W751">
            <v>39462</v>
          </cell>
          <cell r="X751">
            <v>15</v>
          </cell>
          <cell r="Y751">
            <v>47</v>
          </cell>
          <cell r="Z751">
            <v>1.7555719999999999</v>
          </cell>
          <cell r="AA751">
            <v>0</v>
          </cell>
          <cell r="AB751">
            <v>378626.53</v>
          </cell>
          <cell r="AC751">
            <v>19927.71</v>
          </cell>
          <cell r="AD751">
            <v>1071.71</v>
          </cell>
          <cell r="AE751">
            <v>2069.25</v>
          </cell>
          <cell r="AF751">
            <v>21996.97</v>
          </cell>
          <cell r="AG751">
            <v>358698.81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</row>
        <row r="752">
          <cell r="R752" t="str">
            <v>BNDES</v>
          </cell>
          <cell r="S752" t="str">
            <v>FINEM TJLP</v>
          </cell>
          <cell r="T752" t="str">
            <v>SUB0122E</v>
          </cell>
          <cell r="U752">
            <v>6</v>
          </cell>
          <cell r="V752">
            <v>1</v>
          </cell>
          <cell r="W752">
            <v>39478</v>
          </cell>
          <cell r="X752">
            <v>16</v>
          </cell>
          <cell r="Y752">
            <v>0</v>
          </cell>
          <cell r="Z752">
            <v>1.7555719999999999</v>
          </cell>
          <cell r="AA752">
            <v>0</v>
          </cell>
          <cell r="AB752">
            <v>358698.81</v>
          </cell>
          <cell r="AC752">
            <v>0</v>
          </cell>
          <cell r="AD752">
            <v>1080.25</v>
          </cell>
          <cell r="AE752">
            <v>1080.25</v>
          </cell>
          <cell r="AF752">
            <v>0</v>
          </cell>
          <cell r="AG752">
            <v>359779.06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</row>
        <row r="753">
          <cell r="R753" t="str">
            <v>BNDES</v>
          </cell>
          <cell r="S753" t="str">
            <v>FINEM TJLP</v>
          </cell>
          <cell r="T753" t="str">
            <v>SUB0122E</v>
          </cell>
          <cell r="U753">
            <v>6</v>
          </cell>
          <cell r="V753">
            <v>1</v>
          </cell>
          <cell r="W753">
            <v>39493</v>
          </cell>
          <cell r="X753">
            <v>15</v>
          </cell>
          <cell r="Y753">
            <v>48</v>
          </cell>
          <cell r="Z753">
            <v>1.7555719999999999</v>
          </cell>
          <cell r="AA753">
            <v>0</v>
          </cell>
          <cell r="AB753">
            <v>358698.81</v>
          </cell>
          <cell r="AC753">
            <v>19927.71</v>
          </cell>
          <cell r="AD753">
            <v>1015.69</v>
          </cell>
          <cell r="AE753">
            <v>2095.94</v>
          </cell>
          <cell r="AF753">
            <v>22023.65</v>
          </cell>
          <cell r="AG753">
            <v>338771.1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</row>
        <row r="754">
          <cell r="R754" t="str">
            <v>BNDES</v>
          </cell>
          <cell r="S754" t="str">
            <v>FINEM TJLP</v>
          </cell>
          <cell r="T754" t="str">
            <v>SUB0122E</v>
          </cell>
          <cell r="U754">
            <v>6</v>
          </cell>
          <cell r="V754">
            <v>1</v>
          </cell>
          <cell r="W754">
            <v>39507</v>
          </cell>
          <cell r="X754">
            <v>14</v>
          </cell>
          <cell r="Y754">
            <v>0</v>
          </cell>
          <cell r="Z754">
            <v>1.7555719999999999</v>
          </cell>
          <cell r="AA754">
            <v>0</v>
          </cell>
          <cell r="AB754">
            <v>338771.1</v>
          </cell>
          <cell r="AC754">
            <v>0</v>
          </cell>
          <cell r="AD754">
            <v>892.54</v>
          </cell>
          <cell r="AE754">
            <v>892.54</v>
          </cell>
          <cell r="AF754">
            <v>0</v>
          </cell>
          <cell r="AG754">
            <v>339663.64</v>
          </cell>
          <cell r="AH754">
            <v>5.8207660913467407E-11</v>
          </cell>
          <cell r="AI754">
            <v>0</v>
          </cell>
          <cell r="AJ754">
            <v>0</v>
          </cell>
          <cell r="AK754">
            <v>0</v>
          </cell>
        </row>
        <row r="755">
          <cell r="R755" t="str">
            <v>BNDES</v>
          </cell>
          <cell r="S755" t="str">
            <v>FINEM TJLP</v>
          </cell>
          <cell r="T755" t="str">
            <v>SUB0122E</v>
          </cell>
          <cell r="U755">
            <v>6</v>
          </cell>
          <cell r="V755">
            <v>1</v>
          </cell>
          <cell r="W755">
            <v>39524</v>
          </cell>
          <cell r="X755">
            <v>17</v>
          </cell>
          <cell r="Y755">
            <v>49</v>
          </cell>
          <cell r="Z755">
            <v>1.7555719999999999</v>
          </cell>
          <cell r="AA755">
            <v>0</v>
          </cell>
          <cell r="AB755">
            <v>338771.1</v>
          </cell>
          <cell r="AC755">
            <v>19927.71</v>
          </cell>
          <cell r="AD755">
            <v>1086.96</v>
          </cell>
          <cell r="AE755">
            <v>1979.5</v>
          </cell>
          <cell r="AF755">
            <v>21907.21</v>
          </cell>
          <cell r="AG755">
            <v>318843.39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</row>
        <row r="756">
          <cell r="R756" t="str">
            <v>BNDES</v>
          </cell>
          <cell r="S756" t="str">
            <v>FINEM TJLP</v>
          </cell>
          <cell r="T756" t="str">
            <v>SUB0122E</v>
          </cell>
          <cell r="U756">
            <v>6</v>
          </cell>
          <cell r="V756">
            <v>1</v>
          </cell>
          <cell r="W756">
            <v>39538</v>
          </cell>
          <cell r="X756">
            <v>14</v>
          </cell>
          <cell r="Y756">
            <v>0</v>
          </cell>
          <cell r="Z756">
            <v>1.7555719999999999</v>
          </cell>
          <cell r="AA756">
            <v>0</v>
          </cell>
          <cell r="AB756">
            <v>318843.39</v>
          </cell>
          <cell r="AC756">
            <v>0</v>
          </cell>
          <cell r="AD756">
            <v>840.04</v>
          </cell>
          <cell r="AE756">
            <v>840.04</v>
          </cell>
          <cell r="AF756">
            <v>0</v>
          </cell>
          <cell r="AG756">
            <v>319683.43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</row>
        <row r="757">
          <cell r="R757" t="str">
            <v>BNDES</v>
          </cell>
          <cell r="S757" t="str">
            <v>FINEM TJLP</v>
          </cell>
          <cell r="T757" t="str">
            <v>SUB0122E</v>
          </cell>
          <cell r="U757">
            <v>6</v>
          </cell>
          <cell r="V757">
            <v>1</v>
          </cell>
          <cell r="W757">
            <v>39553</v>
          </cell>
          <cell r="X757">
            <v>15</v>
          </cell>
          <cell r="Y757">
            <v>50</v>
          </cell>
          <cell r="Z757">
            <v>1.7555719999999999</v>
          </cell>
          <cell r="AA757">
            <v>0</v>
          </cell>
          <cell r="AB757">
            <v>318843.39</v>
          </cell>
          <cell r="AC757">
            <v>19927.71</v>
          </cell>
          <cell r="AD757">
            <v>902.49</v>
          </cell>
          <cell r="AE757">
            <v>1742.53</v>
          </cell>
          <cell r="AF757">
            <v>21670.240000000002</v>
          </cell>
          <cell r="AG757">
            <v>298915.68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</row>
        <row r="758">
          <cell r="R758" t="str">
            <v>BNDES</v>
          </cell>
          <cell r="S758" t="str">
            <v>FINEM TJLP</v>
          </cell>
          <cell r="T758" t="str">
            <v>SUB0122E</v>
          </cell>
          <cell r="U758">
            <v>6</v>
          </cell>
          <cell r="V758">
            <v>1</v>
          </cell>
          <cell r="W758">
            <v>39568</v>
          </cell>
          <cell r="X758">
            <v>15</v>
          </cell>
          <cell r="Y758">
            <v>0</v>
          </cell>
          <cell r="Z758">
            <v>1.7555719999999999</v>
          </cell>
          <cell r="AA758">
            <v>0</v>
          </cell>
          <cell r="AB758">
            <v>298915.68</v>
          </cell>
          <cell r="AC758">
            <v>0</v>
          </cell>
          <cell r="AD758">
            <v>843.87</v>
          </cell>
          <cell r="AE758">
            <v>843.87</v>
          </cell>
          <cell r="AF758">
            <v>0</v>
          </cell>
          <cell r="AG758">
            <v>299759.53999999998</v>
          </cell>
          <cell r="AH758">
            <v>-1.0000000009313226E-2</v>
          </cell>
          <cell r="AI758">
            <v>0</v>
          </cell>
          <cell r="AJ758">
            <v>0</v>
          </cell>
          <cell r="AK758">
            <v>0</v>
          </cell>
        </row>
        <row r="759">
          <cell r="R759" t="str">
            <v>BNDES</v>
          </cell>
          <cell r="S759" t="str">
            <v>FINEM TJLP</v>
          </cell>
          <cell r="T759" t="str">
            <v>SUB0122E</v>
          </cell>
          <cell r="U759">
            <v>6</v>
          </cell>
          <cell r="V759">
            <v>1</v>
          </cell>
          <cell r="W759">
            <v>39583</v>
          </cell>
          <cell r="X759">
            <v>15</v>
          </cell>
          <cell r="Y759">
            <v>51</v>
          </cell>
          <cell r="Z759">
            <v>1.7555719999999999</v>
          </cell>
          <cell r="AA759">
            <v>0</v>
          </cell>
          <cell r="AB759">
            <v>298915.68</v>
          </cell>
          <cell r="AC759">
            <v>19927.71</v>
          </cell>
          <cell r="AD759">
            <v>846.2399999999999</v>
          </cell>
          <cell r="AE759">
            <v>1690.11</v>
          </cell>
          <cell r="AF759">
            <v>21617.82</v>
          </cell>
          <cell r="AG759">
            <v>278987.96999999997</v>
          </cell>
          <cell r="AH759">
            <v>1.0000000009313226E-2</v>
          </cell>
          <cell r="AI759">
            <v>0</v>
          </cell>
          <cell r="AJ759">
            <v>0</v>
          </cell>
          <cell r="AK759">
            <v>0</v>
          </cell>
        </row>
        <row r="760">
          <cell r="R760" t="str">
            <v>BNDES</v>
          </cell>
          <cell r="S760" t="str">
            <v>FINEM TJLP</v>
          </cell>
          <cell r="T760" t="str">
            <v>SUB0122E</v>
          </cell>
          <cell r="U760">
            <v>6</v>
          </cell>
          <cell r="V760">
            <v>1</v>
          </cell>
          <cell r="W760">
            <v>39599</v>
          </cell>
          <cell r="X760">
            <v>16</v>
          </cell>
          <cell r="Y760">
            <v>0</v>
          </cell>
          <cell r="Z760">
            <v>1.7555719999999999</v>
          </cell>
          <cell r="AA760">
            <v>0</v>
          </cell>
          <cell r="AB760">
            <v>278987.96999999997</v>
          </cell>
          <cell r="AC760">
            <v>0</v>
          </cell>
          <cell r="AD760">
            <v>840.19</v>
          </cell>
          <cell r="AE760">
            <v>840.19</v>
          </cell>
          <cell r="AF760">
            <v>0</v>
          </cell>
          <cell r="AG760">
            <v>279828.15999999997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</row>
        <row r="761">
          <cell r="R761" t="str">
            <v>BNDES</v>
          </cell>
          <cell r="S761" t="str">
            <v>FINEM TJLP</v>
          </cell>
          <cell r="T761" t="str">
            <v>SUB0122E</v>
          </cell>
          <cell r="U761">
            <v>6</v>
          </cell>
          <cell r="V761">
            <v>1</v>
          </cell>
          <cell r="W761">
            <v>39615</v>
          </cell>
          <cell r="X761">
            <v>16</v>
          </cell>
          <cell r="Y761">
            <v>52</v>
          </cell>
          <cell r="Z761">
            <v>1.7555719999999999</v>
          </cell>
          <cell r="AA761">
            <v>0</v>
          </cell>
          <cell r="AB761">
            <v>278987.96999999997</v>
          </cell>
          <cell r="AC761">
            <v>19927.71</v>
          </cell>
          <cell r="AD761">
            <v>842.73</v>
          </cell>
          <cell r="AE761">
            <v>1682.92</v>
          </cell>
          <cell r="AF761">
            <v>21610.63</v>
          </cell>
          <cell r="AG761">
            <v>259060.25</v>
          </cell>
          <cell r="AH761">
            <v>-9.9999999511055648E-3</v>
          </cell>
          <cell r="AI761">
            <v>0</v>
          </cell>
          <cell r="AJ761">
            <v>0</v>
          </cell>
          <cell r="AK761">
            <v>0</v>
          </cell>
        </row>
        <row r="762">
          <cell r="R762" t="str">
            <v>BNDES</v>
          </cell>
          <cell r="S762" t="str">
            <v>FINEM TJLP</v>
          </cell>
          <cell r="T762" t="str">
            <v>SUB0122E</v>
          </cell>
          <cell r="U762">
            <v>6</v>
          </cell>
          <cell r="V762">
            <v>1</v>
          </cell>
          <cell r="W762">
            <v>39629</v>
          </cell>
          <cell r="X762">
            <v>14</v>
          </cell>
          <cell r="Y762">
            <v>0</v>
          </cell>
          <cell r="Z762">
            <v>1.7555719999999999</v>
          </cell>
          <cell r="AA762">
            <v>0</v>
          </cell>
          <cell r="AB762">
            <v>259060.25</v>
          </cell>
          <cell r="AC762">
            <v>0</v>
          </cell>
          <cell r="AD762">
            <v>682.53</v>
          </cell>
          <cell r="AE762">
            <v>682.53</v>
          </cell>
          <cell r="AF762">
            <v>0</v>
          </cell>
          <cell r="AG762">
            <v>259742.78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</row>
        <row r="763">
          <cell r="R763" t="str">
            <v>BNDES</v>
          </cell>
          <cell r="S763" t="str">
            <v>FINEM TJLP</v>
          </cell>
          <cell r="T763" t="str">
            <v>SUB0122E</v>
          </cell>
          <cell r="U763">
            <v>6</v>
          </cell>
          <cell r="V763">
            <v>1</v>
          </cell>
          <cell r="W763">
            <v>39644</v>
          </cell>
          <cell r="X763">
            <v>15</v>
          </cell>
          <cell r="Y763">
            <v>53</v>
          </cell>
          <cell r="Z763">
            <v>1.7555719999999999</v>
          </cell>
          <cell r="AA763">
            <v>0</v>
          </cell>
          <cell r="AB763">
            <v>259060.25</v>
          </cell>
          <cell r="AC763">
            <v>19927.71</v>
          </cell>
          <cell r="AD763">
            <v>733.28</v>
          </cell>
          <cell r="AE763">
            <v>1415.81</v>
          </cell>
          <cell r="AF763">
            <v>21343.52</v>
          </cell>
          <cell r="AG763">
            <v>239132.54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</row>
        <row r="764">
          <cell r="R764" t="str">
            <v>BNDES</v>
          </cell>
          <cell r="S764" t="str">
            <v>FINEM TJLP</v>
          </cell>
          <cell r="T764" t="str">
            <v>SUB0122E</v>
          </cell>
          <cell r="U764">
            <v>6</v>
          </cell>
          <cell r="V764">
            <v>1</v>
          </cell>
          <cell r="W764">
            <v>39660</v>
          </cell>
          <cell r="X764">
            <v>16</v>
          </cell>
          <cell r="Y764">
            <v>0</v>
          </cell>
          <cell r="Z764">
            <v>1.7555719999999999</v>
          </cell>
          <cell r="AA764">
            <v>0</v>
          </cell>
          <cell r="AB764">
            <v>239132.54</v>
          </cell>
          <cell r="AC764">
            <v>0</v>
          </cell>
          <cell r="AD764">
            <v>720.17</v>
          </cell>
          <cell r="AE764">
            <v>720.17</v>
          </cell>
          <cell r="AF764">
            <v>0</v>
          </cell>
          <cell r="AG764">
            <v>239852.71</v>
          </cell>
          <cell r="AH764">
            <v>-2.9103830456733704E-11</v>
          </cell>
          <cell r="AI764">
            <v>0</v>
          </cell>
          <cell r="AJ764">
            <v>0</v>
          </cell>
          <cell r="AK764">
            <v>0</v>
          </cell>
        </row>
        <row r="765">
          <cell r="R765" t="str">
            <v>BNDES</v>
          </cell>
          <cell r="S765" t="str">
            <v>FINEM TJLP</v>
          </cell>
          <cell r="T765" t="str">
            <v>SUB0122E</v>
          </cell>
          <cell r="U765">
            <v>6</v>
          </cell>
          <cell r="V765">
            <v>1</v>
          </cell>
          <cell r="W765">
            <v>39675</v>
          </cell>
          <cell r="X765">
            <v>15</v>
          </cell>
          <cell r="Y765">
            <v>54</v>
          </cell>
          <cell r="Z765">
            <v>1.7555719999999999</v>
          </cell>
          <cell r="AA765">
            <v>0</v>
          </cell>
          <cell r="AB765">
            <v>239132.54</v>
          </cell>
          <cell r="AC765">
            <v>19927.71</v>
          </cell>
          <cell r="AD765">
            <v>677.12</v>
          </cell>
          <cell r="AE765">
            <v>1397.29</v>
          </cell>
          <cell r="AF765">
            <v>21325</v>
          </cell>
          <cell r="AG765">
            <v>219204.83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</row>
        <row r="766">
          <cell r="R766" t="str">
            <v>BNDES</v>
          </cell>
          <cell r="S766" t="str">
            <v>FINEM TJLP</v>
          </cell>
          <cell r="T766" t="str">
            <v>SUB0122E</v>
          </cell>
          <cell r="U766">
            <v>6</v>
          </cell>
          <cell r="V766">
            <v>1</v>
          </cell>
          <cell r="W766">
            <v>39691</v>
          </cell>
          <cell r="X766">
            <v>16</v>
          </cell>
          <cell r="Y766">
            <v>0</v>
          </cell>
          <cell r="Z766">
            <v>1.7555719999999999</v>
          </cell>
          <cell r="AA766">
            <v>0</v>
          </cell>
          <cell r="AB766">
            <v>219204.83</v>
          </cell>
          <cell r="AC766">
            <v>0</v>
          </cell>
          <cell r="AD766">
            <v>660.15</v>
          </cell>
          <cell r="AE766">
            <v>660.15</v>
          </cell>
          <cell r="AF766">
            <v>0</v>
          </cell>
          <cell r="AG766">
            <v>219864.98</v>
          </cell>
          <cell r="AH766">
            <v>2.9103830456733704E-11</v>
          </cell>
          <cell r="AI766">
            <v>0</v>
          </cell>
          <cell r="AJ766">
            <v>0</v>
          </cell>
          <cell r="AK766">
            <v>0</v>
          </cell>
        </row>
        <row r="767">
          <cell r="R767" t="str">
            <v>BNDES</v>
          </cell>
          <cell r="S767" t="str">
            <v>FINEM TJLP</v>
          </cell>
          <cell r="T767" t="str">
            <v>SUB0122E</v>
          </cell>
          <cell r="U767">
            <v>6</v>
          </cell>
          <cell r="V767">
            <v>1</v>
          </cell>
          <cell r="W767">
            <v>39706</v>
          </cell>
          <cell r="X767">
            <v>15</v>
          </cell>
          <cell r="Y767">
            <v>55</v>
          </cell>
          <cell r="Z767">
            <v>1.7555719999999999</v>
          </cell>
          <cell r="AA767">
            <v>0</v>
          </cell>
          <cell r="AB767">
            <v>219204.83</v>
          </cell>
          <cell r="AC767">
            <v>19927.71</v>
          </cell>
          <cell r="AD767">
            <v>620.69999999999993</v>
          </cell>
          <cell r="AE767">
            <v>1280.8499999999999</v>
          </cell>
          <cell r="AF767">
            <v>21208.560000000001</v>
          </cell>
          <cell r="AG767">
            <v>199277.12</v>
          </cell>
          <cell r="AH767">
            <v>-2.9103830456733704E-11</v>
          </cell>
          <cell r="AI767">
            <v>0</v>
          </cell>
          <cell r="AJ767">
            <v>0</v>
          </cell>
          <cell r="AK767">
            <v>0</v>
          </cell>
        </row>
        <row r="768">
          <cell r="R768" t="str">
            <v>BNDES</v>
          </cell>
          <cell r="S768" t="str">
            <v>FINEM TJLP</v>
          </cell>
          <cell r="T768" t="str">
            <v>SUB0122E</v>
          </cell>
          <cell r="U768">
            <v>6</v>
          </cell>
          <cell r="V768">
            <v>1</v>
          </cell>
          <cell r="W768">
            <v>39721</v>
          </cell>
          <cell r="X768">
            <v>15</v>
          </cell>
          <cell r="Y768">
            <v>0</v>
          </cell>
          <cell r="Z768">
            <v>1.7555719999999999</v>
          </cell>
          <cell r="AA768">
            <v>0</v>
          </cell>
          <cell r="AB768">
            <v>199277.12</v>
          </cell>
          <cell r="AC768">
            <v>0</v>
          </cell>
          <cell r="AD768">
            <v>562.58000000000004</v>
          </cell>
          <cell r="AE768">
            <v>562.58000000000004</v>
          </cell>
          <cell r="AF768">
            <v>0</v>
          </cell>
          <cell r="AG768">
            <v>199839.7</v>
          </cell>
          <cell r="AH768">
            <v>2.9103830456733704E-11</v>
          </cell>
          <cell r="AI768">
            <v>0</v>
          </cell>
          <cell r="AJ768">
            <v>0</v>
          </cell>
          <cell r="AK768">
            <v>0</v>
          </cell>
        </row>
        <row r="769">
          <cell r="R769" t="str">
            <v>BNDES</v>
          </cell>
          <cell r="S769" t="str">
            <v>FINEM TJLP</v>
          </cell>
          <cell r="T769" t="str">
            <v>SUB0122E</v>
          </cell>
          <cell r="U769">
            <v>6</v>
          </cell>
          <cell r="V769">
            <v>1</v>
          </cell>
          <cell r="W769">
            <v>39736</v>
          </cell>
          <cell r="X769">
            <v>15</v>
          </cell>
          <cell r="Y769">
            <v>56</v>
          </cell>
          <cell r="Z769">
            <v>1.7555719999999999</v>
          </cell>
          <cell r="AA769">
            <v>0</v>
          </cell>
          <cell r="AB769">
            <v>199277.12</v>
          </cell>
          <cell r="AC769">
            <v>19927.71</v>
          </cell>
          <cell r="AD769">
            <v>564.16</v>
          </cell>
          <cell r="AE769">
            <v>1126.74</v>
          </cell>
          <cell r="AF769">
            <v>21054.45</v>
          </cell>
          <cell r="AG769">
            <v>179349.41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</row>
        <row r="770">
          <cell r="R770" t="str">
            <v>BNDES</v>
          </cell>
          <cell r="S770" t="str">
            <v>FINEM TJLP</v>
          </cell>
          <cell r="T770" t="str">
            <v>SUB0122E</v>
          </cell>
          <cell r="U770">
            <v>6</v>
          </cell>
          <cell r="V770">
            <v>1</v>
          </cell>
          <cell r="W770">
            <v>39752</v>
          </cell>
          <cell r="X770">
            <v>16</v>
          </cell>
          <cell r="Y770">
            <v>0</v>
          </cell>
          <cell r="Z770">
            <v>1.7555719999999999</v>
          </cell>
          <cell r="AA770">
            <v>0</v>
          </cell>
          <cell r="AB770">
            <v>179349.41</v>
          </cell>
          <cell r="AC770">
            <v>0</v>
          </cell>
          <cell r="AD770">
            <v>540.12</v>
          </cell>
          <cell r="AE770">
            <v>540.12</v>
          </cell>
          <cell r="AF770">
            <v>0</v>
          </cell>
          <cell r="AG770">
            <v>179889.53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</row>
        <row r="771">
          <cell r="R771" t="str">
            <v>BNDES</v>
          </cell>
          <cell r="S771" t="str">
            <v>FINEM TJLP</v>
          </cell>
          <cell r="T771" t="str">
            <v>SUB0122E</v>
          </cell>
          <cell r="U771">
            <v>6</v>
          </cell>
          <cell r="V771">
            <v>1</v>
          </cell>
          <cell r="W771">
            <v>39769</v>
          </cell>
          <cell r="X771">
            <v>17</v>
          </cell>
          <cell r="Y771">
            <v>57</v>
          </cell>
          <cell r="Z771">
            <v>1.7555719999999999</v>
          </cell>
          <cell r="AA771">
            <v>0</v>
          </cell>
          <cell r="AB771">
            <v>179349.41</v>
          </cell>
          <cell r="AC771">
            <v>19927.71</v>
          </cell>
          <cell r="AD771">
            <v>575.66999999999996</v>
          </cell>
          <cell r="AE771">
            <v>1115.79</v>
          </cell>
          <cell r="AF771">
            <v>21043.5</v>
          </cell>
          <cell r="AG771">
            <v>159421.70000000001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</row>
        <row r="772">
          <cell r="R772" t="str">
            <v>BNDES</v>
          </cell>
          <cell r="S772" t="str">
            <v>FINEM TJLP</v>
          </cell>
          <cell r="T772" t="str">
            <v>SUB0122E</v>
          </cell>
          <cell r="U772">
            <v>6</v>
          </cell>
          <cell r="V772">
            <v>1</v>
          </cell>
          <cell r="W772">
            <v>39782</v>
          </cell>
          <cell r="X772">
            <v>13</v>
          </cell>
          <cell r="Y772">
            <v>0</v>
          </cell>
          <cell r="Z772">
            <v>1.7555719999999999</v>
          </cell>
          <cell r="AA772">
            <v>0</v>
          </cell>
          <cell r="AB772">
            <v>159421.70000000001</v>
          </cell>
          <cell r="AC772">
            <v>0</v>
          </cell>
          <cell r="AD772">
            <v>389.98</v>
          </cell>
          <cell r="AE772">
            <v>389.98</v>
          </cell>
          <cell r="AF772">
            <v>0</v>
          </cell>
          <cell r="AG772">
            <v>159811.68</v>
          </cell>
          <cell r="AH772">
            <v>-2.9103830456733704E-11</v>
          </cell>
          <cell r="AI772">
            <v>0</v>
          </cell>
          <cell r="AJ772">
            <v>0</v>
          </cell>
          <cell r="AK772">
            <v>0</v>
          </cell>
        </row>
        <row r="773">
          <cell r="R773" t="str">
            <v>BNDES</v>
          </cell>
          <cell r="S773" t="str">
            <v>FINEM TJLP</v>
          </cell>
          <cell r="T773" t="str">
            <v>SUB0122E</v>
          </cell>
          <cell r="U773">
            <v>6</v>
          </cell>
          <cell r="V773">
            <v>1</v>
          </cell>
          <cell r="W773">
            <v>39797</v>
          </cell>
          <cell r="X773">
            <v>15</v>
          </cell>
          <cell r="Y773">
            <v>58</v>
          </cell>
          <cell r="Z773">
            <v>1.7555719999999999</v>
          </cell>
          <cell r="AA773">
            <v>0</v>
          </cell>
          <cell r="AB773">
            <v>159421.70000000001</v>
          </cell>
          <cell r="AC773">
            <v>19927.71</v>
          </cell>
          <cell r="AD773">
            <v>451.15999999999997</v>
          </cell>
          <cell r="AE773">
            <v>841.14</v>
          </cell>
          <cell r="AF773">
            <v>20768.849999999999</v>
          </cell>
          <cell r="AG773">
            <v>139493.98000000001</v>
          </cell>
          <cell r="AH773">
            <v>-9.9999999802093953E-3</v>
          </cell>
          <cell r="AI773">
            <v>0</v>
          </cell>
          <cell r="AJ773">
            <v>0</v>
          </cell>
          <cell r="AK773">
            <v>0</v>
          </cell>
        </row>
        <row r="774">
          <cell r="R774" t="str">
            <v>BNDES</v>
          </cell>
          <cell r="S774" t="str">
            <v>FINEM TJLP</v>
          </cell>
          <cell r="T774" t="str">
            <v>SUB0122E</v>
          </cell>
          <cell r="U774">
            <v>6</v>
          </cell>
          <cell r="V774">
            <v>1</v>
          </cell>
          <cell r="W774">
            <v>39813</v>
          </cell>
          <cell r="X774">
            <v>16</v>
          </cell>
          <cell r="Y774">
            <v>0</v>
          </cell>
          <cell r="Z774">
            <v>1.7555719999999999</v>
          </cell>
          <cell r="AA774">
            <v>0</v>
          </cell>
          <cell r="AB774">
            <v>139493.98000000001</v>
          </cell>
          <cell r="AC774">
            <v>0</v>
          </cell>
          <cell r="AD774">
            <v>420.1</v>
          </cell>
          <cell r="AE774">
            <v>420.1</v>
          </cell>
          <cell r="AF774">
            <v>0</v>
          </cell>
          <cell r="AG774">
            <v>139914.07999999999</v>
          </cell>
          <cell r="AH774">
            <v>-2.9103830456733704E-11</v>
          </cell>
          <cell r="AI774">
            <v>0</v>
          </cell>
          <cell r="AJ774">
            <v>0</v>
          </cell>
          <cell r="AK774">
            <v>0</v>
          </cell>
        </row>
        <row r="775">
          <cell r="R775" t="str">
            <v>BNDES</v>
          </cell>
          <cell r="S775" t="str">
            <v>FINEM TJLP</v>
          </cell>
          <cell r="T775" t="str">
            <v>SUB0122E</v>
          </cell>
          <cell r="U775">
            <v>6</v>
          </cell>
          <cell r="V775">
            <v>1</v>
          </cell>
          <cell r="W775">
            <v>39828</v>
          </cell>
          <cell r="X775">
            <v>15</v>
          </cell>
          <cell r="Y775">
            <v>59</v>
          </cell>
          <cell r="Z775">
            <v>1.7555719999999999</v>
          </cell>
          <cell r="AA775">
            <v>0</v>
          </cell>
          <cell r="AB775">
            <v>139493.98000000001</v>
          </cell>
          <cell r="AC775">
            <v>19927.71</v>
          </cell>
          <cell r="AD775">
            <v>394.99</v>
          </cell>
          <cell r="AE775">
            <v>815.09</v>
          </cell>
          <cell r="AF775">
            <v>20742.8</v>
          </cell>
          <cell r="AG775">
            <v>119566.27</v>
          </cell>
          <cell r="AH775">
            <v>2.9103830456733704E-11</v>
          </cell>
          <cell r="AI775">
            <v>0</v>
          </cell>
          <cell r="AJ775">
            <v>0</v>
          </cell>
          <cell r="AK775">
            <v>0</v>
          </cell>
        </row>
        <row r="776">
          <cell r="R776" t="str">
            <v>BNDES</v>
          </cell>
          <cell r="S776" t="str">
            <v>FINEM TJLP</v>
          </cell>
          <cell r="T776" t="str">
            <v>SUB0122E</v>
          </cell>
          <cell r="U776">
            <v>6</v>
          </cell>
          <cell r="V776">
            <v>1</v>
          </cell>
          <cell r="W776">
            <v>39844</v>
          </cell>
          <cell r="X776">
            <v>16</v>
          </cell>
          <cell r="Y776">
            <v>0</v>
          </cell>
          <cell r="Z776">
            <v>1.7555719999999999</v>
          </cell>
          <cell r="AA776">
            <v>0</v>
          </cell>
          <cell r="AB776">
            <v>119566.27</v>
          </cell>
          <cell r="AC776">
            <v>0</v>
          </cell>
          <cell r="AD776">
            <v>360.08</v>
          </cell>
          <cell r="AE776">
            <v>360.08</v>
          </cell>
          <cell r="AF776">
            <v>0</v>
          </cell>
          <cell r="AG776">
            <v>119926.35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</row>
        <row r="777">
          <cell r="R777" t="str">
            <v>BNDES</v>
          </cell>
          <cell r="S777" t="str">
            <v>FINEM TJLP</v>
          </cell>
          <cell r="T777" t="str">
            <v>SUB0122E</v>
          </cell>
          <cell r="U777">
            <v>6</v>
          </cell>
          <cell r="V777">
            <v>1</v>
          </cell>
          <cell r="W777">
            <v>39860</v>
          </cell>
          <cell r="X777">
            <v>16</v>
          </cell>
          <cell r="Y777">
            <v>60</v>
          </cell>
          <cell r="Z777">
            <v>1.7555719999999999</v>
          </cell>
          <cell r="AA777">
            <v>0</v>
          </cell>
          <cell r="AB777">
            <v>119566.27</v>
          </cell>
          <cell r="AC777">
            <v>19927.71</v>
          </cell>
          <cell r="AD777">
            <v>361.17</v>
          </cell>
          <cell r="AE777">
            <v>721.25</v>
          </cell>
          <cell r="AF777">
            <v>20648.96</v>
          </cell>
          <cell r="AG777">
            <v>99638.56</v>
          </cell>
          <cell r="AH777">
            <v>-1.4551915228366852E-11</v>
          </cell>
          <cell r="AI777">
            <v>0</v>
          </cell>
          <cell r="AJ777">
            <v>0</v>
          </cell>
          <cell r="AK777">
            <v>0</v>
          </cell>
        </row>
        <row r="778">
          <cell r="R778" t="str">
            <v>BNDES</v>
          </cell>
          <cell r="S778" t="str">
            <v>FINEM TJLP</v>
          </cell>
          <cell r="T778" t="str">
            <v>SUB0122E</v>
          </cell>
          <cell r="U778">
            <v>6</v>
          </cell>
          <cell r="V778">
            <v>1</v>
          </cell>
          <cell r="W778">
            <v>39872</v>
          </cell>
          <cell r="X778">
            <v>12</v>
          </cell>
          <cell r="Y778">
            <v>0</v>
          </cell>
          <cell r="Z778">
            <v>1.7555719999999999</v>
          </cell>
          <cell r="AA778">
            <v>0</v>
          </cell>
          <cell r="AB778">
            <v>99638.56</v>
          </cell>
          <cell r="AC778">
            <v>0</v>
          </cell>
          <cell r="AD778">
            <v>224.97</v>
          </cell>
          <cell r="AE778">
            <v>224.97</v>
          </cell>
          <cell r="AF778">
            <v>0</v>
          </cell>
          <cell r="AG778">
            <v>99863.53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</row>
        <row r="779">
          <cell r="R779" t="str">
            <v>BNDES</v>
          </cell>
          <cell r="S779" t="str">
            <v>FINEM TJLP</v>
          </cell>
          <cell r="T779" t="str">
            <v>SUB0122E</v>
          </cell>
          <cell r="U779">
            <v>6</v>
          </cell>
          <cell r="V779">
            <v>1</v>
          </cell>
          <cell r="W779">
            <v>39888</v>
          </cell>
          <cell r="X779">
            <v>16</v>
          </cell>
          <cell r="Y779">
            <v>61</v>
          </cell>
          <cell r="Z779">
            <v>1.7555719999999999</v>
          </cell>
          <cell r="AA779">
            <v>0</v>
          </cell>
          <cell r="AB779">
            <v>99638.56</v>
          </cell>
          <cell r="AC779">
            <v>19927.71</v>
          </cell>
          <cell r="AD779">
            <v>300.74</v>
          </cell>
          <cell r="AE779">
            <v>525.71</v>
          </cell>
          <cell r="AF779">
            <v>20453.43</v>
          </cell>
          <cell r="AG779">
            <v>79710.850000000006</v>
          </cell>
          <cell r="AH779">
            <v>9.9999999947613105E-3</v>
          </cell>
          <cell r="AI779">
            <v>0</v>
          </cell>
          <cell r="AJ779">
            <v>0</v>
          </cell>
          <cell r="AK779">
            <v>0</v>
          </cell>
        </row>
        <row r="780">
          <cell r="R780" t="str">
            <v>BNDES</v>
          </cell>
          <cell r="S780" t="str">
            <v>FINEM TJLP</v>
          </cell>
          <cell r="T780" t="str">
            <v>SUB0122E</v>
          </cell>
          <cell r="U780">
            <v>6</v>
          </cell>
          <cell r="V780">
            <v>1</v>
          </cell>
          <cell r="W780">
            <v>39903</v>
          </cell>
          <cell r="X780">
            <v>15</v>
          </cell>
          <cell r="Y780">
            <v>0</v>
          </cell>
          <cell r="Z780">
            <v>1.7555719999999999</v>
          </cell>
          <cell r="AA780">
            <v>0</v>
          </cell>
          <cell r="AB780">
            <v>79710.850000000006</v>
          </cell>
          <cell r="AC780">
            <v>0</v>
          </cell>
          <cell r="AD780">
            <v>225.03</v>
          </cell>
          <cell r="AE780">
            <v>225.03</v>
          </cell>
          <cell r="AF780">
            <v>0</v>
          </cell>
          <cell r="AG780">
            <v>79935.88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</row>
        <row r="781">
          <cell r="R781" t="str">
            <v>BNDES</v>
          </cell>
          <cell r="S781" t="str">
            <v>FINEM TJLP</v>
          </cell>
          <cell r="T781" t="str">
            <v>SUB0122E</v>
          </cell>
          <cell r="U781">
            <v>6</v>
          </cell>
          <cell r="V781">
            <v>1</v>
          </cell>
          <cell r="W781">
            <v>39918</v>
          </cell>
          <cell r="X781">
            <v>15</v>
          </cell>
          <cell r="Y781">
            <v>62</v>
          </cell>
          <cell r="Z781">
            <v>1.7555719999999999</v>
          </cell>
          <cell r="AA781">
            <v>0</v>
          </cell>
          <cell r="AB781">
            <v>79710.850000000006</v>
          </cell>
          <cell r="AC781">
            <v>19927.71</v>
          </cell>
          <cell r="AD781">
            <v>225.67</v>
          </cell>
          <cell r="AE781">
            <v>450.7</v>
          </cell>
          <cell r="AF781">
            <v>20378.41</v>
          </cell>
          <cell r="AG781">
            <v>59783.14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</row>
        <row r="782">
          <cell r="R782" t="str">
            <v>BNDES</v>
          </cell>
          <cell r="S782" t="str">
            <v>FINEM TJLP</v>
          </cell>
          <cell r="T782" t="str">
            <v>SUB0122E</v>
          </cell>
          <cell r="U782">
            <v>6</v>
          </cell>
          <cell r="V782">
            <v>1</v>
          </cell>
          <cell r="W782">
            <v>39933</v>
          </cell>
          <cell r="X782">
            <v>15</v>
          </cell>
          <cell r="Y782">
            <v>0</v>
          </cell>
          <cell r="Z782">
            <v>1.7555719999999999</v>
          </cell>
          <cell r="AA782">
            <v>0</v>
          </cell>
          <cell r="AB782">
            <v>59783.14</v>
          </cell>
          <cell r="AC782">
            <v>0</v>
          </cell>
          <cell r="AD782">
            <v>168.77</v>
          </cell>
          <cell r="AE782">
            <v>168.77</v>
          </cell>
          <cell r="AF782">
            <v>0</v>
          </cell>
          <cell r="AG782">
            <v>59951.91</v>
          </cell>
          <cell r="AH782">
            <v>7.2759576141834259E-12</v>
          </cell>
          <cell r="AI782">
            <v>0</v>
          </cell>
          <cell r="AJ782">
            <v>0</v>
          </cell>
          <cell r="AK782">
            <v>0</v>
          </cell>
        </row>
        <row r="783">
          <cell r="R783" t="str">
            <v>BNDES</v>
          </cell>
          <cell r="S783" t="str">
            <v>FINEM TJLP</v>
          </cell>
          <cell r="T783" t="str">
            <v>SUB0122E</v>
          </cell>
          <cell r="U783">
            <v>6</v>
          </cell>
          <cell r="V783">
            <v>1</v>
          </cell>
          <cell r="W783">
            <v>39948</v>
          </cell>
          <cell r="X783">
            <v>15</v>
          </cell>
          <cell r="Y783">
            <v>63</v>
          </cell>
          <cell r="Z783">
            <v>1.7555719999999999</v>
          </cell>
          <cell r="AA783">
            <v>0</v>
          </cell>
          <cell r="AB783">
            <v>59783.14</v>
          </cell>
          <cell r="AC783">
            <v>19927.71</v>
          </cell>
          <cell r="AD783">
            <v>169.24999999999997</v>
          </cell>
          <cell r="AE783">
            <v>338.02</v>
          </cell>
          <cell r="AF783">
            <v>20265.73</v>
          </cell>
          <cell r="AG783">
            <v>39855.42</v>
          </cell>
          <cell r="AH783">
            <v>-1.0000000009313226E-2</v>
          </cell>
          <cell r="AI783">
            <v>0</v>
          </cell>
          <cell r="AJ783">
            <v>0</v>
          </cell>
          <cell r="AK783">
            <v>0</v>
          </cell>
        </row>
        <row r="784">
          <cell r="R784" t="str">
            <v>BNDES</v>
          </cell>
          <cell r="S784" t="str">
            <v>FINEM TJLP</v>
          </cell>
          <cell r="T784" t="str">
            <v>SUB0122E</v>
          </cell>
          <cell r="U784">
            <v>6</v>
          </cell>
          <cell r="V784">
            <v>1</v>
          </cell>
          <cell r="W784">
            <v>39964</v>
          </cell>
          <cell r="X784">
            <v>16</v>
          </cell>
          <cell r="Y784">
            <v>0</v>
          </cell>
          <cell r="Z784">
            <v>1.7555719999999999</v>
          </cell>
          <cell r="AA784">
            <v>0</v>
          </cell>
          <cell r="AB784">
            <v>39855.42</v>
          </cell>
          <cell r="AC784">
            <v>0</v>
          </cell>
          <cell r="AD784">
            <v>120.03</v>
          </cell>
          <cell r="AE784">
            <v>120.03</v>
          </cell>
          <cell r="AF784">
            <v>0</v>
          </cell>
          <cell r="AG784">
            <v>39975.449999999997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</row>
        <row r="785">
          <cell r="R785" t="str">
            <v>BNDES</v>
          </cell>
          <cell r="S785" t="str">
            <v>FINEM TJLP</v>
          </cell>
          <cell r="T785" t="str">
            <v>SUB0122E</v>
          </cell>
          <cell r="U785">
            <v>6</v>
          </cell>
          <cell r="V785">
            <v>1</v>
          </cell>
          <cell r="W785">
            <v>39979</v>
          </cell>
          <cell r="X785">
            <v>15</v>
          </cell>
          <cell r="Y785">
            <v>64</v>
          </cell>
          <cell r="Z785">
            <v>1.7555719999999999</v>
          </cell>
          <cell r="AA785">
            <v>0</v>
          </cell>
          <cell r="AB785">
            <v>39855.42</v>
          </cell>
          <cell r="AC785">
            <v>19927.71</v>
          </cell>
          <cell r="AD785">
            <v>112.85</v>
          </cell>
          <cell r="AE785">
            <v>232.88</v>
          </cell>
          <cell r="AF785">
            <v>20160.59</v>
          </cell>
          <cell r="AG785">
            <v>19927.71</v>
          </cell>
          <cell r="AH785">
            <v>7.2759576141834259E-12</v>
          </cell>
          <cell r="AI785">
            <v>0</v>
          </cell>
          <cell r="AJ785">
            <v>0</v>
          </cell>
          <cell r="AK785">
            <v>0</v>
          </cell>
        </row>
        <row r="786">
          <cell r="R786" t="str">
            <v>BNDES</v>
          </cell>
          <cell r="S786" t="str">
            <v>FINEM TJLP</v>
          </cell>
          <cell r="T786" t="str">
            <v>SUB0122E</v>
          </cell>
          <cell r="U786">
            <v>6</v>
          </cell>
          <cell r="V786">
            <v>1</v>
          </cell>
          <cell r="W786">
            <v>39994</v>
          </cell>
          <cell r="X786">
            <v>15</v>
          </cell>
          <cell r="Y786">
            <v>0</v>
          </cell>
          <cell r="Z786">
            <v>1.7555719999999999</v>
          </cell>
          <cell r="AA786">
            <v>0</v>
          </cell>
          <cell r="AB786">
            <v>19927.71</v>
          </cell>
          <cell r="AC786">
            <v>0</v>
          </cell>
          <cell r="AD786">
            <v>56.26</v>
          </cell>
          <cell r="AE786">
            <v>56.26</v>
          </cell>
          <cell r="AF786">
            <v>0</v>
          </cell>
          <cell r="AG786">
            <v>19983.97</v>
          </cell>
          <cell r="AH786">
            <v>3.637978807091713E-12</v>
          </cell>
          <cell r="AI786">
            <v>0</v>
          </cell>
          <cell r="AJ786">
            <v>0</v>
          </cell>
          <cell r="AK786">
            <v>0</v>
          </cell>
        </row>
        <row r="787">
          <cell r="R787" t="str">
            <v>BNDES</v>
          </cell>
          <cell r="S787" t="str">
            <v>FINEM TJLP</v>
          </cell>
          <cell r="T787" t="str">
            <v>SUB0122E</v>
          </cell>
          <cell r="U787">
            <v>6</v>
          </cell>
          <cell r="V787">
            <v>1</v>
          </cell>
          <cell r="W787">
            <v>40009</v>
          </cell>
          <cell r="X787">
            <v>15</v>
          </cell>
          <cell r="Y787">
            <v>65</v>
          </cell>
          <cell r="Z787">
            <v>1.7555719999999999</v>
          </cell>
          <cell r="AA787">
            <v>0</v>
          </cell>
          <cell r="AB787">
            <v>19927.71</v>
          </cell>
          <cell r="AC787">
            <v>19927.71</v>
          </cell>
          <cell r="AD787">
            <v>56.410000000000004</v>
          </cell>
          <cell r="AE787">
            <v>112.67</v>
          </cell>
          <cell r="AF787">
            <v>20040.39</v>
          </cell>
          <cell r="AG787">
            <v>0</v>
          </cell>
          <cell r="AH787">
            <v>9.9999999983992893E-3</v>
          </cell>
          <cell r="AI787">
            <v>0</v>
          </cell>
          <cell r="AJ787">
            <v>0</v>
          </cell>
          <cell r="AK787">
            <v>0</v>
          </cell>
        </row>
        <row r="788">
          <cell r="R788" t="str">
            <v>BNDES</v>
          </cell>
          <cell r="S788" t="str">
            <v>T O T A I S  EM  R$</v>
          </cell>
          <cell r="T788" t="str">
            <v>SUB0122E</v>
          </cell>
          <cell r="U788">
            <v>6</v>
          </cell>
          <cell r="V788">
            <v>1</v>
          </cell>
          <cell r="W788">
            <v>39948</v>
          </cell>
          <cell r="X788">
            <v>15</v>
          </cell>
          <cell r="Y788">
            <v>63</v>
          </cell>
          <cell r="Z788">
            <v>1.8042199999999999</v>
          </cell>
          <cell r="AA788">
            <v>0</v>
          </cell>
          <cell r="AB788">
            <v>111708.66</v>
          </cell>
          <cell r="AC788">
            <v>1076096.3399999992</v>
          </cell>
          <cell r="AD788">
            <v>345176.5799999999</v>
          </cell>
          <cell r="AE788">
            <v>631.62</v>
          </cell>
          <cell r="AF788">
            <v>1421273.0199999998</v>
          </cell>
          <cell r="AG788">
            <v>74472.44</v>
          </cell>
          <cell r="AH788">
            <v>44609.040000000008</v>
          </cell>
          <cell r="AI788">
            <v>0</v>
          </cell>
          <cell r="AJ788">
            <v>0</v>
          </cell>
          <cell r="AK788">
            <v>0</v>
          </cell>
        </row>
        <row r="789">
          <cell r="R789" t="str">
            <v>BNDES</v>
          </cell>
          <cell r="S789" t="str">
            <v>FINEM TJLP</v>
          </cell>
          <cell r="T789" t="str">
            <v>SUB0122E</v>
          </cell>
          <cell r="U789">
            <v>6</v>
          </cell>
          <cell r="V789">
            <v>1</v>
          </cell>
          <cell r="W789">
            <v>39964</v>
          </cell>
          <cell r="X789">
            <v>16</v>
          </cell>
          <cell r="Y789">
            <v>0</v>
          </cell>
          <cell r="Z789">
            <v>1.8042199999999999</v>
          </cell>
          <cell r="AA789">
            <v>0</v>
          </cell>
          <cell r="AB789">
            <v>74472.44</v>
          </cell>
          <cell r="AC789">
            <v>0</v>
          </cell>
          <cell r="AD789">
            <v>224.28</v>
          </cell>
          <cell r="AE789">
            <v>224.28</v>
          </cell>
          <cell r="AF789">
            <v>0</v>
          </cell>
          <cell r="AG789">
            <v>74696.72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</row>
        <row r="790">
          <cell r="R790" t="str">
            <v>CELPAV</v>
          </cell>
          <cell r="S790" t="str">
            <v>JAC</v>
          </cell>
          <cell r="T790" t="str">
            <v>FINANCIAMENTO INTERNO</v>
          </cell>
          <cell r="U790">
            <v>6</v>
          </cell>
          <cell r="V790">
            <v>1</v>
          </cell>
          <cell r="W790">
            <v>39979</v>
          </cell>
          <cell r="X790">
            <v>15</v>
          </cell>
          <cell r="Y790">
            <v>64</v>
          </cell>
          <cell r="Z790">
            <v>1.8042199999999999</v>
          </cell>
          <cell r="AA790">
            <v>0</v>
          </cell>
          <cell r="AB790" t="str">
            <v>FINEM</v>
          </cell>
          <cell r="AC790">
            <v>37236.22</v>
          </cell>
          <cell r="AD790">
            <v>210.86999999999998</v>
          </cell>
          <cell r="AE790">
            <v>435.15</v>
          </cell>
          <cell r="AF790">
            <v>37671.379999999997</v>
          </cell>
          <cell r="AG790">
            <v>37236.22</v>
          </cell>
          <cell r="AH790">
            <v>1.0000000009313226E-2</v>
          </cell>
          <cell r="AI790">
            <v>0</v>
          </cell>
          <cell r="AJ790">
            <v>0</v>
          </cell>
          <cell r="AK790">
            <v>0</v>
          </cell>
        </row>
        <row r="791">
          <cell r="R791" t="str">
            <v>EMPRESA:</v>
          </cell>
          <cell r="S791">
            <v>300</v>
          </cell>
          <cell r="T791" t="str">
            <v>UNIDADE:</v>
          </cell>
          <cell r="U791">
            <v>310</v>
          </cell>
          <cell r="V791" t="str">
            <v>TIPO REG:</v>
          </cell>
          <cell r="W791">
            <v>1</v>
          </cell>
          <cell r="X791">
            <v>15</v>
          </cell>
          <cell r="Y791">
            <v>0</v>
          </cell>
          <cell r="Z791" t="str">
            <v>MOEDA :</v>
          </cell>
          <cell r="AA791" t="str">
            <v>BRL</v>
          </cell>
          <cell r="AB791">
            <v>37236.22</v>
          </cell>
          <cell r="AC791" t="str">
            <v>COD. CLIENTE/FORNECEDOR:</v>
          </cell>
          <cell r="AD791">
            <v>0</v>
          </cell>
          <cell r="AE791" t="str">
            <v>DATA INICIAL:</v>
          </cell>
          <cell r="AF791">
            <v>34983</v>
          </cell>
          <cell r="AG791" t="str">
            <v>VENCIMENTO:</v>
          </cell>
          <cell r="AH791">
            <v>37787</v>
          </cell>
          <cell r="AI791">
            <v>0</v>
          </cell>
          <cell r="AJ791">
            <v>0</v>
          </cell>
          <cell r="AK791">
            <v>0</v>
          </cell>
        </row>
        <row r="792">
          <cell r="R792" t="str">
            <v>INSTITUIÇÃO</v>
          </cell>
          <cell r="S792" t="str">
            <v>TIPO FINANC.</v>
          </cell>
          <cell r="T792" t="str">
            <v>Nº P.A.C.</v>
          </cell>
          <cell r="U792" t="str">
            <v>Juros (%) a.a.</v>
          </cell>
          <cell r="V792" t="str">
            <v>Spread (%) a.a.</v>
          </cell>
          <cell r="W792" t="str">
            <v>Data Movimento</v>
          </cell>
          <cell r="X792" t="str">
            <v>Nº Dias</v>
          </cell>
          <cell r="Y792" t="str">
            <v>Parc</v>
          </cell>
          <cell r="Z792" t="str">
            <v>Cotação UMBND</v>
          </cell>
          <cell r="AA792" t="str">
            <v>Liberações         R$</v>
          </cell>
          <cell r="AB792" t="str">
            <v>Saldo Principal    R$</v>
          </cell>
          <cell r="AC792" t="str">
            <v>Amortização      R$</v>
          </cell>
          <cell r="AD792" t="str">
            <v>Juros no Periodo  R$</v>
          </cell>
          <cell r="AE792" t="str">
            <v>Juros Acumulados R$</v>
          </cell>
          <cell r="AF792" t="str">
            <v>Pagto. Parcela          R$</v>
          </cell>
          <cell r="AG792" t="str">
            <v>Saldo Devedor      R$</v>
          </cell>
          <cell r="AH792" t="str">
            <v>Correc. Monet. R$</v>
          </cell>
          <cell r="AI792" t="str">
            <v>CP</v>
          </cell>
          <cell r="AJ792" t="str">
            <v>LP</v>
          </cell>
          <cell r="AK792" t="str">
            <v>Transf. LP/CP</v>
          </cell>
        </row>
        <row r="793">
          <cell r="R793" t="str">
            <v>INSTITUIÇÃO</v>
          </cell>
          <cell r="S793" t="str">
            <v>FINEM UMBND</v>
          </cell>
          <cell r="T793" t="str">
            <v>SUB0122A</v>
          </cell>
          <cell r="U793">
            <v>3</v>
          </cell>
          <cell r="V793">
            <v>8.9032400000000003</v>
          </cell>
          <cell r="W793">
            <v>37097</v>
          </cell>
          <cell r="X793">
            <v>0</v>
          </cell>
          <cell r="Y793">
            <v>0</v>
          </cell>
          <cell r="Z793">
            <v>4.5150999999999997E-2</v>
          </cell>
          <cell r="AA793">
            <v>15170980.119999999</v>
          </cell>
          <cell r="AB793">
            <v>15170980.119999999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15170980.119999999</v>
          </cell>
          <cell r="AH793">
            <v>85414.48999999935</v>
          </cell>
          <cell r="AI793">
            <v>0</v>
          </cell>
          <cell r="AJ793">
            <v>0</v>
          </cell>
          <cell r="AK793">
            <v>0</v>
          </cell>
        </row>
        <row r="794">
          <cell r="R794" t="str">
            <v>INSTITUIÇÃO</v>
          </cell>
          <cell r="S794" t="str">
            <v>FINEM UMBND</v>
          </cell>
          <cell r="T794" t="str">
            <v>SUB0122A</v>
          </cell>
          <cell r="U794">
            <v>3</v>
          </cell>
          <cell r="V794">
            <v>8.9032400000000003</v>
          </cell>
          <cell r="W794">
            <v>37103</v>
          </cell>
          <cell r="X794">
            <v>6</v>
          </cell>
          <cell r="Y794">
            <v>0</v>
          </cell>
          <cell r="Z794">
            <v>4.5199000000000003E-2</v>
          </cell>
          <cell r="AA794">
            <v>0</v>
          </cell>
          <cell r="AB794">
            <v>15187108.380000001</v>
          </cell>
          <cell r="AC794">
            <v>0</v>
          </cell>
          <cell r="AD794">
            <v>30129.3</v>
          </cell>
          <cell r="AE794">
            <v>30129.3</v>
          </cell>
          <cell r="AF794">
            <v>0</v>
          </cell>
          <cell r="AG794">
            <v>15217237.68</v>
          </cell>
          <cell r="AH794">
            <v>16128.259999999776</v>
          </cell>
          <cell r="AI794">
            <v>0</v>
          </cell>
          <cell r="AJ794">
            <v>0</v>
          </cell>
          <cell r="AK794">
            <v>0</v>
          </cell>
        </row>
        <row r="795">
          <cell r="R795" t="str">
            <v>INSTITUIÇÃO</v>
          </cell>
          <cell r="S795" t="str">
            <v>FINEM UMBND</v>
          </cell>
          <cell r="T795" t="str">
            <v>SUB0122A</v>
          </cell>
          <cell r="U795">
            <v>3</v>
          </cell>
          <cell r="V795">
            <v>8.9032400000000003</v>
          </cell>
          <cell r="W795">
            <v>37118</v>
          </cell>
          <cell r="X795">
            <v>15</v>
          </cell>
          <cell r="Y795">
            <v>0</v>
          </cell>
          <cell r="Z795">
            <v>4.7079999999999997E-2</v>
          </cell>
          <cell r="AA795">
            <v>0</v>
          </cell>
          <cell r="AB795">
            <v>15819134.550000001</v>
          </cell>
          <cell r="AC795">
            <v>0</v>
          </cell>
          <cell r="AD795">
            <v>79711.759999999995</v>
          </cell>
          <cell r="AE795">
            <v>109841.06</v>
          </cell>
          <cell r="AF795">
            <v>0</v>
          </cell>
          <cell r="AG795">
            <v>15928975.6</v>
          </cell>
          <cell r="AH795">
            <v>632026.16000000015</v>
          </cell>
          <cell r="AI795">
            <v>0</v>
          </cell>
          <cell r="AJ795">
            <v>0</v>
          </cell>
          <cell r="AK795">
            <v>0</v>
          </cell>
        </row>
        <row r="796">
          <cell r="R796" t="str">
            <v>INSTITUIÇÃO</v>
          </cell>
          <cell r="S796" t="str">
            <v>FINEM UMBND</v>
          </cell>
          <cell r="T796" t="str">
            <v>SUB0122A</v>
          </cell>
          <cell r="U796">
            <v>3</v>
          </cell>
          <cell r="V796">
            <v>8.9032400000000003</v>
          </cell>
          <cell r="W796">
            <v>37134</v>
          </cell>
          <cell r="X796">
            <v>16</v>
          </cell>
          <cell r="Y796">
            <v>0</v>
          </cell>
          <cell r="Z796">
            <v>4.8051999999999997E-2</v>
          </cell>
          <cell r="AA796">
            <v>0</v>
          </cell>
          <cell r="AB796">
            <v>16145731.800000001</v>
          </cell>
          <cell r="AC796">
            <v>0</v>
          </cell>
          <cell r="AD796">
            <v>87683.98000000001</v>
          </cell>
          <cell r="AE796">
            <v>197525.04</v>
          </cell>
          <cell r="AF796">
            <v>0</v>
          </cell>
          <cell r="AG796">
            <v>16343256.84</v>
          </cell>
          <cell r="AH796">
            <v>326597.25999999978</v>
          </cell>
          <cell r="AI796">
            <v>0</v>
          </cell>
          <cell r="AJ796">
            <v>0</v>
          </cell>
          <cell r="AK796">
            <v>0</v>
          </cell>
        </row>
        <row r="797">
          <cell r="R797" t="str">
            <v>INSTITUIÇÃO</v>
          </cell>
          <cell r="S797" t="str">
            <v>FINEM UMBND</v>
          </cell>
          <cell r="T797" t="str">
            <v>SUB0122A</v>
          </cell>
          <cell r="U797">
            <v>3</v>
          </cell>
          <cell r="V797">
            <v>8.9032400000000003</v>
          </cell>
          <cell r="W797">
            <v>37149</v>
          </cell>
          <cell r="X797">
            <v>15</v>
          </cell>
          <cell r="Y797">
            <v>0</v>
          </cell>
          <cell r="Z797">
            <v>5.0784999999999997E-2</v>
          </cell>
          <cell r="AA797">
            <v>0</v>
          </cell>
          <cell r="AB797">
            <v>17064034.579999998</v>
          </cell>
          <cell r="AC797">
            <v>0</v>
          </cell>
          <cell r="AD797">
            <v>95866.610000000015</v>
          </cell>
          <cell r="AE797">
            <v>293391.65000000002</v>
          </cell>
          <cell r="AF797">
            <v>0</v>
          </cell>
          <cell r="AG797">
            <v>17357426.23</v>
          </cell>
          <cell r="AH797">
            <v>918302.78000000119</v>
          </cell>
          <cell r="AI797">
            <v>0</v>
          </cell>
          <cell r="AJ797">
            <v>0</v>
          </cell>
          <cell r="AK797">
            <v>0</v>
          </cell>
        </row>
        <row r="798">
          <cell r="R798" t="str">
            <v>INSTITUIÇÃO</v>
          </cell>
          <cell r="S798" t="str">
            <v>FINEM UMBND</v>
          </cell>
          <cell r="T798" t="str">
            <v>SUB0122A</v>
          </cell>
          <cell r="U798">
            <v>3</v>
          </cell>
          <cell r="V798">
            <v>8.9032400000000003</v>
          </cell>
          <cell r="W798">
            <v>37164</v>
          </cell>
          <cell r="X798">
            <v>15</v>
          </cell>
          <cell r="Y798">
            <v>0</v>
          </cell>
          <cell r="Z798">
            <v>5.0250000000000003E-2</v>
          </cell>
          <cell r="AA798">
            <v>0</v>
          </cell>
          <cell r="AB798">
            <v>16884271.690000001</v>
          </cell>
          <cell r="AC798">
            <v>0</v>
          </cell>
          <cell r="AD798">
            <v>80649.88</v>
          </cell>
          <cell r="AE798">
            <v>374041.53</v>
          </cell>
          <cell r="AF798">
            <v>0</v>
          </cell>
          <cell r="AG798">
            <v>17258313.219999999</v>
          </cell>
          <cell r="AH798">
            <v>-179762.8900000006</v>
          </cell>
          <cell r="AI798">
            <v>0</v>
          </cell>
          <cell r="AJ798">
            <v>0</v>
          </cell>
          <cell r="AK798">
            <v>0</v>
          </cell>
        </row>
        <row r="799">
          <cell r="R799" t="str">
            <v>INSTITUIÇÃO</v>
          </cell>
          <cell r="S799" t="str">
            <v>FINEM UMBND</v>
          </cell>
          <cell r="T799" t="str">
            <v>SUB0122A</v>
          </cell>
          <cell r="U799">
            <v>3</v>
          </cell>
          <cell r="V799">
            <v>8.9032400000000003</v>
          </cell>
          <cell r="W799">
            <v>37175</v>
          </cell>
          <cell r="X799">
            <v>11</v>
          </cell>
          <cell r="Y799">
            <v>0</v>
          </cell>
          <cell r="Z799">
            <v>5.2197E-2</v>
          </cell>
          <cell r="AA799">
            <v>6853074.1500000004</v>
          </cell>
          <cell r="AB799">
            <v>24391548.370000001</v>
          </cell>
          <cell r="AC799">
            <v>0</v>
          </cell>
          <cell r="AD799">
            <v>78281.919999999984</v>
          </cell>
          <cell r="AE799">
            <v>452323.45</v>
          </cell>
          <cell r="AF799">
            <v>0</v>
          </cell>
          <cell r="AG799">
            <v>24843871.809999999</v>
          </cell>
          <cell r="AH799">
            <v>654202.51999999955</v>
          </cell>
          <cell r="AI799">
            <v>0</v>
          </cell>
          <cell r="AJ799">
            <v>0</v>
          </cell>
          <cell r="AK799">
            <v>0</v>
          </cell>
        </row>
        <row r="800">
          <cell r="R800" t="str">
            <v>INSTITUIÇÃO</v>
          </cell>
          <cell r="S800" t="str">
            <v>FINEM UMBND</v>
          </cell>
          <cell r="T800" t="str">
            <v>SUB0122A</v>
          </cell>
          <cell r="U800">
            <v>3</v>
          </cell>
          <cell r="V800">
            <v>8.9032400000000003</v>
          </cell>
          <cell r="W800">
            <v>37179</v>
          </cell>
          <cell r="X800">
            <v>4</v>
          </cell>
          <cell r="Y800">
            <v>1</v>
          </cell>
          <cell r="Z800">
            <v>5.2096999999999997E-2</v>
          </cell>
          <cell r="AA800">
            <v>0</v>
          </cell>
          <cell r="AB800">
            <v>24344818.579999998</v>
          </cell>
          <cell r="AC800">
            <v>0</v>
          </cell>
          <cell r="AD800">
            <v>31331.450000000012</v>
          </cell>
          <cell r="AE800">
            <v>483654.9</v>
          </cell>
          <cell r="AF800">
            <v>483654.9</v>
          </cell>
          <cell r="AG800">
            <v>24344818.579999998</v>
          </cell>
          <cell r="AH800">
            <v>-46729.780000001192</v>
          </cell>
          <cell r="AI800">
            <v>0</v>
          </cell>
          <cell r="AJ800">
            <v>0</v>
          </cell>
          <cell r="AK800">
            <v>0</v>
          </cell>
        </row>
        <row r="801">
          <cell r="R801" t="str">
            <v>INSTITUIÇÃO</v>
          </cell>
          <cell r="S801" t="str">
            <v>FINEM UMBND</v>
          </cell>
          <cell r="T801" t="str">
            <v>SUB0122A</v>
          </cell>
          <cell r="U801">
            <v>3</v>
          </cell>
          <cell r="V801">
            <v>8.9032400000000003</v>
          </cell>
          <cell r="W801">
            <v>37180</v>
          </cell>
          <cell r="X801">
            <v>1</v>
          </cell>
          <cell r="Y801">
            <v>0</v>
          </cell>
          <cell r="Z801">
            <v>5.2158999999999997E-2</v>
          </cell>
          <cell r="AA801">
            <v>0</v>
          </cell>
          <cell r="AB801">
            <v>24373791.050000001</v>
          </cell>
          <cell r="AC801">
            <v>0</v>
          </cell>
          <cell r="AD801">
            <v>8059.09</v>
          </cell>
          <cell r="AE801">
            <v>8059.09</v>
          </cell>
          <cell r="AF801">
            <v>0</v>
          </cell>
          <cell r="AG801">
            <v>24381850.129999999</v>
          </cell>
          <cell r="AH801">
            <v>28972.460000000894</v>
          </cell>
          <cell r="AI801">
            <v>0</v>
          </cell>
          <cell r="AJ801">
            <v>0</v>
          </cell>
          <cell r="AK801">
            <v>0</v>
          </cell>
        </row>
        <row r="802">
          <cell r="R802" t="str">
            <v>INSTITUIÇÃO</v>
          </cell>
          <cell r="S802" t="str">
            <v>FINEM UMBND</v>
          </cell>
          <cell r="T802" t="str">
            <v>SUB0122A</v>
          </cell>
          <cell r="U802">
            <v>3</v>
          </cell>
          <cell r="V802">
            <v>8.3538610000000002</v>
          </cell>
          <cell r="W802">
            <v>37195</v>
          </cell>
          <cell r="X802">
            <v>15</v>
          </cell>
          <cell r="Y802">
            <v>0</v>
          </cell>
          <cell r="Z802">
            <v>5.0645999999999997E-2</v>
          </cell>
          <cell r="AA802">
            <v>0</v>
          </cell>
          <cell r="AB802">
            <v>23666769.329999998</v>
          </cell>
          <cell r="AC802">
            <v>0</v>
          </cell>
          <cell r="AD802">
            <v>111728.39</v>
          </cell>
          <cell r="AE802">
            <v>119787.48</v>
          </cell>
          <cell r="AF802">
            <v>0</v>
          </cell>
          <cell r="AG802">
            <v>23786556.809999999</v>
          </cell>
          <cell r="AH802">
            <v>-707021.71000000089</v>
          </cell>
          <cell r="AI802">
            <v>0</v>
          </cell>
          <cell r="AJ802">
            <v>0</v>
          </cell>
          <cell r="AK802">
            <v>0</v>
          </cell>
        </row>
        <row r="803">
          <cell r="R803" t="str">
            <v>INSTITUIÇÃO</v>
          </cell>
          <cell r="S803" t="str">
            <v>FINEM UMBND</v>
          </cell>
          <cell r="T803" t="str">
            <v>SUB0122A</v>
          </cell>
          <cell r="U803">
            <v>3</v>
          </cell>
          <cell r="V803">
            <v>8.3538610000000002</v>
          </cell>
          <cell r="W803">
            <v>37210</v>
          </cell>
          <cell r="X803">
            <v>15</v>
          </cell>
          <cell r="Y803">
            <v>0</v>
          </cell>
          <cell r="Z803">
            <v>4.7262999999999999E-2</v>
          </cell>
          <cell r="AA803">
            <v>0</v>
          </cell>
          <cell r="AB803">
            <v>22085900.539999999</v>
          </cell>
          <cell r="AC803">
            <v>0</v>
          </cell>
          <cell r="AD803">
            <v>96482.000000000015</v>
          </cell>
          <cell r="AE803">
            <v>216269.48</v>
          </cell>
          <cell r="AF803">
            <v>0</v>
          </cell>
          <cell r="AG803">
            <v>22302170.010000002</v>
          </cell>
          <cell r="AH803">
            <v>-1580868.799999997</v>
          </cell>
          <cell r="AI803">
            <v>0</v>
          </cell>
          <cell r="AJ803">
            <v>0</v>
          </cell>
          <cell r="AK803">
            <v>0</v>
          </cell>
        </row>
        <row r="804">
          <cell r="R804" t="str">
            <v>INSTITUIÇÃO</v>
          </cell>
          <cell r="S804" t="str">
            <v>FINEM UMBND</v>
          </cell>
          <cell r="T804" t="str">
            <v>SUB0122A</v>
          </cell>
          <cell r="U804">
            <v>3</v>
          </cell>
          <cell r="V804">
            <v>8.3538610000000002</v>
          </cell>
          <cell r="W804">
            <v>37225</v>
          </cell>
          <cell r="X804">
            <v>15</v>
          </cell>
          <cell r="Y804">
            <v>0</v>
          </cell>
          <cell r="Z804">
            <v>4.7219999999999998E-2</v>
          </cell>
          <cell r="AA804">
            <v>0</v>
          </cell>
          <cell r="AB804">
            <v>22065806.73</v>
          </cell>
          <cell r="AC804">
            <v>0</v>
          </cell>
          <cell r="AD804">
            <v>104191.61000000002</v>
          </cell>
          <cell r="AE804">
            <v>320461.09000000003</v>
          </cell>
          <cell r="AF804">
            <v>0</v>
          </cell>
          <cell r="AG804">
            <v>22386267.82</v>
          </cell>
          <cell r="AH804">
            <v>-20093.800000000745</v>
          </cell>
          <cell r="AI804">
            <v>0</v>
          </cell>
          <cell r="AJ804">
            <v>0</v>
          </cell>
          <cell r="AK804">
            <v>0</v>
          </cell>
        </row>
        <row r="805">
          <cell r="R805" t="str">
            <v>INSTITUIÇÃO</v>
          </cell>
          <cell r="S805" t="str">
            <v>FINEM UMBND</v>
          </cell>
          <cell r="T805" t="str">
            <v>SUB0122A</v>
          </cell>
          <cell r="U805">
            <v>3</v>
          </cell>
          <cell r="V805">
            <v>8.3538610000000002</v>
          </cell>
          <cell r="W805">
            <v>37232</v>
          </cell>
          <cell r="X805">
            <v>7</v>
          </cell>
          <cell r="Y805">
            <v>0</v>
          </cell>
          <cell r="Z805">
            <v>4.5538000000000002E-2</v>
          </cell>
          <cell r="AA805">
            <v>24829338.510000002</v>
          </cell>
          <cell r="AB805">
            <v>46109150.170000002</v>
          </cell>
          <cell r="AC805">
            <v>0</v>
          </cell>
          <cell r="AD805">
            <v>35564.349999999977</v>
          </cell>
          <cell r="AE805">
            <v>356025.44</v>
          </cell>
          <cell r="AF805">
            <v>0</v>
          </cell>
          <cell r="AG805">
            <v>46465175.619999997</v>
          </cell>
          <cell r="AH805">
            <v>-785995.06000000983</v>
          </cell>
          <cell r="AI805">
            <v>0</v>
          </cell>
          <cell r="AJ805">
            <v>0</v>
          </cell>
          <cell r="AK805">
            <v>0</v>
          </cell>
        </row>
        <row r="806">
          <cell r="R806" t="str">
            <v>INSTITUIÇÃO</v>
          </cell>
          <cell r="S806" t="str">
            <v>FINEM UMBND</v>
          </cell>
          <cell r="T806" t="str">
            <v>SUB0122A</v>
          </cell>
          <cell r="U806">
            <v>3</v>
          </cell>
          <cell r="V806">
            <v>8.3538610000000002</v>
          </cell>
          <cell r="W806">
            <v>37240</v>
          </cell>
          <cell r="X806">
            <v>8</v>
          </cell>
          <cell r="Y806">
            <v>0</v>
          </cell>
          <cell r="Z806">
            <v>4.4350000000000001E-2</v>
          </cell>
          <cell r="AA806">
            <v>0</v>
          </cell>
          <cell r="AB806">
            <v>44906249.950000003</v>
          </cell>
          <cell r="AC806">
            <v>0</v>
          </cell>
          <cell r="AD806">
            <v>104014.04999999999</v>
          </cell>
          <cell r="AE806">
            <v>460039.49</v>
          </cell>
          <cell r="AF806">
            <v>0</v>
          </cell>
          <cell r="AG806">
            <v>45366289.439999998</v>
          </cell>
          <cell r="AH806">
            <v>-1202900.2299999967</v>
          </cell>
          <cell r="AI806">
            <v>0</v>
          </cell>
          <cell r="AJ806">
            <v>0</v>
          </cell>
          <cell r="AK806">
            <v>0</v>
          </cell>
        </row>
        <row r="807">
          <cell r="R807" t="str">
            <v>INSTITUIÇÃO</v>
          </cell>
          <cell r="S807" t="str">
            <v>FINEM UMBND</v>
          </cell>
          <cell r="T807" t="str">
            <v>SUB0122A</v>
          </cell>
          <cell r="U807">
            <v>3</v>
          </cell>
          <cell r="V807">
            <v>8.3538610000000002</v>
          </cell>
          <cell r="W807">
            <v>37256</v>
          </cell>
          <cell r="X807">
            <v>16</v>
          </cell>
          <cell r="Y807">
            <v>0</v>
          </cell>
          <cell r="Z807">
            <v>4.2862999999999998E-2</v>
          </cell>
          <cell r="AA807">
            <v>0</v>
          </cell>
          <cell r="AB807">
            <v>43400599.590000004</v>
          </cell>
          <cell r="AC807">
            <v>0</v>
          </cell>
          <cell r="AD807">
            <v>203581.83999999997</v>
          </cell>
          <cell r="AE807">
            <v>663621.32999999996</v>
          </cell>
          <cell r="AF807">
            <v>0</v>
          </cell>
          <cell r="AG807">
            <v>44064220.909999996</v>
          </cell>
          <cell r="AH807">
            <v>-1505650.3700000048</v>
          </cell>
          <cell r="AI807">
            <v>0</v>
          </cell>
          <cell r="AJ807">
            <v>0</v>
          </cell>
          <cell r="AK807">
            <v>0</v>
          </cell>
        </row>
        <row r="808">
          <cell r="R808" t="str">
            <v>INSTITUIÇÃO</v>
          </cell>
          <cell r="S808" t="str">
            <v>FINEM UMBND</v>
          </cell>
          <cell r="T808" t="str">
            <v>SUB0122A</v>
          </cell>
          <cell r="U808">
            <v>3</v>
          </cell>
          <cell r="V808">
            <v>8.3538610000000002</v>
          </cell>
          <cell r="W808">
            <v>37271</v>
          </cell>
          <cell r="X808">
            <v>15</v>
          </cell>
          <cell r="Y808">
            <v>2</v>
          </cell>
          <cell r="Z808">
            <v>4.4422000000000003E-2</v>
          </cell>
          <cell r="AA808">
            <v>0</v>
          </cell>
          <cell r="AB808">
            <v>44979152.990000002</v>
          </cell>
          <cell r="AC808">
            <v>0</v>
          </cell>
          <cell r="AD808">
            <v>236923.30000000005</v>
          </cell>
          <cell r="AE808">
            <v>900544.63</v>
          </cell>
          <cell r="AF808">
            <v>900544.63</v>
          </cell>
          <cell r="AG808">
            <v>44979152.990000002</v>
          </cell>
          <cell r="AH808">
            <v>1578553.4100000113</v>
          </cell>
          <cell r="AI808">
            <v>0</v>
          </cell>
          <cell r="AJ808">
            <v>0</v>
          </cell>
          <cell r="AK808">
            <v>0</v>
          </cell>
        </row>
        <row r="809">
          <cell r="R809" t="str">
            <v>INSTITUIÇÃO</v>
          </cell>
          <cell r="S809" t="str">
            <v>FINEM UMBND</v>
          </cell>
          <cell r="T809" t="str">
            <v>SUB0122A</v>
          </cell>
          <cell r="U809">
            <v>3</v>
          </cell>
          <cell r="V809">
            <v>8.3538610000000002</v>
          </cell>
          <cell r="W809">
            <v>37272</v>
          </cell>
          <cell r="X809">
            <v>1</v>
          </cell>
          <cell r="Y809">
            <v>0</v>
          </cell>
          <cell r="Z809">
            <v>4.3764999999999998E-2</v>
          </cell>
          <cell r="AA809">
            <v>0</v>
          </cell>
          <cell r="AB809">
            <v>44313912.719999999</v>
          </cell>
          <cell r="AC809">
            <v>0</v>
          </cell>
          <cell r="AD809">
            <v>13975.94</v>
          </cell>
          <cell r="AE809">
            <v>13975.94</v>
          </cell>
          <cell r="AF809">
            <v>0</v>
          </cell>
          <cell r="AG809">
            <v>44327888.659999996</v>
          </cell>
          <cell r="AH809">
            <v>-665240.27000000328</v>
          </cell>
          <cell r="AI809">
            <v>0</v>
          </cell>
          <cell r="AJ809">
            <v>0</v>
          </cell>
          <cell r="AK809">
            <v>0</v>
          </cell>
        </row>
        <row r="810">
          <cell r="R810" t="str">
            <v>INSTITUIÇÃO</v>
          </cell>
          <cell r="S810" t="str">
            <v>FINEM UMBND</v>
          </cell>
          <cell r="T810" t="str">
            <v>SUB0122A</v>
          </cell>
          <cell r="U810">
            <v>3</v>
          </cell>
          <cell r="V810">
            <v>8.4935869999999998</v>
          </cell>
          <cell r="W810">
            <v>37287</v>
          </cell>
          <cell r="X810">
            <v>15</v>
          </cell>
          <cell r="Y810">
            <v>0</v>
          </cell>
          <cell r="Z810">
            <v>4.4403999999999999E-2</v>
          </cell>
          <cell r="AA810">
            <v>0</v>
          </cell>
          <cell r="AB810">
            <v>44960927.229999997</v>
          </cell>
          <cell r="AC810">
            <v>0</v>
          </cell>
          <cell r="AD810">
            <v>215521.7</v>
          </cell>
          <cell r="AE810">
            <v>229497.64</v>
          </cell>
          <cell r="AF810">
            <v>0</v>
          </cell>
          <cell r="AG810">
            <v>45190424.869999997</v>
          </cell>
          <cell r="AH810">
            <v>647014.50999999791</v>
          </cell>
          <cell r="AI810">
            <v>0</v>
          </cell>
          <cell r="AJ810">
            <v>0</v>
          </cell>
          <cell r="AK810">
            <v>0</v>
          </cell>
        </row>
        <row r="811">
          <cell r="R811" t="str">
            <v>INSTITUIÇÃO</v>
          </cell>
          <cell r="S811" t="str">
            <v>FINEM UMBND</v>
          </cell>
          <cell r="T811" t="str">
            <v>SUB0122A</v>
          </cell>
          <cell r="U811">
            <v>3</v>
          </cell>
          <cell r="V811">
            <v>8.4935869999999998</v>
          </cell>
          <cell r="W811">
            <v>37302</v>
          </cell>
          <cell r="X811">
            <v>15</v>
          </cell>
          <cell r="Y811">
            <v>0</v>
          </cell>
          <cell r="Z811">
            <v>4.4671000000000002E-2</v>
          </cell>
          <cell r="AA811">
            <v>0</v>
          </cell>
          <cell r="AB811">
            <v>45231276.020000003</v>
          </cell>
          <cell r="AC811">
            <v>0</v>
          </cell>
          <cell r="AD811">
            <v>217992.3</v>
          </cell>
          <cell r="AE811">
            <v>447489.94</v>
          </cell>
          <cell r="AF811">
            <v>0</v>
          </cell>
          <cell r="AG811">
            <v>45678765.960000001</v>
          </cell>
          <cell r="AH811">
            <v>270348.79000000656</v>
          </cell>
          <cell r="AI811">
            <v>0</v>
          </cell>
          <cell r="AJ811">
            <v>0</v>
          </cell>
          <cell r="AK811">
            <v>0</v>
          </cell>
        </row>
        <row r="812">
          <cell r="R812" t="str">
            <v>INSTITUIÇÃO</v>
          </cell>
          <cell r="S812" t="str">
            <v>FINEM UMBND</v>
          </cell>
          <cell r="T812" t="str">
            <v>SUB0122A</v>
          </cell>
          <cell r="U812">
            <v>3</v>
          </cell>
          <cell r="V812">
            <v>8.4935869999999998</v>
          </cell>
          <cell r="W812">
            <v>37307</v>
          </cell>
          <cell r="X812">
            <v>5</v>
          </cell>
          <cell r="Y812">
            <v>0</v>
          </cell>
          <cell r="Z812">
            <v>4.4614000000000001E-2</v>
          </cell>
          <cell r="AA812">
            <v>7550732.3899999997</v>
          </cell>
          <cell r="AB812">
            <v>52724293.5</v>
          </cell>
          <cell r="AC812">
            <v>0</v>
          </cell>
          <cell r="AD812">
            <v>71540.979999999981</v>
          </cell>
          <cell r="AE812">
            <v>519030.92</v>
          </cell>
          <cell r="AF812">
            <v>0</v>
          </cell>
          <cell r="AG812">
            <v>53243324.43</v>
          </cell>
          <cell r="AH812">
            <v>-57714.89999999851</v>
          </cell>
          <cell r="AI812">
            <v>0</v>
          </cell>
          <cell r="AJ812">
            <v>0</v>
          </cell>
          <cell r="AK812">
            <v>0</v>
          </cell>
        </row>
        <row r="813">
          <cell r="R813" t="str">
            <v>INSTITUIÇÃO</v>
          </cell>
          <cell r="S813" t="str">
            <v>FINEM UMBND</v>
          </cell>
          <cell r="T813" t="str">
            <v>SUB0122A</v>
          </cell>
          <cell r="U813">
            <v>3</v>
          </cell>
          <cell r="V813">
            <v>8.4935869999999998</v>
          </cell>
          <cell r="W813">
            <v>37308</v>
          </cell>
          <cell r="X813">
            <v>1</v>
          </cell>
          <cell r="Y813">
            <v>0</v>
          </cell>
          <cell r="Z813">
            <v>4.4657000000000002E-2</v>
          </cell>
          <cell r="AA813">
            <v>9989486.4299999997</v>
          </cell>
          <cell r="AB813">
            <v>62764596.82</v>
          </cell>
          <cell r="AC813">
            <v>0</v>
          </cell>
          <cell r="AD813">
            <v>17349.570000000007</v>
          </cell>
          <cell r="AE813">
            <v>536380.49</v>
          </cell>
          <cell r="AF813">
            <v>0</v>
          </cell>
          <cell r="AG813">
            <v>63300977.310000002</v>
          </cell>
          <cell r="AH813">
            <v>50816.880000002682</v>
          </cell>
          <cell r="AI813">
            <v>0</v>
          </cell>
          <cell r="AJ813">
            <v>0</v>
          </cell>
          <cell r="AK813">
            <v>0</v>
          </cell>
        </row>
        <row r="814">
          <cell r="R814" t="str">
            <v>INSTITUIÇÃO</v>
          </cell>
          <cell r="S814" t="str">
            <v>FINEM UMBND</v>
          </cell>
          <cell r="T814" t="str">
            <v>SUB0122A</v>
          </cell>
          <cell r="U814">
            <v>3</v>
          </cell>
          <cell r="V814">
            <v>8.4935869999999998</v>
          </cell>
          <cell r="W814">
            <v>37315</v>
          </cell>
          <cell r="X814">
            <v>7</v>
          </cell>
          <cell r="Y814">
            <v>0</v>
          </cell>
          <cell r="Z814">
            <v>4.3172000000000002E-2</v>
          </cell>
          <cell r="AA814">
            <v>0</v>
          </cell>
          <cell r="AB814">
            <v>60677456.479999997</v>
          </cell>
          <cell r="AC814">
            <v>0</v>
          </cell>
          <cell r="AD814">
            <v>117769.35999999999</v>
          </cell>
          <cell r="AE814">
            <v>654149.85</v>
          </cell>
          <cell r="AF814">
            <v>0</v>
          </cell>
          <cell r="AG814">
            <v>61331606.329999998</v>
          </cell>
          <cell r="AH814">
            <v>-2087140.3400000036</v>
          </cell>
          <cell r="AI814">
            <v>0</v>
          </cell>
          <cell r="AJ814">
            <v>0</v>
          </cell>
          <cell r="AK814">
            <v>0</v>
          </cell>
        </row>
        <row r="815">
          <cell r="R815" t="str">
            <v>INSTITUIÇÃO</v>
          </cell>
          <cell r="S815" t="str">
            <v>FINEM UMBND</v>
          </cell>
          <cell r="T815" t="str">
            <v>SUB0122A</v>
          </cell>
          <cell r="U815">
            <v>3</v>
          </cell>
          <cell r="V815">
            <v>8.4935869999999998</v>
          </cell>
          <cell r="W815">
            <v>37328</v>
          </cell>
          <cell r="X815">
            <v>13</v>
          </cell>
          <cell r="Y815">
            <v>0</v>
          </cell>
          <cell r="Z815">
            <v>4.3422000000000002E-2</v>
          </cell>
          <cell r="AA815">
            <v>10447263.060000001</v>
          </cell>
          <cell r="AB815">
            <v>71476089.959999993</v>
          </cell>
          <cell r="AC815">
            <v>0</v>
          </cell>
          <cell r="AD815">
            <v>257085.87</v>
          </cell>
          <cell r="AE815">
            <v>911235.72</v>
          </cell>
          <cell r="AF815">
            <v>0</v>
          </cell>
          <cell r="AG815">
            <v>72387325.680000007</v>
          </cell>
          <cell r="AH815">
            <v>351370.42000001669</v>
          </cell>
          <cell r="AI815">
            <v>0</v>
          </cell>
          <cell r="AJ815">
            <v>0</v>
          </cell>
          <cell r="AK815">
            <v>0</v>
          </cell>
        </row>
        <row r="816">
          <cell r="R816" t="str">
            <v>INSTITUIÇÃO</v>
          </cell>
          <cell r="S816" t="str">
            <v>FINEM UMBND</v>
          </cell>
          <cell r="T816" t="str">
            <v>SUB0122A</v>
          </cell>
          <cell r="U816">
            <v>3</v>
          </cell>
          <cell r="V816">
            <v>8.4935869999999998</v>
          </cell>
          <cell r="W816">
            <v>37330</v>
          </cell>
          <cell r="X816">
            <v>2</v>
          </cell>
          <cell r="Y816">
            <v>0</v>
          </cell>
          <cell r="Z816">
            <v>4.3326999999999997E-2</v>
          </cell>
          <cell r="AA816">
            <v>0</v>
          </cell>
          <cell r="AB816">
            <v>71319712.349999994</v>
          </cell>
          <cell r="AC816">
            <v>0</v>
          </cell>
          <cell r="AD816">
            <v>43546.340000000084</v>
          </cell>
          <cell r="AE816">
            <v>954782.06</v>
          </cell>
          <cell r="AF816">
            <v>0</v>
          </cell>
          <cell r="AG816">
            <v>72274494.409999996</v>
          </cell>
          <cell r="AH816">
            <v>-156377.61000001431</v>
          </cell>
          <cell r="AI816">
            <v>0</v>
          </cell>
          <cell r="AJ816">
            <v>0</v>
          </cell>
          <cell r="AK816">
            <v>0</v>
          </cell>
        </row>
        <row r="817">
          <cell r="R817" t="str">
            <v>INSTITUIÇÃO</v>
          </cell>
          <cell r="S817" t="str">
            <v>FINEM UMBND</v>
          </cell>
          <cell r="T817" t="str">
            <v>SUB0122A</v>
          </cell>
          <cell r="U817">
            <v>3</v>
          </cell>
          <cell r="V817">
            <v>8.4935869999999998</v>
          </cell>
          <cell r="W817">
            <v>37346</v>
          </cell>
          <cell r="X817">
            <v>16</v>
          </cell>
          <cell r="Y817">
            <v>0</v>
          </cell>
          <cell r="Z817">
            <v>4.2772999999999999E-2</v>
          </cell>
          <cell r="AA817">
            <v>0</v>
          </cell>
          <cell r="AB817">
            <v>70407783.980000004</v>
          </cell>
          <cell r="AC817">
            <v>0</v>
          </cell>
          <cell r="AD817">
            <v>347453.02</v>
          </cell>
          <cell r="AE817">
            <v>1302235.08</v>
          </cell>
          <cell r="AF817">
            <v>0</v>
          </cell>
          <cell r="AG817">
            <v>71710019.060000002</v>
          </cell>
          <cell r="AH817">
            <v>-911928.36999998987</v>
          </cell>
          <cell r="AI817">
            <v>0</v>
          </cell>
          <cell r="AJ817">
            <v>0</v>
          </cell>
          <cell r="AK817">
            <v>0</v>
          </cell>
        </row>
        <row r="818">
          <cell r="R818" t="str">
            <v>INSTITUIÇÃO</v>
          </cell>
          <cell r="S818" t="str">
            <v>FINEM UMBND</v>
          </cell>
          <cell r="T818" t="str">
            <v>SUB0122A</v>
          </cell>
          <cell r="U818">
            <v>3</v>
          </cell>
          <cell r="V818">
            <v>8.4935869999999998</v>
          </cell>
          <cell r="W818">
            <v>37361</v>
          </cell>
          <cell r="X818">
            <v>15</v>
          </cell>
          <cell r="Y818">
            <v>3</v>
          </cell>
          <cell r="Z818">
            <v>4.2367000000000002E-2</v>
          </cell>
          <cell r="AA818">
            <v>0</v>
          </cell>
          <cell r="AB818">
            <v>69739475.459999993</v>
          </cell>
          <cell r="AC818">
            <v>0</v>
          </cell>
          <cell r="AD818">
            <v>321621.18999999994</v>
          </cell>
          <cell r="AE818">
            <v>1623856.27</v>
          </cell>
          <cell r="AF818">
            <v>1623856.27</v>
          </cell>
          <cell r="AG818">
            <v>69739475.459999993</v>
          </cell>
          <cell r="AH818">
            <v>-668308.52000001073</v>
          </cell>
          <cell r="AI818">
            <v>0</v>
          </cell>
          <cell r="AJ818">
            <v>0</v>
          </cell>
          <cell r="AK818">
            <v>0</v>
          </cell>
        </row>
        <row r="819">
          <cell r="R819" t="str">
            <v>INSTITUIÇÃO</v>
          </cell>
          <cell r="S819" t="str">
            <v>FINEM UMBND</v>
          </cell>
          <cell r="T819" t="str">
            <v>SUB0122A</v>
          </cell>
          <cell r="U819">
            <v>3</v>
          </cell>
          <cell r="V819">
            <v>8.4935869999999998</v>
          </cell>
          <cell r="W819">
            <v>37362</v>
          </cell>
          <cell r="X819">
            <v>1</v>
          </cell>
          <cell r="Y819">
            <v>0</v>
          </cell>
          <cell r="Z819">
            <v>4.2720000000000001E-2</v>
          </cell>
          <cell r="AA819">
            <v>0</v>
          </cell>
          <cell r="AB819">
            <v>70320541.730000004</v>
          </cell>
          <cell r="AC819">
            <v>0</v>
          </cell>
          <cell r="AD819">
            <v>22450.98</v>
          </cell>
          <cell r="AE819">
            <v>22450.98</v>
          </cell>
          <cell r="AF819">
            <v>0</v>
          </cell>
          <cell r="AG819">
            <v>70342992.709999993</v>
          </cell>
          <cell r="AH819">
            <v>581066.26999999583</v>
          </cell>
          <cell r="AI819">
            <v>0</v>
          </cell>
          <cell r="AJ819">
            <v>0</v>
          </cell>
          <cell r="AK819">
            <v>0</v>
          </cell>
        </row>
        <row r="820">
          <cell r="R820" t="str">
            <v>INSTITUIÇÃO</v>
          </cell>
          <cell r="S820" t="str">
            <v>FINEM UMBND</v>
          </cell>
          <cell r="T820" t="str">
            <v>SUB0122A</v>
          </cell>
          <cell r="U820">
            <v>3</v>
          </cell>
          <cell r="V820">
            <v>8.3197179999999999</v>
          </cell>
          <cell r="W820">
            <v>37376</v>
          </cell>
          <cell r="X820">
            <v>14</v>
          </cell>
          <cell r="Y820">
            <v>0</v>
          </cell>
          <cell r="Z820">
            <v>4.3751999999999999E-2</v>
          </cell>
          <cell r="AA820">
            <v>0</v>
          </cell>
          <cell r="AB820">
            <v>72019296.390000001</v>
          </cell>
          <cell r="AC820">
            <v>0</v>
          </cell>
          <cell r="AD820">
            <v>317579.40000000002</v>
          </cell>
          <cell r="AE820">
            <v>340030.38</v>
          </cell>
          <cell r="AF820">
            <v>0</v>
          </cell>
          <cell r="AG820">
            <v>72359326.780000001</v>
          </cell>
          <cell r="AH820">
            <v>1698754.6700000018</v>
          </cell>
          <cell r="AI820">
            <v>0</v>
          </cell>
          <cell r="AJ820">
            <v>0</v>
          </cell>
          <cell r="AK820">
            <v>0</v>
          </cell>
        </row>
        <row r="821">
          <cell r="R821" t="str">
            <v>INSTITUIÇÃO</v>
          </cell>
          <cell r="S821" t="str">
            <v>FINEM UMBND</v>
          </cell>
          <cell r="T821" t="str">
            <v>SUB0122A</v>
          </cell>
          <cell r="U821">
            <v>3</v>
          </cell>
          <cell r="V821">
            <v>8.3197179999999999</v>
          </cell>
          <cell r="W821">
            <v>37391</v>
          </cell>
          <cell r="X821">
            <v>15</v>
          </cell>
          <cell r="Y821">
            <v>0</v>
          </cell>
          <cell r="Z821">
            <v>4.6604E-2</v>
          </cell>
          <cell r="AA821">
            <v>0</v>
          </cell>
          <cell r="AB821">
            <v>76713916.829999998</v>
          </cell>
          <cell r="AC821">
            <v>0</v>
          </cell>
          <cell r="AD821">
            <v>383990.05000000005</v>
          </cell>
          <cell r="AE821">
            <v>724020.43</v>
          </cell>
          <cell r="AF821">
            <v>0</v>
          </cell>
          <cell r="AG821">
            <v>77437937.25</v>
          </cell>
          <cell r="AH821">
            <v>4694620.4200000018</v>
          </cell>
          <cell r="AI821">
            <v>0</v>
          </cell>
          <cell r="AJ821">
            <v>0</v>
          </cell>
          <cell r="AK821">
            <v>0</v>
          </cell>
        </row>
        <row r="822">
          <cell r="R822" t="str">
            <v>INSTITUIÇÃO</v>
          </cell>
          <cell r="S822" t="str">
            <v>FINEM UMBND</v>
          </cell>
          <cell r="T822" t="str">
            <v>SUB0122A</v>
          </cell>
          <cell r="U822">
            <v>3</v>
          </cell>
          <cell r="V822">
            <v>8.3197179999999999</v>
          </cell>
          <cell r="W822">
            <v>37407</v>
          </cell>
          <cell r="X822">
            <v>16</v>
          </cell>
          <cell r="Y822">
            <v>0</v>
          </cell>
          <cell r="Z822">
            <v>4.7048E-2</v>
          </cell>
          <cell r="AA822">
            <v>0</v>
          </cell>
          <cell r="AB822">
            <v>77444776.390000001</v>
          </cell>
          <cell r="AC822">
            <v>0</v>
          </cell>
          <cell r="AD822">
            <v>396521.36</v>
          </cell>
          <cell r="AE822">
            <v>1120541.79</v>
          </cell>
          <cell r="AF822">
            <v>0</v>
          </cell>
          <cell r="AG822">
            <v>78565318.180000007</v>
          </cell>
          <cell r="AH822">
            <v>730859.57000000775</v>
          </cell>
          <cell r="AI822">
            <v>0</v>
          </cell>
          <cell r="AJ822">
            <v>0</v>
          </cell>
          <cell r="AK822">
            <v>0</v>
          </cell>
        </row>
        <row r="823">
          <cell r="R823" t="str">
            <v>INSTITUIÇÃO</v>
          </cell>
          <cell r="S823" t="str">
            <v>FINEM UMBND</v>
          </cell>
          <cell r="T823" t="str">
            <v>SUB0122A</v>
          </cell>
          <cell r="U823">
            <v>3</v>
          </cell>
          <cell r="V823">
            <v>8.3197179999999999</v>
          </cell>
          <cell r="W823">
            <v>37422</v>
          </cell>
          <cell r="X823">
            <v>15</v>
          </cell>
          <cell r="Y823">
            <v>0</v>
          </cell>
          <cell r="Z823">
            <v>5.0222999999999997E-2</v>
          </cell>
          <cell r="AA823">
            <v>0</v>
          </cell>
          <cell r="AB823">
            <v>82671080.700000003</v>
          </cell>
          <cell r="AC823">
            <v>0</v>
          </cell>
          <cell r="AD823">
            <v>465541.16999999993</v>
          </cell>
          <cell r="AE823">
            <v>1586082.96</v>
          </cell>
          <cell r="AF823">
            <v>0</v>
          </cell>
          <cell r="AG823">
            <v>84257163.659999996</v>
          </cell>
          <cell r="AH823">
            <v>5226304.3099999875</v>
          </cell>
          <cell r="AI823">
            <v>0</v>
          </cell>
          <cell r="AJ823">
            <v>0</v>
          </cell>
          <cell r="AK823">
            <v>0</v>
          </cell>
        </row>
        <row r="824">
          <cell r="R824" t="str">
            <v>INSTITUIÇÃO</v>
          </cell>
          <cell r="S824" t="str">
            <v>FINEM UMBND</v>
          </cell>
          <cell r="T824" t="str">
            <v>SUB0122A</v>
          </cell>
          <cell r="U824">
            <v>3</v>
          </cell>
          <cell r="V824">
            <v>8.3197179999999999</v>
          </cell>
          <cell r="W824">
            <v>37437</v>
          </cell>
          <cell r="X824">
            <v>15</v>
          </cell>
          <cell r="Y824">
            <v>0</v>
          </cell>
          <cell r="Z824">
            <v>5.3553000000000003E-2</v>
          </cell>
          <cell r="AA824">
            <v>0</v>
          </cell>
          <cell r="AB824">
            <v>88152527.420000002</v>
          </cell>
          <cell r="AC824">
            <v>0</v>
          </cell>
          <cell r="AD824">
            <v>520939.81999999983</v>
          </cell>
          <cell r="AE824">
            <v>2107022.7799999998</v>
          </cell>
          <cell r="AF824">
            <v>0</v>
          </cell>
          <cell r="AG824">
            <v>90259550.200000003</v>
          </cell>
          <cell r="AH824">
            <v>5481446.7200000137</v>
          </cell>
          <cell r="AI824">
            <v>0</v>
          </cell>
          <cell r="AJ824">
            <v>0</v>
          </cell>
          <cell r="AK824">
            <v>0</v>
          </cell>
        </row>
        <row r="825">
          <cell r="R825" t="str">
            <v>INSTITUIÇÃO</v>
          </cell>
          <cell r="S825" t="str">
            <v>FINEM UMBND</v>
          </cell>
          <cell r="T825" t="str">
            <v>SUB0122A</v>
          </cell>
          <cell r="U825">
            <v>3</v>
          </cell>
          <cell r="V825">
            <v>8.3197179999999999</v>
          </cell>
          <cell r="W825">
            <v>37452</v>
          </cell>
          <cell r="X825">
            <v>15</v>
          </cell>
          <cell r="Y825">
            <v>4</v>
          </cell>
          <cell r="Z825">
            <v>5.3178000000000003E-2</v>
          </cell>
          <cell r="AA825">
            <v>0</v>
          </cell>
          <cell r="AB825">
            <v>87535247.379999995</v>
          </cell>
          <cell r="AC825">
            <v>0</v>
          </cell>
          <cell r="AD825">
            <v>398110.06000000006</v>
          </cell>
          <cell r="AE825">
            <v>2505132.84</v>
          </cell>
          <cell r="AF825">
            <v>2505132.84</v>
          </cell>
          <cell r="AG825">
            <v>87535247.379999995</v>
          </cell>
          <cell r="AH825">
            <v>-617280.04000000656</v>
          </cell>
          <cell r="AI825">
            <v>0</v>
          </cell>
          <cell r="AJ825">
            <v>0</v>
          </cell>
          <cell r="AK825">
            <v>0</v>
          </cell>
        </row>
        <row r="826">
          <cell r="R826" t="str">
            <v>INSTITUIÇÃO</v>
          </cell>
          <cell r="S826" t="str">
            <v>FINEM UMBND</v>
          </cell>
          <cell r="T826" t="str">
            <v>SUB0122A</v>
          </cell>
          <cell r="U826">
            <v>3</v>
          </cell>
          <cell r="V826">
            <v>8.3197179999999999</v>
          </cell>
          <cell r="W826">
            <v>37453</v>
          </cell>
          <cell r="X826">
            <v>1</v>
          </cell>
          <cell r="Y826">
            <v>0</v>
          </cell>
          <cell r="Z826">
            <v>5.3834E-2</v>
          </cell>
          <cell r="AA826">
            <v>0</v>
          </cell>
          <cell r="AB826">
            <v>88615075.930000007</v>
          </cell>
          <cell r="AC826">
            <v>0</v>
          </cell>
          <cell r="AD826">
            <v>27863.82</v>
          </cell>
          <cell r="AE826">
            <v>27863.82</v>
          </cell>
          <cell r="AF826">
            <v>0</v>
          </cell>
          <cell r="AG826">
            <v>88642939.75</v>
          </cell>
          <cell r="AH826">
            <v>1079828.5500000119</v>
          </cell>
          <cell r="AI826">
            <v>0</v>
          </cell>
          <cell r="AJ826">
            <v>0</v>
          </cell>
          <cell r="AK826">
            <v>0</v>
          </cell>
        </row>
        <row r="827">
          <cell r="R827" t="str">
            <v>INSTITUIÇÃO</v>
          </cell>
          <cell r="S827" t="str">
            <v>FINEM UMBND</v>
          </cell>
          <cell r="T827" t="str">
            <v>SUB0122A</v>
          </cell>
          <cell r="U827">
            <v>3</v>
          </cell>
          <cell r="V827">
            <v>8.2942070000000001</v>
          </cell>
          <cell r="W827">
            <v>37468</v>
          </cell>
          <cell r="X827">
            <v>15</v>
          </cell>
          <cell r="Y827">
            <v>0</v>
          </cell>
          <cell r="Z827">
            <v>6.4491000000000007E-2</v>
          </cell>
          <cell r="AA827">
            <v>0</v>
          </cell>
          <cell r="AB827">
            <v>106157351.52</v>
          </cell>
          <cell r="AC827">
            <v>0</v>
          </cell>
          <cell r="AD827">
            <v>505083.89999999997</v>
          </cell>
          <cell r="AE827">
            <v>532947.72</v>
          </cell>
          <cell r="AF827">
            <v>0</v>
          </cell>
          <cell r="AG827">
            <v>106690299.23</v>
          </cell>
          <cell r="AH827">
            <v>17542275.579999998</v>
          </cell>
          <cell r="AI827">
            <v>0</v>
          </cell>
          <cell r="AJ827">
            <v>0</v>
          </cell>
          <cell r="AK827">
            <v>0</v>
          </cell>
        </row>
        <row r="828">
          <cell r="R828" t="str">
            <v>INSTITUIÇÃO</v>
          </cell>
          <cell r="S828" t="str">
            <v>FINEM UMBND</v>
          </cell>
          <cell r="T828" t="str">
            <v>SUB0122A</v>
          </cell>
          <cell r="U828">
            <v>3</v>
          </cell>
          <cell r="V828">
            <v>8.2942070000000001</v>
          </cell>
          <cell r="W828">
            <v>37483</v>
          </cell>
          <cell r="X828">
            <v>15</v>
          </cell>
          <cell r="Y828">
            <v>0</v>
          </cell>
          <cell r="Z828">
            <v>6.0318999999999998E-2</v>
          </cell>
          <cell r="AA828">
            <v>0</v>
          </cell>
          <cell r="AB828">
            <v>99289905.349999994</v>
          </cell>
          <cell r="AC828">
            <v>0</v>
          </cell>
          <cell r="AD828">
            <v>432773.28</v>
          </cell>
          <cell r="AE828">
            <v>965721</v>
          </cell>
          <cell r="AF828">
            <v>0</v>
          </cell>
          <cell r="AG828">
            <v>100255626.36</v>
          </cell>
          <cell r="AH828">
            <v>-6867446.150000006</v>
          </cell>
          <cell r="AI828">
            <v>0</v>
          </cell>
          <cell r="AJ828">
            <v>0</v>
          </cell>
          <cell r="AK828">
            <v>0</v>
          </cell>
        </row>
        <row r="829">
          <cell r="R829" t="str">
            <v>INSTITUIÇÃO</v>
          </cell>
          <cell r="S829" t="str">
            <v>FINEM UMBND</v>
          </cell>
          <cell r="T829" t="str">
            <v>SUB0122A</v>
          </cell>
          <cell r="U829">
            <v>3</v>
          </cell>
          <cell r="V829">
            <v>8.2942070000000001</v>
          </cell>
          <cell r="W829">
            <v>37499</v>
          </cell>
          <cell r="X829">
            <v>16</v>
          </cell>
          <cell r="Y829">
            <v>0</v>
          </cell>
          <cell r="Z829">
            <v>5.6964000000000001E-2</v>
          </cell>
          <cell r="AA829">
            <v>0</v>
          </cell>
          <cell r="AB829">
            <v>93767306.629999995</v>
          </cell>
          <cell r="AC829">
            <v>0</v>
          </cell>
          <cell r="AD829">
            <v>416964.51</v>
          </cell>
          <cell r="AE829">
            <v>1382685.51</v>
          </cell>
          <cell r="AF829">
            <v>0</v>
          </cell>
          <cell r="AG829">
            <v>95149992.140000001</v>
          </cell>
          <cell r="AH829">
            <v>-5522598.7300000042</v>
          </cell>
          <cell r="AI829">
            <v>0</v>
          </cell>
          <cell r="AJ829">
            <v>0</v>
          </cell>
          <cell r="AK829">
            <v>0</v>
          </cell>
        </row>
        <row r="830">
          <cell r="R830" t="str">
            <v>INSTITUIÇÃO</v>
          </cell>
          <cell r="S830" t="str">
            <v>FINEM UMBND</v>
          </cell>
          <cell r="T830" t="str">
            <v>SUB0122A</v>
          </cell>
          <cell r="U830">
            <v>3</v>
          </cell>
          <cell r="V830">
            <v>8.2942070000000001</v>
          </cell>
          <cell r="W830">
            <v>37514</v>
          </cell>
          <cell r="X830">
            <v>15</v>
          </cell>
          <cell r="Y830">
            <v>0</v>
          </cell>
          <cell r="Z830">
            <v>5.8758999999999999E-2</v>
          </cell>
          <cell r="AA830">
            <v>0</v>
          </cell>
          <cell r="AB830">
            <v>96722020.400000006</v>
          </cell>
          <cell r="AC830">
            <v>0</v>
          </cell>
          <cell r="AD830">
            <v>498736.04000000004</v>
          </cell>
          <cell r="AE830">
            <v>1881421.55</v>
          </cell>
          <cell r="AF830">
            <v>0</v>
          </cell>
          <cell r="AG830">
            <v>98603441.950000003</v>
          </cell>
          <cell r="AH830">
            <v>2954713.7699999958</v>
          </cell>
          <cell r="AI830">
            <v>0</v>
          </cell>
          <cell r="AJ830">
            <v>0</v>
          </cell>
          <cell r="AK830">
            <v>0</v>
          </cell>
        </row>
        <row r="831">
          <cell r="R831" t="str">
            <v>INSTITUIÇÃO</v>
          </cell>
          <cell r="S831" t="str">
            <v>FINEM UMBND</v>
          </cell>
          <cell r="T831" t="str">
            <v>SUB0122A</v>
          </cell>
          <cell r="U831">
            <v>3</v>
          </cell>
          <cell r="V831">
            <v>8.2942070000000001</v>
          </cell>
          <cell r="W831">
            <v>37529</v>
          </cell>
          <cell r="X831">
            <v>15</v>
          </cell>
          <cell r="Y831">
            <v>0</v>
          </cell>
          <cell r="Z831">
            <v>7.3139999999999997E-2</v>
          </cell>
          <cell r="AA831">
            <v>0</v>
          </cell>
          <cell r="AB831">
            <v>120394298.27</v>
          </cell>
          <cell r="AC831">
            <v>0</v>
          </cell>
          <cell r="AD831">
            <v>1027035.3099999998</v>
          </cell>
          <cell r="AE831">
            <v>2908456.86</v>
          </cell>
          <cell r="AF831">
            <v>0</v>
          </cell>
          <cell r="AG831">
            <v>123302755.14</v>
          </cell>
          <cell r="AH831">
            <v>23672277.879999995</v>
          </cell>
          <cell r="AI831">
            <v>0</v>
          </cell>
          <cell r="AJ831">
            <v>0</v>
          </cell>
          <cell r="AK831">
            <v>0</v>
          </cell>
        </row>
        <row r="832">
          <cell r="R832" t="str">
            <v>INSTITUIÇÃO</v>
          </cell>
          <cell r="S832" t="str">
            <v>FINEM UMBND</v>
          </cell>
          <cell r="T832" t="str">
            <v>SUB0122A</v>
          </cell>
          <cell r="U832">
            <v>3</v>
          </cell>
          <cell r="V832">
            <v>8.2942070000000001</v>
          </cell>
          <cell r="W832">
            <v>37544</v>
          </cell>
          <cell r="X832">
            <v>15</v>
          </cell>
          <cell r="Y832">
            <v>5</v>
          </cell>
          <cell r="Z832">
            <v>7.2291999999999995E-2</v>
          </cell>
          <cell r="AA832">
            <v>0</v>
          </cell>
          <cell r="AB832">
            <v>118998422.34999999</v>
          </cell>
          <cell r="AC832">
            <v>0</v>
          </cell>
          <cell r="AD832">
            <v>526275.77</v>
          </cell>
          <cell r="AE832">
            <v>3434732.63</v>
          </cell>
          <cell r="AF832">
            <v>3434732.63</v>
          </cell>
          <cell r="AG832">
            <v>118998422.34999999</v>
          </cell>
          <cell r="AH832">
            <v>-1395875.9300000072</v>
          </cell>
          <cell r="AI832">
            <v>0</v>
          </cell>
          <cell r="AJ832">
            <v>0</v>
          </cell>
          <cell r="AK832">
            <v>0</v>
          </cell>
        </row>
        <row r="833">
          <cell r="R833" t="str">
            <v>INSTITUIÇÃO</v>
          </cell>
          <cell r="S833" t="str">
            <v>FINEM UMBND</v>
          </cell>
          <cell r="T833" t="str">
            <v>SUB0122A</v>
          </cell>
          <cell r="U833">
            <v>3</v>
          </cell>
          <cell r="V833">
            <v>8.2942070000000001</v>
          </cell>
          <cell r="W833">
            <v>37545</v>
          </cell>
          <cell r="X833">
            <v>1</v>
          </cell>
          <cell r="Y833">
            <v>0</v>
          </cell>
          <cell r="Z833">
            <v>7.2153999999999996E-2</v>
          </cell>
          <cell r="AA833">
            <v>0</v>
          </cell>
          <cell r="AB833">
            <v>118771263.3</v>
          </cell>
          <cell r="AC833">
            <v>0</v>
          </cell>
          <cell r="AD833">
            <v>37261.870000000003</v>
          </cell>
          <cell r="AE833">
            <v>37261.870000000003</v>
          </cell>
          <cell r="AF833">
            <v>0</v>
          </cell>
          <cell r="AG833">
            <v>118808525.17</v>
          </cell>
          <cell r="AH833">
            <v>-227159.04999999702</v>
          </cell>
          <cell r="AI833">
            <v>0</v>
          </cell>
          <cell r="AJ833">
            <v>0</v>
          </cell>
          <cell r="AK833">
            <v>0</v>
          </cell>
        </row>
        <row r="834">
          <cell r="R834" t="str">
            <v>INSTITUIÇÃO</v>
          </cell>
          <cell r="S834" t="str">
            <v>FINEM UMBND</v>
          </cell>
          <cell r="T834" t="str">
            <v>SUB0122A</v>
          </cell>
          <cell r="U834">
            <v>3</v>
          </cell>
          <cell r="V834">
            <v>8.6702720000000006</v>
          </cell>
          <cell r="W834">
            <v>37560</v>
          </cell>
          <cell r="X834">
            <v>15</v>
          </cell>
          <cell r="Y834">
            <v>0</v>
          </cell>
          <cell r="Z834">
            <v>6.8386000000000002E-2</v>
          </cell>
          <cell r="AA834">
            <v>0</v>
          </cell>
          <cell r="AB834">
            <v>112568833.48999999</v>
          </cell>
          <cell r="AC834">
            <v>0</v>
          </cell>
          <cell r="AD834">
            <v>545432.82999999996</v>
          </cell>
          <cell r="AE834">
            <v>582694.69999999995</v>
          </cell>
          <cell r="AF834">
            <v>0</v>
          </cell>
          <cell r="AG834">
            <v>113151528.2</v>
          </cell>
          <cell r="AH834">
            <v>-6202429.799999997</v>
          </cell>
          <cell r="AI834">
            <v>0</v>
          </cell>
          <cell r="AJ834">
            <v>0</v>
          </cell>
          <cell r="AK834">
            <v>0</v>
          </cell>
        </row>
        <row r="835">
          <cell r="R835" t="str">
            <v>INSTITUIÇÃO</v>
          </cell>
          <cell r="S835" t="str">
            <v>FINEM UMBND</v>
          </cell>
          <cell r="T835" t="str">
            <v>SUB0122A</v>
          </cell>
          <cell r="U835">
            <v>3</v>
          </cell>
          <cell r="V835">
            <v>8.6702720000000006</v>
          </cell>
          <cell r="W835">
            <v>37578</v>
          </cell>
          <cell r="X835">
            <v>18</v>
          </cell>
          <cell r="Y835">
            <v>0</v>
          </cell>
          <cell r="Z835">
            <v>6.9266999999999995E-2</v>
          </cell>
          <cell r="AA835">
            <v>0</v>
          </cell>
          <cell r="AB835">
            <v>114019030.06</v>
          </cell>
          <cell r="AC835">
            <v>0</v>
          </cell>
          <cell r="AD835">
            <v>672823.26</v>
          </cell>
          <cell r="AE835">
            <v>1255517.96</v>
          </cell>
          <cell r="AF835">
            <v>0</v>
          </cell>
          <cell r="AG835">
            <v>115274548.02</v>
          </cell>
          <cell r="AH835">
            <v>1450196.5599999875</v>
          </cell>
          <cell r="AI835">
            <v>0</v>
          </cell>
          <cell r="AJ835">
            <v>0</v>
          </cell>
          <cell r="AK835">
            <v>0</v>
          </cell>
        </row>
        <row r="836">
          <cell r="R836" t="str">
            <v>INSTITUIÇÃO</v>
          </cell>
          <cell r="S836" t="str">
            <v>FINEM UMBND</v>
          </cell>
          <cell r="T836" t="str">
            <v>SUB0122A</v>
          </cell>
          <cell r="U836">
            <v>3</v>
          </cell>
          <cell r="V836">
            <v>8.6702720000000006</v>
          </cell>
          <cell r="W836">
            <v>37590</v>
          </cell>
          <cell r="X836">
            <v>12</v>
          </cell>
          <cell r="Y836">
            <v>0</v>
          </cell>
          <cell r="Z836">
            <v>6.8261000000000002E-2</v>
          </cell>
          <cell r="AA836">
            <v>0</v>
          </cell>
          <cell r="AB836">
            <v>112363073.48</v>
          </cell>
          <cell r="AC836">
            <v>0</v>
          </cell>
          <cell r="AD836">
            <v>418868.02</v>
          </cell>
          <cell r="AE836">
            <v>1674385.98</v>
          </cell>
          <cell r="AF836">
            <v>0</v>
          </cell>
          <cell r="AG836">
            <v>114037459.45999999</v>
          </cell>
          <cell r="AH836">
            <v>-1655956.5799999982</v>
          </cell>
          <cell r="AI836">
            <v>0</v>
          </cell>
          <cell r="AJ836">
            <v>0</v>
          </cell>
          <cell r="AK836">
            <v>0</v>
          </cell>
        </row>
        <row r="837">
          <cell r="R837" t="str">
            <v>INSTITUIÇÃO</v>
          </cell>
          <cell r="S837" t="str">
            <v>FINEM UMBND</v>
          </cell>
          <cell r="T837" t="str">
            <v>SUB0122A</v>
          </cell>
          <cell r="U837">
            <v>3</v>
          </cell>
          <cell r="V837">
            <v>8.6702720000000006</v>
          </cell>
          <cell r="W837">
            <v>37605</v>
          </cell>
          <cell r="X837">
            <v>15</v>
          </cell>
          <cell r="Y837">
            <v>0</v>
          </cell>
          <cell r="Z837">
            <v>7.0540000000000005E-2</v>
          </cell>
          <cell r="AA837">
            <v>0</v>
          </cell>
          <cell r="AB837">
            <v>116114490.02</v>
          </cell>
          <cell r="AC837">
            <v>0</v>
          </cell>
          <cell r="AD837">
            <v>620521.85000000009</v>
          </cell>
          <cell r="AE837">
            <v>2294907.83</v>
          </cell>
          <cell r="AF837">
            <v>0</v>
          </cell>
          <cell r="AG837">
            <v>118409397.86</v>
          </cell>
          <cell r="AH837">
            <v>3751416.5500000119</v>
          </cell>
          <cell r="AI837">
            <v>0</v>
          </cell>
          <cell r="AJ837">
            <v>0</v>
          </cell>
          <cell r="AK837">
            <v>0</v>
          </cell>
        </row>
        <row r="838">
          <cell r="R838" t="str">
            <v>INSTITUIÇÃO</v>
          </cell>
          <cell r="S838" t="str">
            <v>FINEM UMBND</v>
          </cell>
          <cell r="T838" t="str">
            <v>SUB0122A</v>
          </cell>
          <cell r="U838">
            <v>3</v>
          </cell>
          <cell r="V838">
            <v>8.6702720000000006</v>
          </cell>
          <cell r="W838">
            <v>37621</v>
          </cell>
          <cell r="X838">
            <v>16</v>
          </cell>
          <cell r="Y838">
            <v>0</v>
          </cell>
          <cell r="Z838">
            <v>6.6823999999999995E-2</v>
          </cell>
          <cell r="AA838">
            <v>0</v>
          </cell>
          <cell r="AB838">
            <v>109997656.38</v>
          </cell>
          <cell r="AC838">
            <v>0</v>
          </cell>
          <cell r="AD838">
            <v>449640.27</v>
          </cell>
          <cell r="AE838">
            <v>2744548.1</v>
          </cell>
          <cell r="AF838">
            <v>0</v>
          </cell>
          <cell r="AG838">
            <v>112742204.48</v>
          </cell>
          <cell r="AH838">
            <v>-6116833.6499999911</v>
          </cell>
          <cell r="AI838">
            <v>0</v>
          </cell>
          <cell r="AJ838">
            <v>0</v>
          </cell>
          <cell r="AK838">
            <v>0</v>
          </cell>
        </row>
        <row r="839">
          <cell r="R839" t="str">
            <v>INSTITUIÇÃO</v>
          </cell>
          <cell r="S839" t="str">
            <v>FINEM UMBND</v>
          </cell>
          <cell r="T839" t="str">
            <v>SUB0122A</v>
          </cell>
          <cell r="U839">
            <v>3</v>
          </cell>
          <cell r="V839">
            <v>8.6702720000000006</v>
          </cell>
          <cell r="W839">
            <v>37636</v>
          </cell>
          <cell r="X839">
            <v>15</v>
          </cell>
          <cell r="Y839">
            <v>6</v>
          </cell>
          <cell r="Z839">
            <v>6.2086000000000002E-2</v>
          </cell>
          <cell r="AA839">
            <v>0</v>
          </cell>
          <cell r="AB839">
            <v>102198528.88</v>
          </cell>
          <cell r="AC839">
            <v>0</v>
          </cell>
          <cell r="AD839">
            <v>302356.14000000013</v>
          </cell>
          <cell r="AE839">
            <v>3046904.24</v>
          </cell>
          <cell r="AF839">
            <v>3046904.24</v>
          </cell>
          <cell r="AG839">
            <v>102198528.88</v>
          </cell>
          <cell r="AH839">
            <v>-7799127.5000000149</v>
          </cell>
          <cell r="AI839">
            <v>0</v>
          </cell>
          <cell r="AJ839">
            <v>0</v>
          </cell>
          <cell r="AK839">
            <v>0</v>
          </cell>
        </row>
        <row r="840">
          <cell r="R840" t="str">
            <v>INSTITUIÇÃO</v>
          </cell>
          <cell r="S840" t="str">
            <v>FINEM UMBND</v>
          </cell>
          <cell r="T840" t="str">
            <v>SUB0122A</v>
          </cell>
          <cell r="U840">
            <v>3</v>
          </cell>
          <cell r="V840">
            <v>8.6702720000000006</v>
          </cell>
          <cell r="W840">
            <v>37637</v>
          </cell>
          <cell r="X840">
            <v>1</v>
          </cell>
          <cell r="Y840">
            <v>0</v>
          </cell>
          <cell r="Z840">
            <v>6.2495000000000002E-2</v>
          </cell>
          <cell r="AA840">
            <v>0</v>
          </cell>
          <cell r="AB840">
            <v>102871775.64</v>
          </cell>
          <cell r="AC840">
            <v>0</v>
          </cell>
          <cell r="AD840">
            <v>33348.379999999997</v>
          </cell>
          <cell r="AE840">
            <v>33348.379999999997</v>
          </cell>
          <cell r="AF840">
            <v>0</v>
          </cell>
          <cell r="AG840">
            <v>102905124.02</v>
          </cell>
          <cell r="AH840">
            <v>673246.76000000536</v>
          </cell>
          <cell r="AI840">
            <v>0</v>
          </cell>
          <cell r="AJ840">
            <v>0</v>
          </cell>
          <cell r="AK840">
            <v>0</v>
          </cell>
        </row>
        <row r="841">
          <cell r="R841" t="str">
            <v>INSTITUIÇÃO</v>
          </cell>
          <cell r="S841" t="str">
            <v>FINEM UMBND</v>
          </cell>
          <cell r="T841" t="str">
            <v>SUB0122A</v>
          </cell>
          <cell r="U841">
            <v>3</v>
          </cell>
          <cell r="V841">
            <v>8.4570270000000001</v>
          </cell>
          <cell r="W841">
            <v>37652</v>
          </cell>
          <cell r="X841">
            <v>15</v>
          </cell>
          <cell r="Y841">
            <v>0</v>
          </cell>
          <cell r="Z841">
            <v>6.6725000000000007E-2</v>
          </cell>
          <cell r="AA841">
            <v>0</v>
          </cell>
          <cell r="AB841">
            <v>109834694.45</v>
          </cell>
          <cell r="AC841">
            <v>0</v>
          </cell>
          <cell r="AD841">
            <v>526581.80999999994</v>
          </cell>
          <cell r="AE841">
            <v>559930.18999999994</v>
          </cell>
          <cell r="AF841">
            <v>0</v>
          </cell>
          <cell r="AG841">
            <v>110394624.64</v>
          </cell>
          <cell r="AH841">
            <v>6962918.8100000024</v>
          </cell>
          <cell r="AI841">
            <v>0</v>
          </cell>
          <cell r="AJ841">
            <v>0</v>
          </cell>
          <cell r="AK841">
            <v>0</v>
          </cell>
        </row>
        <row r="842">
          <cell r="R842" t="str">
            <v>INSTITUIÇÃO</v>
          </cell>
          <cell r="S842" t="str">
            <v>FINEM UMBND</v>
          </cell>
          <cell r="T842" t="str">
            <v>SUB0122A</v>
          </cell>
          <cell r="U842">
            <v>3</v>
          </cell>
          <cell r="V842">
            <v>8.4570270000000001</v>
          </cell>
          <cell r="W842">
            <v>37667</v>
          </cell>
          <cell r="X842">
            <v>15</v>
          </cell>
          <cell r="Y842">
            <v>0</v>
          </cell>
          <cell r="Z842">
            <v>6.8789000000000003E-2</v>
          </cell>
          <cell r="AA842">
            <v>0</v>
          </cell>
          <cell r="AB842">
            <v>113232203.77</v>
          </cell>
          <cell r="AC842">
            <v>0</v>
          </cell>
          <cell r="AD842">
            <v>557863.79</v>
          </cell>
          <cell r="AE842">
            <v>1117793.98</v>
          </cell>
          <cell r="AF842">
            <v>0</v>
          </cell>
          <cell r="AG842">
            <v>114349997.75</v>
          </cell>
          <cell r="AH842">
            <v>3397509.3199999928</v>
          </cell>
          <cell r="AI842">
            <v>0</v>
          </cell>
          <cell r="AJ842">
            <v>0</v>
          </cell>
          <cell r="AK842">
            <v>0</v>
          </cell>
        </row>
        <row r="843">
          <cell r="R843" t="str">
            <v>INSTITUIÇÃO</v>
          </cell>
          <cell r="S843" t="str">
            <v>FINEM UMBND</v>
          </cell>
          <cell r="T843" t="str">
            <v>SUB0122A</v>
          </cell>
          <cell r="U843">
            <v>3</v>
          </cell>
          <cell r="V843">
            <v>8.4570270000000001</v>
          </cell>
          <cell r="W843">
            <v>37680</v>
          </cell>
          <cell r="X843">
            <v>13</v>
          </cell>
          <cell r="Y843">
            <v>0</v>
          </cell>
          <cell r="Z843">
            <v>6.7616999999999997E-2</v>
          </cell>
          <cell r="AA843">
            <v>0</v>
          </cell>
          <cell r="AB843">
            <v>111302997.90000001</v>
          </cell>
          <cell r="AC843">
            <v>0</v>
          </cell>
          <cell r="AD843">
            <v>441444.87000000011</v>
          </cell>
          <cell r="AE843">
            <v>1559238.85</v>
          </cell>
          <cell r="AF843">
            <v>0</v>
          </cell>
          <cell r="AG843">
            <v>112862236.75</v>
          </cell>
          <cell r="AH843">
            <v>-1929205.8700000048</v>
          </cell>
          <cell r="AI843">
            <v>0</v>
          </cell>
          <cell r="AJ843">
            <v>0</v>
          </cell>
          <cell r="AK843">
            <v>0</v>
          </cell>
        </row>
        <row r="844">
          <cell r="R844" t="str">
            <v>INSTITUIÇÃO</v>
          </cell>
          <cell r="S844" t="str">
            <v>FINEM UMBND</v>
          </cell>
          <cell r="T844" t="str">
            <v>SUB0122A</v>
          </cell>
          <cell r="U844">
            <v>3</v>
          </cell>
          <cell r="V844">
            <v>8.4570270000000001</v>
          </cell>
          <cell r="W844">
            <v>37695</v>
          </cell>
          <cell r="X844">
            <v>15</v>
          </cell>
          <cell r="Y844">
            <v>0</v>
          </cell>
          <cell r="Z844">
            <v>6.5043000000000004E-2</v>
          </cell>
          <cell r="AA844">
            <v>0</v>
          </cell>
          <cell r="AB844">
            <v>107065987.73</v>
          </cell>
          <cell r="AC844">
            <v>0</v>
          </cell>
          <cell r="AD844">
            <v>451751.37999999989</v>
          </cell>
          <cell r="AE844">
            <v>2010990.23</v>
          </cell>
          <cell r="AF844">
            <v>0</v>
          </cell>
          <cell r="AG844">
            <v>109076977.95999999</v>
          </cell>
          <cell r="AH844">
            <v>-4237010.1700000018</v>
          </cell>
          <cell r="AI844">
            <v>0</v>
          </cell>
          <cell r="AJ844">
            <v>0</v>
          </cell>
          <cell r="AK844">
            <v>0</v>
          </cell>
        </row>
        <row r="845">
          <cell r="R845" t="str">
            <v>INSTITUIÇÃO</v>
          </cell>
          <cell r="S845" t="str">
            <v>FINEM UMBND</v>
          </cell>
          <cell r="T845" t="str">
            <v>SUB0122A</v>
          </cell>
          <cell r="U845">
            <v>3</v>
          </cell>
          <cell r="V845">
            <v>8.4570270000000001</v>
          </cell>
          <cell r="W845">
            <v>37711</v>
          </cell>
          <cell r="X845">
            <v>16</v>
          </cell>
          <cell r="Y845">
            <v>0</v>
          </cell>
          <cell r="Z845">
            <v>6.3703999999999997E-2</v>
          </cell>
          <cell r="AA845">
            <v>0</v>
          </cell>
          <cell r="AB845">
            <v>104861886.48</v>
          </cell>
          <cell r="AC845">
            <v>0</v>
          </cell>
          <cell r="AD845">
            <v>492558.9700000002</v>
          </cell>
          <cell r="AE845">
            <v>2503549.2000000002</v>
          </cell>
          <cell r="AF845">
            <v>0</v>
          </cell>
          <cell r="AG845">
            <v>107365435.68000001</v>
          </cell>
          <cell r="AH845">
            <v>-2204101.2499999851</v>
          </cell>
          <cell r="AI845">
            <v>0</v>
          </cell>
          <cell r="AJ845">
            <v>0</v>
          </cell>
          <cell r="AK845">
            <v>0</v>
          </cell>
        </row>
        <row r="846">
          <cell r="R846" t="str">
            <v>INSTITUIÇÃO</v>
          </cell>
          <cell r="S846" t="str">
            <v>FINEM UMBND</v>
          </cell>
          <cell r="T846" t="str">
            <v>SUB0122A</v>
          </cell>
          <cell r="U846">
            <v>3</v>
          </cell>
          <cell r="V846">
            <v>8.4570270000000001</v>
          </cell>
          <cell r="W846">
            <v>37726</v>
          </cell>
          <cell r="X846">
            <v>15</v>
          </cell>
          <cell r="Y846">
            <v>7</v>
          </cell>
          <cell r="Z846">
            <v>37726</v>
          </cell>
          <cell r="AA846">
            <v>0</v>
          </cell>
          <cell r="AB846">
            <v>62100017728862.5</v>
          </cell>
          <cell r="AC846">
            <v>0</v>
          </cell>
          <cell r="AD846">
            <v>1779069294091.6001</v>
          </cell>
          <cell r="AE846">
            <v>1779071797640.8</v>
          </cell>
          <cell r="AF846">
            <v>1779071797640.8</v>
          </cell>
          <cell r="AG846">
            <v>62100017728862.5</v>
          </cell>
          <cell r="AH846">
            <v>62099912866976.016</v>
          </cell>
          <cell r="AI846">
            <v>0</v>
          </cell>
          <cell r="AJ846">
            <v>0</v>
          </cell>
          <cell r="AK846">
            <v>0</v>
          </cell>
        </row>
        <row r="847">
          <cell r="R847" t="str">
            <v>INSTITUIÇÃO</v>
          </cell>
          <cell r="S847" t="str">
            <v>FINEM UMBND</v>
          </cell>
          <cell r="T847" t="str">
            <v>SUB0122A</v>
          </cell>
          <cell r="U847">
            <v>3</v>
          </cell>
          <cell r="V847">
            <v>8.4570270000000001</v>
          </cell>
          <cell r="W847">
            <v>37727</v>
          </cell>
          <cell r="X847">
            <v>1</v>
          </cell>
          <cell r="Y847">
            <v>0</v>
          </cell>
          <cell r="Z847">
            <v>37727</v>
          </cell>
          <cell r="AA847">
            <v>0</v>
          </cell>
          <cell r="AB847">
            <v>62101663808959.203</v>
          </cell>
          <cell r="AC847">
            <v>0</v>
          </cell>
          <cell r="AD847">
            <v>19763901259.209999</v>
          </cell>
          <cell r="AE847">
            <v>19763901259.209999</v>
          </cell>
          <cell r="AF847">
            <v>0</v>
          </cell>
          <cell r="AG847">
            <v>62121427710218.398</v>
          </cell>
          <cell r="AH847">
            <v>1646080096.6875</v>
          </cell>
          <cell r="AI847">
            <v>0</v>
          </cell>
          <cell r="AJ847">
            <v>0</v>
          </cell>
          <cell r="AK847">
            <v>0</v>
          </cell>
        </row>
        <row r="848">
          <cell r="R848" t="str">
            <v>INSTITUIÇÃO</v>
          </cell>
          <cell r="S848" t="str">
            <v>FINEM UMBND</v>
          </cell>
          <cell r="T848" t="str">
            <v>SUB0122A</v>
          </cell>
          <cell r="U848">
            <v>3</v>
          </cell>
          <cell r="V848">
            <v>8.5359250000000007</v>
          </cell>
          <cell r="W848">
            <v>37741</v>
          </cell>
          <cell r="X848">
            <v>14</v>
          </cell>
          <cell r="Y848">
            <v>0</v>
          </cell>
          <cell r="Z848">
            <v>5.4894999999999999E-2</v>
          </cell>
          <cell r="AA848">
            <v>0</v>
          </cell>
          <cell r="AB848">
            <v>90361566.909999996</v>
          </cell>
          <cell r="AC848">
            <v>0</v>
          </cell>
          <cell r="AD848">
            <v>-19763467122.139999</v>
          </cell>
          <cell r="AE848">
            <v>434137.07</v>
          </cell>
          <cell r="AF848">
            <v>0</v>
          </cell>
          <cell r="AG848">
            <v>90795703.980000004</v>
          </cell>
          <cell r="AH848">
            <v>-62101573447392.281</v>
          </cell>
          <cell r="AI848">
            <v>0</v>
          </cell>
          <cell r="AJ848">
            <v>0</v>
          </cell>
          <cell r="AK848">
            <v>0</v>
          </cell>
        </row>
        <row r="849">
          <cell r="R849" t="str">
            <v>INSTITUIÇÃO</v>
          </cell>
          <cell r="S849" t="str">
            <v>FINEM UMBND</v>
          </cell>
          <cell r="T849" t="str">
            <v>SUB0122A</v>
          </cell>
          <cell r="U849">
            <v>3</v>
          </cell>
          <cell r="V849">
            <v>8.5359250000000007</v>
          </cell>
          <cell r="W849">
            <v>37756</v>
          </cell>
          <cell r="X849">
            <v>15</v>
          </cell>
          <cell r="Y849">
            <v>0</v>
          </cell>
          <cell r="Z849">
            <v>37756</v>
          </cell>
          <cell r="AA849">
            <v>0</v>
          </cell>
          <cell r="AB849">
            <v>62149400131764.102</v>
          </cell>
          <cell r="AC849">
            <v>0</v>
          </cell>
          <cell r="AD849">
            <v>597322374305.25</v>
          </cell>
          <cell r="AE849">
            <v>597322808442.31995</v>
          </cell>
          <cell r="AF849">
            <v>0</v>
          </cell>
          <cell r="AG849">
            <v>62746722940206.398</v>
          </cell>
          <cell r="AH849">
            <v>62149309770197.172</v>
          </cell>
          <cell r="AI849">
            <v>0</v>
          </cell>
          <cell r="AJ849">
            <v>0</v>
          </cell>
          <cell r="AK849">
            <v>0</v>
          </cell>
        </row>
        <row r="850">
          <cell r="R850" t="str">
            <v>INSTITUIÇÃO</v>
          </cell>
          <cell r="S850" t="str">
            <v>FINEM UMBND</v>
          </cell>
          <cell r="T850" t="str">
            <v>SUB0122A</v>
          </cell>
          <cell r="U850">
            <v>3</v>
          </cell>
          <cell r="V850">
            <v>8.5359250000000007</v>
          </cell>
          <cell r="W850">
            <v>37772</v>
          </cell>
          <cell r="X850">
            <v>16</v>
          </cell>
          <cell r="Y850">
            <v>0</v>
          </cell>
          <cell r="Z850">
            <v>5.6524999999999999E-2</v>
          </cell>
          <cell r="AA850">
            <v>0</v>
          </cell>
          <cell r="AB850">
            <v>93044677.469999999</v>
          </cell>
          <cell r="AC850">
            <v>0</v>
          </cell>
          <cell r="AD850">
            <v>-597321437135.25989</v>
          </cell>
          <cell r="AE850">
            <v>1371307.06</v>
          </cell>
          <cell r="AF850">
            <v>0</v>
          </cell>
          <cell r="AG850">
            <v>94415984.530000001</v>
          </cell>
          <cell r="AH850">
            <v>-62149307087086.609</v>
          </cell>
          <cell r="AI850">
            <v>0</v>
          </cell>
          <cell r="AJ850">
            <v>0</v>
          </cell>
          <cell r="AK850">
            <v>0</v>
          </cell>
        </row>
        <row r="851">
          <cell r="R851" t="str">
            <v>INSTITUIÇÃO</v>
          </cell>
          <cell r="S851" t="str">
            <v>FINEM UMBND</v>
          </cell>
          <cell r="T851" t="str">
            <v>SUB0122A</v>
          </cell>
          <cell r="U851">
            <v>3</v>
          </cell>
          <cell r="V851">
            <v>8.5359250000000007</v>
          </cell>
          <cell r="W851">
            <v>37787</v>
          </cell>
          <cell r="X851">
            <v>15</v>
          </cell>
          <cell r="Y851">
            <v>0</v>
          </cell>
          <cell r="Z851">
            <v>37787</v>
          </cell>
          <cell r="AA851">
            <v>0</v>
          </cell>
          <cell r="AB851">
            <v>62200428614762.398</v>
          </cell>
          <cell r="AC851">
            <v>0</v>
          </cell>
          <cell r="AD851">
            <v>1215693094135.6699</v>
          </cell>
          <cell r="AE851">
            <v>1215694465442.73</v>
          </cell>
          <cell r="AF851">
            <v>0</v>
          </cell>
          <cell r="AG851">
            <v>63416123080205.203</v>
          </cell>
          <cell r="AH851">
            <v>62200335570085</v>
          </cell>
          <cell r="AI851">
            <v>0</v>
          </cell>
          <cell r="AJ851">
            <v>0</v>
          </cell>
          <cell r="AK851">
            <v>0</v>
          </cell>
        </row>
        <row r="852">
          <cell r="R852" t="str">
            <v>INSTITUIÇÃO</v>
          </cell>
          <cell r="S852" t="str">
            <v>FINEM UMBND</v>
          </cell>
          <cell r="T852" t="str">
            <v>SUB0122A</v>
          </cell>
          <cell r="U852">
            <v>3</v>
          </cell>
          <cell r="V852">
            <v>8.5359250000000007</v>
          </cell>
          <cell r="W852">
            <v>37802</v>
          </cell>
          <cell r="X852">
            <v>15</v>
          </cell>
          <cell r="Y852">
            <v>0</v>
          </cell>
          <cell r="Z852">
            <v>5.4613000000000002E-2</v>
          </cell>
          <cell r="AA852">
            <v>0</v>
          </cell>
          <cell r="AB852">
            <v>89897372.319999993</v>
          </cell>
          <cell r="AC852">
            <v>0</v>
          </cell>
          <cell r="AD852">
            <v>-1215692276313.3599</v>
          </cell>
          <cell r="AE852">
            <v>2189129.37</v>
          </cell>
          <cell r="AF852">
            <v>0</v>
          </cell>
          <cell r="AG852">
            <v>92086501.700000003</v>
          </cell>
          <cell r="AH852">
            <v>-62200338717390.141</v>
          </cell>
          <cell r="AI852">
            <v>0</v>
          </cell>
          <cell r="AJ852">
            <v>0</v>
          </cell>
          <cell r="AK852">
            <v>0</v>
          </cell>
        </row>
        <row r="853">
          <cell r="R853" t="str">
            <v>INSTITUIÇÃO</v>
          </cell>
          <cell r="S853" t="str">
            <v>FINEM UMBND</v>
          </cell>
          <cell r="T853" t="str">
            <v>SUB0122A</v>
          </cell>
          <cell r="U853">
            <v>3</v>
          </cell>
          <cell r="V853">
            <v>8.5359250000000007</v>
          </cell>
          <cell r="W853">
            <v>37817</v>
          </cell>
          <cell r="X853">
            <v>15</v>
          </cell>
          <cell r="Y853">
            <v>8</v>
          </cell>
          <cell r="Z853">
            <v>37804</v>
          </cell>
          <cell r="AA853">
            <v>0</v>
          </cell>
          <cell r="AB853">
            <v>62228411976406.703</v>
          </cell>
          <cell r="AC853">
            <v>0</v>
          </cell>
          <cell r="AD853">
            <v>1814457783046.9099</v>
          </cell>
          <cell r="AE853">
            <v>1814459972176.28</v>
          </cell>
          <cell r="AF853">
            <v>1814459972176.28</v>
          </cell>
          <cell r="AG853">
            <v>62228411976406.703</v>
          </cell>
          <cell r="AH853">
            <v>62228322079034.375</v>
          </cell>
          <cell r="AI853">
            <v>0</v>
          </cell>
          <cell r="AJ853">
            <v>0</v>
          </cell>
          <cell r="AK853">
            <v>0</v>
          </cell>
        </row>
        <row r="854">
          <cell r="R854" t="str">
            <v>INSTITUIÇÃO</v>
          </cell>
          <cell r="S854" t="str">
            <v>FINEM UMBND</v>
          </cell>
          <cell r="T854" t="str">
            <v>SUB0122A</v>
          </cell>
          <cell r="U854">
            <v>3</v>
          </cell>
          <cell r="V854">
            <v>8.5359250000000007</v>
          </cell>
          <cell r="W854">
            <v>37818</v>
          </cell>
          <cell r="X854">
            <v>1</v>
          </cell>
          <cell r="Y854">
            <v>0</v>
          </cell>
          <cell r="Z854">
            <v>37804</v>
          </cell>
          <cell r="AA854">
            <v>0</v>
          </cell>
          <cell r="AB854">
            <v>62228411976406.703</v>
          </cell>
          <cell r="AC854">
            <v>0</v>
          </cell>
          <cell r="AD854">
            <v>19940619157.16</v>
          </cell>
          <cell r="AE854">
            <v>19940619157.16</v>
          </cell>
          <cell r="AF854">
            <v>0</v>
          </cell>
          <cell r="AG854">
            <v>62248352595563.797</v>
          </cell>
          <cell r="AH854">
            <v>-6.25E-2</v>
          </cell>
          <cell r="AI854">
            <v>0</v>
          </cell>
          <cell r="AJ854">
            <v>0</v>
          </cell>
          <cell r="AK854">
            <v>0</v>
          </cell>
        </row>
        <row r="855">
          <cell r="R855" t="str">
            <v>INSTITUIÇÃO</v>
          </cell>
          <cell r="S855" t="str">
            <v>FINEM UMBND</v>
          </cell>
          <cell r="T855" t="str">
            <v>SUB0122A</v>
          </cell>
          <cell r="U855">
            <v>3</v>
          </cell>
          <cell r="V855">
            <v>8.3381620000000005</v>
          </cell>
          <cell r="W855">
            <v>37833</v>
          </cell>
          <cell r="X855">
            <v>15</v>
          </cell>
          <cell r="Y855">
            <v>0</v>
          </cell>
          <cell r="Z855">
            <v>5.5947999999999998E-2</v>
          </cell>
          <cell r="AA855">
            <v>0</v>
          </cell>
          <cell r="AB855">
            <v>92094889.25</v>
          </cell>
          <cell r="AC855">
            <v>0</v>
          </cell>
          <cell r="AD855">
            <v>-19940154568.23</v>
          </cell>
          <cell r="AE855">
            <v>464588.93</v>
          </cell>
          <cell r="AF855">
            <v>0</v>
          </cell>
          <cell r="AG855">
            <v>92559478.180000007</v>
          </cell>
          <cell r="AH855">
            <v>-62228319881517.391</v>
          </cell>
          <cell r="AI855">
            <v>92559478.180000007</v>
          </cell>
          <cell r="AJ855">
            <v>0</v>
          </cell>
          <cell r="AK855">
            <v>0</v>
          </cell>
        </row>
        <row r="856">
          <cell r="R856" t="str">
            <v>INSTITUIÇÃO</v>
          </cell>
          <cell r="S856" t="str">
            <v>FINEM UMBND</v>
          </cell>
          <cell r="T856" t="str">
            <v>SUB0122A</v>
          </cell>
          <cell r="U856">
            <v>3</v>
          </cell>
          <cell r="V856">
            <v>8.3381620000000005</v>
          </cell>
          <cell r="W856">
            <v>37848</v>
          </cell>
          <cell r="X856">
            <v>15</v>
          </cell>
          <cell r="Y856">
            <v>0</v>
          </cell>
          <cell r="Z856">
            <v>5.5947999999999998E-2</v>
          </cell>
          <cell r="AA856">
            <v>0</v>
          </cell>
          <cell r="AB856">
            <v>92094889.25</v>
          </cell>
          <cell r="AC856">
            <v>0</v>
          </cell>
          <cell r="AD856">
            <v>435077.82</v>
          </cell>
          <cell r="AE856">
            <v>899666.75</v>
          </cell>
          <cell r="AF856">
            <v>0</v>
          </cell>
          <cell r="AG856">
            <v>92994556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</row>
        <row r="857">
          <cell r="R857" t="str">
            <v>INSTITUIÇÃO</v>
          </cell>
          <cell r="S857" t="str">
            <v>FINEM UMBND</v>
          </cell>
          <cell r="T857" t="str">
            <v>SUB0122A</v>
          </cell>
          <cell r="U857">
            <v>3</v>
          </cell>
          <cell r="V857">
            <v>8.3381620000000005</v>
          </cell>
          <cell r="W857">
            <v>37864</v>
          </cell>
          <cell r="X857">
            <v>16</v>
          </cell>
          <cell r="Y857">
            <v>0</v>
          </cell>
          <cell r="Z857">
            <v>5.5947999999999998E-2</v>
          </cell>
          <cell r="AA857">
            <v>0</v>
          </cell>
          <cell r="AB857">
            <v>92094889.25</v>
          </cell>
          <cell r="AC857">
            <v>0</v>
          </cell>
          <cell r="AD857">
            <v>464083.01</v>
          </cell>
          <cell r="AE857">
            <v>1363749.76</v>
          </cell>
          <cell r="AF857">
            <v>0</v>
          </cell>
          <cell r="AG857">
            <v>93458639.010000005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</row>
        <row r="858">
          <cell r="R858" t="str">
            <v>INSTITUIÇÃO</v>
          </cell>
          <cell r="S858" t="str">
            <v>FINEM UMBND</v>
          </cell>
          <cell r="T858" t="str">
            <v>SUB0122A</v>
          </cell>
          <cell r="U858">
            <v>3</v>
          </cell>
          <cell r="V858">
            <v>8.3381620000000005</v>
          </cell>
          <cell r="W858">
            <v>37879</v>
          </cell>
          <cell r="X858">
            <v>15</v>
          </cell>
          <cell r="Y858">
            <v>0</v>
          </cell>
          <cell r="Z858">
            <v>5.5947999999999998E-2</v>
          </cell>
          <cell r="AA858">
            <v>0</v>
          </cell>
          <cell r="AB858">
            <v>92094889.25</v>
          </cell>
          <cell r="AC858">
            <v>0</v>
          </cell>
          <cell r="AD858">
            <v>435077.82000000007</v>
          </cell>
          <cell r="AE858">
            <v>1798827.58</v>
          </cell>
          <cell r="AF858">
            <v>0</v>
          </cell>
          <cell r="AG858">
            <v>93893716.829999998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</row>
        <row r="859">
          <cell r="R859" t="str">
            <v>INSTITUIÇÃO</v>
          </cell>
          <cell r="S859" t="str">
            <v>FINEM UMBND</v>
          </cell>
          <cell r="T859" t="str">
            <v>SUB0122A</v>
          </cell>
          <cell r="U859">
            <v>3</v>
          </cell>
          <cell r="V859">
            <v>8.3381620000000005</v>
          </cell>
          <cell r="W859">
            <v>37894</v>
          </cell>
          <cell r="X859">
            <v>15</v>
          </cell>
          <cell r="Y859">
            <v>0</v>
          </cell>
          <cell r="Z859">
            <v>5.5947999999999998E-2</v>
          </cell>
          <cell r="AA859">
            <v>0</v>
          </cell>
          <cell r="AB859">
            <v>92094889.25</v>
          </cell>
          <cell r="AC859">
            <v>0</v>
          </cell>
          <cell r="AD859">
            <v>435077.81999999983</v>
          </cell>
          <cell r="AE859">
            <v>2233905.4</v>
          </cell>
          <cell r="AF859">
            <v>0</v>
          </cell>
          <cell r="AG859">
            <v>94328794.650000006</v>
          </cell>
          <cell r="AH859">
            <v>1.4901161193847656E-8</v>
          </cell>
          <cell r="AI859">
            <v>0</v>
          </cell>
          <cell r="AJ859">
            <v>0</v>
          </cell>
          <cell r="AK859">
            <v>0</v>
          </cell>
        </row>
        <row r="860">
          <cell r="R860" t="str">
            <v>INSTITUIÇÃO</v>
          </cell>
          <cell r="S860" t="str">
            <v>FINEM UMBND</v>
          </cell>
          <cell r="T860" t="str">
            <v>SUB0122A</v>
          </cell>
          <cell r="U860">
            <v>3</v>
          </cell>
          <cell r="V860">
            <v>8.3381620000000005</v>
          </cell>
          <cell r="W860">
            <v>37909</v>
          </cell>
          <cell r="X860">
            <v>15</v>
          </cell>
          <cell r="Y860">
            <v>9</v>
          </cell>
          <cell r="Z860">
            <v>5.5947999999999998E-2</v>
          </cell>
          <cell r="AA860">
            <v>0</v>
          </cell>
          <cell r="AB860">
            <v>92094889.25</v>
          </cell>
          <cell r="AC860">
            <v>0</v>
          </cell>
          <cell r="AD860">
            <v>435077.8200000003</v>
          </cell>
          <cell r="AE860">
            <v>2668983.2200000002</v>
          </cell>
          <cell r="AF860">
            <v>2668983.2200000002</v>
          </cell>
          <cell r="AG860">
            <v>92094889.25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</row>
        <row r="861">
          <cell r="R861" t="str">
            <v>INSTITUIÇÃO</v>
          </cell>
          <cell r="S861" t="str">
            <v>FINEM UMBND</v>
          </cell>
          <cell r="T861" t="str">
            <v>SUB0122A</v>
          </cell>
          <cell r="U861">
            <v>3</v>
          </cell>
          <cell r="V861">
            <v>8.3381620000000005</v>
          </cell>
          <cell r="W861">
            <v>37910</v>
          </cell>
          <cell r="X861">
            <v>1</v>
          </cell>
          <cell r="Y861">
            <v>0</v>
          </cell>
          <cell r="Z861">
            <v>5.5947999999999998E-2</v>
          </cell>
          <cell r="AA861">
            <v>0</v>
          </cell>
          <cell r="AB861">
            <v>92094889.25</v>
          </cell>
          <cell r="AC861">
            <v>0</v>
          </cell>
          <cell r="AD861">
            <v>29005.19</v>
          </cell>
          <cell r="AE861">
            <v>29005.19</v>
          </cell>
          <cell r="AF861">
            <v>0</v>
          </cell>
          <cell r="AG861">
            <v>92123894.439999998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</row>
        <row r="862">
          <cell r="R862" t="str">
            <v>INSTITUIÇÃO</v>
          </cell>
          <cell r="S862" t="str">
            <v>FINEM UMBND</v>
          </cell>
          <cell r="T862" t="str">
            <v>SUB0122A</v>
          </cell>
          <cell r="U862">
            <v>3</v>
          </cell>
          <cell r="V862">
            <v>8.3381620000000005</v>
          </cell>
          <cell r="W862">
            <v>37925</v>
          </cell>
          <cell r="X862">
            <v>15</v>
          </cell>
          <cell r="Y862">
            <v>0</v>
          </cell>
          <cell r="Z862">
            <v>5.5947999999999998E-2</v>
          </cell>
          <cell r="AA862">
            <v>0</v>
          </cell>
          <cell r="AB862">
            <v>92094889.25</v>
          </cell>
          <cell r="AC862">
            <v>0</v>
          </cell>
          <cell r="AD862">
            <v>435077.82</v>
          </cell>
          <cell r="AE862">
            <v>464083.01</v>
          </cell>
          <cell r="AF862">
            <v>0</v>
          </cell>
          <cell r="AG862">
            <v>92558972.260000005</v>
          </cell>
          <cell r="AH862">
            <v>1.4901161193847656E-8</v>
          </cell>
          <cell r="AI862">
            <v>0</v>
          </cell>
          <cell r="AJ862">
            <v>0</v>
          </cell>
          <cell r="AK862">
            <v>0</v>
          </cell>
        </row>
        <row r="863">
          <cell r="R863" t="str">
            <v>INSTITUIÇÃO</v>
          </cell>
          <cell r="S863" t="str">
            <v>FINEM UMBND</v>
          </cell>
          <cell r="T863" t="str">
            <v>SUB0122A</v>
          </cell>
          <cell r="U863">
            <v>3</v>
          </cell>
          <cell r="V863">
            <v>8.3381620000000005</v>
          </cell>
          <cell r="W863">
            <v>37940</v>
          </cell>
          <cell r="X863">
            <v>15</v>
          </cell>
          <cell r="Y863">
            <v>0</v>
          </cell>
          <cell r="Z863">
            <v>5.5947999999999998E-2</v>
          </cell>
          <cell r="AA863">
            <v>0</v>
          </cell>
          <cell r="AB863">
            <v>92094889.25</v>
          </cell>
          <cell r="AC863">
            <v>0</v>
          </cell>
          <cell r="AD863">
            <v>435077.81999999995</v>
          </cell>
          <cell r="AE863">
            <v>899160.83</v>
          </cell>
          <cell r="AF863">
            <v>0</v>
          </cell>
          <cell r="AG863">
            <v>92994050.079999998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</row>
        <row r="864">
          <cell r="R864" t="str">
            <v>INSTITUIÇÃO</v>
          </cell>
          <cell r="S864" t="str">
            <v>FINEM UMBND</v>
          </cell>
          <cell r="T864" t="str">
            <v>SUB0122A</v>
          </cell>
          <cell r="U864">
            <v>3</v>
          </cell>
          <cell r="V864">
            <v>8.3381620000000005</v>
          </cell>
          <cell r="W864">
            <v>37955</v>
          </cell>
          <cell r="X864">
            <v>15</v>
          </cell>
          <cell r="Y864">
            <v>0</v>
          </cell>
          <cell r="Z864">
            <v>5.5947999999999998E-2</v>
          </cell>
          <cell r="AA864">
            <v>0</v>
          </cell>
          <cell r="AB864">
            <v>92094889.25</v>
          </cell>
          <cell r="AC864">
            <v>0</v>
          </cell>
          <cell r="AD864">
            <v>435077.81999999995</v>
          </cell>
          <cell r="AE864">
            <v>1334238.6499999999</v>
          </cell>
          <cell r="AF864">
            <v>0</v>
          </cell>
          <cell r="AG864">
            <v>93429127.909999996</v>
          </cell>
          <cell r="AH864">
            <v>1.000000536441803E-2</v>
          </cell>
          <cell r="AI864">
            <v>0</v>
          </cell>
          <cell r="AJ864">
            <v>0</v>
          </cell>
          <cell r="AK864">
            <v>0</v>
          </cell>
        </row>
        <row r="865">
          <cell r="R865" t="str">
            <v>INSTITUIÇÃO</v>
          </cell>
          <cell r="S865" t="str">
            <v>FINEM UMBND</v>
          </cell>
          <cell r="T865" t="str">
            <v>SUB0122A</v>
          </cell>
          <cell r="U865">
            <v>3</v>
          </cell>
          <cell r="V865">
            <v>8.3381620000000005</v>
          </cell>
          <cell r="W865">
            <v>37970</v>
          </cell>
          <cell r="X865">
            <v>15</v>
          </cell>
          <cell r="Y865">
            <v>0</v>
          </cell>
          <cell r="Z865">
            <v>5.5947999999999998E-2</v>
          </cell>
          <cell r="AA865">
            <v>0</v>
          </cell>
          <cell r="AB865">
            <v>92094889.25</v>
          </cell>
          <cell r="AC865">
            <v>0</v>
          </cell>
          <cell r="AD865">
            <v>435077.83000000007</v>
          </cell>
          <cell r="AE865">
            <v>1769316.48</v>
          </cell>
          <cell r="AF865">
            <v>0</v>
          </cell>
          <cell r="AG865">
            <v>93864205.730000004</v>
          </cell>
          <cell r="AH865">
            <v>-9.9999904632568359E-3</v>
          </cell>
          <cell r="AI865">
            <v>0</v>
          </cell>
          <cell r="AJ865">
            <v>0</v>
          </cell>
          <cell r="AK865">
            <v>0</v>
          </cell>
        </row>
        <row r="866">
          <cell r="R866" t="str">
            <v>INSTITUIÇÃO</v>
          </cell>
          <cell r="S866" t="str">
            <v>FINEM UMBND</v>
          </cell>
          <cell r="T866" t="str">
            <v>SUB0122A</v>
          </cell>
          <cell r="U866">
            <v>3</v>
          </cell>
          <cell r="V866">
            <v>8.3381620000000005</v>
          </cell>
          <cell r="W866">
            <v>37986</v>
          </cell>
          <cell r="X866">
            <v>16</v>
          </cell>
          <cell r="Y866">
            <v>0</v>
          </cell>
          <cell r="Z866">
            <v>5.5947999999999998E-2</v>
          </cell>
          <cell r="AA866">
            <v>0</v>
          </cell>
          <cell r="AB866">
            <v>92094889.25</v>
          </cell>
          <cell r="AC866">
            <v>0</v>
          </cell>
          <cell r="AD866">
            <v>464083.01000000024</v>
          </cell>
          <cell r="AE866">
            <v>2233399.4900000002</v>
          </cell>
          <cell r="AF866">
            <v>0</v>
          </cell>
          <cell r="AG866">
            <v>94328288.739999995</v>
          </cell>
          <cell r="AH866">
            <v>-1.4901161193847656E-8</v>
          </cell>
          <cell r="AI866">
            <v>0</v>
          </cell>
          <cell r="AJ866">
            <v>0</v>
          </cell>
          <cell r="AK866">
            <v>0</v>
          </cell>
        </row>
        <row r="867">
          <cell r="R867" t="str">
            <v>INSTITUIÇÃO</v>
          </cell>
          <cell r="S867" t="str">
            <v>FINEM UMBND</v>
          </cell>
          <cell r="T867" t="str">
            <v>SUB0122A</v>
          </cell>
          <cell r="U867">
            <v>3</v>
          </cell>
          <cell r="V867">
            <v>8.3381620000000005</v>
          </cell>
          <cell r="W867">
            <v>38001</v>
          </cell>
          <cell r="X867">
            <v>15</v>
          </cell>
          <cell r="Y867">
            <v>10</v>
          </cell>
          <cell r="Z867">
            <v>5.5947999999999998E-2</v>
          </cell>
          <cell r="AA867">
            <v>0</v>
          </cell>
          <cell r="AB867">
            <v>92094889.25</v>
          </cell>
          <cell r="AC867">
            <v>0</v>
          </cell>
          <cell r="AD867">
            <v>435077.81999999983</v>
          </cell>
          <cell r="AE867">
            <v>2668477.31</v>
          </cell>
          <cell r="AF867">
            <v>2668477.31</v>
          </cell>
          <cell r="AG867">
            <v>92094889.25</v>
          </cell>
          <cell r="AH867">
            <v>1.4901161193847656E-8</v>
          </cell>
          <cell r="AI867">
            <v>0</v>
          </cell>
          <cell r="AJ867">
            <v>0</v>
          </cell>
          <cell r="AK867">
            <v>0</v>
          </cell>
        </row>
        <row r="868">
          <cell r="R868" t="str">
            <v>INSTITUIÇÃO</v>
          </cell>
          <cell r="S868" t="str">
            <v>FINEM UMBND</v>
          </cell>
          <cell r="T868" t="str">
            <v>SUB0122A</v>
          </cell>
          <cell r="U868">
            <v>3</v>
          </cell>
          <cell r="V868">
            <v>8.3381620000000005</v>
          </cell>
          <cell r="W868">
            <v>38002</v>
          </cell>
          <cell r="X868">
            <v>1</v>
          </cell>
          <cell r="Y868">
            <v>0</v>
          </cell>
          <cell r="Z868">
            <v>5.5947999999999998E-2</v>
          </cell>
          <cell r="AA868">
            <v>0</v>
          </cell>
          <cell r="AB868">
            <v>92094889.25</v>
          </cell>
          <cell r="AC868">
            <v>0</v>
          </cell>
          <cell r="AD868">
            <v>29005.19</v>
          </cell>
          <cell r="AE868">
            <v>29005.19</v>
          </cell>
          <cell r="AF868">
            <v>0</v>
          </cell>
          <cell r="AG868">
            <v>92123894.439999998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</row>
        <row r="869">
          <cell r="R869" t="str">
            <v>INSTITUIÇÃO</v>
          </cell>
          <cell r="S869" t="str">
            <v>FINEM UMBND</v>
          </cell>
          <cell r="T869" t="str">
            <v>SUB0122A</v>
          </cell>
          <cell r="U869">
            <v>3</v>
          </cell>
          <cell r="V869">
            <v>8.3381620000000005</v>
          </cell>
          <cell r="W869">
            <v>38017</v>
          </cell>
          <cell r="X869">
            <v>15</v>
          </cell>
          <cell r="Y869">
            <v>0</v>
          </cell>
          <cell r="Z869">
            <v>5.5947999999999998E-2</v>
          </cell>
          <cell r="AA869">
            <v>0</v>
          </cell>
          <cell r="AB869">
            <v>92094889.25</v>
          </cell>
          <cell r="AC869">
            <v>0</v>
          </cell>
          <cell r="AD869">
            <v>435077.82</v>
          </cell>
          <cell r="AE869">
            <v>464083.01</v>
          </cell>
          <cell r="AF869">
            <v>0</v>
          </cell>
          <cell r="AG869">
            <v>92558972.260000005</v>
          </cell>
          <cell r="AH869">
            <v>1.4901161193847656E-8</v>
          </cell>
          <cell r="AI869">
            <v>0</v>
          </cell>
          <cell r="AJ869">
            <v>0</v>
          </cell>
          <cell r="AK869">
            <v>0</v>
          </cell>
        </row>
        <row r="870">
          <cell r="R870" t="str">
            <v>INSTITUIÇÃO</v>
          </cell>
          <cell r="S870" t="str">
            <v>FINEM UMBND</v>
          </cell>
          <cell r="T870" t="str">
            <v>SUB0122A</v>
          </cell>
          <cell r="U870">
            <v>3</v>
          </cell>
          <cell r="V870">
            <v>8.3381620000000005</v>
          </cell>
          <cell r="W870">
            <v>38033</v>
          </cell>
          <cell r="X870">
            <v>16</v>
          </cell>
          <cell r="Y870">
            <v>11</v>
          </cell>
          <cell r="Z870">
            <v>5.5947999999999998E-2</v>
          </cell>
          <cell r="AA870">
            <v>0</v>
          </cell>
          <cell r="AB870">
            <v>92094889.25</v>
          </cell>
          <cell r="AC870">
            <v>1395377.11</v>
          </cell>
          <cell r="AD870">
            <v>464083.01</v>
          </cell>
          <cell r="AE870">
            <v>928166.02</v>
          </cell>
          <cell r="AF870">
            <v>2323543.13</v>
          </cell>
          <cell r="AG870">
            <v>90699512.140000001</v>
          </cell>
          <cell r="AH870">
            <v>-1.4901161193847656E-8</v>
          </cell>
          <cell r="AI870">
            <v>0</v>
          </cell>
          <cell r="AJ870">
            <v>0</v>
          </cell>
          <cell r="AK870">
            <v>0</v>
          </cell>
        </row>
        <row r="871">
          <cell r="R871" t="str">
            <v>INSTITUIÇÃO</v>
          </cell>
          <cell r="S871" t="str">
            <v>FINEM UMBND</v>
          </cell>
          <cell r="T871" t="str">
            <v>SUB0122A</v>
          </cell>
          <cell r="U871">
            <v>3</v>
          </cell>
          <cell r="V871">
            <v>8.3381620000000005</v>
          </cell>
          <cell r="W871">
            <v>38046</v>
          </cell>
          <cell r="X871">
            <v>13</v>
          </cell>
          <cell r="Y871">
            <v>0</v>
          </cell>
          <cell r="Z871">
            <v>5.5947999999999998E-2</v>
          </cell>
          <cell r="AA871">
            <v>0</v>
          </cell>
          <cell r="AB871">
            <v>90699512.140000001</v>
          </cell>
          <cell r="AC871">
            <v>0</v>
          </cell>
          <cell r="AD871">
            <v>371354.3</v>
          </cell>
          <cell r="AE871">
            <v>371354.3</v>
          </cell>
          <cell r="AF871">
            <v>0</v>
          </cell>
          <cell r="AG871">
            <v>91070866.439999998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</row>
        <row r="872">
          <cell r="R872" t="str">
            <v>INSTITUIÇÃO</v>
          </cell>
          <cell r="S872" t="str">
            <v>FINEM UMBND</v>
          </cell>
          <cell r="T872" t="str">
            <v>SUB0122A</v>
          </cell>
          <cell r="U872">
            <v>3</v>
          </cell>
          <cell r="V872">
            <v>8.3381620000000005</v>
          </cell>
          <cell r="W872">
            <v>38061</v>
          </cell>
          <cell r="X872">
            <v>15</v>
          </cell>
          <cell r="Y872">
            <v>12</v>
          </cell>
          <cell r="Z872">
            <v>5.5947999999999998E-2</v>
          </cell>
          <cell r="AA872">
            <v>0</v>
          </cell>
          <cell r="AB872">
            <v>90699512.140000001</v>
          </cell>
          <cell r="AC872">
            <v>1395377.11</v>
          </cell>
          <cell r="AD872">
            <v>428485.74000000005</v>
          </cell>
          <cell r="AE872">
            <v>799840.04</v>
          </cell>
          <cell r="AF872">
            <v>2195217.15</v>
          </cell>
          <cell r="AG872">
            <v>89304135.030000001</v>
          </cell>
          <cell r="AH872">
            <v>1.4901161193847656E-8</v>
          </cell>
          <cell r="AI872">
            <v>0</v>
          </cell>
          <cell r="AJ872">
            <v>0</v>
          </cell>
          <cell r="AK872">
            <v>0</v>
          </cell>
        </row>
        <row r="873">
          <cell r="R873" t="str">
            <v>INSTITUIÇÃO</v>
          </cell>
          <cell r="S873" t="str">
            <v>FINEM UMBND</v>
          </cell>
          <cell r="T873" t="str">
            <v>SUB0122A</v>
          </cell>
          <cell r="U873">
            <v>3</v>
          </cell>
          <cell r="V873">
            <v>8.3381620000000005</v>
          </cell>
          <cell r="W873">
            <v>38077</v>
          </cell>
          <cell r="X873">
            <v>16</v>
          </cell>
          <cell r="Y873">
            <v>0</v>
          </cell>
          <cell r="Z873">
            <v>5.5947999999999998E-2</v>
          </cell>
          <cell r="AA873">
            <v>0</v>
          </cell>
          <cell r="AB873">
            <v>89304135.030000001</v>
          </cell>
          <cell r="AC873">
            <v>0</v>
          </cell>
          <cell r="AD873">
            <v>450019.89</v>
          </cell>
          <cell r="AE873">
            <v>450019.89</v>
          </cell>
          <cell r="AF873">
            <v>0</v>
          </cell>
          <cell r="AG873">
            <v>89754154.920000002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</row>
        <row r="874">
          <cell r="R874" t="str">
            <v>INSTITUIÇÃO</v>
          </cell>
          <cell r="S874" t="str">
            <v>FINEM UMBND</v>
          </cell>
          <cell r="T874" t="str">
            <v>SUB0122A</v>
          </cell>
          <cell r="U874">
            <v>3</v>
          </cell>
          <cell r="V874">
            <v>8.3381620000000005</v>
          </cell>
          <cell r="W874">
            <v>38092</v>
          </cell>
          <cell r="X874">
            <v>15</v>
          </cell>
          <cell r="Y874">
            <v>13</v>
          </cell>
          <cell r="Z874">
            <v>5.5947999999999998E-2</v>
          </cell>
          <cell r="AA874">
            <v>0</v>
          </cell>
          <cell r="AB874">
            <v>89304135.030000001</v>
          </cell>
          <cell r="AC874">
            <v>1395377.11</v>
          </cell>
          <cell r="AD874">
            <v>421893.64</v>
          </cell>
          <cell r="AE874">
            <v>871913.53</v>
          </cell>
          <cell r="AF874">
            <v>2267290.64</v>
          </cell>
          <cell r="AG874">
            <v>87908757.920000002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</row>
        <row r="875">
          <cell r="R875" t="str">
            <v>INSTITUIÇÃO</v>
          </cell>
          <cell r="S875" t="str">
            <v>FINEM UMBND</v>
          </cell>
          <cell r="T875" t="str">
            <v>SUB0122A</v>
          </cell>
          <cell r="U875">
            <v>3</v>
          </cell>
          <cell r="V875">
            <v>8.3381620000000005</v>
          </cell>
          <cell r="W875">
            <v>38093</v>
          </cell>
          <cell r="X875">
            <v>1</v>
          </cell>
          <cell r="Y875">
            <v>0</v>
          </cell>
          <cell r="Z875">
            <v>5.5947999999999998E-2</v>
          </cell>
          <cell r="AA875">
            <v>0</v>
          </cell>
          <cell r="AB875">
            <v>87908757.920000002</v>
          </cell>
          <cell r="AC875">
            <v>0</v>
          </cell>
          <cell r="AD875">
            <v>27686.77</v>
          </cell>
          <cell r="AE875">
            <v>27686.77</v>
          </cell>
          <cell r="AF875">
            <v>0</v>
          </cell>
          <cell r="AG875">
            <v>87936444.689999998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</row>
        <row r="876">
          <cell r="R876" t="str">
            <v>INSTITUIÇÃO</v>
          </cell>
          <cell r="S876" t="str">
            <v>FINEM UMBND</v>
          </cell>
          <cell r="T876" t="str">
            <v>SUB0122A</v>
          </cell>
          <cell r="U876">
            <v>3</v>
          </cell>
          <cell r="V876">
            <v>8.3381620000000005</v>
          </cell>
          <cell r="W876">
            <v>38107</v>
          </cell>
          <cell r="X876">
            <v>14</v>
          </cell>
          <cell r="Y876">
            <v>0</v>
          </cell>
          <cell r="Z876">
            <v>5.5947999999999998E-2</v>
          </cell>
          <cell r="AA876">
            <v>0</v>
          </cell>
          <cell r="AB876">
            <v>87908757.920000002</v>
          </cell>
          <cell r="AC876">
            <v>0</v>
          </cell>
          <cell r="AD876">
            <v>387614.79</v>
          </cell>
          <cell r="AE876">
            <v>415301.56</v>
          </cell>
          <cell r="AF876">
            <v>0</v>
          </cell>
          <cell r="AG876">
            <v>88324059.480000004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</row>
        <row r="877">
          <cell r="R877" t="str">
            <v>INSTITUIÇÃO</v>
          </cell>
          <cell r="S877" t="str">
            <v>FINEM UMBND</v>
          </cell>
          <cell r="T877" t="str">
            <v>SUB0122A</v>
          </cell>
          <cell r="U877">
            <v>3</v>
          </cell>
          <cell r="V877">
            <v>8.3381620000000005</v>
          </cell>
          <cell r="W877">
            <v>38124</v>
          </cell>
          <cell r="X877">
            <v>17</v>
          </cell>
          <cell r="Y877">
            <v>14</v>
          </cell>
          <cell r="Z877">
            <v>5.5947999999999998E-2</v>
          </cell>
          <cell r="AA877">
            <v>0</v>
          </cell>
          <cell r="AB877">
            <v>87908757.920000002</v>
          </cell>
          <cell r="AC877">
            <v>1395377.11</v>
          </cell>
          <cell r="AD877">
            <v>470675.10000000003</v>
          </cell>
          <cell r="AE877">
            <v>885976.66</v>
          </cell>
          <cell r="AF877">
            <v>2281353.77</v>
          </cell>
          <cell r="AG877">
            <v>86513380.810000002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</row>
        <row r="878">
          <cell r="R878" t="str">
            <v>INSTITUIÇÃO</v>
          </cell>
          <cell r="S878" t="str">
            <v>FINEM UMBND</v>
          </cell>
          <cell r="T878" t="str">
            <v>SUB0122A</v>
          </cell>
          <cell r="U878">
            <v>3</v>
          </cell>
          <cell r="V878">
            <v>8.3381620000000005</v>
          </cell>
          <cell r="W878">
            <v>38138</v>
          </cell>
          <cell r="X878">
            <v>14</v>
          </cell>
          <cell r="Y878">
            <v>0</v>
          </cell>
          <cell r="Z878">
            <v>5.5947999999999998E-2</v>
          </cell>
          <cell r="AA878">
            <v>0</v>
          </cell>
          <cell r="AB878">
            <v>86513380.810000002</v>
          </cell>
          <cell r="AC878">
            <v>0</v>
          </cell>
          <cell r="AD878">
            <v>381462.17</v>
          </cell>
          <cell r="AE878">
            <v>381462.17</v>
          </cell>
          <cell r="AF878">
            <v>0</v>
          </cell>
          <cell r="AG878">
            <v>86894842.980000004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</row>
        <row r="879">
          <cell r="R879" t="str">
            <v>INSTITUIÇÃO</v>
          </cell>
          <cell r="S879" t="str">
            <v>FINEM UMBND</v>
          </cell>
          <cell r="T879" t="str">
            <v>SUB0122A</v>
          </cell>
          <cell r="U879">
            <v>3</v>
          </cell>
          <cell r="V879">
            <v>8.3381620000000005</v>
          </cell>
          <cell r="W879">
            <v>38153</v>
          </cell>
          <cell r="X879">
            <v>15</v>
          </cell>
          <cell r="Y879">
            <v>15</v>
          </cell>
          <cell r="Z879">
            <v>5.5947999999999998E-2</v>
          </cell>
          <cell r="AA879">
            <v>0</v>
          </cell>
          <cell r="AB879">
            <v>86513380.810000002</v>
          </cell>
          <cell r="AC879">
            <v>1395377.11</v>
          </cell>
          <cell r="AD879">
            <v>408709.47000000003</v>
          </cell>
          <cell r="AE879">
            <v>790171.64</v>
          </cell>
          <cell r="AF879">
            <v>2185548.75</v>
          </cell>
          <cell r="AG879">
            <v>85118003.700000003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</row>
        <row r="880">
          <cell r="R880" t="str">
            <v>INSTITUIÇÃO</v>
          </cell>
          <cell r="S880" t="str">
            <v>FINEM UMBND</v>
          </cell>
          <cell r="T880" t="str">
            <v>SUB0122A</v>
          </cell>
          <cell r="U880">
            <v>3</v>
          </cell>
          <cell r="V880">
            <v>8.3381620000000005</v>
          </cell>
          <cell r="W880">
            <v>38168</v>
          </cell>
          <cell r="X880">
            <v>15</v>
          </cell>
          <cell r="Y880">
            <v>0</v>
          </cell>
          <cell r="Z880">
            <v>5.5947999999999998E-2</v>
          </cell>
          <cell r="AA880">
            <v>0</v>
          </cell>
          <cell r="AB880">
            <v>85118003.700000003</v>
          </cell>
          <cell r="AC880">
            <v>0</v>
          </cell>
          <cell r="AD880">
            <v>402117.38</v>
          </cell>
          <cell r="AE880">
            <v>402117.38</v>
          </cell>
          <cell r="AF880">
            <v>0</v>
          </cell>
          <cell r="AG880">
            <v>85520121.079999998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</row>
        <row r="881">
          <cell r="R881" t="str">
            <v>INSTITUIÇÃO</v>
          </cell>
          <cell r="S881" t="str">
            <v>FINEM UMBND</v>
          </cell>
          <cell r="T881" t="str">
            <v>SUB0122A</v>
          </cell>
          <cell r="U881">
            <v>3</v>
          </cell>
          <cell r="V881">
            <v>8.3381620000000005</v>
          </cell>
          <cell r="W881">
            <v>38183</v>
          </cell>
          <cell r="X881">
            <v>15</v>
          </cell>
          <cell r="Y881">
            <v>16</v>
          </cell>
          <cell r="Z881">
            <v>5.5947999999999998E-2</v>
          </cell>
          <cell r="AA881">
            <v>0</v>
          </cell>
          <cell r="AB881">
            <v>85118003.700000003</v>
          </cell>
          <cell r="AC881">
            <v>1395377.11</v>
          </cell>
          <cell r="AD881">
            <v>402117.38</v>
          </cell>
          <cell r="AE881">
            <v>804234.76</v>
          </cell>
          <cell r="AF881">
            <v>2199611.87</v>
          </cell>
          <cell r="AG881">
            <v>83722626.590000004</v>
          </cell>
          <cell r="AH881">
            <v>1.4901161193847656E-8</v>
          </cell>
          <cell r="AI881">
            <v>0</v>
          </cell>
          <cell r="AJ881">
            <v>0</v>
          </cell>
          <cell r="AK881">
            <v>0</v>
          </cell>
        </row>
        <row r="882">
          <cell r="R882" t="str">
            <v>INSTITUIÇÃO</v>
          </cell>
          <cell r="S882" t="str">
            <v>FINEM UMBND</v>
          </cell>
          <cell r="T882" t="str">
            <v>SUB0122A</v>
          </cell>
          <cell r="U882">
            <v>3</v>
          </cell>
          <cell r="V882">
            <v>8.3381620000000005</v>
          </cell>
          <cell r="W882">
            <v>38184</v>
          </cell>
          <cell r="X882">
            <v>1</v>
          </cell>
          <cell r="Y882">
            <v>0</v>
          </cell>
          <cell r="Z882">
            <v>5.5947999999999998E-2</v>
          </cell>
          <cell r="AA882">
            <v>0</v>
          </cell>
          <cell r="AB882">
            <v>83722626.590000004</v>
          </cell>
          <cell r="AC882">
            <v>0</v>
          </cell>
          <cell r="AD882">
            <v>26368.35</v>
          </cell>
          <cell r="AE882">
            <v>26368.35</v>
          </cell>
          <cell r="AF882">
            <v>0</v>
          </cell>
          <cell r="AG882">
            <v>83748994.939999998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</row>
        <row r="883">
          <cell r="R883" t="str">
            <v>INSTITUIÇÃO</v>
          </cell>
          <cell r="S883" t="str">
            <v>FINEM UMBND</v>
          </cell>
          <cell r="T883" t="str">
            <v>SUB0122A</v>
          </cell>
          <cell r="U883">
            <v>3</v>
          </cell>
          <cell r="V883">
            <v>8.3381620000000005</v>
          </cell>
          <cell r="W883">
            <v>38199</v>
          </cell>
          <cell r="X883">
            <v>15</v>
          </cell>
          <cell r="Y883">
            <v>0</v>
          </cell>
          <cell r="Z883">
            <v>5.5947999999999998E-2</v>
          </cell>
          <cell r="AA883">
            <v>0</v>
          </cell>
          <cell r="AB883">
            <v>83722626.590000004</v>
          </cell>
          <cell r="AC883">
            <v>0</v>
          </cell>
          <cell r="AD883">
            <v>395525.30000000005</v>
          </cell>
          <cell r="AE883">
            <v>421893.65</v>
          </cell>
          <cell r="AF883">
            <v>0</v>
          </cell>
          <cell r="AG883">
            <v>84144520.239999995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</row>
        <row r="884">
          <cell r="R884" t="str">
            <v>INSTITUIÇÃO</v>
          </cell>
          <cell r="S884" t="str">
            <v>FINEM UMBND</v>
          </cell>
          <cell r="T884" t="str">
            <v>SUB0122A</v>
          </cell>
          <cell r="U884">
            <v>3</v>
          </cell>
          <cell r="V884">
            <v>8.3381620000000005</v>
          </cell>
          <cell r="W884">
            <v>38215</v>
          </cell>
          <cell r="X884">
            <v>16</v>
          </cell>
          <cell r="Y884">
            <v>17</v>
          </cell>
          <cell r="Z884">
            <v>5.5947999999999998E-2</v>
          </cell>
          <cell r="AA884">
            <v>0</v>
          </cell>
          <cell r="AB884">
            <v>83722626.590000004</v>
          </cell>
          <cell r="AC884">
            <v>1395377.11</v>
          </cell>
          <cell r="AD884">
            <v>421893.64</v>
          </cell>
          <cell r="AE884">
            <v>843787.29</v>
          </cell>
          <cell r="AF884">
            <v>2239164.4</v>
          </cell>
          <cell r="AG884">
            <v>82327249.480000004</v>
          </cell>
          <cell r="AH884">
            <v>1.4901161193847656E-8</v>
          </cell>
          <cell r="AI884">
            <v>0</v>
          </cell>
          <cell r="AJ884">
            <v>0</v>
          </cell>
          <cell r="AK884">
            <v>0</v>
          </cell>
        </row>
        <row r="885">
          <cell r="R885" t="str">
            <v>INSTITUIÇÃO</v>
          </cell>
          <cell r="S885" t="str">
            <v>FINEM UMBND</v>
          </cell>
          <cell r="T885" t="str">
            <v>SUB0122A</v>
          </cell>
          <cell r="U885">
            <v>3</v>
          </cell>
          <cell r="V885">
            <v>8.3381620000000005</v>
          </cell>
          <cell r="W885">
            <v>38230</v>
          </cell>
          <cell r="X885">
            <v>15</v>
          </cell>
          <cell r="Y885">
            <v>0</v>
          </cell>
          <cell r="Z885">
            <v>5.5947999999999998E-2</v>
          </cell>
          <cell r="AA885">
            <v>0</v>
          </cell>
          <cell r="AB885">
            <v>82327249.480000004</v>
          </cell>
          <cell r="AC885">
            <v>0</v>
          </cell>
          <cell r="AD885">
            <v>388933.2</v>
          </cell>
          <cell r="AE885">
            <v>388933.2</v>
          </cell>
          <cell r="AF885">
            <v>0</v>
          </cell>
          <cell r="AG885">
            <v>82716182.689999998</v>
          </cell>
          <cell r="AH885">
            <v>9.9999904632568359E-3</v>
          </cell>
          <cell r="AI885">
            <v>0</v>
          </cell>
          <cell r="AJ885">
            <v>0</v>
          </cell>
          <cell r="AK885">
            <v>0</v>
          </cell>
        </row>
        <row r="886">
          <cell r="R886" t="str">
            <v>INSTITUIÇÃO</v>
          </cell>
          <cell r="S886" t="str">
            <v>FINEM UMBND</v>
          </cell>
          <cell r="T886" t="str">
            <v>SUB0122A</v>
          </cell>
          <cell r="U886">
            <v>3</v>
          </cell>
          <cell r="V886">
            <v>8.3381620000000005</v>
          </cell>
          <cell r="W886">
            <v>38245</v>
          </cell>
          <cell r="X886">
            <v>15</v>
          </cell>
          <cell r="Y886">
            <v>18</v>
          </cell>
          <cell r="Z886">
            <v>5.5947999999999998E-2</v>
          </cell>
          <cell r="AA886">
            <v>0</v>
          </cell>
          <cell r="AB886">
            <v>82327249.480000004</v>
          </cell>
          <cell r="AC886">
            <v>1395377.11</v>
          </cell>
          <cell r="AD886">
            <v>388933.21</v>
          </cell>
          <cell r="AE886">
            <v>777866.41</v>
          </cell>
          <cell r="AF886">
            <v>2173243.52</v>
          </cell>
          <cell r="AG886">
            <v>80931872.370000005</v>
          </cell>
          <cell r="AH886">
            <v>-9.9999904632568359E-3</v>
          </cell>
          <cell r="AI886">
            <v>0</v>
          </cell>
          <cell r="AJ886">
            <v>0</v>
          </cell>
          <cell r="AK886">
            <v>0</v>
          </cell>
        </row>
        <row r="887">
          <cell r="R887" t="str">
            <v>INSTITUIÇÃO</v>
          </cell>
          <cell r="S887" t="str">
            <v>FINEM UMBND</v>
          </cell>
          <cell r="T887" t="str">
            <v>SUB0122A</v>
          </cell>
          <cell r="U887">
            <v>3</v>
          </cell>
          <cell r="V887">
            <v>8.3381620000000005</v>
          </cell>
          <cell r="W887">
            <v>38260</v>
          </cell>
          <cell r="X887">
            <v>15</v>
          </cell>
          <cell r="Y887">
            <v>0</v>
          </cell>
          <cell r="Z887">
            <v>5.5947999999999998E-2</v>
          </cell>
          <cell r="AA887">
            <v>0</v>
          </cell>
          <cell r="AB887">
            <v>80931872.370000005</v>
          </cell>
          <cell r="AC887">
            <v>0</v>
          </cell>
          <cell r="AD887">
            <v>382341.12</v>
          </cell>
          <cell r="AE887">
            <v>382341.12</v>
          </cell>
          <cell r="AF887">
            <v>0</v>
          </cell>
          <cell r="AG887">
            <v>81314213.489999995</v>
          </cell>
          <cell r="AH887">
            <v>-1.4901161193847656E-8</v>
          </cell>
          <cell r="AI887">
            <v>0</v>
          </cell>
          <cell r="AJ887">
            <v>0</v>
          </cell>
          <cell r="AK887">
            <v>0</v>
          </cell>
        </row>
        <row r="888">
          <cell r="R888" t="str">
            <v>INSTITUIÇÃO</v>
          </cell>
          <cell r="S888" t="str">
            <v>FINEM UMBND</v>
          </cell>
          <cell r="T888" t="str">
            <v>SUB0122A</v>
          </cell>
          <cell r="U888">
            <v>3</v>
          </cell>
          <cell r="V888">
            <v>8.3381620000000005</v>
          </cell>
          <cell r="W888">
            <v>38275</v>
          </cell>
          <cell r="X888">
            <v>15</v>
          </cell>
          <cell r="Y888">
            <v>19</v>
          </cell>
          <cell r="Z888">
            <v>5.5947999999999998E-2</v>
          </cell>
          <cell r="AA888">
            <v>0</v>
          </cell>
          <cell r="AB888">
            <v>80931872.370000005</v>
          </cell>
          <cell r="AC888">
            <v>1395377.11</v>
          </cell>
          <cell r="AD888">
            <v>382341.11</v>
          </cell>
          <cell r="AE888">
            <v>764682.23</v>
          </cell>
          <cell r="AF888">
            <v>2160059.34</v>
          </cell>
          <cell r="AG888">
            <v>79536495.260000005</v>
          </cell>
          <cell r="AH888">
            <v>1.4901161193847656E-8</v>
          </cell>
          <cell r="AI888">
            <v>0</v>
          </cell>
          <cell r="AJ888">
            <v>0</v>
          </cell>
          <cell r="AK888">
            <v>0</v>
          </cell>
        </row>
        <row r="889">
          <cell r="R889" t="str">
            <v>INSTITUIÇÃO</v>
          </cell>
          <cell r="S889" t="str">
            <v>FINEM UMBND</v>
          </cell>
          <cell r="T889" t="str">
            <v>SUB0122A</v>
          </cell>
          <cell r="U889">
            <v>3</v>
          </cell>
          <cell r="V889">
            <v>8.3381620000000005</v>
          </cell>
          <cell r="W889">
            <v>38276</v>
          </cell>
          <cell r="X889">
            <v>1</v>
          </cell>
          <cell r="Y889">
            <v>0</v>
          </cell>
          <cell r="Z889">
            <v>5.5947999999999998E-2</v>
          </cell>
          <cell r="AA889">
            <v>0</v>
          </cell>
          <cell r="AB889">
            <v>79536495.260000005</v>
          </cell>
          <cell r="AC889">
            <v>0</v>
          </cell>
          <cell r="AD889">
            <v>25049.94</v>
          </cell>
          <cell r="AE889">
            <v>25049.94</v>
          </cell>
          <cell r="AF889">
            <v>0</v>
          </cell>
          <cell r="AG889">
            <v>79561545.200000003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</row>
        <row r="890">
          <cell r="R890" t="str">
            <v>INSTITUIÇÃO</v>
          </cell>
          <cell r="S890" t="str">
            <v>FINEM UMBND</v>
          </cell>
          <cell r="T890" t="str">
            <v>SUB0122A</v>
          </cell>
          <cell r="U890">
            <v>3</v>
          </cell>
          <cell r="V890">
            <v>8.3381620000000005</v>
          </cell>
          <cell r="W890">
            <v>38291</v>
          </cell>
          <cell r="X890">
            <v>15</v>
          </cell>
          <cell r="Y890">
            <v>0</v>
          </cell>
          <cell r="Z890">
            <v>5.5947999999999998E-2</v>
          </cell>
          <cell r="AA890">
            <v>0</v>
          </cell>
          <cell r="AB890">
            <v>79536495.260000005</v>
          </cell>
          <cell r="AC890">
            <v>0</v>
          </cell>
          <cell r="AD890">
            <v>375749.02</v>
          </cell>
          <cell r="AE890">
            <v>400798.96</v>
          </cell>
          <cell r="AF890">
            <v>0</v>
          </cell>
          <cell r="AG890">
            <v>79937294.230000004</v>
          </cell>
          <cell r="AH890">
            <v>1.000000536441803E-2</v>
          </cell>
          <cell r="AI890">
            <v>0</v>
          </cell>
          <cell r="AJ890">
            <v>0</v>
          </cell>
          <cell r="AK890">
            <v>0</v>
          </cell>
        </row>
        <row r="891">
          <cell r="R891" t="str">
            <v>INSTITUIÇÃO</v>
          </cell>
          <cell r="S891" t="str">
            <v>FINEM UMBND</v>
          </cell>
          <cell r="T891" t="str">
            <v>SUB0122A</v>
          </cell>
          <cell r="U891">
            <v>3</v>
          </cell>
          <cell r="V891">
            <v>8.3381620000000005</v>
          </cell>
          <cell r="W891">
            <v>38306</v>
          </cell>
          <cell r="X891">
            <v>15</v>
          </cell>
          <cell r="Y891">
            <v>20</v>
          </cell>
          <cell r="Z891">
            <v>5.5947999999999998E-2</v>
          </cell>
          <cell r="AA891">
            <v>0</v>
          </cell>
          <cell r="AB891">
            <v>79536495.260000005</v>
          </cell>
          <cell r="AC891">
            <v>1395377.11</v>
          </cell>
          <cell r="AD891">
            <v>375749.02999999997</v>
          </cell>
          <cell r="AE891">
            <v>776547.99</v>
          </cell>
          <cell r="AF891">
            <v>2171925.1</v>
          </cell>
          <cell r="AG891">
            <v>78141118.150000006</v>
          </cell>
          <cell r="AH891">
            <v>-1.000000536441803E-2</v>
          </cell>
          <cell r="AI891">
            <v>0</v>
          </cell>
          <cell r="AJ891">
            <v>0</v>
          </cell>
          <cell r="AK891">
            <v>0</v>
          </cell>
        </row>
        <row r="892">
          <cell r="R892" t="str">
            <v>INSTITUIÇÃO</v>
          </cell>
          <cell r="S892" t="str">
            <v>FINEM UMBND</v>
          </cell>
          <cell r="T892" t="str">
            <v>SUB0122A</v>
          </cell>
          <cell r="U892">
            <v>3</v>
          </cell>
          <cell r="V892">
            <v>8.3381620000000005</v>
          </cell>
          <cell r="W892">
            <v>38321</v>
          </cell>
          <cell r="X892">
            <v>15</v>
          </cell>
          <cell r="Y892">
            <v>0</v>
          </cell>
          <cell r="Z892">
            <v>5.5947999999999998E-2</v>
          </cell>
          <cell r="AA892">
            <v>0</v>
          </cell>
          <cell r="AB892">
            <v>78141118.150000006</v>
          </cell>
          <cell r="AC892">
            <v>0</v>
          </cell>
          <cell r="AD892">
            <v>369156.94</v>
          </cell>
          <cell r="AE892">
            <v>369156.94</v>
          </cell>
          <cell r="AF892">
            <v>0</v>
          </cell>
          <cell r="AG892">
            <v>78510275.090000004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</row>
        <row r="893">
          <cell r="R893" t="str">
            <v>INSTITUIÇÃO</v>
          </cell>
          <cell r="S893" t="str">
            <v>FINEM UMBND</v>
          </cell>
          <cell r="T893" t="str">
            <v>SUB0122A</v>
          </cell>
          <cell r="U893">
            <v>3</v>
          </cell>
          <cell r="V893">
            <v>8.3381620000000005</v>
          </cell>
          <cell r="W893">
            <v>38336</v>
          </cell>
          <cell r="X893">
            <v>15</v>
          </cell>
          <cell r="Y893">
            <v>21</v>
          </cell>
          <cell r="Z893">
            <v>5.5947999999999998E-2</v>
          </cell>
          <cell r="AA893">
            <v>0</v>
          </cell>
          <cell r="AB893">
            <v>78141118.150000006</v>
          </cell>
          <cell r="AC893">
            <v>1395377.11</v>
          </cell>
          <cell r="AD893">
            <v>369156.94</v>
          </cell>
          <cell r="AE893">
            <v>738313.88</v>
          </cell>
          <cell r="AF893">
            <v>2133690.9900000002</v>
          </cell>
          <cell r="AG893">
            <v>76745741.040000007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</row>
        <row r="894">
          <cell r="R894" t="str">
            <v>INSTITUIÇÃO</v>
          </cell>
          <cell r="S894" t="str">
            <v>FINEM UMBND</v>
          </cell>
          <cell r="T894" t="str">
            <v>SUB0122A</v>
          </cell>
          <cell r="U894">
            <v>3</v>
          </cell>
          <cell r="V894">
            <v>8.3381620000000005</v>
          </cell>
          <cell r="W894">
            <v>38352</v>
          </cell>
          <cell r="X894">
            <v>16</v>
          </cell>
          <cell r="Y894">
            <v>0</v>
          </cell>
          <cell r="Z894">
            <v>5.5947999999999998E-2</v>
          </cell>
          <cell r="AA894">
            <v>0</v>
          </cell>
          <cell r="AB894">
            <v>76745741.040000007</v>
          </cell>
          <cell r="AC894">
            <v>0</v>
          </cell>
          <cell r="AD894">
            <v>386735.84</v>
          </cell>
          <cell r="AE894">
            <v>386735.84</v>
          </cell>
          <cell r="AF894">
            <v>0</v>
          </cell>
          <cell r="AG894">
            <v>77132476.879999995</v>
          </cell>
          <cell r="AH894">
            <v>-1.4901161193847656E-8</v>
          </cell>
          <cell r="AI894">
            <v>0</v>
          </cell>
          <cell r="AJ894">
            <v>0</v>
          </cell>
          <cell r="AK894">
            <v>0</v>
          </cell>
        </row>
        <row r="895">
          <cell r="R895" t="str">
            <v>INSTITUIÇÃO</v>
          </cell>
          <cell r="S895" t="str">
            <v>FINEM UMBND</v>
          </cell>
          <cell r="T895" t="str">
            <v>SUB0122A</v>
          </cell>
          <cell r="U895">
            <v>3</v>
          </cell>
          <cell r="V895">
            <v>8.3381620000000005</v>
          </cell>
          <cell r="W895">
            <v>38368</v>
          </cell>
          <cell r="X895">
            <v>16</v>
          </cell>
          <cell r="Y895">
            <v>0</v>
          </cell>
          <cell r="Z895">
            <v>5.5947999999999998E-2</v>
          </cell>
          <cell r="AA895">
            <v>0</v>
          </cell>
          <cell r="AB895">
            <v>76745741.040000007</v>
          </cell>
          <cell r="AC895">
            <v>0</v>
          </cell>
          <cell r="AD895">
            <v>386735.84</v>
          </cell>
          <cell r="AE895">
            <v>773471.68</v>
          </cell>
          <cell r="AF895">
            <v>0</v>
          </cell>
          <cell r="AG895">
            <v>77519212.730000004</v>
          </cell>
          <cell r="AH895">
            <v>1.000000536441803E-2</v>
          </cell>
          <cell r="AI895">
            <v>0</v>
          </cell>
          <cell r="AJ895">
            <v>0</v>
          </cell>
          <cell r="AK895">
            <v>0</v>
          </cell>
        </row>
        <row r="896">
          <cell r="R896" t="str">
            <v>INSTITUIÇÃO</v>
          </cell>
          <cell r="S896" t="str">
            <v>FINEM UMBND</v>
          </cell>
          <cell r="T896" t="str">
            <v>SUB0122A</v>
          </cell>
          <cell r="U896">
            <v>3</v>
          </cell>
          <cell r="V896">
            <v>8.3381620000000005</v>
          </cell>
          <cell r="W896">
            <v>38369</v>
          </cell>
          <cell r="X896">
            <v>1</v>
          </cell>
          <cell r="Y896">
            <v>22</v>
          </cell>
          <cell r="Z896">
            <v>5.5947999999999998E-2</v>
          </cell>
          <cell r="AA896">
            <v>0</v>
          </cell>
          <cell r="AB896">
            <v>76745741.040000007</v>
          </cell>
          <cell r="AC896">
            <v>1395377.11</v>
          </cell>
          <cell r="AD896">
            <v>24170.989999999991</v>
          </cell>
          <cell r="AE896">
            <v>797642.67</v>
          </cell>
          <cell r="AF896">
            <v>2193019.7799999998</v>
          </cell>
          <cell r="AG896">
            <v>75350363.930000007</v>
          </cell>
          <cell r="AH896">
            <v>-9.9999904632568359E-3</v>
          </cell>
          <cell r="AI896">
            <v>0</v>
          </cell>
          <cell r="AJ896">
            <v>0</v>
          </cell>
          <cell r="AK896">
            <v>0</v>
          </cell>
        </row>
        <row r="897">
          <cell r="R897" t="str">
            <v>INSTITUIÇÃO</v>
          </cell>
          <cell r="S897" t="str">
            <v>FINEM UMBND</v>
          </cell>
          <cell r="T897" t="str">
            <v>SUB0122A</v>
          </cell>
          <cell r="U897">
            <v>3</v>
          </cell>
          <cell r="V897">
            <v>8.3381620000000005</v>
          </cell>
          <cell r="W897">
            <v>38383</v>
          </cell>
          <cell r="X897">
            <v>14</v>
          </cell>
          <cell r="Y897">
            <v>0</v>
          </cell>
          <cell r="Z897">
            <v>5.5947999999999998E-2</v>
          </cell>
          <cell r="AA897">
            <v>0</v>
          </cell>
          <cell r="AB897">
            <v>75350363.930000007</v>
          </cell>
          <cell r="AC897">
            <v>0</v>
          </cell>
          <cell r="AD897">
            <v>332241.25</v>
          </cell>
          <cell r="AE897">
            <v>332241.25</v>
          </cell>
          <cell r="AF897">
            <v>0</v>
          </cell>
          <cell r="AG897">
            <v>75682605.180000007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</row>
        <row r="898">
          <cell r="R898" t="str">
            <v>INSTITUIÇÃO</v>
          </cell>
          <cell r="S898" t="str">
            <v>FINEM UMBND</v>
          </cell>
          <cell r="T898" t="str">
            <v>SUB0122A</v>
          </cell>
          <cell r="U898">
            <v>3</v>
          </cell>
          <cell r="V898">
            <v>8.3381620000000005</v>
          </cell>
          <cell r="W898">
            <v>38398</v>
          </cell>
          <cell r="X898">
            <v>15</v>
          </cell>
          <cell r="Y898">
            <v>23</v>
          </cell>
          <cell r="Z898">
            <v>5.5947999999999998E-2</v>
          </cell>
          <cell r="AA898">
            <v>0</v>
          </cell>
          <cell r="AB898">
            <v>75350363.930000007</v>
          </cell>
          <cell r="AC898">
            <v>1395377.11</v>
          </cell>
          <cell r="AD898">
            <v>355972.76</v>
          </cell>
          <cell r="AE898">
            <v>688214.01</v>
          </cell>
          <cell r="AF898">
            <v>2083591.12</v>
          </cell>
          <cell r="AG898">
            <v>73954986.819999993</v>
          </cell>
          <cell r="AH898">
            <v>-1.4901161193847656E-8</v>
          </cell>
          <cell r="AI898">
            <v>0</v>
          </cell>
          <cell r="AJ898">
            <v>0</v>
          </cell>
          <cell r="AK898">
            <v>0</v>
          </cell>
        </row>
        <row r="899">
          <cell r="R899" t="str">
            <v>INSTITUIÇÃO</v>
          </cell>
          <cell r="S899" t="str">
            <v>FINEM UMBND</v>
          </cell>
          <cell r="T899" t="str">
            <v>SUB0122A</v>
          </cell>
          <cell r="U899">
            <v>3</v>
          </cell>
          <cell r="V899">
            <v>8.3381620000000005</v>
          </cell>
          <cell r="W899">
            <v>38411</v>
          </cell>
          <cell r="X899">
            <v>13</v>
          </cell>
          <cell r="Y899">
            <v>0</v>
          </cell>
          <cell r="Z899">
            <v>5.5947999999999998E-2</v>
          </cell>
          <cell r="AA899">
            <v>0</v>
          </cell>
          <cell r="AB899">
            <v>73954986.819999993</v>
          </cell>
          <cell r="AC899">
            <v>0</v>
          </cell>
          <cell r="AD899">
            <v>302796.59000000003</v>
          </cell>
          <cell r="AE899">
            <v>302796.59000000003</v>
          </cell>
          <cell r="AF899">
            <v>0</v>
          </cell>
          <cell r="AG899">
            <v>74257783.409999996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</row>
        <row r="900">
          <cell r="R900" t="str">
            <v>INSTITUIÇÃO</v>
          </cell>
          <cell r="S900" t="str">
            <v>FINEM UMBND</v>
          </cell>
          <cell r="T900" t="str">
            <v>SUB0122A</v>
          </cell>
          <cell r="U900">
            <v>3</v>
          </cell>
          <cell r="V900">
            <v>8.3381620000000005</v>
          </cell>
          <cell r="W900">
            <v>38426</v>
          </cell>
          <cell r="X900">
            <v>15</v>
          </cell>
          <cell r="Y900">
            <v>24</v>
          </cell>
          <cell r="Z900">
            <v>5.5947999999999998E-2</v>
          </cell>
          <cell r="AA900">
            <v>0</v>
          </cell>
          <cell r="AB900">
            <v>73954986.819999993</v>
          </cell>
          <cell r="AC900">
            <v>1395377.11</v>
          </cell>
          <cell r="AD900">
            <v>349380.67</v>
          </cell>
          <cell r="AE900">
            <v>652177.26</v>
          </cell>
          <cell r="AF900">
            <v>2047554.37</v>
          </cell>
          <cell r="AG900">
            <v>72559609.709999993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</row>
        <row r="901">
          <cell r="R901" t="str">
            <v>INSTITUIÇÃO</v>
          </cell>
          <cell r="S901" t="str">
            <v>FINEM UMBND</v>
          </cell>
          <cell r="T901" t="str">
            <v>SUB0122A</v>
          </cell>
          <cell r="U901">
            <v>3</v>
          </cell>
          <cell r="V901">
            <v>8.3381620000000005</v>
          </cell>
          <cell r="W901">
            <v>38442</v>
          </cell>
          <cell r="X901">
            <v>16</v>
          </cell>
          <cell r="Y901">
            <v>0</v>
          </cell>
          <cell r="Z901">
            <v>5.5947999999999998E-2</v>
          </cell>
          <cell r="AA901">
            <v>0</v>
          </cell>
          <cell r="AB901">
            <v>72559609.709999993</v>
          </cell>
          <cell r="AC901">
            <v>0</v>
          </cell>
          <cell r="AD901">
            <v>365641.16</v>
          </cell>
          <cell r="AE901">
            <v>365641.16</v>
          </cell>
          <cell r="AF901">
            <v>0</v>
          </cell>
          <cell r="AG901">
            <v>72925250.870000005</v>
          </cell>
          <cell r="AH901">
            <v>1.4901161193847656E-8</v>
          </cell>
          <cell r="AI901">
            <v>0</v>
          </cell>
          <cell r="AJ901">
            <v>0</v>
          </cell>
          <cell r="AK901">
            <v>0</v>
          </cell>
        </row>
        <row r="902">
          <cell r="R902" t="str">
            <v>INSTITUIÇÃO</v>
          </cell>
          <cell r="S902" t="str">
            <v>FINEM UMBND</v>
          </cell>
          <cell r="T902" t="str">
            <v>SUB0122A</v>
          </cell>
          <cell r="U902">
            <v>3</v>
          </cell>
          <cell r="V902">
            <v>8.3381620000000005</v>
          </cell>
          <cell r="W902">
            <v>38457</v>
          </cell>
          <cell r="X902">
            <v>15</v>
          </cell>
          <cell r="Y902">
            <v>25</v>
          </cell>
          <cell r="Z902">
            <v>5.5947999999999998E-2</v>
          </cell>
          <cell r="AA902">
            <v>0</v>
          </cell>
          <cell r="AB902">
            <v>72559609.709999993</v>
          </cell>
          <cell r="AC902">
            <v>1395377.11</v>
          </cell>
          <cell r="AD902">
            <v>342788.59</v>
          </cell>
          <cell r="AE902">
            <v>708429.75</v>
          </cell>
          <cell r="AF902">
            <v>2103806.86</v>
          </cell>
          <cell r="AG902">
            <v>71164232.599999994</v>
          </cell>
          <cell r="AH902">
            <v>-1.4901161193847656E-8</v>
          </cell>
          <cell r="AI902">
            <v>0</v>
          </cell>
          <cell r="AJ902">
            <v>0</v>
          </cell>
          <cell r="AK902">
            <v>0</v>
          </cell>
        </row>
        <row r="903">
          <cell r="R903" t="str">
            <v>INSTITUIÇÃO</v>
          </cell>
          <cell r="S903" t="str">
            <v>FINEM UMBND</v>
          </cell>
          <cell r="T903" t="str">
            <v>SUB0122A</v>
          </cell>
          <cell r="U903">
            <v>3</v>
          </cell>
          <cell r="V903">
            <v>8.3381620000000005</v>
          </cell>
          <cell r="W903">
            <v>38458</v>
          </cell>
          <cell r="X903">
            <v>1</v>
          </cell>
          <cell r="Y903">
            <v>0</v>
          </cell>
          <cell r="Z903">
            <v>5.5947999999999998E-2</v>
          </cell>
          <cell r="AA903">
            <v>0</v>
          </cell>
          <cell r="AB903">
            <v>71164232.599999994</v>
          </cell>
          <cell r="AC903">
            <v>0</v>
          </cell>
          <cell r="AD903">
            <v>22413.1</v>
          </cell>
          <cell r="AE903">
            <v>22413.1</v>
          </cell>
          <cell r="AF903">
            <v>0</v>
          </cell>
          <cell r="AG903">
            <v>71186645.700000003</v>
          </cell>
          <cell r="AH903">
            <v>1.4901161193847656E-8</v>
          </cell>
          <cell r="AI903">
            <v>0</v>
          </cell>
          <cell r="AJ903">
            <v>0</v>
          </cell>
          <cell r="AK903">
            <v>0</v>
          </cell>
        </row>
        <row r="904">
          <cell r="R904" t="str">
            <v>INSTITUIÇÃO</v>
          </cell>
          <cell r="S904" t="str">
            <v>FINEM UMBND</v>
          </cell>
          <cell r="T904" t="str">
            <v>SUB0122A</v>
          </cell>
          <cell r="U904">
            <v>3</v>
          </cell>
          <cell r="V904">
            <v>8.3381620000000005</v>
          </cell>
          <cell r="W904">
            <v>38472</v>
          </cell>
          <cell r="X904">
            <v>14</v>
          </cell>
          <cell r="Y904">
            <v>0</v>
          </cell>
          <cell r="Z904">
            <v>5.5947999999999998E-2</v>
          </cell>
          <cell r="AA904">
            <v>0</v>
          </cell>
          <cell r="AB904">
            <v>71164232.599999994</v>
          </cell>
          <cell r="AC904">
            <v>0</v>
          </cell>
          <cell r="AD904">
            <v>313783.40000000002</v>
          </cell>
          <cell r="AE904">
            <v>336196.5</v>
          </cell>
          <cell r="AF904">
            <v>0</v>
          </cell>
          <cell r="AG904">
            <v>71500429.099999994</v>
          </cell>
          <cell r="AH904">
            <v>-1.4901161193847656E-8</v>
          </cell>
          <cell r="AI904">
            <v>0</v>
          </cell>
          <cell r="AJ904">
            <v>0</v>
          </cell>
          <cell r="AK904">
            <v>0</v>
          </cell>
        </row>
        <row r="905">
          <cell r="R905" t="str">
            <v>INSTITUIÇÃO</v>
          </cell>
          <cell r="S905" t="str">
            <v>FINEM UMBND</v>
          </cell>
          <cell r="T905" t="str">
            <v>SUB0122A</v>
          </cell>
          <cell r="U905">
            <v>3</v>
          </cell>
          <cell r="V905">
            <v>8.3381620000000005</v>
          </cell>
          <cell r="W905">
            <v>38488</v>
          </cell>
          <cell r="X905">
            <v>16</v>
          </cell>
          <cell r="Y905">
            <v>26</v>
          </cell>
          <cell r="Z905">
            <v>5.5947999999999998E-2</v>
          </cell>
          <cell r="AA905">
            <v>0</v>
          </cell>
          <cell r="AB905">
            <v>71164232.599999994</v>
          </cell>
          <cell r="AC905">
            <v>1395377.11</v>
          </cell>
          <cell r="AD905">
            <v>358609.6</v>
          </cell>
          <cell r="AE905">
            <v>694806.1</v>
          </cell>
          <cell r="AF905">
            <v>2090183.21</v>
          </cell>
          <cell r="AG905">
            <v>69768855.489999995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</row>
        <row r="906">
          <cell r="R906" t="str">
            <v>INSTITUIÇÃO</v>
          </cell>
          <cell r="S906" t="str">
            <v>FINEM UMBND</v>
          </cell>
          <cell r="T906" t="str">
            <v>SUB0122A</v>
          </cell>
          <cell r="U906">
            <v>3</v>
          </cell>
          <cell r="V906">
            <v>8.3381620000000005</v>
          </cell>
          <cell r="W906">
            <v>38503</v>
          </cell>
          <cell r="X906">
            <v>15</v>
          </cell>
          <cell r="Y906">
            <v>0</v>
          </cell>
          <cell r="Z906">
            <v>5.5947999999999998E-2</v>
          </cell>
          <cell r="AA906">
            <v>0</v>
          </cell>
          <cell r="AB906">
            <v>69768855.489999995</v>
          </cell>
          <cell r="AC906">
            <v>0</v>
          </cell>
          <cell r="AD906">
            <v>329604.40999999997</v>
          </cell>
          <cell r="AE906">
            <v>329604.40999999997</v>
          </cell>
          <cell r="AF906">
            <v>0</v>
          </cell>
          <cell r="AG906">
            <v>70098459.900000006</v>
          </cell>
          <cell r="AH906">
            <v>1.4901161193847656E-8</v>
          </cell>
          <cell r="AI906">
            <v>0</v>
          </cell>
          <cell r="AJ906">
            <v>0</v>
          </cell>
          <cell r="AK906">
            <v>0</v>
          </cell>
        </row>
        <row r="907">
          <cell r="R907" t="str">
            <v>INSTITUIÇÃO</v>
          </cell>
          <cell r="S907" t="str">
            <v>FINEM UMBND</v>
          </cell>
          <cell r="T907" t="str">
            <v>SUB0122A</v>
          </cell>
          <cell r="U907">
            <v>3</v>
          </cell>
          <cell r="V907">
            <v>8.3381620000000005</v>
          </cell>
          <cell r="W907">
            <v>38518</v>
          </cell>
          <cell r="X907">
            <v>15</v>
          </cell>
          <cell r="Y907">
            <v>27</v>
          </cell>
          <cell r="Z907">
            <v>5.5947999999999998E-2</v>
          </cell>
          <cell r="AA907">
            <v>0</v>
          </cell>
          <cell r="AB907">
            <v>69768855.489999995</v>
          </cell>
          <cell r="AC907">
            <v>1395377.11</v>
          </cell>
          <cell r="AD907">
            <v>329604.40999999997</v>
          </cell>
          <cell r="AE907">
            <v>659208.81999999995</v>
          </cell>
          <cell r="AF907">
            <v>2054585.93</v>
          </cell>
          <cell r="AG907">
            <v>68373478.379999995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</row>
        <row r="908">
          <cell r="R908" t="str">
            <v>INSTITUIÇÃO</v>
          </cell>
          <cell r="S908" t="str">
            <v>FINEM UMBND</v>
          </cell>
          <cell r="T908" t="str">
            <v>SUB0122A</v>
          </cell>
          <cell r="U908">
            <v>3</v>
          </cell>
          <cell r="V908">
            <v>8.3381620000000005</v>
          </cell>
          <cell r="W908">
            <v>38533</v>
          </cell>
          <cell r="X908">
            <v>15</v>
          </cell>
          <cell r="Y908">
            <v>0</v>
          </cell>
          <cell r="Z908">
            <v>5.5947999999999998E-2</v>
          </cell>
          <cell r="AA908">
            <v>0</v>
          </cell>
          <cell r="AB908">
            <v>68373478.379999995</v>
          </cell>
          <cell r="AC908">
            <v>0</v>
          </cell>
          <cell r="AD908">
            <v>323012.32</v>
          </cell>
          <cell r="AE908">
            <v>323012.32</v>
          </cell>
          <cell r="AF908">
            <v>0</v>
          </cell>
          <cell r="AG908">
            <v>68696490.709999993</v>
          </cell>
          <cell r="AH908">
            <v>1.000000536441803E-2</v>
          </cell>
          <cell r="AI908">
            <v>0</v>
          </cell>
          <cell r="AJ908">
            <v>0</v>
          </cell>
          <cell r="AK908">
            <v>0</v>
          </cell>
        </row>
        <row r="909">
          <cell r="R909" t="str">
            <v>INSTITUIÇÃO</v>
          </cell>
          <cell r="S909" t="str">
            <v>FINEM UMBND</v>
          </cell>
          <cell r="T909" t="str">
            <v>SUB0122A</v>
          </cell>
          <cell r="U909">
            <v>3</v>
          </cell>
          <cell r="V909">
            <v>8.3381620000000005</v>
          </cell>
          <cell r="W909">
            <v>38548</v>
          </cell>
          <cell r="X909">
            <v>15</v>
          </cell>
          <cell r="Y909">
            <v>28</v>
          </cell>
          <cell r="Z909">
            <v>5.5947999999999998E-2</v>
          </cell>
          <cell r="AA909">
            <v>0</v>
          </cell>
          <cell r="AB909">
            <v>68373478.379999995</v>
          </cell>
          <cell r="AC909">
            <v>1395377.11</v>
          </cell>
          <cell r="AD909">
            <v>323012.33</v>
          </cell>
          <cell r="AE909">
            <v>646024.65</v>
          </cell>
          <cell r="AF909">
            <v>2041401.76</v>
          </cell>
          <cell r="AG909">
            <v>66978101.270000003</v>
          </cell>
          <cell r="AH909">
            <v>-9.9999904632568359E-3</v>
          </cell>
          <cell r="AI909">
            <v>0</v>
          </cell>
          <cell r="AJ909">
            <v>0</v>
          </cell>
          <cell r="AK909">
            <v>0</v>
          </cell>
        </row>
        <row r="910">
          <cell r="R910" t="str">
            <v>INSTITUIÇÃO</v>
          </cell>
          <cell r="S910" t="str">
            <v>FINEM UMBND</v>
          </cell>
          <cell r="T910" t="str">
            <v>SUB0122A</v>
          </cell>
          <cell r="U910">
            <v>3</v>
          </cell>
          <cell r="V910">
            <v>8.3381620000000005</v>
          </cell>
          <cell r="W910">
            <v>38549</v>
          </cell>
          <cell r="X910">
            <v>1</v>
          </cell>
          <cell r="Y910">
            <v>0</v>
          </cell>
          <cell r="Z910">
            <v>5.5947999999999998E-2</v>
          </cell>
          <cell r="AA910">
            <v>0</v>
          </cell>
          <cell r="AB910">
            <v>66978101.270000003</v>
          </cell>
          <cell r="AC910">
            <v>0</v>
          </cell>
          <cell r="AD910">
            <v>21094.68</v>
          </cell>
          <cell r="AE910">
            <v>21094.68</v>
          </cell>
          <cell r="AF910">
            <v>0</v>
          </cell>
          <cell r="AG910">
            <v>66999195.960000001</v>
          </cell>
          <cell r="AH910">
            <v>9.9999979138374329E-3</v>
          </cell>
          <cell r="AI910">
            <v>0</v>
          </cell>
          <cell r="AJ910">
            <v>0</v>
          </cell>
          <cell r="AK910">
            <v>0</v>
          </cell>
        </row>
        <row r="911">
          <cell r="R911" t="str">
            <v>INSTITUIÇÃO</v>
          </cell>
          <cell r="S911" t="str">
            <v>FINEM UMBND</v>
          </cell>
          <cell r="T911" t="str">
            <v>SUB0122A</v>
          </cell>
          <cell r="U911">
            <v>3</v>
          </cell>
          <cell r="V911">
            <v>8.3381620000000005</v>
          </cell>
          <cell r="W911">
            <v>38564</v>
          </cell>
          <cell r="X911">
            <v>15</v>
          </cell>
          <cell r="Y911">
            <v>0</v>
          </cell>
          <cell r="Z911">
            <v>5.5947999999999998E-2</v>
          </cell>
          <cell r="AA911">
            <v>0</v>
          </cell>
          <cell r="AB911">
            <v>66978101.270000003</v>
          </cell>
          <cell r="AC911">
            <v>0</v>
          </cell>
          <cell r="AD911">
            <v>316420.24</v>
          </cell>
          <cell r="AE911">
            <v>337514.92</v>
          </cell>
          <cell r="AF911">
            <v>0</v>
          </cell>
          <cell r="AG911">
            <v>67315616.189999998</v>
          </cell>
          <cell r="AH911">
            <v>-1.000000536441803E-2</v>
          </cell>
          <cell r="AI911">
            <v>0</v>
          </cell>
          <cell r="AJ911">
            <v>0</v>
          </cell>
          <cell r="AK911">
            <v>0</v>
          </cell>
        </row>
        <row r="912">
          <cell r="R912" t="str">
            <v>INSTITUIÇÃO</v>
          </cell>
          <cell r="S912" t="str">
            <v>FINEM UMBND</v>
          </cell>
          <cell r="T912" t="str">
            <v>SUB0122A</v>
          </cell>
          <cell r="U912">
            <v>3</v>
          </cell>
          <cell r="V912">
            <v>8.3381620000000005</v>
          </cell>
          <cell r="W912">
            <v>38579</v>
          </cell>
          <cell r="X912">
            <v>15</v>
          </cell>
          <cell r="Y912">
            <v>29</v>
          </cell>
          <cell r="Z912">
            <v>5.5947999999999998E-2</v>
          </cell>
          <cell r="AA912">
            <v>0</v>
          </cell>
          <cell r="AB912">
            <v>66978101.270000003</v>
          </cell>
          <cell r="AC912">
            <v>1395377.11</v>
          </cell>
          <cell r="AD912">
            <v>316420.23000000004</v>
          </cell>
          <cell r="AE912">
            <v>653935.15</v>
          </cell>
          <cell r="AF912">
            <v>2049312.26</v>
          </cell>
          <cell r="AG912">
            <v>65582724.159999996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</row>
        <row r="913">
          <cell r="R913" t="str">
            <v>INSTITUIÇÃO</v>
          </cell>
          <cell r="S913" t="str">
            <v>FINEM UMBND</v>
          </cell>
          <cell r="T913" t="str">
            <v>SUB0122A</v>
          </cell>
          <cell r="U913">
            <v>3</v>
          </cell>
          <cell r="V913">
            <v>8.3381620000000005</v>
          </cell>
          <cell r="W913">
            <v>38595</v>
          </cell>
          <cell r="X913">
            <v>16</v>
          </cell>
          <cell r="Y913">
            <v>0</v>
          </cell>
          <cell r="Z913">
            <v>5.5947999999999998E-2</v>
          </cell>
          <cell r="AA913">
            <v>0</v>
          </cell>
          <cell r="AB913">
            <v>65582724.159999996</v>
          </cell>
          <cell r="AC913">
            <v>0</v>
          </cell>
          <cell r="AD913">
            <v>330483.36</v>
          </cell>
          <cell r="AE913">
            <v>330483.36</v>
          </cell>
          <cell r="AF913">
            <v>0</v>
          </cell>
          <cell r="AG913">
            <v>65913207.520000003</v>
          </cell>
          <cell r="AH913">
            <v>7.4505805969238281E-9</v>
          </cell>
          <cell r="AI913">
            <v>0</v>
          </cell>
          <cell r="AJ913">
            <v>0</v>
          </cell>
          <cell r="AK913">
            <v>0</v>
          </cell>
        </row>
        <row r="914">
          <cell r="R914" t="str">
            <v>INSTITUIÇÃO</v>
          </cell>
          <cell r="S914" t="str">
            <v>FINEM UMBND</v>
          </cell>
          <cell r="T914" t="str">
            <v>SUB0122A</v>
          </cell>
          <cell r="U914">
            <v>3</v>
          </cell>
          <cell r="V914">
            <v>8.3381620000000005</v>
          </cell>
          <cell r="W914">
            <v>38610</v>
          </cell>
          <cell r="X914">
            <v>15</v>
          </cell>
          <cell r="Y914">
            <v>30</v>
          </cell>
          <cell r="Z914">
            <v>5.5947999999999998E-2</v>
          </cell>
          <cell r="AA914">
            <v>0</v>
          </cell>
          <cell r="AB914">
            <v>65582724.159999996</v>
          </cell>
          <cell r="AC914">
            <v>1395377.11</v>
          </cell>
          <cell r="AD914">
            <v>309828.14</v>
          </cell>
          <cell r="AE914">
            <v>640311.5</v>
          </cell>
          <cell r="AF914">
            <v>2035688.61</v>
          </cell>
          <cell r="AG914">
            <v>64187347.049999997</v>
          </cell>
          <cell r="AH914">
            <v>-7.4505805969238281E-9</v>
          </cell>
          <cell r="AI914">
            <v>0</v>
          </cell>
          <cell r="AJ914">
            <v>0</v>
          </cell>
          <cell r="AK914">
            <v>0</v>
          </cell>
        </row>
        <row r="915">
          <cell r="R915" t="str">
            <v>INSTITUIÇÃO</v>
          </cell>
          <cell r="S915" t="str">
            <v>FINEM UMBND</v>
          </cell>
          <cell r="T915" t="str">
            <v>SUB0122A</v>
          </cell>
          <cell r="U915">
            <v>3</v>
          </cell>
          <cell r="V915">
            <v>8.3381620000000005</v>
          </cell>
          <cell r="W915">
            <v>38625</v>
          </cell>
          <cell r="X915">
            <v>15</v>
          </cell>
          <cell r="Y915">
            <v>0</v>
          </cell>
          <cell r="Z915">
            <v>5.5947999999999998E-2</v>
          </cell>
          <cell r="AA915">
            <v>0</v>
          </cell>
          <cell r="AB915">
            <v>64187347.049999997</v>
          </cell>
          <cell r="AC915">
            <v>0</v>
          </cell>
          <cell r="AD915">
            <v>303236.06</v>
          </cell>
          <cell r="AE915">
            <v>303236.06</v>
          </cell>
          <cell r="AF915">
            <v>0</v>
          </cell>
          <cell r="AG915">
            <v>64490583.109999999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</row>
        <row r="916">
          <cell r="R916" t="str">
            <v>INSTITUIÇÃO</v>
          </cell>
          <cell r="S916" t="str">
            <v>FINEM UMBND</v>
          </cell>
          <cell r="T916" t="str">
            <v>SUB0122A</v>
          </cell>
          <cell r="U916">
            <v>3</v>
          </cell>
          <cell r="V916">
            <v>8.3381620000000005</v>
          </cell>
          <cell r="W916">
            <v>38641</v>
          </cell>
          <cell r="X916">
            <v>16</v>
          </cell>
          <cell r="Y916">
            <v>0</v>
          </cell>
          <cell r="Z916">
            <v>5.5947999999999998E-2</v>
          </cell>
          <cell r="AA916">
            <v>0</v>
          </cell>
          <cell r="AB916">
            <v>64187347.049999997</v>
          </cell>
          <cell r="AC916">
            <v>0</v>
          </cell>
          <cell r="AD916">
            <v>323451.78999999998</v>
          </cell>
          <cell r="AE916">
            <v>626687.85</v>
          </cell>
          <cell r="AF916">
            <v>0</v>
          </cell>
          <cell r="AG916">
            <v>64814034.909999996</v>
          </cell>
          <cell r="AH916">
            <v>9.9999979138374329E-3</v>
          </cell>
          <cell r="AI916">
            <v>0</v>
          </cell>
          <cell r="AJ916">
            <v>0</v>
          </cell>
          <cell r="AK916">
            <v>0</v>
          </cell>
        </row>
        <row r="917">
          <cell r="R917" t="str">
            <v>INSTITUIÇÃO</v>
          </cell>
          <cell r="S917" t="str">
            <v>FINEM UMBND</v>
          </cell>
          <cell r="T917" t="str">
            <v>SUB0122A</v>
          </cell>
          <cell r="U917">
            <v>3</v>
          </cell>
          <cell r="V917">
            <v>8.3381620000000005</v>
          </cell>
          <cell r="W917">
            <v>38642</v>
          </cell>
          <cell r="X917">
            <v>1</v>
          </cell>
          <cell r="Y917">
            <v>31</v>
          </cell>
          <cell r="Z917">
            <v>5.5947999999999998E-2</v>
          </cell>
          <cell r="AA917">
            <v>0</v>
          </cell>
          <cell r="AB917">
            <v>64187347.049999997</v>
          </cell>
          <cell r="AC917">
            <v>1395377.11</v>
          </cell>
          <cell r="AD917">
            <v>20215.739999999991</v>
          </cell>
          <cell r="AE917">
            <v>646903.59</v>
          </cell>
          <cell r="AF917">
            <v>2042280.7</v>
          </cell>
          <cell r="AG917">
            <v>62791969.939999998</v>
          </cell>
          <cell r="AH917">
            <v>-9.9999979138374329E-3</v>
          </cell>
          <cell r="AI917">
            <v>0</v>
          </cell>
          <cell r="AJ917">
            <v>0</v>
          </cell>
          <cell r="AK917">
            <v>0</v>
          </cell>
        </row>
        <row r="918">
          <cell r="R918" t="str">
            <v>INSTITUIÇÃO</v>
          </cell>
          <cell r="S918" t="str">
            <v>FINEM UMBND</v>
          </cell>
          <cell r="T918" t="str">
            <v>SUB0122A</v>
          </cell>
          <cell r="U918">
            <v>3</v>
          </cell>
          <cell r="V918">
            <v>8.3381620000000005</v>
          </cell>
          <cell r="W918">
            <v>38656</v>
          </cell>
          <cell r="X918">
            <v>14</v>
          </cell>
          <cell r="Y918">
            <v>0</v>
          </cell>
          <cell r="Z918">
            <v>5.5947999999999998E-2</v>
          </cell>
          <cell r="AA918">
            <v>0</v>
          </cell>
          <cell r="AB918">
            <v>62791969.939999998</v>
          </cell>
          <cell r="AC918">
            <v>0</v>
          </cell>
          <cell r="AD918">
            <v>276867.71000000002</v>
          </cell>
          <cell r="AE918">
            <v>276867.71000000002</v>
          </cell>
          <cell r="AF918">
            <v>0</v>
          </cell>
          <cell r="AG918">
            <v>63068837.649999999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</row>
        <row r="919">
          <cell r="R919" t="str">
            <v>INSTITUIÇÃO</v>
          </cell>
          <cell r="S919" t="str">
            <v>FINEM UMBND</v>
          </cell>
          <cell r="T919" t="str">
            <v>SUB0122A</v>
          </cell>
          <cell r="U919">
            <v>3</v>
          </cell>
          <cell r="V919">
            <v>8.3381620000000005</v>
          </cell>
          <cell r="W919">
            <v>38671</v>
          </cell>
          <cell r="X919">
            <v>15</v>
          </cell>
          <cell r="Y919">
            <v>32</v>
          </cell>
          <cell r="Z919">
            <v>5.5947999999999998E-2</v>
          </cell>
          <cell r="AA919">
            <v>0</v>
          </cell>
          <cell r="AB919">
            <v>62791969.939999998</v>
          </cell>
          <cell r="AC919">
            <v>1395377.11</v>
          </cell>
          <cell r="AD919">
            <v>296643.97000000003</v>
          </cell>
          <cell r="AE919">
            <v>573511.68000000005</v>
          </cell>
          <cell r="AF919">
            <v>1968888.78</v>
          </cell>
          <cell r="AG919">
            <v>61396592.829999998</v>
          </cell>
          <cell r="AH919">
            <v>-9.9999979138374329E-3</v>
          </cell>
          <cell r="AI919">
            <v>0</v>
          </cell>
          <cell r="AJ919">
            <v>0</v>
          </cell>
          <cell r="AK919">
            <v>0</v>
          </cell>
        </row>
        <row r="920">
          <cell r="R920" t="str">
            <v>INSTITUIÇÃO</v>
          </cell>
          <cell r="S920" t="str">
            <v>FINEM UMBND</v>
          </cell>
          <cell r="T920" t="str">
            <v>SUB0122A</v>
          </cell>
          <cell r="U920">
            <v>3</v>
          </cell>
          <cell r="V920">
            <v>8.3381620000000005</v>
          </cell>
          <cell r="W920">
            <v>38686</v>
          </cell>
          <cell r="X920">
            <v>15</v>
          </cell>
          <cell r="Y920">
            <v>0</v>
          </cell>
          <cell r="Z920">
            <v>5.5947999999999998E-2</v>
          </cell>
          <cell r="AA920">
            <v>0</v>
          </cell>
          <cell r="AB920">
            <v>61396592.829999998</v>
          </cell>
          <cell r="AC920">
            <v>0</v>
          </cell>
          <cell r="AD920">
            <v>290051.88</v>
          </cell>
          <cell r="AE920">
            <v>290051.88</v>
          </cell>
          <cell r="AF920">
            <v>0</v>
          </cell>
          <cell r="AG920">
            <v>61686644.719999999</v>
          </cell>
          <cell r="AH920">
            <v>9.9999979138374329E-3</v>
          </cell>
          <cell r="AI920">
            <v>0</v>
          </cell>
          <cell r="AJ920">
            <v>0</v>
          </cell>
          <cell r="AK920">
            <v>0</v>
          </cell>
        </row>
        <row r="921">
          <cell r="R921" t="str">
            <v>INSTITUIÇÃO</v>
          </cell>
          <cell r="S921" t="str">
            <v>FINEM UMBND</v>
          </cell>
          <cell r="T921" t="str">
            <v>SUB0122A</v>
          </cell>
          <cell r="U921">
            <v>3</v>
          </cell>
          <cell r="V921">
            <v>8.3381620000000005</v>
          </cell>
          <cell r="W921">
            <v>38701</v>
          </cell>
          <cell r="X921">
            <v>15</v>
          </cell>
          <cell r="Y921">
            <v>33</v>
          </cell>
          <cell r="Z921">
            <v>5.5947999999999998E-2</v>
          </cell>
          <cell r="AA921">
            <v>0</v>
          </cell>
          <cell r="AB921">
            <v>61396592.829999998</v>
          </cell>
          <cell r="AC921">
            <v>1395377.11</v>
          </cell>
          <cell r="AD921">
            <v>290051.88</v>
          </cell>
          <cell r="AE921">
            <v>580103.76</v>
          </cell>
          <cell r="AF921">
            <v>1975480.87</v>
          </cell>
          <cell r="AG921">
            <v>60001215.719999999</v>
          </cell>
          <cell r="AH921">
            <v>-1.000000536441803E-2</v>
          </cell>
          <cell r="AI921">
            <v>0</v>
          </cell>
          <cell r="AJ921">
            <v>0</v>
          </cell>
          <cell r="AK921">
            <v>0</v>
          </cell>
        </row>
        <row r="922">
          <cell r="R922" t="str">
            <v>INSTITUIÇÃO</v>
          </cell>
          <cell r="S922" t="str">
            <v>FINEM UMBND</v>
          </cell>
          <cell r="T922" t="str">
            <v>SUB0122A</v>
          </cell>
          <cell r="U922">
            <v>3</v>
          </cell>
          <cell r="V922">
            <v>8.3381620000000005</v>
          </cell>
          <cell r="W922">
            <v>38717</v>
          </cell>
          <cell r="X922">
            <v>16</v>
          </cell>
          <cell r="Y922">
            <v>0</v>
          </cell>
          <cell r="Z922">
            <v>5.5947999999999998E-2</v>
          </cell>
          <cell r="AA922">
            <v>0</v>
          </cell>
          <cell r="AB922">
            <v>60001215.719999999</v>
          </cell>
          <cell r="AC922">
            <v>0</v>
          </cell>
          <cell r="AD922">
            <v>302357.11</v>
          </cell>
          <cell r="AE922">
            <v>302357.11</v>
          </cell>
          <cell r="AF922">
            <v>0</v>
          </cell>
          <cell r="AG922">
            <v>60303572.840000004</v>
          </cell>
          <cell r="AH922">
            <v>1.000000536441803E-2</v>
          </cell>
          <cell r="AI922">
            <v>0</v>
          </cell>
          <cell r="AJ922">
            <v>0</v>
          </cell>
          <cell r="AK922">
            <v>0</v>
          </cell>
        </row>
        <row r="923">
          <cell r="R923" t="str">
            <v>INSTITUIÇÃO</v>
          </cell>
          <cell r="S923" t="str">
            <v>FINEM UMBND</v>
          </cell>
          <cell r="T923" t="str">
            <v>SUB0122A</v>
          </cell>
          <cell r="U923">
            <v>3</v>
          </cell>
          <cell r="V923">
            <v>8.3381620000000005</v>
          </cell>
          <cell r="W923">
            <v>38733</v>
          </cell>
          <cell r="X923">
            <v>16</v>
          </cell>
          <cell r="Y923">
            <v>34</v>
          </cell>
          <cell r="Z923">
            <v>5.5947999999999998E-2</v>
          </cell>
          <cell r="AA923">
            <v>0</v>
          </cell>
          <cell r="AB923">
            <v>60001215.719999999</v>
          </cell>
          <cell r="AC923">
            <v>1395377.11</v>
          </cell>
          <cell r="AD923">
            <v>302357.12</v>
          </cell>
          <cell r="AE923">
            <v>604714.23</v>
          </cell>
          <cell r="AF923">
            <v>2000091.34</v>
          </cell>
          <cell r="AG923">
            <v>58605838.609999999</v>
          </cell>
          <cell r="AH923">
            <v>-9.9999979138374329E-3</v>
          </cell>
          <cell r="AI923">
            <v>0</v>
          </cell>
          <cell r="AJ923">
            <v>0</v>
          </cell>
          <cell r="AK923">
            <v>0</v>
          </cell>
        </row>
        <row r="924">
          <cell r="R924" t="str">
            <v>INSTITUIÇÃO</v>
          </cell>
          <cell r="S924" t="str">
            <v>FINEM UMBND</v>
          </cell>
          <cell r="T924" t="str">
            <v>SUB0122A</v>
          </cell>
          <cell r="U924">
            <v>3</v>
          </cell>
          <cell r="V924">
            <v>8.3381620000000005</v>
          </cell>
          <cell r="W924">
            <v>38748</v>
          </cell>
          <cell r="X924">
            <v>15</v>
          </cell>
          <cell r="Y924">
            <v>0</v>
          </cell>
          <cell r="Z924">
            <v>5.5947999999999998E-2</v>
          </cell>
          <cell r="AA924">
            <v>0</v>
          </cell>
          <cell r="AB924">
            <v>58605838.609999999</v>
          </cell>
          <cell r="AC924">
            <v>0</v>
          </cell>
          <cell r="AD924">
            <v>276867.71000000002</v>
          </cell>
          <cell r="AE924">
            <v>276867.71000000002</v>
          </cell>
          <cell r="AF924">
            <v>0</v>
          </cell>
          <cell r="AG924">
            <v>58882706.32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</row>
        <row r="925">
          <cell r="R925" t="str">
            <v>INSTITUIÇÃO</v>
          </cell>
          <cell r="S925" t="str">
            <v>FINEM UMBND</v>
          </cell>
          <cell r="T925" t="str">
            <v>SUB0122A</v>
          </cell>
          <cell r="U925">
            <v>3</v>
          </cell>
          <cell r="V925">
            <v>8.3381620000000005</v>
          </cell>
          <cell r="W925">
            <v>38763</v>
          </cell>
          <cell r="X925">
            <v>15</v>
          </cell>
          <cell r="Y925">
            <v>35</v>
          </cell>
          <cell r="Z925">
            <v>5.5947999999999998E-2</v>
          </cell>
          <cell r="AA925">
            <v>0</v>
          </cell>
          <cell r="AB925">
            <v>58605838.609999999</v>
          </cell>
          <cell r="AC925">
            <v>1395377.11</v>
          </cell>
          <cell r="AD925">
            <v>276867.7</v>
          </cell>
          <cell r="AE925">
            <v>553735.41</v>
          </cell>
          <cell r="AF925">
            <v>1949112.52</v>
          </cell>
          <cell r="AG925">
            <v>57210461.5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</row>
        <row r="926">
          <cell r="R926" t="str">
            <v>INSTITUIÇÃO</v>
          </cell>
          <cell r="S926" t="str">
            <v>FINEM UMBND</v>
          </cell>
          <cell r="T926" t="str">
            <v>SUB0122A</v>
          </cell>
          <cell r="U926">
            <v>3</v>
          </cell>
          <cell r="V926">
            <v>8.3381620000000005</v>
          </cell>
          <cell r="W926">
            <v>38776</v>
          </cell>
          <cell r="X926">
            <v>13</v>
          </cell>
          <cell r="Y926">
            <v>0</v>
          </cell>
          <cell r="Z926">
            <v>5.5947999999999998E-2</v>
          </cell>
          <cell r="AA926">
            <v>0</v>
          </cell>
          <cell r="AB926">
            <v>57210461.5</v>
          </cell>
          <cell r="AC926">
            <v>0</v>
          </cell>
          <cell r="AD926">
            <v>234238.87</v>
          </cell>
          <cell r="AE926">
            <v>234238.87</v>
          </cell>
          <cell r="AF926">
            <v>0</v>
          </cell>
          <cell r="AG926">
            <v>57444700.369999997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</row>
        <row r="927">
          <cell r="R927" t="str">
            <v>INSTITUIÇÃO</v>
          </cell>
          <cell r="S927" t="str">
            <v>FINEM UMBND</v>
          </cell>
          <cell r="T927" t="str">
            <v>SUB0122A</v>
          </cell>
          <cell r="U927">
            <v>3</v>
          </cell>
          <cell r="V927">
            <v>8.3381620000000005</v>
          </cell>
          <cell r="W927">
            <v>38791</v>
          </cell>
          <cell r="X927">
            <v>15</v>
          </cell>
          <cell r="Y927">
            <v>36</v>
          </cell>
          <cell r="Z927">
            <v>5.5947999999999998E-2</v>
          </cell>
          <cell r="AA927">
            <v>0</v>
          </cell>
          <cell r="AB927">
            <v>57210461.5</v>
          </cell>
          <cell r="AC927">
            <v>1395377.11</v>
          </cell>
          <cell r="AD927">
            <v>270275.61</v>
          </cell>
          <cell r="AE927">
            <v>504514.48</v>
          </cell>
          <cell r="AF927">
            <v>1899891.59</v>
          </cell>
          <cell r="AG927">
            <v>55815084.390000001</v>
          </cell>
          <cell r="AH927">
            <v>7.4505805969238281E-9</v>
          </cell>
          <cell r="AI927">
            <v>0</v>
          </cell>
          <cell r="AJ927">
            <v>0</v>
          </cell>
          <cell r="AK927">
            <v>0</v>
          </cell>
        </row>
        <row r="928">
          <cell r="R928" t="str">
            <v>INSTITUIÇÃO</v>
          </cell>
          <cell r="S928" t="str">
            <v>FINEM UMBND</v>
          </cell>
          <cell r="T928" t="str">
            <v>SUB0122A</v>
          </cell>
          <cell r="U928">
            <v>3</v>
          </cell>
          <cell r="V928">
            <v>8.3381620000000005</v>
          </cell>
          <cell r="W928">
            <v>38807</v>
          </cell>
          <cell r="X928">
            <v>16</v>
          </cell>
          <cell r="Y928">
            <v>0</v>
          </cell>
          <cell r="Z928">
            <v>5.5947999999999998E-2</v>
          </cell>
          <cell r="AA928">
            <v>0</v>
          </cell>
          <cell r="AB928">
            <v>55815084.390000001</v>
          </cell>
          <cell r="AC928">
            <v>0</v>
          </cell>
          <cell r="AD928">
            <v>281262.43</v>
          </cell>
          <cell r="AE928">
            <v>281262.43</v>
          </cell>
          <cell r="AF928">
            <v>0</v>
          </cell>
          <cell r="AG928">
            <v>56096346.829999998</v>
          </cell>
          <cell r="AH928">
            <v>9.9999979138374329E-3</v>
          </cell>
          <cell r="AI928">
            <v>0</v>
          </cell>
          <cell r="AJ928">
            <v>0</v>
          </cell>
          <cell r="AK928">
            <v>0</v>
          </cell>
        </row>
        <row r="929">
          <cell r="R929" t="str">
            <v>INSTITUIÇÃO</v>
          </cell>
          <cell r="S929" t="str">
            <v>FINEM UMBND</v>
          </cell>
          <cell r="T929" t="str">
            <v>SUB0122A</v>
          </cell>
          <cell r="U929">
            <v>3</v>
          </cell>
          <cell r="V929">
            <v>8.3381620000000005</v>
          </cell>
          <cell r="W929">
            <v>38823</v>
          </cell>
          <cell r="X929">
            <v>16</v>
          </cell>
          <cell r="Y929">
            <v>0</v>
          </cell>
          <cell r="Z929">
            <v>5.5947999999999998E-2</v>
          </cell>
          <cell r="AA929">
            <v>0</v>
          </cell>
          <cell r="AB929">
            <v>55815084.390000001</v>
          </cell>
          <cell r="AC929">
            <v>0</v>
          </cell>
          <cell r="AD929">
            <v>281262.43</v>
          </cell>
          <cell r="AE929">
            <v>562524.86</v>
          </cell>
          <cell r="AF929">
            <v>0</v>
          </cell>
          <cell r="AG929">
            <v>56377609.259999998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</row>
        <row r="930">
          <cell r="R930" t="str">
            <v>INSTITUIÇÃO</v>
          </cell>
          <cell r="S930" t="str">
            <v>FINEM UMBND</v>
          </cell>
          <cell r="T930" t="str">
            <v>SUB0122A</v>
          </cell>
          <cell r="U930">
            <v>3</v>
          </cell>
          <cell r="V930">
            <v>8.3381620000000005</v>
          </cell>
          <cell r="W930">
            <v>38824</v>
          </cell>
          <cell r="X930">
            <v>1</v>
          </cell>
          <cell r="Y930">
            <v>37</v>
          </cell>
          <cell r="Z930">
            <v>5.5947999999999998E-2</v>
          </cell>
          <cell r="AA930">
            <v>0</v>
          </cell>
          <cell r="AB930">
            <v>55815084.390000001</v>
          </cell>
          <cell r="AC930">
            <v>1395377.11</v>
          </cell>
          <cell r="AD930">
            <v>17578.900000000023</v>
          </cell>
          <cell r="AE930">
            <v>580103.76</v>
          </cell>
          <cell r="AF930">
            <v>1975480.87</v>
          </cell>
          <cell r="AG930">
            <v>54419707.280000001</v>
          </cell>
          <cell r="AH930">
            <v>-9.9999979138374329E-3</v>
          </cell>
          <cell r="AI930">
            <v>0</v>
          </cell>
          <cell r="AJ930">
            <v>0</v>
          </cell>
          <cell r="AK930">
            <v>0</v>
          </cell>
        </row>
        <row r="931">
          <cell r="R931" t="str">
            <v>INSTITUIÇÃO</v>
          </cell>
          <cell r="S931" t="str">
            <v>FINEM UMBND</v>
          </cell>
          <cell r="T931" t="str">
            <v>SUB0122A</v>
          </cell>
          <cell r="U931">
            <v>3</v>
          </cell>
          <cell r="V931">
            <v>8.3381620000000005</v>
          </cell>
          <cell r="W931">
            <v>38837</v>
          </cell>
          <cell r="X931">
            <v>13</v>
          </cell>
          <cell r="Y931">
            <v>0</v>
          </cell>
          <cell r="Z931">
            <v>5.5947999999999998E-2</v>
          </cell>
          <cell r="AA931">
            <v>0</v>
          </cell>
          <cell r="AB931">
            <v>54419707.280000001</v>
          </cell>
          <cell r="AC931">
            <v>0</v>
          </cell>
          <cell r="AD931">
            <v>222812.58</v>
          </cell>
          <cell r="AE931">
            <v>222812.58</v>
          </cell>
          <cell r="AF931">
            <v>0</v>
          </cell>
          <cell r="AG931">
            <v>54642519.869999997</v>
          </cell>
          <cell r="AH931">
            <v>9.9999979138374329E-3</v>
          </cell>
          <cell r="AI931">
            <v>0</v>
          </cell>
          <cell r="AJ931">
            <v>0</v>
          </cell>
          <cell r="AK931">
            <v>0</v>
          </cell>
        </row>
        <row r="932">
          <cell r="R932" t="str">
            <v>INSTITUIÇÃO</v>
          </cell>
          <cell r="S932" t="str">
            <v>FINEM UMBND</v>
          </cell>
          <cell r="T932" t="str">
            <v>SUB0122A</v>
          </cell>
          <cell r="U932">
            <v>3</v>
          </cell>
          <cell r="V932">
            <v>8.3381620000000005</v>
          </cell>
          <cell r="W932">
            <v>38852</v>
          </cell>
          <cell r="X932">
            <v>15</v>
          </cell>
          <cell r="Y932">
            <v>38</v>
          </cell>
          <cell r="Z932">
            <v>5.5947999999999998E-2</v>
          </cell>
          <cell r="AA932">
            <v>0</v>
          </cell>
          <cell r="AB932">
            <v>54419707.280000001</v>
          </cell>
          <cell r="AC932">
            <v>1395377.11</v>
          </cell>
          <cell r="AD932">
            <v>257091.44000000003</v>
          </cell>
          <cell r="AE932">
            <v>479904.02</v>
          </cell>
          <cell r="AF932">
            <v>1875281.13</v>
          </cell>
          <cell r="AG932">
            <v>53024330.170000002</v>
          </cell>
          <cell r="AH932">
            <v>-9.9999904632568359E-3</v>
          </cell>
          <cell r="AI932">
            <v>0</v>
          </cell>
          <cell r="AJ932">
            <v>0</v>
          </cell>
          <cell r="AK932">
            <v>0</v>
          </cell>
        </row>
        <row r="933">
          <cell r="R933" t="str">
            <v>INSTITUIÇÃO</v>
          </cell>
          <cell r="S933" t="str">
            <v>FINEM UMBND</v>
          </cell>
          <cell r="T933" t="str">
            <v>SUB0122A</v>
          </cell>
          <cell r="U933">
            <v>3</v>
          </cell>
          <cell r="V933">
            <v>8.3381620000000005</v>
          </cell>
          <cell r="W933">
            <v>38868</v>
          </cell>
          <cell r="X933">
            <v>16</v>
          </cell>
          <cell r="Y933">
            <v>0</v>
          </cell>
          <cell r="Z933">
            <v>5.5947999999999998E-2</v>
          </cell>
          <cell r="AA933">
            <v>0</v>
          </cell>
          <cell r="AB933">
            <v>53024330.170000002</v>
          </cell>
          <cell r="AC933">
            <v>0</v>
          </cell>
          <cell r="AD933">
            <v>267199.31</v>
          </cell>
          <cell r="AE933">
            <v>267199.31</v>
          </cell>
          <cell r="AF933">
            <v>0</v>
          </cell>
          <cell r="AG933">
            <v>53291529.479999997</v>
          </cell>
          <cell r="AH933">
            <v>-7.4505805969238281E-9</v>
          </cell>
          <cell r="AI933">
            <v>0</v>
          </cell>
          <cell r="AJ933">
            <v>0</v>
          </cell>
          <cell r="AK933">
            <v>0</v>
          </cell>
        </row>
        <row r="934">
          <cell r="R934" t="str">
            <v>INSTITUIÇÃO</v>
          </cell>
          <cell r="S934" t="str">
            <v>FINEM UMBND</v>
          </cell>
          <cell r="T934" t="str">
            <v>SUB0122A</v>
          </cell>
          <cell r="U934">
            <v>3</v>
          </cell>
          <cell r="V934">
            <v>8.3381620000000005</v>
          </cell>
          <cell r="W934">
            <v>38883</v>
          </cell>
          <cell r="X934">
            <v>15</v>
          </cell>
          <cell r="Y934">
            <v>39</v>
          </cell>
          <cell r="Z934">
            <v>5.5947999999999998E-2</v>
          </cell>
          <cell r="AA934">
            <v>0</v>
          </cell>
          <cell r="AB934">
            <v>53024330.170000002</v>
          </cell>
          <cell r="AC934">
            <v>1395377.11</v>
          </cell>
          <cell r="AD934">
            <v>250499.34999999998</v>
          </cell>
          <cell r="AE934">
            <v>517698.66</v>
          </cell>
          <cell r="AF934">
            <v>1913075.77</v>
          </cell>
          <cell r="AG934">
            <v>51628953.07</v>
          </cell>
          <cell r="AH934">
            <v>1.000000536441803E-2</v>
          </cell>
          <cell r="AI934">
            <v>0</v>
          </cell>
          <cell r="AJ934">
            <v>0</v>
          </cell>
          <cell r="AK934">
            <v>0</v>
          </cell>
        </row>
        <row r="935">
          <cell r="R935" t="str">
            <v>INSTITUIÇÃO</v>
          </cell>
          <cell r="S935" t="str">
            <v>FINEM UMBND</v>
          </cell>
          <cell r="T935" t="str">
            <v>SUB0122A</v>
          </cell>
          <cell r="U935">
            <v>3</v>
          </cell>
          <cell r="V935">
            <v>8.3381620000000005</v>
          </cell>
          <cell r="W935">
            <v>38898</v>
          </cell>
          <cell r="X935">
            <v>15</v>
          </cell>
          <cell r="Y935">
            <v>0</v>
          </cell>
          <cell r="Z935">
            <v>5.5947999999999998E-2</v>
          </cell>
          <cell r="AA935">
            <v>0</v>
          </cell>
          <cell r="AB935">
            <v>51628953.07</v>
          </cell>
          <cell r="AC935">
            <v>0</v>
          </cell>
          <cell r="AD935">
            <v>243907.26</v>
          </cell>
          <cell r="AE935">
            <v>243907.26</v>
          </cell>
          <cell r="AF935">
            <v>0</v>
          </cell>
          <cell r="AG935">
            <v>51872860.329999998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</row>
        <row r="936">
          <cell r="R936" t="str">
            <v>INSTITUIÇÃO</v>
          </cell>
          <cell r="S936" t="str">
            <v>FINEM UMBND</v>
          </cell>
          <cell r="T936" t="str">
            <v>SUB0122A</v>
          </cell>
          <cell r="U936">
            <v>3</v>
          </cell>
          <cell r="V936">
            <v>8.3381620000000005</v>
          </cell>
          <cell r="W936">
            <v>38914</v>
          </cell>
          <cell r="X936">
            <v>16</v>
          </cell>
          <cell r="Y936">
            <v>0</v>
          </cell>
          <cell r="Z936">
            <v>5.5947999999999998E-2</v>
          </cell>
          <cell r="AA936">
            <v>0</v>
          </cell>
          <cell r="AB936">
            <v>51628953.07</v>
          </cell>
          <cell r="AC936">
            <v>0</v>
          </cell>
          <cell r="AD936">
            <v>260167.75</v>
          </cell>
          <cell r="AE936">
            <v>504075.01</v>
          </cell>
          <cell r="AF936">
            <v>0</v>
          </cell>
          <cell r="AG936">
            <v>52133028.079999998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</row>
        <row r="937">
          <cell r="R937" t="str">
            <v>INSTITUIÇÃO</v>
          </cell>
          <cell r="S937" t="str">
            <v>FINEM UMBND</v>
          </cell>
          <cell r="T937" t="str">
            <v>SUB0122A</v>
          </cell>
          <cell r="U937">
            <v>3</v>
          </cell>
          <cell r="V937">
            <v>8.3381620000000005</v>
          </cell>
          <cell r="W937">
            <v>38915</v>
          </cell>
          <cell r="X937">
            <v>1</v>
          </cell>
          <cell r="Y937">
            <v>40</v>
          </cell>
          <cell r="Z937">
            <v>5.5947999999999998E-2</v>
          </cell>
          <cell r="AA937">
            <v>0</v>
          </cell>
          <cell r="AB937">
            <v>51628953.07</v>
          </cell>
          <cell r="AC937">
            <v>1395377.11</v>
          </cell>
          <cell r="AD937">
            <v>16260.489999999991</v>
          </cell>
          <cell r="AE937">
            <v>520335.5</v>
          </cell>
          <cell r="AF937">
            <v>1915712.61</v>
          </cell>
          <cell r="AG937">
            <v>50233575.960000001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</row>
        <row r="938">
          <cell r="R938" t="str">
            <v>INSTITUIÇÃO</v>
          </cell>
          <cell r="S938" t="str">
            <v>FINEM UMBND</v>
          </cell>
          <cell r="T938" t="str">
            <v>SUB0122A</v>
          </cell>
          <cell r="U938">
            <v>3</v>
          </cell>
          <cell r="V938">
            <v>8.3381620000000005</v>
          </cell>
          <cell r="W938">
            <v>38929</v>
          </cell>
          <cell r="X938">
            <v>14</v>
          </cell>
          <cell r="Y938">
            <v>0</v>
          </cell>
          <cell r="Z938">
            <v>5.5947999999999998E-2</v>
          </cell>
          <cell r="AA938">
            <v>0</v>
          </cell>
          <cell r="AB938">
            <v>50233575.960000001</v>
          </cell>
          <cell r="AC938">
            <v>0</v>
          </cell>
          <cell r="AD938">
            <v>221494.16</v>
          </cell>
          <cell r="AE938">
            <v>221494.16</v>
          </cell>
          <cell r="AF938">
            <v>0</v>
          </cell>
          <cell r="AG938">
            <v>50455070.119999997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</row>
        <row r="939">
          <cell r="R939" t="str">
            <v>INSTITUIÇÃO</v>
          </cell>
          <cell r="S939" t="str">
            <v>FINEM UMBND</v>
          </cell>
          <cell r="T939" t="str">
            <v>SUB0122A</v>
          </cell>
          <cell r="U939">
            <v>3</v>
          </cell>
          <cell r="V939">
            <v>8.3381620000000005</v>
          </cell>
          <cell r="W939">
            <v>38944</v>
          </cell>
          <cell r="X939">
            <v>15</v>
          </cell>
          <cell r="Y939">
            <v>41</v>
          </cell>
          <cell r="Z939">
            <v>5.5947999999999998E-2</v>
          </cell>
          <cell r="AA939">
            <v>0</v>
          </cell>
          <cell r="AB939">
            <v>50233575.960000001</v>
          </cell>
          <cell r="AC939">
            <v>1395377.11</v>
          </cell>
          <cell r="AD939">
            <v>237315.18000000002</v>
          </cell>
          <cell r="AE939">
            <v>458809.34</v>
          </cell>
          <cell r="AF939">
            <v>1854186.45</v>
          </cell>
          <cell r="AG939">
            <v>48838198.850000001</v>
          </cell>
          <cell r="AH939">
            <v>7.4505805969238281E-9</v>
          </cell>
          <cell r="AI939">
            <v>0</v>
          </cell>
          <cell r="AJ939">
            <v>0</v>
          </cell>
          <cell r="AK939">
            <v>0</v>
          </cell>
        </row>
        <row r="940">
          <cell r="R940" t="str">
            <v>INSTITUIÇÃO</v>
          </cell>
          <cell r="S940" t="str">
            <v>FINEM UMBND</v>
          </cell>
          <cell r="T940" t="str">
            <v>SUB0122A</v>
          </cell>
          <cell r="U940">
            <v>3</v>
          </cell>
          <cell r="V940">
            <v>8.3381620000000005</v>
          </cell>
          <cell r="W940">
            <v>38960</v>
          </cell>
          <cell r="X940">
            <v>16</v>
          </cell>
          <cell r="Y940">
            <v>0</v>
          </cell>
          <cell r="Z940">
            <v>5.5947999999999998E-2</v>
          </cell>
          <cell r="AA940">
            <v>0</v>
          </cell>
          <cell r="AB940">
            <v>48838198.850000001</v>
          </cell>
          <cell r="AC940">
            <v>0</v>
          </cell>
          <cell r="AD940">
            <v>246104.63</v>
          </cell>
          <cell r="AE940">
            <v>246104.63</v>
          </cell>
          <cell r="AF940">
            <v>0</v>
          </cell>
          <cell r="AG940">
            <v>49084303.469999999</v>
          </cell>
          <cell r="AH940">
            <v>-1.000000536441803E-2</v>
          </cell>
          <cell r="AI940">
            <v>0</v>
          </cell>
          <cell r="AJ940">
            <v>0</v>
          </cell>
          <cell r="AK940">
            <v>0</v>
          </cell>
        </row>
        <row r="941">
          <cell r="R941" t="str">
            <v>INSTITUIÇÃO</v>
          </cell>
          <cell r="S941" t="str">
            <v>FINEM UMBND</v>
          </cell>
          <cell r="T941" t="str">
            <v>SUB0122A</v>
          </cell>
          <cell r="U941">
            <v>3</v>
          </cell>
          <cell r="V941">
            <v>8.3381620000000005</v>
          </cell>
          <cell r="W941">
            <v>38975</v>
          </cell>
          <cell r="X941">
            <v>15</v>
          </cell>
          <cell r="Y941">
            <v>42</v>
          </cell>
          <cell r="Z941">
            <v>5.5947999999999998E-2</v>
          </cell>
          <cell r="AA941">
            <v>0</v>
          </cell>
          <cell r="AB941">
            <v>48838198.850000001</v>
          </cell>
          <cell r="AC941">
            <v>1395377.11</v>
          </cell>
          <cell r="AD941">
            <v>230723.08000000002</v>
          </cell>
          <cell r="AE941">
            <v>476827.71</v>
          </cell>
          <cell r="AF941">
            <v>1872204.82</v>
          </cell>
          <cell r="AG941">
            <v>47442821.740000002</v>
          </cell>
          <cell r="AH941">
            <v>1.000000536441803E-2</v>
          </cell>
          <cell r="AI941">
            <v>0</v>
          </cell>
          <cell r="AJ941">
            <v>0</v>
          </cell>
          <cell r="AK941">
            <v>0</v>
          </cell>
        </row>
        <row r="942">
          <cell r="R942" t="str">
            <v>INSTITUIÇÃO</v>
          </cell>
          <cell r="S942" t="str">
            <v>FINEM UMBND</v>
          </cell>
          <cell r="T942" t="str">
            <v>SUB0122A</v>
          </cell>
          <cell r="U942">
            <v>3</v>
          </cell>
          <cell r="V942">
            <v>8.3381620000000005</v>
          </cell>
          <cell r="W942">
            <v>38990</v>
          </cell>
          <cell r="X942">
            <v>15</v>
          </cell>
          <cell r="Y942">
            <v>0</v>
          </cell>
          <cell r="Z942">
            <v>5.5947999999999998E-2</v>
          </cell>
          <cell r="AA942">
            <v>0</v>
          </cell>
          <cell r="AB942">
            <v>47442821.740000002</v>
          </cell>
          <cell r="AC942">
            <v>0</v>
          </cell>
          <cell r="AD942">
            <v>224131</v>
          </cell>
          <cell r="AE942">
            <v>224131</v>
          </cell>
          <cell r="AF942">
            <v>0</v>
          </cell>
          <cell r="AG942">
            <v>47666952.740000002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</row>
        <row r="943">
          <cell r="R943" t="str">
            <v>INSTITUIÇÃO</v>
          </cell>
          <cell r="S943" t="str">
            <v>FINEM UMBND</v>
          </cell>
          <cell r="T943" t="str">
            <v>SUB0122A</v>
          </cell>
          <cell r="U943">
            <v>3</v>
          </cell>
          <cell r="V943">
            <v>8.3381620000000005</v>
          </cell>
          <cell r="W943">
            <v>39006</v>
          </cell>
          <cell r="X943">
            <v>16</v>
          </cell>
          <cell r="Y943">
            <v>43</v>
          </cell>
          <cell r="Z943">
            <v>5.5947999999999998E-2</v>
          </cell>
          <cell r="AA943">
            <v>0</v>
          </cell>
          <cell r="AB943">
            <v>47442821.740000002</v>
          </cell>
          <cell r="AC943">
            <v>1395377.11</v>
          </cell>
          <cell r="AD943">
            <v>239073.07</v>
          </cell>
          <cell r="AE943">
            <v>463204.07</v>
          </cell>
          <cell r="AF943">
            <v>1858581.18</v>
          </cell>
          <cell r="AG943">
            <v>46047444.630000003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</row>
        <row r="944">
          <cell r="R944" t="str">
            <v>INSTITUIÇÃO</v>
          </cell>
          <cell r="S944" t="str">
            <v>FINEM UMBND</v>
          </cell>
          <cell r="T944" t="str">
            <v>SUB0122A</v>
          </cell>
          <cell r="U944">
            <v>3</v>
          </cell>
          <cell r="V944">
            <v>8.3381620000000005</v>
          </cell>
          <cell r="W944">
            <v>39021</v>
          </cell>
          <cell r="X944">
            <v>15</v>
          </cell>
          <cell r="Y944">
            <v>0</v>
          </cell>
          <cell r="Z944">
            <v>5.5947999999999998E-2</v>
          </cell>
          <cell r="AA944">
            <v>0</v>
          </cell>
          <cell r="AB944">
            <v>46047444.630000003</v>
          </cell>
          <cell r="AC944">
            <v>0</v>
          </cell>
          <cell r="AD944">
            <v>217538.91</v>
          </cell>
          <cell r="AE944">
            <v>217538.91</v>
          </cell>
          <cell r="AF944">
            <v>0</v>
          </cell>
          <cell r="AG944">
            <v>46264983.539999999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</row>
        <row r="945">
          <cell r="R945" t="str">
            <v>INSTITUIÇÃO</v>
          </cell>
          <cell r="S945" t="str">
            <v>FINEM UMBND</v>
          </cell>
          <cell r="T945" t="str">
            <v>SUB0122A</v>
          </cell>
          <cell r="U945">
            <v>3</v>
          </cell>
          <cell r="V945">
            <v>8.3381620000000005</v>
          </cell>
          <cell r="W945">
            <v>39036</v>
          </cell>
          <cell r="X945">
            <v>15</v>
          </cell>
          <cell r="Y945">
            <v>44</v>
          </cell>
          <cell r="Z945">
            <v>5.5947999999999998E-2</v>
          </cell>
          <cell r="AA945">
            <v>0</v>
          </cell>
          <cell r="AB945">
            <v>46047444.630000003</v>
          </cell>
          <cell r="AC945">
            <v>1395377.11</v>
          </cell>
          <cell r="AD945">
            <v>217538.91</v>
          </cell>
          <cell r="AE945">
            <v>435077.82</v>
          </cell>
          <cell r="AF945">
            <v>1830454.93</v>
          </cell>
          <cell r="AG945">
            <v>44652067.520000003</v>
          </cell>
          <cell r="AH945">
            <v>7.4505805969238281E-9</v>
          </cell>
          <cell r="AI945">
            <v>0</v>
          </cell>
          <cell r="AJ945">
            <v>0</v>
          </cell>
          <cell r="AK945">
            <v>0</v>
          </cell>
        </row>
        <row r="946">
          <cell r="R946" t="str">
            <v>INSTITUIÇÃO</v>
          </cell>
          <cell r="S946" t="str">
            <v>FINEM UMBND</v>
          </cell>
          <cell r="T946" t="str">
            <v>SUB0122A</v>
          </cell>
          <cell r="U946">
            <v>3</v>
          </cell>
          <cell r="V946">
            <v>8.3381620000000005</v>
          </cell>
          <cell r="W946">
            <v>39051</v>
          </cell>
          <cell r="X946">
            <v>15</v>
          </cell>
          <cell r="Y946">
            <v>0</v>
          </cell>
          <cell r="Z946">
            <v>5.5947999999999998E-2</v>
          </cell>
          <cell r="AA946">
            <v>0</v>
          </cell>
          <cell r="AB946">
            <v>44652067.520000003</v>
          </cell>
          <cell r="AC946">
            <v>0</v>
          </cell>
          <cell r="AD946">
            <v>210946.82</v>
          </cell>
          <cell r="AE946">
            <v>210946.82</v>
          </cell>
          <cell r="AF946">
            <v>0</v>
          </cell>
          <cell r="AG946">
            <v>44863014.340000004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</row>
        <row r="947">
          <cell r="R947" t="str">
            <v>INSTITUIÇÃO</v>
          </cell>
          <cell r="S947" t="str">
            <v>FINEM UMBND</v>
          </cell>
          <cell r="T947" t="str">
            <v>SUB0122A</v>
          </cell>
          <cell r="U947">
            <v>3</v>
          </cell>
          <cell r="V947">
            <v>8.3381620000000005</v>
          </cell>
          <cell r="W947">
            <v>39066</v>
          </cell>
          <cell r="X947">
            <v>15</v>
          </cell>
          <cell r="Y947">
            <v>45</v>
          </cell>
          <cell r="Z947">
            <v>5.5947999999999998E-2</v>
          </cell>
          <cell r="AA947">
            <v>0</v>
          </cell>
          <cell r="AB947">
            <v>44652067.520000003</v>
          </cell>
          <cell r="AC947">
            <v>1395377.11</v>
          </cell>
          <cell r="AD947">
            <v>210946.83000000002</v>
          </cell>
          <cell r="AE947">
            <v>421893.65</v>
          </cell>
          <cell r="AF947">
            <v>1817270.76</v>
          </cell>
          <cell r="AG947">
            <v>43256690.409999996</v>
          </cell>
          <cell r="AH947">
            <v>-7.4505805969238281E-9</v>
          </cell>
          <cell r="AI947">
            <v>0</v>
          </cell>
          <cell r="AJ947">
            <v>0</v>
          </cell>
          <cell r="AK947">
            <v>0</v>
          </cell>
        </row>
        <row r="948">
          <cell r="R948" t="str">
            <v>INSTITUIÇÃO</v>
          </cell>
          <cell r="S948" t="str">
            <v>FINEM UMBND</v>
          </cell>
          <cell r="T948" t="str">
            <v>SUB0122A</v>
          </cell>
          <cell r="U948">
            <v>3</v>
          </cell>
          <cell r="V948">
            <v>8.3381620000000005</v>
          </cell>
          <cell r="W948">
            <v>39082</v>
          </cell>
          <cell r="X948">
            <v>16</v>
          </cell>
          <cell r="Y948">
            <v>0</v>
          </cell>
          <cell r="Z948">
            <v>5.5947999999999998E-2</v>
          </cell>
          <cell r="AA948">
            <v>0</v>
          </cell>
          <cell r="AB948">
            <v>43256690.409999996</v>
          </cell>
          <cell r="AC948">
            <v>0</v>
          </cell>
          <cell r="AD948">
            <v>217978.38</v>
          </cell>
          <cell r="AE948">
            <v>217978.38</v>
          </cell>
          <cell r="AF948">
            <v>0</v>
          </cell>
          <cell r="AG948">
            <v>43474668.789999999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</row>
        <row r="949">
          <cell r="R949" t="str">
            <v>INSTITUIÇÃO</v>
          </cell>
          <cell r="S949" t="str">
            <v>FINEM UMBND</v>
          </cell>
          <cell r="T949" t="str">
            <v>SUB0122A</v>
          </cell>
          <cell r="U949">
            <v>3</v>
          </cell>
          <cell r="V949">
            <v>8.3381620000000005</v>
          </cell>
          <cell r="W949">
            <v>39097</v>
          </cell>
          <cell r="X949">
            <v>15</v>
          </cell>
          <cell r="Y949">
            <v>46</v>
          </cell>
          <cell r="Z949">
            <v>5.5947999999999998E-2</v>
          </cell>
          <cell r="AA949">
            <v>0</v>
          </cell>
          <cell r="AB949">
            <v>43256690.409999996</v>
          </cell>
          <cell r="AC949">
            <v>1395377.11</v>
          </cell>
          <cell r="AD949">
            <v>204354.74</v>
          </cell>
          <cell r="AE949">
            <v>422333.12</v>
          </cell>
          <cell r="AF949">
            <v>1817710.23</v>
          </cell>
          <cell r="AG949">
            <v>41861313.299999997</v>
          </cell>
          <cell r="AH949">
            <v>-7.4505805969238281E-9</v>
          </cell>
          <cell r="AI949">
            <v>0</v>
          </cell>
          <cell r="AJ949">
            <v>0</v>
          </cell>
          <cell r="AK949">
            <v>0</v>
          </cell>
        </row>
        <row r="950">
          <cell r="R950" t="str">
            <v>INSTITUIÇÃO</v>
          </cell>
          <cell r="S950" t="str">
            <v>FINEM UMBND</v>
          </cell>
          <cell r="T950" t="str">
            <v>SUB0122A</v>
          </cell>
          <cell r="U950">
            <v>3</v>
          </cell>
          <cell r="V950">
            <v>8.3381620000000005</v>
          </cell>
          <cell r="W950">
            <v>39098</v>
          </cell>
          <cell r="X950">
            <v>1</v>
          </cell>
          <cell r="Y950">
            <v>0</v>
          </cell>
          <cell r="Z950">
            <v>5.5947999999999998E-2</v>
          </cell>
          <cell r="AA950">
            <v>0</v>
          </cell>
          <cell r="AB950">
            <v>41861313.299999997</v>
          </cell>
          <cell r="AC950">
            <v>0</v>
          </cell>
          <cell r="AD950">
            <v>13184.18</v>
          </cell>
          <cell r="AE950">
            <v>13184.18</v>
          </cell>
          <cell r="AF950">
            <v>0</v>
          </cell>
          <cell r="AG950">
            <v>41874497.469999999</v>
          </cell>
          <cell r="AH950">
            <v>-9.9999979138374329E-3</v>
          </cell>
          <cell r="AI950">
            <v>0</v>
          </cell>
          <cell r="AJ950">
            <v>0</v>
          </cell>
          <cell r="AK950">
            <v>0</v>
          </cell>
        </row>
        <row r="951">
          <cell r="R951" t="str">
            <v>INSTITUIÇÃO</v>
          </cell>
          <cell r="S951" t="str">
            <v>FINEM UMBND</v>
          </cell>
          <cell r="T951" t="str">
            <v>SUB0122A</v>
          </cell>
          <cell r="U951">
            <v>3</v>
          </cell>
          <cell r="V951">
            <v>8.3381620000000005</v>
          </cell>
          <cell r="W951">
            <v>39113</v>
          </cell>
          <cell r="X951">
            <v>15</v>
          </cell>
          <cell r="Y951">
            <v>0</v>
          </cell>
          <cell r="Z951">
            <v>5.5947999999999998E-2</v>
          </cell>
          <cell r="AA951">
            <v>0</v>
          </cell>
          <cell r="AB951">
            <v>41861313.299999997</v>
          </cell>
          <cell r="AC951">
            <v>0</v>
          </cell>
          <cell r="AD951">
            <v>197762.64</v>
          </cell>
          <cell r="AE951">
            <v>210946.82</v>
          </cell>
          <cell r="AF951">
            <v>0</v>
          </cell>
          <cell r="AG951">
            <v>42072260.119999997</v>
          </cell>
          <cell r="AH951">
            <v>9.9999979138374329E-3</v>
          </cell>
          <cell r="AI951">
            <v>0</v>
          </cell>
          <cell r="AJ951">
            <v>0</v>
          </cell>
          <cell r="AK951">
            <v>0</v>
          </cell>
        </row>
        <row r="952">
          <cell r="R952" t="str">
            <v>INSTITUIÇÃO</v>
          </cell>
          <cell r="S952" t="str">
            <v>FINEM UMBND</v>
          </cell>
          <cell r="T952" t="str">
            <v>SUB0122A</v>
          </cell>
          <cell r="U952">
            <v>3</v>
          </cell>
          <cell r="V952">
            <v>8.3381620000000005</v>
          </cell>
          <cell r="W952">
            <v>39128</v>
          </cell>
          <cell r="X952">
            <v>15</v>
          </cell>
          <cell r="Y952">
            <v>47</v>
          </cell>
          <cell r="Z952">
            <v>5.5947999999999998E-2</v>
          </cell>
          <cell r="AA952">
            <v>0</v>
          </cell>
          <cell r="AB952">
            <v>41861313.299999997</v>
          </cell>
          <cell r="AC952">
            <v>1395377.11</v>
          </cell>
          <cell r="AD952">
            <v>197762.64999999997</v>
          </cell>
          <cell r="AE952">
            <v>408709.47</v>
          </cell>
          <cell r="AF952">
            <v>1804086.58</v>
          </cell>
          <cell r="AG952">
            <v>40465936.189999998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</row>
        <row r="953">
          <cell r="R953" t="str">
            <v>INSTITUIÇÃO</v>
          </cell>
          <cell r="S953" t="str">
            <v>FINEM UMBND</v>
          </cell>
          <cell r="T953" t="str">
            <v>SUB0122A</v>
          </cell>
          <cell r="U953">
            <v>3</v>
          </cell>
          <cell r="V953">
            <v>8.3381620000000005</v>
          </cell>
          <cell r="W953">
            <v>39141</v>
          </cell>
          <cell r="X953">
            <v>13</v>
          </cell>
          <cell r="Y953">
            <v>0</v>
          </cell>
          <cell r="Z953">
            <v>5.5947999999999998E-2</v>
          </cell>
          <cell r="AA953">
            <v>0</v>
          </cell>
          <cell r="AB953">
            <v>40465936.189999998</v>
          </cell>
          <cell r="AC953">
            <v>0</v>
          </cell>
          <cell r="AD953">
            <v>165681.15</v>
          </cell>
          <cell r="AE953">
            <v>165681.15</v>
          </cell>
          <cell r="AF953">
            <v>0</v>
          </cell>
          <cell r="AG953">
            <v>40631617.340000004</v>
          </cell>
          <cell r="AH953">
            <v>7.4505805969238281E-9</v>
          </cell>
          <cell r="AI953">
            <v>0</v>
          </cell>
          <cell r="AJ953">
            <v>0</v>
          </cell>
          <cell r="AK953">
            <v>0</v>
          </cell>
        </row>
        <row r="954">
          <cell r="R954" t="str">
            <v>INSTITUIÇÃO</v>
          </cell>
          <cell r="S954" t="str">
            <v>FINEM UMBND</v>
          </cell>
          <cell r="T954" t="str">
            <v>SUB0122A</v>
          </cell>
          <cell r="U954">
            <v>3</v>
          </cell>
          <cell r="V954">
            <v>8.3381620000000005</v>
          </cell>
          <cell r="W954">
            <v>39156</v>
          </cell>
          <cell r="X954">
            <v>15</v>
          </cell>
          <cell r="Y954">
            <v>48</v>
          </cell>
          <cell r="Z954">
            <v>5.5947999999999998E-2</v>
          </cell>
          <cell r="AA954">
            <v>0</v>
          </cell>
          <cell r="AB954">
            <v>40465936.189999998</v>
          </cell>
          <cell r="AC954">
            <v>1395377.11</v>
          </cell>
          <cell r="AD954">
            <v>191170.56000000003</v>
          </cell>
          <cell r="AE954">
            <v>356851.71</v>
          </cell>
          <cell r="AF954">
            <v>1752228.82</v>
          </cell>
          <cell r="AG954">
            <v>39070559.079999998</v>
          </cell>
          <cell r="AH954">
            <v>-7.4505805969238281E-9</v>
          </cell>
          <cell r="AI954">
            <v>0</v>
          </cell>
          <cell r="AJ954">
            <v>0</v>
          </cell>
          <cell r="AK954">
            <v>0</v>
          </cell>
        </row>
        <row r="955">
          <cell r="R955" t="str">
            <v>INSTITUIÇÃO</v>
          </cell>
          <cell r="S955" t="str">
            <v>FINEM UMBND</v>
          </cell>
          <cell r="T955" t="str">
            <v>SUB0122A</v>
          </cell>
          <cell r="U955">
            <v>3</v>
          </cell>
          <cell r="V955">
            <v>8.3381620000000005</v>
          </cell>
          <cell r="W955">
            <v>39172</v>
          </cell>
          <cell r="X955">
            <v>16</v>
          </cell>
          <cell r="Y955">
            <v>0</v>
          </cell>
          <cell r="Z955">
            <v>5.5947999999999998E-2</v>
          </cell>
          <cell r="AA955">
            <v>0</v>
          </cell>
          <cell r="AB955">
            <v>39070559.079999998</v>
          </cell>
          <cell r="AC955">
            <v>0</v>
          </cell>
          <cell r="AD955">
            <v>196883.7</v>
          </cell>
          <cell r="AE955">
            <v>196883.7</v>
          </cell>
          <cell r="AF955">
            <v>0</v>
          </cell>
          <cell r="AG955">
            <v>39267442.780000001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</row>
        <row r="956">
          <cell r="R956" t="str">
            <v>INSTITUIÇÃO</v>
          </cell>
          <cell r="S956" t="str">
            <v>FINEM UMBND</v>
          </cell>
          <cell r="T956" t="str">
            <v>SUB0122A</v>
          </cell>
          <cell r="U956">
            <v>3</v>
          </cell>
          <cell r="V956">
            <v>8.3381620000000005</v>
          </cell>
          <cell r="W956">
            <v>39188</v>
          </cell>
          <cell r="X956">
            <v>16</v>
          </cell>
          <cell r="Y956">
            <v>49</v>
          </cell>
          <cell r="Z956">
            <v>5.5947999999999998E-2</v>
          </cell>
          <cell r="AA956">
            <v>0</v>
          </cell>
          <cell r="AB956">
            <v>39070559.079999998</v>
          </cell>
          <cell r="AC956">
            <v>1395377.11</v>
          </cell>
          <cell r="AD956">
            <v>196883.7</v>
          </cell>
          <cell r="AE956">
            <v>393767.4</v>
          </cell>
          <cell r="AF956">
            <v>1789144.51</v>
          </cell>
          <cell r="AG956">
            <v>37675181.969999999</v>
          </cell>
          <cell r="AH956">
            <v>-7.4505805969238281E-9</v>
          </cell>
          <cell r="AI956">
            <v>0</v>
          </cell>
          <cell r="AJ956">
            <v>0</v>
          </cell>
          <cell r="AK956">
            <v>0</v>
          </cell>
        </row>
        <row r="957">
          <cell r="R957" t="str">
            <v>INSTITUIÇÃO</v>
          </cell>
          <cell r="S957" t="str">
            <v>FINEM UMBND</v>
          </cell>
          <cell r="T957" t="str">
            <v>SUB0122A</v>
          </cell>
          <cell r="U957">
            <v>3</v>
          </cell>
          <cell r="V957">
            <v>8.3381620000000005</v>
          </cell>
          <cell r="W957">
            <v>39202</v>
          </cell>
          <cell r="X957">
            <v>14</v>
          </cell>
          <cell r="Y957">
            <v>0</v>
          </cell>
          <cell r="Z957">
            <v>5.5947999999999998E-2</v>
          </cell>
          <cell r="AA957">
            <v>0</v>
          </cell>
          <cell r="AB957">
            <v>37675181.969999999</v>
          </cell>
          <cell r="AC957">
            <v>0</v>
          </cell>
          <cell r="AD957">
            <v>166120.62</v>
          </cell>
          <cell r="AE957">
            <v>166120.62</v>
          </cell>
          <cell r="AF957">
            <v>0</v>
          </cell>
          <cell r="AG957">
            <v>37841302.590000004</v>
          </cell>
          <cell r="AH957">
            <v>7.4505805969238281E-9</v>
          </cell>
          <cell r="AI957">
            <v>0</v>
          </cell>
          <cell r="AJ957">
            <v>0</v>
          </cell>
          <cell r="AK957">
            <v>0</v>
          </cell>
        </row>
        <row r="958">
          <cell r="R958" t="str">
            <v>INSTITUIÇÃO</v>
          </cell>
          <cell r="S958" t="str">
            <v>FINEM UMBND</v>
          </cell>
          <cell r="T958" t="str">
            <v>SUB0122A</v>
          </cell>
          <cell r="U958">
            <v>3</v>
          </cell>
          <cell r="V958">
            <v>8.3381620000000005</v>
          </cell>
          <cell r="W958">
            <v>39217</v>
          </cell>
          <cell r="X958">
            <v>15</v>
          </cell>
          <cell r="Y958">
            <v>50</v>
          </cell>
          <cell r="Z958">
            <v>5.5947999999999998E-2</v>
          </cell>
          <cell r="AA958">
            <v>0</v>
          </cell>
          <cell r="AB958">
            <v>37675181.969999999</v>
          </cell>
          <cell r="AC958">
            <v>1395377.11</v>
          </cell>
          <cell r="AD958">
            <v>177986.39</v>
          </cell>
          <cell r="AE958">
            <v>344107.01</v>
          </cell>
          <cell r="AF958">
            <v>1739484.12</v>
          </cell>
          <cell r="AG958">
            <v>36279804.859999999</v>
          </cell>
          <cell r="AH958">
            <v>-7.4505805969238281E-9</v>
          </cell>
          <cell r="AI958">
            <v>0</v>
          </cell>
          <cell r="AJ958">
            <v>0</v>
          </cell>
          <cell r="AK958">
            <v>0</v>
          </cell>
        </row>
        <row r="959">
          <cell r="R959" t="str">
            <v>INSTITUIÇÃO</v>
          </cell>
          <cell r="S959" t="str">
            <v>FINEM UMBND</v>
          </cell>
          <cell r="T959" t="str">
            <v>SUB0122A</v>
          </cell>
          <cell r="U959">
            <v>3</v>
          </cell>
          <cell r="V959">
            <v>8.3381620000000005</v>
          </cell>
          <cell r="W959">
            <v>39233</v>
          </cell>
          <cell r="X959">
            <v>16</v>
          </cell>
          <cell r="Y959">
            <v>0</v>
          </cell>
          <cell r="Z959">
            <v>5.5947999999999998E-2</v>
          </cell>
          <cell r="AA959">
            <v>0</v>
          </cell>
          <cell r="AB959">
            <v>36279804.859999999</v>
          </cell>
          <cell r="AC959">
            <v>0</v>
          </cell>
          <cell r="AD959">
            <v>182820.58</v>
          </cell>
          <cell r="AE959">
            <v>182820.58</v>
          </cell>
          <cell r="AF959">
            <v>0</v>
          </cell>
          <cell r="AG959">
            <v>36462625.439999998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</row>
        <row r="960">
          <cell r="R960" t="str">
            <v>INSTITUIÇÃO</v>
          </cell>
          <cell r="S960" t="str">
            <v>FINEM UMBND</v>
          </cell>
          <cell r="T960" t="str">
            <v>SUB0122A</v>
          </cell>
          <cell r="U960">
            <v>3</v>
          </cell>
          <cell r="V960">
            <v>8.3381620000000005</v>
          </cell>
          <cell r="W960">
            <v>39248</v>
          </cell>
          <cell r="X960">
            <v>15</v>
          </cell>
          <cell r="Y960">
            <v>51</v>
          </cell>
          <cell r="Z960">
            <v>5.5947999999999998E-2</v>
          </cell>
          <cell r="AA960">
            <v>0</v>
          </cell>
          <cell r="AB960">
            <v>36279804.859999999</v>
          </cell>
          <cell r="AC960">
            <v>1395377.11</v>
          </cell>
          <cell r="AD960">
            <v>171394.29</v>
          </cell>
          <cell r="AE960">
            <v>354214.87</v>
          </cell>
          <cell r="AF960">
            <v>1749591.98</v>
          </cell>
          <cell r="AG960">
            <v>34884427.75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</row>
        <row r="961">
          <cell r="R961" t="str">
            <v>INSTITUIÇÃO</v>
          </cell>
          <cell r="S961" t="str">
            <v>FINEM UMBND</v>
          </cell>
          <cell r="T961" t="str">
            <v>SUB0122A</v>
          </cell>
          <cell r="U961">
            <v>3</v>
          </cell>
          <cell r="V961">
            <v>8.3381620000000005</v>
          </cell>
          <cell r="W961">
            <v>39263</v>
          </cell>
          <cell r="X961">
            <v>15</v>
          </cell>
          <cell r="Y961">
            <v>0</v>
          </cell>
          <cell r="Z961">
            <v>5.5947999999999998E-2</v>
          </cell>
          <cell r="AA961">
            <v>0</v>
          </cell>
          <cell r="AB961">
            <v>34884427.75</v>
          </cell>
          <cell r="AC961">
            <v>0</v>
          </cell>
          <cell r="AD961">
            <v>164802.21</v>
          </cell>
          <cell r="AE961">
            <v>164802.21</v>
          </cell>
          <cell r="AF961">
            <v>0</v>
          </cell>
          <cell r="AG961">
            <v>35049229.950000003</v>
          </cell>
          <cell r="AH961">
            <v>-9.9999979138374329E-3</v>
          </cell>
          <cell r="AI961">
            <v>0</v>
          </cell>
          <cell r="AJ961">
            <v>0</v>
          </cell>
          <cell r="AK961">
            <v>0</v>
          </cell>
        </row>
        <row r="962">
          <cell r="R962" t="str">
            <v>INSTITUIÇÃO</v>
          </cell>
          <cell r="S962" t="str">
            <v>FINEM UMBND</v>
          </cell>
          <cell r="T962" t="str">
            <v>SUB0122A</v>
          </cell>
          <cell r="U962">
            <v>3</v>
          </cell>
          <cell r="V962">
            <v>8.3381620000000005</v>
          </cell>
          <cell r="W962">
            <v>39279</v>
          </cell>
          <cell r="X962">
            <v>16</v>
          </cell>
          <cell r="Y962">
            <v>52</v>
          </cell>
          <cell r="Z962">
            <v>5.5947999999999998E-2</v>
          </cell>
          <cell r="AA962">
            <v>0</v>
          </cell>
          <cell r="AB962">
            <v>34884427.75</v>
          </cell>
          <cell r="AC962">
            <v>1395377.11</v>
          </cell>
          <cell r="AD962">
            <v>175789.02</v>
          </cell>
          <cell r="AE962">
            <v>340591.23</v>
          </cell>
          <cell r="AF962">
            <v>1735968.33</v>
          </cell>
          <cell r="AG962">
            <v>33489050.640000001</v>
          </cell>
          <cell r="AH962">
            <v>-7.4505805969238281E-9</v>
          </cell>
          <cell r="AI962">
            <v>0</v>
          </cell>
          <cell r="AJ962">
            <v>0</v>
          </cell>
          <cell r="AK962">
            <v>0</v>
          </cell>
        </row>
        <row r="963">
          <cell r="R963" t="str">
            <v>INSTITUIÇÃO</v>
          </cell>
          <cell r="S963" t="str">
            <v>FINEM UMBND</v>
          </cell>
          <cell r="T963" t="str">
            <v>SUB0122A</v>
          </cell>
          <cell r="U963">
            <v>3</v>
          </cell>
          <cell r="V963">
            <v>8.3381620000000005</v>
          </cell>
          <cell r="W963">
            <v>39294</v>
          </cell>
          <cell r="X963">
            <v>15</v>
          </cell>
          <cell r="Y963">
            <v>0</v>
          </cell>
          <cell r="Z963">
            <v>5.5947999999999998E-2</v>
          </cell>
          <cell r="AA963">
            <v>0</v>
          </cell>
          <cell r="AB963">
            <v>33489050.640000001</v>
          </cell>
          <cell r="AC963">
            <v>0</v>
          </cell>
          <cell r="AD963">
            <v>158210.12</v>
          </cell>
          <cell r="AE963">
            <v>158210.12</v>
          </cell>
          <cell r="AF963">
            <v>0</v>
          </cell>
          <cell r="AG963">
            <v>33647260.75</v>
          </cell>
          <cell r="AH963">
            <v>-9.9999979138374329E-3</v>
          </cell>
          <cell r="AI963">
            <v>0</v>
          </cell>
          <cell r="AJ963">
            <v>0</v>
          </cell>
          <cell r="AK963">
            <v>0</v>
          </cell>
        </row>
        <row r="964">
          <cell r="R964" t="str">
            <v>INSTITUIÇÃO</v>
          </cell>
          <cell r="S964" t="str">
            <v>FINEM UMBND</v>
          </cell>
          <cell r="T964" t="str">
            <v>SUB0122A</v>
          </cell>
          <cell r="U964">
            <v>3</v>
          </cell>
          <cell r="V964">
            <v>8.3381620000000005</v>
          </cell>
          <cell r="W964">
            <v>39309</v>
          </cell>
          <cell r="X964">
            <v>15</v>
          </cell>
          <cell r="Y964">
            <v>53</v>
          </cell>
          <cell r="Z964">
            <v>5.5947999999999998E-2</v>
          </cell>
          <cell r="AA964">
            <v>0</v>
          </cell>
          <cell r="AB964">
            <v>33489050.640000001</v>
          </cell>
          <cell r="AC964">
            <v>1395377.11</v>
          </cell>
          <cell r="AD964">
            <v>158210.12</v>
          </cell>
          <cell r="AE964">
            <v>316420.24</v>
          </cell>
          <cell r="AF964">
            <v>1711797.34</v>
          </cell>
          <cell r="AG964">
            <v>32093673.530000001</v>
          </cell>
          <cell r="AH964">
            <v>7.4505805969238281E-9</v>
          </cell>
          <cell r="AI964">
            <v>0</v>
          </cell>
          <cell r="AJ964">
            <v>0</v>
          </cell>
          <cell r="AK964">
            <v>0</v>
          </cell>
        </row>
        <row r="965">
          <cell r="R965" t="str">
            <v>INSTITUIÇÃO</v>
          </cell>
          <cell r="S965" t="str">
            <v>FINEM UMBND</v>
          </cell>
          <cell r="T965" t="str">
            <v>SUB0122A</v>
          </cell>
          <cell r="U965">
            <v>3</v>
          </cell>
          <cell r="V965">
            <v>8.3381620000000005</v>
          </cell>
          <cell r="W965">
            <v>39325</v>
          </cell>
          <cell r="X965">
            <v>16</v>
          </cell>
          <cell r="Y965">
            <v>0</v>
          </cell>
          <cell r="Z965">
            <v>5.5947999999999998E-2</v>
          </cell>
          <cell r="AA965">
            <v>0</v>
          </cell>
          <cell r="AB965">
            <v>32093673.530000001</v>
          </cell>
          <cell r="AC965">
            <v>0</v>
          </cell>
          <cell r="AD965">
            <v>161725.9</v>
          </cell>
          <cell r="AE965">
            <v>161725.9</v>
          </cell>
          <cell r="AF965">
            <v>0</v>
          </cell>
          <cell r="AG965">
            <v>32255399.420000002</v>
          </cell>
          <cell r="AH965">
            <v>-9.9999979138374329E-3</v>
          </cell>
          <cell r="AI965">
            <v>0</v>
          </cell>
          <cell r="AJ965">
            <v>0</v>
          </cell>
          <cell r="AK965">
            <v>0</v>
          </cell>
        </row>
        <row r="966">
          <cell r="R966" t="str">
            <v>INSTITUIÇÃO</v>
          </cell>
          <cell r="S966" t="str">
            <v>FINEM UMBND</v>
          </cell>
          <cell r="T966" t="str">
            <v>SUB0122A</v>
          </cell>
          <cell r="U966">
            <v>3</v>
          </cell>
          <cell r="V966">
            <v>8.3381620000000005</v>
          </cell>
          <cell r="W966">
            <v>39342</v>
          </cell>
          <cell r="X966">
            <v>17</v>
          </cell>
          <cell r="Y966">
            <v>54</v>
          </cell>
          <cell r="Z966">
            <v>5.5947999999999998E-2</v>
          </cell>
          <cell r="AA966">
            <v>0</v>
          </cell>
          <cell r="AB966">
            <v>32093673.530000001</v>
          </cell>
          <cell r="AC966">
            <v>1395377.11</v>
          </cell>
          <cell r="AD966">
            <v>171833.75999999998</v>
          </cell>
          <cell r="AE966">
            <v>333559.65999999997</v>
          </cell>
          <cell r="AF966">
            <v>1728936.77</v>
          </cell>
          <cell r="AG966">
            <v>30698296.420000002</v>
          </cell>
          <cell r="AH966">
            <v>9.9999979138374329E-3</v>
          </cell>
          <cell r="AI966">
            <v>0</v>
          </cell>
          <cell r="AJ966">
            <v>0</v>
          </cell>
          <cell r="AK966">
            <v>0</v>
          </cell>
        </row>
        <row r="967">
          <cell r="R967" t="str">
            <v>INSTITUIÇÃO</v>
          </cell>
          <cell r="S967" t="str">
            <v>FINEM UMBND</v>
          </cell>
          <cell r="T967" t="str">
            <v>SUB0122A</v>
          </cell>
          <cell r="U967">
            <v>3</v>
          </cell>
          <cell r="V967">
            <v>8.3381620000000005</v>
          </cell>
          <cell r="W967">
            <v>39355</v>
          </cell>
          <cell r="X967">
            <v>13</v>
          </cell>
          <cell r="Y967">
            <v>0</v>
          </cell>
          <cell r="Z967">
            <v>5.5947999999999998E-2</v>
          </cell>
          <cell r="AA967">
            <v>0</v>
          </cell>
          <cell r="AB967">
            <v>30698296.420000002</v>
          </cell>
          <cell r="AC967">
            <v>0</v>
          </cell>
          <cell r="AD967">
            <v>125689.15</v>
          </cell>
          <cell r="AE967">
            <v>125689.15</v>
          </cell>
          <cell r="AF967">
            <v>0</v>
          </cell>
          <cell r="AG967">
            <v>30823985.57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</row>
        <row r="968">
          <cell r="R968" t="str">
            <v>INSTITUIÇÃO</v>
          </cell>
          <cell r="S968" t="str">
            <v>FINEM UMBND</v>
          </cell>
          <cell r="T968" t="str">
            <v>SUB0122A</v>
          </cell>
          <cell r="U968">
            <v>3</v>
          </cell>
          <cell r="V968">
            <v>8.3381620000000005</v>
          </cell>
          <cell r="W968">
            <v>39370</v>
          </cell>
          <cell r="X968">
            <v>15</v>
          </cell>
          <cell r="Y968">
            <v>55</v>
          </cell>
          <cell r="Z968">
            <v>5.5947999999999998E-2</v>
          </cell>
          <cell r="AA968">
            <v>0</v>
          </cell>
          <cell r="AB968">
            <v>30698296.420000002</v>
          </cell>
          <cell r="AC968">
            <v>1395377.11</v>
          </cell>
          <cell r="AD968">
            <v>145025.94000000003</v>
          </cell>
          <cell r="AE968">
            <v>270715.09000000003</v>
          </cell>
          <cell r="AF968">
            <v>1666092.2</v>
          </cell>
          <cell r="AG968">
            <v>29302919.309999999</v>
          </cell>
          <cell r="AH968">
            <v>-3.7252902984619141E-9</v>
          </cell>
          <cell r="AI968">
            <v>0</v>
          </cell>
          <cell r="AJ968">
            <v>0</v>
          </cell>
          <cell r="AK968">
            <v>0</v>
          </cell>
        </row>
        <row r="969">
          <cell r="R969" t="str">
            <v>INSTITUIÇÃO</v>
          </cell>
          <cell r="S969" t="str">
            <v>FINEM UMBND</v>
          </cell>
          <cell r="T969" t="str">
            <v>SUB0122A</v>
          </cell>
          <cell r="U969">
            <v>3</v>
          </cell>
          <cell r="V969">
            <v>8.3381620000000005</v>
          </cell>
          <cell r="W969">
            <v>39371</v>
          </cell>
          <cell r="X969">
            <v>1</v>
          </cell>
          <cell r="Y969">
            <v>0</v>
          </cell>
          <cell r="Z969">
            <v>5.5947999999999998E-2</v>
          </cell>
          <cell r="AA969">
            <v>0</v>
          </cell>
          <cell r="AB969">
            <v>29302919.309999999</v>
          </cell>
          <cell r="AC969">
            <v>0</v>
          </cell>
          <cell r="AD969">
            <v>9228.92</v>
          </cell>
          <cell r="AE969">
            <v>9228.92</v>
          </cell>
          <cell r="AF969">
            <v>0</v>
          </cell>
          <cell r="AG969">
            <v>29312148.23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</row>
        <row r="970">
          <cell r="R970" t="str">
            <v>INSTITUIÇÃO</v>
          </cell>
          <cell r="S970" t="str">
            <v>FINEM UMBND</v>
          </cell>
          <cell r="T970" t="str">
            <v>SUB0122A</v>
          </cell>
          <cell r="U970">
            <v>3</v>
          </cell>
          <cell r="V970">
            <v>8.3381620000000005</v>
          </cell>
          <cell r="W970">
            <v>39386</v>
          </cell>
          <cell r="X970">
            <v>15</v>
          </cell>
          <cell r="Y970">
            <v>0</v>
          </cell>
          <cell r="Z970">
            <v>5.5947999999999998E-2</v>
          </cell>
          <cell r="AA970">
            <v>0</v>
          </cell>
          <cell r="AB970">
            <v>29302919.309999999</v>
          </cell>
          <cell r="AC970">
            <v>0</v>
          </cell>
          <cell r="AD970">
            <v>138433.85999999999</v>
          </cell>
          <cell r="AE970">
            <v>147662.78</v>
          </cell>
          <cell r="AF970">
            <v>0</v>
          </cell>
          <cell r="AG970">
            <v>29450582.079999998</v>
          </cell>
          <cell r="AH970">
            <v>-1.0000001639127731E-2</v>
          </cell>
          <cell r="AI970">
            <v>0</v>
          </cell>
          <cell r="AJ970">
            <v>0</v>
          </cell>
          <cell r="AK970">
            <v>0</v>
          </cell>
        </row>
        <row r="971">
          <cell r="R971" t="str">
            <v>INSTITUIÇÃO</v>
          </cell>
          <cell r="S971" t="str">
            <v>FINEM UMBND</v>
          </cell>
          <cell r="T971" t="str">
            <v>SUB0122A</v>
          </cell>
          <cell r="U971">
            <v>3</v>
          </cell>
          <cell r="V971">
            <v>8.3381620000000005</v>
          </cell>
          <cell r="W971">
            <v>39401</v>
          </cell>
          <cell r="X971">
            <v>15</v>
          </cell>
          <cell r="Y971">
            <v>56</v>
          </cell>
          <cell r="Z971">
            <v>5.5947999999999998E-2</v>
          </cell>
          <cell r="AA971">
            <v>0</v>
          </cell>
          <cell r="AB971">
            <v>29302919.309999999</v>
          </cell>
          <cell r="AC971">
            <v>1395377.11</v>
          </cell>
          <cell r="AD971">
            <v>138433.85</v>
          </cell>
          <cell r="AE971">
            <v>286096.63</v>
          </cell>
          <cell r="AF971">
            <v>1681473.74</v>
          </cell>
          <cell r="AG971">
            <v>27907542.199999999</v>
          </cell>
          <cell r="AH971">
            <v>9.9999979138374329E-3</v>
          </cell>
          <cell r="AI971">
            <v>0</v>
          </cell>
          <cell r="AJ971">
            <v>0</v>
          </cell>
          <cell r="AK971">
            <v>0</v>
          </cell>
        </row>
        <row r="972">
          <cell r="R972" t="str">
            <v>INSTITUIÇÃO</v>
          </cell>
          <cell r="S972" t="str">
            <v>FINEM UMBND</v>
          </cell>
          <cell r="T972" t="str">
            <v>SUB0122A</v>
          </cell>
          <cell r="U972">
            <v>3</v>
          </cell>
          <cell r="V972">
            <v>8.3381620000000005</v>
          </cell>
          <cell r="W972">
            <v>39416</v>
          </cell>
          <cell r="X972">
            <v>15</v>
          </cell>
          <cell r="Y972">
            <v>0</v>
          </cell>
          <cell r="Z972">
            <v>5.5947999999999998E-2</v>
          </cell>
          <cell r="AA972">
            <v>0</v>
          </cell>
          <cell r="AB972">
            <v>27907542.199999999</v>
          </cell>
          <cell r="AC972">
            <v>0</v>
          </cell>
          <cell r="AD972">
            <v>131841.76</v>
          </cell>
          <cell r="AE972">
            <v>131841.76</v>
          </cell>
          <cell r="AF972">
            <v>0</v>
          </cell>
          <cell r="AG972">
            <v>28039383.960000001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</row>
        <row r="973">
          <cell r="R973" t="str">
            <v>INSTITUIÇÃO</v>
          </cell>
          <cell r="S973" t="str">
            <v>FINEM UMBND</v>
          </cell>
          <cell r="T973" t="str">
            <v>SUB0122A</v>
          </cell>
          <cell r="U973">
            <v>3</v>
          </cell>
          <cell r="V973">
            <v>8.3381620000000005</v>
          </cell>
          <cell r="W973">
            <v>39433</v>
          </cell>
          <cell r="X973">
            <v>17</v>
          </cell>
          <cell r="Y973">
            <v>57</v>
          </cell>
          <cell r="Z973">
            <v>5.5947999999999998E-2</v>
          </cell>
          <cell r="AA973">
            <v>0</v>
          </cell>
          <cell r="AB973">
            <v>27907542.199999999</v>
          </cell>
          <cell r="AC973">
            <v>1395377.11</v>
          </cell>
          <cell r="AD973">
            <v>149420.66999999998</v>
          </cell>
          <cell r="AE973">
            <v>281262.43</v>
          </cell>
          <cell r="AF973">
            <v>1676639.54</v>
          </cell>
          <cell r="AG973">
            <v>26512165.09</v>
          </cell>
          <cell r="AH973">
            <v>-3.7252902984619141E-9</v>
          </cell>
          <cell r="AI973">
            <v>0</v>
          </cell>
          <cell r="AJ973">
            <v>0</v>
          </cell>
          <cell r="AK973">
            <v>0</v>
          </cell>
        </row>
        <row r="974">
          <cell r="R974" t="str">
            <v>INSTITUIÇÃO</v>
          </cell>
          <cell r="S974" t="str">
            <v>FINEM UMBND</v>
          </cell>
          <cell r="T974" t="str">
            <v>SUB0122A</v>
          </cell>
          <cell r="U974">
            <v>3</v>
          </cell>
          <cell r="V974">
            <v>8.3381620000000005</v>
          </cell>
          <cell r="W974">
            <v>39447</v>
          </cell>
          <cell r="X974">
            <v>14</v>
          </cell>
          <cell r="Y974">
            <v>0</v>
          </cell>
          <cell r="Z974">
            <v>5.5947999999999998E-2</v>
          </cell>
          <cell r="AA974">
            <v>0</v>
          </cell>
          <cell r="AB974">
            <v>26512165.09</v>
          </cell>
          <cell r="AC974">
            <v>0</v>
          </cell>
          <cell r="AD974">
            <v>116899.7</v>
          </cell>
          <cell r="AE974">
            <v>116899.7</v>
          </cell>
          <cell r="AF974">
            <v>0</v>
          </cell>
          <cell r="AG974">
            <v>26629064.789999999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</row>
        <row r="975">
          <cell r="R975" t="str">
            <v>INSTITUIÇÃO</v>
          </cell>
          <cell r="S975" t="str">
            <v>FINEM UMBND</v>
          </cell>
          <cell r="T975" t="str">
            <v>SUB0122A</v>
          </cell>
          <cell r="U975">
            <v>3</v>
          </cell>
          <cell r="V975">
            <v>8.3381620000000005</v>
          </cell>
          <cell r="W975">
            <v>39462</v>
          </cell>
          <cell r="X975">
            <v>15</v>
          </cell>
          <cell r="Y975">
            <v>58</v>
          </cell>
          <cell r="Z975">
            <v>5.5947999999999998E-2</v>
          </cell>
          <cell r="AA975">
            <v>0</v>
          </cell>
          <cell r="AB975">
            <v>26512165.09</v>
          </cell>
          <cell r="AC975">
            <v>1395377.11</v>
          </cell>
          <cell r="AD975">
            <v>125249.67</v>
          </cell>
          <cell r="AE975">
            <v>242149.37</v>
          </cell>
          <cell r="AF975">
            <v>1637526.48</v>
          </cell>
          <cell r="AG975">
            <v>25116787.98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</row>
        <row r="976">
          <cell r="R976" t="str">
            <v>INSTITUIÇÃO</v>
          </cell>
          <cell r="S976" t="str">
            <v>FINEM UMBND</v>
          </cell>
          <cell r="T976" t="str">
            <v>SUB0122A</v>
          </cell>
          <cell r="U976">
            <v>3</v>
          </cell>
          <cell r="V976">
            <v>8.3381620000000005</v>
          </cell>
          <cell r="W976">
            <v>39463</v>
          </cell>
          <cell r="X976">
            <v>1</v>
          </cell>
          <cell r="Y976">
            <v>0</v>
          </cell>
          <cell r="Z976">
            <v>5.5947999999999998E-2</v>
          </cell>
          <cell r="AA976">
            <v>0</v>
          </cell>
          <cell r="AB976">
            <v>25116787.98</v>
          </cell>
          <cell r="AC976">
            <v>0</v>
          </cell>
          <cell r="AD976">
            <v>7910.51</v>
          </cell>
          <cell r="AE976">
            <v>7910.51</v>
          </cell>
          <cell r="AF976">
            <v>0</v>
          </cell>
          <cell r="AG976">
            <v>25124698.48</v>
          </cell>
          <cell r="AH976">
            <v>-1.0000001639127731E-2</v>
          </cell>
          <cell r="AI976">
            <v>0</v>
          </cell>
          <cell r="AJ976">
            <v>0</v>
          </cell>
          <cell r="AK976">
            <v>0</v>
          </cell>
        </row>
        <row r="977">
          <cell r="R977" t="str">
            <v>INSTITUIÇÃO</v>
          </cell>
          <cell r="S977" t="str">
            <v>FINEM UMBND</v>
          </cell>
          <cell r="T977" t="str">
            <v>SUB0122A</v>
          </cell>
          <cell r="U977">
            <v>3</v>
          </cell>
          <cell r="V977">
            <v>8.3381620000000005</v>
          </cell>
          <cell r="W977">
            <v>39478</v>
          </cell>
          <cell r="X977">
            <v>15</v>
          </cell>
          <cell r="Y977">
            <v>0</v>
          </cell>
          <cell r="Z977">
            <v>5.5947999999999998E-2</v>
          </cell>
          <cell r="AA977">
            <v>0</v>
          </cell>
          <cell r="AB977">
            <v>25116787.98</v>
          </cell>
          <cell r="AC977">
            <v>0</v>
          </cell>
          <cell r="AD977">
            <v>118657.58</v>
          </cell>
          <cell r="AE977">
            <v>126568.09</v>
          </cell>
          <cell r="AF977">
            <v>0</v>
          </cell>
          <cell r="AG977">
            <v>25243356.07</v>
          </cell>
          <cell r="AH977">
            <v>1.0000001639127731E-2</v>
          </cell>
          <cell r="AI977">
            <v>0</v>
          </cell>
          <cell r="AJ977">
            <v>0</v>
          </cell>
          <cell r="AK977">
            <v>0</v>
          </cell>
        </row>
        <row r="978">
          <cell r="R978" t="str">
            <v>INSTITUIÇÃO</v>
          </cell>
          <cell r="S978" t="str">
            <v>FINEM UMBND</v>
          </cell>
          <cell r="T978" t="str">
            <v>SUB0122A</v>
          </cell>
          <cell r="U978">
            <v>3</v>
          </cell>
          <cell r="V978">
            <v>8.3381620000000005</v>
          </cell>
          <cell r="W978">
            <v>39493</v>
          </cell>
          <cell r="X978">
            <v>15</v>
          </cell>
          <cell r="Y978">
            <v>59</v>
          </cell>
          <cell r="Z978">
            <v>5.5947999999999998E-2</v>
          </cell>
          <cell r="AA978">
            <v>0</v>
          </cell>
          <cell r="AB978">
            <v>25116787.98</v>
          </cell>
          <cell r="AC978">
            <v>1395377.11</v>
          </cell>
          <cell r="AD978">
            <v>118657.59</v>
          </cell>
          <cell r="AE978">
            <v>245225.68</v>
          </cell>
          <cell r="AF978">
            <v>1640602.79</v>
          </cell>
          <cell r="AG978">
            <v>23721410.870000001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</row>
        <row r="979">
          <cell r="R979" t="str">
            <v>INSTITUIÇÃO</v>
          </cell>
          <cell r="S979" t="str">
            <v>FINEM UMBND</v>
          </cell>
          <cell r="T979" t="str">
            <v>SUB0122A</v>
          </cell>
          <cell r="U979">
            <v>3</v>
          </cell>
          <cell r="V979">
            <v>8.3381620000000005</v>
          </cell>
          <cell r="W979">
            <v>39507</v>
          </cell>
          <cell r="X979">
            <v>14</v>
          </cell>
          <cell r="Y979">
            <v>0</v>
          </cell>
          <cell r="Z979">
            <v>5.5947999999999998E-2</v>
          </cell>
          <cell r="AA979">
            <v>0</v>
          </cell>
          <cell r="AB979">
            <v>23721410.870000001</v>
          </cell>
          <cell r="AC979">
            <v>0</v>
          </cell>
          <cell r="AD979">
            <v>104594.47</v>
          </cell>
          <cell r="AE979">
            <v>104594.47</v>
          </cell>
          <cell r="AF979">
            <v>0</v>
          </cell>
          <cell r="AG979">
            <v>23826005.329999998</v>
          </cell>
          <cell r="AH979">
            <v>-1.0000001639127731E-2</v>
          </cell>
          <cell r="AI979">
            <v>0</v>
          </cell>
          <cell r="AJ979">
            <v>0</v>
          </cell>
          <cell r="AK979">
            <v>0</v>
          </cell>
        </row>
        <row r="980">
          <cell r="R980" t="str">
            <v>INSTITUIÇÃO</v>
          </cell>
          <cell r="S980" t="str">
            <v>FINEM UMBND</v>
          </cell>
          <cell r="T980" t="str">
            <v>SUB0122A</v>
          </cell>
          <cell r="U980">
            <v>3</v>
          </cell>
          <cell r="V980">
            <v>8.3381620000000005</v>
          </cell>
          <cell r="W980">
            <v>39524</v>
          </cell>
          <cell r="X980">
            <v>17</v>
          </cell>
          <cell r="Y980">
            <v>60</v>
          </cell>
          <cell r="Z980">
            <v>5.5947999999999998E-2</v>
          </cell>
          <cell r="AA980">
            <v>0</v>
          </cell>
          <cell r="AB980">
            <v>23721410.870000001</v>
          </cell>
          <cell r="AC980">
            <v>1395377.11</v>
          </cell>
          <cell r="AD980">
            <v>127007.56</v>
          </cell>
          <cell r="AE980">
            <v>231602.03</v>
          </cell>
          <cell r="AF980">
            <v>1626979.14</v>
          </cell>
          <cell r="AG980">
            <v>22326033.760000002</v>
          </cell>
          <cell r="AH980">
            <v>1.000000536441803E-2</v>
          </cell>
          <cell r="AI980">
            <v>0</v>
          </cell>
          <cell r="AJ980">
            <v>0</v>
          </cell>
          <cell r="AK980">
            <v>0</v>
          </cell>
        </row>
        <row r="981">
          <cell r="R981" t="str">
            <v>INSTITUIÇÃO</v>
          </cell>
          <cell r="S981" t="str">
            <v>FINEM UMBND</v>
          </cell>
          <cell r="T981" t="str">
            <v>SUB0122A</v>
          </cell>
          <cell r="U981">
            <v>3</v>
          </cell>
          <cell r="V981">
            <v>8.3381620000000005</v>
          </cell>
          <cell r="W981">
            <v>39538</v>
          </cell>
          <cell r="X981">
            <v>14</v>
          </cell>
          <cell r="Y981">
            <v>0</v>
          </cell>
          <cell r="Z981">
            <v>5.5947999999999998E-2</v>
          </cell>
          <cell r="AA981">
            <v>0</v>
          </cell>
          <cell r="AB981">
            <v>22326033.760000002</v>
          </cell>
          <cell r="AC981">
            <v>0</v>
          </cell>
          <cell r="AD981">
            <v>98441.85</v>
          </cell>
          <cell r="AE981">
            <v>98441.85</v>
          </cell>
          <cell r="AF981">
            <v>0</v>
          </cell>
          <cell r="AG981">
            <v>22424475.609999999</v>
          </cell>
          <cell r="AH981">
            <v>-3.7252902984619141E-9</v>
          </cell>
          <cell r="AI981">
            <v>0</v>
          </cell>
          <cell r="AJ981">
            <v>0</v>
          </cell>
          <cell r="AK981">
            <v>0</v>
          </cell>
        </row>
        <row r="982">
          <cell r="R982" t="str">
            <v>INSTITUIÇÃO</v>
          </cell>
          <cell r="S982" t="str">
            <v>FINEM UMBND</v>
          </cell>
          <cell r="T982" t="str">
            <v>SUB0122A</v>
          </cell>
          <cell r="U982">
            <v>3</v>
          </cell>
          <cell r="V982">
            <v>8.3381620000000005</v>
          </cell>
          <cell r="W982">
            <v>39553</v>
          </cell>
          <cell r="X982">
            <v>15</v>
          </cell>
          <cell r="Y982">
            <v>61</v>
          </cell>
          <cell r="Z982">
            <v>5.5947999999999998E-2</v>
          </cell>
          <cell r="AA982">
            <v>0</v>
          </cell>
          <cell r="AB982">
            <v>22326033.760000002</v>
          </cell>
          <cell r="AC982">
            <v>1395377.11</v>
          </cell>
          <cell r="AD982">
            <v>105473.41</v>
          </cell>
          <cell r="AE982">
            <v>203915.26</v>
          </cell>
          <cell r="AF982">
            <v>1599292.37</v>
          </cell>
          <cell r="AG982">
            <v>20930656.649999999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</row>
        <row r="983">
          <cell r="R983" t="str">
            <v>INSTITUIÇÃO</v>
          </cell>
          <cell r="S983" t="str">
            <v>FINEM UMBND</v>
          </cell>
          <cell r="T983" t="str">
            <v>SUB0122A</v>
          </cell>
          <cell r="U983">
            <v>3</v>
          </cell>
          <cell r="V983">
            <v>8.3381620000000005</v>
          </cell>
          <cell r="W983">
            <v>39554</v>
          </cell>
          <cell r="X983">
            <v>1</v>
          </cell>
          <cell r="Y983">
            <v>0</v>
          </cell>
          <cell r="Z983">
            <v>5.5947999999999998E-2</v>
          </cell>
          <cell r="AA983">
            <v>0</v>
          </cell>
          <cell r="AB983">
            <v>20930656.649999999</v>
          </cell>
          <cell r="AC983">
            <v>0</v>
          </cell>
          <cell r="AD983">
            <v>6592.09</v>
          </cell>
          <cell r="AE983">
            <v>6592.09</v>
          </cell>
          <cell r="AF983">
            <v>0</v>
          </cell>
          <cell r="AG983">
            <v>20937248.739999998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</row>
        <row r="984">
          <cell r="R984" t="str">
            <v>INSTITUIÇÃO</v>
          </cell>
          <cell r="S984" t="str">
            <v>FINEM UMBND</v>
          </cell>
          <cell r="T984" t="str">
            <v>SUB0122A</v>
          </cell>
          <cell r="U984">
            <v>3</v>
          </cell>
          <cell r="V984">
            <v>8.3381620000000005</v>
          </cell>
          <cell r="W984">
            <v>39568</v>
          </cell>
          <cell r="X984">
            <v>14</v>
          </cell>
          <cell r="Y984">
            <v>0</v>
          </cell>
          <cell r="Z984">
            <v>5.5947999999999998E-2</v>
          </cell>
          <cell r="AA984">
            <v>0</v>
          </cell>
          <cell r="AB984">
            <v>20930656.649999999</v>
          </cell>
          <cell r="AC984">
            <v>0</v>
          </cell>
          <cell r="AD984">
            <v>92289.23000000001</v>
          </cell>
          <cell r="AE984">
            <v>98881.32</v>
          </cell>
          <cell r="AF984">
            <v>0</v>
          </cell>
          <cell r="AG984">
            <v>21029537.969999999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</row>
        <row r="985">
          <cell r="R985" t="str">
            <v>INSTITUIÇÃO</v>
          </cell>
          <cell r="S985" t="str">
            <v>FINEM UMBND</v>
          </cell>
          <cell r="T985" t="str">
            <v>SUB0122A</v>
          </cell>
          <cell r="U985">
            <v>3</v>
          </cell>
          <cell r="V985">
            <v>8.3381620000000005</v>
          </cell>
          <cell r="W985">
            <v>39583</v>
          </cell>
          <cell r="X985">
            <v>15</v>
          </cell>
          <cell r="Y985">
            <v>62</v>
          </cell>
          <cell r="Z985">
            <v>5.5947999999999998E-2</v>
          </cell>
          <cell r="AA985">
            <v>0</v>
          </cell>
          <cell r="AB985">
            <v>20930656.649999999</v>
          </cell>
          <cell r="AC985">
            <v>1395377.11</v>
          </cell>
          <cell r="AD985">
            <v>98881.329999999987</v>
          </cell>
          <cell r="AE985">
            <v>197762.65</v>
          </cell>
          <cell r="AF985">
            <v>1593139.76</v>
          </cell>
          <cell r="AG985">
            <v>19535279.539999999</v>
          </cell>
          <cell r="AH985">
            <v>3.7252902984619141E-9</v>
          </cell>
          <cell r="AI985">
            <v>0</v>
          </cell>
          <cell r="AJ985">
            <v>0</v>
          </cell>
          <cell r="AK985">
            <v>0</v>
          </cell>
        </row>
        <row r="986">
          <cell r="R986" t="str">
            <v>INSTITUIÇÃO</v>
          </cell>
          <cell r="S986" t="str">
            <v>FINEM UMBND</v>
          </cell>
          <cell r="T986" t="str">
            <v>SUB0122A</v>
          </cell>
          <cell r="U986">
            <v>3</v>
          </cell>
          <cell r="V986">
            <v>8.3381620000000005</v>
          </cell>
          <cell r="W986">
            <v>39599</v>
          </cell>
          <cell r="X986">
            <v>16</v>
          </cell>
          <cell r="Y986">
            <v>0</v>
          </cell>
          <cell r="Z986">
            <v>5.5947999999999998E-2</v>
          </cell>
          <cell r="AA986">
            <v>0</v>
          </cell>
          <cell r="AB986">
            <v>19535279.539999999</v>
          </cell>
          <cell r="AC986">
            <v>0</v>
          </cell>
          <cell r="AD986">
            <v>98441.85</v>
          </cell>
          <cell r="AE986">
            <v>98441.85</v>
          </cell>
          <cell r="AF986">
            <v>0</v>
          </cell>
          <cell r="AG986">
            <v>19633721.390000001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</row>
        <row r="987">
          <cell r="R987" t="str">
            <v>INSTITUIÇÃO</v>
          </cell>
          <cell r="S987" t="str">
            <v>FINEM UMBND</v>
          </cell>
          <cell r="T987" t="str">
            <v>SUB0122A</v>
          </cell>
          <cell r="U987">
            <v>3</v>
          </cell>
          <cell r="V987">
            <v>8.3381620000000005</v>
          </cell>
          <cell r="W987">
            <v>39615</v>
          </cell>
          <cell r="X987">
            <v>16</v>
          </cell>
          <cell r="Y987">
            <v>63</v>
          </cell>
          <cell r="Z987">
            <v>5.5947999999999998E-2</v>
          </cell>
          <cell r="AA987">
            <v>0</v>
          </cell>
          <cell r="AB987">
            <v>19535279.539999999</v>
          </cell>
          <cell r="AC987">
            <v>1395377.11</v>
          </cell>
          <cell r="AD987">
            <v>98441.85</v>
          </cell>
          <cell r="AE987">
            <v>196883.7</v>
          </cell>
          <cell r="AF987">
            <v>1592260.81</v>
          </cell>
          <cell r="AG987">
            <v>18139902.43</v>
          </cell>
          <cell r="AH987">
            <v>-3.7252902984619141E-9</v>
          </cell>
          <cell r="AI987">
            <v>0</v>
          </cell>
          <cell r="AJ987">
            <v>0</v>
          </cell>
          <cell r="AK987">
            <v>0</v>
          </cell>
        </row>
        <row r="988">
          <cell r="R988" t="str">
            <v>INSTITUIÇÃO</v>
          </cell>
          <cell r="S988" t="str">
            <v>FINEM UMBND</v>
          </cell>
          <cell r="T988" t="str">
            <v>SUB0122A</v>
          </cell>
          <cell r="U988">
            <v>3</v>
          </cell>
          <cell r="V988">
            <v>8.3381620000000005</v>
          </cell>
          <cell r="W988">
            <v>39629</v>
          </cell>
          <cell r="X988">
            <v>14</v>
          </cell>
          <cell r="Y988">
            <v>0</v>
          </cell>
          <cell r="Z988">
            <v>5.5947999999999998E-2</v>
          </cell>
          <cell r="AA988">
            <v>0</v>
          </cell>
          <cell r="AB988">
            <v>18139902.43</v>
          </cell>
          <cell r="AC988">
            <v>0</v>
          </cell>
          <cell r="AD988">
            <v>79984</v>
          </cell>
          <cell r="AE988">
            <v>79984</v>
          </cell>
          <cell r="AF988">
            <v>0</v>
          </cell>
          <cell r="AG988">
            <v>18219886.43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</row>
        <row r="989">
          <cell r="R989" t="str">
            <v>INSTITUIÇÃO</v>
          </cell>
          <cell r="S989" t="str">
            <v>FINEM UMBND</v>
          </cell>
          <cell r="T989" t="str">
            <v>SUB0122A</v>
          </cell>
          <cell r="U989">
            <v>3</v>
          </cell>
          <cell r="V989">
            <v>8.3381620000000005</v>
          </cell>
          <cell r="W989">
            <v>39644</v>
          </cell>
          <cell r="X989">
            <v>15</v>
          </cell>
          <cell r="Y989">
            <v>64</v>
          </cell>
          <cell r="Z989">
            <v>5.5947999999999998E-2</v>
          </cell>
          <cell r="AA989">
            <v>0</v>
          </cell>
          <cell r="AB989">
            <v>18139902.43</v>
          </cell>
          <cell r="AC989">
            <v>1395377.11</v>
          </cell>
          <cell r="AD989">
            <v>85697.15</v>
          </cell>
          <cell r="AE989">
            <v>165681.15</v>
          </cell>
          <cell r="AF989">
            <v>1561058.26</v>
          </cell>
          <cell r="AG989">
            <v>16744525.32</v>
          </cell>
          <cell r="AH989">
            <v>3.7252902984619141E-9</v>
          </cell>
          <cell r="AI989">
            <v>0</v>
          </cell>
          <cell r="AJ989">
            <v>0</v>
          </cell>
          <cell r="AK989">
            <v>0</v>
          </cell>
        </row>
        <row r="990">
          <cell r="R990" t="str">
            <v>INSTITUIÇÃO</v>
          </cell>
          <cell r="S990" t="str">
            <v>FINEM UMBND</v>
          </cell>
          <cell r="T990" t="str">
            <v>SUB0122A</v>
          </cell>
          <cell r="U990">
            <v>3</v>
          </cell>
          <cell r="V990">
            <v>8.3381620000000005</v>
          </cell>
          <cell r="W990">
            <v>39645</v>
          </cell>
          <cell r="X990">
            <v>1</v>
          </cell>
          <cell r="Y990">
            <v>0</v>
          </cell>
          <cell r="Z990">
            <v>5.5947999999999998E-2</v>
          </cell>
          <cell r="AA990">
            <v>0</v>
          </cell>
          <cell r="AB990">
            <v>16744525.32</v>
          </cell>
          <cell r="AC990">
            <v>0</v>
          </cell>
          <cell r="AD990">
            <v>5273.67</v>
          </cell>
          <cell r="AE990">
            <v>5273.67</v>
          </cell>
          <cell r="AF990">
            <v>0</v>
          </cell>
          <cell r="AG990">
            <v>16749798.99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</row>
        <row r="991">
          <cell r="R991" t="str">
            <v>INSTITUIÇÃO</v>
          </cell>
          <cell r="S991" t="str">
            <v>FINEM UMBND</v>
          </cell>
          <cell r="T991" t="str">
            <v>SUB0122A</v>
          </cell>
          <cell r="U991">
            <v>3</v>
          </cell>
          <cell r="V991">
            <v>8.3381620000000005</v>
          </cell>
          <cell r="W991">
            <v>39660</v>
          </cell>
          <cell r="X991">
            <v>15</v>
          </cell>
          <cell r="Y991">
            <v>0</v>
          </cell>
          <cell r="Z991">
            <v>5.5947999999999998E-2</v>
          </cell>
          <cell r="AA991">
            <v>0</v>
          </cell>
          <cell r="AB991">
            <v>16744525.32</v>
          </cell>
          <cell r="AC991">
            <v>0</v>
          </cell>
          <cell r="AD991">
            <v>79105.06</v>
          </cell>
          <cell r="AE991">
            <v>84378.73</v>
          </cell>
          <cell r="AF991">
            <v>0</v>
          </cell>
          <cell r="AG991">
            <v>16828904.050000001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</row>
        <row r="992">
          <cell r="R992" t="str">
            <v>INSTITUIÇÃO</v>
          </cell>
          <cell r="S992" t="str">
            <v>FINEM UMBND</v>
          </cell>
          <cell r="T992" t="str">
            <v>SUB0122A</v>
          </cell>
          <cell r="U992">
            <v>3</v>
          </cell>
          <cell r="V992">
            <v>8.3381620000000005</v>
          </cell>
          <cell r="W992">
            <v>39675</v>
          </cell>
          <cell r="X992">
            <v>15</v>
          </cell>
          <cell r="Y992">
            <v>65</v>
          </cell>
          <cell r="Z992">
            <v>5.5947999999999998E-2</v>
          </cell>
          <cell r="AA992">
            <v>0</v>
          </cell>
          <cell r="AB992">
            <v>16744525.32</v>
          </cell>
          <cell r="AC992">
            <v>1395377.11</v>
          </cell>
          <cell r="AD992">
            <v>79105.060000000012</v>
          </cell>
          <cell r="AE992">
            <v>163483.79</v>
          </cell>
          <cell r="AF992">
            <v>1558860.9</v>
          </cell>
          <cell r="AG992">
            <v>15349148.210000001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</row>
        <row r="993">
          <cell r="R993" t="str">
            <v>INSTITUIÇÃO</v>
          </cell>
          <cell r="S993" t="str">
            <v>FINEM UMBND</v>
          </cell>
          <cell r="T993" t="str">
            <v>SUB0122A</v>
          </cell>
          <cell r="U993">
            <v>3</v>
          </cell>
          <cell r="V993">
            <v>8.3381620000000005</v>
          </cell>
          <cell r="W993">
            <v>39691</v>
          </cell>
          <cell r="X993">
            <v>16</v>
          </cell>
          <cell r="Y993">
            <v>0</v>
          </cell>
          <cell r="Z993">
            <v>5.5947999999999998E-2</v>
          </cell>
          <cell r="AA993">
            <v>0</v>
          </cell>
          <cell r="AB993">
            <v>15349148.210000001</v>
          </cell>
          <cell r="AC993">
            <v>0</v>
          </cell>
          <cell r="AD993">
            <v>77347.17</v>
          </cell>
          <cell r="AE993">
            <v>77347.17</v>
          </cell>
          <cell r="AF993">
            <v>0</v>
          </cell>
          <cell r="AG993">
            <v>15426495.380000001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</row>
        <row r="994">
          <cell r="R994" t="str">
            <v>INSTITUIÇÃO</v>
          </cell>
          <cell r="S994" t="str">
            <v>FINEM UMBND</v>
          </cell>
          <cell r="T994" t="str">
            <v>SUB0122A</v>
          </cell>
          <cell r="U994">
            <v>3</v>
          </cell>
          <cell r="V994">
            <v>8.3381620000000005</v>
          </cell>
          <cell r="W994">
            <v>39706</v>
          </cell>
          <cell r="X994">
            <v>15</v>
          </cell>
          <cell r="Y994">
            <v>66</v>
          </cell>
          <cell r="Z994">
            <v>5.5947999999999998E-2</v>
          </cell>
          <cell r="AA994">
            <v>0</v>
          </cell>
          <cell r="AB994">
            <v>15349148.210000001</v>
          </cell>
          <cell r="AC994">
            <v>1395377.11</v>
          </cell>
          <cell r="AD994">
            <v>72512.970000000016</v>
          </cell>
          <cell r="AE994">
            <v>149860.14000000001</v>
          </cell>
          <cell r="AF994">
            <v>1545237.25</v>
          </cell>
          <cell r="AG994">
            <v>13953771.1</v>
          </cell>
          <cell r="AH994">
            <v>-1.862645149230957E-9</v>
          </cell>
          <cell r="AI994">
            <v>0</v>
          </cell>
          <cell r="AJ994">
            <v>0</v>
          </cell>
          <cell r="AK994">
            <v>0</v>
          </cell>
        </row>
        <row r="995">
          <cell r="R995" t="str">
            <v>INSTITUIÇÃO</v>
          </cell>
          <cell r="S995" t="str">
            <v>FINEM UMBND</v>
          </cell>
          <cell r="T995" t="str">
            <v>SUB0122A</v>
          </cell>
          <cell r="U995">
            <v>3</v>
          </cell>
          <cell r="V995">
            <v>8.3381620000000005</v>
          </cell>
          <cell r="W995">
            <v>39721</v>
          </cell>
          <cell r="X995">
            <v>15</v>
          </cell>
          <cell r="Y995">
            <v>0</v>
          </cell>
          <cell r="Z995">
            <v>5.5947999999999998E-2</v>
          </cell>
          <cell r="AA995">
            <v>0</v>
          </cell>
          <cell r="AB995">
            <v>13953771.1</v>
          </cell>
          <cell r="AC995">
            <v>0</v>
          </cell>
          <cell r="AD995">
            <v>65920.88</v>
          </cell>
          <cell r="AE995">
            <v>65920.88</v>
          </cell>
          <cell r="AF995">
            <v>0</v>
          </cell>
          <cell r="AG995">
            <v>14019691.98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</row>
        <row r="996">
          <cell r="R996" t="str">
            <v>INSTITUIÇÃO</v>
          </cell>
          <cell r="S996" t="str">
            <v>FINEM UMBND</v>
          </cell>
          <cell r="T996" t="str">
            <v>SUB0122A</v>
          </cell>
          <cell r="U996">
            <v>3</v>
          </cell>
          <cell r="V996">
            <v>8.3381620000000005</v>
          </cell>
          <cell r="W996">
            <v>39736</v>
          </cell>
          <cell r="X996">
            <v>15</v>
          </cell>
          <cell r="Y996">
            <v>67</v>
          </cell>
          <cell r="Z996">
            <v>5.5947999999999998E-2</v>
          </cell>
          <cell r="AA996">
            <v>0</v>
          </cell>
          <cell r="AB996">
            <v>13953771.1</v>
          </cell>
          <cell r="AC996">
            <v>1395377.11</v>
          </cell>
          <cell r="AD996">
            <v>65920.88</v>
          </cell>
          <cell r="AE996">
            <v>131841.76</v>
          </cell>
          <cell r="AF996">
            <v>1527218.87</v>
          </cell>
          <cell r="AG996">
            <v>12558393.99</v>
          </cell>
          <cell r="AH996">
            <v>-1.862645149230957E-9</v>
          </cell>
          <cell r="AI996">
            <v>0</v>
          </cell>
          <cell r="AJ996">
            <v>0</v>
          </cell>
          <cell r="AK996">
            <v>0</v>
          </cell>
        </row>
        <row r="997">
          <cell r="R997" t="str">
            <v>INSTITUIÇÃO</v>
          </cell>
          <cell r="S997" t="str">
            <v>FINEM UMBND</v>
          </cell>
          <cell r="T997" t="str">
            <v>SUB0122A</v>
          </cell>
          <cell r="U997">
            <v>3</v>
          </cell>
          <cell r="V997">
            <v>8.3381620000000005</v>
          </cell>
          <cell r="W997">
            <v>39737</v>
          </cell>
          <cell r="X997">
            <v>1</v>
          </cell>
          <cell r="Y997">
            <v>0</v>
          </cell>
          <cell r="Z997">
            <v>5.5947999999999998E-2</v>
          </cell>
          <cell r="AA997">
            <v>0</v>
          </cell>
          <cell r="AB997">
            <v>12558393.99</v>
          </cell>
          <cell r="AC997">
            <v>0</v>
          </cell>
          <cell r="AD997">
            <v>3955.25</v>
          </cell>
          <cell r="AE997">
            <v>3955.25</v>
          </cell>
          <cell r="AF997">
            <v>0</v>
          </cell>
          <cell r="AG997">
            <v>12562349.24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</row>
        <row r="998">
          <cell r="R998" t="str">
            <v>INSTITUIÇÃO</v>
          </cell>
          <cell r="S998" t="str">
            <v>FINEM UMBND</v>
          </cell>
          <cell r="T998" t="str">
            <v>SUB0122A</v>
          </cell>
          <cell r="U998">
            <v>3</v>
          </cell>
          <cell r="V998">
            <v>8.3381620000000005</v>
          </cell>
          <cell r="W998">
            <v>39752</v>
          </cell>
          <cell r="X998">
            <v>15</v>
          </cell>
          <cell r="Y998">
            <v>0</v>
          </cell>
          <cell r="Z998">
            <v>5.5947999999999998E-2</v>
          </cell>
          <cell r="AA998">
            <v>0</v>
          </cell>
          <cell r="AB998">
            <v>12558393.99</v>
          </cell>
          <cell r="AC998">
            <v>0</v>
          </cell>
          <cell r="AD998">
            <v>59328.800000000003</v>
          </cell>
          <cell r="AE998">
            <v>63284.05</v>
          </cell>
          <cell r="AF998">
            <v>0</v>
          </cell>
          <cell r="AG998">
            <v>12621678.039999999</v>
          </cell>
          <cell r="AH998">
            <v>-1.862645149230957E-9</v>
          </cell>
          <cell r="AI998">
            <v>0</v>
          </cell>
          <cell r="AJ998">
            <v>0</v>
          </cell>
          <cell r="AK998">
            <v>0</v>
          </cell>
        </row>
        <row r="999">
          <cell r="R999" t="str">
            <v>INSTITUIÇÃO</v>
          </cell>
          <cell r="S999" t="str">
            <v>FINEM UMBND</v>
          </cell>
          <cell r="T999" t="str">
            <v>SUB0122A</v>
          </cell>
          <cell r="U999">
            <v>3</v>
          </cell>
          <cell r="V999">
            <v>8.3381620000000005</v>
          </cell>
          <cell r="W999">
            <v>39769</v>
          </cell>
          <cell r="X999">
            <v>17</v>
          </cell>
          <cell r="Y999">
            <v>68</v>
          </cell>
          <cell r="Z999">
            <v>5.5947999999999998E-2</v>
          </cell>
          <cell r="AA999">
            <v>0</v>
          </cell>
          <cell r="AB999">
            <v>12558393.99</v>
          </cell>
          <cell r="AC999">
            <v>1395377.11</v>
          </cell>
          <cell r="AD999">
            <v>67239.3</v>
          </cell>
          <cell r="AE999">
            <v>130523.35</v>
          </cell>
          <cell r="AF999">
            <v>1525900.46</v>
          </cell>
          <cell r="AG999">
            <v>11163016.880000001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</row>
        <row r="1000">
          <cell r="R1000" t="str">
            <v>INSTITUIÇÃO</v>
          </cell>
          <cell r="S1000" t="str">
            <v>FINEM UMBND</v>
          </cell>
          <cell r="T1000" t="str">
            <v>SUB0122A</v>
          </cell>
          <cell r="U1000">
            <v>3</v>
          </cell>
          <cell r="V1000">
            <v>8.3381620000000005</v>
          </cell>
          <cell r="W1000">
            <v>39782</v>
          </cell>
          <cell r="X1000">
            <v>13</v>
          </cell>
          <cell r="Y1000">
            <v>0</v>
          </cell>
          <cell r="Z1000">
            <v>5.5947999999999998E-2</v>
          </cell>
          <cell r="AA1000">
            <v>0</v>
          </cell>
          <cell r="AB1000">
            <v>11163016.880000001</v>
          </cell>
          <cell r="AC1000">
            <v>0</v>
          </cell>
          <cell r="AD1000">
            <v>45705.14</v>
          </cell>
          <cell r="AE1000">
            <v>45705.14</v>
          </cell>
          <cell r="AF1000">
            <v>0</v>
          </cell>
          <cell r="AG1000">
            <v>11208722.02</v>
          </cell>
          <cell r="AH1000">
            <v>-1.862645149230957E-9</v>
          </cell>
          <cell r="AI1000">
            <v>0</v>
          </cell>
          <cell r="AJ1000">
            <v>0</v>
          </cell>
          <cell r="AK1000">
            <v>0</v>
          </cell>
        </row>
        <row r="1001">
          <cell r="R1001" t="str">
            <v>INSTITUIÇÃO</v>
          </cell>
          <cell r="S1001" t="str">
            <v>FINEM UMBND</v>
          </cell>
          <cell r="T1001" t="str">
            <v>SUB0122A</v>
          </cell>
          <cell r="U1001">
            <v>3</v>
          </cell>
          <cell r="V1001">
            <v>8.3381620000000005</v>
          </cell>
          <cell r="W1001">
            <v>39797</v>
          </cell>
          <cell r="X1001">
            <v>15</v>
          </cell>
          <cell r="Y1001">
            <v>69</v>
          </cell>
          <cell r="Z1001">
            <v>5.5947999999999998E-2</v>
          </cell>
          <cell r="AA1001">
            <v>0</v>
          </cell>
          <cell r="AB1001">
            <v>11163016.880000001</v>
          </cell>
          <cell r="AC1001">
            <v>1395377.11</v>
          </cell>
          <cell r="AD1001">
            <v>52736.710000000006</v>
          </cell>
          <cell r="AE1001">
            <v>98441.85</v>
          </cell>
          <cell r="AF1001">
            <v>1493818.96</v>
          </cell>
          <cell r="AG1001">
            <v>9767639.7699999996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</row>
        <row r="1002">
          <cell r="R1002" t="str">
            <v>INSTITUIÇÃO</v>
          </cell>
          <cell r="S1002" t="str">
            <v>FINEM UMBND</v>
          </cell>
          <cell r="T1002" t="str">
            <v>SUB0122A</v>
          </cell>
          <cell r="U1002">
            <v>3</v>
          </cell>
          <cell r="V1002">
            <v>8.3381620000000005</v>
          </cell>
          <cell r="W1002">
            <v>39813</v>
          </cell>
          <cell r="X1002">
            <v>16</v>
          </cell>
          <cell r="Y1002">
            <v>0</v>
          </cell>
          <cell r="Z1002">
            <v>5.5947999999999998E-2</v>
          </cell>
          <cell r="AA1002">
            <v>0</v>
          </cell>
          <cell r="AB1002">
            <v>9767639.7699999996</v>
          </cell>
          <cell r="AC1002">
            <v>0</v>
          </cell>
          <cell r="AD1002">
            <v>49220.93</v>
          </cell>
          <cell r="AE1002">
            <v>49220.93</v>
          </cell>
          <cell r="AF1002">
            <v>0</v>
          </cell>
          <cell r="AG1002">
            <v>9816860.6899999995</v>
          </cell>
          <cell r="AH1002">
            <v>-9.9999997764825821E-3</v>
          </cell>
          <cell r="AI1002">
            <v>0</v>
          </cell>
          <cell r="AJ1002">
            <v>0</v>
          </cell>
          <cell r="AK1002">
            <v>0</v>
          </cell>
        </row>
        <row r="1003">
          <cell r="R1003" t="str">
            <v>INSTITUIÇÃO</v>
          </cell>
          <cell r="S1003" t="str">
            <v>FINEM UMBND</v>
          </cell>
          <cell r="T1003" t="str">
            <v>SUB0122A</v>
          </cell>
          <cell r="U1003">
            <v>3</v>
          </cell>
          <cell r="V1003">
            <v>8.3381620000000005</v>
          </cell>
          <cell r="W1003">
            <v>39828</v>
          </cell>
          <cell r="X1003">
            <v>15</v>
          </cell>
          <cell r="Y1003">
            <v>70</v>
          </cell>
          <cell r="Z1003">
            <v>5.5947999999999998E-2</v>
          </cell>
          <cell r="AA1003">
            <v>0</v>
          </cell>
          <cell r="AB1003">
            <v>9767639.7699999996</v>
          </cell>
          <cell r="AC1003">
            <v>1395377.11</v>
          </cell>
          <cell r="AD1003">
            <v>46144.609999999993</v>
          </cell>
          <cell r="AE1003">
            <v>95365.54</v>
          </cell>
          <cell r="AF1003">
            <v>1490742.65</v>
          </cell>
          <cell r="AG1003">
            <v>8372262.6600000001</v>
          </cell>
          <cell r="AH1003">
            <v>1.0000001639127731E-2</v>
          </cell>
          <cell r="AI1003">
            <v>0</v>
          </cell>
          <cell r="AJ1003">
            <v>0</v>
          </cell>
          <cell r="AK1003">
            <v>0</v>
          </cell>
        </row>
        <row r="1004">
          <cell r="R1004" t="str">
            <v>INSTITUIÇÃO</v>
          </cell>
          <cell r="S1004" t="str">
            <v>FINEM UMBND</v>
          </cell>
          <cell r="T1004" t="str">
            <v>SUB0122A</v>
          </cell>
          <cell r="U1004">
            <v>3</v>
          </cell>
          <cell r="V1004">
            <v>8.3381620000000005</v>
          </cell>
          <cell r="W1004">
            <v>39829</v>
          </cell>
          <cell r="X1004">
            <v>1</v>
          </cell>
          <cell r="Y1004">
            <v>0</v>
          </cell>
          <cell r="Z1004">
            <v>5.5947999999999998E-2</v>
          </cell>
          <cell r="AA1004">
            <v>0</v>
          </cell>
          <cell r="AB1004">
            <v>8372262.6600000001</v>
          </cell>
          <cell r="AC1004">
            <v>0</v>
          </cell>
          <cell r="AD1004">
            <v>2636.84</v>
          </cell>
          <cell r="AE1004">
            <v>2636.84</v>
          </cell>
          <cell r="AF1004">
            <v>0</v>
          </cell>
          <cell r="AG1004">
            <v>8374899.4900000002</v>
          </cell>
          <cell r="AH1004">
            <v>-9.9999997764825821E-3</v>
          </cell>
          <cell r="AI1004">
            <v>0</v>
          </cell>
          <cell r="AJ1004">
            <v>0</v>
          </cell>
          <cell r="AK1004">
            <v>0</v>
          </cell>
        </row>
        <row r="1005">
          <cell r="R1005" t="str">
            <v>INSTITUIÇÃO</v>
          </cell>
          <cell r="S1005" t="str">
            <v>FINEM UMBND</v>
          </cell>
          <cell r="T1005" t="str">
            <v>SUB0122A</v>
          </cell>
          <cell r="U1005">
            <v>3</v>
          </cell>
          <cell r="V1005">
            <v>8.3381620000000005</v>
          </cell>
          <cell r="W1005">
            <v>39844</v>
          </cell>
          <cell r="X1005">
            <v>15</v>
          </cell>
          <cell r="Y1005">
            <v>0</v>
          </cell>
          <cell r="Z1005">
            <v>5.5947999999999998E-2</v>
          </cell>
          <cell r="AA1005">
            <v>0</v>
          </cell>
          <cell r="AB1005">
            <v>8372262.6600000001</v>
          </cell>
          <cell r="AC1005">
            <v>0</v>
          </cell>
          <cell r="AD1005">
            <v>39552.520000000004</v>
          </cell>
          <cell r="AE1005">
            <v>42189.36</v>
          </cell>
          <cell r="AF1005">
            <v>0</v>
          </cell>
          <cell r="AG1005">
            <v>8414452.0199999996</v>
          </cell>
          <cell r="AH1005">
            <v>9.9999997764825821E-3</v>
          </cell>
          <cell r="AI1005">
            <v>0</v>
          </cell>
          <cell r="AJ1005">
            <v>0</v>
          </cell>
          <cell r="AK1005">
            <v>0</v>
          </cell>
        </row>
        <row r="1006">
          <cell r="R1006" t="str">
            <v>INSTITUIÇÃO</v>
          </cell>
          <cell r="S1006" t="str">
            <v>FINEM UMBND</v>
          </cell>
          <cell r="T1006" t="str">
            <v>SUB0122A</v>
          </cell>
          <cell r="U1006">
            <v>3</v>
          </cell>
          <cell r="V1006">
            <v>8.3381620000000005</v>
          </cell>
          <cell r="W1006">
            <v>39860</v>
          </cell>
          <cell r="X1006">
            <v>16</v>
          </cell>
          <cell r="Y1006">
            <v>71</v>
          </cell>
          <cell r="Z1006">
            <v>5.5947999999999998E-2</v>
          </cell>
          <cell r="AA1006">
            <v>0</v>
          </cell>
          <cell r="AB1006">
            <v>8372262.6600000001</v>
          </cell>
          <cell r="AC1006">
            <v>1395377.11</v>
          </cell>
          <cell r="AD1006">
            <v>42189.369999999995</v>
          </cell>
          <cell r="AE1006">
            <v>84378.73</v>
          </cell>
          <cell r="AF1006">
            <v>1479755.84</v>
          </cell>
          <cell r="AG1006">
            <v>6976885.5499999998</v>
          </cell>
          <cell r="AH1006">
            <v>1.862645149230957E-9</v>
          </cell>
          <cell r="AI1006">
            <v>0</v>
          </cell>
          <cell r="AJ1006">
            <v>0</v>
          </cell>
          <cell r="AK1006">
            <v>0</v>
          </cell>
        </row>
        <row r="1007">
          <cell r="R1007" t="str">
            <v>INSTITUIÇÃO</v>
          </cell>
          <cell r="S1007" t="str">
            <v>FINEM UMBND</v>
          </cell>
          <cell r="T1007" t="str">
            <v>SUB0122A</v>
          </cell>
          <cell r="U1007">
            <v>3</v>
          </cell>
          <cell r="V1007">
            <v>8.3381620000000005</v>
          </cell>
          <cell r="W1007">
            <v>39872</v>
          </cell>
          <cell r="X1007">
            <v>12</v>
          </cell>
          <cell r="Y1007">
            <v>0</v>
          </cell>
          <cell r="Z1007">
            <v>5.5947999999999998E-2</v>
          </cell>
          <cell r="AA1007">
            <v>0</v>
          </cell>
          <cell r="AB1007">
            <v>6976885.5499999998</v>
          </cell>
          <cell r="AC1007">
            <v>0</v>
          </cell>
          <cell r="AD1007">
            <v>26368.35</v>
          </cell>
          <cell r="AE1007">
            <v>26368.35</v>
          </cell>
          <cell r="AF1007">
            <v>0</v>
          </cell>
          <cell r="AG1007">
            <v>7003253.9000000004</v>
          </cell>
          <cell r="AH1007">
            <v>9.3132257461547852E-10</v>
          </cell>
          <cell r="AI1007">
            <v>0</v>
          </cell>
          <cell r="AJ1007">
            <v>0</v>
          </cell>
          <cell r="AK1007">
            <v>0</v>
          </cell>
        </row>
        <row r="1008">
          <cell r="R1008" t="str">
            <v>INSTITUIÇÃO</v>
          </cell>
          <cell r="S1008" t="str">
            <v>FINEM UMBND</v>
          </cell>
          <cell r="T1008" t="str">
            <v>SUB0122A</v>
          </cell>
          <cell r="U1008">
            <v>3</v>
          </cell>
          <cell r="V1008">
            <v>8.3381620000000005</v>
          </cell>
          <cell r="W1008">
            <v>39888</v>
          </cell>
          <cell r="X1008">
            <v>16</v>
          </cell>
          <cell r="Y1008">
            <v>72</v>
          </cell>
          <cell r="Z1008">
            <v>5.5947999999999998E-2</v>
          </cell>
          <cell r="AA1008">
            <v>0</v>
          </cell>
          <cell r="AB1008">
            <v>6976885.5499999998</v>
          </cell>
          <cell r="AC1008">
            <v>1395377.11</v>
          </cell>
          <cell r="AD1008">
            <v>35157.810000000005</v>
          </cell>
          <cell r="AE1008">
            <v>61526.16</v>
          </cell>
          <cell r="AF1008">
            <v>1456903.27</v>
          </cell>
          <cell r="AG1008">
            <v>5581508.4400000004</v>
          </cell>
          <cell r="AH1008">
            <v>9.3132257461547852E-10</v>
          </cell>
          <cell r="AI1008">
            <v>0</v>
          </cell>
          <cell r="AJ1008">
            <v>0</v>
          </cell>
          <cell r="AK1008">
            <v>0</v>
          </cell>
        </row>
        <row r="1009">
          <cell r="R1009" t="str">
            <v>INSTITUIÇÃO</v>
          </cell>
          <cell r="S1009" t="str">
            <v>FINEM UMBND</v>
          </cell>
          <cell r="T1009" t="str">
            <v>SUB0122A</v>
          </cell>
          <cell r="U1009">
            <v>3</v>
          </cell>
          <cell r="V1009">
            <v>8.3381620000000005</v>
          </cell>
          <cell r="W1009">
            <v>39903</v>
          </cell>
          <cell r="X1009">
            <v>15</v>
          </cell>
          <cell r="Y1009">
            <v>0</v>
          </cell>
          <cell r="Z1009">
            <v>5.5947999999999998E-2</v>
          </cell>
          <cell r="AA1009">
            <v>0</v>
          </cell>
          <cell r="AB1009">
            <v>5581508.4400000004</v>
          </cell>
          <cell r="AC1009">
            <v>0</v>
          </cell>
          <cell r="AD1009">
            <v>26368.35</v>
          </cell>
          <cell r="AE1009">
            <v>26368.35</v>
          </cell>
          <cell r="AF1009">
            <v>0</v>
          </cell>
          <cell r="AG1009">
            <v>5607876.79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</row>
        <row r="1010">
          <cell r="R1010" t="str">
            <v>INSTITUIÇÃO</v>
          </cell>
          <cell r="S1010" t="str">
            <v>FINEM UMBND</v>
          </cell>
          <cell r="T1010" t="str">
            <v>SUB0122A</v>
          </cell>
          <cell r="U1010">
            <v>3</v>
          </cell>
          <cell r="V1010">
            <v>8.3381620000000005</v>
          </cell>
          <cell r="W1010">
            <v>39918</v>
          </cell>
          <cell r="X1010">
            <v>15</v>
          </cell>
          <cell r="Y1010">
            <v>73</v>
          </cell>
          <cell r="Z1010">
            <v>5.5947999999999998E-2</v>
          </cell>
          <cell r="AA1010">
            <v>0</v>
          </cell>
          <cell r="AB1010">
            <v>5581508.4400000004</v>
          </cell>
          <cell r="AC1010">
            <v>1395377.11</v>
          </cell>
          <cell r="AD1010">
            <v>26368.36</v>
          </cell>
          <cell r="AE1010">
            <v>52736.71</v>
          </cell>
          <cell r="AF1010">
            <v>1448113.82</v>
          </cell>
          <cell r="AG1010">
            <v>4186131.33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</row>
        <row r="1011">
          <cell r="R1011" t="str">
            <v>INSTITUIÇÃO</v>
          </cell>
          <cell r="S1011" t="str">
            <v>FINEM UMBND</v>
          </cell>
          <cell r="T1011" t="str">
            <v>SUB0122A</v>
          </cell>
          <cell r="U1011">
            <v>3</v>
          </cell>
          <cell r="V1011">
            <v>8.3381620000000005</v>
          </cell>
          <cell r="W1011">
            <v>39919</v>
          </cell>
          <cell r="X1011">
            <v>1</v>
          </cell>
          <cell r="Y1011">
            <v>0</v>
          </cell>
          <cell r="Z1011">
            <v>5.5947999999999998E-2</v>
          </cell>
          <cell r="AA1011">
            <v>0</v>
          </cell>
          <cell r="AB1011">
            <v>4186131.33</v>
          </cell>
          <cell r="AC1011">
            <v>0</v>
          </cell>
          <cell r="AD1011">
            <v>1318.42</v>
          </cell>
          <cell r="AE1011">
            <v>1318.42</v>
          </cell>
          <cell r="AF1011">
            <v>0</v>
          </cell>
          <cell r="AG1011">
            <v>4187449.75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</row>
        <row r="1012">
          <cell r="R1012" t="str">
            <v>INSTITUIÇÃO</v>
          </cell>
          <cell r="S1012" t="str">
            <v>FINEM UMBND</v>
          </cell>
          <cell r="T1012" t="str">
            <v>SUB0122A</v>
          </cell>
          <cell r="U1012">
            <v>3</v>
          </cell>
          <cell r="V1012">
            <v>8.3381620000000005</v>
          </cell>
          <cell r="W1012">
            <v>39933</v>
          </cell>
          <cell r="X1012">
            <v>14</v>
          </cell>
          <cell r="Y1012">
            <v>0</v>
          </cell>
          <cell r="Z1012">
            <v>5.5947999999999998E-2</v>
          </cell>
          <cell r="AA1012">
            <v>0</v>
          </cell>
          <cell r="AB1012">
            <v>4186131.33</v>
          </cell>
          <cell r="AC1012">
            <v>0</v>
          </cell>
          <cell r="AD1012">
            <v>18457.839999999997</v>
          </cell>
          <cell r="AE1012">
            <v>19776.259999999998</v>
          </cell>
          <cell r="AF1012">
            <v>0</v>
          </cell>
          <cell r="AG1012">
            <v>4205907.59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</row>
        <row r="1013">
          <cell r="R1013" t="str">
            <v>INSTITUIÇÃO</v>
          </cell>
          <cell r="S1013" t="str">
            <v>FINEM UMBND</v>
          </cell>
          <cell r="T1013" t="str">
            <v>SUB0122A</v>
          </cell>
          <cell r="U1013">
            <v>3</v>
          </cell>
          <cell r="V1013">
            <v>8.3381620000000005</v>
          </cell>
          <cell r="W1013">
            <v>39948</v>
          </cell>
          <cell r="X1013">
            <v>15</v>
          </cell>
          <cell r="Y1013">
            <v>74</v>
          </cell>
          <cell r="Z1013">
            <v>5.5947999999999998E-2</v>
          </cell>
          <cell r="AA1013">
            <v>0</v>
          </cell>
          <cell r="AB1013">
            <v>4186131.33</v>
          </cell>
          <cell r="AC1013">
            <v>1395377.11</v>
          </cell>
          <cell r="AD1013">
            <v>19776.27</v>
          </cell>
          <cell r="AE1013">
            <v>39552.53</v>
          </cell>
          <cell r="AF1013">
            <v>1434929.64</v>
          </cell>
          <cell r="AG1013">
            <v>2790754.22</v>
          </cell>
          <cell r="AH1013">
            <v>9.3132257461547852E-10</v>
          </cell>
          <cell r="AI1013">
            <v>0</v>
          </cell>
          <cell r="AJ1013">
            <v>0</v>
          </cell>
          <cell r="AK1013">
            <v>0</v>
          </cell>
        </row>
        <row r="1014">
          <cell r="R1014" t="str">
            <v>INSTITUIÇÃO</v>
          </cell>
          <cell r="S1014" t="str">
            <v>FINEM UMBND</v>
          </cell>
          <cell r="T1014" t="str">
            <v>SUB0122A</v>
          </cell>
          <cell r="U1014">
            <v>3</v>
          </cell>
          <cell r="V1014">
            <v>8.3381620000000005</v>
          </cell>
          <cell r="W1014">
            <v>39964</v>
          </cell>
          <cell r="X1014">
            <v>16</v>
          </cell>
          <cell r="Y1014">
            <v>0</v>
          </cell>
          <cell r="Z1014">
            <v>5.5947999999999998E-2</v>
          </cell>
          <cell r="AA1014">
            <v>0</v>
          </cell>
          <cell r="AB1014">
            <v>2790754.22</v>
          </cell>
          <cell r="AC1014">
            <v>0</v>
          </cell>
          <cell r="AD1014">
            <v>14063.12</v>
          </cell>
          <cell r="AE1014">
            <v>14063.12</v>
          </cell>
          <cell r="AF1014">
            <v>0</v>
          </cell>
          <cell r="AG1014">
            <v>2804817.34</v>
          </cell>
          <cell r="AH1014">
            <v>-4.6566128730773926E-10</v>
          </cell>
          <cell r="AI1014">
            <v>0</v>
          </cell>
          <cell r="AJ1014">
            <v>0</v>
          </cell>
          <cell r="AK1014">
            <v>0</v>
          </cell>
        </row>
        <row r="1015">
          <cell r="R1015" t="str">
            <v>INSTITUIÇÃO</v>
          </cell>
          <cell r="S1015" t="str">
            <v>FINEM UMBND</v>
          </cell>
          <cell r="T1015" t="str">
            <v>SUB0122A</v>
          </cell>
          <cell r="U1015">
            <v>3</v>
          </cell>
          <cell r="V1015">
            <v>8.3381620000000005</v>
          </cell>
          <cell r="W1015">
            <v>39979</v>
          </cell>
          <cell r="X1015">
            <v>15</v>
          </cell>
          <cell r="Y1015">
            <v>75</v>
          </cell>
          <cell r="Z1015">
            <v>5.5947999999999998E-2</v>
          </cell>
          <cell r="AA1015">
            <v>0</v>
          </cell>
          <cell r="AB1015">
            <v>2790754.22</v>
          </cell>
          <cell r="AC1015">
            <v>1395377.11</v>
          </cell>
          <cell r="AD1015">
            <v>13184.179999999998</v>
          </cell>
          <cell r="AE1015">
            <v>27247.3</v>
          </cell>
          <cell r="AF1015">
            <v>1422624.41</v>
          </cell>
          <cell r="AG1015">
            <v>1395377.11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</row>
        <row r="1016">
          <cell r="R1016" t="str">
            <v>INSTITUIÇÃO</v>
          </cell>
          <cell r="S1016" t="str">
            <v>FINEM UMBND</v>
          </cell>
          <cell r="T1016" t="str">
            <v>SUB0122A</v>
          </cell>
          <cell r="U1016">
            <v>3</v>
          </cell>
          <cell r="V1016">
            <v>8.3381620000000005</v>
          </cell>
          <cell r="W1016">
            <v>39994</v>
          </cell>
          <cell r="X1016">
            <v>15</v>
          </cell>
          <cell r="Y1016">
            <v>0</v>
          </cell>
          <cell r="Z1016">
            <v>5.5947999999999998E-2</v>
          </cell>
          <cell r="AA1016">
            <v>0</v>
          </cell>
          <cell r="AB1016">
            <v>1395377.11</v>
          </cell>
          <cell r="AC1016">
            <v>0</v>
          </cell>
          <cell r="AD1016">
            <v>6592.09</v>
          </cell>
          <cell r="AE1016">
            <v>6592.09</v>
          </cell>
          <cell r="AF1016">
            <v>0</v>
          </cell>
          <cell r="AG1016">
            <v>1401969.2</v>
          </cell>
          <cell r="AH1016">
            <v>-2.3283064365386963E-10</v>
          </cell>
          <cell r="AI1016">
            <v>0</v>
          </cell>
          <cell r="AJ1016">
            <v>0</v>
          </cell>
          <cell r="AK1016">
            <v>0</v>
          </cell>
        </row>
        <row r="1017">
          <cell r="R1017" t="str">
            <v>INSTITUIÇÃO</v>
          </cell>
          <cell r="S1017" t="str">
            <v>FINEM UMBND</v>
          </cell>
          <cell r="T1017" t="str">
            <v>SUB0122A</v>
          </cell>
          <cell r="U1017">
            <v>3</v>
          </cell>
          <cell r="V1017">
            <v>8.3381620000000005</v>
          </cell>
          <cell r="W1017">
            <v>40009</v>
          </cell>
          <cell r="X1017">
            <v>15</v>
          </cell>
          <cell r="Y1017">
            <v>76</v>
          </cell>
          <cell r="Z1017">
            <v>5.5947999999999998E-2</v>
          </cell>
          <cell r="AA1017">
            <v>0</v>
          </cell>
          <cell r="AB1017">
            <v>1395377.11</v>
          </cell>
          <cell r="AC1017">
            <v>1395377.11</v>
          </cell>
          <cell r="AD1017">
            <v>6592.09</v>
          </cell>
          <cell r="AE1017">
            <v>13184.18</v>
          </cell>
          <cell r="AF1017">
            <v>1408561.29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</row>
        <row r="1018">
          <cell r="R1018" t="str">
            <v>INSTITUIÇÃO</v>
          </cell>
          <cell r="S1018" t="str">
            <v>T O T A I S  EM  R$</v>
          </cell>
          <cell r="T1018" t="str">
            <v>SUB0122A</v>
          </cell>
          <cell r="U1018">
            <v>3</v>
          </cell>
          <cell r="V1018">
            <v>6.7635249999999996</v>
          </cell>
          <cell r="W1018">
            <v>39948</v>
          </cell>
          <cell r="X1018">
            <v>15</v>
          </cell>
          <cell r="Y1018">
            <v>74</v>
          </cell>
          <cell r="Z1018">
            <v>5.6639000000000002E-2</v>
          </cell>
          <cell r="AA1018">
            <v>0</v>
          </cell>
          <cell r="AB1018">
            <v>4237833.21</v>
          </cell>
          <cell r="AC1018">
            <v>92094889.259999976</v>
          </cell>
          <cell r="AD1018">
            <v>3593578681681.8994</v>
          </cell>
          <cell r="AE1018">
            <v>34480.160000000003</v>
          </cell>
          <cell r="AF1018">
            <v>3593670776571.1294</v>
          </cell>
          <cell r="AG1018">
            <v>2825222.14</v>
          </cell>
          <cell r="AH1018">
            <v>17254014.565937601</v>
          </cell>
          <cell r="AI1018">
            <v>0</v>
          </cell>
          <cell r="AJ1018">
            <v>0</v>
          </cell>
          <cell r="AK1018">
            <v>0</v>
          </cell>
        </row>
        <row r="1019">
          <cell r="R1019" t="str">
            <v>INSTITUIÇÃO</v>
          </cell>
          <cell r="S1019" t="str">
            <v>FINEM UMBND</v>
          </cell>
          <cell r="T1019" t="str">
            <v>SUB0122A</v>
          </cell>
          <cell r="U1019">
            <v>3</v>
          </cell>
          <cell r="V1019">
            <v>6.7635249999999996</v>
          </cell>
          <cell r="W1019">
            <v>39964</v>
          </cell>
          <cell r="X1019">
            <v>16</v>
          </cell>
          <cell r="Y1019">
            <v>0</v>
          </cell>
          <cell r="Z1019">
            <v>5.6639000000000002E-2</v>
          </cell>
          <cell r="AA1019">
            <v>0</v>
          </cell>
          <cell r="AB1019">
            <v>2825222.14</v>
          </cell>
          <cell r="AC1019">
            <v>0</v>
          </cell>
          <cell r="AD1019">
            <v>12259.61</v>
          </cell>
          <cell r="AE1019">
            <v>12259.61</v>
          </cell>
          <cell r="AF1019">
            <v>0</v>
          </cell>
          <cell r="AG1019">
            <v>2837481.75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</row>
        <row r="1020">
          <cell r="R1020" t="str">
            <v>INSTITUIÇÃO</v>
          </cell>
          <cell r="S1020" t="str">
            <v>FINEM UMBND</v>
          </cell>
          <cell r="T1020" t="str">
            <v>SUB0122A</v>
          </cell>
          <cell r="U1020">
            <v>3</v>
          </cell>
          <cell r="V1020">
            <v>6.7635249999999996</v>
          </cell>
          <cell r="W1020">
            <v>39979</v>
          </cell>
          <cell r="X1020">
            <v>15</v>
          </cell>
          <cell r="Y1020">
            <v>75</v>
          </cell>
          <cell r="Z1020">
            <v>5.6639000000000002E-2</v>
          </cell>
          <cell r="AA1020">
            <v>0</v>
          </cell>
          <cell r="AB1020">
            <v>2825222.14</v>
          </cell>
          <cell r="AC1020">
            <v>1412611.07</v>
          </cell>
          <cell r="AD1020">
            <v>11493.39</v>
          </cell>
          <cell r="AE1020">
            <v>23753</v>
          </cell>
          <cell r="AF1020">
            <v>1436364.07</v>
          </cell>
          <cell r="AG1020">
            <v>1412611.07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</row>
        <row r="1021">
          <cell r="R1021" t="str">
            <v>INSTITUIÇÃO</v>
          </cell>
          <cell r="S1021" t="str">
            <v>FINEM UMBND</v>
          </cell>
          <cell r="T1021" t="str">
            <v>SUB0122A</v>
          </cell>
          <cell r="U1021">
            <v>3</v>
          </cell>
          <cell r="V1021">
            <v>6.7635249999999996</v>
          </cell>
          <cell r="W1021">
            <v>39994</v>
          </cell>
          <cell r="X1021">
            <v>15</v>
          </cell>
          <cell r="Y1021">
            <v>0</v>
          </cell>
          <cell r="Z1021">
            <v>5.6639000000000002E-2</v>
          </cell>
          <cell r="AA1021">
            <v>0</v>
          </cell>
          <cell r="AB1021">
            <v>1412611.07</v>
          </cell>
          <cell r="AC1021">
            <v>0</v>
          </cell>
          <cell r="AD1021">
            <v>5746.69</v>
          </cell>
          <cell r="AE1021">
            <v>5746.69</v>
          </cell>
          <cell r="AF1021">
            <v>0</v>
          </cell>
          <cell r="AG1021">
            <v>1418357.76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</row>
        <row r="1022">
          <cell r="R1022" t="str">
            <v>INSTITUIÇÃO</v>
          </cell>
          <cell r="S1022" t="str">
            <v>FINEM UMBND</v>
          </cell>
          <cell r="T1022" t="str">
            <v>SUB0122A</v>
          </cell>
          <cell r="U1022">
            <v>3</v>
          </cell>
          <cell r="V1022">
            <v>6.7635249999999996</v>
          </cell>
          <cell r="W1022">
            <v>40009</v>
          </cell>
          <cell r="X1022">
            <v>15</v>
          </cell>
          <cell r="Y1022">
            <v>76</v>
          </cell>
          <cell r="Z1022">
            <v>5.6639000000000002E-2</v>
          </cell>
          <cell r="AA1022">
            <v>0</v>
          </cell>
          <cell r="AB1022">
            <v>1412611.07</v>
          </cell>
          <cell r="AC1022">
            <v>1412611.07</v>
          </cell>
          <cell r="AD1022">
            <v>5746.7</v>
          </cell>
          <cell r="AE1022">
            <v>11493.39</v>
          </cell>
          <cell r="AF1022">
            <v>1424104.46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Plan1"/>
      <sheetName val="Plan3"/>
    </sheetNames>
    <sheetDataSet>
      <sheetData sheetId="0" refreshError="1">
        <row r="5">
          <cell r="C5" t="str">
            <v>EMPRESA</v>
          </cell>
          <cell r="D5" t="str">
            <v>CGC/GRUPO</v>
          </cell>
        </row>
        <row r="6">
          <cell r="C6" t="str">
            <v>AES</v>
          </cell>
          <cell r="D6">
            <v>2016440</v>
          </cell>
        </row>
        <row r="7">
          <cell r="C7" t="str">
            <v>AGO</v>
          </cell>
          <cell r="D7">
            <v>59876003</v>
          </cell>
        </row>
        <row r="8">
          <cell r="C8" t="str">
            <v>ANDREAS STIHL</v>
          </cell>
          <cell r="D8" t="str">
            <v>GRUPO</v>
          </cell>
        </row>
        <row r="9">
          <cell r="C9" t="str">
            <v>ARAUPEL (marodin)</v>
          </cell>
          <cell r="D9" t="str">
            <v>GRUPO</v>
          </cell>
        </row>
        <row r="10">
          <cell r="C10" t="str">
            <v>AVIPAL S.A (granoleo)</v>
          </cell>
          <cell r="D10" t="str">
            <v>GRUPO</v>
          </cell>
        </row>
        <row r="11">
          <cell r="C11" t="str">
            <v>AZALEIA</v>
          </cell>
          <cell r="D11">
            <v>98408073</v>
          </cell>
        </row>
        <row r="12">
          <cell r="C12" t="str">
            <v>BIANCHINI</v>
          </cell>
          <cell r="D12">
            <v>87548020</v>
          </cell>
        </row>
        <row r="13">
          <cell r="C13" t="str">
            <v>BL</v>
          </cell>
          <cell r="D13">
            <v>27011022</v>
          </cell>
        </row>
        <row r="14">
          <cell r="C14" t="str">
            <v>CECRISA</v>
          </cell>
          <cell r="D14" t="str">
            <v>GRUPO</v>
          </cell>
        </row>
        <row r="15">
          <cell r="C15" t="str">
            <v>CIBER</v>
          </cell>
          <cell r="D15">
            <v>92678093</v>
          </cell>
        </row>
        <row r="16">
          <cell r="C16" t="str">
            <v>COLOMBO</v>
          </cell>
          <cell r="D16">
            <v>89848543</v>
          </cell>
        </row>
        <row r="17">
          <cell r="C17" t="str">
            <v>COPESUL</v>
          </cell>
          <cell r="D17">
            <v>88948492</v>
          </cell>
        </row>
        <row r="18">
          <cell r="C18" t="str">
            <v>CTA</v>
          </cell>
          <cell r="D18">
            <v>95840</v>
          </cell>
        </row>
        <row r="19">
          <cell r="C19" t="str">
            <v xml:space="preserve">DANA </v>
          </cell>
          <cell r="D19" t="str">
            <v>GRUPO</v>
          </cell>
        </row>
        <row r="20">
          <cell r="C20" t="str">
            <v>DELL</v>
          </cell>
          <cell r="D20">
            <v>72381189</v>
          </cell>
        </row>
        <row r="21">
          <cell r="C21" t="str">
            <v>DIMON</v>
          </cell>
          <cell r="D21">
            <v>33876145</v>
          </cell>
        </row>
        <row r="22">
          <cell r="C22" t="str">
            <v>ELIANE</v>
          </cell>
          <cell r="D22" t="str">
            <v>GRUPO</v>
          </cell>
        </row>
        <row r="23">
          <cell r="C23" t="str">
            <v>FRANGOSUL</v>
          </cell>
          <cell r="D23" t="str">
            <v>GRUPO</v>
          </cell>
        </row>
        <row r="24">
          <cell r="C24" t="str">
            <v>GERDAU</v>
          </cell>
          <cell r="D24" t="str">
            <v>GRUPO</v>
          </cell>
        </row>
        <row r="25">
          <cell r="C25" t="str">
            <v>GKN</v>
          </cell>
          <cell r="D25" t="str">
            <v>GRUPO</v>
          </cell>
        </row>
        <row r="26">
          <cell r="C26" t="str">
            <v>ICOTRON</v>
          </cell>
          <cell r="D26">
            <v>90285958</v>
          </cell>
        </row>
        <row r="27">
          <cell r="C27" t="str">
            <v>INNOVA</v>
          </cell>
          <cell r="D27">
            <v>1999166</v>
          </cell>
        </row>
        <row r="28">
          <cell r="C28" t="str">
            <v>INVENSYS</v>
          </cell>
          <cell r="D28">
            <v>73913790</v>
          </cell>
        </row>
        <row r="29">
          <cell r="C29" t="str">
            <v>JOHN DEERE</v>
          </cell>
          <cell r="D29" t="str">
            <v>GRUPO</v>
          </cell>
        </row>
        <row r="30">
          <cell r="C30" t="str">
            <v>JOSAPAR (JOAQUIM OLIVEIRA)</v>
          </cell>
          <cell r="D30" t="str">
            <v>GRUPO</v>
          </cell>
        </row>
        <row r="31">
          <cell r="C31" t="str">
            <v>KANNENBERG</v>
          </cell>
          <cell r="D31" t="str">
            <v>GRUPO</v>
          </cell>
        </row>
        <row r="32">
          <cell r="C32" t="str">
            <v>KEPLER WEBER</v>
          </cell>
          <cell r="D32">
            <v>91983056</v>
          </cell>
        </row>
        <row r="33">
          <cell r="C33" t="str">
            <v>MARCOPOLO</v>
          </cell>
          <cell r="D33" t="str">
            <v>GRUPO</v>
          </cell>
        </row>
        <row r="34">
          <cell r="C34" t="str">
            <v>MERIDIONAL TABACOS</v>
          </cell>
          <cell r="D34">
            <v>87329074</v>
          </cell>
        </row>
        <row r="35">
          <cell r="C35" t="str">
            <v>PIONEER</v>
          </cell>
          <cell r="D35">
            <v>87082814</v>
          </cell>
        </row>
        <row r="36">
          <cell r="C36" t="str">
            <v>RANDON</v>
          </cell>
          <cell r="D36" t="str">
            <v>GRUPO</v>
          </cell>
        </row>
        <row r="37">
          <cell r="C37" t="str">
            <v>REF. IPIRANGA</v>
          </cell>
          <cell r="D37">
            <v>94845674</v>
          </cell>
        </row>
        <row r="38">
          <cell r="C38" t="str">
            <v>REICHERT</v>
          </cell>
          <cell r="D38" t="str">
            <v>GRUPO</v>
          </cell>
        </row>
        <row r="39">
          <cell r="C39" t="str">
            <v>REIFER</v>
          </cell>
          <cell r="D39">
            <v>89771521</v>
          </cell>
        </row>
        <row r="40">
          <cell r="C40" t="str">
            <v>RENNER HERMANN</v>
          </cell>
          <cell r="D40" t="str">
            <v>GRUPO</v>
          </cell>
        </row>
        <row r="41">
          <cell r="C41" t="str">
            <v>RGE</v>
          </cell>
          <cell r="D41">
            <v>2016439</v>
          </cell>
        </row>
        <row r="42">
          <cell r="C42" t="str">
            <v>SANTA LÚCIA</v>
          </cell>
          <cell r="D42">
            <v>90471798</v>
          </cell>
        </row>
        <row r="43">
          <cell r="C43" t="str">
            <v>SONAE</v>
          </cell>
          <cell r="D43" t="str">
            <v>GRUPO</v>
          </cell>
        </row>
        <row r="44">
          <cell r="C44" t="str">
            <v>Springer</v>
          </cell>
          <cell r="D44">
            <v>10948651</v>
          </cell>
        </row>
        <row r="45">
          <cell r="C45" t="str">
            <v>TAURUS</v>
          </cell>
          <cell r="D45" t="str">
            <v>GRUPO</v>
          </cell>
        </row>
        <row r="46">
          <cell r="C46" t="str">
            <v>TELET</v>
          </cell>
          <cell r="D46">
            <v>1655694</v>
          </cell>
        </row>
        <row r="47">
          <cell r="C47" t="str">
            <v>TESSMANN</v>
          </cell>
          <cell r="D47" t="str">
            <v>GRUPO</v>
          </cell>
        </row>
        <row r="48">
          <cell r="C48" t="str">
            <v>TIPLER</v>
          </cell>
          <cell r="D48">
            <v>87235297</v>
          </cell>
        </row>
        <row r="49">
          <cell r="C49" t="str">
            <v xml:space="preserve">TRIUNFO </v>
          </cell>
          <cell r="D49">
            <v>90751025</v>
          </cell>
        </row>
        <row r="50">
          <cell r="C50" t="str">
            <v>UNIVERSAL LEAF</v>
          </cell>
          <cell r="D50">
            <v>82638644</v>
          </cell>
        </row>
        <row r="51">
          <cell r="C51" t="str">
            <v>VONPAR REFRESCOS</v>
          </cell>
          <cell r="D51" t="str">
            <v>GRUPO</v>
          </cell>
        </row>
        <row r="52">
          <cell r="C52" t="str">
            <v>ZAFFARI</v>
          </cell>
          <cell r="D52" t="str">
            <v>GRUPO</v>
          </cell>
        </row>
        <row r="53">
          <cell r="C53" t="str">
            <v>ZAMPROGNA</v>
          </cell>
          <cell r="D53" t="str">
            <v>GRUPO</v>
          </cell>
        </row>
        <row r="54">
          <cell r="C54" t="str">
            <v>ZANATTA</v>
          </cell>
          <cell r="D54" t="str">
            <v>GRUPO</v>
          </cell>
        </row>
      </sheetData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e"/>
      <sheetName val="jul-99"/>
    </sheetNames>
    <sheetDataSet>
      <sheetData sheetId="0" refreshError="1">
        <row r="1">
          <cell r="A1" t="b">
            <v>0</v>
          </cell>
        </row>
      </sheetData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ing Entries"/>
      <sheetName val="USD x Pré"/>
      <sheetName val="IGPM x Pré"/>
      <sheetName val="Consolidado"/>
      <sheetName val="Curva_BRL"/>
      <sheetName val="Curva_USD"/>
      <sheetName val="IGP-M"/>
      <sheetName val="Feriados"/>
      <sheetName val="V.FLORENÇ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>
            <v>29221</v>
          </cell>
        </row>
        <row r="3">
          <cell r="A3">
            <v>33597</v>
          </cell>
        </row>
        <row r="4">
          <cell r="A4">
            <v>33604</v>
          </cell>
        </row>
        <row r="5">
          <cell r="A5">
            <v>33665</v>
          </cell>
        </row>
        <row r="6">
          <cell r="A6">
            <v>33666</v>
          </cell>
        </row>
        <row r="7">
          <cell r="A7">
            <v>33710</v>
          </cell>
        </row>
        <row r="8">
          <cell r="A8">
            <v>33711</v>
          </cell>
        </row>
        <row r="9">
          <cell r="A9">
            <v>33715</v>
          </cell>
        </row>
        <row r="10">
          <cell r="A10">
            <v>33725</v>
          </cell>
        </row>
        <row r="11">
          <cell r="A11">
            <v>33773</v>
          </cell>
        </row>
        <row r="12">
          <cell r="A12">
            <v>33854</v>
          </cell>
        </row>
        <row r="13">
          <cell r="A13">
            <v>33889</v>
          </cell>
        </row>
        <row r="14">
          <cell r="A14">
            <v>33910</v>
          </cell>
        </row>
        <row r="15">
          <cell r="A15">
            <v>33963</v>
          </cell>
        </row>
        <row r="16">
          <cell r="A16">
            <v>33970</v>
          </cell>
        </row>
        <row r="17">
          <cell r="A17">
            <v>34022</v>
          </cell>
        </row>
        <row r="18">
          <cell r="A18">
            <v>34023</v>
          </cell>
        </row>
        <row r="19">
          <cell r="A19">
            <v>34067</v>
          </cell>
        </row>
        <row r="20">
          <cell r="A20">
            <v>34068</v>
          </cell>
        </row>
        <row r="21">
          <cell r="A21">
            <v>34080</v>
          </cell>
        </row>
        <row r="22">
          <cell r="A22">
            <v>34130</v>
          </cell>
        </row>
        <row r="23">
          <cell r="A23">
            <v>34219</v>
          </cell>
        </row>
        <row r="24">
          <cell r="A24">
            <v>34254</v>
          </cell>
        </row>
        <row r="25">
          <cell r="A25">
            <v>34275</v>
          </cell>
        </row>
        <row r="26">
          <cell r="A26">
            <v>34288</v>
          </cell>
        </row>
        <row r="27">
          <cell r="A27">
            <v>34327</v>
          </cell>
        </row>
        <row r="28">
          <cell r="A28">
            <v>34379</v>
          </cell>
        </row>
        <row r="29">
          <cell r="A29">
            <v>34380</v>
          </cell>
        </row>
        <row r="30">
          <cell r="A30">
            <v>34424</v>
          </cell>
        </row>
        <row r="31">
          <cell r="A31">
            <v>34425</v>
          </cell>
        </row>
        <row r="32">
          <cell r="A32">
            <v>34445</v>
          </cell>
        </row>
        <row r="33">
          <cell r="A33">
            <v>34487</v>
          </cell>
        </row>
        <row r="34">
          <cell r="A34">
            <v>34516</v>
          </cell>
        </row>
        <row r="35">
          <cell r="A35">
            <v>34584</v>
          </cell>
        </row>
        <row r="36">
          <cell r="A36">
            <v>34610</v>
          </cell>
        </row>
        <row r="37">
          <cell r="A37">
            <v>34619</v>
          </cell>
        </row>
        <row r="38">
          <cell r="A38">
            <v>34640</v>
          </cell>
        </row>
        <row r="39">
          <cell r="A39">
            <v>34653</v>
          </cell>
        </row>
        <row r="40">
          <cell r="A40">
            <v>34757</v>
          </cell>
        </row>
        <row r="41">
          <cell r="A41">
            <v>34758</v>
          </cell>
        </row>
        <row r="42">
          <cell r="A42">
            <v>34802</v>
          </cell>
        </row>
        <row r="43">
          <cell r="A43">
            <v>34803</v>
          </cell>
        </row>
        <row r="44">
          <cell r="A44">
            <v>34810</v>
          </cell>
        </row>
        <row r="45">
          <cell r="A45">
            <v>34820</v>
          </cell>
        </row>
        <row r="46">
          <cell r="A46">
            <v>34865</v>
          </cell>
        </row>
        <row r="47">
          <cell r="A47">
            <v>34949</v>
          </cell>
        </row>
        <row r="48">
          <cell r="A48">
            <v>34984</v>
          </cell>
        </row>
        <row r="49">
          <cell r="A49">
            <v>35005</v>
          </cell>
        </row>
        <row r="50">
          <cell r="A50">
            <v>35018</v>
          </cell>
        </row>
        <row r="51">
          <cell r="A51">
            <v>35058</v>
          </cell>
        </row>
        <row r="52">
          <cell r="A52">
            <v>35065</v>
          </cell>
        </row>
        <row r="53">
          <cell r="A53">
            <v>35114</v>
          </cell>
        </row>
        <row r="54">
          <cell r="A54">
            <v>35115</v>
          </cell>
        </row>
        <row r="55">
          <cell r="A55">
            <v>35159</v>
          </cell>
        </row>
        <row r="56">
          <cell r="A56">
            <v>35160</v>
          </cell>
        </row>
        <row r="57">
          <cell r="A57">
            <v>35186</v>
          </cell>
        </row>
        <row r="58">
          <cell r="A58">
            <v>35222</v>
          </cell>
        </row>
        <row r="59">
          <cell r="A59">
            <v>35341</v>
          </cell>
        </row>
        <row r="60">
          <cell r="A60">
            <v>35384</v>
          </cell>
        </row>
        <row r="61">
          <cell r="A61">
            <v>35424</v>
          </cell>
        </row>
        <row r="62">
          <cell r="A62">
            <v>35431</v>
          </cell>
        </row>
        <row r="63">
          <cell r="A63">
            <v>35471</v>
          </cell>
        </row>
        <row r="64">
          <cell r="A64">
            <v>35472</v>
          </cell>
        </row>
        <row r="65">
          <cell r="A65">
            <v>35516</v>
          </cell>
        </row>
        <row r="66">
          <cell r="A66">
            <v>35517</v>
          </cell>
        </row>
        <row r="67">
          <cell r="A67">
            <v>35541</v>
          </cell>
        </row>
        <row r="68">
          <cell r="A68">
            <v>35551</v>
          </cell>
        </row>
        <row r="69">
          <cell r="A69">
            <v>35579</v>
          </cell>
        </row>
        <row r="70">
          <cell r="A70">
            <v>35789</v>
          </cell>
        </row>
        <row r="71">
          <cell r="A71">
            <v>35796</v>
          </cell>
        </row>
        <row r="72">
          <cell r="A72">
            <v>35849</v>
          </cell>
        </row>
        <row r="73">
          <cell r="A73">
            <v>35850</v>
          </cell>
        </row>
        <row r="74">
          <cell r="A74">
            <v>35894</v>
          </cell>
        </row>
        <row r="75">
          <cell r="A75">
            <v>35895</v>
          </cell>
        </row>
        <row r="76">
          <cell r="A76">
            <v>35906</v>
          </cell>
        </row>
        <row r="77">
          <cell r="A77">
            <v>35916</v>
          </cell>
        </row>
        <row r="78">
          <cell r="A78">
            <v>35957</v>
          </cell>
        </row>
        <row r="79">
          <cell r="A79">
            <v>36045</v>
          </cell>
        </row>
        <row r="80">
          <cell r="A80">
            <v>36080</v>
          </cell>
        </row>
        <row r="81">
          <cell r="A81">
            <v>36101</v>
          </cell>
        </row>
        <row r="82">
          <cell r="A82">
            <v>36154</v>
          </cell>
        </row>
        <row r="83">
          <cell r="A83">
            <v>36161</v>
          </cell>
        </row>
        <row r="84">
          <cell r="A84">
            <v>36206</v>
          </cell>
        </row>
        <row r="85">
          <cell r="A85">
            <v>36207</v>
          </cell>
        </row>
        <row r="86">
          <cell r="A86">
            <v>36251</v>
          </cell>
        </row>
        <row r="87">
          <cell r="A87">
            <v>36252</v>
          </cell>
        </row>
        <row r="88">
          <cell r="A88">
            <v>36271</v>
          </cell>
        </row>
        <row r="89">
          <cell r="A89">
            <v>36314</v>
          </cell>
        </row>
        <row r="90">
          <cell r="A90">
            <v>36410</v>
          </cell>
        </row>
        <row r="91">
          <cell r="A91">
            <v>36445</v>
          </cell>
        </row>
        <row r="92">
          <cell r="A92">
            <v>36466</v>
          </cell>
        </row>
        <row r="93">
          <cell r="A93">
            <v>36479</v>
          </cell>
        </row>
        <row r="94">
          <cell r="A94">
            <v>36591</v>
          </cell>
        </row>
        <row r="95">
          <cell r="A95">
            <v>36592</v>
          </cell>
        </row>
        <row r="96">
          <cell r="A96">
            <v>36637</v>
          </cell>
        </row>
        <row r="97">
          <cell r="A97">
            <v>36647</v>
          </cell>
        </row>
        <row r="98">
          <cell r="A98">
            <v>36699</v>
          </cell>
        </row>
        <row r="99">
          <cell r="A99">
            <v>36776</v>
          </cell>
        </row>
        <row r="100">
          <cell r="A100">
            <v>36811</v>
          </cell>
        </row>
        <row r="101">
          <cell r="A101">
            <v>36832</v>
          </cell>
        </row>
        <row r="102">
          <cell r="A102">
            <v>36845</v>
          </cell>
        </row>
        <row r="103">
          <cell r="A103">
            <v>36885</v>
          </cell>
        </row>
        <row r="104">
          <cell r="A104">
            <v>36892</v>
          </cell>
        </row>
        <row r="105">
          <cell r="A105">
            <v>36948</v>
          </cell>
        </row>
        <row r="106">
          <cell r="A106">
            <v>36949</v>
          </cell>
        </row>
        <row r="107">
          <cell r="A107">
            <v>36994</v>
          </cell>
        </row>
        <row r="108">
          <cell r="A108">
            <v>37012</v>
          </cell>
        </row>
        <row r="109">
          <cell r="A109">
            <v>37056</v>
          </cell>
        </row>
        <row r="110">
          <cell r="A110">
            <v>37141</v>
          </cell>
        </row>
        <row r="111">
          <cell r="A111">
            <v>37176</v>
          </cell>
        </row>
        <row r="112">
          <cell r="A112">
            <v>37197</v>
          </cell>
        </row>
        <row r="113">
          <cell r="A113">
            <v>37210</v>
          </cell>
        </row>
        <row r="114">
          <cell r="A114">
            <v>37250</v>
          </cell>
        </row>
        <row r="115">
          <cell r="A115">
            <v>37257</v>
          </cell>
        </row>
        <row r="116">
          <cell r="A116">
            <v>37298</v>
          </cell>
        </row>
        <row r="117">
          <cell r="A117">
            <v>37299</v>
          </cell>
        </row>
        <row r="118">
          <cell r="A118">
            <v>37344</v>
          </cell>
        </row>
        <row r="119">
          <cell r="A119">
            <v>37377</v>
          </cell>
        </row>
        <row r="120">
          <cell r="A120">
            <v>37406</v>
          </cell>
        </row>
        <row r="121">
          <cell r="A121">
            <v>37575</v>
          </cell>
        </row>
        <row r="122">
          <cell r="A122">
            <v>37615</v>
          </cell>
        </row>
        <row r="123">
          <cell r="A123">
            <v>37622</v>
          </cell>
        </row>
        <row r="124">
          <cell r="A124">
            <v>37683</v>
          </cell>
        </row>
        <row r="125">
          <cell r="A125">
            <v>37684</v>
          </cell>
        </row>
        <row r="126">
          <cell r="A126">
            <v>37729</v>
          </cell>
        </row>
        <row r="127">
          <cell r="A127">
            <v>37732</v>
          </cell>
        </row>
        <row r="128">
          <cell r="A128">
            <v>37742</v>
          </cell>
        </row>
        <row r="129">
          <cell r="A129">
            <v>37791</v>
          </cell>
        </row>
        <row r="130">
          <cell r="A130">
            <v>37980</v>
          </cell>
        </row>
        <row r="131">
          <cell r="A131">
            <v>37987</v>
          </cell>
        </row>
        <row r="132">
          <cell r="A132">
            <v>38040</v>
          </cell>
        </row>
        <row r="133">
          <cell r="A133">
            <v>38041</v>
          </cell>
        </row>
        <row r="134">
          <cell r="A134">
            <v>38086</v>
          </cell>
        </row>
        <row r="135">
          <cell r="A135">
            <v>38098</v>
          </cell>
        </row>
        <row r="136">
          <cell r="A136">
            <v>38148</v>
          </cell>
        </row>
        <row r="137">
          <cell r="A137">
            <v>38237</v>
          </cell>
        </row>
        <row r="138">
          <cell r="A138">
            <v>38272</v>
          </cell>
        </row>
        <row r="139">
          <cell r="A139">
            <v>38293</v>
          </cell>
        </row>
        <row r="140">
          <cell r="A140">
            <v>38306</v>
          </cell>
        </row>
        <row r="141">
          <cell r="A141">
            <v>38390</v>
          </cell>
        </row>
        <row r="142">
          <cell r="A142">
            <v>38391</v>
          </cell>
        </row>
        <row r="143">
          <cell r="A143">
            <v>38436</v>
          </cell>
        </row>
        <row r="144">
          <cell r="A144">
            <v>38463</v>
          </cell>
        </row>
        <row r="145">
          <cell r="A145">
            <v>38498</v>
          </cell>
        </row>
        <row r="146">
          <cell r="A146">
            <v>38602</v>
          </cell>
        </row>
        <row r="147">
          <cell r="A147">
            <v>38637</v>
          </cell>
        </row>
        <row r="148">
          <cell r="A148">
            <v>38658</v>
          </cell>
        </row>
        <row r="149">
          <cell r="A149">
            <v>38671</v>
          </cell>
        </row>
        <row r="150">
          <cell r="A150">
            <v>38775</v>
          </cell>
        </row>
        <row r="151">
          <cell r="A151">
            <v>38776</v>
          </cell>
        </row>
        <row r="152">
          <cell r="A152">
            <v>38821</v>
          </cell>
        </row>
        <row r="153">
          <cell r="A153">
            <v>38828</v>
          </cell>
        </row>
        <row r="154">
          <cell r="A154">
            <v>38838</v>
          </cell>
        </row>
        <row r="155">
          <cell r="A155">
            <v>38883</v>
          </cell>
        </row>
        <row r="156">
          <cell r="A156">
            <v>38967</v>
          </cell>
        </row>
        <row r="157">
          <cell r="A157">
            <v>39002</v>
          </cell>
        </row>
        <row r="158">
          <cell r="A158">
            <v>39023</v>
          </cell>
        </row>
        <row r="159">
          <cell r="A159">
            <v>39036</v>
          </cell>
        </row>
        <row r="160">
          <cell r="A160">
            <v>39076</v>
          </cell>
        </row>
        <row r="161">
          <cell r="A161">
            <v>39083</v>
          </cell>
        </row>
        <row r="162">
          <cell r="A162">
            <v>39132</v>
          </cell>
        </row>
        <row r="163">
          <cell r="A163">
            <v>39133</v>
          </cell>
        </row>
        <row r="164">
          <cell r="A164">
            <v>39178</v>
          </cell>
        </row>
        <row r="165">
          <cell r="A165">
            <v>39203</v>
          </cell>
        </row>
        <row r="166">
          <cell r="A166">
            <v>39240</v>
          </cell>
        </row>
        <row r="167">
          <cell r="A167">
            <v>39332</v>
          </cell>
        </row>
        <row r="168">
          <cell r="A168">
            <v>39367</v>
          </cell>
        </row>
        <row r="169">
          <cell r="A169">
            <v>39388</v>
          </cell>
        </row>
        <row r="170">
          <cell r="A170">
            <v>39401</v>
          </cell>
        </row>
        <row r="171">
          <cell r="A171">
            <v>39441</v>
          </cell>
        </row>
        <row r="172">
          <cell r="A172">
            <v>39448</v>
          </cell>
        </row>
        <row r="173">
          <cell r="A173">
            <v>39482</v>
          </cell>
        </row>
        <row r="174">
          <cell r="A174">
            <v>39483</v>
          </cell>
        </row>
        <row r="175">
          <cell r="A175">
            <v>39528</v>
          </cell>
        </row>
        <row r="176">
          <cell r="A176">
            <v>39559</v>
          </cell>
        </row>
        <row r="177">
          <cell r="A177">
            <v>39569</v>
          </cell>
        </row>
        <row r="178">
          <cell r="A178">
            <v>39590</v>
          </cell>
        </row>
        <row r="179">
          <cell r="A179">
            <v>39807</v>
          </cell>
        </row>
        <row r="180">
          <cell r="A180">
            <v>39814</v>
          </cell>
        </row>
        <row r="181">
          <cell r="A181">
            <v>39867</v>
          </cell>
        </row>
        <row r="182">
          <cell r="A182">
            <v>39868</v>
          </cell>
        </row>
        <row r="183">
          <cell r="A183">
            <v>39913</v>
          </cell>
        </row>
        <row r="184">
          <cell r="A184">
            <v>39924</v>
          </cell>
        </row>
        <row r="185">
          <cell r="A185">
            <v>39934</v>
          </cell>
        </row>
        <row r="186">
          <cell r="A186">
            <v>39975</v>
          </cell>
        </row>
        <row r="187">
          <cell r="A187">
            <v>40063</v>
          </cell>
        </row>
        <row r="188">
          <cell r="A188">
            <v>40098</v>
          </cell>
        </row>
        <row r="189">
          <cell r="A189">
            <v>40119</v>
          </cell>
        </row>
        <row r="190">
          <cell r="A190">
            <v>40172</v>
          </cell>
        </row>
        <row r="191">
          <cell r="A191">
            <v>40179</v>
          </cell>
        </row>
        <row r="192">
          <cell r="A192">
            <v>40224</v>
          </cell>
        </row>
        <row r="193">
          <cell r="A193">
            <v>40225</v>
          </cell>
        </row>
        <row r="194">
          <cell r="A194">
            <v>40270</v>
          </cell>
        </row>
        <row r="195">
          <cell r="A195">
            <v>40289</v>
          </cell>
        </row>
        <row r="196">
          <cell r="A196">
            <v>40332</v>
          </cell>
        </row>
        <row r="197">
          <cell r="A197">
            <v>40428</v>
          </cell>
        </row>
        <row r="198">
          <cell r="A198">
            <v>40463</v>
          </cell>
        </row>
        <row r="199">
          <cell r="A199">
            <v>40484</v>
          </cell>
        </row>
        <row r="200">
          <cell r="A200">
            <v>40497</v>
          </cell>
        </row>
        <row r="201">
          <cell r="A201">
            <v>40609</v>
          </cell>
        </row>
        <row r="202">
          <cell r="A202">
            <v>40610</v>
          </cell>
        </row>
        <row r="203">
          <cell r="A203">
            <v>40654</v>
          </cell>
        </row>
        <row r="204">
          <cell r="A204">
            <v>40655</v>
          </cell>
        </row>
        <row r="205">
          <cell r="A205">
            <v>40717</v>
          </cell>
        </row>
        <row r="206">
          <cell r="A206">
            <v>40793</v>
          </cell>
        </row>
        <row r="207">
          <cell r="A207">
            <v>40828</v>
          </cell>
        </row>
        <row r="208">
          <cell r="A208">
            <v>40849</v>
          </cell>
        </row>
        <row r="209">
          <cell r="A209">
            <v>40862</v>
          </cell>
        </row>
        <row r="210">
          <cell r="A210">
            <v>40959</v>
          </cell>
        </row>
        <row r="211">
          <cell r="A211">
            <v>40960</v>
          </cell>
        </row>
        <row r="212">
          <cell r="A212">
            <v>41005</v>
          </cell>
        </row>
        <row r="213">
          <cell r="A213">
            <v>41030</v>
          </cell>
        </row>
        <row r="214">
          <cell r="A214">
            <v>41067</v>
          </cell>
        </row>
        <row r="215">
          <cell r="A215">
            <v>41159</v>
          </cell>
        </row>
        <row r="216">
          <cell r="A216">
            <v>41194</v>
          </cell>
        </row>
        <row r="217">
          <cell r="A217">
            <v>41215</v>
          </cell>
        </row>
        <row r="218">
          <cell r="A218">
            <v>41228</v>
          </cell>
        </row>
        <row r="219">
          <cell r="A219">
            <v>41268</v>
          </cell>
        </row>
        <row r="220">
          <cell r="A220">
            <v>41275</v>
          </cell>
        </row>
        <row r="221">
          <cell r="A221">
            <v>41316</v>
          </cell>
        </row>
        <row r="222">
          <cell r="A222">
            <v>41317</v>
          </cell>
        </row>
        <row r="223">
          <cell r="A223">
            <v>41362</v>
          </cell>
        </row>
        <row r="224">
          <cell r="A224">
            <v>41395</v>
          </cell>
        </row>
        <row r="225">
          <cell r="A225">
            <v>41424</v>
          </cell>
        </row>
        <row r="226">
          <cell r="A226">
            <v>41593</v>
          </cell>
        </row>
        <row r="227">
          <cell r="A227">
            <v>41633</v>
          </cell>
        </row>
        <row r="228">
          <cell r="A228">
            <v>41640</v>
          </cell>
        </row>
        <row r="229">
          <cell r="A229">
            <v>41701</v>
          </cell>
        </row>
        <row r="230">
          <cell r="A230">
            <v>41702</v>
          </cell>
        </row>
        <row r="231">
          <cell r="A231">
            <v>41747</v>
          </cell>
        </row>
        <row r="232">
          <cell r="A232">
            <v>41750</v>
          </cell>
        </row>
        <row r="233">
          <cell r="A233">
            <v>41760</v>
          </cell>
        </row>
        <row r="234">
          <cell r="A234">
            <v>41809</v>
          </cell>
        </row>
        <row r="235">
          <cell r="A235">
            <v>41998</v>
          </cell>
        </row>
        <row r="236">
          <cell r="A236">
            <v>42005</v>
          </cell>
        </row>
        <row r="237">
          <cell r="A237">
            <v>42051</v>
          </cell>
        </row>
        <row r="238">
          <cell r="A238">
            <v>42052</v>
          </cell>
        </row>
        <row r="239">
          <cell r="A239">
            <v>42097</v>
          </cell>
        </row>
        <row r="240">
          <cell r="A240">
            <v>42115</v>
          </cell>
        </row>
        <row r="241">
          <cell r="A241">
            <v>42125</v>
          </cell>
        </row>
        <row r="242">
          <cell r="A242">
            <v>42159</v>
          </cell>
        </row>
        <row r="243">
          <cell r="A243">
            <v>42254</v>
          </cell>
        </row>
        <row r="244">
          <cell r="A244">
            <v>42289</v>
          </cell>
        </row>
        <row r="245">
          <cell r="A245">
            <v>42310</v>
          </cell>
        </row>
        <row r="246">
          <cell r="A246">
            <v>42363</v>
          </cell>
        </row>
        <row r="247">
          <cell r="A247">
            <v>42370</v>
          </cell>
        </row>
        <row r="248">
          <cell r="A248">
            <v>42408</v>
          </cell>
        </row>
        <row r="249">
          <cell r="A249">
            <v>42409</v>
          </cell>
        </row>
        <row r="250">
          <cell r="A250">
            <v>42454</v>
          </cell>
        </row>
        <row r="251">
          <cell r="A251">
            <v>42481</v>
          </cell>
        </row>
        <row r="252">
          <cell r="A252">
            <v>42516</v>
          </cell>
        </row>
        <row r="253">
          <cell r="A253">
            <v>42620</v>
          </cell>
        </row>
        <row r="254">
          <cell r="A254">
            <v>42655</v>
          </cell>
        </row>
        <row r="255">
          <cell r="A255">
            <v>42676</v>
          </cell>
        </row>
        <row r="256">
          <cell r="A256">
            <v>42689</v>
          </cell>
        </row>
        <row r="257">
          <cell r="A257">
            <v>42793</v>
          </cell>
        </row>
        <row r="258">
          <cell r="A258">
            <v>42794</v>
          </cell>
        </row>
        <row r="259">
          <cell r="A259">
            <v>42839</v>
          </cell>
        </row>
        <row r="260">
          <cell r="A260">
            <v>42846</v>
          </cell>
        </row>
        <row r="261">
          <cell r="A261">
            <v>42856</v>
          </cell>
        </row>
        <row r="262">
          <cell r="A262">
            <v>42901</v>
          </cell>
        </row>
        <row r="263">
          <cell r="A263">
            <v>42985</v>
          </cell>
        </row>
        <row r="264">
          <cell r="A264">
            <v>43020</v>
          </cell>
        </row>
        <row r="265">
          <cell r="A265">
            <v>43041</v>
          </cell>
        </row>
        <row r="266">
          <cell r="A266">
            <v>43054</v>
          </cell>
        </row>
        <row r="267">
          <cell r="A267">
            <v>43094</v>
          </cell>
        </row>
        <row r="268">
          <cell r="A268">
            <v>43101</v>
          </cell>
        </row>
        <row r="269">
          <cell r="A269">
            <v>43143</v>
          </cell>
        </row>
        <row r="270">
          <cell r="A270">
            <v>43144</v>
          </cell>
        </row>
        <row r="271">
          <cell r="A271">
            <v>43189</v>
          </cell>
        </row>
        <row r="272">
          <cell r="A272">
            <v>43221</v>
          </cell>
        </row>
        <row r="273">
          <cell r="A273">
            <v>43251</v>
          </cell>
        </row>
        <row r="274">
          <cell r="A274">
            <v>43350</v>
          </cell>
        </row>
        <row r="275">
          <cell r="A275">
            <v>43385</v>
          </cell>
        </row>
        <row r="276">
          <cell r="A276">
            <v>43406</v>
          </cell>
        </row>
        <row r="277">
          <cell r="A277">
            <v>43419</v>
          </cell>
        </row>
        <row r="278">
          <cell r="A278">
            <v>43459</v>
          </cell>
        </row>
        <row r="279">
          <cell r="A279">
            <v>43466</v>
          </cell>
        </row>
        <row r="280">
          <cell r="A280">
            <v>43528</v>
          </cell>
        </row>
        <row r="281">
          <cell r="A281">
            <v>43529</v>
          </cell>
        </row>
        <row r="282">
          <cell r="A282">
            <v>43574</v>
          </cell>
        </row>
        <row r="283">
          <cell r="A283">
            <v>43586</v>
          </cell>
        </row>
        <row r="284">
          <cell r="A284">
            <v>43636</v>
          </cell>
        </row>
        <row r="285">
          <cell r="A285">
            <v>43784</v>
          </cell>
        </row>
        <row r="286">
          <cell r="A286">
            <v>43824</v>
          </cell>
        </row>
        <row r="287">
          <cell r="A287">
            <v>43831</v>
          </cell>
        </row>
        <row r="288">
          <cell r="A288">
            <v>43885</v>
          </cell>
        </row>
        <row r="289">
          <cell r="A289">
            <v>43886</v>
          </cell>
        </row>
        <row r="290">
          <cell r="A290">
            <v>43931</v>
          </cell>
        </row>
        <row r="291">
          <cell r="A291">
            <v>43942</v>
          </cell>
        </row>
        <row r="292">
          <cell r="A292">
            <v>43952</v>
          </cell>
        </row>
        <row r="293">
          <cell r="A293">
            <v>43993</v>
          </cell>
        </row>
        <row r="294">
          <cell r="A294">
            <v>44081</v>
          </cell>
        </row>
        <row r="295">
          <cell r="A295">
            <v>44116</v>
          </cell>
        </row>
        <row r="296">
          <cell r="A296">
            <v>44137</v>
          </cell>
        </row>
        <row r="297">
          <cell r="A297">
            <v>44190</v>
          </cell>
        </row>
        <row r="298">
          <cell r="A298">
            <v>44197</v>
          </cell>
        </row>
        <row r="299">
          <cell r="A299">
            <v>44242</v>
          </cell>
        </row>
        <row r="300">
          <cell r="A300">
            <v>44243</v>
          </cell>
        </row>
        <row r="301">
          <cell r="A301">
            <v>44288</v>
          </cell>
        </row>
        <row r="302">
          <cell r="A302">
            <v>44307</v>
          </cell>
        </row>
        <row r="303">
          <cell r="A303">
            <v>44350</v>
          </cell>
        </row>
        <row r="304">
          <cell r="A304">
            <v>44446</v>
          </cell>
        </row>
        <row r="305">
          <cell r="A305">
            <v>44481</v>
          </cell>
        </row>
        <row r="306">
          <cell r="A306">
            <v>44502</v>
          </cell>
        </row>
        <row r="307">
          <cell r="A307">
            <v>44515</v>
          </cell>
        </row>
        <row r="308">
          <cell r="A308">
            <v>44620</v>
          </cell>
        </row>
        <row r="309">
          <cell r="A309">
            <v>44621</v>
          </cell>
        </row>
        <row r="310">
          <cell r="A310">
            <v>44666</v>
          </cell>
        </row>
        <row r="311">
          <cell r="A311">
            <v>44672</v>
          </cell>
        </row>
        <row r="312">
          <cell r="A312">
            <v>44728</v>
          </cell>
        </row>
        <row r="313">
          <cell r="A313">
            <v>44811</v>
          </cell>
        </row>
        <row r="314">
          <cell r="A314">
            <v>44846</v>
          </cell>
        </row>
        <row r="315">
          <cell r="A315">
            <v>44867</v>
          </cell>
        </row>
        <row r="316">
          <cell r="A316">
            <v>44880</v>
          </cell>
        </row>
        <row r="317">
          <cell r="A317">
            <v>44977</v>
          </cell>
        </row>
        <row r="318">
          <cell r="A318">
            <v>44978</v>
          </cell>
        </row>
        <row r="319">
          <cell r="A319">
            <v>45023</v>
          </cell>
        </row>
        <row r="320">
          <cell r="A320">
            <v>45037</v>
          </cell>
        </row>
        <row r="321">
          <cell r="A321">
            <v>45047</v>
          </cell>
        </row>
        <row r="322">
          <cell r="A322">
            <v>45085</v>
          </cell>
        </row>
        <row r="323">
          <cell r="A323">
            <v>45176</v>
          </cell>
        </row>
        <row r="324">
          <cell r="A324">
            <v>45211</v>
          </cell>
        </row>
        <row r="325">
          <cell r="A325">
            <v>45232</v>
          </cell>
        </row>
        <row r="326">
          <cell r="A326">
            <v>45245</v>
          </cell>
        </row>
        <row r="327">
          <cell r="A327">
            <v>45285</v>
          </cell>
        </row>
        <row r="328">
          <cell r="A328">
            <v>45292</v>
          </cell>
        </row>
        <row r="329">
          <cell r="A329">
            <v>45334</v>
          </cell>
        </row>
        <row r="330">
          <cell r="A330">
            <v>45335</v>
          </cell>
        </row>
        <row r="331">
          <cell r="A331">
            <v>45380</v>
          </cell>
        </row>
        <row r="332">
          <cell r="A332">
            <v>45413</v>
          </cell>
        </row>
        <row r="333">
          <cell r="A333">
            <v>45442</v>
          </cell>
        </row>
        <row r="334">
          <cell r="A334">
            <v>45611</v>
          </cell>
        </row>
        <row r="335">
          <cell r="A335">
            <v>45651</v>
          </cell>
        </row>
        <row r="336">
          <cell r="A336">
            <v>45658</v>
          </cell>
        </row>
        <row r="337">
          <cell r="A337">
            <v>45719</v>
          </cell>
        </row>
        <row r="338">
          <cell r="A338">
            <v>45720</v>
          </cell>
        </row>
        <row r="339">
          <cell r="A339">
            <v>45765</v>
          </cell>
        </row>
        <row r="340">
          <cell r="A340">
            <v>45768</v>
          </cell>
        </row>
        <row r="341">
          <cell r="A341">
            <v>45778</v>
          </cell>
        </row>
        <row r="342">
          <cell r="A342">
            <v>45827</v>
          </cell>
        </row>
        <row r="343">
          <cell r="A343">
            <v>46016</v>
          </cell>
        </row>
        <row r="344">
          <cell r="A344">
            <v>46023</v>
          </cell>
        </row>
        <row r="345">
          <cell r="A345">
            <v>46069</v>
          </cell>
        </row>
        <row r="346">
          <cell r="A346">
            <v>46070</v>
          </cell>
        </row>
        <row r="347">
          <cell r="A347">
            <v>46115</v>
          </cell>
        </row>
        <row r="348">
          <cell r="A348">
            <v>46133</v>
          </cell>
        </row>
        <row r="349">
          <cell r="A349">
            <v>46143</v>
          </cell>
        </row>
        <row r="350">
          <cell r="A350">
            <v>46177</v>
          </cell>
        </row>
        <row r="351">
          <cell r="A351">
            <v>46272</v>
          </cell>
        </row>
        <row r="352">
          <cell r="A352">
            <v>46307</v>
          </cell>
        </row>
        <row r="353">
          <cell r="A353">
            <v>46328</v>
          </cell>
        </row>
        <row r="354">
          <cell r="A354">
            <v>46381</v>
          </cell>
        </row>
        <row r="355">
          <cell r="A355">
            <v>46388</v>
          </cell>
        </row>
        <row r="356">
          <cell r="A356">
            <v>46426</v>
          </cell>
        </row>
        <row r="357">
          <cell r="A357">
            <v>46427</v>
          </cell>
        </row>
        <row r="358">
          <cell r="A358">
            <v>46472</v>
          </cell>
        </row>
        <row r="359">
          <cell r="A359">
            <v>46498</v>
          </cell>
        </row>
        <row r="360">
          <cell r="A360">
            <v>46534</v>
          </cell>
        </row>
        <row r="361">
          <cell r="A361">
            <v>46637</v>
          </cell>
        </row>
        <row r="362">
          <cell r="A362">
            <v>46672</v>
          </cell>
        </row>
        <row r="363">
          <cell r="A363">
            <v>46693</v>
          </cell>
        </row>
        <row r="364">
          <cell r="A364">
            <v>46706</v>
          </cell>
        </row>
        <row r="365">
          <cell r="A365">
            <v>46811</v>
          </cell>
        </row>
        <row r="366">
          <cell r="A366">
            <v>46812</v>
          </cell>
        </row>
        <row r="367">
          <cell r="A367">
            <v>46857</v>
          </cell>
        </row>
        <row r="368">
          <cell r="A368">
            <v>46864</v>
          </cell>
        </row>
        <row r="369">
          <cell r="A369">
            <v>46874</v>
          </cell>
        </row>
        <row r="370">
          <cell r="A370">
            <v>46919</v>
          </cell>
        </row>
        <row r="371">
          <cell r="A371">
            <v>47003</v>
          </cell>
        </row>
        <row r="372">
          <cell r="A372">
            <v>47038</v>
          </cell>
        </row>
        <row r="373">
          <cell r="A373">
            <v>47059</v>
          </cell>
        </row>
        <row r="374">
          <cell r="A374">
            <v>47072</v>
          </cell>
        </row>
        <row r="375">
          <cell r="A375">
            <v>47112</v>
          </cell>
        </row>
        <row r="376">
          <cell r="A376">
            <v>47119</v>
          </cell>
        </row>
        <row r="377">
          <cell r="A377">
            <v>47161</v>
          </cell>
        </row>
        <row r="378">
          <cell r="A378">
            <v>47162</v>
          </cell>
        </row>
        <row r="379">
          <cell r="A379">
            <v>47207</v>
          </cell>
        </row>
        <row r="380">
          <cell r="A380">
            <v>47239</v>
          </cell>
        </row>
        <row r="381">
          <cell r="A381">
            <v>47269</v>
          </cell>
        </row>
        <row r="382">
          <cell r="A382">
            <v>47368</v>
          </cell>
        </row>
        <row r="383">
          <cell r="A383">
            <v>47403</v>
          </cell>
        </row>
        <row r="384">
          <cell r="A384">
            <v>47424</v>
          </cell>
        </row>
        <row r="385">
          <cell r="A385">
            <v>47437</v>
          </cell>
        </row>
        <row r="386">
          <cell r="A386">
            <v>47477</v>
          </cell>
        </row>
        <row r="387">
          <cell r="A387">
            <v>47484</v>
          </cell>
        </row>
        <row r="388">
          <cell r="A388">
            <v>47546</v>
          </cell>
        </row>
        <row r="389">
          <cell r="A389">
            <v>47547</v>
          </cell>
        </row>
        <row r="390">
          <cell r="A390">
            <v>47592</v>
          </cell>
        </row>
        <row r="391">
          <cell r="A391">
            <v>47604</v>
          </cell>
        </row>
        <row r="392">
          <cell r="A392">
            <v>47654</v>
          </cell>
        </row>
        <row r="393">
          <cell r="A393">
            <v>47802</v>
          </cell>
        </row>
        <row r="394">
          <cell r="A394">
            <v>47842</v>
          </cell>
        </row>
        <row r="395">
          <cell r="A395">
            <v>47849</v>
          </cell>
        </row>
        <row r="396">
          <cell r="A396">
            <v>47903</v>
          </cell>
        </row>
        <row r="397">
          <cell r="A397">
            <v>47904</v>
          </cell>
        </row>
        <row r="398">
          <cell r="A398">
            <v>47949</v>
          </cell>
        </row>
        <row r="399">
          <cell r="A399">
            <v>47959</v>
          </cell>
        </row>
        <row r="400">
          <cell r="A400">
            <v>47969</v>
          </cell>
        </row>
        <row r="401">
          <cell r="A401">
            <v>48011</v>
          </cell>
        </row>
        <row r="402">
          <cell r="A402">
            <v>48207</v>
          </cell>
        </row>
        <row r="403">
          <cell r="A403">
            <v>48214</v>
          </cell>
        </row>
        <row r="404">
          <cell r="A404">
            <v>48253</v>
          </cell>
        </row>
        <row r="405">
          <cell r="A405">
            <v>48254</v>
          </cell>
        </row>
        <row r="406">
          <cell r="A406">
            <v>48299</v>
          </cell>
        </row>
        <row r="407">
          <cell r="A407">
            <v>48325</v>
          </cell>
        </row>
        <row r="408">
          <cell r="A408">
            <v>48361</v>
          </cell>
        </row>
        <row r="409">
          <cell r="A409">
            <v>48464</v>
          </cell>
        </row>
        <row r="410">
          <cell r="A410">
            <v>48499</v>
          </cell>
        </row>
        <row r="411">
          <cell r="A411">
            <v>48520</v>
          </cell>
        </row>
        <row r="412">
          <cell r="A412">
            <v>48533</v>
          </cell>
        </row>
        <row r="413">
          <cell r="A413">
            <v>48543</v>
          </cell>
        </row>
      </sheetData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SP"/>
      <sheetName val="RJ"/>
      <sheetName val="Sul"/>
      <sheetName val="Living"/>
      <sheetName val="Terceiros - SP"/>
      <sheetName val="Centro-Oeste "/>
      <sheetName val="Norte-Nordeste"/>
      <sheetName val="Lanç2005a2009"/>
      <sheetName val="GráficoUnidades 180dias"/>
      <sheetName val="GráficoUnidades REal"/>
      <sheetName val="Baseparafiltro"/>
      <sheetName val="Gráfico"/>
      <sheetName val="Plan3"/>
      <sheetName val="Base"/>
      <sheetName val="Entrega 2010 "/>
      <sheetName val="Atrasos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>
        <row r="2">
          <cell r="A2" t="str">
            <v>C-O</v>
          </cell>
          <cell r="C2" t="str">
            <v>Cyrela</v>
          </cell>
          <cell r="E2" t="str">
            <v>Andrade Mendonça</v>
          </cell>
          <cell r="H2" t="str">
            <v>3os</v>
          </cell>
        </row>
        <row r="3">
          <cell r="A3" t="str">
            <v>SUL</v>
          </cell>
          <cell r="C3" t="str">
            <v>Living</v>
          </cell>
          <cell r="E3" t="str">
            <v>Concima</v>
          </cell>
          <cell r="H3" t="str">
            <v>Propria</v>
          </cell>
        </row>
        <row r="4">
          <cell r="A4" t="str">
            <v>LIVING</v>
          </cell>
          <cell r="E4" t="str">
            <v>Construgar</v>
          </cell>
          <cell r="H4" t="str">
            <v>Parceiros</v>
          </cell>
        </row>
        <row r="5">
          <cell r="A5" t="str">
            <v>NORTE</v>
          </cell>
          <cell r="E5" t="str">
            <v>Conx</v>
          </cell>
        </row>
        <row r="6">
          <cell r="A6" t="str">
            <v>NE</v>
          </cell>
          <cell r="E6" t="str">
            <v>Cury</v>
          </cell>
        </row>
        <row r="7">
          <cell r="A7" t="str">
            <v>SP</v>
          </cell>
          <cell r="E7" t="str">
            <v>Cyrela - Norte</v>
          </cell>
        </row>
        <row r="8">
          <cell r="A8" t="str">
            <v>RJ</v>
          </cell>
          <cell r="E8" t="str">
            <v>Cyrela - SP</v>
          </cell>
        </row>
        <row r="9">
          <cell r="E9" t="str">
            <v>Cyrela - Sul</v>
          </cell>
        </row>
        <row r="10">
          <cell r="E10" t="str">
            <v>Cyrela - RJ</v>
          </cell>
        </row>
        <row r="11">
          <cell r="E11" t="str">
            <v>Direcional</v>
          </cell>
        </row>
        <row r="12">
          <cell r="E12" t="str">
            <v>EBM</v>
          </cell>
        </row>
        <row r="13">
          <cell r="E13" t="str">
            <v>Exto</v>
          </cell>
        </row>
        <row r="14">
          <cell r="E14" t="str">
            <v>Goldfarb</v>
          </cell>
        </row>
        <row r="15">
          <cell r="E15" t="str">
            <v>Incortel</v>
          </cell>
        </row>
        <row r="16">
          <cell r="E16" t="str">
            <v>Irsa-Cyrela</v>
          </cell>
        </row>
        <row r="17">
          <cell r="E17" t="str">
            <v>Lider</v>
          </cell>
        </row>
        <row r="18">
          <cell r="E18" t="str">
            <v>Lucio</v>
          </cell>
        </row>
        <row r="19">
          <cell r="E19" t="str">
            <v>Mac</v>
          </cell>
        </row>
        <row r="20">
          <cell r="E20" t="str">
            <v>Morar</v>
          </cell>
        </row>
        <row r="21">
          <cell r="E21" t="str">
            <v>Plano &amp; Plano</v>
          </cell>
        </row>
        <row r="22">
          <cell r="E22" t="str">
            <v>Queiroz Galvão</v>
          </cell>
        </row>
        <row r="23">
          <cell r="E23" t="str">
            <v>Rossi</v>
          </cell>
        </row>
        <row r="24">
          <cell r="E24" t="str">
            <v>Sanca</v>
          </cell>
        </row>
        <row r="25">
          <cell r="E25" t="str">
            <v>Santa Izabel</v>
          </cell>
        </row>
        <row r="26">
          <cell r="E26" t="str">
            <v>Sinco</v>
          </cell>
        </row>
        <row r="27">
          <cell r="E27" t="str">
            <v>SKR</v>
          </cell>
        </row>
        <row r="28">
          <cell r="E28" t="str">
            <v>Tecnisa</v>
          </cell>
        </row>
        <row r="29">
          <cell r="E29" t="str">
            <v>Tecnum</v>
          </cell>
        </row>
        <row r="30">
          <cell r="E30" t="str">
            <v>Aita</v>
          </cell>
        </row>
        <row r="31">
          <cell r="E31" t="str">
            <v>Doria</v>
          </cell>
        </row>
        <row r="32">
          <cell r="E32" t="str">
            <v>Fisa</v>
          </cell>
        </row>
        <row r="33">
          <cell r="E33" t="str">
            <v>Maiojama</v>
          </cell>
        </row>
        <row r="34">
          <cell r="E34" t="str">
            <v>Mima</v>
          </cell>
        </row>
        <row r="35">
          <cell r="E35" t="str">
            <v>Panorama</v>
          </cell>
        </row>
        <row r="36">
          <cell r="E36" t="str">
            <v>Tecco</v>
          </cell>
        </row>
        <row r="37">
          <cell r="E37" t="str">
            <v>Modular</v>
          </cell>
        </row>
        <row r="38">
          <cell r="E38" t="str">
            <v>Klacon</v>
          </cell>
        </row>
        <row r="39">
          <cell r="E39" t="str">
            <v>Conenge Engenharia</v>
          </cell>
        </row>
        <row r="40">
          <cell r="E40" t="str">
            <v>Living - RJ</v>
          </cell>
        </row>
        <row r="41">
          <cell r="E41" t="str">
            <v>Living - SP</v>
          </cell>
        </row>
      </sheetData>
      <sheetData sheetId="12"/>
      <sheetData sheetId="13"/>
      <sheetData sheetId="14">
        <row r="1">
          <cell r="S1">
            <v>40543</v>
          </cell>
          <cell r="T1">
            <v>0</v>
          </cell>
          <cell r="V1">
            <v>0</v>
          </cell>
        </row>
        <row r="2">
          <cell r="A2">
            <v>0</v>
          </cell>
        </row>
        <row r="3">
          <cell r="A3">
            <v>0</v>
          </cell>
          <cell r="H3" t="str">
            <v>CAIOBAS</v>
          </cell>
          <cell r="J3">
            <v>51.99</v>
          </cell>
          <cell r="S3" t="str">
            <v>Pronto</v>
          </cell>
          <cell r="T3">
            <v>16397.987390000002</v>
          </cell>
          <cell r="U3">
            <v>8198.993695000001</v>
          </cell>
          <cell r="V3">
            <v>16397.987390000002</v>
          </cell>
          <cell r="X3">
            <v>0</v>
          </cell>
          <cell r="Y3">
            <v>0</v>
          </cell>
        </row>
        <row r="4">
          <cell r="A4">
            <v>0</v>
          </cell>
          <cell r="H4" t="str">
            <v>GRAND LIDER OLYMPUS</v>
          </cell>
          <cell r="J4">
            <v>110</v>
          </cell>
          <cell r="S4" t="str">
            <v>Pronto</v>
          </cell>
          <cell r="T4">
            <v>175728.75700000001</v>
          </cell>
          <cell r="U4">
            <v>175728.75700000001</v>
          </cell>
          <cell r="V4">
            <v>175728.75700000001</v>
          </cell>
          <cell r="X4">
            <v>0</v>
          </cell>
        </row>
        <row r="5">
          <cell r="A5">
            <v>0</v>
          </cell>
          <cell r="H5" t="str">
            <v>IGARAPÉ ALDEIA PARQUE</v>
          </cell>
          <cell r="J5">
            <v>171</v>
          </cell>
          <cell r="S5" t="str">
            <v>Pronto</v>
          </cell>
          <cell r="T5">
            <v>53640.375999999997</v>
          </cell>
          <cell r="U5">
            <v>29502.2068</v>
          </cell>
          <cell r="V5">
            <v>53640.375999999997</v>
          </cell>
          <cell r="W5">
            <v>0</v>
          </cell>
          <cell r="X5">
            <v>0</v>
          </cell>
        </row>
        <row r="6">
          <cell r="A6">
            <v>0</v>
          </cell>
          <cell r="H6" t="str">
            <v>SKY LIFE</v>
          </cell>
          <cell r="J6">
            <v>96</v>
          </cell>
          <cell r="S6" t="str">
            <v>Pronto</v>
          </cell>
          <cell r="T6">
            <v>38991.932220000002</v>
          </cell>
          <cell r="U6">
            <v>27294.352554000001</v>
          </cell>
          <cell r="V6">
            <v>43204.932220000002</v>
          </cell>
          <cell r="W6">
            <v>30243.452554</v>
          </cell>
          <cell r="X6">
            <v>0</v>
          </cell>
          <cell r="Y6">
            <v>15428.16</v>
          </cell>
        </row>
        <row r="7">
          <cell r="A7">
            <v>0</v>
          </cell>
          <cell r="H7" t="str">
            <v>RESERVA GRANN PARC</v>
          </cell>
          <cell r="J7">
            <v>81</v>
          </cell>
          <cell r="S7" t="str">
            <v>Pronto</v>
          </cell>
          <cell r="T7">
            <v>50680.582999999999</v>
          </cell>
          <cell r="U7">
            <v>35476.408099999993</v>
          </cell>
          <cell r="V7">
            <v>50680.582999999999</v>
          </cell>
          <cell r="W7">
            <v>50680.582999999999</v>
          </cell>
          <cell r="X7">
            <v>16741.442899999998</v>
          </cell>
          <cell r="Y7">
            <v>16741.442899999998</v>
          </cell>
        </row>
        <row r="8">
          <cell r="A8">
            <v>0</v>
          </cell>
          <cell r="H8" t="str">
            <v>GRAND PARC - RESIDENCIAL RESORT</v>
          </cell>
          <cell r="J8">
            <v>147</v>
          </cell>
          <cell r="S8" t="str">
            <v>Pronto</v>
          </cell>
          <cell r="T8">
            <v>96488.235000000001</v>
          </cell>
          <cell r="U8">
            <v>62717.352750000005</v>
          </cell>
          <cell r="V8">
            <v>96488.235000000001</v>
          </cell>
          <cell r="W8">
            <v>62717.352750000005</v>
          </cell>
          <cell r="X8">
            <v>23652.51</v>
          </cell>
          <cell r="Y8">
            <v>23652.51</v>
          </cell>
        </row>
        <row r="9">
          <cell r="A9">
            <v>0</v>
          </cell>
          <cell r="H9" t="str">
            <v>GRAND LIDER OLYMPUS FASE 3</v>
          </cell>
          <cell r="J9">
            <v>104</v>
          </cell>
          <cell r="S9" t="str">
            <v>Andamento</v>
          </cell>
          <cell r="T9">
            <v>175728.75700000001</v>
          </cell>
          <cell r="U9">
            <v>175728.75700000001</v>
          </cell>
          <cell r="V9">
            <v>188341.25700000001</v>
          </cell>
          <cell r="W9">
            <v>188341.25700000001</v>
          </cell>
          <cell r="X9">
            <v>38054.5</v>
          </cell>
          <cell r="Y9">
            <v>40822.1</v>
          </cell>
        </row>
        <row r="10">
          <cell r="A10">
            <v>0</v>
          </cell>
          <cell r="H10" t="str">
            <v>GRAND LIDER FELIPE DOS SANTOS</v>
          </cell>
          <cell r="J10">
            <v>144</v>
          </cell>
          <cell r="S10" t="str">
            <v>Andamento</v>
          </cell>
          <cell r="T10">
            <v>115931.76700000001</v>
          </cell>
          <cell r="U10">
            <v>92745.413600000014</v>
          </cell>
          <cell r="V10">
            <v>115931.76700000001</v>
          </cell>
          <cell r="W10">
            <v>92745.413600000014</v>
          </cell>
          <cell r="X10">
            <v>25619.040000000001</v>
          </cell>
          <cell r="Y10">
            <v>25619.040000000001</v>
          </cell>
        </row>
        <row r="11">
          <cell r="A11">
            <v>0</v>
          </cell>
          <cell r="H11" t="str">
            <v>ITAUNA ALDEIA PARQUE</v>
          </cell>
          <cell r="J11">
            <v>211.99</v>
          </cell>
          <cell r="S11" t="str">
            <v>Pronto</v>
          </cell>
          <cell r="T11">
            <v>37717.731760000002</v>
          </cell>
          <cell r="U11">
            <v>20744.752468000002</v>
          </cell>
          <cell r="V11">
            <v>42699.320680000004</v>
          </cell>
          <cell r="W11">
            <v>23484.626374000003</v>
          </cell>
          <cell r="X11">
            <v>16397.426499999998</v>
          </cell>
          <cell r="Y11">
            <v>18563.226499999997</v>
          </cell>
        </row>
        <row r="12">
          <cell r="A12">
            <v>0</v>
          </cell>
          <cell r="H12" t="str">
            <v>AMERICA CENTRO EMPRE. CENTRAL</v>
          </cell>
          <cell r="J12">
            <v>64</v>
          </cell>
          <cell r="S12" t="str">
            <v>Pronto</v>
          </cell>
          <cell r="T12">
            <v>35808.99798</v>
          </cell>
          <cell r="U12">
            <v>17904.49899</v>
          </cell>
          <cell r="V12">
            <v>39166.091520000002</v>
          </cell>
          <cell r="W12">
            <v>19583.045760000001</v>
          </cell>
          <cell r="X12">
            <v>9879.0400000000009</v>
          </cell>
          <cell r="Y12">
            <v>10805.2</v>
          </cell>
        </row>
        <row r="13">
          <cell r="A13">
            <v>0</v>
          </cell>
          <cell r="H13" t="str">
            <v>ITATIAIA ALDEIA PARQUE</v>
          </cell>
          <cell r="J13">
            <v>99</v>
          </cell>
          <cell r="S13" t="str">
            <v>Pronto</v>
          </cell>
          <cell r="T13">
            <v>31596.5743</v>
          </cell>
          <cell r="U13">
            <v>17378.115865</v>
          </cell>
          <cell r="V13">
            <v>31596.5743</v>
          </cell>
          <cell r="W13">
            <v>17378.115865</v>
          </cell>
          <cell r="X13">
            <v>13475.880000000001</v>
          </cell>
          <cell r="Y13">
            <v>13475.880000000001</v>
          </cell>
        </row>
        <row r="14">
          <cell r="A14">
            <v>0</v>
          </cell>
          <cell r="H14" t="str">
            <v>MINAS VILLAGE RESIDENCIAL</v>
          </cell>
          <cell r="J14">
            <v>385.99</v>
          </cell>
          <cell r="S14" t="str">
            <v>Pronto</v>
          </cell>
          <cell r="T14">
            <v>49900.100830000003</v>
          </cell>
          <cell r="U14">
            <v>39920.080664000008</v>
          </cell>
          <cell r="V14">
            <v>49900.100830000003</v>
          </cell>
          <cell r="W14">
            <v>39920.080664000008</v>
          </cell>
          <cell r="X14">
            <v>24221.5</v>
          </cell>
          <cell r="Y14">
            <v>24221.5</v>
          </cell>
        </row>
        <row r="15">
          <cell r="A15">
            <v>0</v>
          </cell>
          <cell r="H15" t="str">
            <v>PARADISO CONDOMINIO CLUBE</v>
          </cell>
          <cell r="J15">
            <v>288</v>
          </cell>
          <cell r="S15" t="str">
            <v>Pronto</v>
          </cell>
          <cell r="T15">
            <v>60336.936000000002</v>
          </cell>
          <cell r="U15">
            <v>30168.468000000001</v>
          </cell>
          <cell r="V15">
            <v>60336.936000000002</v>
          </cell>
          <cell r="W15">
            <v>30168.468000000001</v>
          </cell>
          <cell r="X15">
            <v>26554.836000000003</v>
          </cell>
          <cell r="Y15">
            <v>26554.836000000003</v>
          </cell>
        </row>
        <row r="16">
          <cell r="A16">
            <v>0</v>
          </cell>
          <cell r="H16" t="str">
            <v>ITATIAIA ALDEIA PARQUE - 2A FASE</v>
          </cell>
          <cell r="J16">
            <v>112</v>
          </cell>
          <cell r="S16" t="str">
            <v>Pronto</v>
          </cell>
          <cell r="T16">
            <v>37235.271260000001</v>
          </cell>
          <cell r="U16">
            <v>20479.399193000001</v>
          </cell>
          <cell r="V16">
            <v>41224.763780000001</v>
          </cell>
          <cell r="W16">
            <v>22673.620079000004</v>
          </cell>
          <cell r="X16">
            <v>14334.88</v>
          </cell>
          <cell r="Y16">
            <v>15870.76</v>
          </cell>
        </row>
        <row r="17">
          <cell r="A17">
            <v>0</v>
          </cell>
          <cell r="H17" t="str">
            <v>ABSOLUTTO</v>
          </cell>
          <cell r="J17">
            <v>120</v>
          </cell>
          <cell r="S17" t="str">
            <v>Andamento</v>
          </cell>
          <cell r="T17">
            <v>28002.825049999999</v>
          </cell>
          <cell r="U17">
            <v>28002.825049999999</v>
          </cell>
          <cell r="V17">
            <v>30711.305690000001</v>
          </cell>
          <cell r="W17">
            <v>30711.305690000001</v>
          </cell>
          <cell r="X17">
            <v>8550</v>
          </cell>
          <cell r="Y17">
            <v>9405</v>
          </cell>
        </row>
        <row r="18">
          <cell r="A18">
            <v>0</v>
          </cell>
          <cell r="H18" t="str">
            <v>CONDOMINIO RESIDENCIAL MERITO VILA</v>
          </cell>
          <cell r="J18">
            <v>197</v>
          </cell>
          <cell r="S18" t="str">
            <v>Andamento</v>
          </cell>
          <cell r="T18" t="str">
            <v/>
          </cell>
          <cell r="U18" t="str">
            <v/>
          </cell>
          <cell r="V18">
            <v>21807.004580000001</v>
          </cell>
          <cell r="W18">
            <v>10903.50229</v>
          </cell>
          <cell r="X18">
            <v>10238.09</v>
          </cell>
          <cell r="Y18">
            <v>10238.09</v>
          </cell>
        </row>
        <row r="19">
          <cell r="A19">
            <v>0</v>
          </cell>
          <cell r="H19" t="str">
            <v>LA PLAGE RESIDENCIAL CLUB</v>
          </cell>
          <cell r="J19">
            <v>105</v>
          </cell>
          <cell r="S19" t="str">
            <v>Andamento</v>
          </cell>
          <cell r="T19">
            <v>58966.711089999997</v>
          </cell>
          <cell r="U19">
            <v>38328.362208500002</v>
          </cell>
          <cell r="V19">
            <v>76228.311199999996</v>
          </cell>
          <cell r="W19">
            <v>49548.402280000002</v>
          </cell>
          <cell r="X19">
            <v>16347.449999999999</v>
          </cell>
          <cell r="Y19">
            <v>21173.84</v>
          </cell>
        </row>
        <row r="20">
          <cell r="A20">
            <v>0</v>
          </cell>
          <cell r="H20" t="str">
            <v>RESERVA VERDE</v>
          </cell>
          <cell r="J20">
            <v>185</v>
          </cell>
          <cell r="S20" t="str">
            <v>Andamento</v>
          </cell>
          <cell r="T20">
            <v>49923.739799999996</v>
          </cell>
          <cell r="U20">
            <v>44931.365819999999</v>
          </cell>
          <cell r="V20">
            <v>59316.606849999996</v>
          </cell>
          <cell r="W20">
            <v>53384.946165000001</v>
          </cell>
          <cell r="X20">
            <v>16977.45</v>
          </cell>
          <cell r="Y20">
            <v>20189.400000000001</v>
          </cell>
        </row>
        <row r="21">
          <cell r="A21">
            <v>0</v>
          </cell>
          <cell r="H21" t="str">
            <v>GRAND LIDER OLYMPUS-FASE II</v>
          </cell>
          <cell r="J21">
            <v>25.75</v>
          </cell>
          <cell r="S21" t="str">
            <v>Pronto</v>
          </cell>
          <cell r="T21">
            <v>37649.835619999998</v>
          </cell>
          <cell r="U21">
            <v>18824.917809999999</v>
          </cell>
          <cell r="V21">
            <v>43487.835619999998</v>
          </cell>
          <cell r="W21">
            <v>21743.917809999999</v>
          </cell>
          <cell r="X21">
            <v>0</v>
          </cell>
          <cell r="Y21">
            <v>9352.9150000000009</v>
          </cell>
        </row>
        <row r="22">
          <cell r="A22">
            <v>0</v>
          </cell>
          <cell r="H22" t="str">
            <v>COND BRISAS LIFE 1ªFASE</v>
          </cell>
          <cell r="J22">
            <v>264</v>
          </cell>
          <cell r="S22" t="str">
            <v>Andamento</v>
          </cell>
          <cell r="T22">
            <v>44276.382913453497</v>
          </cell>
          <cell r="U22">
            <v>44276.382913453497</v>
          </cell>
          <cell r="V22">
            <v>50409.544343453497</v>
          </cell>
          <cell r="W22">
            <v>50409.544343453497</v>
          </cell>
          <cell r="X22">
            <v>16964.129999999997</v>
          </cell>
          <cell r="Y22">
            <v>19313.999999999996</v>
          </cell>
        </row>
        <row r="23">
          <cell r="A23">
            <v>0</v>
          </cell>
          <cell r="H23">
            <v>1</v>
          </cell>
          <cell r="J23">
            <v>217</v>
          </cell>
          <cell r="S23" t="str">
            <v>Andamento</v>
          </cell>
          <cell r="T23">
            <v>51707.07516</v>
          </cell>
          <cell r="U23">
            <v>36194.952612000001</v>
          </cell>
          <cell r="V23">
            <v>53375.05805</v>
          </cell>
          <cell r="W23">
            <v>37362.540634999998</v>
          </cell>
          <cell r="X23">
            <v>8734.25</v>
          </cell>
          <cell r="Y23">
            <v>9016</v>
          </cell>
        </row>
        <row r="24">
          <cell r="A24">
            <v>0</v>
          </cell>
          <cell r="H24" t="str">
            <v>NOVAMERICA - COLORADO RESIDENCE PAR</v>
          </cell>
          <cell r="J24">
            <v>216</v>
          </cell>
          <cell r="S24" t="str">
            <v>Andamento</v>
          </cell>
          <cell r="T24">
            <v>82578.543359999996</v>
          </cell>
          <cell r="U24">
            <v>66062.834688000003</v>
          </cell>
          <cell r="V24">
            <v>82578.543359999996</v>
          </cell>
          <cell r="W24">
            <v>66062.834688000003</v>
          </cell>
          <cell r="X24">
            <v>24960.959999999999</v>
          </cell>
          <cell r="Y24">
            <v>24960.959999999999</v>
          </cell>
        </row>
        <row r="25">
          <cell r="A25">
            <v>0</v>
          </cell>
          <cell r="H25" t="str">
            <v>NOVAMERICA OFFICE PARK</v>
          </cell>
          <cell r="J25">
            <v>548</v>
          </cell>
          <cell r="S25" t="str">
            <v>Andamento</v>
          </cell>
          <cell r="T25">
            <v>195133.07699</v>
          </cell>
          <cell r="U25">
            <v>156106.46159200001</v>
          </cell>
          <cell r="V25">
            <v>195133.07699</v>
          </cell>
          <cell r="W25">
            <v>156106.46159200001</v>
          </cell>
          <cell r="X25">
            <v>32978.639999999999</v>
          </cell>
          <cell r="Y25">
            <v>32978.639999999999</v>
          </cell>
        </row>
        <row r="26">
          <cell r="A26">
            <v>0</v>
          </cell>
          <cell r="H26" t="str">
            <v>AVANTI GUARULHOS</v>
          </cell>
          <cell r="J26">
            <v>279</v>
          </cell>
          <cell r="S26" t="str">
            <v>Andamento</v>
          </cell>
          <cell r="T26" t="str">
            <v/>
          </cell>
          <cell r="U26" t="str">
            <v/>
          </cell>
          <cell r="V26">
            <v>37663.605000000003</v>
          </cell>
          <cell r="W26">
            <v>15065.442000000003</v>
          </cell>
          <cell r="X26">
            <v>16737.21</v>
          </cell>
          <cell r="Y26">
            <v>16737.21</v>
          </cell>
        </row>
        <row r="27">
          <cell r="A27">
            <v>0</v>
          </cell>
          <cell r="H27" t="str">
            <v>COND BRISAS LIFE 2ª FASE</v>
          </cell>
          <cell r="J27">
            <v>264</v>
          </cell>
          <cell r="S27" t="str">
            <v>Andamento</v>
          </cell>
          <cell r="T27">
            <v>44276.382913453504</v>
          </cell>
          <cell r="U27">
            <v>44276.382913453504</v>
          </cell>
          <cell r="V27">
            <v>50409.544343453505</v>
          </cell>
          <cell r="W27">
            <v>50409.544343453505</v>
          </cell>
          <cell r="X27">
            <v>16964.129999999997</v>
          </cell>
          <cell r="Y27">
            <v>19313.999999999996</v>
          </cell>
        </row>
        <row r="28">
          <cell r="A28">
            <v>0</v>
          </cell>
          <cell r="H28" t="str">
            <v>L ACQUA - FASE I</v>
          </cell>
          <cell r="J28">
            <v>227</v>
          </cell>
          <cell r="S28" t="str">
            <v>Andamento</v>
          </cell>
          <cell r="T28">
            <v>67320.302549999993</v>
          </cell>
          <cell r="U28">
            <v>48201.336625799995</v>
          </cell>
          <cell r="V28">
            <v>84224.544599999994</v>
          </cell>
          <cell r="W28">
            <v>60304.773933599994</v>
          </cell>
          <cell r="X28">
            <v>22665.949999999997</v>
          </cell>
          <cell r="Y28">
            <v>28357.399999999998</v>
          </cell>
        </row>
        <row r="29">
          <cell r="A29">
            <v>0</v>
          </cell>
          <cell r="H29" t="str">
            <v>GARDEN RESORT (FASE I)</v>
          </cell>
          <cell r="J29">
            <v>148</v>
          </cell>
          <cell r="S29" t="str">
            <v>Pronto</v>
          </cell>
          <cell r="T29">
            <v>21176.746999999999</v>
          </cell>
          <cell r="U29">
            <v>14823.722899999999</v>
          </cell>
          <cell r="V29">
            <v>21176.746999999999</v>
          </cell>
          <cell r="X29">
            <v>0</v>
          </cell>
          <cell r="Y29">
            <v>0</v>
          </cell>
        </row>
        <row r="30">
          <cell r="A30">
            <v>0</v>
          </cell>
          <cell r="H30" t="str">
            <v>RESIDENCIAL BELA VISTA</v>
          </cell>
          <cell r="J30">
            <v>123</v>
          </cell>
          <cell r="S30" t="str">
            <v>Pronto</v>
          </cell>
          <cell r="T30">
            <v>11691.364960000001</v>
          </cell>
          <cell r="U30">
            <v>5845.6824800000004</v>
          </cell>
          <cell r="V30">
            <v>11691.364960000001</v>
          </cell>
          <cell r="X30">
            <v>0</v>
          </cell>
          <cell r="Y30">
            <v>0</v>
          </cell>
        </row>
        <row r="31">
          <cell r="A31">
            <v>0</v>
          </cell>
          <cell r="H31" t="str">
            <v>LIBER</v>
          </cell>
          <cell r="J31">
            <v>358</v>
          </cell>
          <cell r="S31" t="str">
            <v>Pronto</v>
          </cell>
          <cell r="T31">
            <v>37629.751340000003</v>
          </cell>
          <cell r="U31">
            <v>30103.801072000002</v>
          </cell>
          <cell r="V31">
            <v>37629.751340000003</v>
          </cell>
          <cell r="X31">
            <v>0</v>
          </cell>
          <cell r="Y31">
            <v>0</v>
          </cell>
        </row>
        <row r="32">
          <cell r="A32">
            <v>0</v>
          </cell>
          <cell r="H32" t="str">
            <v>VERO CAMPO BELO</v>
          </cell>
          <cell r="J32">
            <v>91</v>
          </cell>
          <cell r="S32" t="str">
            <v>Pronto</v>
          </cell>
          <cell r="T32">
            <v>14287.221</v>
          </cell>
          <cell r="U32">
            <v>7146.8679863879997</v>
          </cell>
          <cell r="V32">
            <v>14287.221</v>
          </cell>
          <cell r="X32">
            <v>0</v>
          </cell>
          <cell r="Y32">
            <v>0</v>
          </cell>
        </row>
        <row r="33">
          <cell r="A33">
            <v>0</v>
          </cell>
          <cell r="H33" t="str">
            <v>VITORIA</v>
          </cell>
          <cell r="J33">
            <v>289</v>
          </cell>
          <cell r="S33" t="str">
            <v>Pronto</v>
          </cell>
          <cell r="T33">
            <v>18030.997500000001</v>
          </cell>
          <cell r="U33">
            <v>14422.99490025</v>
          </cell>
          <cell r="V33">
            <v>18030.997500000001</v>
          </cell>
          <cell r="W33">
            <v>18030.997500000001</v>
          </cell>
          <cell r="X33">
            <v>12357.64</v>
          </cell>
          <cell r="Y33">
            <v>12357.64</v>
          </cell>
        </row>
        <row r="34">
          <cell r="A34">
            <v>0</v>
          </cell>
          <cell r="H34" t="str">
            <v>RESIDENCIAL BIO VITTA</v>
          </cell>
          <cell r="J34">
            <v>400</v>
          </cell>
          <cell r="S34" t="str">
            <v>Pronto</v>
          </cell>
          <cell r="T34">
            <v>47090.537940000002</v>
          </cell>
          <cell r="U34">
            <v>23545.268970000001</v>
          </cell>
          <cell r="V34">
            <v>47090.537940000002</v>
          </cell>
          <cell r="W34">
            <v>47090.537940000002</v>
          </cell>
          <cell r="X34">
            <v>20744</v>
          </cell>
          <cell r="Y34">
            <v>20744</v>
          </cell>
        </row>
        <row r="35">
          <cell r="A35">
            <v>0</v>
          </cell>
          <cell r="H35" t="str">
            <v>GARDEN RESORT (FASE II)</v>
          </cell>
          <cell r="J35">
            <v>164</v>
          </cell>
          <cell r="S35" t="str">
            <v>Pronto</v>
          </cell>
          <cell r="T35">
            <v>26583</v>
          </cell>
          <cell r="U35">
            <v>18608.099999999999</v>
          </cell>
          <cell r="V35">
            <v>26583</v>
          </cell>
          <cell r="W35">
            <v>26583</v>
          </cell>
          <cell r="X35">
            <v>14148.279999999999</v>
          </cell>
          <cell r="Y35">
            <v>14148.279999999999</v>
          </cell>
        </row>
        <row r="36">
          <cell r="A36">
            <v>0</v>
          </cell>
          <cell r="H36" t="str">
            <v>VITORIA PARQUE CAMPOS ELISEOS I</v>
          </cell>
          <cell r="J36">
            <v>184</v>
          </cell>
          <cell r="S36" t="str">
            <v>Pronto</v>
          </cell>
          <cell r="T36">
            <v>18568.277559999999</v>
          </cell>
          <cell r="U36">
            <v>11140.966535999998</v>
          </cell>
          <cell r="V36">
            <v>18568.277559999999</v>
          </cell>
          <cell r="W36">
            <v>18568.277559999999</v>
          </cell>
          <cell r="X36">
            <v>10548.72</v>
          </cell>
          <cell r="Y36">
            <v>10548.72</v>
          </cell>
        </row>
        <row r="37">
          <cell r="A37">
            <v>0</v>
          </cell>
          <cell r="H37" t="str">
            <v>VITORIA PARQUE VILA PRUDENTE</v>
          </cell>
          <cell r="J37">
            <v>400</v>
          </cell>
          <cell r="S37" t="str">
            <v>Pronto</v>
          </cell>
          <cell r="T37">
            <v>30587.996940000001</v>
          </cell>
          <cell r="U37">
            <v>24467.338752305997</v>
          </cell>
          <cell r="V37">
            <v>30587.996940000001</v>
          </cell>
          <cell r="W37">
            <v>30587.996940000001</v>
          </cell>
          <cell r="X37">
            <v>18024</v>
          </cell>
          <cell r="Y37">
            <v>18024</v>
          </cell>
        </row>
        <row r="38">
          <cell r="A38">
            <v>0</v>
          </cell>
          <cell r="H38" t="str">
            <v>AUTENTICO</v>
          </cell>
          <cell r="J38">
            <v>43</v>
          </cell>
          <cell r="S38" t="str">
            <v>Pronto</v>
          </cell>
          <cell r="T38">
            <v>7351.3284000000003</v>
          </cell>
          <cell r="U38">
            <v>3675.6642000000002</v>
          </cell>
          <cell r="V38">
            <v>7351.3284000000003</v>
          </cell>
          <cell r="W38">
            <v>3675.6642000000002</v>
          </cell>
          <cell r="X38">
            <v>0</v>
          </cell>
          <cell r="Y38">
            <v>3365.77</v>
          </cell>
        </row>
        <row r="39">
          <cell r="A39">
            <v>0</v>
          </cell>
          <cell r="H39" t="str">
            <v>MERITO SANTO ANDRE</v>
          </cell>
          <cell r="J39">
            <v>176</v>
          </cell>
          <cell r="S39" t="str">
            <v>Pronto</v>
          </cell>
          <cell r="T39">
            <v>19612.296920000001</v>
          </cell>
          <cell r="U39">
            <v>7844.9187680000005</v>
          </cell>
          <cell r="V39">
            <v>22064.193920000002</v>
          </cell>
          <cell r="W39">
            <v>8825.677568000001</v>
          </cell>
          <cell r="X39">
            <v>9912.32</v>
          </cell>
          <cell r="Y39">
            <v>11151.36</v>
          </cell>
        </row>
        <row r="40">
          <cell r="A40">
            <v>0</v>
          </cell>
          <cell r="H40" t="str">
            <v>CONDOMINIO EDIFICIO ALLEGRO</v>
          </cell>
          <cell r="J40">
            <v>220</v>
          </cell>
          <cell r="S40" t="str">
            <v>Pronto</v>
          </cell>
          <cell r="T40">
            <v>31010.929359999998</v>
          </cell>
          <cell r="U40">
            <v>15505.464679999999</v>
          </cell>
          <cell r="V40">
            <v>31010.929359999998</v>
          </cell>
          <cell r="W40">
            <v>15505.464679999999</v>
          </cell>
          <cell r="X40">
            <v>13195.0002</v>
          </cell>
          <cell r="Y40">
            <v>13195.0002</v>
          </cell>
        </row>
        <row r="41">
          <cell r="A41">
            <v>0</v>
          </cell>
          <cell r="H41" t="str">
            <v>BLUE SKY</v>
          </cell>
          <cell r="J41">
            <v>304</v>
          </cell>
          <cell r="S41" t="str">
            <v>Pronto</v>
          </cell>
          <cell r="T41">
            <v>36790.986989999998</v>
          </cell>
          <cell r="U41">
            <v>18395.493494999999</v>
          </cell>
          <cell r="V41">
            <v>41752.929314309207</v>
          </cell>
          <cell r="W41">
            <v>20876.464657154604</v>
          </cell>
          <cell r="X41">
            <v>15363.676199999998</v>
          </cell>
          <cell r="Y41">
            <v>15363.676199999998</v>
          </cell>
        </row>
        <row r="42">
          <cell r="A42">
            <v>0</v>
          </cell>
          <cell r="H42" t="str">
            <v>VERO - GUARULHOS 1</v>
          </cell>
          <cell r="J42">
            <v>327.99</v>
          </cell>
          <cell r="S42" t="str">
            <v>Pronto</v>
          </cell>
          <cell r="T42">
            <v>39110.417430000001</v>
          </cell>
          <cell r="U42">
            <v>27807.506792730001</v>
          </cell>
          <cell r="V42">
            <v>39111.609857129792</v>
          </cell>
          <cell r="W42">
            <v>27808.354608419282</v>
          </cell>
          <cell r="X42">
            <v>18686.16</v>
          </cell>
          <cell r="Y42">
            <v>18686.16</v>
          </cell>
        </row>
        <row r="43">
          <cell r="A43">
            <v>0</v>
          </cell>
          <cell r="H43" t="str">
            <v>IBITIRAMA II</v>
          </cell>
          <cell r="J43">
            <v>186</v>
          </cell>
          <cell r="S43" t="str">
            <v>Pronto</v>
          </cell>
          <cell r="T43">
            <v>27088.966840000001</v>
          </cell>
          <cell r="U43">
            <v>27088.966840000001</v>
          </cell>
          <cell r="V43">
            <v>27088.966840000001</v>
          </cell>
          <cell r="W43">
            <v>27088.966840000001</v>
          </cell>
          <cell r="X43">
            <v>11202.779999999999</v>
          </cell>
          <cell r="Y43">
            <v>11202.779999999999</v>
          </cell>
        </row>
        <row r="44">
          <cell r="A44">
            <v>0</v>
          </cell>
          <cell r="H44" t="str">
            <v>BREEZE</v>
          </cell>
          <cell r="J44">
            <v>162</v>
          </cell>
          <cell r="S44" t="str">
            <v>Pronto</v>
          </cell>
          <cell r="T44">
            <v>49832.304040000003</v>
          </cell>
          <cell r="U44">
            <v>39860.860001595996</v>
          </cell>
          <cell r="V44">
            <v>49832.304040000003</v>
          </cell>
          <cell r="W44">
            <v>39860.860001595996</v>
          </cell>
          <cell r="X44">
            <v>0</v>
          </cell>
          <cell r="Y44">
            <v>18802.1793</v>
          </cell>
        </row>
        <row r="45">
          <cell r="A45">
            <v>0</v>
          </cell>
          <cell r="H45" t="str">
            <v>MERITO</v>
          </cell>
          <cell r="J45">
            <v>220</v>
          </cell>
          <cell r="S45" t="str">
            <v>Pronto</v>
          </cell>
          <cell r="T45">
            <v>27510.401000000002</v>
          </cell>
          <cell r="U45">
            <v>13755.200500000001</v>
          </cell>
          <cell r="V45">
            <v>27510.401000000002</v>
          </cell>
          <cell r="W45">
            <v>13755.200500000001</v>
          </cell>
          <cell r="X45">
            <v>11793.6639</v>
          </cell>
          <cell r="Y45">
            <v>11793.6639</v>
          </cell>
        </row>
        <row r="46">
          <cell r="A46">
            <v>0</v>
          </cell>
          <cell r="H46" t="str">
            <v>FATTO NOVO AVELINO</v>
          </cell>
          <cell r="J46">
            <v>164</v>
          </cell>
          <cell r="S46" t="str">
            <v>Pronto</v>
          </cell>
          <cell r="T46">
            <v>23190.451000000001</v>
          </cell>
          <cell r="U46">
            <v>18315.818199800004</v>
          </cell>
          <cell r="V46">
            <v>23190.451000000001</v>
          </cell>
          <cell r="W46">
            <v>18315.818199800004</v>
          </cell>
          <cell r="X46">
            <v>9829.5606000000007</v>
          </cell>
          <cell r="Y46">
            <v>9829.5606000000007</v>
          </cell>
        </row>
        <row r="47">
          <cell r="A47">
            <v>0</v>
          </cell>
          <cell r="H47" t="str">
            <v>GRAND VITA</v>
          </cell>
          <cell r="J47">
            <v>103</v>
          </cell>
          <cell r="S47" t="str">
            <v>Pronto</v>
          </cell>
          <cell r="T47">
            <v>15689.662560000001</v>
          </cell>
          <cell r="U47">
            <v>12551.730048000001</v>
          </cell>
          <cell r="V47">
            <v>17829.162</v>
          </cell>
          <cell r="W47">
            <v>14263.329600000001</v>
          </cell>
          <cell r="X47">
            <v>8045.2943999999998</v>
          </cell>
          <cell r="Y47">
            <v>9142.3799999999992</v>
          </cell>
        </row>
        <row r="48">
          <cell r="A48">
            <v>0</v>
          </cell>
          <cell r="H48" t="str">
            <v>CONDOMINIO DOS IPES</v>
          </cell>
          <cell r="J48">
            <v>240</v>
          </cell>
          <cell r="S48" t="str">
            <v>Pronto</v>
          </cell>
          <cell r="T48">
            <v>17806.642500000002</v>
          </cell>
          <cell r="U48">
            <v>8903.3212500000009</v>
          </cell>
          <cell r="V48">
            <v>17806.642500000002</v>
          </cell>
          <cell r="W48">
            <v>8903.3212500000009</v>
          </cell>
          <cell r="X48">
            <v>12072</v>
          </cell>
          <cell r="Y48">
            <v>12072</v>
          </cell>
        </row>
        <row r="49">
          <cell r="A49">
            <v>0</v>
          </cell>
          <cell r="H49" t="str">
            <v>ALTA VISTA</v>
          </cell>
          <cell r="J49">
            <v>204.21</v>
          </cell>
          <cell r="S49" t="str">
            <v>Pronto</v>
          </cell>
          <cell r="T49">
            <v>32735.242429999998</v>
          </cell>
          <cell r="U49">
            <v>16367.621214999999</v>
          </cell>
          <cell r="V49">
            <v>34623.506221199998</v>
          </cell>
          <cell r="W49">
            <v>17311.753110599999</v>
          </cell>
          <cell r="X49">
            <v>11964.663900000001</v>
          </cell>
          <cell r="Y49">
            <v>12654.8541</v>
          </cell>
        </row>
        <row r="50">
          <cell r="A50">
            <v>0</v>
          </cell>
          <cell r="H50" t="str">
            <v>FATTO SAO CAETANO</v>
          </cell>
          <cell r="J50">
            <v>306</v>
          </cell>
          <cell r="S50" t="str">
            <v>Pronto</v>
          </cell>
          <cell r="T50">
            <v>56559.291160000001</v>
          </cell>
          <cell r="U50">
            <v>44670.528158168003</v>
          </cell>
          <cell r="V50">
            <v>56559.291160000001</v>
          </cell>
          <cell r="W50">
            <v>44670.528158168003</v>
          </cell>
          <cell r="X50">
            <v>22998.959999999999</v>
          </cell>
          <cell r="Y50">
            <v>22998.959999999999</v>
          </cell>
        </row>
        <row r="51">
          <cell r="A51">
            <v>0</v>
          </cell>
          <cell r="H51" t="str">
            <v>CONDOMINIO RESIDENCIAL DAS FIGUEIRA</v>
          </cell>
          <cell r="J51">
            <v>240</v>
          </cell>
          <cell r="S51" t="str">
            <v>Pronto</v>
          </cell>
          <cell r="T51">
            <v>13440.879000000001</v>
          </cell>
          <cell r="U51">
            <v>6720.4395000000004</v>
          </cell>
          <cell r="V51">
            <v>13440.879000000001</v>
          </cell>
          <cell r="W51">
            <v>6720.4395000000004</v>
          </cell>
          <cell r="X51">
            <v>10860</v>
          </cell>
          <cell r="Y51">
            <v>10860</v>
          </cell>
        </row>
        <row r="52">
          <cell r="A52">
            <v>0</v>
          </cell>
          <cell r="H52" t="str">
            <v>FATTO ALPHAVILLE</v>
          </cell>
          <cell r="J52">
            <v>191</v>
          </cell>
          <cell r="S52" t="str">
            <v>Andamento</v>
          </cell>
          <cell r="T52">
            <v>37958.988519999999</v>
          </cell>
          <cell r="U52">
            <v>29980.009133096002</v>
          </cell>
          <cell r="V52">
            <v>37958.988519999999</v>
          </cell>
          <cell r="W52">
            <v>29980.009133096002</v>
          </cell>
          <cell r="X52">
            <v>14370.087599999999</v>
          </cell>
          <cell r="Y52">
            <v>14370.087599999999</v>
          </cell>
        </row>
        <row r="53">
          <cell r="A53">
            <v>0</v>
          </cell>
          <cell r="H53" t="str">
            <v>CONDOMINIO VITORIA VILA PRUDENTE</v>
          </cell>
          <cell r="J53">
            <v>265</v>
          </cell>
          <cell r="S53" t="str">
            <v>Pronto</v>
          </cell>
          <cell r="T53">
            <v>21220.0016</v>
          </cell>
          <cell r="U53">
            <v>16976.00128</v>
          </cell>
          <cell r="V53">
            <v>21220.0016</v>
          </cell>
          <cell r="W53">
            <v>16976.00128</v>
          </cell>
          <cell r="X53">
            <v>11601.7</v>
          </cell>
          <cell r="Y53">
            <v>11601.7</v>
          </cell>
        </row>
        <row r="54">
          <cell r="A54">
            <v>0</v>
          </cell>
          <cell r="H54" t="str">
            <v>LIBER VILA PRUDENTE</v>
          </cell>
          <cell r="J54">
            <v>264</v>
          </cell>
          <cell r="S54" t="str">
            <v>Andamento</v>
          </cell>
          <cell r="T54">
            <v>27748.178</v>
          </cell>
          <cell r="U54">
            <v>22198.542400000002</v>
          </cell>
          <cell r="V54">
            <v>27748.178</v>
          </cell>
          <cell r="W54">
            <v>22198.542400000002</v>
          </cell>
          <cell r="X54">
            <v>14520</v>
          </cell>
          <cell r="Y54">
            <v>14520</v>
          </cell>
        </row>
        <row r="55">
          <cell r="A55">
            <v>0</v>
          </cell>
          <cell r="H55" t="str">
            <v>RESIDENCIAL BOSQUE CLUBE</v>
          </cell>
          <cell r="J55">
            <v>285</v>
          </cell>
          <cell r="S55" t="str">
            <v>Andamento</v>
          </cell>
          <cell r="T55">
            <v>32194.586780000001</v>
          </cell>
          <cell r="U55">
            <v>32194.586780000001</v>
          </cell>
          <cell r="V55">
            <v>33889.038679999998</v>
          </cell>
          <cell r="W55">
            <v>33889.038679999998</v>
          </cell>
          <cell r="X55">
            <v>15951.449999999999</v>
          </cell>
          <cell r="Y55">
            <v>16791</v>
          </cell>
        </row>
        <row r="56">
          <cell r="A56">
            <v>0</v>
          </cell>
          <cell r="H56" t="str">
            <v>FATTO CLUB DIADEMA</v>
          </cell>
          <cell r="J56">
            <v>320</v>
          </cell>
          <cell r="S56" t="str">
            <v>Pronto</v>
          </cell>
          <cell r="T56">
            <v>43191.534249999997</v>
          </cell>
          <cell r="U56">
            <v>34112.673750649999</v>
          </cell>
          <cell r="V56">
            <v>43191.534249999997</v>
          </cell>
          <cell r="W56">
            <v>34112.673750649999</v>
          </cell>
          <cell r="X56">
            <v>18828.800000000003</v>
          </cell>
          <cell r="Y56">
            <v>18828.800000000003</v>
          </cell>
        </row>
        <row r="57">
          <cell r="A57">
            <v>0</v>
          </cell>
          <cell r="H57" t="str">
            <v>NOVO FATTO DIADEMA</v>
          </cell>
          <cell r="J57">
            <v>249.99</v>
          </cell>
          <cell r="S57" t="str">
            <v>Andamento</v>
          </cell>
          <cell r="T57">
            <v>29561.815589999998</v>
          </cell>
          <cell r="U57">
            <v>23353.834316100001</v>
          </cell>
          <cell r="V57">
            <v>30626.0412</v>
          </cell>
          <cell r="W57">
            <v>24194.572548</v>
          </cell>
          <cell r="X57">
            <v>13882.5</v>
          </cell>
          <cell r="Y57">
            <v>14382.27</v>
          </cell>
        </row>
        <row r="58">
          <cell r="A58">
            <v>0</v>
          </cell>
          <cell r="H58" t="str">
            <v>FATTO SANTO ANDRE</v>
          </cell>
          <cell r="J58">
            <v>176</v>
          </cell>
          <cell r="S58" t="str">
            <v>Pronto</v>
          </cell>
          <cell r="T58">
            <v>22718.424149999999</v>
          </cell>
          <cell r="U58">
            <v>17943.01139367</v>
          </cell>
          <cell r="V58">
            <v>22718.424149999999</v>
          </cell>
          <cell r="W58">
            <v>17943.01139367</v>
          </cell>
          <cell r="X58">
            <v>10936.64</v>
          </cell>
          <cell r="Y58">
            <v>10936.64</v>
          </cell>
        </row>
        <row r="59">
          <cell r="A59">
            <v>0</v>
          </cell>
          <cell r="H59" t="str">
            <v>FATTO MORUMBI</v>
          </cell>
          <cell r="J59">
            <v>293</v>
          </cell>
          <cell r="S59" t="str">
            <v>Pronto</v>
          </cell>
          <cell r="T59">
            <v>44068.331330000001</v>
          </cell>
          <cell r="U59">
            <v>34813.981750700004</v>
          </cell>
          <cell r="V59">
            <v>44068.331330000001</v>
          </cell>
          <cell r="W59">
            <v>34813.981750700004</v>
          </cell>
          <cell r="X59">
            <v>16967.050899999998</v>
          </cell>
          <cell r="Y59">
            <v>16967.050899999998</v>
          </cell>
        </row>
        <row r="60">
          <cell r="A60">
            <v>0</v>
          </cell>
          <cell r="H60" t="str">
            <v>MARCCO SOROCABA</v>
          </cell>
          <cell r="J60">
            <v>352</v>
          </cell>
          <cell r="S60" t="str">
            <v>Andamento</v>
          </cell>
          <cell r="T60">
            <v>33074.776239999999</v>
          </cell>
          <cell r="U60">
            <v>26129.073229600002</v>
          </cell>
          <cell r="V60">
            <v>33074.776239999999</v>
          </cell>
          <cell r="W60">
            <v>26129.073229600002</v>
          </cell>
          <cell r="X60">
            <v>19761.28</v>
          </cell>
          <cell r="Y60">
            <v>19761.28</v>
          </cell>
        </row>
        <row r="61">
          <cell r="A61">
            <v>0</v>
          </cell>
          <cell r="H61" t="str">
            <v>INEDITTO CLUBE RESIDENCIAL</v>
          </cell>
          <cell r="J61">
            <v>304</v>
          </cell>
          <cell r="S61" t="str">
            <v>Andamento</v>
          </cell>
          <cell r="T61">
            <v>39945.59474</v>
          </cell>
          <cell r="U61">
            <v>31956.475792000001</v>
          </cell>
          <cell r="V61">
            <v>39945.59474</v>
          </cell>
          <cell r="W61">
            <v>31956.475792000001</v>
          </cell>
          <cell r="X61">
            <v>16394.180700000001</v>
          </cell>
          <cell r="Y61">
            <v>16394.180700000001</v>
          </cell>
        </row>
        <row r="62">
          <cell r="A62">
            <v>0</v>
          </cell>
          <cell r="H62" t="str">
            <v>NATURA PARK</v>
          </cell>
          <cell r="J62">
            <v>254</v>
          </cell>
          <cell r="S62" t="str">
            <v>Andamento</v>
          </cell>
          <cell r="T62">
            <v>30161.337879999999</v>
          </cell>
          <cell r="U62">
            <v>24129.070304000001</v>
          </cell>
          <cell r="V62">
            <v>30161.337879999999</v>
          </cell>
          <cell r="W62">
            <v>24129.070304000001</v>
          </cell>
          <cell r="X62">
            <v>15062.199999999999</v>
          </cell>
          <cell r="Y62">
            <v>15062.199999999999</v>
          </cell>
        </row>
        <row r="63">
          <cell r="A63">
            <v>0</v>
          </cell>
          <cell r="H63" t="str">
            <v>CONDOMINIO PITANGUEIRAS</v>
          </cell>
          <cell r="J63">
            <v>240</v>
          </cell>
          <cell r="S63" t="str">
            <v>Andamento</v>
          </cell>
          <cell r="T63">
            <v>18177.599999999999</v>
          </cell>
          <cell r="U63">
            <v>9088.7999999999993</v>
          </cell>
          <cell r="V63">
            <v>18177.599999999999</v>
          </cell>
          <cell r="W63">
            <v>9088.7999999999993</v>
          </cell>
          <cell r="X63">
            <v>12024</v>
          </cell>
          <cell r="Y63">
            <v>12024</v>
          </cell>
        </row>
        <row r="64">
          <cell r="A64">
            <v>0</v>
          </cell>
          <cell r="H64" t="str">
            <v>MERITO ARICANDUVA</v>
          </cell>
          <cell r="J64">
            <v>157.53</v>
          </cell>
          <cell r="S64" t="str">
            <v>Andamento</v>
          </cell>
          <cell r="T64">
            <v>18059.071660000001</v>
          </cell>
          <cell r="U64">
            <v>9029.5358300000007</v>
          </cell>
          <cell r="V64">
            <v>20291.091752808992</v>
          </cell>
          <cell r="W64">
            <v>10145.545876404496</v>
          </cell>
          <cell r="X64">
            <v>8279.7767999999996</v>
          </cell>
          <cell r="Y64">
            <v>9303.1200000000008</v>
          </cell>
        </row>
        <row r="65">
          <cell r="A65">
            <v>0</v>
          </cell>
          <cell r="H65" t="str">
            <v>CONDOMINIO RESIDENCIAL DEZ ARICANDU</v>
          </cell>
          <cell r="J65">
            <v>222</v>
          </cell>
          <cell r="S65" t="str">
            <v>Andamento</v>
          </cell>
          <cell r="T65">
            <v>17788.8734</v>
          </cell>
          <cell r="U65">
            <v>8894.4367000000002</v>
          </cell>
          <cell r="V65">
            <v>19986.3734</v>
          </cell>
          <cell r="W65">
            <v>9993.1867000000002</v>
          </cell>
          <cell r="X65">
            <v>9896.3552</v>
          </cell>
          <cell r="Y65">
            <v>11120</v>
          </cell>
        </row>
        <row r="66">
          <cell r="A66">
            <v>0</v>
          </cell>
          <cell r="H66" t="str">
            <v>CONDOMINIO RESIDENCIAL MANACA</v>
          </cell>
          <cell r="J66">
            <v>220</v>
          </cell>
          <cell r="S66" t="str">
            <v>Pronto</v>
          </cell>
          <cell r="T66">
            <v>12320.00935</v>
          </cell>
          <cell r="U66">
            <v>6160.0046750000001</v>
          </cell>
          <cell r="V66">
            <v>12320.00935</v>
          </cell>
          <cell r="W66">
            <v>12320.00935</v>
          </cell>
          <cell r="X66">
            <v>9955</v>
          </cell>
          <cell r="Y66">
            <v>9955</v>
          </cell>
        </row>
        <row r="67">
          <cell r="A67">
            <v>0</v>
          </cell>
          <cell r="H67" t="str">
            <v>L ACQUA - FASE II</v>
          </cell>
          <cell r="J67">
            <v>84</v>
          </cell>
          <cell r="S67" t="str">
            <v>Andamento</v>
          </cell>
          <cell r="T67">
            <v>24911.514600000002</v>
          </cell>
          <cell r="U67">
            <v>17836.644453600002</v>
          </cell>
          <cell r="V67">
            <v>30842.827600000001</v>
          </cell>
          <cell r="W67">
            <v>22083.464561599998</v>
          </cell>
          <cell r="X67">
            <v>8387.4</v>
          </cell>
          <cell r="Y67">
            <v>10384.4</v>
          </cell>
        </row>
        <row r="68">
          <cell r="A68">
            <v>0</v>
          </cell>
          <cell r="H68" t="str">
            <v>ALCANCE CLUBE RESIDENCIAL</v>
          </cell>
          <cell r="J68">
            <v>299</v>
          </cell>
          <cell r="S68" t="str">
            <v>Andamento</v>
          </cell>
          <cell r="T68">
            <v>52289.318120000004</v>
          </cell>
          <cell r="U68">
            <v>26144.659060000002</v>
          </cell>
          <cell r="V68">
            <v>62616.818120000004</v>
          </cell>
          <cell r="W68">
            <v>31308.409060000002</v>
          </cell>
          <cell r="X68">
            <v>19013.22</v>
          </cell>
          <cell r="Y68">
            <v>22768.799999999999</v>
          </cell>
        </row>
        <row r="69">
          <cell r="A69">
            <v>0</v>
          </cell>
          <cell r="H69" t="str">
            <v>FATTO SHOW BLUES</v>
          </cell>
          <cell r="J69">
            <v>555</v>
          </cell>
          <cell r="S69" t="str">
            <v>Andamento</v>
          </cell>
          <cell r="T69">
            <v>97350.43316</v>
          </cell>
          <cell r="U69">
            <v>76906.842196400001</v>
          </cell>
          <cell r="V69">
            <v>117909.0743298</v>
          </cell>
          <cell r="W69">
            <v>93148.168720542002</v>
          </cell>
          <cell r="X69">
            <v>39287.512300000002</v>
          </cell>
          <cell r="Y69">
            <v>47583.611900000004</v>
          </cell>
        </row>
        <row r="70">
          <cell r="A70">
            <v>0</v>
          </cell>
          <cell r="H70" t="str">
            <v>Prime Family Club</v>
          </cell>
          <cell r="J70">
            <v>218</v>
          </cell>
          <cell r="S70" t="str">
            <v>Andamento</v>
          </cell>
          <cell r="T70">
            <v>101212.60358</v>
          </cell>
          <cell r="U70">
            <v>101212.60358</v>
          </cell>
          <cell r="V70">
            <v>127676.45186</v>
          </cell>
          <cell r="W70">
            <v>127676.45186</v>
          </cell>
          <cell r="X70">
            <v>28776</v>
          </cell>
          <cell r="Y70">
            <v>36300</v>
          </cell>
        </row>
        <row r="71">
          <cell r="A71">
            <v>0</v>
          </cell>
          <cell r="H71" t="str">
            <v>LIBER CONDOMINIO RESORT</v>
          </cell>
          <cell r="J71">
            <v>252</v>
          </cell>
          <cell r="S71" t="str">
            <v>Andamento</v>
          </cell>
          <cell r="T71">
            <v>36110.084040000002</v>
          </cell>
          <cell r="U71">
            <v>21666.050424000001</v>
          </cell>
          <cell r="V71">
            <v>36110.084040000002</v>
          </cell>
          <cell r="W71">
            <v>21666.050424000001</v>
          </cell>
          <cell r="X71">
            <v>15820.56</v>
          </cell>
          <cell r="Y71">
            <v>15820.56</v>
          </cell>
        </row>
        <row r="72">
          <cell r="A72">
            <v>0</v>
          </cell>
          <cell r="H72" t="str">
            <v>VITORIA PIRITUBA JURITI</v>
          </cell>
          <cell r="J72">
            <v>116</v>
          </cell>
          <cell r="S72" t="str">
            <v>Andamento</v>
          </cell>
          <cell r="T72">
            <v>10917.737571684211</v>
          </cell>
          <cell r="U72">
            <v>6550.6425430105264</v>
          </cell>
          <cell r="V72">
            <v>10917.737571684211</v>
          </cell>
          <cell r="W72">
            <v>6550.6425430105264</v>
          </cell>
          <cell r="X72">
            <v>5120.24</v>
          </cell>
          <cell r="Y72">
            <v>5120.24</v>
          </cell>
        </row>
        <row r="73">
          <cell r="A73">
            <v>0</v>
          </cell>
          <cell r="H73" t="str">
            <v>FATTO SPORT FARIA LIMA</v>
          </cell>
          <cell r="J73">
            <v>277</v>
          </cell>
          <cell r="S73" t="str">
            <v>Andamento</v>
          </cell>
          <cell r="T73">
            <v>32485.681279999997</v>
          </cell>
          <cell r="U73">
            <v>25663.688211199998</v>
          </cell>
          <cell r="V73">
            <v>35609.304479999999</v>
          </cell>
          <cell r="W73">
            <v>28131.350539200001</v>
          </cell>
          <cell r="X73">
            <v>14174.506666666666</v>
          </cell>
          <cell r="Y73">
            <v>15537.439999999999</v>
          </cell>
        </row>
        <row r="74">
          <cell r="A74">
            <v>0</v>
          </cell>
          <cell r="H74" t="str">
            <v>LE MONDE OFFICE LIFE - NOVA IGUACU</v>
          </cell>
          <cell r="J74">
            <v>310</v>
          </cell>
          <cell r="S74" t="str">
            <v>Andamento</v>
          </cell>
          <cell r="T74">
            <v>39582.695189999999</v>
          </cell>
          <cell r="U74">
            <v>31666.156152</v>
          </cell>
          <cell r="V74">
            <v>39582.695189999999</v>
          </cell>
          <cell r="W74">
            <v>31666.156152</v>
          </cell>
          <cell r="X74">
            <v>9309.3000000000011</v>
          </cell>
          <cell r="Y74">
            <v>9309.3000000000011</v>
          </cell>
        </row>
        <row r="75">
          <cell r="A75">
            <v>0</v>
          </cell>
          <cell r="H75" t="str">
            <v>NOVAMERICA - FLORIDA RESIDENCE PARK</v>
          </cell>
          <cell r="J75">
            <v>216</v>
          </cell>
          <cell r="S75" t="str">
            <v>Andamento</v>
          </cell>
          <cell r="T75">
            <v>90566.479800000001</v>
          </cell>
          <cell r="U75">
            <v>72453.183839999998</v>
          </cell>
          <cell r="V75">
            <v>90566.479800000001</v>
          </cell>
          <cell r="W75">
            <v>72453.183839999998</v>
          </cell>
          <cell r="X75">
            <v>24960.959999999999</v>
          </cell>
          <cell r="Y75">
            <v>24960.959999999999</v>
          </cell>
        </row>
        <row r="76">
          <cell r="A76">
            <v>0</v>
          </cell>
          <cell r="H76" t="str">
            <v>VENTURA ECOVILLE</v>
          </cell>
          <cell r="J76">
            <v>191</v>
          </cell>
          <cell r="S76" t="str">
            <v>Andamento</v>
          </cell>
          <cell r="T76">
            <v>32246.183888</v>
          </cell>
          <cell r="U76">
            <v>32246.183888</v>
          </cell>
          <cell r="V76">
            <v>38227.201840000002</v>
          </cell>
          <cell r="W76">
            <v>38227.201840000002</v>
          </cell>
          <cell r="X76">
            <v>11535.112000000001</v>
          </cell>
          <cell r="Y76">
            <v>13738.04</v>
          </cell>
        </row>
        <row r="77">
          <cell r="A77">
            <v>0</v>
          </cell>
          <cell r="H77" t="str">
            <v>PREMIUM ANALIA FRANCO</v>
          </cell>
          <cell r="J77">
            <v>51</v>
          </cell>
          <cell r="S77" t="str">
            <v>Andamento</v>
          </cell>
          <cell r="T77">
            <v>17516.793150000001</v>
          </cell>
          <cell r="U77">
            <v>8758.3965750000007</v>
          </cell>
          <cell r="V77">
            <v>21895.993150000002</v>
          </cell>
          <cell r="W77">
            <v>10947.996575000001</v>
          </cell>
          <cell r="X77">
            <v>6254.3941999999997</v>
          </cell>
          <cell r="Y77">
            <v>7818.2982000000002</v>
          </cell>
        </row>
        <row r="78">
          <cell r="A78">
            <v>0</v>
          </cell>
          <cell r="H78" t="str">
            <v>AVANTI VIDA</v>
          </cell>
          <cell r="J78">
            <v>400</v>
          </cell>
          <cell r="S78" t="str">
            <v>Andamento</v>
          </cell>
          <cell r="T78">
            <v>46514.380879999997</v>
          </cell>
          <cell r="U78">
            <v>23257.190439999998</v>
          </cell>
          <cell r="V78">
            <v>46514.380879999997</v>
          </cell>
          <cell r="W78">
            <v>23257.190439999998</v>
          </cell>
          <cell r="X78">
            <v>20076</v>
          </cell>
          <cell r="Y78">
            <v>20076</v>
          </cell>
        </row>
        <row r="79">
          <cell r="A79">
            <v>0</v>
          </cell>
          <cell r="H79" t="str">
            <v>BURITIS COND CLUBE 1 FASE</v>
          </cell>
          <cell r="J79">
            <v>235</v>
          </cell>
          <cell r="S79" t="str">
            <v>Andamento</v>
          </cell>
          <cell r="T79">
            <v>37746.639999999999</v>
          </cell>
          <cell r="U79">
            <v>22647.984</v>
          </cell>
          <cell r="V79">
            <v>45617.216</v>
          </cell>
          <cell r="W79">
            <v>27370.329600000001</v>
          </cell>
          <cell r="X79">
            <v>16884.75</v>
          </cell>
          <cell r="Y79">
            <v>20405.400000000001</v>
          </cell>
        </row>
        <row r="80">
          <cell r="A80">
            <v>0</v>
          </cell>
          <cell r="H80" t="str">
            <v>VITRINI UMARIZAL</v>
          </cell>
          <cell r="J80">
            <v>41.49</v>
          </cell>
          <cell r="S80" t="str">
            <v>Andamento</v>
          </cell>
          <cell r="T80">
            <v>30686.98936</v>
          </cell>
          <cell r="U80">
            <v>30686.98936</v>
          </cell>
          <cell r="V80">
            <v>36972.152860000002</v>
          </cell>
          <cell r="W80">
            <v>36972.152860000002</v>
          </cell>
          <cell r="X80">
            <v>7968.5694000000003</v>
          </cell>
          <cell r="Y80">
            <v>9601.0794000000005</v>
          </cell>
        </row>
        <row r="81">
          <cell r="A81">
            <v>0</v>
          </cell>
          <cell r="H81" t="str">
            <v>GALLERIA PAISSANDU</v>
          </cell>
          <cell r="J81">
            <v>18</v>
          </cell>
          <cell r="S81" t="str">
            <v>Andamento</v>
          </cell>
          <cell r="T81">
            <v>25872.309000000001</v>
          </cell>
          <cell r="U81">
            <v>25872.309000000001</v>
          </cell>
          <cell r="V81">
            <v>25872.309000000001</v>
          </cell>
          <cell r="W81">
            <v>25872.309000000001</v>
          </cell>
          <cell r="X81">
            <v>3458.88</v>
          </cell>
          <cell r="Y81">
            <v>3458.88</v>
          </cell>
        </row>
        <row r="82">
          <cell r="A82">
            <v>0</v>
          </cell>
          <cell r="H82" t="str">
            <v>APOGEO CHACARA KLABIN</v>
          </cell>
          <cell r="J82">
            <v>46</v>
          </cell>
          <cell r="S82" t="str">
            <v>Andamento</v>
          </cell>
          <cell r="T82">
            <v>64598.149510000003</v>
          </cell>
          <cell r="U82">
            <v>45218.704657000002</v>
          </cell>
          <cell r="V82">
            <v>64598.149510000003</v>
          </cell>
          <cell r="W82">
            <v>45218.704657000002</v>
          </cell>
          <cell r="X82">
            <v>11994.04</v>
          </cell>
          <cell r="Y82">
            <v>11994.04</v>
          </cell>
        </row>
        <row r="83">
          <cell r="A83">
            <v>0</v>
          </cell>
          <cell r="H83" t="str">
            <v>ARBORETO ECO LIFE 2ª FASE</v>
          </cell>
          <cell r="J83">
            <v>286</v>
          </cell>
          <cell r="S83" t="str">
            <v>Andamento</v>
          </cell>
          <cell r="T83">
            <v>44313.928189999999</v>
          </cell>
          <cell r="U83">
            <v>44313.928189999999</v>
          </cell>
          <cell r="V83">
            <v>44313.928189999999</v>
          </cell>
          <cell r="W83">
            <v>44313.928189999999</v>
          </cell>
          <cell r="X83">
            <v>17108.52</v>
          </cell>
          <cell r="Y83">
            <v>17108.52</v>
          </cell>
        </row>
        <row r="84">
          <cell r="A84">
            <v>0</v>
          </cell>
          <cell r="H84" t="str">
            <v>VARANDAS DA SERRA</v>
          </cell>
          <cell r="J84">
            <v>108</v>
          </cell>
          <cell r="S84" t="str">
            <v>Andamento</v>
          </cell>
          <cell r="T84">
            <v>38038.3864092</v>
          </cell>
          <cell r="U84">
            <v>30430.709127360002</v>
          </cell>
          <cell r="V84">
            <v>46681.545239999999</v>
          </cell>
          <cell r="W84">
            <v>37345.236192000004</v>
          </cell>
          <cell r="X84">
            <v>9277.0500000000011</v>
          </cell>
          <cell r="Y84">
            <v>11385.000000000002</v>
          </cell>
        </row>
        <row r="85">
          <cell r="A85">
            <v>0</v>
          </cell>
          <cell r="H85" t="str">
            <v>PARQUE DOS SONHOS BURITIS</v>
          </cell>
          <cell r="J85">
            <v>200</v>
          </cell>
          <cell r="S85" t="str">
            <v>Andamento</v>
          </cell>
          <cell r="T85">
            <v>16201.996880000001</v>
          </cell>
          <cell r="U85">
            <v>8100.9984400000003</v>
          </cell>
          <cell r="V85">
            <v>16201.996880000001</v>
          </cell>
          <cell r="W85">
            <v>8100.9984400000003</v>
          </cell>
          <cell r="X85">
            <v>10188</v>
          </cell>
          <cell r="Y85">
            <v>10188</v>
          </cell>
        </row>
        <row r="86">
          <cell r="A86">
            <v>0</v>
          </cell>
          <cell r="H86" t="str">
            <v>FATTO SPORT FARIA LIMA (FASE 2)</v>
          </cell>
          <cell r="J86">
            <v>277</v>
          </cell>
          <cell r="S86" t="str">
            <v>Andamento</v>
          </cell>
          <cell r="T86">
            <v>32485.681279999997</v>
          </cell>
          <cell r="U86">
            <v>25663.688211199998</v>
          </cell>
          <cell r="V86">
            <v>35609.304479999999</v>
          </cell>
          <cell r="W86">
            <v>28131.350539200001</v>
          </cell>
          <cell r="X86">
            <v>14174.929562448819</v>
          </cell>
          <cell r="Y86">
            <v>15537.903558838128</v>
          </cell>
        </row>
        <row r="87">
          <cell r="A87">
            <v>0</v>
          </cell>
          <cell r="H87" t="str">
            <v>DEZ CURUCA</v>
          </cell>
          <cell r="J87">
            <v>252</v>
          </cell>
          <cell r="S87" t="str">
            <v>Andamento</v>
          </cell>
          <cell r="T87">
            <v>21294</v>
          </cell>
          <cell r="U87">
            <v>10647</v>
          </cell>
          <cell r="V87">
            <v>21294</v>
          </cell>
          <cell r="W87">
            <v>10647</v>
          </cell>
          <cell r="X87">
            <v>11208.96</v>
          </cell>
          <cell r="Y87">
            <v>11208.96</v>
          </cell>
        </row>
        <row r="88">
          <cell r="A88">
            <v>0</v>
          </cell>
          <cell r="H88" t="str">
            <v>BURITIS COND CLUBE 2ª FASE</v>
          </cell>
          <cell r="J88">
            <v>156</v>
          </cell>
          <cell r="S88" t="str">
            <v>Andamento</v>
          </cell>
          <cell r="T88">
            <v>25057.344000000001</v>
          </cell>
          <cell r="U88">
            <v>15034.4064</v>
          </cell>
          <cell r="V88">
            <v>25057.344000000001</v>
          </cell>
          <cell r="W88">
            <v>15034.4064</v>
          </cell>
          <cell r="X88">
            <v>11208.599999999999</v>
          </cell>
          <cell r="Y88">
            <v>11208.599999999999</v>
          </cell>
        </row>
        <row r="89">
          <cell r="A89">
            <v>0</v>
          </cell>
          <cell r="H89" t="str">
            <v>FATTO MANSOES</v>
          </cell>
          <cell r="J89">
            <v>228</v>
          </cell>
          <cell r="S89" t="str">
            <v>Andamento</v>
          </cell>
          <cell r="T89">
            <v>49310.20635</v>
          </cell>
          <cell r="U89">
            <v>45168.1490166</v>
          </cell>
          <cell r="V89">
            <v>49310.20635</v>
          </cell>
          <cell r="W89">
            <v>45168.1490166</v>
          </cell>
          <cell r="X89">
            <v>18064.440000000002</v>
          </cell>
          <cell r="Y89">
            <v>18064.440000000002</v>
          </cell>
        </row>
        <row r="90">
          <cell r="A90">
            <v>0</v>
          </cell>
          <cell r="H90" t="str">
            <v>ECOPARQUE - BELEM 1ª FASE</v>
          </cell>
          <cell r="J90">
            <v>219</v>
          </cell>
          <cell r="S90" t="str">
            <v>Andamento</v>
          </cell>
          <cell r="T90">
            <v>35432.333895000003</v>
          </cell>
          <cell r="U90">
            <v>35432.333895000003</v>
          </cell>
          <cell r="V90">
            <v>41200.388250000004</v>
          </cell>
          <cell r="W90">
            <v>41200.388250000004</v>
          </cell>
          <cell r="X90">
            <v>14899.242</v>
          </cell>
          <cell r="Y90">
            <v>17324.7</v>
          </cell>
        </row>
        <row r="91">
          <cell r="A91">
            <v>0</v>
          </cell>
          <cell r="H91" t="str">
            <v>ALCANCE NITEROI</v>
          </cell>
          <cell r="J91">
            <v>114</v>
          </cell>
          <cell r="S91" t="str">
            <v>Andamento</v>
          </cell>
          <cell r="T91">
            <v>19780.893540000001</v>
          </cell>
          <cell r="U91">
            <v>19780.893540000001</v>
          </cell>
          <cell r="V91">
            <v>19780.893540000001</v>
          </cell>
          <cell r="W91">
            <v>19780.893540000001</v>
          </cell>
          <cell r="X91">
            <v>7464.72</v>
          </cell>
          <cell r="Y91">
            <v>7464.72</v>
          </cell>
        </row>
        <row r="92">
          <cell r="A92">
            <v>0</v>
          </cell>
          <cell r="H92" t="str">
            <v>CONDOMINIO RESIDENCIAL SAPUCAIA</v>
          </cell>
          <cell r="J92">
            <v>99</v>
          </cell>
          <cell r="S92" t="str">
            <v>Pronto</v>
          </cell>
          <cell r="T92">
            <v>8910.5624599999992</v>
          </cell>
          <cell r="U92">
            <v>4455.2812299999996</v>
          </cell>
          <cell r="V92">
            <v>8910.5624599999992</v>
          </cell>
          <cell r="W92">
            <v>8910.5624599999992</v>
          </cell>
          <cell r="X92">
            <v>6124.14</v>
          </cell>
          <cell r="Y92">
            <v>6124.14</v>
          </cell>
        </row>
        <row r="93">
          <cell r="A93">
            <v>0</v>
          </cell>
          <cell r="H93" t="str">
            <v>PROVENCE HORTO</v>
          </cell>
          <cell r="J93">
            <v>94</v>
          </cell>
          <cell r="S93" t="str">
            <v>Pronto</v>
          </cell>
          <cell r="T93">
            <v>46837</v>
          </cell>
          <cell r="U93">
            <v>33722.639999999999</v>
          </cell>
          <cell r="V93">
            <v>46837</v>
          </cell>
          <cell r="W93">
            <v>33722.639999999999</v>
          </cell>
          <cell r="X93">
            <v>0</v>
          </cell>
          <cell r="Y93">
            <v>12938.159999999998</v>
          </cell>
        </row>
        <row r="94">
          <cell r="A94">
            <v>0</v>
          </cell>
          <cell r="H94" t="str">
            <v>CONDOMINIO VITA PRAIA RESIDENCIAL</v>
          </cell>
          <cell r="J94">
            <v>264</v>
          </cell>
          <cell r="S94" t="str">
            <v>Pronto</v>
          </cell>
          <cell r="T94">
            <v>37745.135999999999</v>
          </cell>
          <cell r="U94">
            <v>25666.692480000002</v>
          </cell>
          <cell r="V94">
            <v>37745.135999999999</v>
          </cell>
          <cell r="W94">
            <v>25666.692480000002</v>
          </cell>
          <cell r="X94">
            <v>16061.76</v>
          </cell>
          <cell r="Y94">
            <v>16061.76</v>
          </cell>
        </row>
        <row r="95">
          <cell r="A95">
            <v>0</v>
          </cell>
          <cell r="H95" t="str">
            <v>COND VITA RESID RECIFE-FASE II</v>
          </cell>
          <cell r="J95">
            <v>232.93</v>
          </cell>
          <cell r="S95" t="str">
            <v>Andamento</v>
          </cell>
          <cell r="T95">
            <v>37069.446000000004</v>
          </cell>
          <cell r="U95">
            <v>25207.223280000006</v>
          </cell>
          <cell r="V95">
            <v>43305.799625000007</v>
          </cell>
          <cell r="W95">
            <v>29447.943745000008</v>
          </cell>
          <cell r="X95">
            <v>18428</v>
          </cell>
          <cell r="Y95">
            <v>21512.515021459225</v>
          </cell>
        </row>
        <row r="96">
          <cell r="A96">
            <v>0</v>
          </cell>
          <cell r="H96" t="str">
            <v>BRISAS ALTOS DO CALHAU</v>
          </cell>
          <cell r="J96">
            <v>528</v>
          </cell>
          <cell r="S96" t="str">
            <v>Pronto</v>
          </cell>
          <cell r="T96">
            <v>78322</v>
          </cell>
          <cell r="U96">
            <v>78322</v>
          </cell>
          <cell r="V96">
            <v>89002.242400000003</v>
          </cell>
          <cell r="W96">
            <v>89002.242400000003</v>
          </cell>
          <cell r="X96">
            <v>33327.360000000001</v>
          </cell>
          <cell r="Y96">
            <v>37872</v>
          </cell>
        </row>
        <row r="97">
          <cell r="A97">
            <v>0</v>
          </cell>
          <cell r="H97" t="str">
            <v>CONDOMINIO VITA/VERDI RESIDENCIAL C</v>
          </cell>
          <cell r="J97">
            <v>446</v>
          </cell>
          <cell r="S97" t="str">
            <v>Pronto</v>
          </cell>
          <cell r="T97">
            <v>58678.171000000002</v>
          </cell>
          <cell r="U97">
            <v>39901.156280000003</v>
          </cell>
          <cell r="V97">
            <v>58678.171000000002</v>
          </cell>
          <cell r="W97">
            <v>39901.156280000003</v>
          </cell>
          <cell r="X97">
            <v>0</v>
          </cell>
          <cell r="Y97">
            <v>28621.7451</v>
          </cell>
        </row>
        <row r="98">
          <cell r="A98">
            <v>0</v>
          </cell>
          <cell r="H98" t="str">
            <v>LE PARC SALVADOR</v>
          </cell>
          <cell r="J98">
            <v>989.83</v>
          </cell>
          <cell r="S98" t="str">
            <v>Andamento</v>
          </cell>
          <cell r="T98">
            <v>502548.18599999999</v>
          </cell>
          <cell r="U98">
            <v>341732.76647999999</v>
          </cell>
          <cell r="V98">
            <v>502548.18599999999</v>
          </cell>
          <cell r="W98">
            <v>341732.76647999999</v>
          </cell>
          <cell r="X98">
            <v>157283.98700000002</v>
          </cell>
          <cell r="Y98">
            <v>157283.98700000002</v>
          </cell>
        </row>
        <row r="99">
          <cell r="A99">
            <v>0</v>
          </cell>
          <cell r="H99" t="str">
            <v>SÃO LUIS - FAROL DA ILHA (Agra)</v>
          </cell>
          <cell r="J99">
            <v>400</v>
          </cell>
          <cell r="S99" t="str">
            <v>Andamento</v>
          </cell>
          <cell r="T99">
            <v>212430</v>
          </cell>
          <cell r="U99">
            <v>108339.3</v>
          </cell>
          <cell r="V99">
            <v>212430</v>
          </cell>
          <cell r="W99">
            <v>212430</v>
          </cell>
          <cell r="X99">
            <v>75332</v>
          </cell>
          <cell r="Y99">
            <v>75332</v>
          </cell>
        </row>
        <row r="100">
          <cell r="A100">
            <v>0</v>
          </cell>
          <cell r="H100" t="str">
            <v>SALVADOR SHOP BUSINESS FASE1</v>
          </cell>
          <cell r="J100">
            <v>663.12</v>
          </cell>
          <cell r="S100" t="str">
            <v>Andamento</v>
          </cell>
          <cell r="T100">
            <v>108952.42717</v>
          </cell>
          <cell r="U100">
            <v>58834.310671799998</v>
          </cell>
          <cell r="V100">
            <v>140558.92716999998</v>
          </cell>
          <cell r="W100">
            <v>75901.8206718</v>
          </cell>
          <cell r="X100">
            <v>26067.247200000002</v>
          </cell>
          <cell r="Y100">
            <v>31448</v>
          </cell>
        </row>
        <row r="101">
          <cell r="A101">
            <v>0</v>
          </cell>
          <cell r="H101" t="str">
            <v>MERIDIANO HOME CLUB</v>
          </cell>
          <cell r="J101">
            <v>90</v>
          </cell>
          <cell r="S101" t="str">
            <v>Andamento</v>
          </cell>
          <cell r="T101">
            <v>59858.5075</v>
          </cell>
          <cell r="U101">
            <v>41900.955249999999</v>
          </cell>
          <cell r="V101">
            <v>59858.5075</v>
          </cell>
          <cell r="W101">
            <v>41900.955249999999</v>
          </cell>
          <cell r="X101">
            <v>12942.000000000002</v>
          </cell>
          <cell r="Y101">
            <v>12942.000000000002</v>
          </cell>
        </row>
        <row r="102">
          <cell r="A102">
            <v>0</v>
          </cell>
          <cell r="H102" t="str">
            <v>ECOPARQUE - BELEM 2ª FASE</v>
          </cell>
          <cell r="J102">
            <v>219</v>
          </cell>
          <cell r="S102" t="str">
            <v>Andamento</v>
          </cell>
          <cell r="T102">
            <v>35432.333895000003</v>
          </cell>
          <cell r="U102">
            <v>35432.333895000003</v>
          </cell>
          <cell r="V102">
            <v>41200.388250000004</v>
          </cell>
          <cell r="W102">
            <v>41200.388250000004</v>
          </cell>
          <cell r="X102">
            <v>14899.242</v>
          </cell>
          <cell r="Y102">
            <v>17324.7</v>
          </cell>
        </row>
        <row r="103">
          <cell r="A103">
            <v>0</v>
          </cell>
          <cell r="H103" t="str">
            <v>ILE ST LOUIS - 1ª FASE</v>
          </cell>
          <cell r="J103">
            <v>48</v>
          </cell>
          <cell r="S103" t="str">
            <v>Andamento</v>
          </cell>
          <cell r="T103">
            <v>46268.832000000002</v>
          </cell>
          <cell r="U103">
            <v>46268.832000000002</v>
          </cell>
          <cell r="V103">
            <v>57836.04</v>
          </cell>
          <cell r="W103">
            <v>57836.04</v>
          </cell>
          <cell r="X103">
            <v>11567.039999999999</v>
          </cell>
          <cell r="Y103">
            <v>14458.8</v>
          </cell>
        </row>
        <row r="104">
          <cell r="A104">
            <v>0</v>
          </cell>
          <cell r="H104" t="str">
            <v>CONDOMINIO VITA PRAIA - RECIFE</v>
          </cell>
          <cell r="J104">
            <v>192</v>
          </cell>
          <cell r="S104" t="str">
            <v>Andamento</v>
          </cell>
          <cell r="T104">
            <v>33049.553749999999</v>
          </cell>
          <cell r="U104">
            <v>26439.643</v>
          </cell>
          <cell r="V104">
            <v>33049.553749999999</v>
          </cell>
          <cell r="W104">
            <v>26439.643</v>
          </cell>
          <cell r="X104">
            <v>13242.24</v>
          </cell>
          <cell r="Y104">
            <v>13242.24</v>
          </cell>
        </row>
        <row r="105">
          <cell r="A105">
            <v>0</v>
          </cell>
          <cell r="H105" t="str">
            <v>COND VITA RESID RECIFE</v>
          </cell>
          <cell r="J105">
            <v>232.93</v>
          </cell>
          <cell r="S105" t="str">
            <v>Andamento</v>
          </cell>
          <cell r="T105">
            <v>37069.446375</v>
          </cell>
          <cell r="U105">
            <v>25207.223535000001</v>
          </cell>
          <cell r="V105">
            <v>43305.8</v>
          </cell>
          <cell r="W105">
            <v>29447.944000000003</v>
          </cell>
          <cell r="X105">
            <v>15781.0075</v>
          </cell>
          <cell r="Y105">
            <v>18428</v>
          </cell>
        </row>
        <row r="106">
          <cell r="A106">
            <v>0</v>
          </cell>
          <cell r="H106" t="str">
            <v>ALTO DO IMBUI - SALVADOR</v>
          </cell>
          <cell r="J106">
            <v>374.3</v>
          </cell>
          <cell r="S106" t="str">
            <v>Andamento</v>
          </cell>
          <cell r="T106">
            <v>72834.221251000534</v>
          </cell>
          <cell r="U106">
            <v>58267.377000800429</v>
          </cell>
          <cell r="V106">
            <v>76667.708694736852</v>
          </cell>
          <cell r="W106">
            <v>61334.166955789486</v>
          </cell>
          <cell r="X106">
            <v>26189.621279999999</v>
          </cell>
          <cell r="Y106">
            <v>27568.022399999998</v>
          </cell>
        </row>
        <row r="107">
          <cell r="A107">
            <v>0</v>
          </cell>
          <cell r="H107" t="str">
            <v>CEO - CORPORATE EXECUTIVE OFFICES</v>
          </cell>
          <cell r="J107">
            <v>688</v>
          </cell>
          <cell r="S107" t="str">
            <v>Andamento</v>
          </cell>
          <cell r="T107">
            <v>225823.06772199998</v>
          </cell>
          <cell r="U107">
            <v>130977.37927875998</v>
          </cell>
          <cell r="V107">
            <v>308289.75689999998</v>
          </cell>
          <cell r="W107">
            <v>178808.05900199997</v>
          </cell>
          <cell r="X107">
            <v>32471.982199999999</v>
          </cell>
          <cell r="Y107">
            <v>44330.19</v>
          </cell>
        </row>
        <row r="108">
          <cell r="A108">
            <v>0</v>
          </cell>
          <cell r="H108" t="str">
            <v>VARANDA NOVAMERICA</v>
          </cell>
          <cell r="J108">
            <v>324</v>
          </cell>
          <cell r="S108" t="str">
            <v>Andamento</v>
          </cell>
          <cell r="T108">
            <v>91599.168120000002</v>
          </cell>
          <cell r="U108">
            <v>73279.33449600001</v>
          </cell>
          <cell r="V108">
            <v>91599.168120000002</v>
          </cell>
          <cell r="W108">
            <v>73279.33449600001</v>
          </cell>
          <cell r="X108">
            <v>23525.64</v>
          </cell>
          <cell r="Y108">
            <v>23525.64</v>
          </cell>
        </row>
        <row r="109">
          <cell r="A109">
            <v>0</v>
          </cell>
          <cell r="H109" t="str">
            <v>MENARA RESIDENCIAL</v>
          </cell>
          <cell r="J109">
            <v>172.46600000000001</v>
          </cell>
          <cell r="S109" t="str">
            <v>Andamento</v>
          </cell>
          <cell r="T109">
            <v>81289.227616799995</v>
          </cell>
          <cell r="U109">
            <v>81289.227616799995</v>
          </cell>
          <cell r="V109">
            <v>119719.0392</v>
          </cell>
          <cell r="W109">
            <v>119719.0392</v>
          </cell>
          <cell r="X109">
            <v>14833.800660000001</v>
          </cell>
          <cell r="Y109">
            <v>21846.54</v>
          </cell>
        </row>
        <row r="110">
          <cell r="A110">
            <v>0</v>
          </cell>
          <cell r="H110" t="str">
            <v>COND MANDARIM SALVADOR SHOPPI</v>
          </cell>
          <cell r="J110">
            <v>329.65</v>
          </cell>
          <cell r="S110" t="str">
            <v>Andamento</v>
          </cell>
          <cell r="T110">
            <v>73458.684309999997</v>
          </cell>
          <cell r="U110">
            <v>49951.9053308</v>
          </cell>
          <cell r="V110">
            <v>88669.184309999997</v>
          </cell>
          <cell r="W110">
            <v>60295.0453308</v>
          </cell>
          <cell r="X110">
            <v>19469.129000000001</v>
          </cell>
          <cell r="Y110">
            <v>23505.88</v>
          </cell>
        </row>
        <row r="111">
          <cell r="A111">
            <v>0</v>
          </cell>
          <cell r="H111" t="str">
            <v>QUINTA DOS MOINHOS - 1ª FASE</v>
          </cell>
          <cell r="J111">
            <v>150</v>
          </cell>
          <cell r="S111" t="str">
            <v>Andamento</v>
          </cell>
          <cell r="T111">
            <v>41441.052092700003</v>
          </cell>
          <cell r="U111">
            <v>41441.052092700003</v>
          </cell>
          <cell r="V111">
            <v>46448.040240000002</v>
          </cell>
          <cell r="W111">
            <v>46448.040240000002</v>
          </cell>
          <cell r="X111">
            <v>16347.0034</v>
          </cell>
          <cell r="Y111">
            <v>18322.079999999998</v>
          </cell>
        </row>
        <row r="112">
          <cell r="A112">
            <v>0</v>
          </cell>
          <cell r="H112" t="str">
            <v>136 - NASA BUSINESS STYLE</v>
          </cell>
          <cell r="J112">
            <v>240</v>
          </cell>
          <cell r="S112" t="str">
            <v>Andamento</v>
          </cell>
          <cell r="T112">
            <v>50357.591999999997</v>
          </cell>
          <cell r="U112">
            <v>31725.282959999997</v>
          </cell>
          <cell r="V112">
            <v>61657.675199999998</v>
          </cell>
          <cell r="W112">
            <v>38844.335375999995</v>
          </cell>
          <cell r="X112">
            <v>12448.8</v>
          </cell>
          <cell r="Y112">
            <v>15249.779999999999</v>
          </cell>
        </row>
        <row r="113">
          <cell r="A113">
            <v>0</v>
          </cell>
          <cell r="H113" t="str">
            <v>AVANTI CLUBE</v>
          </cell>
          <cell r="J113">
            <v>400</v>
          </cell>
          <cell r="S113" t="str">
            <v>Andamento</v>
          </cell>
          <cell r="T113">
            <v>50824.025780000004</v>
          </cell>
          <cell r="U113">
            <v>25412.012890000002</v>
          </cell>
          <cell r="V113">
            <v>50824.025780000004</v>
          </cell>
          <cell r="W113">
            <v>25412.012890000002</v>
          </cell>
          <cell r="X113">
            <v>20492</v>
          </cell>
          <cell r="Y113">
            <v>20492</v>
          </cell>
        </row>
        <row r="114">
          <cell r="A114">
            <v>0</v>
          </cell>
          <cell r="H114" t="str">
            <v>VITORIA PIRITUBA GAIVOTA</v>
          </cell>
          <cell r="J114">
            <v>264</v>
          </cell>
          <cell r="S114" t="str">
            <v>Andamento</v>
          </cell>
          <cell r="T114">
            <v>24847.264818315791</v>
          </cell>
          <cell r="U114">
            <v>14908.358890989473</v>
          </cell>
          <cell r="V114">
            <v>24847.264818315791</v>
          </cell>
          <cell r="W114">
            <v>14908.358890989473</v>
          </cell>
          <cell r="X114">
            <v>11654.28</v>
          </cell>
          <cell r="Y114">
            <v>11654.28</v>
          </cell>
        </row>
        <row r="115">
          <cell r="A115">
            <v>0</v>
          </cell>
          <cell r="H115" t="str">
            <v>FATTO SPORT FARIA LIMA - FASE 3</v>
          </cell>
          <cell r="J115">
            <v>277</v>
          </cell>
          <cell r="S115" t="str">
            <v>Andamento</v>
          </cell>
          <cell r="T115">
            <v>32485.681279999997</v>
          </cell>
          <cell r="U115">
            <v>25663.688211199998</v>
          </cell>
          <cell r="V115">
            <v>35609.304479999999</v>
          </cell>
          <cell r="W115">
            <v>28131.350539200001</v>
          </cell>
          <cell r="X115">
            <v>14174.506666666666</v>
          </cell>
          <cell r="Y115">
            <v>15537.439999999999</v>
          </cell>
        </row>
        <row r="116">
          <cell r="A116">
            <v>0</v>
          </cell>
          <cell r="H116" t="str">
            <v>BRISAS RESIDENCIAL - FASE 1</v>
          </cell>
          <cell r="J116">
            <v>706</v>
          </cell>
          <cell r="S116" t="str">
            <v>Andamento</v>
          </cell>
          <cell r="T116">
            <v>159909.94099999999</v>
          </cell>
          <cell r="U116">
            <v>108738.75988</v>
          </cell>
          <cell r="V116">
            <v>181200.94099999999</v>
          </cell>
          <cell r="W116">
            <v>123216.63988</v>
          </cell>
          <cell r="X116">
            <v>56444.700000000004</v>
          </cell>
          <cell r="Y116">
            <v>63960</v>
          </cell>
        </row>
        <row r="117">
          <cell r="A117">
            <v>0</v>
          </cell>
          <cell r="H117" t="str">
            <v>FATTO JARDIM BOTANICO - LOTE 1 - FASE 1</v>
          </cell>
          <cell r="J117">
            <v>379</v>
          </cell>
          <cell r="S117" t="str">
            <v>Andamento</v>
          </cell>
          <cell r="T117">
            <v>52052.771249999998</v>
          </cell>
          <cell r="U117">
            <v>41121.689287499998</v>
          </cell>
          <cell r="V117">
            <v>52052.771249999998</v>
          </cell>
          <cell r="W117">
            <v>41121.689287499998</v>
          </cell>
          <cell r="X117">
            <v>21659.85</v>
          </cell>
          <cell r="Y117">
            <v>21659.85</v>
          </cell>
        </row>
        <row r="118">
          <cell r="A118">
            <v>0</v>
          </cell>
          <cell r="H118" t="str">
            <v>CEO SALVADOR SHOPPING - 1ª FASE</v>
          </cell>
          <cell r="J118">
            <v>381.8</v>
          </cell>
          <cell r="S118" t="str">
            <v>Andamento</v>
          </cell>
          <cell r="T118">
            <v>74389.726515000017</v>
          </cell>
          <cell r="U118">
            <v>40170.452318100011</v>
          </cell>
          <cell r="V118">
            <v>89625.951750915672</v>
          </cell>
          <cell r="W118">
            <v>48398.013945494466</v>
          </cell>
          <cell r="X118">
            <v>13271.368</v>
          </cell>
          <cell r="Y118">
            <v>15989.6</v>
          </cell>
        </row>
        <row r="119">
          <cell r="A119">
            <v>0</v>
          </cell>
          <cell r="H119" t="str">
            <v>LIBER BOSQUE CLUBE PIRITUBA FASE 1</v>
          </cell>
          <cell r="J119">
            <v>269</v>
          </cell>
          <cell r="S119" t="str">
            <v>Andamento</v>
          </cell>
          <cell r="T119">
            <v>38883.713279999996</v>
          </cell>
          <cell r="U119">
            <v>23330.227967999996</v>
          </cell>
          <cell r="V119">
            <v>43364.735999999997</v>
          </cell>
          <cell r="W119">
            <v>26018.841599999996</v>
          </cell>
          <cell r="X119">
            <v>15128.560000000001</v>
          </cell>
          <cell r="Y119">
            <v>16872</v>
          </cell>
        </row>
        <row r="120">
          <cell r="A120">
            <v>0</v>
          </cell>
          <cell r="H120" t="str">
            <v>LIBER RES FASE 2</v>
          </cell>
          <cell r="J120">
            <v>390</v>
          </cell>
          <cell r="S120" t="str">
            <v>Andamento</v>
          </cell>
          <cell r="T120">
            <v>37909.450799999999</v>
          </cell>
          <cell r="U120">
            <v>37909.450799999999</v>
          </cell>
          <cell r="V120">
            <v>37909.450799999999</v>
          </cell>
          <cell r="W120">
            <v>37909.450799999999</v>
          </cell>
          <cell r="X120">
            <v>19940.7</v>
          </cell>
          <cell r="Y120">
            <v>19940.7</v>
          </cell>
        </row>
        <row r="121">
          <cell r="A121">
            <v>0</v>
          </cell>
          <cell r="H121" t="str">
            <v>NOVAMERICA - CALIFORNIA COLLECTION APTO</v>
          </cell>
          <cell r="J121">
            <v>224</v>
          </cell>
          <cell r="S121" t="str">
            <v>Andamento</v>
          </cell>
          <cell r="T121">
            <v>139141.43340000001</v>
          </cell>
          <cell r="U121">
            <v>111313.14672000002</v>
          </cell>
          <cell r="V121">
            <v>139141.43340000001</v>
          </cell>
          <cell r="W121">
            <v>111313.14672000002</v>
          </cell>
          <cell r="X121">
            <v>36695.68</v>
          </cell>
          <cell r="Y121">
            <v>36695.68</v>
          </cell>
        </row>
        <row r="122">
          <cell r="A122">
            <v>0</v>
          </cell>
          <cell r="H122" t="str">
            <v>NOVO JARDIM FAMILY RESOR</v>
          </cell>
          <cell r="J122">
            <v>228.81</v>
          </cell>
          <cell r="S122" t="str">
            <v>Andamento</v>
          </cell>
          <cell r="T122">
            <v>139131.39841200001</v>
          </cell>
          <cell r="U122">
            <v>69565.699206000005</v>
          </cell>
          <cell r="V122">
            <v>155664.6912</v>
          </cell>
          <cell r="W122">
            <v>77832.345600000001</v>
          </cell>
          <cell r="X122">
            <v>38067.119700000003</v>
          </cell>
          <cell r="Y122">
            <v>42590.720000000001</v>
          </cell>
        </row>
        <row r="123">
          <cell r="A123">
            <v>0</v>
          </cell>
          <cell r="H123" t="str">
            <v>AUGE HOME RESORT</v>
          </cell>
          <cell r="J123">
            <v>419.71</v>
          </cell>
          <cell r="S123" t="str">
            <v>Andamento</v>
          </cell>
          <cell r="T123">
            <v>179224.32050399997</v>
          </cell>
          <cell r="U123">
            <v>179224.32050399997</v>
          </cell>
          <cell r="V123">
            <v>184406.79719999997</v>
          </cell>
          <cell r="W123">
            <v>184406.79719999997</v>
          </cell>
          <cell r="X123">
            <v>54809.928899999999</v>
          </cell>
          <cell r="Y123">
            <v>56414.879999999997</v>
          </cell>
        </row>
        <row r="124">
          <cell r="A124">
            <v>0</v>
          </cell>
          <cell r="H124" t="str">
            <v>RECREIO DAS LARANJEIRAS 1ª FASE</v>
          </cell>
          <cell r="J124">
            <v>512</v>
          </cell>
          <cell r="S124" t="str">
            <v>Andamento</v>
          </cell>
          <cell r="T124">
            <v>51502.000039999999</v>
          </cell>
          <cell r="U124">
            <v>30901.200023999998</v>
          </cell>
          <cell r="V124">
            <v>51502.000039999999</v>
          </cell>
          <cell r="W124">
            <v>30901.200023999998</v>
          </cell>
          <cell r="X124">
            <v>25994.240000000002</v>
          </cell>
          <cell r="Y124">
            <v>25994.240000000002</v>
          </cell>
        </row>
        <row r="125">
          <cell r="A125">
            <v>0</v>
          </cell>
          <cell r="H125" t="str">
            <v>NOVAMÉRICA - MICHIGAN</v>
          </cell>
          <cell r="J125">
            <v>216</v>
          </cell>
          <cell r="S125" t="str">
            <v>Andamento</v>
          </cell>
          <cell r="T125">
            <v>92750.302800000005</v>
          </cell>
          <cell r="U125">
            <v>74200.242240000007</v>
          </cell>
          <cell r="V125">
            <v>92750.302800000005</v>
          </cell>
          <cell r="W125">
            <v>74200.242240000007</v>
          </cell>
          <cell r="X125">
            <v>24960.959999999999</v>
          </cell>
          <cell r="Y125">
            <v>24960.959999999999</v>
          </cell>
        </row>
        <row r="126">
          <cell r="A126">
            <v>0</v>
          </cell>
          <cell r="H126" t="str">
            <v>MANAUS - VILA DAS FLORES</v>
          </cell>
          <cell r="J126">
            <v>218</v>
          </cell>
          <cell r="S126" t="str">
            <v>Pronto</v>
          </cell>
          <cell r="T126">
            <v>27765.509389999999</v>
          </cell>
          <cell r="U126">
            <v>13882.754695</v>
          </cell>
          <cell r="V126">
            <v>32347.009389999999</v>
          </cell>
          <cell r="W126">
            <v>16173.504695</v>
          </cell>
          <cell r="X126">
            <v>12242.88</v>
          </cell>
          <cell r="Y126">
            <v>13478.4</v>
          </cell>
        </row>
        <row r="127">
          <cell r="A127">
            <v>0</v>
          </cell>
          <cell r="H127" t="str">
            <v>MANAUS - PONTA NEGRA</v>
          </cell>
          <cell r="J127">
            <v>62</v>
          </cell>
          <cell r="S127" t="str">
            <v>Pronto</v>
          </cell>
          <cell r="T127">
            <v>22671.121609999998</v>
          </cell>
          <cell r="U127">
            <v>11335.560804999999</v>
          </cell>
          <cell r="V127">
            <v>33641.019163225807</v>
          </cell>
          <cell r="W127">
            <v>16820.509581612903</v>
          </cell>
          <cell r="X127">
            <v>7314.0918000000001</v>
          </cell>
          <cell r="Y127">
            <v>10802.64</v>
          </cell>
        </row>
        <row r="128">
          <cell r="A128">
            <v>0</v>
          </cell>
          <cell r="H128" t="str">
            <v xml:space="preserve">LE PARC 2A.FASE  E 4ª FASE </v>
          </cell>
          <cell r="J128">
            <v>242</v>
          </cell>
          <cell r="S128" t="str">
            <v>Pronto</v>
          </cell>
          <cell r="T128" t="str">
            <v/>
          </cell>
          <cell r="U128" t="str">
            <v/>
          </cell>
          <cell r="V128">
            <v>0</v>
          </cell>
          <cell r="X128">
            <v>0</v>
          </cell>
          <cell r="Y128">
            <v>0</v>
          </cell>
        </row>
        <row r="129">
          <cell r="A129">
            <v>0</v>
          </cell>
          <cell r="H129" t="str">
            <v>LE PARC 3A.FASE</v>
          </cell>
          <cell r="J129">
            <v>139</v>
          </cell>
          <cell r="S129" t="str">
            <v>Pronto</v>
          </cell>
          <cell r="T129" t="str">
            <v/>
          </cell>
          <cell r="U129" t="str">
            <v/>
          </cell>
          <cell r="V129">
            <v>0</v>
          </cell>
          <cell r="X129">
            <v>0</v>
          </cell>
          <cell r="Y129">
            <v>0</v>
          </cell>
        </row>
        <row r="130">
          <cell r="A130">
            <v>0</v>
          </cell>
          <cell r="H130" t="str">
            <v>MANDARIM</v>
          </cell>
          <cell r="J130">
            <v>199</v>
          </cell>
          <cell r="S130" t="str">
            <v>Pronto</v>
          </cell>
          <cell r="T130" t="str">
            <v/>
          </cell>
          <cell r="U130" t="str">
            <v/>
          </cell>
          <cell r="V130">
            <v>0</v>
          </cell>
          <cell r="X130">
            <v>0</v>
          </cell>
          <cell r="Y130">
            <v>0</v>
          </cell>
        </row>
        <row r="131">
          <cell r="A131">
            <v>0</v>
          </cell>
          <cell r="H131" t="str">
            <v>LE MONDE 1ª FASE TORONTO</v>
          </cell>
          <cell r="J131">
            <v>473</v>
          </cell>
          <cell r="S131" t="str">
            <v>Pronto</v>
          </cell>
          <cell r="T131">
            <v>41525.699000000001</v>
          </cell>
          <cell r="U131">
            <v>36775.1590344</v>
          </cell>
          <cell r="V131">
            <v>41525.699000000001</v>
          </cell>
          <cell r="X131">
            <v>0</v>
          </cell>
          <cell r="Y131">
            <v>0</v>
          </cell>
        </row>
        <row r="132">
          <cell r="A132">
            <v>0</v>
          </cell>
          <cell r="H132" t="str">
            <v>LE MONDE 2ª FASE HONG KONG</v>
          </cell>
          <cell r="J132">
            <v>136</v>
          </cell>
          <cell r="S132" t="str">
            <v>Pronto</v>
          </cell>
          <cell r="T132">
            <v>41525.699000000001</v>
          </cell>
          <cell r="U132">
            <v>36775.1590344</v>
          </cell>
          <cell r="V132">
            <v>41525.699000000001</v>
          </cell>
          <cell r="X132">
            <v>0</v>
          </cell>
          <cell r="Y132">
            <v>0</v>
          </cell>
        </row>
        <row r="133">
          <cell r="A133">
            <v>0</v>
          </cell>
          <cell r="H133" t="str">
            <v>GOLF VILLAGE</v>
          </cell>
          <cell r="J133">
            <v>57</v>
          </cell>
          <cell r="S133" t="str">
            <v>Pronto</v>
          </cell>
          <cell r="T133">
            <v>47142.968910000003</v>
          </cell>
          <cell r="U133">
            <v>21813.051714657002</v>
          </cell>
          <cell r="V133">
            <v>47142.968910000003</v>
          </cell>
          <cell r="X133">
            <v>0</v>
          </cell>
          <cell r="Y133">
            <v>0</v>
          </cell>
        </row>
        <row r="134">
          <cell r="A134">
            <v>0</v>
          </cell>
          <cell r="H134" t="str">
            <v>LANAI</v>
          </cell>
          <cell r="J134">
            <v>99</v>
          </cell>
          <cell r="S134" t="str">
            <v>Pronto</v>
          </cell>
          <cell r="T134">
            <v>66985</v>
          </cell>
          <cell r="U134">
            <v>30993.959500000001</v>
          </cell>
          <cell r="V134">
            <v>66985</v>
          </cell>
          <cell r="X134">
            <v>0</v>
          </cell>
          <cell r="Y134">
            <v>0</v>
          </cell>
        </row>
        <row r="135">
          <cell r="A135">
            <v>0</v>
          </cell>
          <cell r="H135" t="str">
            <v>ATMOSFERA RJ</v>
          </cell>
          <cell r="J135">
            <v>192</v>
          </cell>
          <cell r="S135" t="str">
            <v>Pronto</v>
          </cell>
          <cell r="T135">
            <v>117020.79936</v>
          </cell>
          <cell r="U135">
            <v>113065.496341632</v>
          </cell>
          <cell r="V135">
            <v>117020.79936</v>
          </cell>
          <cell r="X135">
            <v>0</v>
          </cell>
          <cell r="Y135">
            <v>0</v>
          </cell>
        </row>
        <row r="136">
          <cell r="A136">
            <v>0</v>
          </cell>
          <cell r="H136" t="str">
            <v>BARRA FAMILY</v>
          </cell>
          <cell r="J136">
            <v>427</v>
          </cell>
          <cell r="S136" t="str">
            <v>Pronto</v>
          </cell>
          <cell r="T136">
            <v>98713.049339999998</v>
          </cell>
          <cell r="U136">
            <v>45674.527929618002</v>
          </cell>
          <cell r="V136">
            <v>98713.049339999998</v>
          </cell>
          <cell r="X136">
            <v>0</v>
          </cell>
          <cell r="Y136">
            <v>0</v>
          </cell>
        </row>
        <row r="137">
          <cell r="A137">
            <v>0</v>
          </cell>
          <cell r="H137" t="str">
            <v>COSMOPOLITAN</v>
          </cell>
          <cell r="J137">
            <v>82</v>
          </cell>
          <cell r="S137" t="str">
            <v>Pronto</v>
          </cell>
          <cell r="T137">
            <v>19468.727559999999</v>
          </cell>
          <cell r="U137">
            <v>19468.727559999999</v>
          </cell>
          <cell r="V137">
            <v>19468.727559999999</v>
          </cell>
          <cell r="X137">
            <v>0</v>
          </cell>
          <cell r="Y137">
            <v>0</v>
          </cell>
        </row>
        <row r="138">
          <cell r="A138">
            <v>0</v>
          </cell>
          <cell r="H138" t="str">
            <v>LE MONDE 3ª FASE LONDRES</v>
          </cell>
          <cell r="J138">
            <v>79</v>
          </cell>
          <cell r="S138" t="str">
            <v>Pronto</v>
          </cell>
          <cell r="T138">
            <v>52320.529750000002</v>
          </cell>
          <cell r="U138">
            <v>46335.061146600005</v>
          </cell>
          <cell r="V138">
            <v>52320.529750000002</v>
          </cell>
          <cell r="X138">
            <v>0</v>
          </cell>
          <cell r="Y138">
            <v>0</v>
          </cell>
        </row>
        <row r="139">
          <cell r="A139">
            <v>0</v>
          </cell>
          <cell r="H139" t="str">
            <v>LES RESIDENCES DE MÔNACO</v>
          </cell>
          <cell r="J139">
            <v>102</v>
          </cell>
          <cell r="S139" t="str">
            <v>Pronto</v>
          </cell>
          <cell r="T139">
            <v>338943.52445999999</v>
          </cell>
          <cell r="U139">
            <v>152524.58600700001</v>
          </cell>
          <cell r="V139">
            <v>338943.52445999999</v>
          </cell>
          <cell r="X139">
            <v>0</v>
          </cell>
          <cell r="Y139">
            <v>0</v>
          </cell>
        </row>
        <row r="140">
          <cell r="A140">
            <v>0</v>
          </cell>
          <cell r="H140" t="str">
            <v>FRONT LAKE</v>
          </cell>
          <cell r="J140">
            <v>203.74</v>
          </cell>
          <cell r="S140" t="str">
            <v>Pronto</v>
          </cell>
          <cell r="T140">
            <v>47592</v>
          </cell>
          <cell r="U140">
            <v>47592</v>
          </cell>
          <cell r="V140">
            <v>47592</v>
          </cell>
          <cell r="X140">
            <v>0</v>
          </cell>
          <cell r="Y140">
            <v>0</v>
          </cell>
        </row>
        <row r="141">
          <cell r="A141">
            <v>0</v>
          </cell>
          <cell r="H141" t="str">
            <v>BELLE EPOQUE</v>
          </cell>
          <cell r="J141">
            <v>160</v>
          </cell>
          <cell r="S141" t="str">
            <v>Pronto</v>
          </cell>
          <cell r="T141">
            <v>30772.251850000001</v>
          </cell>
          <cell r="U141">
            <v>30772.251850000001</v>
          </cell>
          <cell r="V141">
            <v>30772.251850000001</v>
          </cell>
          <cell r="X141">
            <v>0</v>
          </cell>
          <cell r="Y141">
            <v>0</v>
          </cell>
        </row>
        <row r="142">
          <cell r="A142">
            <v>0</v>
          </cell>
          <cell r="H142" t="str">
            <v>PAÇO REAL</v>
          </cell>
          <cell r="J142">
            <v>229</v>
          </cell>
          <cell r="S142" t="str">
            <v>Pronto</v>
          </cell>
          <cell r="T142">
            <v>43675.895549999994</v>
          </cell>
          <cell r="U142">
            <v>21837.947774999997</v>
          </cell>
          <cell r="V142">
            <v>43675.895549999994</v>
          </cell>
          <cell r="X142">
            <v>0</v>
          </cell>
          <cell r="Y142">
            <v>0</v>
          </cell>
        </row>
        <row r="143">
          <cell r="A143">
            <v>0</v>
          </cell>
          <cell r="H143" t="str">
            <v>RISERVA UNO</v>
          </cell>
          <cell r="J143">
            <v>136</v>
          </cell>
          <cell r="S143" t="str">
            <v>Pronto</v>
          </cell>
          <cell r="T143">
            <v>244353</v>
          </cell>
          <cell r="U143">
            <v>122176.5</v>
          </cell>
          <cell r="V143">
            <v>244353</v>
          </cell>
          <cell r="X143">
            <v>0</v>
          </cell>
          <cell r="Y143">
            <v>0</v>
          </cell>
        </row>
        <row r="144">
          <cell r="A144">
            <v>0</v>
          </cell>
          <cell r="H144" t="str">
            <v>UPSIDE ICARAI</v>
          </cell>
          <cell r="J144">
            <v>69</v>
          </cell>
          <cell r="S144" t="str">
            <v>Pronto</v>
          </cell>
          <cell r="T144">
            <v>25426.86117</v>
          </cell>
          <cell r="U144">
            <v>19070.145877499999</v>
          </cell>
          <cell r="V144">
            <v>25426.86117</v>
          </cell>
          <cell r="W144">
            <v>0</v>
          </cell>
          <cell r="X144">
            <v>0</v>
          </cell>
          <cell r="Y144">
            <v>0</v>
          </cell>
        </row>
        <row r="145">
          <cell r="A145">
            <v>0</v>
          </cell>
          <cell r="H145" t="str">
            <v>ATAULFO CORPORATE</v>
          </cell>
          <cell r="J145">
            <v>14</v>
          </cell>
          <cell r="S145" t="str">
            <v>Pronto</v>
          </cell>
          <cell r="T145">
            <v>37233</v>
          </cell>
          <cell r="U145">
            <v>36920.2428</v>
          </cell>
          <cell r="V145">
            <v>37233</v>
          </cell>
          <cell r="W145">
            <v>37233</v>
          </cell>
          <cell r="X145">
            <v>2758</v>
          </cell>
          <cell r="Y145">
            <v>2758</v>
          </cell>
        </row>
        <row r="146">
          <cell r="A146">
            <v>0</v>
          </cell>
          <cell r="H146" t="str">
            <v>HELDER CAMARA</v>
          </cell>
          <cell r="J146">
            <v>362</v>
          </cell>
          <cell r="S146" t="str">
            <v>Pronto</v>
          </cell>
          <cell r="T146">
            <v>53048.225570000002</v>
          </cell>
          <cell r="U146">
            <v>39786.1691775</v>
          </cell>
          <cell r="V146">
            <v>52755.141450828734</v>
          </cell>
          <cell r="W146">
            <v>39566.356088121545</v>
          </cell>
          <cell r="X146">
            <v>17289.12</v>
          </cell>
          <cell r="Y146">
            <v>17289.12</v>
          </cell>
        </row>
        <row r="147">
          <cell r="A147">
            <v>0</v>
          </cell>
          <cell r="H147" t="str">
            <v>GRAN PALAZZO RESIDENZA</v>
          </cell>
          <cell r="J147">
            <v>40</v>
          </cell>
          <cell r="S147" t="str">
            <v>Pronto</v>
          </cell>
          <cell r="T147">
            <v>19767.528999999999</v>
          </cell>
          <cell r="U147">
            <v>19765.552247099997</v>
          </cell>
          <cell r="V147">
            <v>19767.528999999999</v>
          </cell>
          <cell r="W147">
            <v>19765.552247099997</v>
          </cell>
          <cell r="X147">
            <v>6023.6</v>
          </cell>
          <cell r="Y147">
            <v>6023.6</v>
          </cell>
        </row>
        <row r="148">
          <cell r="A148">
            <v>0</v>
          </cell>
          <cell r="H148" t="str">
            <v>SETAI</v>
          </cell>
          <cell r="J148">
            <v>90</v>
          </cell>
          <cell r="S148" t="str">
            <v>Pronto</v>
          </cell>
          <cell r="T148">
            <v>23690.34</v>
          </cell>
          <cell r="U148">
            <v>23687.970965999997</v>
          </cell>
          <cell r="V148">
            <v>26322.600000000002</v>
          </cell>
          <cell r="W148">
            <v>26319.967739999996</v>
          </cell>
          <cell r="X148">
            <v>0</v>
          </cell>
          <cell r="Y148">
            <v>4738.5</v>
          </cell>
        </row>
        <row r="149">
          <cell r="A149">
            <v>0</v>
          </cell>
          <cell r="H149" t="str">
            <v>GLOBAL PARK RESIDENCIAL</v>
          </cell>
          <cell r="J149">
            <v>216</v>
          </cell>
          <cell r="S149" t="str">
            <v>Pronto</v>
          </cell>
          <cell r="T149">
            <v>30561.917000000001</v>
          </cell>
          <cell r="U149">
            <v>24446.477408300001</v>
          </cell>
          <cell r="V149">
            <v>30561.917000000001</v>
          </cell>
          <cell r="W149">
            <v>24446.477408300001</v>
          </cell>
          <cell r="X149">
            <v>13770</v>
          </cell>
          <cell r="Y149">
            <v>13770</v>
          </cell>
        </row>
        <row r="150">
          <cell r="A150">
            <v>0</v>
          </cell>
          <cell r="H150" t="str">
            <v>SAINT MARTIN GRAND ILET</v>
          </cell>
          <cell r="J150">
            <v>118</v>
          </cell>
          <cell r="S150" t="str">
            <v>Pronto</v>
          </cell>
          <cell r="T150">
            <v>63080</v>
          </cell>
          <cell r="U150">
            <v>61503</v>
          </cell>
          <cell r="V150">
            <v>76978.98305084747</v>
          </cell>
          <cell r="W150">
            <v>75054.508474576272</v>
          </cell>
          <cell r="X150">
            <v>0</v>
          </cell>
          <cell r="Y150">
            <v>14932.9</v>
          </cell>
        </row>
        <row r="151">
          <cell r="A151">
            <v>0</v>
          </cell>
          <cell r="H151" t="str">
            <v>SAINT MARTIN  2ª FASE (Saint Louis)</v>
          </cell>
          <cell r="J151">
            <v>48</v>
          </cell>
          <cell r="S151" t="str">
            <v>Pronto</v>
          </cell>
          <cell r="T151">
            <v>25743</v>
          </cell>
          <cell r="U151">
            <v>25099.424999999999</v>
          </cell>
          <cell r="V151">
            <v>31106.124999999996</v>
          </cell>
          <cell r="W151">
            <v>30328.471874999996</v>
          </cell>
          <cell r="X151">
            <v>0</v>
          </cell>
          <cell r="Y151">
            <v>6074.4</v>
          </cell>
        </row>
        <row r="152">
          <cell r="A152">
            <v>0</v>
          </cell>
          <cell r="H152" t="str">
            <v>SAINT MARTIN 1ª FASE</v>
          </cell>
          <cell r="J152">
            <v>281</v>
          </cell>
          <cell r="S152" t="str">
            <v>Pronto</v>
          </cell>
          <cell r="T152">
            <v>146962</v>
          </cell>
          <cell r="U152">
            <v>136086.81200000001</v>
          </cell>
          <cell r="V152">
            <v>180956.76868327401</v>
          </cell>
          <cell r="W152">
            <v>167565.96780071175</v>
          </cell>
          <cell r="X152">
            <v>0</v>
          </cell>
          <cell r="Y152">
            <v>35560.550000000003</v>
          </cell>
        </row>
        <row r="153">
          <cell r="A153">
            <v>0</v>
          </cell>
          <cell r="H153" t="str">
            <v>SAINT BARTH</v>
          </cell>
          <cell r="J153">
            <v>171</v>
          </cell>
          <cell r="S153" t="str">
            <v>Pronto</v>
          </cell>
          <cell r="T153">
            <v>198500</v>
          </cell>
          <cell r="U153">
            <v>183711.75</v>
          </cell>
          <cell r="V153">
            <v>243771.9298245614</v>
          </cell>
          <cell r="W153">
            <v>225610.92105263157</v>
          </cell>
          <cell r="X153">
            <v>0</v>
          </cell>
          <cell r="Y153">
            <v>47396.07</v>
          </cell>
        </row>
        <row r="154">
          <cell r="A154">
            <v>0</v>
          </cell>
          <cell r="H154" t="str">
            <v>VENTURA RJ</v>
          </cell>
          <cell r="J154">
            <v>304</v>
          </cell>
          <cell r="S154" t="str">
            <v>Andamento</v>
          </cell>
          <cell r="T154">
            <v>46250.63452</v>
          </cell>
          <cell r="U154">
            <v>37000.507616000003</v>
          </cell>
          <cell r="V154">
            <v>51892.427512000002</v>
          </cell>
          <cell r="W154">
            <v>41513.942009600003</v>
          </cell>
          <cell r="X154">
            <v>20288.96</v>
          </cell>
          <cell r="Y154">
            <v>22825.079999999998</v>
          </cell>
        </row>
        <row r="155">
          <cell r="A155">
            <v>0</v>
          </cell>
          <cell r="H155" t="str">
            <v>LE PALAIS BOTAFOGO</v>
          </cell>
          <cell r="J155">
            <v>93</v>
          </cell>
          <cell r="S155" t="str">
            <v>Pronto</v>
          </cell>
          <cell r="T155">
            <v>104420.22208000001</v>
          </cell>
          <cell r="U155">
            <v>81447.773222400006</v>
          </cell>
          <cell r="V155">
            <v>104420.22208000001</v>
          </cell>
          <cell r="W155">
            <v>81447.773222400006</v>
          </cell>
          <cell r="X155">
            <v>19949.705999999998</v>
          </cell>
          <cell r="Y155">
            <v>19949.705999999998</v>
          </cell>
        </row>
        <row r="156">
          <cell r="A156">
            <v>0</v>
          </cell>
          <cell r="H156" t="str">
            <v>RESERVA JARDIM</v>
          </cell>
          <cell r="J156">
            <v>600</v>
          </cell>
          <cell r="S156" t="str">
            <v>Pronto</v>
          </cell>
          <cell r="T156">
            <v>213696.682</v>
          </cell>
          <cell r="U156">
            <v>213696.682</v>
          </cell>
          <cell r="V156">
            <v>213696.682</v>
          </cell>
          <cell r="W156">
            <v>213696.682</v>
          </cell>
          <cell r="X156">
            <v>63222</v>
          </cell>
          <cell r="Y156">
            <v>63222</v>
          </cell>
        </row>
        <row r="157">
          <cell r="A157">
            <v>0</v>
          </cell>
          <cell r="H157" t="str">
            <v>FLORAE</v>
          </cell>
          <cell r="J157">
            <v>216</v>
          </cell>
          <cell r="S157" t="str">
            <v>Pronto</v>
          </cell>
          <cell r="T157">
            <v>69803.824999999997</v>
          </cell>
          <cell r="U157">
            <v>55843.06</v>
          </cell>
          <cell r="V157">
            <v>35035.344720000001</v>
          </cell>
          <cell r="W157">
            <v>35035.344720000001</v>
          </cell>
          <cell r="X157">
            <v>15050.880000000001</v>
          </cell>
          <cell r="Y157">
            <v>15050.880000000001</v>
          </cell>
        </row>
        <row r="158">
          <cell r="A158">
            <v>0</v>
          </cell>
          <cell r="H158" t="str">
            <v>GRAND LIFE JALISCO</v>
          </cell>
          <cell r="J158">
            <v>176</v>
          </cell>
          <cell r="S158" t="str">
            <v>Pronto</v>
          </cell>
          <cell r="T158">
            <v>28492.897239999998</v>
          </cell>
          <cell r="U158">
            <v>24218.962653999999</v>
          </cell>
          <cell r="V158">
            <v>28492.897239999998</v>
          </cell>
          <cell r="W158">
            <v>24218.962653999999</v>
          </cell>
          <cell r="X158">
            <v>13245.76</v>
          </cell>
          <cell r="Y158">
            <v>13245.76</v>
          </cell>
        </row>
        <row r="159">
          <cell r="A159">
            <v>0</v>
          </cell>
          <cell r="H159" t="str">
            <v>NORTE VILLAGE FASE II</v>
          </cell>
          <cell r="J159">
            <v>353</v>
          </cell>
          <cell r="S159" t="str">
            <v>Pronto</v>
          </cell>
          <cell r="T159">
            <v>72423.168801500011</v>
          </cell>
          <cell r="U159">
            <v>72423.168801500011</v>
          </cell>
          <cell r="V159">
            <v>72423.168801500011</v>
          </cell>
          <cell r="W159">
            <v>72423.168801500011</v>
          </cell>
          <cell r="X159">
            <v>0</v>
          </cell>
          <cell r="Y159">
            <v>32111.52</v>
          </cell>
        </row>
        <row r="160">
          <cell r="A160">
            <v>0</v>
          </cell>
          <cell r="H160" t="str">
            <v>COSTA MAGGIORE</v>
          </cell>
          <cell r="J160">
            <v>60</v>
          </cell>
          <cell r="S160" t="str">
            <v>Andamento</v>
          </cell>
          <cell r="T160">
            <v>50369.987999999998</v>
          </cell>
          <cell r="U160">
            <v>25184.993999999999</v>
          </cell>
          <cell r="V160">
            <v>50369.987999999998</v>
          </cell>
          <cell r="W160">
            <v>25184.993999999999</v>
          </cell>
          <cell r="X160">
            <v>9385.8000000000011</v>
          </cell>
          <cell r="Y160">
            <v>9385.8000000000011</v>
          </cell>
        </row>
        <row r="161">
          <cell r="A161">
            <v>0</v>
          </cell>
          <cell r="H161" t="str">
            <v>SOLAR LEDA AZEVEDO</v>
          </cell>
          <cell r="J161">
            <v>55</v>
          </cell>
          <cell r="S161" t="str">
            <v>Andamento</v>
          </cell>
          <cell r="T161">
            <v>20262.795630000001</v>
          </cell>
          <cell r="U161">
            <v>16210.236504</v>
          </cell>
          <cell r="V161">
            <v>26875.32979</v>
          </cell>
          <cell r="W161">
            <v>21500.263832000001</v>
          </cell>
          <cell r="X161">
            <v>5154.4802000000009</v>
          </cell>
          <cell r="Y161">
            <v>6901.2400000000007</v>
          </cell>
        </row>
        <row r="162">
          <cell r="A162">
            <v>0</v>
          </cell>
          <cell r="H162" t="str">
            <v>LIBER  - FASE 1</v>
          </cell>
          <cell r="J162">
            <v>390</v>
          </cell>
          <cell r="S162" t="str">
            <v>Pronto</v>
          </cell>
          <cell r="T162">
            <v>37909.450799999999</v>
          </cell>
          <cell r="U162">
            <v>28432.088100000001</v>
          </cell>
          <cell r="V162">
            <v>37909.450799999999</v>
          </cell>
          <cell r="W162">
            <v>28432.088100000001</v>
          </cell>
          <cell r="X162">
            <v>19940.7</v>
          </cell>
          <cell r="Y162">
            <v>19940.7</v>
          </cell>
        </row>
        <row r="163">
          <cell r="A163">
            <v>0</v>
          </cell>
          <cell r="H163" t="str">
            <v>BELLE VIE</v>
          </cell>
          <cell r="J163">
            <v>246</v>
          </cell>
          <cell r="S163" t="str">
            <v>Andamento</v>
          </cell>
          <cell r="T163">
            <v>49087.936000000002</v>
          </cell>
          <cell r="U163">
            <v>49087.936000000002</v>
          </cell>
          <cell r="V163">
            <v>49087.936000000002</v>
          </cell>
          <cell r="W163">
            <v>49087.936000000002</v>
          </cell>
          <cell r="X163">
            <v>17784.8531</v>
          </cell>
          <cell r="Y163">
            <v>17784.8531</v>
          </cell>
        </row>
        <row r="164">
          <cell r="A164">
            <v>0</v>
          </cell>
          <cell r="H164" t="str">
            <v>SAINT BARTH - FASE II</v>
          </cell>
          <cell r="J164">
            <v>49</v>
          </cell>
          <cell r="S164" t="str">
            <v>Andamento</v>
          </cell>
          <cell r="T164">
            <v>56079.008999999998</v>
          </cell>
          <cell r="U164">
            <v>56079.008999999998</v>
          </cell>
          <cell r="V164">
            <v>68810.529185599997</v>
          </cell>
          <cell r="W164">
            <v>68810.529185599997</v>
          </cell>
          <cell r="X164">
            <v>13581.33</v>
          </cell>
          <cell r="Y164">
            <v>16657.917000000001</v>
          </cell>
        </row>
        <row r="165">
          <cell r="A165">
            <v>0</v>
          </cell>
          <cell r="H165" t="str">
            <v>EXCLUSIVITE MAISON RESIDENCE</v>
          </cell>
          <cell r="J165">
            <v>180</v>
          </cell>
          <cell r="S165" t="str">
            <v>Andamento</v>
          </cell>
          <cell r="T165">
            <v>42360.142959999997</v>
          </cell>
          <cell r="U165">
            <v>29652.100071999997</v>
          </cell>
          <cell r="V165">
            <v>47329.768669999998</v>
          </cell>
          <cell r="W165">
            <v>33130.838068999998</v>
          </cell>
          <cell r="X165">
            <v>14157.000000000002</v>
          </cell>
          <cell r="Y165">
            <v>16044.6</v>
          </cell>
        </row>
        <row r="166">
          <cell r="A166">
            <v>0</v>
          </cell>
          <cell r="H166" t="str">
            <v>PENINSULA WAY RESIDENCIAL</v>
          </cell>
          <cell r="J166">
            <v>279</v>
          </cell>
          <cell r="S166" t="str">
            <v>Andamento</v>
          </cell>
          <cell r="T166">
            <v>97827.312449999998</v>
          </cell>
          <cell r="U166">
            <v>97827.312449999998</v>
          </cell>
          <cell r="V166">
            <v>120780.7625886</v>
          </cell>
          <cell r="W166">
            <v>120780.7625886</v>
          </cell>
          <cell r="X166">
            <v>19641.600000000002</v>
          </cell>
          <cell r="Y166">
            <v>24248.576000000001</v>
          </cell>
        </row>
        <row r="167">
          <cell r="A167">
            <v>0</v>
          </cell>
          <cell r="H167" t="str">
            <v>RESERVA JARDIM FASE II</v>
          </cell>
          <cell r="J167">
            <v>169</v>
          </cell>
          <cell r="S167" t="str">
            <v>Andamento</v>
          </cell>
          <cell r="T167">
            <v>60191.409698945426</v>
          </cell>
          <cell r="U167">
            <v>60191.409698945426</v>
          </cell>
          <cell r="V167">
            <v>75239.260958945422</v>
          </cell>
          <cell r="W167">
            <v>75239.260958945422</v>
          </cell>
          <cell r="X167">
            <v>17807.530000000002</v>
          </cell>
          <cell r="Y167">
            <v>22259.412500000002</v>
          </cell>
        </row>
        <row r="168">
          <cell r="A168">
            <v>0</v>
          </cell>
          <cell r="H168" t="str">
            <v>PENINSULA OFFICE</v>
          </cell>
          <cell r="J168">
            <v>133</v>
          </cell>
          <cell r="S168" t="str">
            <v>Andamento</v>
          </cell>
          <cell r="T168">
            <v>46601</v>
          </cell>
          <cell r="U168">
            <v>46601</v>
          </cell>
          <cell r="V168">
            <v>59214.710959999997</v>
          </cell>
          <cell r="W168">
            <v>59214.710959999997</v>
          </cell>
          <cell r="X168">
            <v>9363.2000000000007</v>
          </cell>
          <cell r="Y168">
            <v>11897.6</v>
          </cell>
        </row>
        <row r="169">
          <cell r="A169">
            <v>0</v>
          </cell>
          <cell r="H169" t="str">
            <v>VIVAE RESIDENCIAL CLUBE</v>
          </cell>
          <cell r="J169">
            <v>230.44</v>
          </cell>
          <cell r="S169" t="str">
            <v>Andamento</v>
          </cell>
          <cell r="T169">
            <v>50423.221389999999</v>
          </cell>
          <cell r="U169">
            <v>40338.577111999999</v>
          </cell>
          <cell r="V169">
            <v>52515.071566799998</v>
          </cell>
          <cell r="W169">
            <v>42012.057253439998</v>
          </cell>
          <cell r="X169">
            <v>19285.5236</v>
          </cell>
          <cell r="Y169">
            <v>20085.599999999999</v>
          </cell>
        </row>
        <row r="170">
          <cell r="A170">
            <v>0</v>
          </cell>
          <cell r="H170" t="str">
            <v>RESERVA JARDIM FASE 3</v>
          </cell>
          <cell r="J170">
            <v>272</v>
          </cell>
          <cell r="S170" t="str">
            <v>Andamento</v>
          </cell>
          <cell r="T170">
            <v>96891.615000000005</v>
          </cell>
          <cell r="U170">
            <v>96891.615000000005</v>
          </cell>
          <cell r="V170">
            <v>121114.2035016</v>
          </cell>
          <cell r="W170">
            <v>121114.2035016</v>
          </cell>
          <cell r="X170">
            <v>28660.639999999999</v>
          </cell>
          <cell r="Y170">
            <v>35826.8537</v>
          </cell>
        </row>
        <row r="171">
          <cell r="A171">
            <v>0</v>
          </cell>
          <cell r="H171" t="str">
            <v>RESIDENCIAL PEREIRA NUNES</v>
          </cell>
          <cell r="J171">
            <v>54.3</v>
          </cell>
          <cell r="S171" t="str">
            <v>Andamento</v>
          </cell>
          <cell r="T171">
            <v>29027.621179999998</v>
          </cell>
          <cell r="U171">
            <v>29027.621179999998</v>
          </cell>
          <cell r="V171">
            <v>30459.765020399998</v>
          </cell>
          <cell r="W171">
            <v>30459.765020399998</v>
          </cell>
          <cell r="X171">
            <v>5958.3389999999999</v>
          </cell>
          <cell r="Y171">
            <v>6254.6100000000006</v>
          </cell>
        </row>
        <row r="172">
          <cell r="A172">
            <v>0</v>
          </cell>
          <cell r="H172" t="str">
            <v>NORTE PRIVILEGE</v>
          </cell>
          <cell r="J172">
            <v>288</v>
          </cell>
          <cell r="S172" t="str">
            <v>Andamento</v>
          </cell>
          <cell r="T172">
            <v>54658.264320000002</v>
          </cell>
          <cell r="U172">
            <v>43726.611456000006</v>
          </cell>
          <cell r="V172">
            <v>54658.264320000002</v>
          </cell>
          <cell r="W172">
            <v>43726.611456000006</v>
          </cell>
          <cell r="X172">
            <v>21516.48</v>
          </cell>
          <cell r="Y172">
            <v>21516.48</v>
          </cell>
        </row>
        <row r="173">
          <cell r="A173">
            <v>0</v>
          </cell>
          <cell r="H173" t="str">
            <v>BARRA PRIME OFFICE</v>
          </cell>
          <cell r="J173">
            <v>151</v>
          </cell>
          <cell r="S173" t="str">
            <v>Andamento</v>
          </cell>
          <cell r="T173">
            <v>48553.300637484936</v>
          </cell>
          <cell r="U173">
            <v>48553.300637484936</v>
          </cell>
          <cell r="V173">
            <v>48553.300637484936</v>
          </cell>
          <cell r="W173">
            <v>48553.300637484936</v>
          </cell>
          <cell r="X173">
            <v>2991.31</v>
          </cell>
          <cell r="Y173">
            <v>2991.31</v>
          </cell>
        </row>
        <row r="174">
          <cell r="A174">
            <v>0</v>
          </cell>
          <cell r="H174" t="str">
            <v>BARRA PRIME OFFICE (Lojas 45%CBR)</v>
          </cell>
          <cell r="J174">
            <v>15</v>
          </cell>
          <cell r="S174" t="str">
            <v>Andamento</v>
          </cell>
          <cell r="T174">
            <v>4823.1755600150645</v>
          </cell>
          <cell r="U174">
            <v>4823.1755600150645</v>
          </cell>
          <cell r="V174">
            <v>4823.1755600150645</v>
          </cell>
          <cell r="W174">
            <v>4823.1755600150645</v>
          </cell>
          <cell r="X174">
            <v>297.14999999999998</v>
          </cell>
          <cell r="Y174">
            <v>297.14999999999998</v>
          </cell>
        </row>
        <row r="175">
          <cell r="A175">
            <v>0</v>
          </cell>
          <cell r="H175" t="str">
            <v>FAMILIA IPIRANGA</v>
          </cell>
          <cell r="J175">
            <v>204</v>
          </cell>
          <cell r="S175" t="str">
            <v>Andamento</v>
          </cell>
          <cell r="T175">
            <v>121363.24544</v>
          </cell>
          <cell r="U175">
            <v>84954.27180799999</v>
          </cell>
          <cell r="V175">
            <v>121363.24544</v>
          </cell>
          <cell r="W175">
            <v>84954.27180799999</v>
          </cell>
          <cell r="X175">
            <v>29131.200000000001</v>
          </cell>
          <cell r="Y175">
            <v>29131.200000000001</v>
          </cell>
        </row>
        <row r="176">
          <cell r="A176">
            <v>0</v>
          </cell>
          <cell r="H176" t="str">
            <v>ECO PARK</v>
          </cell>
          <cell r="J176">
            <v>189</v>
          </cell>
          <cell r="S176" t="str">
            <v>Andamento</v>
          </cell>
          <cell r="T176">
            <v>30007.169000000002</v>
          </cell>
          <cell r="U176">
            <v>15003.584500000001</v>
          </cell>
          <cell r="V176">
            <v>31717.369590400001</v>
          </cell>
          <cell r="W176">
            <v>15858.684795200001</v>
          </cell>
          <cell r="X176">
            <v>12759.390000000001</v>
          </cell>
          <cell r="Y176">
            <v>13502.000000000002</v>
          </cell>
        </row>
        <row r="177">
          <cell r="A177">
            <v>0</v>
          </cell>
          <cell r="H177" t="str">
            <v>PRAÇA SANTANA</v>
          </cell>
          <cell r="J177">
            <v>101</v>
          </cell>
          <cell r="S177" t="str">
            <v>Andamento</v>
          </cell>
          <cell r="T177">
            <v>62025.638320000005</v>
          </cell>
          <cell r="U177">
            <v>46519.228740000006</v>
          </cell>
          <cell r="V177">
            <v>66260.233160000003</v>
          </cell>
          <cell r="W177">
            <v>49695.174870000003</v>
          </cell>
          <cell r="X177">
            <v>13981.43</v>
          </cell>
          <cell r="Y177">
            <v>14950.44</v>
          </cell>
        </row>
        <row r="178">
          <cell r="A178">
            <v>0</v>
          </cell>
          <cell r="H178" t="str">
            <v>UPPER NORTHWAY</v>
          </cell>
          <cell r="J178">
            <v>112</v>
          </cell>
          <cell r="S178" t="str">
            <v>Andamento</v>
          </cell>
          <cell r="T178">
            <v>26251.180220000002</v>
          </cell>
          <cell r="U178">
            <v>26251.180220000002</v>
          </cell>
          <cell r="V178">
            <v>29299.049350000001</v>
          </cell>
          <cell r="W178">
            <v>29299.049350000001</v>
          </cell>
          <cell r="X178">
            <v>8456</v>
          </cell>
          <cell r="Y178">
            <v>9437.5</v>
          </cell>
        </row>
        <row r="179">
          <cell r="A179">
            <v>0</v>
          </cell>
          <cell r="H179" t="str">
            <v>APICE - BARRO VERMELHO</v>
          </cell>
          <cell r="J179">
            <v>54</v>
          </cell>
          <cell r="S179" t="str">
            <v>Andamento</v>
          </cell>
          <cell r="T179">
            <v>24186.3534</v>
          </cell>
          <cell r="U179">
            <v>12093.1767</v>
          </cell>
          <cell r="V179">
            <v>31339.346999999998</v>
          </cell>
          <cell r="W179">
            <v>15669.673499999999</v>
          </cell>
          <cell r="X179">
            <v>5889.24</v>
          </cell>
          <cell r="Y179">
            <v>7634.2</v>
          </cell>
        </row>
        <row r="180">
          <cell r="A180">
            <v>0</v>
          </cell>
          <cell r="H180" t="str">
            <v>VILLAGIO MANGUINHOS COND 2 - SAN REMO</v>
          </cell>
          <cell r="J180">
            <v>145</v>
          </cell>
          <cell r="S180" t="str">
            <v>A iniciar</v>
          </cell>
          <cell r="T180">
            <v>21783.950699714831</v>
          </cell>
          <cell r="U180">
            <v>19605.555629743347</v>
          </cell>
          <cell r="V180">
            <v>21783.950699714831</v>
          </cell>
          <cell r="W180">
            <v>19605.555629743347</v>
          </cell>
          <cell r="X180">
            <v>9011.75</v>
          </cell>
          <cell r="Y180">
            <v>9011.75</v>
          </cell>
        </row>
        <row r="181">
          <cell r="A181">
            <v>0</v>
          </cell>
          <cell r="H181" t="str">
            <v>FATTO LAGO DOS PATOS</v>
          </cell>
          <cell r="J181">
            <v>163</v>
          </cell>
          <cell r="S181" t="str">
            <v>Andamento</v>
          </cell>
          <cell r="T181">
            <v>37942.305</v>
          </cell>
          <cell r="U181">
            <v>29974.420950000003</v>
          </cell>
          <cell r="V181">
            <v>37942.305</v>
          </cell>
          <cell r="W181">
            <v>29974.420950000003</v>
          </cell>
          <cell r="X181">
            <v>11542.03</v>
          </cell>
          <cell r="Y181">
            <v>11542.03</v>
          </cell>
        </row>
        <row r="182">
          <cell r="A182">
            <v>0</v>
          </cell>
          <cell r="H182" t="str">
            <v>UNICO GUARULHOS - FASE 01</v>
          </cell>
          <cell r="J182">
            <v>2380</v>
          </cell>
          <cell r="S182" t="str">
            <v>Andamento</v>
          </cell>
          <cell r="T182">
            <v>223466</v>
          </cell>
          <cell r="U182">
            <v>111733</v>
          </cell>
          <cell r="V182">
            <v>223466</v>
          </cell>
          <cell r="W182">
            <v>111733</v>
          </cell>
          <cell r="X182">
            <v>106171.8</v>
          </cell>
          <cell r="Y182">
            <v>106171.8</v>
          </cell>
        </row>
        <row r="183">
          <cell r="A183">
            <v>0</v>
          </cell>
          <cell r="H183" t="str">
            <v>PLENO RESIDENCIAL 1ª FASE</v>
          </cell>
          <cell r="J183">
            <v>216</v>
          </cell>
          <cell r="S183" t="str">
            <v>Andamento</v>
          </cell>
          <cell r="T183">
            <v>29828.686319999997</v>
          </cell>
          <cell r="U183">
            <v>29828.686319999997</v>
          </cell>
          <cell r="V183">
            <v>29828.686319999997</v>
          </cell>
          <cell r="W183">
            <v>29828.686319999997</v>
          </cell>
          <cell r="X183">
            <v>13169.52</v>
          </cell>
          <cell r="Y183">
            <v>13169.52</v>
          </cell>
        </row>
        <row r="184">
          <cell r="A184">
            <v>0</v>
          </cell>
          <cell r="H184" t="str">
            <v>MAIS SÃO CRISTOVAO</v>
          </cell>
          <cell r="J184">
            <v>210</v>
          </cell>
          <cell r="S184" t="str">
            <v>Andamento</v>
          </cell>
          <cell r="T184">
            <v>34686.333119999996</v>
          </cell>
          <cell r="U184">
            <v>31217.699807999998</v>
          </cell>
          <cell r="V184">
            <v>39686.879999999997</v>
          </cell>
          <cell r="W184">
            <v>35718.191999999995</v>
          </cell>
          <cell r="X184">
            <v>11786.4144</v>
          </cell>
          <cell r="Y184">
            <v>13485.599999999999</v>
          </cell>
        </row>
        <row r="185">
          <cell r="A185">
            <v>0</v>
          </cell>
          <cell r="H185" t="str">
            <v>RESERVA DO PARQUE</v>
          </cell>
          <cell r="J185">
            <v>354</v>
          </cell>
          <cell r="S185" t="str">
            <v>Andamento</v>
          </cell>
          <cell r="T185">
            <v>124423.46355</v>
          </cell>
          <cell r="U185">
            <v>124423.46355</v>
          </cell>
          <cell r="V185">
            <v>155714.2859096</v>
          </cell>
          <cell r="W185">
            <v>155714.2859096</v>
          </cell>
          <cell r="X185">
            <v>33803.46</v>
          </cell>
          <cell r="Y185">
            <v>42206.579999999994</v>
          </cell>
        </row>
        <row r="186">
          <cell r="A186">
            <v>0</v>
          </cell>
          <cell r="H186" t="str">
            <v>SPLENDORE FASE 1</v>
          </cell>
          <cell r="J186">
            <v>234</v>
          </cell>
          <cell r="S186" t="str">
            <v>Andamento</v>
          </cell>
          <cell r="T186">
            <v>43188.703740000004</v>
          </cell>
          <cell r="U186">
            <v>38869.833366000006</v>
          </cell>
          <cell r="V186">
            <v>45403.509060000004</v>
          </cell>
          <cell r="W186">
            <v>40863.158154000004</v>
          </cell>
          <cell r="X186">
            <v>14594.58</v>
          </cell>
          <cell r="Y186">
            <v>15343.02</v>
          </cell>
        </row>
        <row r="187">
          <cell r="A187">
            <v>0</v>
          </cell>
          <cell r="H187" t="str">
            <v>GRAND LIFE ICARAI</v>
          </cell>
          <cell r="J187">
            <v>292</v>
          </cell>
          <cell r="S187" t="str">
            <v>Andamento</v>
          </cell>
          <cell r="T187">
            <v>80094.2612028</v>
          </cell>
          <cell r="U187">
            <v>80094.2612028</v>
          </cell>
          <cell r="V187">
            <v>104588.93484</v>
          </cell>
          <cell r="W187">
            <v>104588.93484</v>
          </cell>
          <cell r="X187">
            <v>18078.069199999998</v>
          </cell>
          <cell r="Y187">
            <v>23606.76</v>
          </cell>
        </row>
        <row r="188">
          <cell r="A188">
            <v>0</v>
          </cell>
          <cell r="H188" t="str">
            <v>VILLAGE BROOKLIN</v>
          </cell>
          <cell r="J188">
            <v>21</v>
          </cell>
          <cell r="S188" t="str">
            <v>Pronto</v>
          </cell>
          <cell r="T188" t="str">
            <v/>
          </cell>
          <cell r="U188" t="str">
            <v/>
          </cell>
          <cell r="V188">
            <v>0</v>
          </cell>
          <cell r="X188">
            <v>0</v>
          </cell>
          <cell r="Y188">
            <v>0</v>
          </cell>
        </row>
        <row r="189">
          <cell r="A189">
            <v>0</v>
          </cell>
          <cell r="H189" t="str">
            <v>JARDIM DO PARQUE</v>
          </cell>
          <cell r="J189">
            <v>28</v>
          </cell>
          <cell r="S189" t="str">
            <v>Pronto</v>
          </cell>
          <cell r="T189" t="str">
            <v/>
          </cell>
          <cell r="U189" t="str">
            <v/>
          </cell>
          <cell r="V189">
            <v>0</v>
          </cell>
          <cell r="X189">
            <v>0</v>
          </cell>
          <cell r="Y189">
            <v>0</v>
          </cell>
        </row>
        <row r="190">
          <cell r="A190">
            <v>0</v>
          </cell>
          <cell r="H190" t="str">
            <v>CHATEAU DE BLOIS</v>
          </cell>
          <cell r="J190">
            <v>27</v>
          </cell>
          <cell r="S190" t="str">
            <v>Pronto</v>
          </cell>
          <cell r="T190" t="str">
            <v/>
          </cell>
          <cell r="U190" t="str">
            <v/>
          </cell>
          <cell r="V190">
            <v>0</v>
          </cell>
          <cell r="X190">
            <v>0</v>
          </cell>
          <cell r="Y190">
            <v>0</v>
          </cell>
        </row>
        <row r="191">
          <cell r="A191">
            <v>0</v>
          </cell>
          <cell r="H191" t="str">
            <v>LÁZULI</v>
          </cell>
          <cell r="J191">
            <v>26</v>
          </cell>
          <cell r="S191" t="str">
            <v>Pronto</v>
          </cell>
          <cell r="T191" t="str">
            <v/>
          </cell>
          <cell r="U191" t="str">
            <v/>
          </cell>
          <cell r="V191">
            <v>0</v>
          </cell>
          <cell r="X191">
            <v>0</v>
          </cell>
          <cell r="Y191">
            <v>0</v>
          </cell>
        </row>
        <row r="192">
          <cell r="A192">
            <v>0</v>
          </cell>
          <cell r="H192" t="str">
            <v>MAGNA VITA</v>
          </cell>
          <cell r="J192">
            <v>108</v>
          </cell>
          <cell r="S192" t="str">
            <v>Pronto</v>
          </cell>
          <cell r="T192" t="str">
            <v/>
          </cell>
          <cell r="U192" t="str">
            <v/>
          </cell>
          <cell r="V192">
            <v>0</v>
          </cell>
          <cell r="X192">
            <v>0</v>
          </cell>
          <cell r="Y192">
            <v>0</v>
          </cell>
        </row>
        <row r="193">
          <cell r="A193">
            <v>0</v>
          </cell>
          <cell r="H193" t="str">
            <v>CHATEAU DE BELCASTEL</v>
          </cell>
          <cell r="J193">
            <v>23</v>
          </cell>
          <cell r="S193" t="str">
            <v>Pronto</v>
          </cell>
          <cell r="T193" t="str">
            <v/>
          </cell>
          <cell r="U193" t="str">
            <v/>
          </cell>
          <cell r="V193">
            <v>0</v>
          </cell>
          <cell r="X193">
            <v>0</v>
          </cell>
          <cell r="Y193">
            <v>0</v>
          </cell>
        </row>
        <row r="194">
          <cell r="A194">
            <v>0</v>
          </cell>
          <cell r="H194" t="str">
            <v>RESIDENCIAL DI MARANELO</v>
          </cell>
          <cell r="J194">
            <v>72</v>
          </cell>
          <cell r="S194" t="str">
            <v>Pronto</v>
          </cell>
          <cell r="T194" t="str">
            <v/>
          </cell>
          <cell r="U194" t="str">
            <v/>
          </cell>
          <cell r="V194">
            <v>0</v>
          </cell>
          <cell r="X194">
            <v>0</v>
          </cell>
          <cell r="Y194">
            <v>0</v>
          </cell>
        </row>
        <row r="195">
          <cell r="A195">
            <v>0</v>
          </cell>
          <cell r="H195" t="str">
            <v>CONTEMPORANEO PARAÍSO</v>
          </cell>
          <cell r="J195">
            <v>68</v>
          </cell>
          <cell r="S195" t="str">
            <v>Pronto</v>
          </cell>
          <cell r="T195" t="str">
            <v/>
          </cell>
          <cell r="U195" t="str">
            <v/>
          </cell>
          <cell r="V195">
            <v>0</v>
          </cell>
          <cell r="X195">
            <v>0</v>
          </cell>
          <cell r="Y195">
            <v>0</v>
          </cell>
        </row>
        <row r="196">
          <cell r="A196">
            <v>0</v>
          </cell>
          <cell r="H196" t="str">
            <v>JARDIM DO PARQUE</v>
          </cell>
          <cell r="J196">
            <v>28</v>
          </cell>
          <cell r="S196" t="str">
            <v>Pronto</v>
          </cell>
          <cell r="T196" t="str">
            <v/>
          </cell>
          <cell r="U196" t="str">
            <v/>
          </cell>
          <cell r="V196">
            <v>0</v>
          </cell>
          <cell r="X196">
            <v>0</v>
          </cell>
          <cell r="Y196">
            <v>0</v>
          </cell>
        </row>
        <row r="197">
          <cell r="A197">
            <v>0</v>
          </cell>
          <cell r="H197" t="str">
            <v>A RESERVA</v>
          </cell>
          <cell r="J197">
            <v>264</v>
          </cell>
          <cell r="S197" t="str">
            <v>Pronto</v>
          </cell>
          <cell r="T197" t="str">
            <v/>
          </cell>
          <cell r="U197" t="str">
            <v/>
          </cell>
          <cell r="V197">
            <v>0</v>
          </cell>
          <cell r="X197">
            <v>0</v>
          </cell>
          <cell r="Y197">
            <v>0</v>
          </cell>
        </row>
        <row r="198">
          <cell r="A198">
            <v>0</v>
          </cell>
          <cell r="H198" t="str">
            <v>GRAND GARDEN</v>
          </cell>
          <cell r="J198">
            <v>324</v>
          </cell>
          <cell r="S198" t="str">
            <v>Pronto</v>
          </cell>
          <cell r="T198" t="str">
            <v/>
          </cell>
          <cell r="U198" t="str">
            <v/>
          </cell>
          <cell r="V198">
            <v>0</v>
          </cell>
          <cell r="X198">
            <v>0</v>
          </cell>
          <cell r="Y198">
            <v>0</v>
          </cell>
        </row>
        <row r="199">
          <cell r="A199">
            <v>0</v>
          </cell>
          <cell r="H199" t="str">
            <v>LE CRILON</v>
          </cell>
          <cell r="J199">
            <v>168</v>
          </cell>
          <cell r="S199" t="str">
            <v>Pronto</v>
          </cell>
          <cell r="T199" t="str">
            <v/>
          </cell>
          <cell r="U199" t="str">
            <v/>
          </cell>
          <cell r="V199">
            <v>0</v>
          </cell>
          <cell r="X199">
            <v>0</v>
          </cell>
          <cell r="Y199">
            <v>0</v>
          </cell>
        </row>
        <row r="200">
          <cell r="A200">
            <v>0</v>
          </cell>
          <cell r="H200" t="str">
            <v>SOLARIS</v>
          </cell>
          <cell r="J200">
            <v>156</v>
          </cell>
          <cell r="S200" t="str">
            <v>Pronto</v>
          </cell>
          <cell r="T200" t="str">
            <v/>
          </cell>
          <cell r="U200" t="str">
            <v/>
          </cell>
          <cell r="V200">
            <v>0</v>
          </cell>
          <cell r="X200">
            <v>0</v>
          </cell>
          <cell r="Y200">
            <v>0</v>
          </cell>
        </row>
        <row r="201">
          <cell r="A201">
            <v>0</v>
          </cell>
          <cell r="H201" t="str">
            <v>MANDARIM</v>
          </cell>
          <cell r="J201">
            <v>338</v>
          </cell>
          <cell r="S201" t="str">
            <v>Pronto</v>
          </cell>
          <cell r="T201" t="str">
            <v/>
          </cell>
          <cell r="U201" t="str">
            <v/>
          </cell>
          <cell r="V201">
            <v>0</v>
          </cell>
          <cell r="X201">
            <v>0</v>
          </cell>
          <cell r="Y201">
            <v>0</v>
          </cell>
        </row>
        <row r="202">
          <cell r="A202">
            <v>0</v>
          </cell>
          <cell r="H202" t="str">
            <v>DAKOTA</v>
          </cell>
          <cell r="J202">
            <v>300</v>
          </cell>
          <cell r="S202" t="str">
            <v>Pronto</v>
          </cell>
          <cell r="T202" t="str">
            <v/>
          </cell>
          <cell r="U202" t="str">
            <v/>
          </cell>
          <cell r="V202">
            <v>0</v>
          </cell>
          <cell r="X202">
            <v>0</v>
          </cell>
          <cell r="Y202">
            <v>0</v>
          </cell>
        </row>
        <row r="203">
          <cell r="A203">
            <v>0</v>
          </cell>
          <cell r="H203" t="str">
            <v>CONTEMPORANEO MOEMA</v>
          </cell>
          <cell r="J203">
            <v>39</v>
          </cell>
          <cell r="S203" t="str">
            <v>Pronto</v>
          </cell>
          <cell r="T203" t="str">
            <v/>
          </cell>
          <cell r="U203" t="str">
            <v/>
          </cell>
          <cell r="V203">
            <v>0</v>
          </cell>
          <cell r="X203">
            <v>0</v>
          </cell>
          <cell r="Y203">
            <v>0</v>
          </cell>
        </row>
        <row r="204">
          <cell r="A204">
            <v>0</v>
          </cell>
          <cell r="H204" t="str">
            <v>ATMOSFERA</v>
          </cell>
          <cell r="J204">
            <v>220</v>
          </cell>
          <cell r="S204" t="str">
            <v>Pronto</v>
          </cell>
          <cell r="T204" t="str">
            <v/>
          </cell>
          <cell r="U204" t="str">
            <v/>
          </cell>
          <cell r="V204">
            <v>0</v>
          </cell>
          <cell r="X204">
            <v>0</v>
          </cell>
          <cell r="Y204">
            <v>0</v>
          </cell>
        </row>
        <row r="205">
          <cell r="A205">
            <v>0</v>
          </cell>
          <cell r="H205" t="str">
            <v>NOVA MOOCA</v>
          </cell>
          <cell r="J205">
            <v>177</v>
          </cell>
          <cell r="S205" t="str">
            <v>Pronto</v>
          </cell>
          <cell r="T205" t="str">
            <v/>
          </cell>
          <cell r="U205" t="str">
            <v/>
          </cell>
          <cell r="V205">
            <v>0</v>
          </cell>
          <cell r="X205">
            <v>0</v>
          </cell>
          <cell r="Y205">
            <v>0</v>
          </cell>
        </row>
        <row r="206">
          <cell r="A206">
            <v>0</v>
          </cell>
          <cell r="H206" t="str">
            <v>PREMIÈRE</v>
          </cell>
          <cell r="J206">
            <v>51</v>
          </cell>
          <cell r="S206" t="str">
            <v>Pronto</v>
          </cell>
          <cell r="T206" t="str">
            <v/>
          </cell>
          <cell r="U206" t="str">
            <v/>
          </cell>
          <cell r="V206">
            <v>0</v>
          </cell>
          <cell r="X206">
            <v>0</v>
          </cell>
          <cell r="Y206">
            <v>0</v>
          </cell>
        </row>
        <row r="207">
          <cell r="A207">
            <v>0</v>
          </cell>
          <cell r="H207" t="str">
            <v>BELLADOCK</v>
          </cell>
          <cell r="J207">
            <v>90</v>
          </cell>
          <cell r="S207" t="str">
            <v>Pronto</v>
          </cell>
          <cell r="T207" t="str">
            <v/>
          </cell>
          <cell r="U207" t="str">
            <v/>
          </cell>
          <cell r="V207">
            <v>0</v>
          </cell>
          <cell r="X207">
            <v>0</v>
          </cell>
          <cell r="Y207">
            <v>0</v>
          </cell>
        </row>
        <row r="208">
          <cell r="A208">
            <v>0</v>
          </cell>
          <cell r="H208" t="str">
            <v>PQ. ALFREDO VOLPI</v>
          </cell>
          <cell r="J208">
            <v>8</v>
          </cell>
          <cell r="S208" t="str">
            <v>Pronto</v>
          </cell>
          <cell r="T208" t="str">
            <v/>
          </cell>
          <cell r="U208" t="str">
            <v/>
          </cell>
          <cell r="V208">
            <v>0</v>
          </cell>
          <cell r="X208">
            <v>0</v>
          </cell>
          <cell r="Y208">
            <v>0</v>
          </cell>
        </row>
        <row r="209">
          <cell r="A209">
            <v>0</v>
          </cell>
          <cell r="H209" t="str">
            <v>EVIDENCE</v>
          </cell>
          <cell r="J209">
            <v>76</v>
          </cell>
          <cell r="S209" t="str">
            <v>Pronto</v>
          </cell>
          <cell r="T209" t="str">
            <v/>
          </cell>
          <cell r="U209" t="str">
            <v/>
          </cell>
          <cell r="V209">
            <v>0</v>
          </cell>
          <cell r="X209">
            <v>0</v>
          </cell>
          <cell r="Y209">
            <v>0</v>
          </cell>
        </row>
        <row r="210">
          <cell r="A210">
            <v>0</v>
          </cell>
          <cell r="H210" t="str">
            <v>ACERVO</v>
          </cell>
          <cell r="J210">
            <v>200</v>
          </cell>
          <cell r="S210" t="str">
            <v>Pronto</v>
          </cell>
          <cell r="T210" t="str">
            <v/>
          </cell>
          <cell r="U210" t="str">
            <v/>
          </cell>
          <cell r="V210">
            <v>0</v>
          </cell>
          <cell r="X210">
            <v>0</v>
          </cell>
          <cell r="Y210">
            <v>0</v>
          </cell>
        </row>
        <row r="211">
          <cell r="A211">
            <v>0</v>
          </cell>
          <cell r="H211" t="str">
            <v>VEREDA PARAÍSO</v>
          </cell>
          <cell r="J211">
            <v>288</v>
          </cell>
          <cell r="S211" t="str">
            <v>Pronto</v>
          </cell>
          <cell r="T211" t="str">
            <v/>
          </cell>
          <cell r="U211" t="str">
            <v/>
          </cell>
          <cell r="V211">
            <v>0</v>
          </cell>
          <cell r="X211">
            <v>0</v>
          </cell>
          <cell r="Y211">
            <v>0</v>
          </cell>
        </row>
        <row r="212">
          <cell r="A212">
            <v>0</v>
          </cell>
          <cell r="H212" t="str">
            <v>ÇIRAGAN</v>
          </cell>
          <cell r="J212">
            <v>300</v>
          </cell>
          <cell r="S212" t="str">
            <v>Pronto</v>
          </cell>
          <cell r="T212" t="str">
            <v/>
          </cell>
          <cell r="U212" t="str">
            <v/>
          </cell>
          <cell r="V212">
            <v>0</v>
          </cell>
          <cell r="X212">
            <v>0</v>
          </cell>
          <cell r="Y212">
            <v>0</v>
          </cell>
        </row>
        <row r="213">
          <cell r="A213">
            <v>0</v>
          </cell>
          <cell r="H213" t="str">
            <v>VENTANA</v>
          </cell>
          <cell r="J213">
            <v>232</v>
          </cell>
          <cell r="S213" t="str">
            <v>Pronto</v>
          </cell>
          <cell r="T213" t="str">
            <v/>
          </cell>
          <cell r="U213" t="str">
            <v/>
          </cell>
          <cell r="V213">
            <v>0</v>
          </cell>
          <cell r="X213">
            <v>0</v>
          </cell>
          <cell r="Y213">
            <v>0</v>
          </cell>
        </row>
        <row r="214">
          <cell r="A214">
            <v>0</v>
          </cell>
          <cell r="H214" t="str">
            <v>VIVAI MOEMA</v>
          </cell>
          <cell r="J214">
            <v>155</v>
          </cell>
          <cell r="S214" t="str">
            <v>Pronto</v>
          </cell>
          <cell r="T214" t="str">
            <v/>
          </cell>
          <cell r="U214" t="str">
            <v/>
          </cell>
          <cell r="V214">
            <v>0</v>
          </cell>
          <cell r="X214">
            <v>0</v>
          </cell>
          <cell r="Y214">
            <v>0</v>
          </cell>
        </row>
        <row r="215">
          <cell r="A215">
            <v>0</v>
          </cell>
          <cell r="H215" t="str">
            <v>ON THE PARK (1ª FASE)</v>
          </cell>
          <cell r="J215">
            <v>20</v>
          </cell>
          <cell r="S215" t="str">
            <v>Pronto</v>
          </cell>
          <cell r="T215" t="str">
            <v/>
          </cell>
          <cell r="U215" t="str">
            <v/>
          </cell>
          <cell r="V215">
            <v>0</v>
          </cell>
          <cell r="X215">
            <v>0</v>
          </cell>
          <cell r="Y215">
            <v>0</v>
          </cell>
        </row>
        <row r="216">
          <cell r="A216">
            <v>0</v>
          </cell>
          <cell r="H216" t="str">
            <v>ON THE PARK</v>
          </cell>
          <cell r="J216">
            <v>17</v>
          </cell>
          <cell r="S216" t="str">
            <v>Pronto</v>
          </cell>
          <cell r="T216">
            <v>51393.754365000001</v>
          </cell>
          <cell r="U216">
            <v>43684.691210249999</v>
          </cell>
          <cell r="V216">
            <v>0</v>
          </cell>
          <cell r="X216">
            <v>0</v>
          </cell>
          <cell r="Y216">
            <v>0</v>
          </cell>
        </row>
        <row r="217">
          <cell r="A217">
            <v>0</v>
          </cell>
          <cell r="H217" t="str">
            <v xml:space="preserve">THE COLONY </v>
          </cell>
          <cell r="J217">
            <v>17</v>
          </cell>
          <cell r="S217" t="str">
            <v>Pronto</v>
          </cell>
          <cell r="T217" t="str">
            <v/>
          </cell>
          <cell r="U217" t="str">
            <v/>
          </cell>
          <cell r="V217">
            <v>0</v>
          </cell>
          <cell r="X217">
            <v>0</v>
          </cell>
          <cell r="Y217">
            <v>0</v>
          </cell>
        </row>
        <row r="218">
          <cell r="A218">
            <v>0</v>
          </cell>
          <cell r="H218" t="str">
            <v>CHÁCARA DOS PÁSSAROS</v>
          </cell>
          <cell r="J218">
            <v>207</v>
          </cell>
          <cell r="S218" t="str">
            <v>Pronto</v>
          </cell>
          <cell r="T218">
            <v>48475.26</v>
          </cell>
          <cell r="U218">
            <v>36550.346040000004</v>
          </cell>
          <cell r="V218">
            <v>48475.26</v>
          </cell>
          <cell r="X218">
            <v>0</v>
          </cell>
          <cell r="Y218">
            <v>0</v>
          </cell>
        </row>
        <row r="219">
          <cell r="A219">
            <v>0</v>
          </cell>
          <cell r="H219" t="str">
            <v>PARC  EVIAN</v>
          </cell>
          <cell r="J219">
            <v>12</v>
          </cell>
          <cell r="S219" t="str">
            <v>Pronto</v>
          </cell>
          <cell r="T219">
            <v>13656.0707</v>
          </cell>
          <cell r="U219">
            <v>13656.0707</v>
          </cell>
          <cell r="V219">
            <v>13656.0707</v>
          </cell>
          <cell r="X219">
            <v>0</v>
          </cell>
          <cell r="Y219">
            <v>0</v>
          </cell>
        </row>
        <row r="220">
          <cell r="A220">
            <v>0</v>
          </cell>
          <cell r="H220" t="str">
            <v>CENNARIO</v>
          </cell>
          <cell r="J220">
            <v>43</v>
          </cell>
          <cell r="S220" t="str">
            <v>Pronto</v>
          </cell>
          <cell r="T220">
            <v>32634.62934</v>
          </cell>
          <cell r="U220">
            <v>29615.926126049999</v>
          </cell>
          <cell r="V220">
            <v>32634.62934</v>
          </cell>
          <cell r="X220">
            <v>0</v>
          </cell>
          <cell r="Y220">
            <v>0</v>
          </cell>
        </row>
        <row r="221">
          <cell r="A221">
            <v>0</v>
          </cell>
          <cell r="H221" t="str">
            <v>THE PARLIAMENT</v>
          </cell>
          <cell r="J221">
            <v>8</v>
          </cell>
          <cell r="S221" t="str">
            <v>Pronto</v>
          </cell>
          <cell r="T221">
            <v>16968.881000000001</v>
          </cell>
          <cell r="U221">
            <v>16374.970165000001</v>
          </cell>
          <cell r="V221">
            <v>16968.881000000001</v>
          </cell>
          <cell r="X221">
            <v>0</v>
          </cell>
          <cell r="Y221">
            <v>0</v>
          </cell>
        </row>
        <row r="222">
          <cell r="A222">
            <v>0</v>
          </cell>
          <cell r="H222" t="str">
            <v>PLATEAU</v>
          </cell>
          <cell r="J222">
            <v>34</v>
          </cell>
          <cell r="S222" t="str">
            <v>Pronto</v>
          </cell>
          <cell r="T222">
            <v>20340.573120000001</v>
          </cell>
          <cell r="U222">
            <v>12204.343871999999</v>
          </cell>
          <cell r="V222">
            <v>20340.573120000001</v>
          </cell>
          <cell r="X222">
            <v>0</v>
          </cell>
          <cell r="Y222">
            <v>0</v>
          </cell>
        </row>
        <row r="223">
          <cell r="A223">
            <v>0</v>
          </cell>
          <cell r="H223" t="str">
            <v>VARANDA PAULISTA</v>
          </cell>
          <cell r="J223">
            <v>289</v>
          </cell>
          <cell r="S223" t="str">
            <v>Pronto</v>
          </cell>
          <cell r="T223">
            <v>51648.860710000001</v>
          </cell>
          <cell r="U223">
            <v>46871.341094324998</v>
          </cell>
          <cell r="V223">
            <v>51648.860710000001</v>
          </cell>
          <cell r="X223">
            <v>0</v>
          </cell>
          <cell r="Y223">
            <v>0</v>
          </cell>
        </row>
        <row r="224">
          <cell r="A224">
            <v>0</v>
          </cell>
          <cell r="H224" t="str">
            <v>GRAND LIFE SAÚDE</v>
          </cell>
          <cell r="J224">
            <v>141</v>
          </cell>
          <cell r="S224" t="str">
            <v>Pronto</v>
          </cell>
          <cell r="T224">
            <v>47606.429249999877</v>
          </cell>
          <cell r="U224">
            <v>45226.107787499881</v>
          </cell>
          <cell r="V224">
            <v>47606.429249999877</v>
          </cell>
          <cell r="X224">
            <v>0</v>
          </cell>
          <cell r="Y224">
            <v>0</v>
          </cell>
        </row>
        <row r="225">
          <cell r="A225">
            <v>0</v>
          </cell>
          <cell r="H225" t="str">
            <v>WALK VILA NOVA</v>
          </cell>
          <cell r="J225">
            <v>43</v>
          </cell>
          <cell r="S225" t="str">
            <v>Pronto</v>
          </cell>
          <cell r="T225">
            <v>30112.195121951223</v>
          </cell>
          <cell r="U225">
            <v>30112.195121951223</v>
          </cell>
          <cell r="V225">
            <v>30112.195121951223</v>
          </cell>
          <cell r="X225">
            <v>0</v>
          </cell>
          <cell r="Y225">
            <v>0</v>
          </cell>
        </row>
        <row r="226">
          <cell r="A226">
            <v>0</v>
          </cell>
          <cell r="H226" t="str">
            <v>HLI 120</v>
          </cell>
          <cell r="J226">
            <v>53</v>
          </cell>
          <cell r="S226" t="str">
            <v>Pronto</v>
          </cell>
          <cell r="T226">
            <v>46503.469990000005</v>
          </cell>
          <cell r="U226">
            <v>18601.387996000001</v>
          </cell>
          <cell r="V226">
            <v>46503.469990000005</v>
          </cell>
          <cell r="X226">
            <v>0</v>
          </cell>
          <cell r="Y226">
            <v>0</v>
          </cell>
        </row>
        <row r="227">
          <cell r="A227">
            <v>0</v>
          </cell>
          <cell r="H227" t="str">
            <v>HUMANARI</v>
          </cell>
          <cell r="J227">
            <v>300</v>
          </cell>
          <cell r="S227" t="str">
            <v>Pronto</v>
          </cell>
          <cell r="T227">
            <v>122976</v>
          </cell>
          <cell r="U227">
            <v>122976</v>
          </cell>
          <cell r="V227">
            <v>122976</v>
          </cell>
          <cell r="X227">
            <v>0</v>
          </cell>
          <cell r="Y227">
            <v>0</v>
          </cell>
        </row>
        <row r="228">
          <cell r="A228">
            <v>0</v>
          </cell>
          <cell r="H228" t="str">
            <v>SARAU</v>
          </cell>
          <cell r="J228">
            <v>72</v>
          </cell>
          <cell r="S228" t="str">
            <v>Pronto</v>
          </cell>
          <cell r="T228">
            <v>30682.223999999998</v>
          </cell>
          <cell r="U228">
            <v>30682.223999999998</v>
          </cell>
          <cell r="V228">
            <v>30682.223999999998</v>
          </cell>
          <cell r="X228">
            <v>0</v>
          </cell>
          <cell r="Y228">
            <v>0</v>
          </cell>
        </row>
        <row r="229">
          <cell r="A229">
            <v>0</v>
          </cell>
          <cell r="H229" t="str">
            <v>VEREDA IPIRANGA</v>
          </cell>
          <cell r="J229">
            <v>392</v>
          </cell>
          <cell r="S229" t="str">
            <v>Pronto</v>
          </cell>
          <cell r="T229">
            <v>128798.78048780489</v>
          </cell>
          <cell r="U229">
            <v>117850.88414634149</v>
          </cell>
          <cell r="V229">
            <v>128798.78048780489</v>
          </cell>
          <cell r="X229">
            <v>0</v>
          </cell>
          <cell r="Y229">
            <v>0</v>
          </cell>
        </row>
        <row r="230">
          <cell r="A230">
            <v>0</v>
          </cell>
          <cell r="H230" t="str">
            <v>PAULISTÂNIA</v>
          </cell>
          <cell r="J230">
            <v>274</v>
          </cell>
          <cell r="S230" t="str">
            <v>Pronto</v>
          </cell>
          <cell r="T230">
            <v>172040.88993</v>
          </cell>
          <cell r="U230">
            <v>172040.88993</v>
          </cell>
          <cell r="V230">
            <v>172040.88993</v>
          </cell>
          <cell r="X230">
            <v>0</v>
          </cell>
          <cell r="Y230">
            <v>0</v>
          </cell>
        </row>
        <row r="231">
          <cell r="A231">
            <v>0</v>
          </cell>
          <cell r="H231" t="str">
            <v>VIA PAULISTA</v>
          </cell>
          <cell r="J231">
            <v>167</v>
          </cell>
          <cell r="S231" t="str">
            <v>Pronto</v>
          </cell>
          <cell r="T231">
            <v>39019.825519999999</v>
          </cell>
          <cell r="U231">
            <v>39019.825519999999</v>
          </cell>
          <cell r="V231">
            <v>39019.825519999999</v>
          </cell>
          <cell r="X231">
            <v>0</v>
          </cell>
          <cell r="Y231">
            <v>0</v>
          </cell>
        </row>
        <row r="232">
          <cell r="A232">
            <v>0</v>
          </cell>
          <cell r="H232" t="str">
            <v>NOVA KLABIN</v>
          </cell>
          <cell r="J232">
            <v>104</v>
          </cell>
          <cell r="S232" t="str">
            <v>Pronto</v>
          </cell>
          <cell r="T232">
            <v>51728.60065</v>
          </cell>
          <cell r="U232">
            <v>21519.097870400001</v>
          </cell>
          <cell r="V232">
            <v>51728.60065</v>
          </cell>
          <cell r="X232">
            <v>0</v>
          </cell>
          <cell r="Y232">
            <v>0</v>
          </cell>
        </row>
        <row r="233">
          <cell r="A233">
            <v>0</v>
          </cell>
          <cell r="H233" t="str">
            <v>ALLORI VILA ROMANA</v>
          </cell>
          <cell r="J233">
            <v>208</v>
          </cell>
          <cell r="S233" t="str">
            <v>Pronto</v>
          </cell>
          <cell r="T233">
            <v>112638.9696</v>
          </cell>
          <cell r="U233">
            <v>88027.354742399999</v>
          </cell>
          <cell r="V233">
            <v>112638.9696</v>
          </cell>
          <cell r="X233">
            <v>0</v>
          </cell>
          <cell r="Y233">
            <v>0</v>
          </cell>
        </row>
        <row r="234">
          <cell r="A234">
            <v>0</v>
          </cell>
          <cell r="H234" t="str">
            <v>VITALE MOOCA</v>
          </cell>
          <cell r="J234">
            <v>54</v>
          </cell>
          <cell r="S234" t="str">
            <v>Pronto</v>
          </cell>
          <cell r="T234">
            <v>32399.740129999998</v>
          </cell>
          <cell r="U234">
            <v>32399.740129999998</v>
          </cell>
          <cell r="V234">
            <v>32399.740129999998</v>
          </cell>
          <cell r="X234">
            <v>0</v>
          </cell>
          <cell r="Y234">
            <v>0</v>
          </cell>
        </row>
        <row r="235">
          <cell r="A235">
            <v>0</v>
          </cell>
          <cell r="H235" t="str">
            <v>PÁTEO POMPÉIA</v>
          </cell>
          <cell r="J235">
            <v>144</v>
          </cell>
          <cell r="S235" t="str">
            <v>Pronto</v>
          </cell>
          <cell r="T235">
            <v>48542.547155</v>
          </cell>
          <cell r="U235">
            <v>27750</v>
          </cell>
          <cell r="V235">
            <v>48542.547155</v>
          </cell>
          <cell r="X235">
            <v>0</v>
          </cell>
          <cell r="Y235">
            <v>0</v>
          </cell>
        </row>
        <row r="236">
          <cell r="A236">
            <v>0</v>
          </cell>
          <cell r="H236" t="str">
            <v>PÁTEO POMPÉIA</v>
          </cell>
          <cell r="J236">
            <v>144</v>
          </cell>
          <cell r="S236" t="str">
            <v>Pronto</v>
          </cell>
          <cell r="T236">
            <v>48542.547155</v>
          </cell>
          <cell r="U236">
            <v>19417.018862000001</v>
          </cell>
          <cell r="V236">
            <v>48542.547155</v>
          </cell>
          <cell r="X236">
            <v>0</v>
          </cell>
          <cell r="Y236">
            <v>0</v>
          </cell>
        </row>
        <row r="237">
          <cell r="A237">
            <v>0</v>
          </cell>
          <cell r="H237" t="str">
            <v>CENTRAL PARK</v>
          </cell>
          <cell r="J237">
            <v>308</v>
          </cell>
          <cell r="S237" t="str">
            <v>Pronto</v>
          </cell>
          <cell r="T237">
            <v>251398.7414</v>
          </cell>
          <cell r="U237">
            <v>201118.99312</v>
          </cell>
          <cell r="V237">
            <v>251398.7414</v>
          </cell>
          <cell r="X237">
            <v>0</v>
          </cell>
          <cell r="Y237">
            <v>0</v>
          </cell>
        </row>
        <row r="238">
          <cell r="A238">
            <v>0</v>
          </cell>
          <cell r="H238" t="str">
            <v>TARUMÃ</v>
          </cell>
          <cell r="J238">
            <v>156</v>
          </cell>
          <cell r="S238" t="str">
            <v>Pronto</v>
          </cell>
          <cell r="T238">
            <v>81393.714349999995</v>
          </cell>
          <cell r="U238">
            <v>81393.714349999995</v>
          </cell>
          <cell r="V238">
            <v>81393.714349999995</v>
          </cell>
          <cell r="X238">
            <v>0</v>
          </cell>
          <cell r="Y238">
            <v>0</v>
          </cell>
        </row>
        <row r="239">
          <cell r="A239">
            <v>0</v>
          </cell>
          <cell r="H239" t="str">
            <v>CONTEMPORÂNEO C. BELO</v>
          </cell>
          <cell r="J239">
            <v>56</v>
          </cell>
          <cell r="S239" t="str">
            <v>Pronto</v>
          </cell>
          <cell r="T239">
            <v>48695.970580000001</v>
          </cell>
          <cell r="U239">
            <v>48695.970580000001</v>
          </cell>
          <cell r="V239">
            <v>48695.970580000001</v>
          </cell>
          <cell r="X239">
            <v>0</v>
          </cell>
          <cell r="Y239">
            <v>0</v>
          </cell>
        </row>
        <row r="240">
          <cell r="A240">
            <v>0</v>
          </cell>
          <cell r="H240" t="str">
            <v>FLORAE</v>
          </cell>
          <cell r="J240">
            <v>108</v>
          </cell>
          <cell r="S240" t="str">
            <v>Pronto</v>
          </cell>
          <cell r="T240">
            <v>69803.824999999997</v>
          </cell>
          <cell r="U240">
            <v>55843.06</v>
          </cell>
          <cell r="V240">
            <v>69803.824999999997</v>
          </cell>
          <cell r="X240">
            <v>0</v>
          </cell>
          <cell r="Y240">
            <v>0</v>
          </cell>
        </row>
        <row r="241">
          <cell r="A241">
            <v>0</v>
          </cell>
          <cell r="H241" t="str">
            <v>ORNATO</v>
          </cell>
          <cell r="J241">
            <v>37</v>
          </cell>
          <cell r="S241" t="str">
            <v>Pronto</v>
          </cell>
          <cell r="T241">
            <v>35622.041250000002</v>
          </cell>
          <cell r="U241">
            <v>35622.041250000002</v>
          </cell>
          <cell r="V241">
            <v>35622.041250000002</v>
          </cell>
          <cell r="X241">
            <v>0</v>
          </cell>
          <cell r="Y241">
            <v>0</v>
          </cell>
        </row>
        <row r="242">
          <cell r="A242">
            <v>0</v>
          </cell>
          <cell r="H242" t="str">
            <v>REFERENCE KLABIN</v>
          </cell>
          <cell r="J242">
            <v>47</v>
          </cell>
          <cell r="S242" t="str">
            <v>Pronto</v>
          </cell>
          <cell r="T242">
            <v>32811.579809999996</v>
          </cell>
          <cell r="U242">
            <v>12632.458226849998</v>
          </cell>
          <cell r="V242">
            <v>32811.579809999996</v>
          </cell>
          <cell r="X242">
            <v>0</v>
          </cell>
          <cell r="Y242">
            <v>0</v>
          </cell>
        </row>
        <row r="243">
          <cell r="A243">
            <v>0</v>
          </cell>
          <cell r="H243" t="str">
            <v>ORVALHO GRANJA VIANA</v>
          </cell>
          <cell r="J243">
            <v>50.17</v>
          </cell>
          <cell r="S243" t="str">
            <v>Pronto</v>
          </cell>
          <cell r="T243">
            <v>42940.226750000002</v>
          </cell>
          <cell r="U243">
            <v>30058.158724999998</v>
          </cell>
          <cell r="V243">
            <v>42940.226750000002</v>
          </cell>
          <cell r="W243">
            <v>0</v>
          </cell>
          <cell r="X243">
            <v>0</v>
          </cell>
          <cell r="Y243">
            <v>0</v>
          </cell>
        </row>
        <row r="244">
          <cell r="A244">
            <v>0</v>
          </cell>
          <cell r="H244" t="str">
            <v>NASCENTE GRANJA VIANA</v>
          </cell>
          <cell r="J244">
            <v>20</v>
          </cell>
          <cell r="S244" t="str">
            <v>Pronto</v>
          </cell>
          <cell r="T244">
            <v>11672.088320000001</v>
          </cell>
          <cell r="U244">
            <v>8170.461824</v>
          </cell>
          <cell r="V244">
            <v>11672.088320000001</v>
          </cell>
          <cell r="W244">
            <v>11672.088320000001</v>
          </cell>
          <cell r="X244">
            <v>4242.2777999999998</v>
          </cell>
          <cell r="Y244">
            <v>4242.2777999999998</v>
          </cell>
        </row>
        <row r="245">
          <cell r="A245">
            <v>0</v>
          </cell>
          <cell r="H245" t="str">
            <v>GRAVATÁ</v>
          </cell>
          <cell r="J245">
            <v>188</v>
          </cell>
          <cell r="S245" t="str">
            <v>Pronto</v>
          </cell>
          <cell r="T245">
            <v>69712.427970000004</v>
          </cell>
          <cell r="U245">
            <v>69712.427970000004</v>
          </cell>
          <cell r="V245">
            <v>69712.427970000004</v>
          </cell>
          <cell r="X245">
            <v>0</v>
          </cell>
          <cell r="Y245">
            <v>0</v>
          </cell>
        </row>
        <row r="246">
          <cell r="A246">
            <v>0</v>
          </cell>
          <cell r="H246" t="str">
            <v>ÁPICE</v>
          </cell>
          <cell r="J246">
            <v>198</v>
          </cell>
          <cell r="S246" t="str">
            <v>Pronto</v>
          </cell>
          <cell r="T246">
            <v>66044.88</v>
          </cell>
          <cell r="U246">
            <v>39626.928</v>
          </cell>
          <cell r="V246">
            <v>66044.88</v>
          </cell>
          <cell r="X246">
            <v>0</v>
          </cell>
          <cell r="Y246">
            <v>0</v>
          </cell>
        </row>
        <row r="247">
          <cell r="A247">
            <v>0</v>
          </cell>
          <cell r="H247" t="str">
            <v>GALERIA BOULEVARD</v>
          </cell>
          <cell r="J247">
            <v>253</v>
          </cell>
          <cell r="S247" t="str">
            <v>Pronto</v>
          </cell>
          <cell r="T247">
            <v>121637.93217</v>
          </cell>
          <cell r="U247">
            <v>60818.966085</v>
          </cell>
          <cell r="V247">
            <v>121637.93217</v>
          </cell>
          <cell r="X247">
            <v>0</v>
          </cell>
          <cell r="Y247">
            <v>0</v>
          </cell>
        </row>
        <row r="248">
          <cell r="A248">
            <v>0</v>
          </cell>
          <cell r="H248" t="str">
            <v>HELVETIA GRAND QUARTIER</v>
          </cell>
          <cell r="J248">
            <v>48</v>
          </cell>
          <cell r="S248" t="str">
            <v>Pronto</v>
          </cell>
          <cell r="T248">
            <v>33612.008000000002</v>
          </cell>
          <cell r="U248">
            <v>8066.8819199999998</v>
          </cell>
          <cell r="V248">
            <v>33612.008000000002</v>
          </cell>
          <cell r="X248">
            <v>0</v>
          </cell>
          <cell r="Y248">
            <v>0</v>
          </cell>
        </row>
        <row r="249">
          <cell r="A249">
            <v>0</v>
          </cell>
          <cell r="H249" t="str">
            <v>CAMAROTTE</v>
          </cell>
          <cell r="J249">
            <v>54</v>
          </cell>
          <cell r="S249" t="str">
            <v>Pronto</v>
          </cell>
          <cell r="T249">
            <v>63240.36</v>
          </cell>
          <cell r="U249">
            <v>31620.18</v>
          </cell>
          <cell r="V249">
            <v>63240.36</v>
          </cell>
          <cell r="W249">
            <v>31620.18</v>
          </cell>
          <cell r="X249">
            <v>0</v>
          </cell>
          <cell r="Y249">
            <v>15810.09</v>
          </cell>
        </row>
        <row r="250">
          <cell r="A250">
            <v>0</v>
          </cell>
          <cell r="H250" t="str">
            <v xml:space="preserve">VIVA </v>
          </cell>
          <cell r="J250">
            <v>392</v>
          </cell>
          <cell r="S250" t="str">
            <v>Pronto</v>
          </cell>
          <cell r="T250">
            <v>155237.66063999999</v>
          </cell>
          <cell r="U250">
            <v>77618.830319999994</v>
          </cell>
          <cell r="V250">
            <v>155237.66063999999</v>
          </cell>
          <cell r="W250">
            <v>155237.66063999999</v>
          </cell>
          <cell r="X250">
            <v>0</v>
          </cell>
          <cell r="Y250">
            <v>58141.440000000002</v>
          </cell>
        </row>
        <row r="251">
          <cell r="A251">
            <v>0</v>
          </cell>
          <cell r="H251" t="str">
            <v>ESSENCIA ALPHAVILLE</v>
          </cell>
          <cell r="J251">
            <v>106</v>
          </cell>
          <cell r="S251" t="str">
            <v>Pronto</v>
          </cell>
          <cell r="T251">
            <v>72556.85759</v>
          </cell>
          <cell r="U251">
            <v>50789.800313</v>
          </cell>
          <cell r="V251">
            <v>74556.85759</v>
          </cell>
          <cell r="W251">
            <v>52189.800313</v>
          </cell>
          <cell r="X251">
            <v>0</v>
          </cell>
          <cell r="Y251">
            <v>23174.78</v>
          </cell>
        </row>
        <row r="252">
          <cell r="A252">
            <v>0</v>
          </cell>
          <cell r="H252" t="str">
            <v>ESCRITORIOS EUROPA</v>
          </cell>
          <cell r="J252">
            <v>164</v>
          </cell>
          <cell r="S252" t="str">
            <v>Pronto</v>
          </cell>
          <cell r="T252">
            <v>55508.718999999997</v>
          </cell>
          <cell r="U252">
            <v>27476.815904999999</v>
          </cell>
          <cell r="V252">
            <v>55508.718999999997</v>
          </cell>
          <cell r="W252">
            <v>27476.815904999999</v>
          </cell>
          <cell r="X252">
            <v>9839.4000000000015</v>
          </cell>
          <cell r="Y252">
            <v>9839.4000000000015</v>
          </cell>
        </row>
        <row r="253">
          <cell r="A253">
            <v>0</v>
          </cell>
          <cell r="H253" t="str">
            <v>APPIA</v>
          </cell>
          <cell r="J253">
            <v>22</v>
          </cell>
          <cell r="S253" t="str">
            <v>Pronto</v>
          </cell>
          <cell r="T253">
            <v>28765.393309999999</v>
          </cell>
          <cell r="U253">
            <v>14382.696655</v>
          </cell>
          <cell r="V253">
            <v>28765.393309999999</v>
          </cell>
          <cell r="W253">
            <v>28765.393309999999</v>
          </cell>
          <cell r="X253">
            <v>5477.34</v>
          </cell>
          <cell r="Y253">
            <v>5477.34</v>
          </cell>
        </row>
        <row r="254">
          <cell r="A254">
            <v>0</v>
          </cell>
          <cell r="H254" t="str">
            <v>CONDOMINIO RAIZES JUQUEHY</v>
          </cell>
          <cell r="J254">
            <v>94</v>
          </cell>
          <cell r="S254" t="str">
            <v>Andamento</v>
          </cell>
          <cell r="T254">
            <v>91186.248000000007</v>
          </cell>
          <cell r="U254">
            <v>27355.874400000001</v>
          </cell>
          <cell r="V254">
            <v>91186.248000000007</v>
          </cell>
          <cell r="W254">
            <v>27355.874400000001</v>
          </cell>
          <cell r="X254">
            <v>28495.3125</v>
          </cell>
          <cell r="Y254">
            <v>28495.3125</v>
          </cell>
        </row>
        <row r="255">
          <cell r="A255">
            <v>0</v>
          </cell>
          <cell r="H255" t="str">
            <v>VENTURA</v>
          </cell>
          <cell r="J255">
            <v>282</v>
          </cell>
          <cell r="S255" t="str">
            <v>Pronto</v>
          </cell>
          <cell r="T255">
            <v>110422.43506</v>
          </cell>
          <cell r="U255">
            <v>55211.217530000002</v>
          </cell>
          <cell r="V255">
            <v>164422.43505999999</v>
          </cell>
          <cell r="W255">
            <v>82211.217529999994</v>
          </cell>
          <cell r="X255">
            <v>0</v>
          </cell>
          <cell r="Y255">
            <v>42471.475200000001</v>
          </cell>
        </row>
        <row r="256">
          <cell r="A256">
            <v>0</v>
          </cell>
          <cell r="H256" t="str">
            <v>VARANDA POMPEIA</v>
          </cell>
          <cell r="J256">
            <v>272</v>
          </cell>
          <cell r="S256" t="str">
            <v>Pronto</v>
          </cell>
          <cell r="T256">
            <v>62858.1031</v>
          </cell>
          <cell r="U256">
            <v>39600.604953000002</v>
          </cell>
          <cell r="V256">
            <v>62858.1031</v>
          </cell>
          <cell r="W256">
            <v>62858.1031</v>
          </cell>
          <cell r="X256">
            <v>19742</v>
          </cell>
          <cell r="Y256">
            <v>19742</v>
          </cell>
        </row>
        <row r="257">
          <cell r="A257">
            <v>0</v>
          </cell>
          <cell r="H257" t="str">
            <v>GRAND LIFE IPIRANGA</v>
          </cell>
          <cell r="J257">
            <v>192</v>
          </cell>
          <cell r="S257" t="str">
            <v>Pronto</v>
          </cell>
          <cell r="T257">
            <v>57295.938000000002</v>
          </cell>
          <cell r="U257">
            <v>57295.938000000002</v>
          </cell>
          <cell r="V257">
            <v>57295.938000000002</v>
          </cell>
          <cell r="W257">
            <v>57295.938000000002</v>
          </cell>
          <cell r="X257">
            <v>20833.920000000002</v>
          </cell>
          <cell r="Y257">
            <v>20833.920000000002</v>
          </cell>
        </row>
        <row r="258">
          <cell r="A258">
            <v>0</v>
          </cell>
          <cell r="H258" t="str">
            <v>PASSEIO BROOKLIN</v>
          </cell>
          <cell r="J258">
            <v>47</v>
          </cell>
          <cell r="S258" t="str">
            <v>Pronto</v>
          </cell>
          <cell r="T258">
            <v>21206.64777</v>
          </cell>
          <cell r="U258">
            <v>14844.653438999998</v>
          </cell>
          <cell r="V258">
            <v>22613.734769999999</v>
          </cell>
          <cell r="W258">
            <v>15829.614338999998</v>
          </cell>
          <cell r="X258">
            <v>0</v>
          </cell>
          <cell r="Y258">
            <v>6666.9412000000002</v>
          </cell>
        </row>
        <row r="259">
          <cell r="A259">
            <v>0</v>
          </cell>
          <cell r="H259" t="str">
            <v>VIA IBIRAPUERA</v>
          </cell>
          <cell r="J259">
            <v>142</v>
          </cell>
          <cell r="S259" t="str">
            <v>Pronto</v>
          </cell>
          <cell r="T259">
            <v>41237.879999999997</v>
          </cell>
          <cell r="U259">
            <v>41237.879999999997</v>
          </cell>
          <cell r="V259">
            <v>60612.575999999994</v>
          </cell>
          <cell r="W259">
            <v>60612.575999999994</v>
          </cell>
          <cell r="X259">
            <v>0</v>
          </cell>
          <cell r="Y259">
            <v>9431.4560000000001</v>
          </cell>
        </row>
        <row r="260">
          <cell r="A260">
            <v>0</v>
          </cell>
          <cell r="H260" t="str">
            <v>CENTRAL PARK (2ª FASE)</v>
          </cell>
          <cell r="J260">
            <v>209</v>
          </cell>
          <cell r="S260" t="str">
            <v>Pronto</v>
          </cell>
          <cell r="T260">
            <v>175024.74792395908</v>
          </cell>
          <cell r="U260">
            <v>140019.79833916726</v>
          </cell>
          <cell r="V260">
            <v>175024.74792395908</v>
          </cell>
          <cell r="W260">
            <v>140019.79833916726</v>
          </cell>
          <cell r="X260">
            <v>0</v>
          </cell>
          <cell r="Y260">
            <v>57488.4</v>
          </cell>
        </row>
        <row r="261">
          <cell r="A261">
            <v>0</v>
          </cell>
          <cell r="H261" t="str">
            <v>LES JARDIN CHACARA FLORA</v>
          </cell>
          <cell r="J261">
            <v>128</v>
          </cell>
          <cell r="S261" t="str">
            <v>Andamento</v>
          </cell>
          <cell r="T261">
            <v>146083.16500000001</v>
          </cell>
          <cell r="U261">
            <v>73041.582500000004</v>
          </cell>
          <cell r="V261">
            <v>146083.16500000001</v>
          </cell>
          <cell r="W261">
            <v>146083.16500000001</v>
          </cell>
          <cell r="X261">
            <v>45200.639999999999</v>
          </cell>
          <cell r="Y261">
            <v>45200.639999999999</v>
          </cell>
        </row>
        <row r="262">
          <cell r="A262">
            <v>0</v>
          </cell>
          <cell r="H262" t="str">
            <v>CRISTALL PARQUE ACLIMACAO</v>
          </cell>
          <cell r="J262">
            <v>82</v>
          </cell>
          <cell r="S262" t="str">
            <v>Pronto</v>
          </cell>
          <cell r="T262">
            <v>99247.665580000001</v>
          </cell>
          <cell r="U262">
            <v>49623.83279</v>
          </cell>
          <cell r="V262">
            <v>99247.665580000001</v>
          </cell>
          <cell r="W262">
            <v>99247.665580000001</v>
          </cell>
          <cell r="X262">
            <v>21575.02</v>
          </cell>
          <cell r="Y262">
            <v>21575.02</v>
          </cell>
        </row>
        <row r="263">
          <cell r="A263">
            <v>0</v>
          </cell>
          <cell r="H263" t="str">
            <v>VILLA LOBOS OFFICE PARK</v>
          </cell>
          <cell r="J263">
            <v>739</v>
          </cell>
          <cell r="S263" t="str">
            <v>Pronto</v>
          </cell>
          <cell r="T263">
            <v>201766.76818000001</v>
          </cell>
          <cell r="U263">
            <v>161413.41454400003</v>
          </cell>
          <cell r="V263">
            <v>201766.76818000001</v>
          </cell>
          <cell r="W263">
            <v>201766.76818000001</v>
          </cell>
          <cell r="X263">
            <v>48951.359999999993</v>
          </cell>
          <cell r="Y263">
            <v>48951.359999999993</v>
          </cell>
        </row>
        <row r="264">
          <cell r="A264">
            <v>0</v>
          </cell>
          <cell r="H264" t="str">
            <v>ATTIC</v>
          </cell>
          <cell r="J264">
            <v>44</v>
          </cell>
          <cell r="S264" t="str">
            <v>Andamento</v>
          </cell>
          <cell r="T264">
            <v>23281.964909999999</v>
          </cell>
          <cell r="U264">
            <v>11640.982454999999</v>
          </cell>
          <cell r="V264">
            <v>23281.964909999999</v>
          </cell>
          <cell r="W264">
            <v>11640.982454999999</v>
          </cell>
          <cell r="X264">
            <v>4456.76</v>
          </cell>
          <cell r="Y264">
            <v>4456.76</v>
          </cell>
        </row>
        <row r="265">
          <cell r="A265">
            <v>0</v>
          </cell>
          <cell r="H265" t="str">
            <v>CENTRAL PARK PRIME</v>
          </cell>
          <cell r="J265">
            <v>264</v>
          </cell>
          <cell r="S265" t="str">
            <v>Andamento</v>
          </cell>
          <cell r="T265">
            <v>333349.74900000001</v>
          </cell>
          <cell r="U265">
            <v>166674.87450000001</v>
          </cell>
          <cell r="V265">
            <v>209763.86932354484</v>
          </cell>
          <cell r="W265">
            <v>104881.93466177242</v>
          </cell>
          <cell r="X265">
            <v>59674.560000000005</v>
          </cell>
          <cell r="Y265">
            <v>59674.560000000005</v>
          </cell>
        </row>
        <row r="266">
          <cell r="A266">
            <v>0</v>
          </cell>
          <cell r="H266" t="str">
            <v>CONDOMINIO VERGE PERDIZES</v>
          </cell>
          <cell r="J266">
            <v>132</v>
          </cell>
          <cell r="S266" t="str">
            <v>Andamento</v>
          </cell>
          <cell r="T266">
            <v>40726.234149999997</v>
          </cell>
          <cell r="U266">
            <v>16290.49366</v>
          </cell>
          <cell r="V266">
            <v>40726.234149999997</v>
          </cell>
          <cell r="W266">
            <v>40726.234149999997</v>
          </cell>
          <cell r="X266">
            <v>9873.6</v>
          </cell>
          <cell r="Y266">
            <v>9873.6</v>
          </cell>
        </row>
        <row r="267">
          <cell r="A267">
            <v>0</v>
          </cell>
          <cell r="H267" t="str">
            <v>VIE PINHEIROS</v>
          </cell>
          <cell r="J267">
            <v>92</v>
          </cell>
          <cell r="S267" t="str">
            <v>Pronto</v>
          </cell>
          <cell r="T267">
            <v>56523.446000000004</v>
          </cell>
          <cell r="U267">
            <v>56523.446000000004</v>
          </cell>
          <cell r="V267">
            <v>56523.446000000004</v>
          </cell>
          <cell r="W267">
            <v>56523.446000000004</v>
          </cell>
          <cell r="X267">
            <v>14225.96</v>
          </cell>
          <cell r="Y267">
            <v>14225.96</v>
          </cell>
        </row>
        <row r="268">
          <cell r="A268">
            <v>0</v>
          </cell>
          <cell r="H268" t="str">
            <v>WIDE VIEW E GARDEM</v>
          </cell>
          <cell r="J268">
            <v>52</v>
          </cell>
          <cell r="S268" t="str">
            <v>Andamento</v>
          </cell>
          <cell r="T268">
            <v>61636.902999999998</v>
          </cell>
          <cell r="U268">
            <v>49309.522400000002</v>
          </cell>
          <cell r="V268">
            <v>61636.902999999998</v>
          </cell>
          <cell r="W268">
            <v>49309.522400000002</v>
          </cell>
          <cell r="X268">
            <v>14502.586599999999</v>
          </cell>
          <cell r="Y268">
            <v>14502.586599999999</v>
          </cell>
        </row>
        <row r="269">
          <cell r="A269">
            <v>0</v>
          </cell>
          <cell r="H269" t="str">
            <v>SPLENDIDO</v>
          </cell>
          <cell r="J269">
            <v>144</v>
          </cell>
          <cell r="S269" t="str">
            <v>Andamento</v>
          </cell>
          <cell r="T269">
            <v>60606</v>
          </cell>
          <cell r="U269">
            <v>30303</v>
          </cell>
          <cell r="V269">
            <v>60606</v>
          </cell>
          <cell r="W269">
            <v>60606</v>
          </cell>
          <cell r="X269">
            <v>19239.840000000004</v>
          </cell>
          <cell r="Y269">
            <v>19239.840000000004</v>
          </cell>
        </row>
        <row r="270">
          <cell r="A270">
            <v>0</v>
          </cell>
          <cell r="H270" t="str">
            <v>PLACE ROYALE</v>
          </cell>
          <cell r="J270">
            <v>69</v>
          </cell>
          <cell r="S270" t="str">
            <v>Pronto</v>
          </cell>
          <cell r="T270">
            <v>102162.25</v>
          </cell>
          <cell r="U270">
            <v>51081.125</v>
          </cell>
          <cell r="V270">
            <v>102162.25</v>
          </cell>
          <cell r="W270">
            <v>51081.125</v>
          </cell>
          <cell r="X270">
            <v>20432.28</v>
          </cell>
          <cell r="Y270">
            <v>20432.28</v>
          </cell>
        </row>
        <row r="271">
          <cell r="A271">
            <v>0</v>
          </cell>
          <cell r="H271" t="str">
            <v>ALAMEDA MORUMBI</v>
          </cell>
          <cell r="J271">
            <v>409</v>
          </cell>
          <cell r="S271" t="str">
            <v>Andamento</v>
          </cell>
          <cell r="T271">
            <v>115780.78</v>
          </cell>
          <cell r="U271">
            <v>92624.624000000011</v>
          </cell>
          <cell r="V271">
            <v>115780.78</v>
          </cell>
          <cell r="W271">
            <v>92624.624000000011</v>
          </cell>
          <cell r="X271">
            <v>42098.37</v>
          </cell>
          <cell r="Y271">
            <v>42098.37</v>
          </cell>
        </row>
        <row r="272">
          <cell r="A272">
            <v>0</v>
          </cell>
          <cell r="H272" t="str">
            <v>BELISSIMO</v>
          </cell>
          <cell r="J272">
            <v>236</v>
          </cell>
          <cell r="S272" t="str">
            <v>Andamento</v>
          </cell>
          <cell r="T272">
            <v>69328.09289</v>
          </cell>
          <cell r="U272">
            <v>55462.474312000006</v>
          </cell>
          <cell r="V272">
            <v>69328.09289</v>
          </cell>
          <cell r="W272">
            <v>69328.09289</v>
          </cell>
          <cell r="X272">
            <v>23477.280000000002</v>
          </cell>
          <cell r="Y272">
            <v>23477.280000000002</v>
          </cell>
        </row>
        <row r="273">
          <cell r="A273">
            <v>0</v>
          </cell>
          <cell r="H273" t="str">
            <v>CLUB HOUSE</v>
          </cell>
          <cell r="J273">
            <v>200</v>
          </cell>
          <cell r="S273" t="str">
            <v>Andamento</v>
          </cell>
          <cell r="T273">
            <v>59311.827019999997</v>
          </cell>
          <cell r="U273">
            <v>59311.827019999997</v>
          </cell>
          <cell r="V273">
            <v>59311.827019999997</v>
          </cell>
          <cell r="W273">
            <v>59311.827019999997</v>
          </cell>
          <cell r="X273">
            <v>21356.932100000002</v>
          </cell>
          <cell r="Y273">
            <v>21356.932100000002</v>
          </cell>
        </row>
        <row r="274">
          <cell r="A274">
            <v>0</v>
          </cell>
          <cell r="H274" t="str">
            <v>FIORE GARDENIA</v>
          </cell>
          <cell r="J274">
            <v>184</v>
          </cell>
          <cell r="S274" t="str">
            <v>Andamento</v>
          </cell>
          <cell r="T274">
            <v>37542</v>
          </cell>
          <cell r="U274">
            <v>30033.599999999999</v>
          </cell>
          <cell r="V274">
            <v>37542</v>
          </cell>
          <cell r="W274">
            <v>37542</v>
          </cell>
          <cell r="X274">
            <v>13966.4</v>
          </cell>
          <cell r="Y274">
            <v>13966.4</v>
          </cell>
        </row>
        <row r="275">
          <cell r="A275">
            <v>0</v>
          </cell>
          <cell r="H275" t="str">
            <v>FIORE HORTENCIA</v>
          </cell>
          <cell r="J275">
            <v>166</v>
          </cell>
          <cell r="S275" t="str">
            <v>Andamento</v>
          </cell>
          <cell r="T275">
            <v>27722.124309999999</v>
          </cell>
          <cell r="U275">
            <v>22177.699447999999</v>
          </cell>
          <cell r="V275">
            <v>27722.124309999999</v>
          </cell>
          <cell r="W275">
            <v>22177.699447999999</v>
          </cell>
          <cell r="X275">
            <v>10778.380000000001</v>
          </cell>
          <cell r="Y275">
            <v>10778.380000000001</v>
          </cell>
        </row>
        <row r="276">
          <cell r="A276">
            <v>0</v>
          </cell>
          <cell r="H276" t="str">
            <v>VIVA COR</v>
          </cell>
          <cell r="J276">
            <v>274</v>
          </cell>
          <cell r="S276" t="str">
            <v>Andamento</v>
          </cell>
          <cell r="T276">
            <v>78545.410130000004</v>
          </cell>
          <cell r="U276">
            <v>78545.410130000004</v>
          </cell>
          <cell r="V276">
            <v>78545.410130000004</v>
          </cell>
          <cell r="W276">
            <v>78545.410130000004</v>
          </cell>
          <cell r="X276">
            <v>23917.460000000003</v>
          </cell>
          <cell r="Y276">
            <v>23917.460000000003</v>
          </cell>
        </row>
        <row r="277">
          <cell r="A277">
            <v>0</v>
          </cell>
          <cell r="H277" t="str">
            <v>COLETANIA VILA MARIANA</v>
          </cell>
          <cell r="J277">
            <v>96</v>
          </cell>
          <cell r="S277" t="str">
            <v>Andamento</v>
          </cell>
          <cell r="T277">
            <v>91047.082599999994</v>
          </cell>
          <cell r="U277">
            <v>45523.541299999997</v>
          </cell>
          <cell r="V277">
            <v>91047.082599999994</v>
          </cell>
          <cell r="W277">
            <v>91047.082599999994</v>
          </cell>
          <cell r="X277">
            <v>21060.48</v>
          </cell>
          <cell r="Y277">
            <v>21060.48</v>
          </cell>
        </row>
        <row r="278">
          <cell r="A278">
            <v>0</v>
          </cell>
          <cell r="H278" t="str">
            <v>VARANDA EXPRESSIONS</v>
          </cell>
          <cell r="J278">
            <v>208</v>
          </cell>
          <cell r="S278" t="str">
            <v>Andamento</v>
          </cell>
          <cell r="T278">
            <v>50120.43836</v>
          </cell>
          <cell r="U278">
            <v>25060.21918</v>
          </cell>
          <cell r="V278">
            <v>50120.43836</v>
          </cell>
          <cell r="W278">
            <v>50120.43836</v>
          </cell>
          <cell r="X278">
            <v>15662.4</v>
          </cell>
          <cell r="Y278">
            <v>15662.4</v>
          </cell>
        </row>
        <row r="279">
          <cell r="A279">
            <v>0</v>
          </cell>
          <cell r="H279" t="str">
            <v>DOMNA</v>
          </cell>
          <cell r="J279">
            <v>50</v>
          </cell>
          <cell r="S279" t="str">
            <v>Andamento</v>
          </cell>
          <cell r="T279">
            <v>23256.671900000001</v>
          </cell>
          <cell r="U279">
            <v>18605.337520000001</v>
          </cell>
          <cell r="V279">
            <v>26047.472540000002</v>
          </cell>
          <cell r="W279">
            <v>20837.978032000003</v>
          </cell>
          <cell r="X279">
            <v>5491.5</v>
          </cell>
          <cell r="Y279">
            <v>6150.48</v>
          </cell>
        </row>
        <row r="280">
          <cell r="A280">
            <v>0</v>
          </cell>
          <cell r="H280" t="str">
            <v>PODIUM VILA LEOPOLDINA</v>
          </cell>
          <cell r="J280">
            <v>326</v>
          </cell>
          <cell r="S280" t="str">
            <v>Andamento</v>
          </cell>
          <cell r="T280">
            <v>131602.61231999999</v>
          </cell>
          <cell r="U280">
            <v>131602.61231999999</v>
          </cell>
          <cell r="V280">
            <v>180322.11231999999</v>
          </cell>
          <cell r="W280">
            <v>180322.11231999999</v>
          </cell>
          <cell r="X280">
            <v>43289.001000000004</v>
          </cell>
          <cell r="Y280">
            <v>51998.8</v>
          </cell>
        </row>
        <row r="281">
          <cell r="A281">
            <v>0</v>
          </cell>
          <cell r="H281" t="str">
            <v>PRACA DAS AGUAS</v>
          </cell>
          <cell r="J281">
            <v>220</v>
          </cell>
          <cell r="S281" t="str">
            <v>Andamento</v>
          </cell>
          <cell r="T281">
            <v>163263.06864000001</v>
          </cell>
          <cell r="U281">
            <v>81631.534320000006</v>
          </cell>
          <cell r="V281">
            <v>238122.56864000001</v>
          </cell>
          <cell r="W281">
            <v>119061.28432000001</v>
          </cell>
          <cell r="X281">
            <v>44425.324799999995</v>
          </cell>
          <cell r="Y281">
            <v>58072.319999999992</v>
          </cell>
        </row>
        <row r="282">
          <cell r="A282">
            <v>0</v>
          </cell>
          <cell r="H282" t="str">
            <v>SOBERANO</v>
          </cell>
          <cell r="J282">
            <v>112</v>
          </cell>
          <cell r="S282" t="str">
            <v>Andamento</v>
          </cell>
          <cell r="T282">
            <v>89052.352419999996</v>
          </cell>
          <cell r="U282">
            <v>44526.176209999998</v>
          </cell>
          <cell r="V282">
            <v>89052.352419999996</v>
          </cell>
          <cell r="W282">
            <v>44526.176209999998</v>
          </cell>
          <cell r="X282">
            <v>24706.080000000002</v>
          </cell>
          <cell r="Y282">
            <v>24706.080000000002</v>
          </cell>
        </row>
        <row r="283">
          <cell r="A283">
            <v>0</v>
          </cell>
          <cell r="H283" t="str">
            <v>FLORIS BOSQUE RESIDENCIAL</v>
          </cell>
          <cell r="J283">
            <v>112</v>
          </cell>
          <cell r="S283" t="str">
            <v>Andamento</v>
          </cell>
          <cell r="T283">
            <v>56996.331299999998</v>
          </cell>
          <cell r="U283">
            <v>42747.248475</v>
          </cell>
          <cell r="V283">
            <v>56996.331299999998</v>
          </cell>
          <cell r="W283">
            <v>42747.248475</v>
          </cell>
          <cell r="X283">
            <v>16186.240000000002</v>
          </cell>
          <cell r="Y283">
            <v>16186.240000000002</v>
          </cell>
        </row>
        <row r="284">
          <cell r="A284">
            <v>0</v>
          </cell>
          <cell r="H284" t="str">
            <v>DOMINIUM MARAJOARA</v>
          </cell>
          <cell r="J284">
            <v>222</v>
          </cell>
          <cell r="S284" t="str">
            <v>Andamento</v>
          </cell>
          <cell r="T284">
            <v>325907.18430000002</v>
          </cell>
          <cell r="U284">
            <v>97772.15529000001</v>
          </cell>
          <cell r="V284">
            <v>325907.18430000002</v>
          </cell>
          <cell r="W284">
            <v>325907.18430000002</v>
          </cell>
          <cell r="X284">
            <v>111666.40100000001</v>
          </cell>
          <cell r="Y284">
            <v>111666.40100000001</v>
          </cell>
        </row>
        <row r="285">
          <cell r="A285">
            <v>0</v>
          </cell>
          <cell r="H285" t="str">
            <v>WELCOME RESIDENCIAIS VERTICAIS</v>
          </cell>
          <cell r="J285">
            <v>99</v>
          </cell>
          <cell r="S285" t="str">
            <v>Andamento</v>
          </cell>
          <cell r="T285">
            <v>92840.85</v>
          </cell>
          <cell r="U285">
            <v>74272.680000000008</v>
          </cell>
          <cell r="V285">
            <v>93778.636360000004</v>
          </cell>
          <cell r="W285">
            <v>75022.909088</v>
          </cell>
          <cell r="X285">
            <v>20630.609999999997</v>
          </cell>
          <cell r="Y285">
            <v>20838.999999999996</v>
          </cell>
        </row>
        <row r="286">
          <cell r="A286">
            <v>0</v>
          </cell>
          <cell r="H286" t="str">
            <v>CENTRAL PARK PRIME</v>
          </cell>
          <cell r="J286">
            <v>156</v>
          </cell>
          <cell r="S286" t="str">
            <v>Andamento</v>
          </cell>
          <cell r="T286">
            <v>333349.74900000001</v>
          </cell>
          <cell r="U286">
            <v>166674.87450000001</v>
          </cell>
          <cell r="V286">
            <v>123585.87967645517</v>
          </cell>
          <cell r="W286">
            <v>61792.939838227583</v>
          </cell>
          <cell r="X286">
            <v>35158.261599999991</v>
          </cell>
          <cell r="Y286">
            <v>35158.261599999991</v>
          </cell>
        </row>
        <row r="287">
          <cell r="A287">
            <v>0</v>
          </cell>
          <cell r="H287" t="str">
            <v>ANDALUS</v>
          </cell>
          <cell r="J287">
            <v>202.34199999999998</v>
          </cell>
          <cell r="S287" t="str">
            <v>Andamento</v>
          </cell>
          <cell r="T287">
            <v>80557.03441729999</v>
          </cell>
          <cell r="U287">
            <v>80557.03441729999</v>
          </cell>
          <cell r="V287">
            <v>118640.69870000001</v>
          </cell>
          <cell r="W287">
            <v>118640.69870000001</v>
          </cell>
          <cell r="X287">
            <v>14372.35226</v>
          </cell>
          <cell r="Y287">
            <v>21166.94</v>
          </cell>
        </row>
        <row r="288">
          <cell r="A288">
            <v>0</v>
          </cell>
          <cell r="H288" t="str">
            <v>HEMISPHERE</v>
          </cell>
          <cell r="J288">
            <v>103.99</v>
          </cell>
          <cell r="S288" t="str">
            <v>Andamento</v>
          </cell>
          <cell r="T288">
            <v>253957.39916</v>
          </cell>
          <cell r="U288">
            <v>88885.089705999999</v>
          </cell>
          <cell r="V288">
            <v>253957.39916</v>
          </cell>
          <cell r="W288">
            <v>88885.089705999999</v>
          </cell>
          <cell r="X288">
            <v>36536.886500000001</v>
          </cell>
          <cell r="Y288">
            <v>36536.886500000001</v>
          </cell>
        </row>
        <row r="289">
          <cell r="A289">
            <v>0</v>
          </cell>
          <cell r="H289" t="str">
            <v>HORIZONTES CIDADE UNIVERSITARIA</v>
          </cell>
          <cell r="J289">
            <v>392</v>
          </cell>
          <cell r="S289" t="str">
            <v>Andamento</v>
          </cell>
          <cell r="T289">
            <v>256201.42614</v>
          </cell>
          <cell r="U289">
            <v>128100.71307</v>
          </cell>
          <cell r="V289">
            <v>256201.42614</v>
          </cell>
          <cell r="W289">
            <v>256201.42614</v>
          </cell>
          <cell r="X289">
            <v>73198.159999999989</v>
          </cell>
          <cell r="Y289">
            <v>73198.159999999989</v>
          </cell>
        </row>
        <row r="290">
          <cell r="A290">
            <v>0</v>
          </cell>
          <cell r="H290" t="str">
            <v>ESCRITORIOS PAULISTA</v>
          </cell>
          <cell r="J290">
            <v>127</v>
          </cell>
          <cell r="S290" t="str">
            <v>Andamento</v>
          </cell>
          <cell r="T290">
            <v>42696.7255</v>
          </cell>
          <cell r="U290">
            <v>21348.36275</v>
          </cell>
          <cell r="V290">
            <v>52312.919020000001</v>
          </cell>
          <cell r="W290">
            <v>26156.459510000001</v>
          </cell>
          <cell r="X290">
            <v>6960.87</v>
          </cell>
          <cell r="Y290">
            <v>8550.36</v>
          </cell>
        </row>
        <row r="291">
          <cell r="A291">
            <v>0</v>
          </cell>
          <cell r="H291" t="str">
            <v>ACCANTO</v>
          </cell>
          <cell r="J291">
            <v>77.64</v>
          </cell>
          <cell r="S291" t="str">
            <v>Andamento</v>
          </cell>
          <cell r="T291">
            <v>27951.7893</v>
          </cell>
          <cell r="U291">
            <v>27951.7893</v>
          </cell>
          <cell r="V291">
            <v>28796.102900000002</v>
          </cell>
          <cell r="W291">
            <v>28796.102900000002</v>
          </cell>
          <cell r="X291">
            <v>8074.56</v>
          </cell>
          <cell r="Y291">
            <v>8320</v>
          </cell>
        </row>
        <row r="292">
          <cell r="A292">
            <v>0</v>
          </cell>
          <cell r="H292" t="str">
            <v>GALLERIA MOOCA</v>
          </cell>
          <cell r="J292">
            <v>108</v>
          </cell>
          <cell r="S292" t="str">
            <v>Andamento</v>
          </cell>
          <cell r="T292">
            <v>91806.251999999993</v>
          </cell>
          <cell r="U292">
            <v>91806.251999999993</v>
          </cell>
          <cell r="V292">
            <v>91806.251999999993</v>
          </cell>
          <cell r="W292">
            <v>91806.251999999993</v>
          </cell>
          <cell r="X292">
            <v>23945.759999999998</v>
          </cell>
          <cell r="Y292">
            <v>23945.759999999998</v>
          </cell>
        </row>
        <row r="293">
          <cell r="A293">
            <v>0</v>
          </cell>
          <cell r="H293" t="str">
            <v>ART DE VIVRE</v>
          </cell>
          <cell r="J293">
            <v>84</v>
          </cell>
          <cell r="S293" t="str">
            <v>Andamento</v>
          </cell>
          <cell r="T293">
            <v>76737.116009999998</v>
          </cell>
          <cell r="U293">
            <v>76737.116009999998</v>
          </cell>
          <cell r="V293">
            <v>76737.116009999998</v>
          </cell>
          <cell r="W293">
            <v>76737.116009999998</v>
          </cell>
          <cell r="X293">
            <v>14421.96</v>
          </cell>
          <cell r="Y293">
            <v>14421.96</v>
          </cell>
        </row>
        <row r="294">
          <cell r="A294">
            <v>0</v>
          </cell>
          <cell r="H294" t="str">
            <v>VENTURA CLUBE DE MORAR</v>
          </cell>
          <cell r="J294">
            <v>214</v>
          </cell>
          <cell r="S294" t="str">
            <v>Andamento</v>
          </cell>
          <cell r="T294">
            <v>30219.986459999996</v>
          </cell>
          <cell r="U294">
            <v>30219.986459999996</v>
          </cell>
          <cell r="V294">
            <v>35303.722499999996</v>
          </cell>
          <cell r="W294">
            <v>35303.722499999996</v>
          </cell>
          <cell r="X294">
            <v>12013.960000000001</v>
          </cell>
          <cell r="Y294">
            <v>14035</v>
          </cell>
        </row>
        <row r="295">
          <cell r="A295">
            <v>0</v>
          </cell>
          <cell r="H295" t="str">
            <v>TERRABELA ZONA SUL</v>
          </cell>
          <cell r="J295">
            <v>377</v>
          </cell>
          <cell r="S295" t="str">
            <v>Andamento</v>
          </cell>
          <cell r="T295">
            <v>50238.469929999999</v>
          </cell>
          <cell r="U295">
            <v>50238.469929999999</v>
          </cell>
          <cell r="V295">
            <v>50238.469929999999</v>
          </cell>
          <cell r="W295">
            <v>50238.469929999999</v>
          </cell>
          <cell r="X295">
            <v>19245.849999999999</v>
          </cell>
          <cell r="Y295">
            <v>19245.849999999999</v>
          </cell>
        </row>
        <row r="296">
          <cell r="A296">
            <v>0</v>
          </cell>
          <cell r="H296" t="str">
            <v>GRAND LIDER OLYMPUS-FASE 4</v>
          </cell>
          <cell r="J296">
            <v>45</v>
          </cell>
          <cell r="S296" t="str">
            <v>Andamento</v>
          </cell>
          <cell r="T296">
            <v>127657.16</v>
          </cell>
          <cell r="U296">
            <v>127657.16</v>
          </cell>
          <cell r="V296">
            <v>132641.34</v>
          </cell>
          <cell r="W296">
            <v>132641.34</v>
          </cell>
          <cell r="X296">
            <v>23306.695000000003</v>
          </cell>
          <cell r="Y296">
            <v>24869.155000000002</v>
          </cell>
        </row>
        <row r="297">
          <cell r="A297">
            <v>0</v>
          </cell>
          <cell r="H297" t="str">
            <v>INFINITY</v>
          </cell>
          <cell r="J297">
            <v>30</v>
          </cell>
          <cell r="S297" t="str">
            <v>Andamento</v>
          </cell>
          <cell r="T297">
            <v>48765.503599999996</v>
          </cell>
          <cell r="U297">
            <v>34916.100577599995</v>
          </cell>
          <cell r="V297">
            <v>48765.503599999996</v>
          </cell>
          <cell r="W297">
            <v>34916.100577599995</v>
          </cell>
          <cell r="X297">
            <v>9064.1999999999989</v>
          </cell>
          <cell r="Y297">
            <v>9064.1999999999989</v>
          </cell>
        </row>
        <row r="298">
          <cell r="A298">
            <v>0</v>
          </cell>
          <cell r="H298" t="str">
            <v>L ACQUA - FASE 3</v>
          </cell>
          <cell r="J298">
            <v>60</v>
          </cell>
          <cell r="S298" t="str">
            <v>Andamento</v>
          </cell>
          <cell r="T298">
            <v>17853.252129999997</v>
          </cell>
          <cell r="U298">
            <v>12782.928525079997</v>
          </cell>
          <cell r="V298">
            <v>22538.989399999999</v>
          </cell>
          <cell r="W298">
            <v>16137.916410399997</v>
          </cell>
          <cell r="X298">
            <v>6010.97</v>
          </cell>
          <cell r="Y298">
            <v>7588.6</v>
          </cell>
        </row>
        <row r="299">
          <cell r="A299">
            <v>0</v>
          </cell>
          <cell r="H299" t="str">
            <v>VILLAGIO MANGUINHOS COND 5 - ALMAFI</v>
          </cell>
          <cell r="J299">
            <v>190</v>
          </cell>
          <cell r="S299" t="str">
            <v>A iniciar</v>
          </cell>
          <cell r="T299">
            <v>28544.487123764258</v>
          </cell>
          <cell r="U299">
            <v>25690.038411387832</v>
          </cell>
          <cell r="V299">
            <v>28544.487123764258</v>
          </cell>
          <cell r="W299">
            <v>25690.038411387832</v>
          </cell>
          <cell r="X299">
            <v>11808.5</v>
          </cell>
          <cell r="Y299">
            <v>11808.5</v>
          </cell>
        </row>
        <row r="300">
          <cell r="A300">
            <v>0</v>
          </cell>
          <cell r="H300" t="str">
            <v>VITORIA JUNDIAI</v>
          </cell>
          <cell r="J300">
            <v>512</v>
          </cell>
          <cell r="S300" t="str">
            <v>Andamento</v>
          </cell>
          <cell r="T300">
            <v>48081</v>
          </cell>
          <cell r="U300">
            <v>36060.75</v>
          </cell>
          <cell r="V300">
            <v>48081</v>
          </cell>
          <cell r="W300">
            <v>36060.75</v>
          </cell>
          <cell r="X300">
            <v>26368</v>
          </cell>
          <cell r="Y300">
            <v>26368</v>
          </cell>
        </row>
        <row r="301">
          <cell r="A301">
            <v>0</v>
          </cell>
          <cell r="H301" t="str">
            <v>FATTO NOVA CARRÃO</v>
          </cell>
          <cell r="J301">
            <v>221</v>
          </cell>
          <cell r="S301" t="str">
            <v>Andamento</v>
          </cell>
          <cell r="T301">
            <v>29604.096989999998</v>
          </cell>
          <cell r="U301">
            <v>23387.236622100001</v>
          </cell>
          <cell r="V301">
            <v>30005.962559999996</v>
          </cell>
          <cell r="W301">
            <v>23704.7104224</v>
          </cell>
          <cell r="X301">
            <v>11408.019999999999</v>
          </cell>
          <cell r="Y301">
            <v>11562.88</v>
          </cell>
        </row>
        <row r="302">
          <cell r="A302">
            <v>0</v>
          </cell>
          <cell r="H302" t="str">
            <v>PARQUE DOS SONHOS JACARANDÁ</v>
          </cell>
          <cell r="J302">
            <v>355</v>
          </cell>
          <cell r="S302" t="str">
            <v>Andamento</v>
          </cell>
          <cell r="T302">
            <v>29667.407999999999</v>
          </cell>
          <cell r="U302">
            <v>14833.704</v>
          </cell>
          <cell r="V302">
            <v>29667.407999999999</v>
          </cell>
          <cell r="W302">
            <v>14833.704</v>
          </cell>
          <cell r="X302">
            <v>16195.099999999999</v>
          </cell>
          <cell r="Y302">
            <v>16195.099999999999</v>
          </cell>
        </row>
        <row r="303">
          <cell r="A303">
            <v>0</v>
          </cell>
          <cell r="H303" t="str">
            <v>RESIDENCIAL SAO VICENTE</v>
          </cell>
          <cell r="J303">
            <v>500</v>
          </cell>
          <cell r="S303" t="str">
            <v>Andamento</v>
          </cell>
          <cell r="T303">
            <v>25973.794999999998</v>
          </cell>
          <cell r="U303">
            <v>12986.897499999999</v>
          </cell>
          <cell r="V303">
            <v>25973.794999999998</v>
          </cell>
          <cell r="W303">
            <v>12986.897499999999</v>
          </cell>
          <cell r="X303">
            <v>21000</v>
          </cell>
          <cell r="Y303">
            <v>21000</v>
          </cell>
        </row>
        <row r="304">
          <cell r="A304">
            <v>0</v>
          </cell>
          <cell r="H304" t="str">
            <v>JUNDIAPEBA I</v>
          </cell>
          <cell r="J304">
            <v>2060</v>
          </cell>
          <cell r="S304" t="str">
            <v>Andamento</v>
          </cell>
          <cell r="T304">
            <v>102674.7466</v>
          </cell>
          <cell r="U304">
            <v>51337.373299999999</v>
          </cell>
          <cell r="V304">
            <v>102674.7466</v>
          </cell>
          <cell r="W304">
            <v>51337.373299999999</v>
          </cell>
          <cell r="X304">
            <v>86520</v>
          </cell>
          <cell r="Y304">
            <v>86520</v>
          </cell>
        </row>
        <row r="305">
          <cell r="A305">
            <v>0</v>
          </cell>
          <cell r="H305" t="str">
            <v>PARQUE DAS CACHOEIRAS</v>
          </cell>
          <cell r="J305">
            <v>120</v>
          </cell>
          <cell r="S305" t="str">
            <v>Andamento</v>
          </cell>
          <cell r="T305">
            <v>12040.769999999999</v>
          </cell>
          <cell r="U305">
            <v>6502.0158000000001</v>
          </cell>
          <cell r="V305">
            <v>12040.769999999999</v>
          </cell>
          <cell r="W305">
            <v>6502.0158000000001</v>
          </cell>
          <cell r="X305">
            <v>6406.8</v>
          </cell>
          <cell r="Y305">
            <v>6406.8</v>
          </cell>
        </row>
        <row r="306">
          <cell r="A306">
            <v>0</v>
          </cell>
          <cell r="H306" t="str">
            <v>PARQUE DAS ÁGUAS - COND 7</v>
          </cell>
          <cell r="J306">
            <v>240</v>
          </cell>
          <cell r="S306" t="str">
            <v>Andamento</v>
          </cell>
          <cell r="T306">
            <v>24081.539999999997</v>
          </cell>
          <cell r="U306">
            <v>13004.0316</v>
          </cell>
          <cell r="V306">
            <v>24081.539999999997</v>
          </cell>
          <cell r="W306">
            <v>13004.0316</v>
          </cell>
          <cell r="X306">
            <v>12813.6</v>
          </cell>
          <cell r="Y306">
            <v>12813.6</v>
          </cell>
        </row>
        <row r="307">
          <cell r="A307">
            <v>0</v>
          </cell>
          <cell r="H307" t="str">
            <v>CASAS DO BOSQUE - FASE 1</v>
          </cell>
          <cell r="J307">
            <v>196</v>
          </cell>
          <cell r="S307" t="str">
            <v>A iniciar</v>
          </cell>
          <cell r="T307">
            <v>22717.4344738</v>
          </cell>
          <cell r="U307">
            <v>15447.855442184002</v>
          </cell>
          <cell r="V307">
            <v>23420.035540000001</v>
          </cell>
          <cell r="W307">
            <v>15925.624167200001</v>
          </cell>
          <cell r="X307">
            <v>10890.3452</v>
          </cell>
          <cell r="Y307">
            <v>11227.16</v>
          </cell>
        </row>
        <row r="308">
          <cell r="A308">
            <v>0</v>
          </cell>
          <cell r="H308" t="str">
            <v>VANILLA HOUSE AND GARDEN</v>
          </cell>
          <cell r="J308">
            <v>15</v>
          </cell>
          <cell r="S308" t="str">
            <v>Pronto</v>
          </cell>
          <cell r="T308">
            <v>19553.343499999999</v>
          </cell>
          <cell r="U308">
            <v>10040.64188725</v>
          </cell>
          <cell r="V308">
            <v>19553.343499999999</v>
          </cell>
          <cell r="W308">
            <v>10040.64188725</v>
          </cell>
          <cell r="X308">
            <v>0</v>
          </cell>
          <cell r="Y308">
            <v>2789.25</v>
          </cell>
        </row>
        <row r="309">
          <cell r="A309">
            <v>0</v>
          </cell>
          <cell r="H309" t="str">
            <v>SOLLO</v>
          </cell>
          <cell r="J309">
            <v>40</v>
          </cell>
          <cell r="S309" t="str">
            <v>Pronto</v>
          </cell>
          <cell r="T309">
            <v>27984</v>
          </cell>
          <cell r="U309">
            <v>9094.7999999999993</v>
          </cell>
          <cell r="V309">
            <v>27984</v>
          </cell>
          <cell r="W309">
            <v>9094.8000000000011</v>
          </cell>
          <cell r="X309">
            <v>8480</v>
          </cell>
          <cell r="Y309">
            <v>8480</v>
          </cell>
        </row>
        <row r="310">
          <cell r="A310">
            <v>0</v>
          </cell>
          <cell r="H310" t="str">
            <v>BALNEÁRIO COSTA DO SOL</v>
          </cell>
          <cell r="J310">
            <v>490</v>
          </cell>
          <cell r="S310" t="str">
            <v>Andamento</v>
          </cell>
          <cell r="T310">
            <v>110227.74400000001</v>
          </cell>
          <cell r="U310">
            <v>22045.548800000004</v>
          </cell>
          <cell r="V310">
            <v>110227.74400000001</v>
          </cell>
          <cell r="W310">
            <v>110227.74400000001</v>
          </cell>
          <cell r="X310">
            <v>38675.699999999997</v>
          </cell>
          <cell r="Y310">
            <v>38675.699999999997</v>
          </cell>
        </row>
        <row r="311">
          <cell r="A311">
            <v>0</v>
          </cell>
          <cell r="H311" t="str">
            <v>CONTEMPORÂNEO</v>
          </cell>
          <cell r="J311">
            <v>170</v>
          </cell>
          <cell r="S311" t="str">
            <v>Pronto</v>
          </cell>
          <cell r="T311">
            <v>31225.74</v>
          </cell>
          <cell r="U311">
            <v>13270.9395</v>
          </cell>
          <cell r="V311">
            <v>31225.74</v>
          </cell>
          <cell r="X311">
            <v>0</v>
          </cell>
          <cell r="Y311">
            <v>0</v>
          </cell>
        </row>
        <row r="312">
          <cell r="A312">
            <v>0</v>
          </cell>
          <cell r="H312" t="str">
            <v>VARANDA ZONA SUL</v>
          </cell>
          <cell r="J312">
            <v>116.64</v>
          </cell>
          <cell r="S312" t="str">
            <v>Pronto</v>
          </cell>
          <cell r="T312">
            <v>30047.192999999999</v>
          </cell>
          <cell r="U312">
            <v>15023.5965</v>
          </cell>
          <cell r="V312">
            <v>30047.192999999999</v>
          </cell>
          <cell r="X312">
            <v>0</v>
          </cell>
          <cell r="Y312">
            <v>0</v>
          </cell>
        </row>
        <row r="313">
          <cell r="A313">
            <v>0</v>
          </cell>
          <cell r="H313" t="str">
            <v>PATEO LINDOIA</v>
          </cell>
          <cell r="J313">
            <v>96</v>
          </cell>
          <cell r="S313" t="str">
            <v>Pronto</v>
          </cell>
          <cell r="T313">
            <v>23945.471730000001</v>
          </cell>
          <cell r="U313">
            <v>11972.735865000001</v>
          </cell>
          <cell r="V313">
            <v>23945.471730000001</v>
          </cell>
          <cell r="W313">
            <v>0</v>
          </cell>
          <cell r="X313">
            <v>0</v>
          </cell>
          <cell r="Y313">
            <v>0</v>
          </cell>
        </row>
        <row r="314">
          <cell r="A314">
            <v>0</v>
          </cell>
          <cell r="H314" t="str">
            <v>EDIFICIO VIVARE - RS</v>
          </cell>
          <cell r="J314">
            <v>200</v>
          </cell>
          <cell r="S314" t="str">
            <v>Pronto</v>
          </cell>
          <cell r="T314">
            <v>28646.948400000001</v>
          </cell>
          <cell r="U314">
            <v>14323.474200000001</v>
          </cell>
          <cell r="V314">
            <v>28646.948400000001</v>
          </cell>
          <cell r="W314">
            <v>0</v>
          </cell>
          <cell r="X314">
            <v>0</v>
          </cell>
          <cell r="Y314">
            <v>0</v>
          </cell>
        </row>
        <row r="315">
          <cell r="A315">
            <v>0</v>
          </cell>
          <cell r="H315" t="str">
            <v>JARDIM e VIVENDA DO LAGO CLUBE RESIDENCIAL</v>
          </cell>
          <cell r="J315">
            <v>331</v>
          </cell>
          <cell r="S315" t="str">
            <v>Pronto</v>
          </cell>
          <cell r="T315">
            <v>56937.913200000003</v>
          </cell>
          <cell r="U315">
            <v>14234.478300000001</v>
          </cell>
          <cell r="V315">
            <v>56937.913200000003</v>
          </cell>
          <cell r="W315">
            <v>56937.913200000003</v>
          </cell>
          <cell r="X315">
            <v>47210.53</v>
          </cell>
          <cell r="Y315">
            <v>47210.53</v>
          </cell>
        </row>
        <row r="316">
          <cell r="A316">
            <v>0</v>
          </cell>
          <cell r="H316" t="str">
            <v>CENNARIO LINDOIA</v>
          </cell>
          <cell r="J316">
            <v>144</v>
          </cell>
          <cell r="S316" t="str">
            <v>Pronto</v>
          </cell>
          <cell r="T316">
            <v>42999.999900000003</v>
          </cell>
          <cell r="U316">
            <v>21499.999950000001</v>
          </cell>
          <cell r="V316">
            <v>42999.999900000003</v>
          </cell>
          <cell r="W316">
            <v>21499.999950000001</v>
          </cell>
          <cell r="X316">
            <v>0</v>
          </cell>
          <cell r="Y316">
            <v>14035.68</v>
          </cell>
        </row>
        <row r="317">
          <cell r="A317">
            <v>0</v>
          </cell>
          <cell r="H317" t="str">
            <v>PRAIA DE BELAS PRIME OFFICES</v>
          </cell>
          <cell r="J317">
            <v>186</v>
          </cell>
          <cell r="S317" t="str">
            <v>Pronto</v>
          </cell>
          <cell r="T317">
            <v>52278.911999999997</v>
          </cell>
          <cell r="U317">
            <v>13069.727999999999</v>
          </cell>
          <cell r="V317">
            <v>52278.911999999997</v>
          </cell>
          <cell r="W317">
            <v>13069.727999999999</v>
          </cell>
          <cell r="X317">
            <v>0</v>
          </cell>
          <cell r="Y317">
            <v>9340.92</v>
          </cell>
        </row>
        <row r="318">
          <cell r="A318">
            <v>0</v>
          </cell>
          <cell r="H318" t="str">
            <v>IDEALE MASSIMA VITA</v>
          </cell>
          <cell r="J318">
            <v>158</v>
          </cell>
          <cell r="S318" t="str">
            <v>Pronto</v>
          </cell>
          <cell r="T318">
            <v>31957.4607</v>
          </cell>
          <cell r="U318">
            <v>15978.73035</v>
          </cell>
          <cell r="V318">
            <v>31957.4607</v>
          </cell>
          <cell r="W318">
            <v>15978.73035</v>
          </cell>
          <cell r="X318">
            <v>0</v>
          </cell>
          <cell r="Y318">
            <v>11194.3</v>
          </cell>
        </row>
        <row r="319">
          <cell r="A319">
            <v>0</v>
          </cell>
          <cell r="H319" t="str">
            <v>MADERO ANTONIO PARREIRAS</v>
          </cell>
          <cell r="J319">
            <v>33</v>
          </cell>
          <cell r="S319" t="str">
            <v>Andamento</v>
          </cell>
          <cell r="T319">
            <v>25473.505000000001</v>
          </cell>
          <cell r="U319">
            <v>12736.752500000001</v>
          </cell>
          <cell r="V319">
            <v>32409.915430000001</v>
          </cell>
          <cell r="W319">
            <v>16204.957715</v>
          </cell>
          <cell r="X319">
            <v>5651.58</v>
          </cell>
          <cell r="Y319">
            <v>7192.92</v>
          </cell>
        </row>
        <row r="320">
          <cell r="A320">
            <v>0</v>
          </cell>
          <cell r="H320" t="str">
            <v>RISERVA SCHIAVON APTO</v>
          </cell>
          <cell r="J320">
            <v>54</v>
          </cell>
          <cell r="S320" t="str">
            <v>Andamento</v>
          </cell>
          <cell r="T320">
            <v>61113.57</v>
          </cell>
          <cell r="U320">
            <v>30556.785</v>
          </cell>
          <cell r="V320">
            <v>61113.57</v>
          </cell>
          <cell r="W320">
            <v>61113.57</v>
          </cell>
          <cell r="X320">
            <v>11640.24</v>
          </cell>
          <cell r="Y320">
            <v>11640.24</v>
          </cell>
        </row>
        <row r="321">
          <cell r="A321">
            <v>0</v>
          </cell>
          <cell r="H321" t="str">
            <v>ALTOBELLI RESIDENCIAL CLUB</v>
          </cell>
          <cell r="J321">
            <v>26</v>
          </cell>
          <cell r="S321" t="str">
            <v>Pronto</v>
          </cell>
          <cell r="T321">
            <v>18115.986290000001</v>
          </cell>
          <cell r="U321">
            <v>5887.6955442500002</v>
          </cell>
          <cell r="V321">
            <v>20796.915489999999</v>
          </cell>
          <cell r="W321">
            <v>6758.9975342500002</v>
          </cell>
          <cell r="X321">
            <v>5212.74</v>
          </cell>
          <cell r="Y321">
            <v>6014.7</v>
          </cell>
        </row>
        <row r="322">
          <cell r="A322">
            <v>0</v>
          </cell>
          <cell r="H322" t="str">
            <v>GRAND VITA GOLDZSTEIN</v>
          </cell>
          <cell r="J322">
            <v>234</v>
          </cell>
          <cell r="S322" t="str">
            <v>Andamento</v>
          </cell>
          <cell r="T322">
            <v>44394.076800000003</v>
          </cell>
          <cell r="U322">
            <v>22197.038400000001</v>
          </cell>
          <cell r="V322">
            <v>51425.551200000002</v>
          </cell>
          <cell r="W322">
            <v>25712.775600000001</v>
          </cell>
          <cell r="X322">
            <v>15977.52</v>
          </cell>
          <cell r="Y322">
            <v>18572.16</v>
          </cell>
        </row>
        <row r="323">
          <cell r="A323">
            <v>0</v>
          </cell>
          <cell r="H323" t="str">
            <v>MIRAFLORES QUALITY</v>
          </cell>
          <cell r="J323">
            <v>172.99</v>
          </cell>
          <cell r="S323" t="str">
            <v>Andamento</v>
          </cell>
          <cell r="T323">
            <v>27009.072609999999</v>
          </cell>
          <cell r="U323">
            <v>13504.536305</v>
          </cell>
          <cell r="V323">
            <v>31848.850579999998</v>
          </cell>
          <cell r="W323">
            <v>15924.425289999999</v>
          </cell>
          <cell r="X323">
            <v>11566.78</v>
          </cell>
          <cell r="Y323">
            <v>13639.44</v>
          </cell>
        </row>
        <row r="324">
          <cell r="A324">
            <v>0</v>
          </cell>
          <cell r="H324" t="str">
            <v>COND RESID VIVARE CTB</v>
          </cell>
          <cell r="J324">
            <v>279.99</v>
          </cell>
          <cell r="S324" t="str">
            <v>Pronto</v>
          </cell>
          <cell r="T324">
            <v>36089.082979999999</v>
          </cell>
          <cell r="U324">
            <v>14435.633192000001</v>
          </cell>
          <cell r="V324">
            <v>41482.727780000001</v>
          </cell>
          <cell r="W324">
            <v>16593.091112000002</v>
          </cell>
          <cell r="X324">
            <v>15676.640100000001</v>
          </cell>
          <cell r="Y324">
            <v>18084.77</v>
          </cell>
        </row>
        <row r="325">
          <cell r="A325">
            <v>0</v>
          </cell>
          <cell r="H325" t="str">
            <v>VILLAGIO PLANALTO TRIUNFO</v>
          </cell>
          <cell r="J325">
            <v>133.99</v>
          </cell>
          <cell r="S325" t="str">
            <v>Andamento</v>
          </cell>
          <cell r="T325">
            <v>19659.74595</v>
          </cell>
          <cell r="U325">
            <v>9829.8729750000002</v>
          </cell>
          <cell r="V325">
            <v>23639.24595</v>
          </cell>
          <cell r="W325">
            <v>11819.622975</v>
          </cell>
          <cell r="X325">
            <v>7617.3315000000011</v>
          </cell>
          <cell r="Y325">
            <v>9209.7000000000007</v>
          </cell>
        </row>
        <row r="326">
          <cell r="A326">
            <v>0</v>
          </cell>
          <cell r="H326" t="str">
            <v>PLENO RESIDENCIAL - FASE 2</v>
          </cell>
          <cell r="J326">
            <v>216</v>
          </cell>
          <cell r="S326" t="str">
            <v>Andamento</v>
          </cell>
          <cell r="T326">
            <v>29828.686319999997</v>
          </cell>
          <cell r="U326">
            <v>29828.686319999997</v>
          </cell>
          <cell r="V326">
            <v>29828.686319999997</v>
          </cell>
          <cell r="W326">
            <v>29828.686319999997</v>
          </cell>
          <cell r="X326">
            <v>13169.52</v>
          </cell>
          <cell r="Y326">
            <v>13169.52</v>
          </cell>
        </row>
        <row r="327">
          <cell r="A327">
            <v>0</v>
          </cell>
          <cell r="H327" t="str">
            <v>VILLA MIMOSA VITA INSOLARATA</v>
          </cell>
          <cell r="J327">
            <v>150</v>
          </cell>
          <cell r="S327" t="str">
            <v>Andamento</v>
          </cell>
          <cell r="T327">
            <v>42251.681400000001</v>
          </cell>
          <cell r="U327">
            <v>21125.840700000001</v>
          </cell>
          <cell r="V327">
            <v>42251.681400000001</v>
          </cell>
          <cell r="W327">
            <v>21125.840700000001</v>
          </cell>
          <cell r="X327">
            <v>13927.5</v>
          </cell>
          <cell r="Y327">
            <v>13927.5</v>
          </cell>
        </row>
        <row r="328">
          <cell r="A328">
            <v>0</v>
          </cell>
          <cell r="H328" t="str">
            <v>HORIZONS</v>
          </cell>
          <cell r="J328">
            <v>351</v>
          </cell>
          <cell r="S328" t="str">
            <v>Andamento</v>
          </cell>
          <cell r="T328">
            <v>192796.78215899999</v>
          </cell>
          <cell r="U328">
            <v>96398.391079499997</v>
          </cell>
          <cell r="V328">
            <v>255274.61138253269</v>
          </cell>
          <cell r="W328">
            <v>127637.30569126635</v>
          </cell>
          <cell r="X328">
            <v>44878.86</v>
          </cell>
          <cell r="Y328">
            <v>59710.62</v>
          </cell>
        </row>
        <row r="329">
          <cell r="A329">
            <v>0</v>
          </cell>
          <cell r="H329" t="str">
            <v>THE SUN</v>
          </cell>
          <cell r="J329">
            <v>262</v>
          </cell>
          <cell r="S329" t="str">
            <v>Andamento</v>
          </cell>
          <cell r="T329">
            <v>40333.726609999998</v>
          </cell>
          <cell r="U329">
            <v>20166.863304999999</v>
          </cell>
          <cell r="V329">
            <v>40333.726609999998</v>
          </cell>
          <cell r="W329">
            <v>20166.863304999999</v>
          </cell>
          <cell r="X329">
            <v>15908.64</v>
          </cell>
          <cell r="Y329">
            <v>15908.64</v>
          </cell>
        </row>
        <row r="330">
          <cell r="A330">
            <v>0</v>
          </cell>
          <cell r="H330" t="str">
            <v>ARBORETO ECO - 1ª FASE</v>
          </cell>
          <cell r="J330">
            <v>276</v>
          </cell>
          <cell r="S330" t="str">
            <v>Andamento</v>
          </cell>
          <cell r="T330">
            <v>40594.222999999998</v>
          </cell>
          <cell r="U330">
            <v>20297.111499999999</v>
          </cell>
          <cell r="V330">
            <v>40594.222999999998</v>
          </cell>
          <cell r="W330">
            <v>20297.111499999999</v>
          </cell>
          <cell r="X330">
            <v>16568.28</v>
          </cell>
          <cell r="Y330">
            <v>16568.28</v>
          </cell>
        </row>
        <row r="331">
          <cell r="A331">
            <v>0</v>
          </cell>
          <cell r="H331" t="str">
            <v>URBAN CONCEPT OFFICES</v>
          </cell>
          <cell r="J331">
            <v>384</v>
          </cell>
          <cell r="S331" t="str">
            <v>Andamento</v>
          </cell>
          <cell r="T331">
            <v>105862.409</v>
          </cell>
          <cell r="U331">
            <v>35463.907015000004</v>
          </cell>
          <cell r="V331">
            <v>105862.409</v>
          </cell>
          <cell r="W331">
            <v>35463.907015000004</v>
          </cell>
          <cell r="X331">
            <v>22279.68</v>
          </cell>
          <cell r="Y331">
            <v>22279.68</v>
          </cell>
        </row>
        <row r="332">
          <cell r="A332">
            <v>0</v>
          </cell>
          <cell r="H332" t="str">
            <v>VIVARE - MATHEO GIANELLA</v>
          </cell>
          <cell r="J332">
            <v>171.99</v>
          </cell>
          <cell r="S332" t="str">
            <v>Andamento</v>
          </cell>
          <cell r="T332">
            <v>29887.2258</v>
          </cell>
          <cell r="U332">
            <v>9713.3483850000011</v>
          </cell>
          <cell r="V332">
            <v>33212.2552</v>
          </cell>
          <cell r="W332">
            <v>10793.98294</v>
          </cell>
          <cell r="X332">
            <v>11332.421100000001</v>
          </cell>
          <cell r="Y332">
            <v>12650.880000000001</v>
          </cell>
        </row>
        <row r="333">
          <cell r="A333">
            <v>0</v>
          </cell>
          <cell r="H333" t="str">
            <v>VIVARE GRAND CLUB</v>
          </cell>
          <cell r="J333">
            <v>192</v>
          </cell>
          <cell r="S333" t="str">
            <v>Andamento</v>
          </cell>
          <cell r="T333">
            <v>31072.929599999999</v>
          </cell>
          <cell r="U333">
            <v>15536.4648</v>
          </cell>
          <cell r="V333">
            <v>31072.929599999999</v>
          </cell>
          <cell r="W333">
            <v>15536.4648</v>
          </cell>
          <cell r="X333">
            <v>12453.119999999999</v>
          </cell>
          <cell r="Y333">
            <v>12453.119999999999</v>
          </cell>
        </row>
        <row r="334">
          <cell r="A334">
            <v>0</v>
          </cell>
          <cell r="H334" t="str">
            <v>ILE ST LOUIS - 2ª FASE</v>
          </cell>
          <cell r="J334">
            <v>142</v>
          </cell>
          <cell r="S334" t="str">
            <v>Andamento</v>
          </cell>
          <cell r="T334">
            <v>136493.05439999999</v>
          </cell>
          <cell r="U334">
            <v>136493.05439999999</v>
          </cell>
          <cell r="V334">
            <v>173508.12</v>
          </cell>
          <cell r="W334">
            <v>173508.12</v>
          </cell>
          <cell r="X334">
            <v>34122.767999999996</v>
          </cell>
          <cell r="Y334">
            <v>43376.399999999994</v>
          </cell>
        </row>
        <row r="335">
          <cell r="A335">
            <v>0</v>
          </cell>
          <cell r="H335" t="str">
            <v>ACQUA VERDE</v>
          </cell>
          <cell r="J335">
            <v>215</v>
          </cell>
          <cell r="S335" t="str">
            <v>Andamento</v>
          </cell>
          <cell r="T335">
            <v>72883.694879999995</v>
          </cell>
          <cell r="U335">
            <v>29153.477952000001</v>
          </cell>
          <cell r="V335">
            <v>73222.688929999989</v>
          </cell>
          <cell r="W335">
            <v>29289.075571999998</v>
          </cell>
          <cell r="X335">
            <v>22286.899999999998</v>
          </cell>
          <cell r="Y335">
            <v>22390.559999999998</v>
          </cell>
        </row>
        <row r="336">
          <cell r="A336">
            <v>0</v>
          </cell>
          <cell r="H336" t="str">
            <v>PENINSULA WAY - 1ª FASE SL</v>
          </cell>
          <cell r="J336">
            <v>47</v>
          </cell>
          <cell r="S336" t="str">
            <v>Andamento</v>
          </cell>
          <cell r="T336">
            <v>31155.457361999997</v>
          </cell>
          <cell r="U336">
            <v>31155.457361999997</v>
          </cell>
          <cell r="V336">
            <v>39437.287799999998</v>
          </cell>
          <cell r="W336">
            <v>39437.287799999998</v>
          </cell>
          <cell r="X336">
            <v>7080.6119999999992</v>
          </cell>
          <cell r="Y336">
            <v>8962.7999999999993</v>
          </cell>
        </row>
        <row r="337">
          <cell r="A337">
            <v>0</v>
          </cell>
          <cell r="H337" t="str">
            <v>LE PARC BOA VIAGEM - 1ªFASE</v>
          </cell>
          <cell r="J337">
            <v>292</v>
          </cell>
          <cell r="S337" t="str">
            <v>Andamento</v>
          </cell>
          <cell r="T337">
            <v>141433.3880256</v>
          </cell>
          <cell r="U337">
            <v>96174.703857408007</v>
          </cell>
          <cell r="V337">
            <v>170401.67232000001</v>
          </cell>
          <cell r="W337">
            <v>115873.13717760002</v>
          </cell>
          <cell r="X337">
            <v>38223.292800000003</v>
          </cell>
          <cell r="Y337">
            <v>46052.160000000003</v>
          </cell>
        </row>
        <row r="338">
          <cell r="A338">
            <v>0</v>
          </cell>
          <cell r="H338" t="str">
            <v>MARAVILLE MANANCIAIS</v>
          </cell>
          <cell r="J338">
            <v>282</v>
          </cell>
          <cell r="S338" t="str">
            <v>Andamento</v>
          </cell>
          <cell r="T338">
            <v>35287.198620000003</v>
          </cell>
          <cell r="U338">
            <v>17643.599310000001</v>
          </cell>
          <cell r="V338">
            <v>35287.198620000003</v>
          </cell>
          <cell r="W338">
            <v>17643.599310000001</v>
          </cell>
          <cell r="X338">
            <v>14272.02</v>
          </cell>
          <cell r="Y338">
            <v>14272.02</v>
          </cell>
        </row>
        <row r="339">
          <cell r="A339">
            <v>0</v>
          </cell>
          <cell r="H339" t="str">
            <v>PARQUE DOS SONHOS FASE 1</v>
          </cell>
          <cell r="J339">
            <v>256</v>
          </cell>
          <cell r="S339" t="str">
            <v>Andamento</v>
          </cell>
          <cell r="T339">
            <v>25943.534080000001</v>
          </cell>
          <cell r="U339">
            <v>25943.534080000001</v>
          </cell>
          <cell r="V339">
            <v>25943.534080000001</v>
          </cell>
          <cell r="W339">
            <v>25943.534080000001</v>
          </cell>
          <cell r="X339">
            <v>13068.8</v>
          </cell>
          <cell r="Y339">
            <v>13068.8</v>
          </cell>
        </row>
        <row r="340">
          <cell r="A340">
            <v>0</v>
          </cell>
          <cell r="H340" t="str">
            <v>LE GRAND MIGUEL COUTO</v>
          </cell>
          <cell r="J340">
            <v>64</v>
          </cell>
          <cell r="S340" t="str">
            <v>Andamento</v>
          </cell>
          <cell r="T340">
            <v>39851.703758999996</v>
          </cell>
          <cell r="U340">
            <v>39851.703758999996</v>
          </cell>
          <cell r="V340">
            <v>46042.561719999998</v>
          </cell>
          <cell r="W340">
            <v>46042.561719999998</v>
          </cell>
          <cell r="X340">
            <v>8719.766999999998</v>
          </cell>
          <cell r="Y340">
            <v>10074.359999999997</v>
          </cell>
        </row>
        <row r="341">
          <cell r="A341">
            <v>0</v>
          </cell>
          <cell r="H341" t="str">
            <v>PLAZA SPRADA</v>
          </cell>
          <cell r="J341">
            <v>151</v>
          </cell>
          <cell r="S341" t="str">
            <v>Andamento</v>
          </cell>
          <cell r="T341">
            <v>26337.297730000006</v>
          </cell>
          <cell r="U341">
            <v>26337.297730000006</v>
          </cell>
          <cell r="V341">
            <v>31343.633180000004</v>
          </cell>
          <cell r="W341">
            <v>31343.633180000004</v>
          </cell>
          <cell r="X341">
            <v>10521.68</v>
          </cell>
          <cell r="Y341">
            <v>12542.400000000001</v>
          </cell>
        </row>
        <row r="342">
          <cell r="A342">
            <v>0</v>
          </cell>
          <cell r="H342" t="str">
            <v>RESERVA DO BOSQUE</v>
          </cell>
          <cell r="J342">
            <v>158</v>
          </cell>
          <cell r="S342" t="str">
            <v>Andamento</v>
          </cell>
          <cell r="T342">
            <v>27130.203700000002</v>
          </cell>
          <cell r="U342">
            <v>27130.203700000002</v>
          </cell>
          <cell r="V342">
            <v>31594.667600000001</v>
          </cell>
          <cell r="W342">
            <v>31594.667600000001</v>
          </cell>
          <cell r="X342">
            <v>9535.3000000000011</v>
          </cell>
          <cell r="Y342">
            <v>11104.400000000001</v>
          </cell>
        </row>
        <row r="343">
          <cell r="A343">
            <v>0</v>
          </cell>
          <cell r="H343" t="str">
            <v>OTTO CLUBE RESIDENCIAL</v>
          </cell>
          <cell r="J343">
            <v>199</v>
          </cell>
          <cell r="S343" t="str">
            <v>Andamento</v>
          </cell>
          <cell r="T343">
            <v>34961.440780000004</v>
          </cell>
          <cell r="U343">
            <v>34961.440780000004</v>
          </cell>
          <cell r="V343">
            <v>40547.361420000001</v>
          </cell>
          <cell r="W343">
            <v>40547.361420000001</v>
          </cell>
          <cell r="X343">
            <v>12503.17</v>
          </cell>
          <cell r="Y343">
            <v>14513.73</v>
          </cell>
        </row>
        <row r="344">
          <cell r="A344">
            <v>0</v>
          </cell>
          <cell r="H344" t="str">
            <v>LINDOIA SQUARE</v>
          </cell>
          <cell r="J344">
            <v>198</v>
          </cell>
          <cell r="S344" t="str">
            <v>Andamento</v>
          </cell>
          <cell r="T344">
            <v>49619.494860000006</v>
          </cell>
          <cell r="U344">
            <v>49619.494860000006</v>
          </cell>
          <cell r="V344">
            <v>56158.943680000004</v>
          </cell>
          <cell r="W344">
            <v>56158.943680000004</v>
          </cell>
          <cell r="X344">
            <v>14945.04</v>
          </cell>
          <cell r="Y344">
            <v>16907.52</v>
          </cell>
        </row>
        <row r="345">
          <cell r="A345">
            <v>0</v>
          </cell>
          <cell r="H345" t="str">
            <v>STILLO</v>
          </cell>
          <cell r="J345">
            <v>283</v>
          </cell>
          <cell r="S345" t="str">
            <v>Andamento</v>
          </cell>
          <cell r="T345">
            <v>54337.570650000001</v>
          </cell>
          <cell r="U345">
            <v>48632.125731750006</v>
          </cell>
          <cell r="V345">
            <v>63361.8315</v>
          </cell>
          <cell r="W345">
            <v>56708.839192500003</v>
          </cell>
          <cell r="X345">
            <v>20868.419999999998</v>
          </cell>
          <cell r="Y345">
            <v>24334.199999999997</v>
          </cell>
        </row>
        <row r="346">
          <cell r="A346">
            <v>0</v>
          </cell>
          <cell r="H346" t="str">
            <v>SARAY</v>
          </cell>
          <cell r="J346">
            <v>8</v>
          </cell>
          <cell r="S346" t="str">
            <v>Pronto</v>
          </cell>
          <cell r="T346">
            <v>10015.97496</v>
          </cell>
          <cell r="U346">
            <v>5007.9874799999998</v>
          </cell>
          <cell r="V346">
            <v>10015.97496</v>
          </cell>
          <cell r="W346">
            <v>5007.9874799999998</v>
          </cell>
          <cell r="X346">
            <v>2504</v>
          </cell>
          <cell r="Y346">
            <v>2504</v>
          </cell>
        </row>
        <row r="347">
          <cell r="A347">
            <v>0</v>
          </cell>
          <cell r="H347" t="str">
            <v>LE PARC BOA VIAGEM - 3ª FASE</v>
          </cell>
          <cell r="J347">
            <v>73.039999999999992</v>
          </cell>
          <cell r="S347" t="str">
            <v>A iniciar</v>
          </cell>
          <cell r="T347">
            <v>35463.175951620004</v>
          </cell>
          <cell r="U347">
            <v>24114.959647101605</v>
          </cell>
          <cell r="V347">
            <v>42726.718014000005</v>
          </cell>
          <cell r="W347">
            <v>29054.168249520008</v>
          </cell>
          <cell r="X347">
            <v>9555.8232000000007</v>
          </cell>
          <cell r="Y347">
            <v>11513.04</v>
          </cell>
        </row>
        <row r="348">
          <cell r="A348">
            <v>0</v>
          </cell>
          <cell r="H348" t="str">
            <v>LE PARC BOA VIAGEM - 2ªFASE</v>
          </cell>
          <cell r="J348">
            <v>73.039999999999992</v>
          </cell>
          <cell r="S348" t="str">
            <v>A iniciar</v>
          </cell>
          <cell r="T348">
            <v>35882.470413120005</v>
          </cell>
          <cell r="U348">
            <v>24400.079880921607</v>
          </cell>
          <cell r="V348">
            <v>43231.892064000007</v>
          </cell>
          <cell r="W348">
            <v>29397.686603520007</v>
          </cell>
          <cell r="X348">
            <v>9555.8232000000007</v>
          </cell>
          <cell r="Y348">
            <v>11513.04</v>
          </cell>
        </row>
        <row r="349">
          <cell r="A349">
            <v>0</v>
          </cell>
          <cell r="H349" t="str">
            <v>CENNARIO SC</v>
          </cell>
          <cell r="J349">
            <v>134</v>
          </cell>
          <cell r="S349" t="str">
            <v>Andamento</v>
          </cell>
          <cell r="T349">
            <v>32419.989951399999</v>
          </cell>
          <cell r="U349">
            <v>32419.989951399999</v>
          </cell>
          <cell r="V349">
            <v>37746.734560999997</v>
          </cell>
          <cell r="W349">
            <v>37746.734560999997</v>
          </cell>
          <cell r="X349">
            <v>9795.4</v>
          </cell>
          <cell r="Y349">
            <v>11403.599999999999</v>
          </cell>
        </row>
        <row r="350">
          <cell r="A350">
            <v>0</v>
          </cell>
          <cell r="H350" t="str">
            <v>GRAND FAMILY</v>
          </cell>
          <cell r="J350">
            <v>84</v>
          </cell>
          <cell r="S350" t="str">
            <v>Andamento</v>
          </cell>
          <cell r="T350">
            <v>12416.460000000001</v>
          </cell>
          <cell r="U350">
            <v>12416.460000000001</v>
          </cell>
          <cell r="V350">
            <v>27895.815966815724</v>
          </cell>
          <cell r="W350">
            <v>27895.815966815724</v>
          </cell>
          <cell r="X350">
            <v>8057.8036000000002</v>
          </cell>
          <cell r="Y350">
            <v>8913.08</v>
          </cell>
        </row>
        <row r="351">
          <cell r="A351">
            <v>0</v>
          </cell>
          <cell r="H351" t="str">
            <v>SAINT BARTH GOUVERNOUR</v>
          </cell>
          <cell r="J351">
            <v>49</v>
          </cell>
          <cell r="S351" t="str">
            <v>Andamento</v>
          </cell>
          <cell r="T351">
            <v>56099.901566176821</v>
          </cell>
          <cell r="U351">
            <v>56099.901566176821</v>
          </cell>
          <cell r="V351">
            <v>68694.031246176819</v>
          </cell>
          <cell r="W351">
            <v>68694.031246176819</v>
          </cell>
          <cell r="X351">
            <v>13581.33</v>
          </cell>
          <cell r="Y351">
            <v>16630.2</v>
          </cell>
        </row>
        <row r="352">
          <cell r="A352">
            <v>0</v>
          </cell>
          <cell r="H352" t="str">
            <v>SERENITA - PORTO ALEGRE</v>
          </cell>
          <cell r="J352">
            <v>206</v>
          </cell>
          <cell r="S352" t="str">
            <v>Andamento</v>
          </cell>
          <cell r="T352">
            <v>48114.208697999995</v>
          </cell>
          <cell r="U352">
            <v>48114.208697999995</v>
          </cell>
          <cell r="V352">
            <v>52310.502463999997</v>
          </cell>
          <cell r="W352">
            <v>52310.502463999997</v>
          </cell>
          <cell r="X352">
            <v>14115.119999999999</v>
          </cell>
          <cell r="Y352">
            <v>15348.48</v>
          </cell>
        </row>
        <row r="353">
          <cell r="A353">
            <v>0</v>
          </cell>
          <cell r="H353" t="str">
            <v>VITA - FASE 1</v>
          </cell>
          <cell r="J353">
            <v>384.685</v>
          </cell>
          <cell r="S353" t="str">
            <v>A iniciar</v>
          </cell>
          <cell r="T353">
            <v>69963.251941565497</v>
          </cell>
          <cell r="U353">
            <v>50093.688390160896</v>
          </cell>
          <cell r="V353">
            <v>81842.191334999996</v>
          </cell>
          <cell r="W353">
            <v>58599.008995859993</v>
          </cell>
          <cell r="X353">
            <v>23558.109400000001</v>
          </cell>
          <cell r="Y353">
            <v>27558</v>
          </cell>
        </row>
        <row r="354">
          <cell r="A354">
            <v>0</v>
          </cell>
          <cell r="H354" t="str">
            <v>ALAMEDA CLUBE RES</v>
          </cell>
          <cell r="J354">
            <v>308</v>
          </cell>
          <cell r="S354" t="str">
            <v>Andamento</v>
          </cell>
          <cell r="T354">
            <v>58216.293052000001</v>
          </cell>
          <cell r="U354">
            <v>55305.478399399995</v>
          </cell>
          <cell r="V354">
            <v>67874.836034805194</v>
          </cell>
          <cell r="W354">
            <v>64481.094233064934</v>
          </cell>
          <cell r="X354">
            <v>20549.759999999998</v>
          </cell>
          <cell r="Y354">
            <v>24019.199999999997</v>
          </cell>
        </row>
        <row r="355">
          <cell r="A355">
            <v>0</v>
          </cell>
          <cell r="H355" t="str">
            <v>PLENO RESIDENCIAL - FASE 03</v>
          </cell>
          <cell r="J355">
            <v>216</v>
          </cell>
          <cell r="S355" t="str">
            <v>Andamento</v>
          </cell>
          <cell r="T355">
            <v>29828.687483600104</v>
          </cell>
          <cell r="U355">
            <v>29828.687483600104</v>
          </cell>
          <cell r="V355">
            <v>29828.687483600104</v>
          </cell>
          <cell r="W355">
            <v>29828.687483600104</v>
          </cell>
          <cell r="X355">
            <v>13169.52</v>
          </cell>
          <cell r="Y355">
            <v>13169.52</v>
          </cell>
        </row>
        <row r="356">
          <cell r="A356">
            <v>0</v>
          </cell>
          <cell r="H356" t="str">
            <v>LIBER BOSQUE CLUBE PIRITUBA FASE 2</v>
          </cell>
          <cell r="J356">
            <v>149.53</v>
          </cell>
          <cell r="S356" t="str">
            <v>Andamento</v>
          </cell>
          <cell r="T356">
            <v>17511.83272191319</v>
          </cell>
          <cell r="U356">
            <v>10507.099633147913</v>
          </cell>
          <cell r="V356">
            <v>19440.675596913188</v>
          </cell>
          <cell r="W356">
            <v>11664.405358147913</v>
          </cell>
          <cell r="X356">
            <v>7545.2838000000002</v>
          </cell>
          <cell r="Y356">
            <v>8376.36</v>
          </cell>
        </row>
        <row r="357">
          <cell r="A357">
            <v>0</v>
          </cell>
          <cell r="H357" t="str">
            <v>VIVA MAIS ITAQUA</v>
          </cell>
          <cell r="J357">
            <v>500</v>
          </cell>
          <cell r="S357" t="str">
            <v>Andamento</v>
          </cell>
          <cell r="T357">
            <v>43845.578000000001</v>
          </cell>
          <cell r="U357">
            <v>21922.789000000001</v>
          </cell>
          <cell r="V357">
            <v>43845.578000000001</v>
          </cell>
          <cell r="W357">
            <v>21922.789000000001</v>
          </cell>
          <cell r="X357">
            <v>22955</v>
          </cell>
          <cell r="Y357">
            <v>22955</v>
          </cell>
        </row>
        <row r="358">
          <cell r="A358">
            <v>0</v>
          </cell>
          <cell r="H358" t="str">
            <v>MARAVILLE - COLISEU - FASE 1</v>
          </cell>
          <cell r="J358">
            <v>188</v>
          </cell>
          <cell r="S358" t="str">
            <v>Andamento</v>
          </cell>
          <cell r="T358">
            <v>23524.800714285717</v>
          </cell>
          <cell r="U358">
            <v>11762.400357142858</v>
          </cell>
          <cell r="V358">
            <v>23524.800714285717</v>
          </cell>
          <cell r="W358">
            <v>9514.68</v>
          </cell>
          <cell r="X358">
            <v>9514.68</v>
          </cell>
          <cell r="Y358">
            <v>9514.68</v>
          </cell>
        </row>
        <row r="359">
          <cell r="A359">
            <v>0</v>
          </cell>
          <cell r="H359" t="str">
            <v>PARQUE DOS SONHOS FASE 2</v>
          </cell>
          <cell r="J359">
            <v>93</v>
          </cell>
          <cell r="S359" t="str">
            <v>Andamento</v>
          </cell>
          <cell r="T359">
            <v>9424.7994899999994</v>
          </cell>
          <cell r="U359">
            <v>9424.7994899999994</v>
          </cell>
          <cell r="V359">
            <v>9526.1414199999999</v>
          </cell>
          <cell r="W359">
            <v>9526.1414199999999</v>
          </cell>
          <cell r="X359">
            <v>4747.6499999999996</v>
          </cell>
          <cell r="Y359">
            <v>4798.7</v>
          </cell>
        </row>
        <row r="360">
          <cell r="A360">
            <v>0</v>
          </cell>
          <cell r="H360" t="str">
            <v>PARQUE DOS LAGOS 1ª FASE</v>
          </cell>
          <cell r="J360">
            <v>247</v>
          </cell>
          <cell r="S360" t="str">
            <v>Andamento</v>
          </cell>
          <cell r="T360">
            <v>24807.397751499997</v>
          </cell>
          <cell r="U360">
            <v>13495.224376815999</v>
          </cell>
          <cell r="V360">
            <v>28095.129999999997</v>
          </cell>
          <cell r="W360">
            <v>15283.75072</v>
          </cell>
          <cell r="X360">
            <v>13199.609700000003</v>
          </cell>
          <cell r="Y360">
            <v>14948.986440000002</v>
          </cell>
        </row>
        <row r="361">
          <cell r="A361">
            <v>0</v>
          </cell>
          <cell r="H361" t="str">
            <v>CASAS DO BOSQUE - FASE 2</v>
          </cell>
          <cell r="J361">
            <v>165</v>
          </cell>
          <cell r="S361" t="str">
            <v>A iniciar</v>
          </cell>
          <cell r="T361">
            <v>19111.676526799998</v>
          </cell>
          <cell r="U361">
            <v>12995.940038224</v>
          </cell>
          <cell r="V361">
            <v>19709.930899999999</v>
          </cell>
          <cell r="W361">
            <v>13402.753012000001</v>
          </cell>
          <cell r="X361">
            <v>9161.8071999999993</v>
          </cell>
          <cell r="Y361">
            <v>9448.5999999999985</v>
          </cell>
        </row>
        <row r="362">
          <cell r="A362">
            <v>0</v>
          </cell>
          <cell r="H362" t="str">
            <v>ESCRITORIOS MOOCA</v>
          </cell>
          <cell r="J362">
            <v>257</v>
          </cell>
          <cell r="S362" t="str">
            <v>Andamento</v>
          </cell>
          <cell r="T362">
            <v>69096.357539999983</v>
          </cell>
          <cell r="U362">
            <v>69096.357539999983</v>
          </cell>
          <cell r="V362">
            <v>70978.359496342397</v>
          </cell>
          <cell r="W362">
            <v>70978.359496342397</v>
          </cell>
          <cell r="X362">
            <v>10436.77</v>
          </cell>
          <cell r="Y362">
            <v>10721.04</v>
          </cell>
        </row>
        <row r="363">
          <cell r="A363">
            <v>0</v>
          </cell>
          <cell r="H363" t="str">
            <v>GREEN DESIGN</v>
          </cell>
          <cell r="J363">
            <v>261</v>
          </cell>
          <cell r="S363" t="str">
            <v>Andamento</v>
          </cell>
          <cell r="T363">
            <v>96254.625</v>
          </cell>
          <cell r="U363">
            <v>48127.3125</v>
          </cell>
          <cell r="V363">
            <v>96254.625</v>
          </cell>
          <cell r="W363">
            <v>48127.3125</v>
          </cell>
          <cell r="X363">
            <v>13277.07</v>
          </cell>
          <cell r="Y363">
            <v>13277.07</v>
          </cell>
        </row>
        <row r="364">
          <cell r="A364">
            <v>0</v>
          </cell>
          <cell r="H364" t="str">
            <v>JARDIM DE PROVENCE 1ª e 2ª FASE</v>
          </cell>
          <cell r="J364">
            <v>384</v>
          </cell>
          <cell r="S364" t="str">
            <v>Andamento</v>
          </cell>
          <cell r="T364">
            <v>98868</v>
          </cell>
          <cell r="U364">
            <v>98868</v>
          </cell>
          <cell r="V364">
            <v>98868</v>
          </cell>
          <cell r="W364">
            <v>98868</v>
          </cell>
          <cell r="X364">
            <v>28247.040000000001</v>
          </cell>
          <cell r="Y364">
            <v>28247.040000000001</v>
          </cell>
        </row>
        <row r="365">
          <cell r="A365">
            <v>0</v>
          </cell>
          <cell r="H365" t="str">
            <v>PRIVILEGE EXCLUSIVE HOUSES - 1ª e 2ª FASE</v>
          </cell>
          <cell r="J365">
            <v>145</v>
          </cell>
          <cell r="S365" t="str">
            <v>A iniciar</v>
          </cell>
          <cell r="T365">
            <v>59678.40784</v>
          </cell>
          <cell r="U365">
            <v>59678.40784</v>
          </cell>
          <cell r="V365">
            <v>66675.186690206901</v>
          </cell>
          <cell r="W365">
            <v>66675.186690206901</v>
          </cell>
          <cell r="X365">
            <v>18475.900000000001</v>
          </cell>
          <cell r="Y365">
            <v>20642.04</v>
          </cell>
        </row>
        <row r="366">
          <cell r="A366">
            <v>0</v>
          </cell>
          <cell r="H366" t="str">
            <v>ISLA LIFE STYLE</v>
          </cell>
          <cell r="J366">
            <v>586</v>
          </cell>
          <cell r="S366" t="str">
            <v>Andamento</v>
          </cell>
          <cell r="T366">
            <v>202534.73</v>
          </cell>
          <cell r="U366">
            <v>50633.682500000003</v>
          </cell>
          <cell r="V366">
            <v>202534.73</v>
          </cell>
          <cell r="W366">
            <v>50633.682500000003</v>
          </cell>
          <cell r="X366">
            <v>47102.68</v>
          </cell>
          <cell r="Y366">
            <v>47102.68</v>
          </cell>
        </row>
        <row r="367">
          <cell r="A367">
            <v>0</v>
          </cell>
          <cell r="H367" t="str">
            <v>R. PARQUE 2ª FASE</v>
          </cell>
          <cell r="J367">
            <v>353.1</v>
          </cell>
          <cell r="S367" t="str">
            <v>Andamento</v>
          </cell>
          <cell r="T367">
            <v>156302.30675400002</v>
          </cell>
          <cell r="U367">
            <v>156302.30675400002</v>
          </cell>
          <cell r="V367">
            <v>195654.54428</v>
          </cell>
          <cell r="W367">
            <v>195654.54428</v>
          </cell>
          <cell r="X367">
            <v>33887.007000000005</v>
          </cell>
          <cell r="Y367">
            <v>42418.740000000005</v>
          </cell>
        </row>
        <row r="368">
          <cell r="A368">
            <v>0</v>
          </cell>
          <cell r="H368" t="str">
            <v>RECREIO DAS PALMEIRAS MCMV - FASE 1 e 2</v>
          </cell>
          <cell r="J368">
            <v>576</v>
          </cell>
          <cell r="S368" t="str">
            <v>Andamento</v>
          </cell>
          <cell r="T368">
            <v>61186.982805610773</v>
          </cell>
          <cell r="U368">
            <v>36712.189683366465</v>
          </cell>
          <cell r="V368">
            <v>61186.982805610773</v>
          </cell>
          <cell r="W368">
            <v>36712.189683366465</v>
          </cell>
          <cell r="X368">
            <v>29093.759999999998</v>
          </cell>
          <cell r="Y368">
            <v>29093.759999999998</v>
          </cell>
        </row>
        <row r="369">
          <cell r="A369">
            <v>0</v>
          </cell>
          <cell r="H369" t="str">
            <v>VL MANGUINHOS - COND 01 PORTO FINO 1ªFASE</v>
          </cell>
          <cell r="J369">
            <v>191</v>
          </cell>
          <cell r="S369" t="str">
            <v>Andamento</v>
          </cell>
          <cell r="T369">
            <v>28694.721266520912</v>
          </cell>
          <cell r="U369">
            <v>25825.249139868822</v>
          </cell>
          <cell r="V369">
            <v>28694.721266520912</v>
          </cell>
          <cell r="W369">
            <v>25825.249139868822</v>
          </cell>
          <cell r="X369">
            <v>11870.65</v>
          </cell>
          <cell r="Y369">
            <v>11870.65</v>
          </cell>
        </row>
        <row r="370">
          <cell r="A370">
            <v>0</v>
          </cell>
          <cell r="H370" t="str">
            <v>VITA - FASE 2</v>
          </cell>
          <cell r="J370">
            <v>384.685</v>
          </cell>
          <cell r="S370" t="str">
            <v>Andamento</v>
          </cell>
          <cell r="T370">
            <v>69963.251934190834</v>
          </cell>
          <cell r="U370">
            <v>50093.688384880632</v>
          </cell>
          <cell r="V370">
            <v>81842.191334999996</v>
          </cell>
          <cell r="W370">
            <v>58599.008995859993</v>
          </cell>
          <cell r="X370">
            <v>23558.109400000001</v>
          </cell>
          <cell r="Y370">
            <v>27558</v>
          </cell>
        </row>
        <row r="371">
          <cell r="A371">
            <v>0</v>
          </cell>
          <cell r="H371" t="str">
            <v>MARAVILLE - COLISEU - FASE 2</v>
          </cell>
          <cell r="J371">
            <v>188</v>
          </cell>
          <cell r="S371" t="str">
            <v>Andamento</v>
          </cell>
          <cell r="T371">
            <v>23524.800714285717</v>
          </cell>
          <cell r="U371">
            <v>11762.400357142858</v>
          </cell>
          <cell r="V371">
            <v>23524.800714285717</v>
          </cell>
          <cell r="W371">
            <v>11762.400357142858</v>
          </cell>
          <cell r="X371">
            <v>9514.68</v>
          </cell>
          <cell r="Y371">
            <v>9514.68</v>
          </cell>
        </row>
        <row r="372">
          <cell r="A372">
            <v>0</v>
          </cell>
          <cell r="H372" t="str">
            <v>PARQUE DOS SONHOS FASE 2 - 2ª ETAPA</v>
          </cell>
          <cell r="J372">
            <v>146</v>
          </cell>
          <cell r="S372" t="str">
            <v>Andamento</v>
          </cell>
          <cell r="T372">
            <v>14795.921780000001</v>
          </cell>
          <cell r="U372">
            <v>14795.921780000001</v>
          </cell>
          <cell r="V372">
            <v>14795.921780000001</v>
          </cell>
          <cell r="W372">
            <v>14795.921780000001</v>
          </cell>
          <cell r="X372">
            <v>7453.2999999999993</v>
          </cell>
          <cell r="Y372">
            <v>7453.2999999999993</v>
          </cell>
        </row>
        <row r="373">
          <cell r="A373">
            <v>0</v>
          </cell>
          <cell r="H373" t="str">
            <v>CONDOMINIO MAIS VILA CURUÇA</v>
          </cell>
          <cell r="J373">
            <v>287</v>
          </cell>
          <cell r="S373" t="str">
            <v>Andamento</v>
          </cell>
          <cell r="T373">
            <v>34060.298999999999</v>
          </cell>
          <cell r="U373">
            <v>34060.298999999999</v>
          </cell>
          <cell r="V373">
            <v>34060.298999999999</v>
          </cell>
          <cell r="W373">
            <v>34060.298999999999</v>
          </cell>
          <cell r="X373">
            <v>14637</v>
          </cell>
          <cell r="Y373">
            <v>14637</v>
          </cell>
        </row>
        <row r="374">
          <cell r="A374">
            <v>0</v>
          </cell>
          <cell r="H374" t="str">
            <v>PARQUE JARDIM 1ª FASE</v>
          </cell>
          <cell r="J374">
            <v>322.59199999999998</v>
          </cell>
          <cell r="S374" t="str">
            <v>A iniciar</v>
          </cell>
          <cell r="T374">
            <v>32368.800631999999</v>
          </cell>
          <cell r="U374">
            <v>17608.627543808001</v>
          </cell>
          <cell r="V374">
            <v>34115.514999999999</v>
          </cell>
          <cell r="W374">
            <v>18558.84016</v>
          </cell>
          <cell r="X374">
            <v>17223.186880000001</v>
          </cell>
          <cell r="Y374">
            <v>18152.600000000002</v>
          </cell>
        </row>
        <row r="375">
          <cell r="A375">
            <v>0</v>
          </cell>
          <cell r="H375" t="str">
            <v>MAXIMO - GUARULHOS</v>
          </cell>
          <cell r="J375">
            <v>700</v>
          </cell>
          <cell r="S375" t="str">
            <v>Andamento</v>
          </cell>
          <cell r="T375">
            <v>81216.3</v>
          </cell>
          <cell r="U375">
            <v>40608.15</v>
          </cell>
          <cell r="V375">
            <v>81216.3</v>
          </cell>
          <cell r="W375">
            <v>40608.15</v>
          </cell>
          <cell r="X375">
            <v>34804</v>
          </cell>
          <cell r="Y375">
            <v>34804</v>
          </cell>
        </row>
        <row r="376">
          <cell r="A376">
            <v>0</v>
          </cell>
          <cell r="H376" t="str">
            <v>VITÓRIA SÃO JUDAS</v>
          </cell>
          <cell r="J376">
            <v>384</v>
          </cell>
          <cell r="S376" t="str">
            <v>Andamento</v>
          </cell>
          <cell r="T376">
            <v>37056</v>
          </cell>
          <cell r="U376">
            <v>22233.599999999999</v>
          </cell>
          <cell r="V376">
            <v>37056</v>
          </cell>
          <cell r="W376">
            <v>22233.599999999999</v>
          </cell>
          <cell r="X376">
            <v>20551.68</v>
          </cell>
          <cell r="Y376">
            <v>20551.68</v>
          </cell>
        </row>
        <row r="377">
          <cell r="A377">
            <v>0</v>
          </cell>
          <cell r="H377" t="str">
            <v>RISERVA MENINO DEUS - PORTO ALEGRE</v>
          </cell>
          <cell r="J377">
            <v>59</v>
          </cell>
          <cell r="S377" t="str">
            <v>A iniciar</v>
          </cell>
          <cell r="T377">
            <v>37454.175999999999</v>
          </cell>
          <cell r="U377">
            <v>37454.175999999999</v>
          </cell>
          <cell r="V377">
            <v>45587.807999999997</v>
          </cell>
          <cell r="W377">
            <v>45587.807999999997</v>
          </cell>
          <cell r="X377">
            <v>7098.8799999999992</v>
          </cell>
          <cell r="Y377">
            <v>8663.0399999999991</v>
          </cell>
        </row>
        <row r="378">
          <cell r="A378">
            <v>0</v>
          </cell>
          <cell r="H378" t="str">
            <v>HOST PARAISO</v>
          </cell>
          <cell r="J378">
            <v>222</v>
          </cell>
          <cell r="S378" t="str">
            <v>A iniciar</v>
          </cell>
          <cell r="T378">
            <v>87746.514320000002</v>
          </cell>
          <cell r="U378">
            <v>61422.560023999999</v>
          </cell>
          <cell r="V378">
            <v>87746.514320000002</v>
          </cell>
          <cell r="W378">
            <v>61422.560023999999</v>
          </cell>
          <cell r="X378">
            <v>11164.38</v>
          </cell>
          <cell r="Y378">
            <v>11164.38</v>
          </cell>
        </row>
        <row r="379">
          <cell r="A379">
            <v>0</v>
          </cell>
          <cell r="H379" t="str">
            <v>PIAZZA SUPREMA</v>
          </cell>
          <cell r="J379">
            <v>40</v>
          </cell>
          <cell r="S379" t="str">
            <v>A iniciar</v>
          </cell>
          <cell r="T379">
            <v>87024.296100000021</v>
          </cell>
          <cell r="U379">
            <v>60917.007270000009</v>
          </cell>
          <cell r="V379">
            <v>91375.510905000017</v>
          </cell>
          <cell r="W379">
            <v>63962.857633500011</v>
          </cell>
          <cell r="X379">
            <v>11670</v>
          </cell>
          <cell r="Y379">
            <v>12253.5</v>
          </cell>
        </row>
        <row r="380">
          <cell r="A380">
            <v>0</v>
          </cell>
          <cell r="H380" t="str">
            <v>IINFINITY PRIME OFFICES</v>
          </cell>
          <cell r="J380">
            <v>291</v>
          </cell>
          <cell r="S380" t="str">
            <v>Andamento</v>
          </cell>
          <cell r="T380">
            <v>88551.951000000001</v>
          </cell>
          <cell r="U380">
            <v>84124.353449999995</v>
          </cell>
          <cell r="V380">
            <v>88551.951000000001</v>
          </cell>
          <cell r="W380">
            <v>84124.353449999995</v>
          </cell>
          <cell r="X380">
            <v>16086.48</v>
          </cell>
          <cell r="Y380">
            <v>16086.48</v>
          </cell>
        </row>
        <row r="381">
          <cell r="A381">
            <v>0</v>
          </cell>
          <cell r="H381" t="str">
            <v>MANDARIM - BELÉM</v>
          </cell>
          <cell r="J381">
            <v>270</v>
          </cell>
          <cell r="S381" t="str">
            <v>A iniciar</v>
          </cell>
          <cell r="T381">
            <v>92320.335900000005</v>
          </cell>
          <cell r="U381">
            <v>92320.335900000005</v>
          </cell>
          <cell r="V381">
            <v>92320.335900000005</v>
          </cell>
          <cell r="W381">
            <v>92320.335900000005</v>
          </cell>
          <cell r="X381">
            <v>17255.7</v>
          </cell>
          <cell r="Y381">
            <v>17255.7</v>
          </cell>
        </row>
        <row r="382">
          <cell r="A382">
            <v>0</v>
          </cell>
          <cell r="H382" t="str">
            <v>ESSENCIAL ESCRITÓRIOS</v>
          </cell>
          <cell r="J382">
            <v>160.26</v>
          </cell>
          <cell r="S382" t="str">
            <v>A iniciar</v>
          </cell>
          <cell r="T382">
            <v>32538.177890000006</v>
          </cell>
          <cell r="U382">
            <v>19522.906734000004</v>
          </cell>
          <cell r="V382">
            <v>37155.163820479225</v>
          </cell>
          <cell r="W382">
            <v>22293.098292287534</v>
          </cell>
          <cell r="X382">
            <v>6921.6293999999989</v>
          </cell>
          <cell r="Y382">
            <v>7903.7699999999986</v>
          </cell>
        </row>
        <row r="383">
          <cell r="A383">
            <v>0</v>
          </cell>
          <cell r="H383" t="str">
            <v>PUNTO RESERVA LINDOIA - POA</v>
          </cell>
          <cell r="J383">
            <v>119</v>
          </cell>
          <cell r="S383" t="str">
            <v>A iniciar</v>
          </cell>
          <cell r="T383">
            <v>40142.83655</v>
          </cell>
          <cell r="U383">
            <v>40142.83655</v>
          </cell>
          <cell r="V383">
            <v>45894.670342857142</v>
          </cell>
          <cell r="W383">
            <v>45894.670342857142</v>
          </cell>
          <cell r="X383">
            <v>9822.26</v>
          </cell>
          <cell r="Y383">
            <v>11225.44</v>
          </cell>
        </row>
        <row r="384">
          <cell r="A384">
            <v>0</v>
          </cell>
          <cell r="H384" t="str">
            <v>MAJESTIC AGATA E AMETISTA</v>
          </cell>
          <cell r="J384">
            <v>112</v>
          </cell>
          <cell r="S384" t="str">
            <v>A iniciar</v>
          </cell>
          <cell r="T384">
            <v>100961.32063409299</v>
          </cell>
          <cell r="U384">
            <v>100961.32063409299</v>
          </cell>
          <cell r="V384">
            <v>126201.65079261623</v>
          </cell>
          <cell r="W384">
            <v>126201.65079261623</v>
          </cell>
          <cell r="X384">
            <v>17914.399999999998</v>
          </cell>
          <cell r="Y384">
            <v>22392.999999999996</v>
          </cell>
        </row>
        <row r="385">
          <cell r="A385">
            <v>0</v>
          </cell>
          <cell r="H385" t="str">
            <v>JARDIM DE ANDALUZIA - 1ª FASE</v>
          </cell>
          <cell r="J385">
            <v>96</v>
          </cell>
          <cell r="S385" t="str">
            <v>A iniciar</v>
          </cell>
          <cell r="T385">
            <v>47040</v>
          </cell>
          <cell r="U385">
            <v>47040</v>
          </cell>
          <cell r="V385">
            <v>47040</v>
          </cell>
          <cell r="W385">
            <v>47040</v>
          </cell>
          <cell r="X385">
            <v>10752</v>
          </cell>
          <cell r="Y385">
            <v>10752</v>
          </cell>
        </row>
        <row r="386">
          <cell r="A386">
            <v>0</v>
          </cell>
          <cell r="H386" t="str">
            <v>DIAMOND LIFE STYLE - GO</v>
          </cell>
          <cell r="J386">
            <v>21</v>
          </cell>
          <cell r="S386" t="str">
            <v>A iniciar</v>
          </cell>
          <cell r="T386">
            <v>30079.234530000005</v>
          </cell>
          <cell r="U386">
            <v>15039.617265000003</v>
          </cell>
          <cell r="V386">
            <v>35791.469678571433</v>
          </cell>
          <cell r="W386">
            <v>17895.734839285717</v>
          </cell>
          <cell r="X386">
            <v>7179.27</v>
          </cell>
          <cell r="Y386">
            <v>8546.75</v>
          </cell>
        </row>
        <row r="387">
          <cell r="A387">
            <v>0</v>
          </cell>
          <cell r="H387" t="str">
            <v>JARDIM DE TOSCANA - 1 e 2ªFASE</v>
          </cell>
          <cell r="J387">
            <v>288</v>
          </cell>
          <cell r="S387" t="str">
            <v>Andamento</v>
          </cell>
          <cell r="T387">
            <v>76030.559999999998</v>
          </cell>
          <cell r="U387">
            <v>76030.559999999998</v>
          </cell>
          <cell r="V387">
            <v>76030.559999999998</v>
          </cell>
          <cell r="W387">
            <v>76030.559999999998</v>
          </cell>
          <cell r="X387">
            <v>20548.8</v>
          </cell>
          <cell r="Y387">
            <v>20548.8</v>
          </cell>
        </row>
        <row r="388">
          <cell r="A388">
            <v>0</v>
          </cell>
          <cell r="H388" t="str">
            <v>VARANDAS DA PRAÇA LIFE STYLE - GO</v>
          </cell>
          <cell r="J388">
            <v>95</v>
          </cell>
          <cell r="S388" t="str">
            <v>A iniciar</v>
          </cell>
          <cell r="T388">
            <v>48610.253299999997</v>
          </cell>
          <cell r="U388">
            <v>24305.126649999998</v>
          </cell>
          <cell r="V388">
            <v>55262.182698947363</v>
          </cell>
          <cell r="W388">
            <v>27631.091349473681</v>
          </cell>
          <cell r="X388">
            <v>13836.75</v>
          </cell>
          <cell r="Y388">
            <v>15730.2</v>
          </cell>
        </row>
        <row r="389">
          <cell r="A389">
            <v>0</v>
          </cell>
          <cell r="H389" t="str">
            <v>YOU LIFE STYLE</v>
          </cell>
          <cell r="J389">
            <v>329</v>
          </cell>
          <cell r="S389" t="str">
            <v>A iniciar</v>
          </cell>
          <cell r="T389">
            <v>53359.88278</v>
          </cell>
          <cell r="U389">
            <v>26146.3425622</v>
          </cell>
          <cell r="V389">
            <v>60982.723177142856</v>
          </cell>
          <cell r="W389">
            <v>29881.534356799999</v>
          </cell>
          <cell r="X389">
            <v>12380.27</v>
          </cell>
          <cell r="Y389">
            <v>14148.880000000001</v>
          </cell>
        </row>
        <row r="390">
          <cell r="A390">
            <v>0</v>
          </cell>
          <cell r="H390" t="str">
            <v>SPLENDORE BL 01</v>
          </cell>
          <cell r="J390">
            <v>156</v>
          </cell>
          <cell r="S390" t="str">
            <v>Andamento</v>
          </cell>
          <cell r="T390">
            <v>31942.451963333333</v>
          </cell>
          <cell r="U390">
            <v>28748.206767</v>
          </cell>
          <cell r="V390">
            <v>33171.007808076924</v>
          </cell>
          <cell r="W390">
            <v>29853.907027269233</v>
          </cell>
          <cell r="X390">
            <v>9729.7199999999993</v>
          </cell>
          <cell r="Y390">
            <v>10103.939999999999</v>
          </cell>
        </row>
        <row r="391">
          <cell r="A391">
            <v>0</v>
          </cell>
          <cell r="H391" t="str">
            <v>VEREDAS BURITIS CONDOMÍNIO CLUBE</v>
          </cell>
          <cell r="J391">
            <v>313.27999999999997</v>
          </cell>
          <cell r="S391" t="str">
            <v>Andamento</v>
          </cell>
          <cell r="T391">
            <v>61174.538039999999</v>
          </cell>
          <cell r="U391">
            <v>36704.722823999997</v>
          </cell>
          <cell r="V391">
            <v>68735.436000000002</v>
          </cell>
          <cell r="W391">
            <v>41241.261599999998</v>
          </cell>
          <cell r="X391">
            <v>20808.0576</v>
          </cell>
          <cell r="Y391">
            <v>23379.84</v>
          </cell>
        </row>
        <row r="392">
          <cell r="A392">
            <v>0</v>
          </cell>
          <cell r="H392" t="str">
            <v>WAY PAMPULHA</v>
          </cell>
          <cell r="J392">
            <v>82.396799999999999</v>
          </cell>
          <cell r="S392" t="str">
            <v>Andamento</v>
          </cell>
          <cell r="T392">
            <v>13977.422406466521</v>
          </cell>
          <cell r="U392">
            <v>11181.937925173217</v>
          </cell>
          <cell r="V392">
            <v>16285.008046681254</v>
          </cell>
          <cell r="W392">
            <v>13028.006437345004</v>
          </cell>
          <cell r="X392">
            <v>4732.0482240000001</v>
          </cell>
          <cell r="Y392">
            <v>5513.28</v>
          </cell>
        </row>
        <row r="393">
          <cell r="A393">
            <v>0</v>
          </cell>
          <cell r="H393" t="str">
            <v>MINHA PRAIA</v>
          </cell>
          <cell r="J393">
            <v>1329.5</v>
          </cell>
          <cell r="S393" t="str">
            <v>A iniciar</v>
          </cell>
          <cell r="T393">
            <v>203835</v>
          </cell>
          <cell r="U393">
            <v>101917.5</v>
          </cell>
          <cell r="V393">
            <v>216177.02143663031</v>
          </cell>
          <cell r="W393">
            <v>108088.51071831516</v>
          </cell>
          <cell r="X393">
            <v>67046.684999999998</v>
          </cell>
          <cell r="Y393">
            <v>71106.3</v>
          </cell>
        </row>
        <row r="394">
          <cell r="A394">
            <v>0</v>
          </cell>
          <cell r="H394" t="str">
            <v>AGORA NOVA IGUAÇU</v>
          </cell>
          <cell r="J394">
            <v>259</v>
          </cell>
          <cell r="S394" t="str">
            <v>A iniciar</v>
          </cell>
          <cell r="T394">
            <v>28308.432000000001</v>
          </cell>
          <cell r="U394">
            <v>28308.432000000001</v>
          </cell>
          <cell r="V394">
            <v>28308.432000000001</v>
          </cell>
          <cell r="W394">
            <v>28308.432000000001</v>
          </cell>
          <cell r="X394">
            <v>13260.800000000001</v>
          </cell>
          <cell r="Y394">
            <v>13260.800000000001</v>
          </cell>
        </row>
        <row r="395">
          <cell r="A395">
            <v>0</v>
          </cell>
          <cell r="H395" t="str">
            <v>AGORA BELLA VITA</v>
          </cell>
          <cell r="J395">
            <v>240</v>
          </cell>
          <cell r="S395" t="str">
            <v>A iniciar</v>
          </cell>
          <cell r="T395">
            <v>25641.25</v>
          </cell>
          <cell r="U395">
            <v>25641.25</v>
          </cell>
          <cell r="V395">
            <v>25641.25</v>
          </cell>
          <cell r="W395">
            <v>25641.25</v>
          </cell>
          <cell r="X395">
            <v>11412</v>
          </cell>
          <cell r="Y395">
            <v>11412</v>
          </cell>
        </row>
        <row r="396">
          <cell r="A396">
            <v>0</v>
          </cell>
          <cell r="H396" t="str">
            <v>VILA NOVA URUPES</v>
          </cell>
          <cell r="J396">
            <v>310</v>
          </cell>
          <cell r="S396" t="str">
            <v>Andamento</v>
          </cell>
          <cell r="T396">
            <v>26319</v>
          </cell>
          <cell r="U396">
            <v>13159.5</v>
          </cell>
          <cell r="V396">
            <v>27168</v>
          </cell>
          <cell r="W396">
            <v>13584</v>
          </cell>
          <cell r="X396">
            <v>14740.5</v>
          </cell>
          <cell r="Y396">
            <v>15216</v>
          </cell>
        </row>
        <row r="397">
          <cell r="A397">
            <v>0</v>
          </cell>
          <cell r="H397" t="str">
            <v>PARQUE DAS PALMEIRAS</v>
          </cell>
          <cell r="J397">
            <v>200</v>
          </cell>
          <cell r="S397" t="str">
            <v>A iniciar</v>
          </cell>
          <cell r="T397">
            <v>24346.965059999999</v>
          </cell>
          <cell r="U397">
            <v>13244.748992639999</v>
          </cell>
          <cell r="V397">
            <v>24346.965059999999</v>
          </cell>
          <cell r="W397">
            <v>13244.748992639999</v>
          </cell>
          <cell r="X397">
            <v>10706</v>
          </cell>
          <cell r="Y397">
            <v>10706</v>
          </cell>
        </row>
        <row r="398">
          <cell r="A398">
            <v>0</v>
          </cell>
          <cell r="H398" t="str">
            <v>PARQUE DOS SONHOS VI PAINEIRAS</v>
          </cell>
          <cell r="J398">
            <v>300</v>
          </cell>
          <cell r="S398" t="str">
            <v>Andamento</v>
          </cell>
          <cell r="T398">
            <v>29628</v>
          </cell>
          <cell r="U398">
            <v>14814</v>
          </cell>
          <cell r="V398">
            <v>29628</v>
          </cell>
          <cell r="W398">
            <v>14814</v>
          </cell>
          <cell r="X398">
            <v>15177.000000000002</v>
          </cell>
          <cell r="Y398">
            <v>15177.000000000002</v>
          </cell>
        </row>
        <row r="399">
          <cell r="A399">
            <v>0</v>
          </cell>
          <cell r="H399" t="str">
            <v>THERA CORPORATIVO</v>
          </cell>
          <cell r="J399">
            <v>1</v>
          </cell>
          <cell r="S399" t="str">
            <v>A iniciar</v>
          </cell>
          <cell r="T399">
            <v>354487.5</v>
          </cell>
          <cell r="U399">
            <v>195428.95874999999</v>
          </cell>
          <cell r="V399">
            <v>354487.5</v>
          </cell>
          <cell r="W399">
            <v>195428.95874999999</v>
          </cell>
          <cell r="X399">
            <v>28395</v>
          </cell>
          <cell r="Y399">
            <v>28395</v>
          </cell>
        </row>
        <row r="400">
          <cell r="A400">
            <v>0</v>
          </cell>
          <cell r="H400" t="str">
            <v>A SCHNEIDER ABSOLUT</v>
          </cell>
          <cell r="J400">
            <v>96</v>
          </cell>
          <cell r="S400" t="str">
            <v>A iniciar</v>
          </cell>
          <cell r="T400">
            <v>27791.608219999995</v>
          </cell>
          <cell r="U400">
            <v>27791.608219999995</v>
          </cell>
          <cell r="V400">
            <v>36476.485788749997</v>
          </cell>
          <cell r="W400">
            <v>36476.485788749997</v>
          </cell>
          <cell r="X400">
            <v>4512.96</v>
          </cell>
          <cell r="Y400">
            <v>5923.26</v>
          </cell>
        </row>
        <row r="401">
          <cell r="A401">
            <v>0</v>
          </cell>
          <cell r="H401" t="str">
            <v>GETULIO VARGAS PRIME OFFICES</v>
          </cell>
          <cell r="J401">
            <v>196</v>
          </cell>
          <cell r="S401" t="str">
            <v>A iniciar</v>
          </cell>
          <cell r="T401">
            <v>53165.226900000001</v>
          </cell>
          <cell r="U401">
            <v>53165.226900000001</v>
          </cell>
          <cell r="V401">
            <v>56420.240791836739</v>
          </cell>
          <cell r="W401">
            <v>56420.240791836739</v>
          </cell>
          <cell r="X401">
            <v>8398.6</v>
          </cell>
          <cell r="Y401">
            <v>8912.8000000000011</v>
          </cell>
        </row>
        <row r="402">
          <cell r="A402">
            <v>0</v>
          </cell>
          <cell r="H402" t="str">
            <v>BOULEVARD NEOVILLE FLORIANOPOLIS</v>
          </cell>
          <cell r="J402">
            <v>162</v>
          </cell>
          <cell r="S402" t="str">
            <v>A iniciar</v>
          </cell>
          <cell r="T402">
            <v>76739.036290000004</v>
          </cell>
          <cell r="U402">
            <v>76739.036290000004</v>
          </cell>
          <cell r="V402">
            <v>94739.550975308652</v>
          </cell>
          <cell r="W402">
            <v>94739.550975308652</v>
          </cell>
          <cell r="X402">
            <v>15697.800000000001</v>
          </cell>
          <cell r="Y402">
            <v>19380</v>
          </cell>
        </row>
        <row r="403">
          <cell r="A403">
            <v>0</v>
          </cell>
          <cell r="H403" t="str">
            <v>HEALTH CENTER</v>
          </cell>
          <cell r="J403">
            <v>102</v>
          </cell>
          <cell r="S403" t="str">
            <v>A iniciar</v>
          </cell>
          <cell r="T403">
            <v>52959.495239999997</v>
          </cell>
          <cell r="U403">
            <v>42367.596191999997</v>
          </cell>
          <cell r="V403">
            <v>102158.99047999999</v>
          </cell>
          <cell r="W403">
            <v>81727.192383999994</v>
          </cell>
          <cell r="X403">
            <v>3718.92</v>
          </cell>
          <cell r="Y403">
            <v>7437.84</v>
          </cell>
        </row>
        <row r="404">
          <cell r="A404">
            <v>0</v>
          </cell>
          <cell r="H404" t="str">
            <v>LE JARDIN - CTB  1ª FASE</v>
          </cell>
          <cell r="J404">
            <v>232.09</v>
          </cell>
          <cell r="S404" t="str">
            <v>A iniciar</v>
          </cell>
          <cell r="T404">
            <v>130437.79841000002</v>
          </cell>
          <cell r="U404">
            <v>123915.90848950001</v>
          </cell>
          <cell r="V404">
            <v>155115.82472816581</v>
          </cell>
          <cell r="W404">
            <v>147360.03349175752</v>
          </cell>
          <cell r="X404">
            <v>27395.903600000001</v>
          </cell>
          <cell r="Y404">
            <v>32579.040000000001</v>
          </cell>
        </row>
        <row r="405">
          <cell r="A405">
            <v>0</v>
          </cell>
          <cell r="H405" t="str">
            <v>MIRAGE BAY - BELEM</v>
          </cell>
          <cell r="J405">
            <v>96</v>
          </cell>
          <cell r="S405" t="str">
            <v>A iniciar</v>
          </cell>
          <cell r="T405">
            <v>157379.45000000001</v>
          </cell>
          <cell r="U405">
            <v>157379.45000000001</v>
          </cell>
          <cell r="V405">
            <v>157379.45000000001</v>
          </cell>
          <cell r="W405">
            <v>157379.45000000001</v>
          </cell>
          <cell r="X405">
            <v>26511.360000000001</v>
          </cell>
          <cell r="Y405">
            <v>26511.360000000001</v>
          </cell>
        </row>
        <row r="406">
          <cell r="A406">
            <v>0</v>
          </cell>
          <cell r="H406" t="str">
            <v>OFFICE 1000</v>
          </cell>
          <cell r="J406">
            <v>188.0874</v>
          </cell>
          <cell r="S406" t="str">
            <v>A iniciar</v>
          </cell>
          <cell r="T406">
            <v>40021.783881746858</v>
          </cell>
          <cell r="U406">
            <v>26682.523313960628</v>
          </cell>
          <cell r="V406">
            <v>66813.833031178656</v>
          </cell>
          <cell r="W406">
            <v>44544.78248188681</v>
          </cell>
          <cell r="X406">
            <v>5898.4208639999997</v>
          </cell>
          <cell r="Y406">
            <v>9847.0399999999991</v>
          </cell>
        </row>
        <row r="407">
          <cell r="A407">
            <v>0</v>
          </cell>
          <cell r="H407" t="str">
            <v>OFFICE 3000</v>
          </cell>
          <cell r="J407">
            <v>171.31529999999998</v>
          </cell>
          <cell r="S407" t="str">
            <v>A iniciar</v>
          </cell>
          <cell r="T407">
            <v>36452.967674797066</v>
          </cell>
          <cell r="U407">
            <v>24303.193548787203</v>
          </cell>
          <cell r="V407">
            <v>60855.911614385652</v>
          </cell>
          <cell r="W407">
            <v>40572.636273310913</v>
          </cell>
          <cell r="X407">
            <v>5372.447807999999</v>
          </cell>
          <cell r="Y407">
            <v>8968.9599999999991</v>
          </cell>
        </row>
        <row r="408">
          <cell r="A408">
            <v>0</v>
          </cell>
          <cell r="H408" t="str">
            <v>THERA OFFICE</v>
          </cell>
          <cell r="J408">
            <v>254</v>
          </cell>
          <cell r="S408" t="str">
            <v>A iniciar</v>
          </cell>
          <cell r="T408">
            <v>144409.91697525812</v>
          </cell>
          <cell r="U408">
            <v>79613.187228459807</v>
          </cell>
          <cell r="V408">
            <v>144409.91697525812</v>
          </cell>
          <cell r="W408">
            <v>79613.187228459807</v>
          </cell>
          <cell r="X408">
            <v>16113.76</v>
          </cell>
          <cell r="Y408">
            <v>16113.76</v>
          </cell>
        </row>
        <row r="409">
          <cell r="A409">
            <v>0</v>
          </cell>
          <cell r="H409" t="str">
            <v>THERA RESIDENCE</v>
          </cell>
          <cell r="J409">
            <v>269</v>
          </cell>
          <cell r="S409" t="str">
            <v>A iniciar</v>
          </cell>
          <cell r="T409">
            <v>149676.17191474189</v>
          </cell>
          <cell r="U409">
            <v>82516.4735765972</v>
          </cell>
          <cell r="V409">
            <v>178609.85570495221</v>
          </cell>
          <cell r="W409">
            <v>98467.613450140154</v>
          </cell>
          <cell r="X409">
            <v>17065.36</v>
          </cell>
          <cell r="Y409">
            <v>20364.240000000002</v>
          </cell>
        </row>
        <row r="410">
          <cell r="A410">
            <v>0</v>
          </cell>
          <cell r="H410" t="str">
            <v>WAVE</v>
          </cell>
          <cell r="J410">
            <v>212</v>
          </cell>
          <cell r="S410" t="str">
            <v>A iniciar</v>
          </cell>
          <cell r="T410">
            <v>71646.438800000004</v>
          </cell>
          <cell r="U410">
            <v>71646.438800000004</v>
          </cell>
          <cell r="V410">
            <v>71646.438800000004</v>
          </cell>
          <cell r="W410">
            <v>71646.438800000004</v>
          </cell>
          <cell r="X410">
            <v>10693.279999999999</v>
          </cell>
          <cell r="Y410">
            <v>10693.279999999999</v>
          </cell>
        </row>
        <row r="411">
          <cell r="A411">
            <v>0</v>
          </cell>
          <cell r="H411" t="str">
            <v>MANDARA VILLAGE A e B</v>
          </cell>
          <cell r="J411">
            <v>318</v>
          </cell>
          <cell r="S411" t="str">
            <v>A iniciar</v>
          </cell>
          <cell r="T411">
            <v>186470.0833</v>
          </cell>
          <cell r="U411">
            <v>60602.777072500001</v>
          </cell>
          <cell r="V411">
            <v>186470.0833</v>
          </cell>
          <cell r="W411">
            <v>60602.777072500001</v>
          </cell>
          <cell r="X411">
            <v>40112.519999999997</v>
          </cell>
          <cell r="Y411">
            <v>40112.519999999997</v>
          </cell>
        </row>
        <row r="412">
          <cell r="A412">
            <v>0</v>
          </cell>
          <cell r="H412" t="str">
            <v>UNITT</v>
          </cell>
          <cell r="J412">
            <v>55</v>
          </cell>
          <cell r="S412" t="str">
            <v>A iniciar</v>
          </cell>
          <cell r="T412">
            <v>50714.290970000002</v>
          </cell>
          <cell r="U412">
            <v>25357.145485000001</v>
          </cell>
          <cell r="V412">
            <v>50714.290970000002</v>
          </cell>
          <cell r="W412">
            <v>25357.145485000001</v>
          </cell>
          <cell r="X412">
            <v>5590.2</v>
          </cell>
          <cell r="Y412">
            <v>5590.2</v>
          </cell>
        </row>
        <row r="413">
          <cell r="A413">
            <v>0</v>
          </cell>
          <cell r="H413" t="str">
            <v>MOOD</v>
          </cell>
          <cell r="J413">
            <v>373</v>
          </cell>
          <cell r="S413" t="str">
            <v>A iniciar</v>
          </cell>
          <cell r="T413">
            <v>137426.63678999999</v>
          </cell>
          <cell r="U413">
            <v>109941.30943199999</v>
          </cell>
          <cell r="V413">
            <v>148848.15352053617</v>
          </cell>
          <cell r="W413">
            <v>119078.52281642894</v>
          </cell>
          <cell r="X413">
            <v>20358.34</v>
          </cell>
          <cell r="Y413">
            <v>22050.32</v>
          </cell>
        </row>
        <row r="414">
          <cell r="A414">
            <v>0</v>
          </cell>
          <cell r="H414" t="str">
            <v>PORTALE MATTINO - LUZES DA MOOCA</v>
          </cell>
          <cell r="J414">
            <v>287</v>
          </cell>
          <cell r="S414" t="str">
            <v>A iniciar</v>
          </cell>
          <cell r="T414">
            <v>143381.1465</v>
          </cell>
          <cell r="U414">
            <v>114704.91720000001</v>
          </cell>
          <cell r="V414">
            <v>143381.1465</v>
          </cell>
          <cell r="W414">
            <v>114704.91720000001</v>
          </cell>
          <cell r="X414">
            <v>25967.760000000002</v>
          </cell>
          <cell r="Y414">
            <v>25967.760000000002</v>
          </cell>
        </row>
        <row r="415">
          <cell r="A415">
            <v>0</v>
          </cell>
          <cell r="H415" t="str">
            <v>VILLAGIO LUNA - LUZES DA MOOCA</v>
          </cell>
          <cell r="J415">
            <v>208</v>
          </cell>
          <cell r="S415" t="str">
            <v>A iniciar</v>
          </cell>
          <cell r="T415">
            <v>150064.17194999999</v>
          </cell>
          <cell r="U415">
            <v>120051.33756</v>
          </cell>
          <cell r="V415">
            <v>150064.17194999999</v>
          </cell>
          <cell r="W415">
            <v>120051.33756</v>
          </cell>
          <cell r="X415">
            <v>26276.639999999999</v>
          </cell>
          <cell r="Y415">
            <v>26276.639999999999</v>
          </cell>
        </row>
        <row r="416">
          <cell r="A416">
            <v>0</v>
          </cell>
          <cell r="H416" t="str">
            <v>VILLA SOLARE - LUZES DA MOOCA</v>
          </cell>
          <cell r="J416">
            <v>114</v>
          </cell>
          <cell r="S416" t="str">
            <v>A iniciar</v>
          </cell>
          <cell r="T416">
            <v>139758.75</v>
          </cell>
          <cell r="U416">
            <v>111807</v>
          </cell>
          <cell r="V416">
            <v>139758.75</v>
          </cell>
          <cell r="W416">
            <v>111807</v>
          </cell>
          <cell r="X416">
            <v>22332.600000000002</v>
          </cell>
          <cell r="Y416">
            <v>22332.600000000002</v>
          </cell>
        </row>
        <row r="417">
          <cell r="A417">
            <v>0</v>
          </cell>
          <cell r="H417" t="str">
            <v>MIRAI OFFICES - BELEM</v>
          </cell>
          <cell r="J417">
            <v>369</v>
          </cell>
          <cell r="S417" t="str">
            <v>A iniciar</v>
          </cell>
          <cell r="T417">
            <v>84437.846550000002</v>
          </cell>
          <cell r="U417">
            <v>84437.846550000002</v>
          </cell>
          <cell r="V417">
            <v>84437.846550000002</v>
          </cell>
          <cell r="W417">
            <v>84437.846550000002</v>
          </cell>
          <cell r="X417">
            <v>13357.800000000001</v>
          </cell>
          <cell r="Y417">
            <v>13357.800000000001</v>
          </cell>
        </row>
        <row r="418">
          <cell r="A418">
            <v>0</v>
          </cell>
          <cell r="H418" t="str">
            <v>PATIO JARDINS - SLZ</v>
          </cell>
          <cell r="J418">
            <v>670</v>
          </cell>
          <cell r="S418" t="str">
            <v>A iniciar</v>
          </cell>
          <cell r="T418">
            <v>159930.43343999999</v>
          </cell>
          <cell r="U418">
            <v>159930.43343999999</v>
          </cell>
          <cell r="V418">
            <v>159930.43343999999</v>
          </cell>
          <cell r="W418">
            <v>159930.43343999999</v>
          </cell>
          <cell r="X418">
            <v>26210.399999999998</v>
          </cell>
          <cell r="Y418">
            <v>26210.399999999998</v>
          </cell>
        </row>
        <row r="419">
          <cell r="A419">
            <v>0</v>
          </cell>
          <cell r="H419" t="str">
            <v>WESTSIDE - COMFORT RESIDENCES - CTB</v>
          </cell>
          <cell r="J419">
            <v>124</v>
          </cell>
          <cell r="S419" t="str">
            <v>A iniciar</v>
          </cell>
          <cell r="T419">
            <v>73721.579519999999</v>
          </cell>
          <cell r="U419">
            <v>70035.500543999995</v>
          </cell>
          <cell r="V419">
            <v>90368.387798709678</v>
          </cell>
          <cell r="W419">
            <v>85849.968408774192</v>
          </cell>
          <cell r="X419">
            <v>17182.68</v>
          </cell>
          <cell r="Y419">
            <v>21062.639999999999</v>
          </cell>
        </row>
        <row r="420">
          <cell r="A420">
            <v>0</v>
          </cell>
          <cell r="H420" t="str">
            <v>MAIDAN</v>
          </cell>
          <cell r="J420">
            <v>38</v>
          </cell>
          <cell r="S420" t="str">
            <v>A iniciar</v>
          </cell>
          <cell r="T420">
            <v>28938.392599999999</v>
          </cell>
          <cell r="U420">
            <v>28938.392599999999</v>
          </cell>
          <cell r="V420">
            <v>34269.149131578946</v>
          </cell>
          <cell r="W420">
            <v>34269.149131578946</v>
          </cell>
          <cell r="X420">
            <v>5829.58</v>
          </cell>
          <cell r="Y420">
            <v>6903.45</v>
          </cell>
        </row>
        <row r="421">
          <cell r="A421">
            <v>0</v>
          </cell>
          <cell r="H421" t="str">
            <v>COTEGIPE - VIOLETA</v>
          </cell>
          <cell r="J421">
            <v>253</v>
          </cell>
          <cell r="S421" t="str">
            <v>A iniciar</v>
          </cell>
          <cell r="T421">
            <v>83490.950000000012</v>
          </cell>
          <cell r="U421">
            <v>83490.950000000012</v>
          </cell>
          <cell r="V421">
            <v>87117.078260869574</v>
          </cell>
          <cell r="W421">
            <v>87117.078260869574</v>
          </cell>
          <cell r="X421">
            <v>16680.29</v>
          </cell>
          <cell r="Y421">
            <v>17405.52</v>
          </cell>
        </row>
        <row r="422">
          <cell r="A422">
            <v>0</v>
          </cell>
          <cell r="H422" t="str">
            <v>JARDIM DE VENETO - 1ª ETAPA - 1ªFASE</v>
          </cell>
          <cell r="J422">
            <v>48</v>
          </cell>
          <cell r="S422" t="str">
            <v>A iniciar</v>
          </cell>
          <cell r="T422">
            <v>27304.776000000002</v>
          </cell>
          <cell r="U422">
            <v>27304.776000000002</v>
          </cell>
          <cell r="V422">
            <v>27304.776000000002</v>
          </cell>
          <cell r="W422">
            <v>27304.776000000002</v>
          </cell>
          <cell r="X422">
            <v>6276.9600000000009</v>
          </cell>
          <cell r="Y422">
            <v>6276.9600000000009</v>
          </cell>
        </row>
        <row r="423">
          <cell r="A423">
            <v>0</v>
          </cell>
          <cell r="H423" t="str">
            <v>PENINSULA WAY - 2ªFASE SLZ</v>
          </cell>
          <cell r="J423">
            <v>47.4</v>
          </cell>
          <cell r="S423" t="str">
            <v>Andamento</v>
          </cell>
          <cell r="T423">
            <v>31155.45752</v>
          </cell>
          <cell r="U423">
            <v>31155.45752</v>
          </cell>
          <cell r="V423">
            <v>39437.288</v>
          </cell>
          <cell r="W423">
            <v>39437.288</v>
          </cell>
          <cell r="X423">
            <v>7080.6119999999992</v>
          </cell>
          <cell r="Y423">
            <v>8962.7999999999993</v>
          </cell>
        </row>
        <row r="424">
          <cell r="A424">
            <v>0</v>
          </cell>
          <cell r="H424" t="str">
            <v>FATTO EXCLUSIVE</v>
          </cell>
          <cell r="J424">
            <v>101</v>
          </cell>
          <cell r="S424" t="str">
            <v>A iniciar</v>
          </cell>
          <cell r="T424">
            <v>48439.328000000001</v>
          </cell>
          <cell r="U424">
            <v>38267.06912</v>
          </cell>
          <cell r="V424">
            <v>48439.328000000001</v>
          </cell>
          <cell r="W424">
            <v>38267.06912</v>
          </cell>
          <cell r="X424">
            <v>10306.040000000001</v>
          </cell>
          <cell r="Y424">
            <v>10306.040000000001</v>
          </cell>
        </row>
        <row r="425">
          <cell r="A425">
            <v>0</v>
          </cell>
          <cell r="H425" t="str">
            <v>LE PARC BOA VIAGEM - 4ªFASE</v>
          </cell>
          <cell r="J425">
            <v>205.84</v>
          </cell>
          <cell r="S425" t="str">
            <v>A iniciar</v>
          </cell>
          <cell r="T425">
            <v>125023.25401752126</v>
          </cell>
          <cell r="U425">
            <v>85015.81273191447</v>
          </cell>
          <cell r="V425">
            <v>150630.42652713406</v>
          </cell>
          <cell r="W425">
            <v>102428.69003845117</v>
          </cell>
          <cell r="X425">
            <v>27535.216800000002</v>
          </cell>
          <cell r="Y425">
            <v>33174.960000000006</v>
          </cell>
        </row>
        <row r="426">
          <cell r="A426">
            <v>0</v>
          </cell>
          <cell r="H426" t="str">
            <v>CAMINO TULIPA</v>
          </cell>
          <cell r="J426">
            <v>199</v>
          </cell>
          <cell r="S426" t="str">
            <v>A iniciar</v>
          </cell>
          <cell r="T426">
            <v>70690.278399999996</v>
          </cell>
          <cell r="U426">
            <v>70690.278399999996</v>
          </cell>
          <cell r="V426">
            <v>70690.278399999996</v>
          </cell>
          <cell r="W426">
            <v>70690.278399999996</v>
          </cell>
          <cell r="X426">
            <v>15778.710000000001</v>
          </cell>
          <cell r="Y426">
            <v>15778.710000000001</v>
          </cell>
        </row>
        <row r="427">
          <cell r="A427">
            <v>0</v>
          </cell>
          <cell r="H427" t="str">
            <v>CAMINO LIRIO</v>
          </cell>
          <cell r="J427">
            <v>199</v>
          </cell>
          <cell r="S427" t="str">
            <v>A iniciar</v>
          </cell>
          <cell r="T427">
            <v>70690.278399999996</v>
          </cell>
          <cell r="U427">
            <v>70690.278399999996</v>
          </cell>
          <cell r="V427">
            <v>70690.278399999996</v>
          </cell>
          <cell r="W427">
            <v>70690.278399999996</v>
          </cell>
          <cell r="X427">
            <v>15778.710000000001</v>
          </cell>
          <cell r="Y427">
            <v>15778.710000000001</v>
          </cell>
        </row>
        <row r="428">
          <cell r="A428">
            <v>0</v>
          </cell>
          <cell r="H428" t="str">
            <v>CAMINO GIRASSOL</v>
          </cell>
          <cell r="J428">
            <v>199</v>
          </cell>
          <cell r="S428" t="str">
            <v>A iniciar</v>
          </cell>
          <cell r="T428">
            <v>71040.278399999996</v>
          </cell>
          <cell r="U428">
            <v>71040.278399999996</v>
          </cell>
          <cell r="V428">
            <v>71040.278399999996</v>
          </cell>
          <cell r="W428">
            <v>71040.278399999996</v>
          </cell>
          <cell r="X428">
            <v>15778.710000000001</v>
          </cell>
          <cell r="Y428">
            <v>15778.710000000001</v>
          </cell>
        </row>
        <row r="429">
          <cell r="A429">
            <v>0</v>
          </cell>
          <cell r="H429" t="str">
            <v>R.PARQUE -LIRIOS</v>
          </cell>
          <cell r="J429">
            <v>162.94</v>
          </cell>
          <cell r="S429" t="str">
            <v>A iniciar</v>
          </cell>
          <cell r="T429">
            <v>74820.788531434649</v>
          </cell>
          <cell r="U429">
            <v>74820.788531434649</v>
          </cell>
          <cell r="V429">
            <v>93675.223152158273</v>
          </cell>
          <cell r="W429">
            <v>93675.223152158273</v>
          </cell>
          <cell r="X429">
            <v>15637.3518</v>
          </cell>
          <cell r="Y429">
            <v>19577.88</v>
          </cell>
        </row>
        <row r="430">
          <cell r="A430">
            <v>0</v>
          </cell>
          <cell r="H430" t="str">
            <v>IDEALE RESIDENCIAL</v>
          </cell>
          <cell r="J430">
            <v>167</v>
          </cell>
          <cell r="S430" t="str">
            <v>A iniciar</v>
          </cell>
          <cell r="T430">
            <v>43801.665050000003</v>
          </cell>
          <cell r="U430">
            <v>41611.581797500003</v>
          </cell>
          <cell r="V430">
            <v>51670.227633832343</v>
          </cell>
          <cell r="W430">
            <v>49086.716252140723</v>
          </cell>
          <cell r="X430">
            <v>12401.42</v>
          </cell>
          <cell r="Y430">
            <v>14629.220000000001</v>
          </cell>
        </row>
        <row r="431">
          <cell r="A431">
            <v>0</v>
          </cell>
          <cell r="H431" t="str">
            <v>NOVO STILLO HOME CLUB - FASE 1</v>
          </cell>
          <cell r="J431">
            <v>186.8</v>
          </cell>
          <cell r="S431" t="str">
            <v>A iniciar</v>
          </cell>
          <cell r="T431">
            <v>43319.277880000001</v>
          </cell>
          <cell r="U431">
            <v>38770.753702599999</v>
          </cell>
          <cell r="V431">
            <v>46612.285085010706</v>
          </cell>
          <cell r="W431">
            <v>41717.995151084586</v>
          </cell>
          <cell r="X431">
            <v>13642.004000000001</v>
          </cell>
          <cell r="Y431">
            <v>14679.03</v>
          </cell>
        </row>
        <row r="432">
          <cell r="A432">
            <v>0</v>
          </cell>
          <cell r="H432" t="str">
            <v>VINTAGE CONDOMÍNIO CLUBE</v>
          </cell>
          <cell r="J432">
            <v>488</v>
          </cell>
          <cell r="S432" t="str">
            <v>A iniciar</v>
          </cell>
          <cell r="T432">
            <v>156655.65396</v>
          </cell>
          <cell r="U432">
            <v>156655.65396</v>
          </cell>
          <cell r="V432">
            <v>197103.63018737704</v>
          </cell>
          <cell r="W432">
            <v>197103.63018737704</v>
          </cell>
          <cell r="X432">
            <v>44129.840000000004</v>
          </cell>
          <cell r="Y432">
            <v>55524.020000000004</v>
          </cell>
        </row>
        <row r="433">
          <cell r="A433">
            <v>0</v>
          </cell>
          <cell r="H433" t="str">
            <v>FLORIS FASE 1</v>
          </cell>
          <cell r="J433">
            <v>377</v>
          </cell>
          <cell r="S433" t="str">
            <v>A iniciar</v>
          </cell>
          <cell r="T433">
            <v>104351.84895</v>
          </cell>
          <cell r="U433">
            <v>78263.886712499996</v>
          </cell>
          <cell r="V433">
            <v>104351.84895</v>
          </cell>
          <cell r="W433">
            <v>78263.886712499996</v>
          </cell>
          <cell r="X433">
            <v>27155.31</v>
          </cell>
          <cell r="Y433">
            <v>27155.31</v>
          </cell>
        </row>
        <row r="434">
          <cell r="A434">
            <v>0</v>
          </cell>
          <cell r="H434" t="str">
            <v>LIBER CONDOMINIO RESORT FASE 2</v>
          </cell>
          <cell r="J434">
            <v>252</v>
          </cell>
          <cell r="S434" t="str">
            <v>Andamento</v>
          </cell>
          <cell r="T434">
            <v>39910</v>
          </cell>
          <cell r="U434">
            <v>23946</v>
          </cell>
          <cell r="V434">
            <v>39910</v>
          </cell>
          <cell r="W434">
            <v>23946</v>
          </cell>
          <cell r="X434">
            <v>15750</v>
          </cell>
          <cell r="Y434">
            <v>15750</v>
          </cell>
        </row>
        <row r="435">
          <cell r="A435">
            <v>0</v>
          </cell>
          <cell r="H435" t="str">
            <v>LÍBER PARK CAMPO LIMPO</v>
          </cell>
          <cell r="J435">
            <v>318</v>
          </cell>
          <cell r="S435" t="str">
            <v>A iniciar</v>
          </cell>
          <cell r="T435">
            <v>45970.535000000003</v>
          </cell>
          <cell r="U435">
            <v>27582.321</v>
          </cell>
          <cell r="V435">
            <v>45970.535000000003</v>
          </cell>
          <cell r="W435">
            <v>27582.321</v>
          </cell>
          <cell r="X435">
            <v>14723.4</v>
          </cell>
          <cell r="Y435">
            <v>14723.4</v>
          </cell>
        </row>
        <row r="436">
          <cell r="A436">
            <v>0</v>
          </cell>
          <cell r="H436" t="str">
            <v>RESERVA IPANEMA PORTO ALEGRE</v>
          </cell>
          <cell r="J436">
            <v>467</v>
          </cell>
          <cell r="S436" t="str">
            <v>A iniciar</v>
          </cell>
          <cell r="T436">
            <v>81704.380099999995</v>
          </cell>
          <cell r="U436">
            <v>81704.380099999995</v>
          </cell>
          <cell r="V436">
            <v>81704.380099999995</v>
          </cell>
          <cell r="W436">
            <v>81704.380099999995</v>
          </cell>
          <cell r="X436">
            <v>23793.65</v>
          </cell>
          <cell r="Y436">
            <v>23793.65</v>
          </cell>
        </row>
        <row r="437">
          <cell r="A437">
            <v>0</v>
          </cell>
          <cell r="H437" t="str">
            <v>VERT VITA</v>
          </cell>
          <cell r="J437">
            <v>194</v>
          </cell>
          <cell r="S437" t="str">
            <v>A iniciar</v>
          </cell>
          <cell r="T437">
            <v>27282.526315789473</v>
          </cell>
          <cell r="U437">
            <v>24554.273684210526</v>
          </cell>
          <cell r="V437">
            <v>27845.052631578947</v>
          </cell>
          <cell r="W437">
            <v>25060.547368421052</v>
          </cell>
          <cell r="X437">
            <v>9998.76</v>
          </cell>
          <cell r="Y437">
            <v>10204.92</v>
          </cell>
        </row>
        <row r="438">
          <cell r="A438">
            <v>0</v>
          </cell>
          <cell r="H438" t="str">
            <v>VITTA JAÇANÃ - RESIDENCE CLUB</v>
          </cell>
          <cell r="J438">
            <v>198</v>
          </cell>
          <cell r="S438" t="str">
            <v>A iniciar</v>
          </cell>
          <cell r="T438">
            <v>37664</v>
          </cell>
          <cell r="U438">
            <v>37664</v>
          </cell>
          <cell r="V438">
            <v>37664</v>
          </cell>
          <cell r="W438">
            <v>37664</v>
          </cell>
          <cell r="X438">
            <v>11418.66</v>
          </cell>
          <cell r="Y438">
            <v>11418.66</v>
          </cell>
        </row>
        <row r="439">
          <cell r="A439">
            <v>0</v>
          </cell>
          <cell r="H439" t="str">
            <v>FATTO JARDIM BOTANICO - 3ª FASE</v>
          </cell>
          <cell r="J439">
            <v>208</v>
          </cell>
          <cell r="S439" t="str">
            <v>A iniciar</v>
          </cell>
          <cell r="T439">
            <v>44155.735359999999</v>
          </cell>
          <cell r="U439">
            <v>34883.030934399998</v>
          </cell>
          <cell r="V439">
            <v>44155.735359999999</v>
          </cell>
          <cell r="W439">
            <v>34883.030934399998</v>
          </cell>
          <cell r="X439">
            <v>12209.6</v>
          </cell>
          <cell r="Y439">
            <v>12209.6</v>
          </cell>
        </row>
        <row r="440">
          <cell r="A440">
            <v>0</v>
          </cell>
          <cell r="H440" t="str">
            <v>AMISTÁ 2ª FASE</v>
          </cell>
          <cell r="J440">
            <v>282</v>
          </cell>
          <cell r="S440" t="str">
            <v>A iniciar</v>
          </cell>
          <cell r="T440">
            <v>51867.011421207812</v>
          </cell>
          <cell r="U440">
            <v>25933.505710603906</v>
          </cell>
          <cell r="V440">
            <v>51867.011421207812</v>
          </cell>
          <cell r="W440">
            <v>25933.505710603906</v>
          </cell>
          <cell r="X440">
            <v>15391.56</v>
          </cell>
          <cell r="Y440">
            <v>15391.56</v>
          </cell>
        </row>
        <row r="441">
          <cell r="A441">
            <v>0</v>
          </cell>
          <cell r="H441" t="str">
            <v>AMISTÁ 1ª FASE</v>
          </cell>
          <cell r="J441">
            <v>281</v>
          </cell>
          <cell r="S441" t="str">
            <v>A iniciar</v>
          </cell>
          <cell r="T441">
            <v>51683.08584879218</v>
          </cell>
          <cell r="U441">
            <v>25841.54292439609</v>
          </cell>
          <cell r="V441">
            <v>51683.08584879218</v>
          </cell>
          <cell r="W441">
            <v>25841.54292439609</v>
          </cell>
          <cell r="X441">
            <v>15336.98</v>
          </cell>
          <cell r="Y441">
            <v>15336.98</v>
          </cell>
        </row>
        <row r="442">
          <cell r="A442">
            <v>0</v>
          </cell>
          <cell r="H442" t="str">
            <v>LIBER VILLAGE CAMPO LIMPO</v>
          </cell>
          <cell r="J442">
            <v>390</v>
          </cell>
          <cell r="S442" t="str">
            <v>A iniciar</v>
          </cell>
          <cell r="T442">
            <v>56243.3</v>
          </cell>
          <cell r="U442">
            <v>33745.980000000003</v>
          </cell>
          <cell r="V442">
            <v>56243.3</v>
          </cell>
          <cell r="W442">
            <v>33745.980000000003</v>
          </cell>
          <cell r="X442">
            <v>18049.2</v>
          </cell>
          <cell r="Y442">
            <v>18049.2</v>
          </cell>
        </row>
        <row r="443">
          <cell r="A443">
            <v>0</v>
          </cell>
          <cell r="H443" t="str">
            <v>NOVA ALAMEDA</v>
          </cell>
          <cell r="J443">
            <v>290.58</v>
          </cell>
          <cell r="S443" t="str">
            <v>A iniciar</v>
          </cell>
          <cell r="T443">
            <v>64830.79237000001</v>
          </cell>
          <cell r="U443">
            <v>64830.79237000001</v>
          </cell>
          <cell r="V443">
            <v>66040.03903062841</v>
          </cell>
          <cell r="W443">
            <v>66040.03903062841</v>
          </cell>
          <cell r="X443">
            <v>18056.641199999998</v>
          </cell>
          <cell r="Y443">
            <v>18393.439999999999</v>
          </cell>
        </row>
        <row r="444">
          <cell r="A444">
            <v>0</v>
          </cell>
          <cell r="H444" t="str">
            <v>DEZ VILA ALPINA - FASE 1</v>
          </cell>
          <cell r="J444">
            <v>272</v>
          </cell>
          <cell r="S444" t="str">
            <v>A iniciar</v>
          </cell>
          <cell r="T444">
            <v>30575.559200000003</v>
          </cell>
          <cell r="U444">
            <v>15287.779600000002</v>
          </cell>
          <cell r="V444">
            <v>33723.043235294121</v>
          </cell>
          <cell r="W444">
            <v>16861.52161764706</v>
          </cell>
          <cell r="X444">
            <v>12158.400000000001</v>
          </cell>
          <cell r="Y444">
            <v>13410.000000000002</v>
          </cell>
        </row>
        <row r="445">
          <cell r="A445">
            <v>0</v>
          </cell>
          <cell r="H445" t="str">
            <v>MAIS JAÇANÃ - HIS</v>
          </cell>
          <cell r="J445">
            <v>150</v>
          </cell>
          <cell r="S445" t="str">
            <v>A iniciar</v>
          </cell>
          <cell r="T445">
            <v>17581.400000000001</v>
          </cell>
          <cell r="U445">
            <v>17581.400000000001</v>
          </cell>
          <cell r="V445">
            <v>17581.400000000001</v>
          </cell>
          <cell r="W445">
            <v>17581.400000000001</v>
          </cell>
          <cell r="X445">
            <v>6879</v>
          </cell>
          <cell r="Y445">
            <v>6879</v>
          </cell>
        </row>
        <row r="446">
          <cell r="A446">
            <v>0</v>
          </cell>
          <cell r="H446" t="str">
            <v>PARQUE DOS PASSAROS</v>
          </cell>
          <cell r="J446">
            <v>170.78399999999999</v>
          </cell>
          <cell r="S446" t="str">
            <v>A iniciar</v>
          </cell>
          <cell r="T446">
            <v>20868.012735024</v>
          </cell>
          <cell r="U446">
            <v>11352.198927853056</v>
          </cell>
          <cell r="V446">
            <v>21994.111229999999</v>
          </cell>
          <cell r="W446">
            <v>11964.79650912</v>
          </cell>
          <cell r="X446">
            <v>9171.1008000000002</v>
          </cell>
          <cell r="Y446">
            <v>9666</v>
          </cell>
        </row>
        <row r="447">
          <cell r="A447">
            <v>0</v>
          </cell>
          <cell r="H447" t="str">
            <v>VITÓRIA SÃO LUÍS - 1ª FASE</v>
          </cell>
          <cell r="J447">
            <v>364</v>
          </cell>
          <cell r="S447" t="str">
            <v>A iniciar</v>
          </cell>
          <cell r="T447">
            <v>34102.304731355245</v>
          </cell>
          <cell r="U447">
            <v>34102.304731355245</v>
          </cell>
          <cell r="V447">
            <v>35976.05773857257</v>
          </cell>
          <cell r="W447">
            <v>35976.05773857257</v>
          </cell>
          <cell r="X447">
            <v>15728.44</v>
          </cell>
          <cell r="Y447">
            <v>16592.64</v>
          </cell>
        </row>
        <row r="448">
          <cell r="A448">
            <v>0</v>
          </cell>
          <cell r="H448" t="str">
            <v>WEST RESIDENCIAL</v>
          </cell>
          <cell r="J448">
            <v>228</v>
          </cell>
          <cell r="S448" t="str">
            <v>A iniciar</v>
          </cell>
          <cell r="T448">
            <v>27171.599999999999</v>
          </cell>
          <cell r="U448">
            <v>27171.599999999999</v>
          </cell>
          <cell r="V448">
            <v>27886.642105263156</v>
          </cell>
          <cell r="W448">
            <v>27886.642105263156</v>
          </cell>
          <cell r="X448">
            <v>12193.439999999999</v>
          </cell>
          <cell r="Y448">
            <v>12514.319999999998</v>
          </cell>
        </row>
        <row r="449">
          <cell r="A449">
            <v>0</v>
          </cell>
          <cell r="H449" t="str">
            <v>SUPERA</v>
          </cell>
          <cell r="J449">
            <v>320</v>
          </cell>
          <cell r="S449" t="str">
            <v>A iniciar</v>
          </cell>
          <cell r="T449">
            <v>31372</v>
          </cell>
          <cell r="U449">
            <v>15686</v>
          </cell>
          <cell r="V449">
            <v>31372</v>
          </cell>
          <cell r="W449">
            <v>15686</v>
          </cell>
          <cell r="X449">
            <v>15852.8</v>
          </cell>
          <cell r="Y449">
            <v>15852.8</v>
          </cell>
        </row>
        <row r="450">
          <cell r="A450">
            <v>0</v>
          </cell>
          <cell r="H450" t="str">
            <v>VITÓRIA MAGUARY - FASE 1</v>
          </cell>
          <cell r="J450">
            <v>291</v>
          </cell>
          <cell r="S450" t="str">
            <v>A iniciar</v>
          </cell>
          <cell r="T450">
            <v>28538.367212192847</v>
          </cell>
          <cell r="U450">
            <v>26397.989671278385</v>
          </cell>
          <cell r="V450">
            <v>31382.396934370139</v>
          </cell>
          <cell r="W450">
            <v>29028.717164292379</v>
          </cell>
          <cell r="X450">
            <v>13508.220000000001</v>
          </cell>
          <cell r="Y450">
            <v>14854.400000000001</v>
          </cell>
        </row>
        <row r="451">
          <cell r="A451">
            <v>0</v>
          </cell>
          <cell r="H451" t="str">
            <v>MAIS CANGAÍBA</v>
          </cell>
          <cell r="J451">
            <v>399</v>
          </cell>
          <cell r="S451" t="str">
            <v>A iniciar</v>
          </cell>
          <cell r="T451">
            <v>49695</v>
          </cell>
          <cell r="U451">
            <v>49695</v>
          </cell>
          <cell r="V451">
            <v>49695</v>
          </cell>
          <cell r="W451">
            <v>49695</v>
          </cell>
          <cell r="X451">
            <v>18637.29</v>
          </cell>
          <cell r="Y451">
            <v>18637.29</v>
          </cell>
        </row>
        <row r="452">
          <cell r="A452">
            <v>0</v>
          </cell>
          <cell r="H452" t="str">
            <v>AGORA CANOAS</v>
          </cell>
          <cell r="J452">
            <v>261</v>
          </cell>
          <cell r="S452" t="str">
            <v>A iniciar</v>
          </cell>
          <cell r="T452">
            <v>24391.77</v>
          </cell>
          <cell r="U452">
            <v>24391.77</v>
          </cell>
          <cell r="V452">
            <v>26915.056551724138</v>
          </cell>
          <cell r="W452">
            <v>26915.056551724138</v>
          </cell>
          <cell r="X452">
            <v>11327.4</v>
          </cell>
          <cell r="Y452">
            <v>12499.199999999999</v>
          </cell>
        </row>
        <row r="453">
          <cell r="A453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</sheetData>
      <sheetData sheetId="15">
        <row r="2">
          <cell r="G2" t="str">
            <v>VENTURA RJ</v>
          </cell>
        </row>
      </sheetData>
      <sheetData sheetId="16">
        <row r="2">
          <cell r="G2" t="str">
            <v>VENTURA RJ</v>
          </cell>
        </row>
        <row r="3">
          <cell r="G3" t="str">
            <v>LES JARDIN CHACARA FLORA</v>
          </cell>
        </row>
        <row r="4">
          <cell r="G4" t="str">
            <v>SOLAR LEDA AZEVEDO</v>
          </cell>
        </row>
        <row r="5">
          <cell r="G5" t="str">
            <v>DOMINIUM MARAJOARA</v>
          </cell>
        </row>
        <row r="6">
          <cell r="G6" t="str">
            <v>BELLE VIE</v>
          </cell>
        </row>
        <row r="7">
          <cell r="G7" t="str">
            <v>COSTA MAGGIORE</v>
          </cell>
        </row>
        <row r="8">
          <cell r="G8" t="str">
            <v>CENTRAL PARK PRIME 1 Fase</v>
          </cell>
        </row>
        <row r="9">
          <cell r="G9" t="str">
            <v>WIDE VIEW E GARDEM</v>
          </cell>
        </row>
        <row r="10">
          <cell r="G10" t="str">
            <v>LIBER VILA PRUDENTE</v>
          </cell>
        </row>
        <row r="11">
          <cell r="G11" t="str">
            <v>RISERVA SCHIAVON APTO</v>
          </cell>
        </row>
        <row r="12">
          <cell r="G12" t="str">
            <v>CEO SALVADOR SHOPPING - 1ª FASE</v>
          </cell>
        </row>
        <row r="13">
          <cell r="G13" t="str">
            <v>SALVADOR SHOP BUSINESS FASE1</v>
          </cell>
        </row>
        <row r="14">
          <cell r="G14" t="str">
            <v>RESIDENCIAL BOSQUE CLUBE</v>
          </cell>
        </row>
        <row r="15">
          <cell r="G15" t="str">
            <v>CONDOMINIO RAIZES JUQUEHY</v>
          </cell>
        </row>
        <row r="16">
          <cell r="G16" t="str">
            <v>MADERO ANTONIO PARREIRAS</v>
          </cell>
        </row>
        <row r="17">
          <cell r="G17" t="str">
            <v>CONDOMINIO VERGE PERDIZES</v>
          </cell>
        </row>
        <row r="18">
          <cell r="G18" t="str">
            <v>EXCLUSIVITE MAISON RESIDENCE</v>
          </cell>
        </row>
        <row r="19">
          <cell r="G19" t="str">
            <v>HEMISPHERE</v>
          </cell>
        </row>
        <row r="20">
          <cell r="G20" t="str">
            <v>ARBORETO ECO LIFE 2ª FASE</v>
          </cell>
        </row>
        <row r="21">
          <cell r="G21" t="str">
            <v>PENINSULA WAY RESIDENCIAL</v>
          </cell>
        </row>
        <row r="22">
          <cell r="G22" t="str">
            <v>VIVAE RESIDENCIAL CLUBE</v>
          </cell>
        </row>
        <row r="23">
          <cell r="G23" t="str">
            <v>RESIDENCIAL PEREIRA NUNES</v>
          </cell>
        </row>
        <row r="24">
          <cell r="G24" t="str">
            <v>GRAND VITA GOLDZSTEIN</v>
          </cell>
        </row>
        <row r="25">
          <cell r="G25" t="str">
            <v>VILLAGIO PLANALTO TRIUNFO</v>
          </cell>
        </row>
        <row r="26">
          <cell r="G26" t="str">
            <v>THE SUN</v>
          </cell>
        </row>
        <row r="27">
          <cell r="G27" t="str">
            <v>CONDOMINIO PITANGUEIRAS</v>
          </cell>
        </row>
        <row r="28">
          <cell r="G28" t="str">
            <v>ALCANCE CLUBE RESIDENCIAL</v>
          </cell>
        </row>
        <row r="29">
          <cell r="G29" t="str">
            <v>COND MANDARIM SALVADOR SHOPPI</v>
          </cell>
        </row>
        <row r="30">
          <cell r="G30" t="str">
            <v>PRACA DAS AGUAS</v>
          </cell>
        </row>
        <row r="31">
          <cell r="G31" t="str">
            <v>CENTRAL PARK PRIME 2 Fase</v>
          </cell>
        </row>
        <row r="32">
          <cell r="G32" t="str">
            <v>VIVARE GRAND CLUB</v>
          </cell>
        </row>
        <row r="33">
          <cell r="G33" t="str">
            <v>SAINT BARTH - FASE II</v>
          </cell>
        </row>
        <row r="34">
          <cell r="G34" t="str">
            <v>NORTE PRIVILEGE</v>
          </cell>
        </row>
        <row r="35">
          <cell r="G35" t="str">
            <v>PENINSULA OFFICE</v>
          </cell>
        </row>
        <row r="36">
          <cell r="G36" t="str">
            <v>ALAMEDA CLUBE RES</v>
          </cell>
        </row>
        <row r="37">
          <cell r="G37" t="str">
            <v>FATTO ALPHAVILLE</v>
          </cell>
        </row>
        <row r="38">
          <cell r="G38" t="str">
            <v>INEDITTO CLUBE RESIDENCIAL</v>
          </cell>
        </row>
        <row r="39">
          <cell r="G39" t="str">
            <v>ALTO DO IMBUI - SALVADOR</v>
          </cell>
        </row>
        <row r="40">
          <cell r="G40" t="str">
            <v>COND VITA RESID RECIFE</v>
          </cell>
        </row>
        <row r="41">
          <cell r="G41" t="str">
            <v>VITORIA PIRITUBA JURITI</v>
          </cell>
        </row>
        <row r="42">
          <cell r="G42" t="str">
            <v>LIBER CONDOMINIO RESORT FASE 2</v>
          </cell>
        </row>
        <row r="43">
          <cell r="G43" t="str">
            <v>NATURA PARK</v>
          </cell>
        </row>
        <row r="44">
          <cell r="G44" t="str">
            <v>FIORE HORTENCIA</v>
          </cell>
        </row>
        <row r="45">
          <cell r="G45" t="str">
            <v>HORIZONTES CIDADE UNIVERSITARIA</v>
          </cell>
        </row>
        <row r="46">
          <cell r="G46" t="str">
            <v>ARBORETO ECO - 1ª FASE</v>
          </cell>
        </row>
        <row r="47">
          <cell r="G47" t="str">
            <v>URBAN CONCEPT OFFICES</v>
          </cell>
        </row>
        <row r="48">
          <cell r="G48" t="str">
            <v>SPLENDIDO</v>
          </cell>
        </row>
        <row r="49">
          <cell r="G49" t="str">
            <v>COLETANIA VILA MARIANA</v>
          </cell>
        </row>
        <row r="50">
          <cell r="G50" t="str">
            <v>MERITO ARICANDUVA</v>
          </cell>
        </row>
        <row r="51">
          <cell r="G51" t="str">
            <v>CONDOMINIO RESIDENCIAL DEZ ARICANDU</v>
          </cell>
        </row>
        <row r="52">
          <cell r="G52" t="str">
            <v>PODIUM VILA LEOPOLDINA</v>
          </cell>
        </row>
        <row r="53">
          <cell r="G53" t="str">
            <v>LE GRAND MIGUEL COUTO</v>
          </cell>
        </row>
        <row r="54">
          <cell r="G54" t="str">
            <v>ALCANCE NITEROI</v>
          </cell>
        </row>
        <row r="55">
          <cell r="G55" t="str">
            <v>SAINT BARTH GOUVERNOUR</v>
          </cell>
        </row>
        <row r="56">
          <cell r="G56" t="str">
            <v>ECO PARK</v>
          </cell>
        </row>
        <row r="57">
          <cell r="G57" t="str">
            <v>NOVO FATTO DIADEMA</v>
          </cell>
        </row>
        <row r="58">
          <cell r="G58" t="str">
            <v>FATTO MORUMBI</v>
          </cell>
        </row>
        <row r="59">
          <cell r="G59" t="str">
            <v>VARANDA EXPRESSIONS</v>
          </cell>
        </row>
        <row r="60">
          <cell r="G60" t="str">
            <v>SÃO LUIS - FAROL DA ILHA (Agra)</v>
          </cell>
        </row>
        <row r="61">
          <cell r="G61" t="str">
            <v>BRISAS RESIDENCIAL - FASE 1</v>
          </cell>
        </row>
        <row r="62">
          <cell r="G62" t="str">
            <v>PARQUE DAS ÁGUAS - COND 7</v>
          </cell>
        </row>
        <row r="63">
          <cell r="G63" t="str">
            <v>VITORIA PIRITUBA GAIVOTA</v>
          </cell>
        </row>
        <row r="64">
          <cell r="G64" t="str">
            <v>Prime Family Club</v>
          </cell>
        </row>
        <row r="65">
          <cell r="G65" t="str">
            <v>BELISSIMO</v>
          </cell>
        </row>
        <row r="66">
          <cell r="G66" t="str">
            <v>CLUB HOUSE</v>
          </cell>
        </row>
        <row r="67">
          <cell r="G67" t="str">
            <v>FIORE GARDENIA</v>
          </cell>
        </row>
        <row r="68">
          <cell r="G68" t="str">
            <v>ABSOLUTTO</v>
          </cell>
        </row>
        <row r="69">
          <cell r="G69" t="str">
            <v>GRAND LIFE ICARAI</v>
          </cell>
        </row>
        <row r="70">
          <cell r="G70" t="str">
            <v>ILE ST LOUIS - 1ª FASE</v>
          </cell>
        </row>
        <row r="71">
          <cell r="G71" t="str">
            <v>QUINTA DOS MOINHOS - 1ª FASE</v>
          </cell>
        </row>
        <row r="72">
          <cell r="G72" t="str">
            <v>RESERVA JARDIM FASE II</v>
          </cell>
        </row>
        <row r="73">
          <cell r="G73" t="str">
            <v>RESERVA JARDIM FASE 3</v>
          </cell>
        </row>
        <row r="74">
          <cell r="G74" t="str">
            <v>MARCCO SOROCABA</v>
          </cell>
        </row>
        <row r="75">
          <cell r="G75" t="str">
            <v>LIBER RES FASE 2</v>
          </cell>
        </row>
        <row r="76">
          <cell r="G76" t="str">
            <v>HORIZONS</v>
          </cell>
        </row>
        <row r="77">
          <cell r="G77" t="str">
            <v>ACQUA VERDE</v>
          </cell>
        </row>
        <row r="78">
          <cell r="G78" t="str">
            <v>LIBER CONDOMINIO RESORT</v>
          </cell>
        </row>
        <row r="79">
          <cell r="G79" t="str">
            <v>MIRAFLORES QUALITY</v>
          </cell>
        </row>
        <row r="80">
          <cell r="G80" t="str">
            <v>VIVA COR</v>
          </cell>
        </row>
        <row r="81">
          <cell r="G81" t="str">
            <v>GRAND FAMILY</v>
          </cell>
        </row>
        <row r="82">
          <cell r="G82" t="str">
            <v>GRAND LIDER FELIPE DOS SANTOS</v>
          </cell>
        </row>
        <row r="83">
          <cell r="G83" t="str">
            <v>AVANTI CLUBE</v>
          </cell>
        </row>
        <row r="84">
          <cell r="G84" t="str">
            <v>VILLA MIMOSA VITA INSOLARATA</v>
          </cell>
        </row>
        <row r="85">
          <cell r="G85" t="str">
            <v>PARQUE DOS SONHOS FASE 1</v>
          </cell>
        </row>
        <row r="86">
          <cell r="G86" t="str">
            <v>PARQUE DOS SONHOS FASE 2</v>
          </cell>
        </row>
        <row r="87">
          <cell r="G87" t="str">
            <v>SOBERANO</v>
          </cell>
        </row>
        <row r="88">
          <cell r="G88" t="str">
            <v>PARQUE DAS CACHOEIRAS</v>
          </cell>
        </row>
        <row r="89">
          <cell r="G89" t="str">
            <v>PARQUE DOS LAGOS 1ª FASE</v>
          </cell>
        </row>
        <row r="90">
          <cell r="G90" t="str">
            <v>VIVARE - MATHEO GIANELLA</v>
          </cell>
        </row>
      </sheetData>
      <sheetData sheetId="17">
        <row r="2">
          <cell r="G2" t="str">
            <v>VENTURA RJ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"/>
      <sheetName val="Lista"/>
    </sheet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-7 (3)"/>
      <sheetName val="E72_2001"/>
      <sheetName val="E72_2002"/>
      <sheetName val="REF"/>
      <sheetName val="promitentes"/>
      <sheetName val="despesas"/>
      <sheetName val="MM-7 (2)"/>
      <sheetName val="Estoque"/>
      <sheetName val="custo orçado"/>
      <sheetName val="ajustes"/>
      <sheetName val="Premissas Gerais"/>
      <sheetName val="Premissas Dívidas SPE-Holding"/>
      <sheetName val="Dívida SPE-Holding"/>
      <sheetName val="Indices"/>
      <sheetName val="A-2"/>
      <sheetName val="A-1"/>
    </sheetNames>
    <sheetDataSet>
      <sheetData sheetId="0" refreshError="1"/>
      <sheetData sheetId="1" refreshError="1">
        <row r="1">
          <cell r="B1" t="str">
            <v>Obr</v>
          </cell>
          <cell r="C1" t="str">
            <v>dad</v>
          </cell>
          <cell r="D1" t="str">
            <v>e;</v>
          </cell>
          <cell r="E1" t="str">
            <v>Cliente;Fração;Vlr Contrato;Juros</v>
          </cell>
          <cell r="F1" t="str">
            <v>TP;Corre</v>
          </cell>
          <cell r="G1" t="str">
            <v>ção;Multa</v>
          </cell>
          <cell r="H1" t="str">
            <v>Mora;Desco</v>
          </cell>
          <cell r="I1" t="str">
            <v>Pago;</v>
          </cell>
        </row>
        <row r="2">
          <cell r="A2" t="str">
            <v>71A</v>
          </cell>
          <cell r="B2" t="str">
            <v>E72</v>
          </cell>
          <cell r="C2">
            <v>71</v>
          </cell>
          <cell r="D2" t="str">
            <v>A</v>
          </cell>
          <cell r="E2" t="str">
            <v>;ARNALDO ALVES VIEIRA</v>
          </cell>
          <cell r="F2" t="str">
            <v>;</v>
          </cell>
          <cell r="G2">
            <v>4.5972400000000002</v>
          </cell>
          <cell r="H2">
            <v>204381</v>
          </cell>
          <cell r="I2">
            <v>0</v>
          </cell>
          <cell r="J2">
            <v>65.069999999999993</v>
          </cell>
          <cell r="K2">
            <v>0</v>
          </cell>
          <cell r="L2">
            <v>0</v>
          </cell>
          <cell r="M2">
            <v>0</v>
          </cell>
          <cell r="N2">
            <v>204446.07</v>
          </cell>
          <cell r="O2" t="str">
            <v>;</v>
          </cell>
        </row>
        <row r="3">
          <cell r="A3" t="str">
            <v>91A</v>
          </cell>
          <cell r="B3" t="str">
            <v>E72</v>
          </cell>
          <cell r="C3">
            <v>91</v>
          </cell>
          <cell r="D3" t="str">
            <v>A</v>
          </cell>
          <cell r="E3" t="str">
            <v>;GENESIO SCHIAVINATO JUNIOR</v>
          </cell>
          <cell r="F3" t="str">
            <v>;</v>
          </cell>
          <cell r="G3">
            <v>4.5564099999999996</v>
          </cell>
          <cell r="H3">
            <v>145438.25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145438.25</v>
          </cell>
          <cell r="O3" t="str">
            <v>;</v>
          </cell>
        </row>
        <row r="4">
          <cell r="A4" t="str">
            <v>101A</v>
          </cell>
          <cell r="B4" t="str">
            <v>E72</v>
          </cell>
          <cell r="C4">
            <v>101</v>
          </cell>
          <cell r="D4" t="str">
            <v>A</v>
          </cell>
          <cell r="E4" t="str">
            <v>;SEGMENTO PARTICIPACOES S/C LTD</v>
          </cell>
          <cell r="F4" t="str">
            <v>;</v>
          </cell>
          <cell r="G4">
            <v>4.5652900000000001</v>
          </cell>
          <cell r="H4">
            <v>26389</v>
          </cell>
          <cell r="I4">
            <v>0</v>
          </cell>
          <cell r="J4">
            <v>577.83000000000004</v>
          </cell>
          <cell r="K4">
            <v>0</v>
          </cell>
          <cell r="L4">
            <v>0</v>
          </cell>
          <cell r="M4">
            <v>0</v>
          </cell>
          <cell r="N4">
            <v>26966.83</v>
          </cell>
          <cell r="O4" t="str">
            <v>;</v>
          </cell>
        </row>
        <row r="5">
          <cell r="A5" t="str">
            <v>111A</v>
          </cell>
          <cell r="B5" t="str">
            <v>E72</v>
          </cell>
          <cell r="C5">
            <v>111</v>
          </cell>
          <cell r="D5" t="str">
            <v>A</v>
          </cell>
          <cell r="E5" t="str">
            <v>;SEGMENTO PARTICIPACOES S/C LTD</v>
          </cell>
          <cell r="F5" t="str">
            <v>;</v>
          </cell>
          <cell r="G5">
            <v>4.5972400000000002</v>
          </cell>
          <cell r="H5">
            <v>26389</v>
          </cell>
          <cell r="I5">
            <v>0</v>
          </cell>
          <cell r="J5">
            <v>577.83000000000004</v>
          </cell>
          <cell r="K5">
            <v>0</v>
          </cell>
          <cell r="L5">
            <v>0</v>
          </cell>
          <cell r="M5">
            <v>0</v>
          </cell>
          <cell r="N5">
            <v>26966.83</v>
          </cell>
          <cell r="O5" t="str">
            <v>;</v>
          </cell>
        </row>
        <row r="6">
          <cell r="A6" t="str">
            <v>51B</v>
          </cell>
          <cell r="B6" t="str">
            <v>E72</v>
          </cell>
          <cell r="C6">
            <v>51</v>
          </cell>
          <cell r="D6" t="str">
            <v>B</v>
          </cell>
          <cell r="E6" t="str">
            <v>;PEDRO GERALDO COSTA JUNIOR</v>
          </cell>
          <cell r="F6" t="str">
            <v>;</v>
          </cell>
          <cell r="G6">
            <v>3.9698799999999999</v>
          </cell>
          <cell r="H6">
            <v>212300.61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212300.61</v>
          </cell>
          <cell r="O6" t="str">
            <v>;</v>
          </cell>
        </row>
        <row r="7">
          <cell r="A7" t="str">
            <v>61B</v>
          </cell>
          <cell r="B7" t="str">
            <v>E72</v>
          </cell>
          <cell r="C7">
            <v>61</v>
          </cell>
          <cell r="D7" t="str">
            <v>B</v>
          </cell>
          <cell r="E7" t="str">
            <v>;MAGALI BIM</v>
          </cell>
          <cell r="F7" t="str">
            <v>;</v>
          </cell>
          <cell r="G7">
            <v>3.9698799999999999</v>
          </cell>
          <cell r="H7">
            <v>251511.35</v>
          </cell>
          <cell r="I7">
            <v>26831.37</v>
          </cell>
          <cell r="J7">
            <v>4613.0200000000004</v>
          </cell>
          <cell r="K7">
            <v>0</v>
          </cell>
          <cell r="L7">
            <v>14.81</v>
          </cell>
          <cell r="M7">
            <v>13.14</v>
          </cell>
          <cell r="N7">
            <v>282957.40999999997</v>
          </cell>
          <cell r="O7" t="str">
            <v>;</v>
          </cell>
        </row>
        <row r="8">
          <cell r="A8" t="str">
            <v>71B</v>
          </cell>
          <cell r="B8" t="str">
            <v>E72</v>
          </cell>
          <cell r="C8">
            <v>71</v>
          </cell>
          <cell r="D8" t="str">
            <v>B</v>
          </cell>
          <cell r="E8" t="str">
            <v>;ROSELI MARIA MANO</v>
          </cell>
          <cell r="F8" t="str">
            <v>;</v>
          </cell>
          <cell r="G8">
            <v>4.0107100000000004</v>
          </cell>
          <cell r="H8">
            <v>225834.8</v>
          </cell>
          <cell r="I8">
            <v>0</v>
          </cell>
          <cell r="J8">
            <v>245.66</v>
          </cell>
          <cell r="K8">
            <v>0</v>
          </cell>
          <cell r="L8">
            <v>0</v>
          </cell>
          <cell r="M8">
            <v>0</v>
          </cell>
          <cell r="N8">
            <v>226080.46</v>
          </cell>
          <cell r="O8" t="str">
            <v>;</v>
          </cell>
        </row>
        <row r="9">
          <cell r="A9" t="str">
            <v>81B</v>
          </cell>
          <cell r="B9" t="str">
            <v>E72</v>
          </cell>
          <cell r="C9">
            <v>81</v>
          </cell>
          <cell r="D9" t="str">
            <v>B</v>
          </cell>
          <cell r="E9" t="str">
            <v>;JOSE GERALDO VILLAS BOAS</v>
          </cell>
          <cell r="F9" t="str">
            <v>;</v>
          </cell>
          <cell r="G9">
            <v>4.0515400000000001</v>
          </cell>
          <cell r="H9">
            <v>345000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345000</v>
          </cell>
          <cell r="O9" t="str">
            <v>;</v>
          </cell>
        </row>
        <row r="10">
          <cell r="A10" t="str">
            <v>91B</v>
          </cell>
          <cell r="B10" t="str">
            <v>E72</v>
          </cell>
          <cell r="C10">
            <v>91</v>
          </cell>
          <cell r="D10" t="str">
            <v>B</v>
          </cell>
          <cell r="E10" t="str">
            <v>;LUIZ DAS NEVES</v>
          </cell>
          <cell r="F10" t="str">
            <v>;</v>
          </cell>
          <cell r="G10">
            <v>4.0515400000000001</v>
          </cell>
          <cell r="H10">
            <v>74089.8</v>
          </cell>
          <cell r="I10">
            <v>0</v>
          </cell>
          <cell r="J10">
            <v>3117.88</v>
          </cell>
          <cell r="K10">
            <v>0</v>
          </cell>
          <cell r="L10">
            <v>0</v>
          </cell>
          <cell r="M10">
            <v>0</v>
          </cell>
          <cell r="N10">
            <v>77207.679999999993</v>
          </cell>
          <cell r="O10" t="str">
            <v>;</v>
          </cell>
        </row>
        <row r="11">
          <cell r="A11" t="str">
            <v>101B</v>
          </cell>
          <cell r="B11" t="str">
            <v>E72</v>
          </cell>
          <cell r="C11">
            <v>101</v>
          </cell>
          <cell r="D11" t="str">
            <v>B</v>
          </cell>
          <cell r="E11" t="str">
            <v>;MARCELO DE CASTRO FERNANDES</v>
          </cell>
          <cell r="F11" t="str">
            <v>;</v>
          </cell>
          <cell r="G11">
            <v>4.0311199999999996</v>
          </cell>
          <cell r="H11">
            <v>379057.57</v>
          </cell>
          <cell r="I11">
            <v>32605.43</v>
          </cell>
          <cell r="J11">
            <v>0</v>
          </cell>
          <cell r="K11">
            <v>0</v>
          </cell>
          <cell r="L11">
            <v>0</v>
          </cell>
          <cell r="M11">
            <v>0.01</v>
          </cell>
          <cell r="N11">
            <v>411662.99</v>
          </cell>
          <cell r="O11" t="str">
            <v>;</v>
          </cell>
        </row>
        <row r="12">
          <cell r="A12" t="str">
            <v>111B</v>
          </cell>
          <cell r="B12" t="str">
            <v>E72</v>
          </cell>
          <cell r="C12">
            <v>111</v>
          </cell>
          <cell r="D12" t="str">
            <v>B</v>
          </cell>
          <cell r="E12" t="str">
            <v>;MARCELO DE CASTRO FERNANDES</v>
          </cell>
          <cell r="F12" t="str">
            <v>;</v>
          </cell>
          <cell r="G12">
            <v>4.04</v>
          </cell>
          <cell r="H12">
            <v>383243.58</v>
          </cell>
          <cell r="I12">
            <v>32931.35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416174.93</v>
          </cell>
          <cell r="O12" t="str">
            <v>;</v>
          </cell>
        </row>
        <row r="13">
          <cell r="A13" t="str">
            <v>13M</v>
          </cell>
          <cell r="B13" t="str">
            <v>E72</v>
          </cell>
          <cell r="C13" t="str">
            <v>13M</v>
          </cell>
          <cell r="E13" t="str">
            <v>;GENESIO SCHIAVINATO JUNIOR</v>
          </cell>
          <cell r="F13" t="str">
            <v>;</v>
          </cell>
          <cell r="G13">
            <v>0.13696</v>
          </cell>
          <cell r="H13">
            <v>19399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19399</v>
          </cell>
          <cell r="O13" t="str">
            <v>;</v>
          </cell>
        </row>
        <row r="15">
          <cell r="H15">
            <v>2293033.96</v>
          </cell>
          <cell r="I15">
            <v>92368.15</v>
          </cell>
          <cell r="J15">
            <v>9197.2900000000009</v>
          </cell>
          <cell r="K15">
            <v>0</v>
          </cell>
          <cell r="L15">
            <v>14.81</v>
          </cell>
          <cell r="M15">
            <v>13.15</v>
          </cell>
          <cell r="N15">
            <v>2394601.06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-7 (3)"/>
      <sheetName val="E74_2001"/>
      <sheetName val="E74_2002"/>
      <sheetName val="promitentes"/>
      <sheetName val="Estoque"/>
      <sheetName val="REF"/>
      <sheetName val="custo orçado"/>
      <sheetName val="ajustes"/>
      <sheetName val="Evolução"/>
    </sheetNames>
    <sheetDataSet>
      <sheetData sheetId="0" refreshError="1"/>
      <sheetData sheetId="1" refreshError="1">
        <row r="1">
          <cell r="A1" t="str">
            <v>E</v>
          </cell>
          <cell r="C1" t="str">
            <v>mp;Obr</v>
          </cell>
          <cell r="D1" t="str">
            <v>a;Uni</v>
          </cell>
          <cell r="E1" t="str">
            <v>dad</v>
          </cell>
          <cell r="F1" t="str">
            <v>e;Cliente;Fração;Vlr Contrato;Juros</v>
          </cell>
          <cell r="G1" t="str">
            <v>ção;Multa</v>
          </cell>
          <cell r="H1" t="str">
            <v>Mora;Desco</v>
          </cell>
          <cell r="I1" t="str">
            <v>Pago;</v>
          </cell>
        </row>
        <row r="2">
          <cell r="A2">
            <v>23</v>
          </cell>
          <cell r="C2" t="str">
            <v>;E74</v>
          </cell>
          <cell r="D2" t="str">
            <v>;A-</v>
          </cell>
          <cell r="E2">
            <v>23</v>
          </cell>
          <cell r="F2" t="str">
            <v>;JECHIEL BUCHMAN</v>
          </cell>
          <cell r="G2">
            <v>1.6588000000000001</v>
          </cell>
          <cell r="H2">
            <v>26124</v>
          </cell>
          <cell r="I2">
            <v>0</v>
          </cell>
          <cell r="J2">
            <v>326.72000000000003</v>
          </cell>
          <cell r="K2">
            <v>0</v>
          </cell>
          <cell r="L2">
            <v>9.6</v>
          </cell>
          <cell r="M2">
            <v>0</v>
          </cell>
          <cell r="N2">
            <v>26460.32</v>
          </cell>
        </row>
        <row r="3">
          <cell r="A3">
            <v>24</v>
          </cell>
          <cell r="C3" t="str">
            <v>;E74</v>
          </cell>
          <cell r="D3" t="str">
            <v>;A-</v>
          </cell>
          <cell r="E3">
            <v>24</v>
          </cell>
          <cell r="F3" t="str">
            <v>;MARCELO SODELLI</v>
          </cell>
          <cell r="G3">
            <v>1.6588000000000001</v>
          </cell>
          <cell r="H3">
            <v>8387.93</v>
          </cell>
          <cell r="I3">
            <v>0</v>
          </cell>
          <cell r="J3">
            <v>139.05000000000001</v>
          </cell>
          <cell r="K3">
            <v>0</v>
          </cell>
          <cell r="L3">
            <v>0</v>
          </cell>
          <cell r="M3">
            <v>0</v>
          </cell>
          <cell r="N3">
            <v>8526.98</v>
          </cell>
        </row>
        <row r="4">
          <cell r="A4">
            <v>31</v>
          </cell>
          <cell r="C4" t="str">
            <v>;E74</v>
          </cell>
          <cell r="D4" t="str">
            <v>;A-</v>
          </cell>
          <cell r="E4">
            <v>31</v>
          </cell>
          <cell r="F4" t="str">
            <v>;CELSO LUIZ DE MOURA CARNEIRO</v>
          </cell>
          <cell r="G4">
            <v>1.7098500000000001</v>
          </cell>
          <cell r="H4">
            <v>124277.5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-0.4</v>
          </cell>
          <cell r="N4">
            <v>124277.9</v>
          </cell>
        </row>
        <row r="5">
          <cell r="A5">
            <v>32</v>
          </cell>
          <cell r="C5" t="str">
            <v>;E74</v>
          </cell>
          <cell r="D5" t="str">
            <v>;A-</v>
          </cell>
          <cell r="E5">
            <v>32</v>
          </cell>
          <cell r="F5" t="str">
            <v>;EDUARDO HONORA</v>
          </cell>
          <cell r="G5">
            <v>1.7098500000000001</v>
          </cell>
          <cell r="H5">
            <v>28245.78</v>
          </cell>
          <cell r="I5">
            <v>0</v>
          </cell>
          <cell r="J5">
            <v>604.20000000000005</v>
          </cell>
          <cell r="K5">
            <v>0</v>
          </cell>
          <cell r="L5">
            <v>0.74</v>
          </cell>
          <cell r="M5">
            <v>0.15</v>
          </cell>
          <cell r="N5">
            <v>28850.57</v>
          </cell>
        </row>
        <row r="6">
          <cell r="A6">
            <v>33</v>
          </cell>
          <cell r="C6" t="str">
            <v>;E74</v>
          </cell>
          <cell r="D6" t="str">
            <v>;A-</v>
          </cell>
          <cell r="E6">
            <v>33</v>
          </cell>
          <cell r="F6" t="str">
            <v>;AYRTON SANTOS LOBOSCO FARAH</v>
          </cell>
          <cell r="G6">
            <v>1.6588000000000001</v>
          </cell>
          <cell r="H6">
            <v>36616.129999999997</v>
          </cell>
          <cell r="I6">
            <v>9706.7800000000007</v>
          </cell>
          <cell r="J6">
            <v>2072.1799999999998</v>
          </cell>
          <cell r="K6">
            <v>358.15</v>
          </cell>
          <cell r="L6">
            <v>516.96</v>
          </cell>
          <cell r="M6">
            <v>3.18</v>
          </cell>
          <cell r="N6">
            <v>49267.02</v>
          </cell>
        </row>
        <row r="7">
          <cell r="A7">
            <v>41</v>
          </cell>
          <cell r="C7" t="str">
            <v>;E74</v>
          </cell>
          <cell r="D7" t="str">
            <v>;A-</v>
          </cell>
          <cell r="E7">
            <v>41</v>
          </cell>
          <cell r="F7" t="str">
            <v>;MAURICIO BERTELLOTTI</v>
          </cell>
          <cell r="G7">
            <v>1.6588000000000001</v>
          </cell>
          <cell r="H7">
            <v>110874.99</v>
          </cell>
          <cell r="I7">
            <v>104.62</v>
          </cell>
          <cell r="J7">
            <v>2504.87</v>
          </cell>
          <cell r="K7">
            <v>0</v>
          </cell>
          <cell r="L7">
            <v>0</v>
          </cell>
          <cell r="M7">
            <v>334.33</v>
          </cell>
          <cell r="N7">
            <v>113150.15</v>
          </cell>
        </row>
        <row r="8">
          <cell r="A8">
            <v>42</v>
          </cell>
          <cell r="C8" t="str">
            <v>;E74</v>
          </cell>
          <cell r="D8" t="str">
            <v>;A-</v>
          </cell>
          <cell r="E8">
            <v>42</v>
          </cell>
          <cell r="F8" t="str">
            <v>;JOAO CARVALHO DE MORAES</v>
          </cell>
          <cell r="G8">
            <v>1.6588000000000001</v>
          </cell>
          <cell r="H8">
            <v>143541.81</v>
          </cell>
          <cell r="I8">
            <v>44857.78</v>
          </cell>
          <cell r="J8">
            <v>12101.32</v>
          </cell>
          <cell r="K8">
            <v>0</v>
          </cell>
          <cell r="L8">
            <v>8.75</v>
          </cell>
          <cell r="M8">
            <v>38328.370000000003</v>
          </cell>
          <cell r="N8">
            <v>162181.29</v>
          </cell>
        </row>
        <row r="9">
          <cell r="A9">
            <v>43</v>
          </cell>
          <cell r="C9" t="str">
            <v>;E74</v>
          </cell>
          <cell r="D9" t="str">
            <v>;A-</v>
          </cell>
          <cell r="E9">
            <v>43</v>
          </cell>
          <cell r="F9" t="str">
            <v>;FABIO JOSE DO NASCIMENTO</v>
          </cell>
          <cell r="G9">
            <v>1.6588000000000001</v>
          </cell>
          <cell r="H9">
            <v>63248.09</v>
          </cell>
          <cell r="I9">
            <v>13876.54</v>
          </cell>
          <cell r="J9">
            <v>3306.17</v>
          </cell>
          <cell r="K9">
            <v>0</v>
          </cell>
          <cell r="L9">
            <v>6.45</v>
          </cell>
          <cell r="M9">
            <v>10764.24</v>
          </cell>
          <cell r="N9">
            <v>69673.009999999995</v>
          </cell>
        </row>
        <row r="10">
          <cell r="A10">
            <v>44</v>
          </cell>
          <cell r="C10" t="str">
            <v>;E74</v>
          </cell>
          <cell r="D10" t="str">
            <v>;A-</v>
          </cell>
          <cell r="E10">
            <v>44</v>
          </cell>
          <cell r="F10" t="str">
            <v>;MILTON DIAFERIA SALGADO</v>
          </cell>
          <cell r="G10">
            <v>1.6588000000000001</v>
          </cell>
          <cell r="H10">
            <v>58702.12</v>
          </cell>
          <cell r="I10">
            <v>19485.36</v>
          </cell>
          <cell r="J10">
            <v>3276.99</v>
          </cell>
          <cell r="K10">
            <v>0</v>
          </cell>
          <cell r="L10">
            <v>0</v>
          </cell>
          <cell r="M10">
            <v>20589.5</v>
          </cell>
          <cell r="N10">
            <v>60874.97</v>
          </cell>
        </row>
        <row r="11">
          <cell r="A11">
            <v>52</v>
          </cell>
          <cell r="C11" t="str">
            <v>;E74</v>
          </cell>
          <cell r="D11" t="str">
            <v>;A-</v>
          </cell>
          <cell r="E11">
            <v>52</v>
          </cell>
          <cell r="F11" t="str">
            <v>;ANDREA VASCONCELOS DE OLIVEIRA</v>
          </cell>
          <cell r="G11">
            <v>1.6588000000000001</v>
          </cell>
          <cell r="H11">
            <v>22910</v>
          </cell>
          <cell r="I11">
            <v>0</v>
          </cell>
          <cell r="J11">
            <v>303.55</v>
          </cell>
          <cell r="K11">
            <v>0</v>
          </cell>
          <cell r="L11">
            <v>0</v>
          </cell>
          <cell r="M11">
            <v>0</v>
          </cell>
          <cell r="N11">
            <v>23213.55</v>
          </cell>
        </row>
        <row r="12">
          <cell r="A12">
            <v>63</v>
          </cell>
          <cell r="C12" t="str">
            <v>;E74</v>
          </cell>
          <cell r="D12" t="str">
            <v>;A-</v>
          </cell>
          <cell r="E12">
            <v>63</v>
          </cell>
          <cell r="F12" t="str">
            <v>;JULIO CEZAR ARIAS SAEZ</v>
          </cell>
          <cell r="G12">
            <v>1.6588000000000001</v>
          </cell>
          <cell r="H12">
            <v>147518.39999999999</v>
          </cell>
          <cell r="I12">
            <v>0</v>
          </cell>
          <cell r="J12">
            <v>2560.02</v>
          </cell>
          <cell r="K12">
            <v>0</v>
          </cell>
          <cell r="L12">
            <v>0</v>
          </cell>
          <cell r="M12">
            <v>2397.88</v>
          </cell>
          <cell r="N12">
            <v>147680.54</v>
          </cell>
        </row>
        <row r="13">
          <cell r="A13">
            <v>64</v>
          </cell>
          <cell r="C13" t="str">
            <v>;E74</v>
          </cell>
          <cell r="D13" t="str">
            <v>;A-</v>
          </cell>
          <cell r="E13">
            <v>64</v>
          </cell>
          <cell r="F13" t="str">
            <v>;RAUL DE OLIVEIRA FAGUNDES NETO</v>
          </cell>
          <cell r="G13">
            <v>1.6588000000000001</v>
          </cell>
          <cell r="H13">
            <v>21809</v>
          </cell>
          <cell r="I13">
            <v>0</v>
          </cell>
          <cell r="J13">
            <v>28.72</v>
          </cell>
          <cell r="K13">
            <v>0</v>
          </cell>
          <cell r="L13">
            <v>59.27</v>
          </cell>
          <cell r="M13">
            <v>1.81</v>
          </cell>
          <cell r="N13">
            <v>21895.18</v>
          </cell>
        </row>
        <row r="14">
          <cell r="A14">
            <v>71</v>
          </cell>
          <cell r="C14" t="str">
            <v>;E74</v>
          </cell>
          <cell r="D14" t="str">
            <v>;A-</v>
          </cell>
          <cell r="E14">
            <v>71</v>
          </cell>
          <cell r="F14" t="str">
            <v>;ROBERTO BENEDITO CRISPPI</v>
          </cell>
          <cell r="G14">
            <v>1.6588000000000001</v>
          </cell>
          <cell r="H14">
            <v>32060.42</v>
          </cell>
          <cell r="I14">
            <v>0</v>
          </cell>
          <cell r="J14">
            <v>911.08</v>
          </cell>
          <cell r="K14">
            <v>28.51</v>
          </cell>
          <cell r="L14">
            <v>25.74</v>
          </cell>
          <cell r="M14">
            <v>-62.64</v>
          </cell>
          <cell r="N14">
            <v>33088.39</v>
          </cell>
        </row>
        <row r="15">
          <cell r="A15">
            <v>72</v>
          </cell>
          <cell r="C15" t="str">
            <v>;E74</v>
          </cell>
          <cell r="D15" t="str">
            <v>;A-</v>
          </cell>
          <cell r="E15">
            <v>72</v>
          </cell>
          <cell r="F15" t="str">
            <v>;IZAK RAFAEL BENADERET</v>
          </cell>
          <cell r="G15">
            <v>1.6588000000000001</v>
          </cell>
          <cell r="H15">
            <v>112949.77</v>
          </cell>
          <cell r="I15">
            <v>7063.29</v>
          </cell>
          <cell r="J15">
            <v>1012.54</v>
          </cell>
          <cell r="K15">
            <v>0</v>
          </cell>
          <cell r="L15">
            <v>3.81</v>
          </cell>
          <cell r="M15">
            <v>-6.35</v>
          </cell>
          <cell r="N15">
            <v>121035.76</v>
          </cell>
        </row>
        <row r="16">
          <cell r="A16">
            <v>73</v>
          </cell>
          <cell r="C16" t="str">
            <v>;E74</v>
          </cell>
          <cell r="D16" t="str">
            <v>;A-</v>
          </cell>
          <cell r="E16">
            <v>73</v>
          </cell>
          <cell r="F16" t="str">
            <v>;JOSE DE ARAUJO NOVAES NETO</v>
          </cell>
          <cell r="G16">
            <v>1.6588000000000001</v>
          </cell>
          <cell r="H16">
            <v>31731.13</v>
          </cell>
          <cell r="I16">
            <v>0</v>
          </cell>
          <cell r="J16">
            <v>716.8</v>
          </cell>
          <cell r="K16">
            <v>0</v>
          </cell>
          <cell r="L16">
            <v>0</v>
          </cell>
          <cell r="M16">
            <v>0</v>
          </cell>
          <cell r="N16">
            <v>32447.93</v>
          </cell>
        </row>
        <row r="17">
          <cell r="A17">
            <v>81</v>
          </cell>
          <cell r="C17" t="str">
            <v>;E74</v>
          </cell>
          <cell r="D17" t="str">
            <v>;A-</v>
          </cell>
          <cell r="E17">
            <v>81</v>
          </cell>
          <cell r="F17" t="str">
            <v>;ALEXANDRE CARNEIRO CERQUEIRA</v>
          </cell>
          <cell r="G17">
            <v>1.6588000000000001</v>
          </cell>
          <cell r="H17">
            <v>37582</v>
          </cell>
          <cell r="I17">
            <v>0</v>
          </cell>
          <cell r="J17">
            <v>1439.13</v>
          </cell>
          <cell r="K17">
            <v>0</v>
          </cell>
          <cell r="L17">
            <v>5.57</v>
          </cell>
          <cell r="M17">
            <v>-1.06</v>
          </cell>
          <cell r="N17">
            <v>39027.760000000002</v>
          </cell>
        </row>
        <row r="18">
          <cell r="A18">
            <v>82</v>
          </cell>
          <cell r="C18" t="str">
            <v>;E74</v>
          </cell>
          <cell r="D18" t="str">
            <v>;A-</v>
          </cell>
          <cell r="E18">
            <v>82</v>
          </cell>
          <cell r="F18" t="str">
            <v>;AMAURI PRESENTE</v>
          </cell>
          <cell r="G18">
            <v>1.6588000000000001</v>
          </cell>
          <cell r="H18">
            <v>110371.63</v>
          </cell>
          <cell r="I18">
            <v>6979.95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117351.58</v>
          </cell>
        </row>
        <row r="19">
          <cell r="A19">
            <v>83</v>
          </cell>
          <cell r="C19" t="str">
            <v>;E74</v>
          </cell>
          <cell r="D19" t="str">
            <v>;A-</v>
          </cell>
          <cell r="E19">
            <v>83</v>
          </cell>
          <cell r="F19" t="str">
            <v>;IGNACIO DE LA ROSA SIQUEIRA</v>
          </cell>
          <cell r="G19">
            <v>1.6588000000000001</v>
          </cell>
          <cell r="H19">
            <v>43992</v>
          </cell>
          <cell r="I19">
            <v>6657.05</v>
          </cell>
          <cell r="J19">
            <v>2272.86</v>
          </cell>
          <cell r="K19">
            <v>0</v>
          </cell>
          <cell r="L19">
            <v>11.35</v>
          </cell>
          <cell r="M19">
            <v>7686.05</v>
          </cell>
          <cell r="N19">
            <v>45247.21</v>
          </cell>
        </row>
        <row r="20">
          <cell r="A20">
            <v>91</v>
          </cell>
          <cell r="C20" t="str">
            <v>;E74</v>
          </cell>
          <cell r="D20" t="str">
            <v>;A-</v>
          </cell>
          <cell r="E20">
            <v>91</v>
          </cell>
          <cell r="F20" t="str">
            <v>;RENATA SCHOP KLEIN</v>
          </cell>
          <cell r="G20">
            <v>1.6588000000000001</v>
          </cell>
          <cell r="H20">
            <v>34933.550000000003</v>
          </cell>
          <cell r="I20">
            <v>0</v>
          </cell>
          <cell r="J20">
            <v>264.52999999999997</v>
          </cell>
          <cell r="K20">
            <v>0</v>
          </cell>
          <cell r="L20">
            <v>17.190000000000001</v>
          </cell>
          <cell r="M20">
            <v>0</v>
          </cell>
          <cell r="N20">
            <v>35215.269999999997</v>
          </cell>
        </row>
        <row r="21">
          <cell r="A21">
            <v>92</v>
          </cell>
          <cell r="C21" t="str">
            <v>;E74</v>
          </cell>
          <cell r="D21" t="str">
            <v>;A-</v>
          </cell>
          <cell r="E21">
            <v>92</v>
          </cell>
          <cell r="F21" t="str">
            <v>;RENATA SCHOP KLEIN</v>
          </cell>
          <cell r="G21">
            <v>1.6588000000000001</v>
          </cell>
          <cell r="H21">
            <v>33714.519999999997</v>
          </cell>
          <cell r="I21">
            <v>0</v>
          </cell>
          <cell r="J21">
            <v>264.52999999999997</v>
          </cell>
          <cell r="K21">
            <v>0</v>
          </cell>
          <cell r="L21">
            <v>17.190000000000001</v>
          </cell>
          <cell r="M21">
            <v>-0.05</v>
          </cell>
          <cell r="N21">
            <v>33996.29</v>
          </cell>
        </row>
        <row r="22">
          <cell r="A22">
            <v>101</v>
          </cell>
          <cell r="C22" t="str">
            <v>;E74</v>
          </cell>
          <cell r="D22" t="str">
            <v>;A-</v>
          </cell>
          <cell r="E22">
            <v>101</v>
          </cell>
          <cell r="F22" t="str">
            <v>;MARCO AURELIO VILELA OLIVEIRA</v>
          </cell>
          <cell r="G22">
            <v>1.6588000000000001</v>
          </cell>
          <cell r="H22">
            <v>178118.15</v>
          </cell>
          <cell r="I22">
            <v>24939.41</v>
          </cell>
          <cell r="J22">
            <v>8972.43</v>
          </cell>
          <cell r="K22">
            <v>0</v>
          </cell>
          <cell r="L22">
            <v>0</v>
          </cell>
          <cell r="M22">
            <v>59765.98</v>
          </cell>
          <cell r="N22">
            <v>152264.01</v>
          </cell>
        </row>
        <row r="23">
          <cell r="A23">
            <v>102</v>
          </cell>
          <cell r="C23" t="str">
            <v>;E74</v>
          </cell>
          <cell r="D23" t="str">
            <v>;A-</v>
          </cell>
          <cell r="E23">
            <v>102</v>
          </cell>
          <cell r="F23" t="str">
            <v>;GABRIEL RUSSO FILHO</v>
          </cell>
          <cell r="G23">
            <v>1.6588000000000001</v>
          </cell>
          <cell r="H23">
            <v>106574.77</v>
          </cell>
          <cell r="I23">
            <v>12116.21</v>
          </cell>
          <cell r="J23">
            <v>1568.91</v>
          </cell>
          <cell r="K23">
            <v>220.73</v>
          </cell>
          <cell r="L23">
            <v>88.16</v>
          </cell>
          <cell r="M23">
            <v>11202.89</v>
          </cell>
          <cell r="N23">
            <v>109365.89</v>
          </cell>
        </row>
        <row r="24">
          <cell r="A24">
            <v>111</v>
          </cell>
          <cell r="C24" t="str">
            <v>;E74</v>
          </cell>
          <cell r="D24" t="str">
            <v>;A-</v>
          </cell>
          <cell r="E24">
            <v>111</v>
          </cell>
          <cell r="F24" t="str">
            <v>;HENRIQUE VIEIRA DE CAMARGO</v>
          </cell>
          <cell r="G24">
            <v>1.7040500000000001</v>
          </cell>
          <cell r="H24">
            <v>33566.79</v>
          </cell>
          <cell r="I24">
            <v>0</v>
          </cell>
          <cell r="J24">
            <v>830.19</v>
          </cell>
          <cell r="K24">
            <v>0</v>
          </cell>
          <cell r="L24">
            <v>0</v>
          </cell>
          <cell r="M24">
            <v>-1.55</v>
          </cell>
          <cell r="N24">
            <v>34398.53</v>
          </cell>
        </row>
        <row r="25">
          <cell r="A25">
            <v>112</v>
          </cell>
          <cell r="C25" t="str">
            <v>;E74</v>
          </cell>
          <cell r="D25" t="str">
            <v>;A-</v>
          </cell>
          <cell r="E25">
            <v>112</v>
          </cell>
          <cell r="F25" t="str">
            <v>;EDMUR VAZ PIMENTEL</v>
          </cell>
          <cell r="G25">
            <v>1.68143</v>
          </cell>
          <cell r="H25">
            <v>24613.68</v>
          </cell>
          <cell r="I25">
            <v>0</v>
          </cell>
          <cell r="J25">
            <v>328.27</v>
          </cell>
          <cell r="K25">
            <v>0</v>
          </cell>
          <cell r="L25">
            <v>0</v>
          </cell>
          <cell r="M25">
            <v>148.57</v>
          </cell>
          <cell r="N25">
            <v>24793.38</v>
          </cell>
        </row>
        <row r="26">
          <cell r="A26">
            <v>113</v>
          </cell>
          <cell r="C26" t="str">
            <v>;E74</v>
          </cell>
          <cell r="D26" t="str">
            <v>;A-</v>
          </cell>
          <cell r="E26">
            <v>113</v>
          </cell>
          <cell r="F26" t="str">
            <v>;JOSE ROBERTO CABRAL LONGARETTI</v>
          </cell>
          <cell r="G26">
            <v>1.68143</v>
          </cell>
          <cell r="H26">
            <v>214223.37</v>
          </cell>
          <cell r="I26">
            <v>0</v>
          </cell>
          <cell r="J26">
            <v>484.08</v>
          </cell>
          <cell r="K26">
            <v>0</v>
          </cell>
          <cell r="L26">
            <v>0</v>
          </cell>
          <cell r="M26">
            <v>2000.43</v>
          </cell>
          <cell r="N26">
            <v>212707.02</v>
          </cell>
        </row>
        <row r="27">
          <cell r="A27">
            <v>121</v>
          </cell>
          <cell r="C27" t="str">
            <v>;E74</v>
          </cell>
          <cell r="D27" t="str">
            <v>;A-</v>
          </cell>
          <cell r="E27">
            <v>121</v>
          </cell>
          <cell r="F27" t="str">
            <v>;LUCIA MITIKO YOSHITA</v>
          </cell>
          <cell r="G27">
            <v>1.8234300000000001</v>
          </cell>
          <cell r="H27">
            <v>31314.720000000001</v>
          </cell>
          <cell r="I27">
            <v>2083.84</v>
          </cell>
          <cell r="J27">
            <v>725.03</v>
          </cell>
          <cell r="K27">
            <v>0</v>
          </cell>
          <cell r="L27">
            <v>0</v>
          </cell>
          <cell r="M27">
            <v>11.26</v>
          </cell>
          <cell r="N27">
            <v>34112.33</v>
          </cell>
        </row>
        <row r="28">
          <cell r="A28">
            <v>122</v>
          </cell>
          <cell r="C28" t="str">
            <v>;E74</v>
          </cell>
          <cell r="D28" t="str">
            <v>;A-</v>
          </cell>
          <cell r="E28">
            <v>122</v>
          </cell>
          <cell r="F28" t="str">
            <v>;CMB-PAR ADM. E PART. LTDA.</v>
          </cell>
          <cell r="G28">
            <v>1.7040500000000001</v>
          </cell>
          <cell r="H28">
            <v>78893.3</v>
          </cell>
          <cell r="I28">
            <v>0</v>
          </cell>
          <cell r="J28">
            <v>333.53</v>
          </cell>
          <cell r="K28">
            <v>0</v>
          </cell>
          <cell r="L28">
            <v>0</v>
          </cell>
          <cell r="M28">
            <v>12.05</v>
          </cell>
          <cell r="N28">
            <v>79214.78</v>
          </cell>
        </row>
        <row r="29">
          <cell r="A29">
            <v>123</v>
          </cell>
          <cell r="C29" t="str">
            <v>;E74</v>
          </cell>
          <cell r="D29" t="str">
            <v>;A-</v>
          </cell>
          <cell r="E29">
            <v>123</v>
          </cell>
          <cell r="F29" t="str">
            <v>;MARIO SOMA JUNIOR</v>
          </cell>
          <cell r="G29">
            <v>1.68143</v>
          </cell>
          <cell r="H29">
            <v>70780.66</v>
          </cell>
          <cell r="I29">
            <v>222.54</v>
          </cell>
          <cell r="J29">
            <v>845.44</v>
          </cell>
          <cell r="K29">
            <v>29.44</v>
          </cell>
          <cell r="L29">
            <v>51.95</v>
          </cell>
          <cell r="M29">
            <v>254.83</v>
          </cell>
          <cell r="N29">
            <v>71675.199999999997</v>
          </cell>
        </row>
        <row r="30">
          <cell r="A30">
            <v>131</v>
          </cell>
          <cell r="C30" t="str">
            <v>;E74</v>
          </cell>
          <cell r="D30" t="str">
            <v>;A-</v>
          </cell>
          <cell r="E30">
            <v>131</v>
          </cell>
          <cell r="F30" t="str">
            <v>;LAZINHO MONTEIRO JUNIOR</v>
          </cell>
          <cell r="G30">
            <v>1.68143</v>
          </cell>
          <cell r="H30">
            <v>68310.179999999993</v>
          </cell>
          <cell r="I30">
            <v>10398.07</v>
          </cell>
          <cell r="J30">
            <v>1788.33</v>
          </cell>
          <cell r="K30">
            <v>0</v>
          </cell>
          <cell r="L30">
            <v>0</v>
          </cell>
          <cell r="M30">
            <v>9828.74</v>
          </cell>
          <cell r="N30">
            <v>70667.839999999997</v>
          </cell>
        </row>
        <row r="31">
          <cell r="A31">
            <v>132</v>
          </cell>
          <cell r="C31" t="str">
            <v>;E74</v>
          </cell>
          <cell r="D31" t="str">
            <v>;A-</v>
          </cell>
          <cell r="E31">
            <v>132</v>
          </cell>
          <cell r="F31" t="str">
            <v>;ANTONIO SALGADO PERES  NETO</v>
          </cell>
          <cell r="G31">
            <v>1.68143</v>
          </cell>
          <cell r="H31">
            <v>138789.6</v>
          </cell>
          <cell r="I31">
            <v>8054.45</v>
          </cell>
          <cell r="J31">
            <v>2406.33</v>
          </cell>
          <cell r="K31">
            <v>0</v>
          </cell>
          <cell r="L31">
            <v>9.11</v>
          </cell>
          <cell r="M31">
            <v>236.7</v>
          </cell>
          <cell r="N31">
            <v>149022.79</v>
          </cell>
        </row>
        <row r="32">
          <cell r="A32">
            <v>133</v>
          </cell>
          <cell r="C32" t="str">
            <v>;E74</v>
          </cell>
          <cell r="D32" t="str">
            <v>;A-</v>
          </cell>
          <cell r="E32">
            <v>133</v>
          </cell>
          <cell r="F32" t="str">
            <v>;MARCO ANTONIO R BRAZ CANCADO</v>
          </cell>
          <cell r="G32">
            <v>1.68143</v>
          </cell>
          <cell r="H32">
            <v>30088.21</v>
          </cell>
          <cell r="I32">
            <v>0</v>
          </cell>
          <cell r="J32">
            <v>683.48</v>
          </cell>
          <cell r="K32">
            <v>0</v>
          </cell>
          <cell r="L32">
            <v>0</v>
          </cell>
          <cell r="M32">
            <v>0.01</v>
          </cell>
          <cell r="N32">
            <v>30771.68</v>
          </cell>
        </row>
        <row r="33">
          <cell r="A33">
            <v>134</v>
          </cell>
          <cell r="C33" t="str">
            <v>;E74</v>
          </cell>
          <cell r="D33" t="str">
            <v>;A-</v>
          </cell>
          <cell r="E33">
            <v>134</v>
          </cell>
          <cell r="F33" t="str">
            <v>;SERGIO GONCALVES QUEIROZ</v>
          </cell>
          <cell r="G33">
            <v>1.68143</v>
          </cell>
          <cell r="H33">
            <v>2645.28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2645.28</v>
          </cell>
        </row>
        <row r="34">
          <cell r="A34">
            <v>141</v>
          </cell>
          <cell r="C34" t="str">
            <v>;E74</v>
          </cell>
          <cell r="D34" t="str">
            <v>;A-</v>
          </cell>
          <cell r="E34">
            <v>141</v>
          </cell>
          <cell r="F34" t="str">
            <v>;SERGIO BARBOSA DI NINNO</v>
          </cell>
          <cell r="G34">
            <v>1.7411099999999999</v>
          </cell>
          <cell r="H34">
            <v>31595.32</v>
          </cell>
          <cell r="I34">
            <v>0</v>
          </cell>
          <cell r="J34">
            <v>165.38</v>
          </cell>
          <cell r="K34">
            <v>0</v>
          </cell>
          <cell r="L34">
            <v>0</v>
          </cell>
          <cell r="M34">
            <v>-3.57</v>
          </cell>
          <cell r="N34">
            <v>31764.27</v>
          </cell>
        </row>
        <row r="35">
          <cell r="A35">
            <v>142</v>
          </cell>
          <cell r="C35" t="str">
            <v>;E74</v>
          </cell>
          <cell r="D35" t="str">
            <v>;A-</v>
          </cell>
          <cell r="E35">
            <v>142</v>
          </cell>
          <cell r="F35" t="str">
            <v>;JOSE ROBERTO REDONDO</v>
          </cell>
          <cell r="G35">
            <v>1.7411099999999999</v>
          </cell>
          <cell r="H35">
            <v>48564.18</v>
          </cell>
          <cell r="I35">
            <v>13086.5</v>
          </cell>
          <cell r="J35">
            <v>1969.3</v>
          </cell>
          <cell r="K35">
            <v>0</v>
          </cell>
          <cell r="L35">
            <v>0</v>
          </cell>
          <cell r="M35">
            <v>4.6399999999999997</v>
          </cell>
          <cell r="N35">
            <v>63615.34</v>
          </cell>
        </row>
        <row r="36">
          <cell r="A36">
            <v>143</v>
          </cell>
          <cell r="C36" t="str">
            <v>;E74</v>
          </cell>
          <cell r="D36" t="str">
            <v>;A-</v>
          </cell>
          <cell r="E36">
            <v>143</v>
          </cell>
          <cell r="F36" t="str">
            <v>;MARCELO MISKOLCI</v>
          </cell>
          <cell r="G36">
            <v>1.68143</v>
          </cell>
          <cell r="H36">
            <v>30846.37</v>
          </cell>
          <cell r="I36">
            <v>3247.56</v>
          </cell>
          <cell r="J36">
            <v>841.88</v>
          </cell>
          <cell r="K36">
            <v>0</v>
          </cell>
          <cell r="L36">
            <v>0</v>
          </cell>
          <cell r="M36">
            <v>4221.34</v>
          </cell>
          <cell r="N36">
            <v>30714.47</v>
          </cell>
        </row>
        <row r="37">
          <cell r="A37">
            <v>151</v>
          </cell>
          <cell r="C37" t="str">
            <v>;E74</v>
          </cell>
          <cell r="D37" t="str">
            <v>;A-</v>
          </cell>
          <cell r="E37">
            <v>151</v>
          </cell>
          <cell r="F37" t="str">
            <v>;MARCO AURELIO VICARI SARACENI</v>
          </cell>
          <cell r="G37">
            <v>1.7411099999999999</v>
          </cell>
          <cell r="H37">
            <v>49316.85</v>
          </cell>
          <cell r="I37">
            <v>16346.29</v>
          </cell>
          <cell r="J37">
            <v>1885.65</v>
          </cell>
          <cell r="K37">
            <v>0</v>
          </cell>
          <cell r="L37">
            <v>0</v>
          </cell>
          <cell r="M37">
            <v>2182.69</v>
          </cell>
          <cell r="N37">
            <v>65366.1</v>
          </cell>
        </row>
        <row r="38">
          <cell r="A38">
            <v>152</v>
          </cell>
          <cell r="C38" t="str">
            <v>;E74</v>
          </cell>
          <cell r="D38" t="str">
            <v>;A-</v>
          </cell>
          <cell r="E38">
            <v>152</v>
          </cell>
          <cell r="F38" t="str">
            <v>;LUIS HAMILTON C. DE SOUZA</v>
          </cell>
          <cell r="G38">
            <v>1.7411099999999999</v>
          </cell>
          <cell r="H38">
            <v>80660</v>
          </cell>
          <cell r="I38">
            <v>0</v>
          </cell>
          <cell r="J38">
            <v>346.32</v>
          </cell>
          <cell r="K38">
            <v>0</v>
          </cell>
          <cell r="L38">
            <v>0</v>
          </cell>
          <cell r="M38">
            <v>0</v>
          </cell>
          <cell r="N38">
            <v>81006.320000000007</v>
          </cell>
        </row>
        <row r="39">
          <cell r="A39">
            <v>153</v>
          </cell>
          <cell r="C39" t="str">
            <v>;E74</v>
          </cell>
          <cell r="D39" t="str">
            <v>;A-</v>
          </cell>
          <cell r="E39">
            <v>153</v>
          </cell>
          <cell r="F39" t="str">
            <v>;THOMAS BARTHEL</v>
          </cell>
          <cell r="G39">
            <v>1.68143</v>
          </cell>
          <cell r="H39">
            <v>130145.92</v>
          </cell>
          <cell r="I39">
            <v>5950.5</v>
          </cell>
          <cell r="J39">
            <v>899.2</v>
          </cell>
          <cell r="K39">
            <v>0</v>
          </cell>
          <cell r="L39">
            <v>7.02</v>
          </cell>
          <cell r="M39">
            <v>0</v>
          </cell>
          <cell r="N39">
            <v>137002.64000000001</v>
          </cell>
        </row>
        <row r="40">
          <cell r="A40">
            <v>154</v>
          </cell>
          <cell r="C40" t="str">
            <v>;E74</v>
          </cell>
          <cell r="D40" t="str">
            <v>;A-</v>
          </cell>
          <cell r="E40">
            <v>154</v>
          </cell>
          <cell r="F40" t="str">
            <v>;CELSO KIYOYUKI KUWABARA</v>
          </cell>
          <cell r="G40">
            <v>1.68143</v>
          </cell>
          <cell r="H40">
            <v>97749.49</v>
          </cell>
          <cell r="I40">
            <v>8729</v>
          </cell>
          <cell r="J40">
            <v>1315.59</v>
          </cell>
          <cell r="K40">
            <v>0</v>
          </cell>
          <cell r="L40">
            <v>0</v>
          </cell>
          <cell r="M40">
            <v>0</v>
          </cell>
          <cell r="N40">
            <v>107794.08</v>
          </cell>
        </row>
        <row r="41">
          <cell r="A41" t="str">
            <v>m32</v>
          </cell>
          <cell r="B41" t="str">
            <v>m</v>
          </cell>
          <cell r="C41" t="str">
            <v>;E74</v>
          </cell>
          <cell r="D41" t="str">
            <v>;A-</v>
          </cell>
          <cell r="E41">
            <v>32</v>
          </cell>
          <cell r="F41" t="str">
            <v>M;EDUARDO HONORA</v>
          </cell>
          <cell r="G41">
            <v>0</v>
          </cell>
          <cell r="H41">
            <v>790</v>
          </cell>
          <cell r="I41">
            <v>0</v>
          </cell>
          <cell r="J41">
            <v>52.9</v>
          </cell>
          <cell r="K41">
            <v>0</v>
          </cell>
          <cell r="L41">
            <v>0</v>
          </cell>
          <cell r="M41">
            <v>0</v>
          </cell>
          <cell r="N41">
            <v>842.9</v>
          </cell>
        </row>
        <row r="42">
          <cell r="A42" t="str">
            <v>m33</v>
          </cell>
          <cell r="B42" t="str">
            <v>m</v>
          </cell>
          <cell r="C42" t="str">
            <v>;E74</v>
          </cell>
          <cell r="D42" t="str">
            <v>;A-</v>
          </cell>
          <cell r="E42">
            <v>33</v>
          </cell>
          <cell r="F42" t="str">
            <v>M;AYRTON SANTOS LOBOSCO FARAH</v>
          </cell>
          <cell r="G42">
            <v>0</v>
          </cell>
          <cell r="H42">
            <v>619.34</v>
          </cell>
          <cell r="I42">
            <v>0</v>
          </cell>
          <cell r="J42">
            <v>50.03</v>
          </cell>
          <cell r="K42">
            <v>0</v>
          </cell>
          <cell r="L42">
            <v>0</v>
          </cell>
          <cell r="M42">
            <v>0</v>
          </cell>
          <cell r="N42">
            <v>669.37</v>
          </cell>
        </row>
        <row r="43">
          <cell r="A43" t="str">
            <v>m41</v>
          </cell>
          <cell r="B43" t="str">
            <v>m</v>
          </cell>
          <cell r="C43" t="str">
            <v>;E74</v>
          </cell>
          <cell r="D43" t="str">
            <v>;A-</v>
          </cell>
          <cell r="E43">
            <v>41</v>
          </cell>
          <cell r="F43" t="str">
            <v>M;MAURICIO BERTELLOTTI</v>
          </cell>
          <cell r="G43">
            <v>0</v>
          </cell>
          <cell r="H43">
            <v>165</v>
          </cell>
          <cell r="I43">
            <v>0</v>
          </cell>
          <cell r="J43">
            <v>7.99</v>
          </cell>
          <cell r="K43">
            <v>0</v>
          </cell>
          <cell r="L43">
            <v>0</v>
          </cell>
          <cell r="M43">
            <v>0</v>
          </cell>
          <cell r="N43">
            <v>172.99</v>
          </cell>
        </row>
        <row r="44">
          <cell r="A44" t="str">
            <v>m42</v>
          </cell>
          <cell r="B44" t="str">
            <v>m</v>
          </cell>
          <cell r="C44" t="str">
            <v>;E74</v>
          </cell>
          <cell r="D44" t="str">
            <v>;A-</v>
          </cell>
          <cell r="E44">
            <v>42</v>
          </cell>
          <cell r="F44" t="str">
            <v>M;JOAO CARVALHO DE MORAES</v>
          </cell>
          <cell r="G44">
            <v>0</v>
          </cell>
          <cell r="H44">
            <v>1122.8699999999999</v>
          </cell>
          <cell r="I44">
            <v>0</v>
          </cell>
          <cell r="J44">
            <v>84.13</v>
          </cell>
          <cell r="K44">
            <v>0</v>
          </cell>
          <cell r="L44">
            <v>0</v>
          </cell>
          <cell r="M44">
            <v>-0.13</v>
          </cell>
          <cell r="N44">
            <v>1207.1300000000001</v>
          </cell>
        </row>
        <row r="45">
          <cell r="A45" t="str">
            <v>m43</v>
          </cell>
          <cell r="B45" t="str">
            <v>m</v>
          </cell>
          <cell r="C45" t="str">
            <v>;E74</v>
          </cell>
          <cell r="D45" t="str">
            <v>;A-</v>
          </cell>
          <cell r="E45">
            <v>43</v>
          </cell>
          <cell r="F45" t="str">
            <v>M;FABIO JOSE DO NASCIMENTO</v>
          </cell>
          <cell r="G45">
            <v>0</v>
          </cell>
          <cell r="H45">
            <v>1577.8</v>
          </cell>
          <cell r="I45">
            <v>0</v>
          </cell>
          <cell r="J45">
            <v>0.83</v>
          </cell>
          <cell r="K45">
            <v>0</v>
          </cell>
          <cell r="L45">
            <v>1.38</v>
          </cell>
          <cell r="M45">
            <v>0</v>
          </cell>
          <cell r="N45">
            <v>1580.01</v>
          </cell>
        </row>
        <row r="46">
          <cell r="A46" t="str">
            <v>m44</v>
          </cell>
          <cell r="B46" t="str">
            <v>m</v>
          </cell>
          <cell r="C46" t="str">
            <v>;E74</v>
          </cell>
          <cell r="D46" t="str">
            <v>;A-</v>
          </cell>
          <cell r="E46">
            <v>44</v>
          </cell>
          <cell r="F46" t="str">
            <v>M;MILTON DIAFERIA SALGADO</v>
          </cell>
          <cell r="G46">
            <v>0</v>
          </cell>
          <cell r="H46">
            <v>2828.12</v>
          </cell>
          <cell r="I46">
            <v>0</v>
          </cell>
          <cell r="J46">
            <v>185.49</v>
          </cell>
          <cell r="K46">
            <v>0</v>
          </cell>
          <cell r="L46">
            <v>0</v>
          </cell>
          <cell r="M46">
            <v>-0.15</v>
          </cell>
          <cell r="N46">
            <v>3013.76</v>
          </cell>
        </row>
        <row r="47">
          <cell r="A47" t="str">
            <v>m63</v>
          </cell>
          <cell r="B47" t="str">
            <v>m</v>
          </cell>
          <cell r="C47" t="str">
            <v>;E74</v>
          </cell>
          <cell r="D47" t="str">
            <v>;A-</v>
          </cell>
          <cell r="E47">
            <v>63</v>
          </cell>
          <cell r="F47" t="str">
            <v>M;JULIO CEZAR ARIAS SAEZ</v>
          </cell>
          <cell r="G47">
            <v>0</v>
          </cell>
          <cell r="H47">
            <v>663.34</v>
          </cell>
          <cell r="I47">
            <v>0</v>
          </cell>
          <cell r="J47">
            <v>39.03</v>
          </cell>
          <cell r="K47">
            <v>0</v>
          </cell>
          <cell r="L47">
            <v>0</v>
          </cell>
          <cell r="M47">
            <v>-0.23</v>
          </cell>
          <cell r="N47">
            <v>702.6</v>
          </cell>
        </row>
        <row r="48">
          <cell r="A48" t="str">
            <v>m71</v>
          </cell>
          <cell r="B48" t="str">
            <v>m</v>
          </cell>
          <cell r="C48" t="str">
            <v>;E74</v>
          </cell>
          <cell r="D48" t="str">
            <v>;A-</v>
          </cell>
          <cell r="E48">
            <v>71</v>
          </cell>
          <cell r="F48" t="str">
            <v>M;ROBERTO BENEDITO CRISPPI</v>
          </cell>
          <cell r="G48">
            <v>0</v>
          </cell>
          <cell r="H48">
            <v>1296</v>
          </cell>
          <cell r="I48">
            <v>0</v>
          </cell>
          <cell r="J48">
            <v>0.99</v>
          </cell>
          <cell r="K48">
            <v>6.49</v>
          </cell>
          <cell r="L48">
            <v>2.17</v>
          </cell>
          <cell r="M48">
            <v>0</v>
          </cell>
          <cell r="N48">
            <v>1305.6500000000001</v>
          </cell>
        </row>
        <row r="49">
          <cell r="A49" t="str">
            <v>m72</v>
          </cell>
          <cell r="B49" t="str">
            <v>m</v>
          </cell>
          <cell r="C49" t="str">
            <v>;E74</v>
          </cell>
          <cell r="D49" t="str">
            <v>;A-</v>
          </cell>
          <cell r="E49">
            <v>72</v>
          </cell>
          <cell r="F49" t="str">
            <v>M;IZAK RAFAEL BENADERET</v>
          </cell>
          <cell r="G49">
            <v>0</v>
          </cell>
          <cell r="H49">
            <v>490</v>
          </cell>
          <cell r="I49">
            <v>0</v>
          </cell>
          <cell r="J49">
            <v>37.94</v>
          </cell>
          <cell r="K49">
            <v>0</v>
          </cell>
          <cell r="L49">
            <v>0.71</v>
          </cell>
          <cell r="M49">
            <v>0</v>
          </cell>
          <cell r="N49">
            <v>528.65</v>
          </cell>
          <cell r="P49">
            <v>15891.62</v>
          </cell>
        </row>
        <row r="50">
          <cell r="A50" t="str">
            <v>m81</v>
          </cell>
          <cell r="B50" t="str">
            <v>m</v>
          </cell>
          <cell r="C50" t="str">
            <v>;E74</v>
          </cell>
          <cell r="D50" t="str">
            <v>;A-</v>
          </cell>
          <cell r="E50">
            <v>81</v>
          </cell>
          <cell r="F50" t="str">
            <v>M;ALEXANDRE CARNEIRO CERQUEIRA</v>
          </cell>
          <cell r="G50">
            <v>0</v>
          </cell>
          <cell r="H50">
            <v>333.33</v>
          </cell>
          <cell r="I50">
            <v>0</v>
          </cell>
          <cell r="J50">
            <v>30.55</v>
          </cell>
          <cell r="K50">
            <v>0</v>
          </cell>
          <cell r="L50">
            <v>0</v>
          </cell>
          <cell r="M50">
            <v>0</v>
          </cell>
          <cell r="N50">
            <v>363.88</v>
          </cell>
        </row>
        <row r="51">
          <cell r="A51" t="str">
            <v>m82</v>
          </cell>
          <cell r="B51" t="str">
            <v>m</v>
          </cell>
          <cell r="C51" t="str">
            <v>;E74</v>
          </cell>
          <cell r="D51" t="str">
            <v>;A-</v>
          </cell>
          <cell r="E51">
            <v>82</v>
          </cell>
          <cell r="F51" t="str">
            <v>M;AMAURI PRESENTE</v>
          </cell>
          <cell r="G51">
            <v>0</v>
          </cell>
          <cell r="H51">
            <v>1221.1600000000001</v>
          </cell>
          <cell r="I51">
            <v>0</v>
          </cell>
          <cell r="J51">
            <v>79.14</v>
          </cell>
          <cell r="K51">
            <v>0</v>
          </cell>
          <cell r="L51">
            <v>0</v>
          </cell>
          <cell r="M51">
            <v>0</v>
          </cell>
          <cell r="N51">
            <v>1300.3</v>
          </cell>
        </row>
        <row r="52">
          <cell r="A52" t="str">
            <v>m101</v>
          </cell>
          <cell r="B52" t="str">
            <v>m</v>
          </cell>
          <cell r="C52" t="str">
            <v>;E74</v>
          </cell>
          <cell r="D52" t="str">
            <v>;A-</v>
          </cell>
          <cell r="E52">
            <v>101</v>
          </cell>
          <cell r="F52" t="str">
            <v>M;MARCO AURELIO VILELA OLIVEIRA</v>
          </cell>
          <cell r="G52">
            <v>0</v>
          </cell>
          <cell r="H52">
            <v>590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590</v>
          </cell>
        </row>
        <row r="53">
          <cell r="A53" t="str">
            <v>m111</v>
          </cell>
          <cell r="B53" t="str">
            <v>m</v>
          </cell>
          <cell r="C53" t="str">
            <v>;E74</v>
          </cell>
          <cell r="D53" t="str">
            <v>;A-</v>
          </cell>
          <cell r="E53">
            <v>111</v>
          </cell>
          <cell r="F53" t="str">
            <v>M;HENRIQUE VIEIRA DE CAMARGO</v>
          </cell>
          <cell r="G53">
            <v>0</v>
          </cell>
          <cell r="H53">
            <v>939.42</v>
          </cell>
          <cell r="I53">
            <v>0</v>
          </cell>
          <cell r="J53">
            <v>65.61</v>
          </cell>
          <cell r="K53">
            <v>0</v>
          </cell>
          <cell r="L53">
            <v>0</v>
          </cell>
          <cell r="M53">
            <v>-0.08</v>
          </cell>
          <cell r="N53">
            <v>1005.11</v>
          </cell>
        </row>
        <row r="54">
          <cell r="A54" t="str">
            <v>m113</v>
          </cell>
          <cell r="B54" t="str">
            <v>m</v>
          </cell>
          <cell r="C54" t="str">
            <v>;E74</v>
          </cell>
          <cell r="D54" t="str">
            <v>;A-</v>
          </cell>
          <cell r="E54">
            <v>113</v>
          </cell>
          <cell r="F54" t="str">
            <v>M;JOSE ROBERTO CABRAL LONGARETTI</v>
          </cell>
          <cell r="G54">
            <v>0</v>
          </cell>
          <cell r="H54">
            <v>1662.5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1662.5</v>
          </cell>
        </row>
        <row r="55">
          <cell r="A55" t="str">
            <v>m132</v>
          </cell>
          <cell r="B55" t="str">
            <v>m</v>
          </cell>
          <cell r="C55" t="str">
            <v>;E74</v>
          </cell>
          <cell r="D55" t="str">
            <v>;A-</v>
          </cell>
          <cell r="E55">
            <v>132</v>
          </cell>
          <cell r="F55" t="str">
            <v>M;ANTONIO SALGADO PERES  NETO</v>
          </cell>
          <cell r="G55">
            <v>0</v>
          </cell>
          <cell r="H55">
            <v>357.5</v>
          </cell>
          <cell r="I55">
            <v>0</v>
          </cell>
          <cell r="J55">
            <v>27.46</v>
          </cell>
          <cell r="K55">
            <v>0</v>
          </cell>
          <cell r="L55">
            <v>0</v>
          </cell>
          <cell r="M55">
            <v>0</v>
          </cell>
          <cell r="N55">
            <v>384.96</v>
          </cell>
        </row>
        <row r="56">
          <cell r="A56" t="str">
            <v>m133</v>
          </cell>
          <cell r="B56" t="str">
            <v>m</v>
          </cell>
          <cell r="C56" t="str">
            <v>;E74</v>
          </cell>
          <cell r="D56" t="str">
            <v>;A-</v>
          </cell>
          <cell r="E56">
            <v>133</v>
          </cell>
          <cell r="F56" t="str">
            <v>M;MARCO ANTONIO R BRAZ CANCADO</v>
          </cell>
          <cell r="G56">
            <v>0</v>
          </cell>
          <cell r="H56">
            <v>1235.24</v>
          </cell>
          <cell r="I56">
            <v>0</v>
          </cell>
          <cell r="J56">
            <v>0.09</v>
          </cell>
          <cell r="K56">
            <v>0</v>
          </cell>
          <cell r="L56">
            <v>0.31</v>
          </cell>
          <cell r="M56">
            <v>0</v>
          </cell>
          <cell r="N56">
            <v>1235.6400000000001</v>
          </cell>
        </row>
        <row r="57">
          <cell r="A57" t="str">
            <v>m151</v>
          </cell>
          <cell r="B57" t="str">
            <v>m</v>
          </cell>
          <cell r="C57" t="str">
            <v>;E74</v>
          </cell>
          <cell r="D57" t="str">
            <v>;A-</v>
          </cell>
          <cell r="E57">
            <v>151</v>
          </cell>
          <cell r="F57" t="str">
            <v>M;MARCO AURELIO VICARI SARACENI</v>
          </cell>
          <cell r="G57">
            <v>0</v>
          </cell>
          <cell r="H57">
            <v>1609.7</v>
          </cell>
          <cell r="I57">
            <v>0</v>
          </cell>
          <cell r="J57">
            <v>110.19</v>
          </cell>
          <cell r="K57">
            <v>0</v>
          </cell>
          <cell r="L57">
            <v>0</v>
          </cell>
          <cell r="M57">
            <v>-1.4</v>
          </cell>
          <cell r="N57">
            <v>1721.29</v>
          </cell>
        </row>
        <row r="58">
          <cell r="A58" t="str">
            <v>m152</v>
          </cell>
          <cell r="B58" t="str">
            <v>m</v>
          </cell>
          <cell r="C58" t="str">
            <v>;E74</v>
          </cell>
          <cell r="D58" t="str">
            <v>;A-</v>
          </cell>
          <cell r="E58">
            <v>152</v>
          </cell>
          <cell r="F58" t="str">
            <v>M;LUIS HAMILTON C. DE SOUZA</v>
          </cell>
          <cell r="G58">
            <v>0</v>
          </cell>
          <cell r="H58">
            <v>300</v>
          </cell>
          <cell r="I58">
            <v>0</v>
          </cell>
          <cell r="J58">
            <v>13.45</v>
          </cell>
          <cell r="K58">
            <v>6.27</v>
          </cell>
          <cell r="L58">
            <v>2.63</v>
          </cell>
          <cell r="M58">
            <v>-0.45</v>
          </cell>
          <cell r="N58">
            <v>322.8</v>
          </cell>
        </row>
        <row r="59">
          <cell r="A59" t="str">
            <v>m154</v>
          </cell>
          <cell r="B59" t="str">
            <v>m</v>
          </cell>
          <cell r="C59" t="str">
            <v>;E74</v>
          </cell>
          <cell r="D59" t="str">
            <v>;A-</v>
          </cell>
          <cell r="E59">
            <v>154</v>
          </cell>
          <cell r="F59" t="str">
            <v>M;CELSO KIYOYUKI KUWABARA</v>
          </cell>
          <cell r="G59">
            <v>0</v>
          </cell>
          <cell r="H59">
            <v>595.75</v>
          </cell>
          <cell r="I59">
            <v>0</v>
          </cell>
          <cell r="J59">
            <v>49.84</v>
          </cell>
          <cell r="K59">
            <v>0</v>
          </cell>
          <cell r="L59">
            <v>0</v>
          </cell>
          <cell r="M59">
            <v>0</v>
          </cell>
          <cell r="N59">
            <v>645.59</v>
          </cell>
        </row>
        <row r="60">
          <cell r="A60" t="str">
            <v>m6</v>
          </cell>
          <cell r="B60" t="str">
            <v>m</v>
          </cell>
          <cell r="C60" t="str">
            <v>;E74</v>
          </cell>
          <cell r="D60" t="str">
            <v>;G-</v>
          </cell>
          <cell r="E60">
            <v>6</v>
          </cell>
          <cell r="F60" t="str">
            <v>;ANTONIO SALGADO PERES  NETO</v>
          </cell>
          <cell r="G60">
            <v>0.12925</v>
          </cell>
          <cell r="H60">
            <v>4093.64</v>
          </cell>
          <cell r="I60">
            <v>667.54</v>
          </cell>
          <cell r="J60">
            <v>191.38</v>
          </cell>
          <cell r="K60">
            <v>0</v>
          </cell>
          <cell r="L60">
            <v>0.72</v>
          </cell>
          <cell r="M60">
            <v>69.5</v>
          </cell>
          <cell r="N60">
            <v>4883.78</v>
          </cell>
        </row>
        <row r="61">
          <cell r="A61" t="str">
            <v>m8</v>
          </cell>
          <cell r="B61" t="str">
            <v>m</v>
          </cell>
          <cell r="C61" t="str">
            <v>;E74</v>
          </cell>
          <cell r="D61" t="str">
            <v>;G-</v>
          </cell>
          <cell r="E61">
            <v>8</v>
          </cell>
          <cell r="F61" t="str">
            <v>;SERGIO BARBOSA DI NINNO</v>
          </cell>
          <cell r="G61">
            <v>0.12925</v>
          </cell>
          <cell r="H61">
            <v>2047.75</v>
          </cell>
          <cell r="I61">
            <v>0</v>
          </cell>
          <cell r="J61">
            <v>9.68</v>
          </cell>
          <cell r="K61">
            <v>0</v>
          </cell>
          <cell r="L61">
            <v>0</v>
          </cell>
          <cell r="M61">
            <v>-0.25</v>
          </cell>
          <cell r="N61">
            <v>2057.6799999999998</v>
          </cell>
        </row>
        <row r="62">
          <cell r="A62" t="str">
            <v>m50</v>
          </cell>
          <cell r="B62" t="str">
            <v>m</v>
          </cell>
          <cell r="C62" t="str">
            <v>;E74</v>
          </cell>
          <cell r="D62" t="str">
            <v>;G-</v>
          </cell>
          <cell r="E62">
            <v>50</v>
          </cell>
          <cell r="F62" t="str">
            <v>;ROBERTO BENEDITO CRISPPI</v>
          </cell>
          <cell r="G62">
            <v>0.12925</v>
          </cell>
          <cell r="H62">
            <v>3903.02</v>
          </cell>
          <cell r="I62">
            <v>479.45</v>
          </cell>
          <cell r="J62">
            <v>117.27</v>
          </cell>
          <cell r="K62">
            <v>4.8499999999999996</v>
          </cell>
          <cell r="L62">
            <v>3.21</v>
          </cell>
          <cell r="M62">
            <v>33.85</v>
          </cell>
          <cell r="N62">
            <v>4473.95</v>
          </cell>
        </row>
        <row r="63">
          <cell r="A63" t="str">
            <v>m130</v>
          </cell>
          <cell r="B63" t="str">
            <v>m</v>
          </cell>
          <cell r="C63" t="str">
            <v>;E74</v>
          </cell>
          <cell r="D63" t="str">
            <v>;G-</v>
          </cell>
          <cell r="E63">
            <v>130</v>
          </cell>
          <cell r="F63" t="str">
            <v>;LUCIA MITIKO YOSHITA</v>
          </cell>
          <cell r="G63">
            <v>0.15187999999999999</v>
          </cell>
          <cell r="H63">
            <v>3903.02</v>
          </cell>
          <cell r="I63">
            <v>479.45</v>
          </cell>
          <cell r="J63">
            <v>114.81</v>
          </cell>
          <cell r="K63">
            <v>0.08</v>
          </cell>
          <cell r="L63">
            <v>1.1599999999999999</v>
          </cell>
          <cell r="M63">
            <v>0</v>
          </cell>
          <cell r="N63">
            <v>4498.5200000000004</v>
          </cell>
        </row>
        <row r="64">
          <cell r="A64" t="str">
            <v>m135</v>
          </cell>
          <cell r="B64" t="str">
            <v>m</v>
          </cell>
          <cell r="C64" t="str">
            <v>;E74</v>
          </cell>
          <cell r="D64" t="str">
            <v>;G-</v>
          </cell>
          <cell r="E64">
            <v>135</v>
          </cell>
          <cell r="F64" t="str">
            <v>;JOSE ROBERTO CABRAL LONGARETTI</v>
          </cell>
          <cell r="G64">
            <v>0.12925</v>
          </cell>
          <cell r="H64">
            <v>12051.09</v>
          </cell>
          <cell r="I64">
            <v>0</v>
          </cell>
          <cell r="J64">
            <v>465.6</v>
          </cell>
          <cell r="K64">
            <v>0</v>
          </cell>
          <cell r="L64">
            <v>0</v>
          </cell>
          <cell r="M64">
            <v>77.36</v>
          </cell>
          <cell r="N64">
            <v>12439.33</v>
          </cell>
        </row>
        <row r="65">
          <cell r="A65" t="str">
            <v>m136</v>
          </cell>
          <cell r="B65" t="str">
            <v>m</v>
          </cell>
          <cell r="C65" t="str">
            <v>;E74</v>
          </cell>
          <cell r="D65" t="str">
            <v>;G-</v>
          </cell>
          <cell r="E65">
            <v>136</v>
          </cell>
          <cell r="F65" t="str">
            <v>;SERGIO GONCALVES QUEIROZ</v>
          </cell>
          <cell r="G65">
            <v>0.15187999999999999</v>
          </cell>
          <cell r="H65">
            <v>862.32</v>
          </cell>
          <cell r="I65">
            <v>0</v>
          </cell>
          <cell r="J65">
            <v>2.69</v>
          </cell>
          <cell r="K65">
            <v>0</v>
          </cell>
          <cell r="L65">
            <v>0</v>
          </cell>
          <cell r="M65">
            <v>0</v>
          </cell>
          <cell r="N65">
            <v>865.01</v>
          </cell>
        </row>
        <row r="66">
          <cell r="A66" t="str">
            <v>m157</v>
          </cell>
          <cell r="B66" t="str">
            <v>m</v>
          </cell>
          <cell r="C66" t="str">
            <v>;E74</v>
          </cell>
          <cell r="D66" t="str">
            <v>;G-</v>
          </cell>
          <cell r="E66">
            <v>157</v>
          </cell>
          <cell r="F66" t="str">
            <v>;EDUARDO HONORA</v>
          </cell>
          <cell r="G66">
            <v>0.15187999999999999</v>
          </cell>
          <cell r="H66">
            <v>5162.5600000000004</v>
          </cell>
          <cell r="I66">
            <v>0</v>
          </cell>
          <cell r="J66">
            <v>74.84</v>
          </cell>
          <cell r="K66">
            <v>0</v>
          </cell>
          <cell r="L66">
            <v>0</v>
          </cell>
          <cell r="M66">
            <v>-0.14000000000000001</v>
          </cell>
          <cell r="N66">
            <v>5237.54</v>
          </cell>
        </row>
        <row r="67">
          <cell r="A67" t="str">
            <v>m159</v>
          </cell>
          <cell r="B67" t="str">
            <v>m</v>
          </cell>
          <cell r="C67" t="str">
            <v>;E74</v>
          </cell>
          <cell r="D67" t="str">
            <v>;G-</v>
          </cell>
          <cell r="E67">
            <v>159</v>
          </cell>
          <cell r="F67" t="str">
            <v>;JOSE ROBERTO REDONDO</v>
          </cell>
          <cell r="G67">
            <v>0.15187999999999999</v>
          </cell>
          <cell r="H67">
            <v>4458.88</v>
          </cell>
          <cell r="I67">
            <v>584.9</v>
          </cell>
          <cell r="J67">
            <v>151.83000000000001</v>
          </cell>
          <cell r="K67">
            <v>0</v>
          </cell>
          <cell r="L67">
            <v>0</v>
          </cell>
          <cell r="M67">
            <v>0.36</v>
          </cell>
          <cell r="N67">
            <v>5195.25</v>
          </cell>
        </row>
        <row r="69">
          <cell r="H69">
            <v>2731266.9600000004</v>
          </cell>
          <cell r="I69">
            <v>216117.08000000005</v>
          </cell>
          <cell r="J69">
            <v>62458.359999999986</v>
          </cell>
          <cell r="K69">
            <v>654.5200000000001</v>
          </cell>
          <cell r="L69">
            <v>851.1500000000002</v>
          </cell>
          <cell r="M69">
            <v>170078.25999999998</v>
          </cell>
          <cell r="N69">
            <v>2841269.8099999991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 Econômicos"/>
      <sheetName val="Datas de Divulgação"/>
      <sheetName val="Indicadores Bloomberg"/>
      <sheetName val="BLP"/>
      <sheetName val="Estimativa  IP"/>
      <sheetName val="Tx Juros Efetivas"/>
      <sheetName val="Valor de Mercado"/>
      <sheetName val="Pop. Eco. At."/>
      <sheetName val="Brazil Sovereign"/>
      <sheetName val="Dados BLP"/>
      <sheetName val="Comparativo 99X00"/>
      <sheetName val="base bradesco"/>
      <sheetName val="Apoio"/>
      <sheetName val="Infos Empresas"/>
      <sheetName val="MOL"/>
      <sheetName val="Indicadores_Econômicos"/>
      <sheetName val="Datas_de_Divulgação"/>
      <sheetName val="Indicadores_Bloomberg"/>
      <sheetName val="Estimativa__IP"/>
      <sheetName val="Tx_Juros_Efetivas"/>
      <sheetName val="Valor_de_Mercado"/>
      <sheetName val="Pop__Eco__At_"/>
      <sheetName val="Brazil_Sovereign"/>
      <sheetName val="Dados_BLP"/>
      <sheetName val="POA"/>
      <sheetName val="Indicadores_Econômicos1"/>
      <sheetName val="Datas_de_Divulgação1"/>
      <sheetName val="Indicadores_Bloomberg1"/>
      <sheetName val="Estimativa__IP1"/>
      <sheetName val="Tx_Juros_Efetivas1"/>
      <sheetName val="Valor_de_Mercado1"/>
      <sheetName val="Pop__Eco__At_1"/>
      <sheetName val="Brazil_Sovereign1"/>
      <sheetName val="Dados_BLP1"/>
      <sheetName val="Lists"/>
      <sheetName val="ProjectList"/>
      <sheetName val="Indicadores Economicos"/>
      <sheetName val="KF6"/>
      <sheetName val="Share Price 2002"/>
      <sheetName val="E72_2001"/>
      <sheetName val="Indices"/>
      <sheetName val="consolidado plano 100"/>
      <sheetName val="I. INICIO"/>
      <sheetName val="Resumo (x) Contab. "/>
      <sheetName val="base_bradesco"/>
      <sheetName val="Comparativo_99X00"/>
      <sheetName val="AcqIS"/>
      <sheetName val="AcqBSCF"/>
      <sheetName val="validaciones"/>
      <sheetName val="HIST"/>
      <sheetName val="ACUMULADO"/>
      <sheetName val="VOLUME CA"/>
      <sheetName val="De_Para"/>
      <sheetName val="Summary"/>
      <sheetName val="2001.10 Cerv"/>
      <sheetName val="PLAN SAC Cerveja"/>
      <sheetName val="PLAN SAC RefrigeNanc"/>
      <sheetName val="BaseCerv"/>
      <sheetName val="BaseNanc"/>
      <sheetName val="2001.04 Cerv"/>
      <sheetName val="Farol SAC Cerveja"/>
      <sheetName val="2001.04 Nanc"/>
      <sheetName val="Farol SAC Refrigenanc"/>
      <sheetName val="Gente_gestao"/>
      <sheetName val="CADASTRO"/>
      <sheetName val="TABELAS"/>
      <sheetName val="DIST"/>
      <sheetName val="MALHAD"/>
      <sheetName val="PUXADIA"/>
      <sheetName val="Base PEF"/>
      <sheetName val="MKT_Terr"/>
      <sheetName val="StartSheet"/>
      <sheetName val="Labatt Shares"/>
      <sheetName val="Indicadores_Econômicos2"/>
      <sheetName val="Datas_de_Divulgação2"/>
      <sheetName val="Indicadores_Bloomberg2"/>
      <sheetName val="Estimativa__IP2"/>
      <sheetName val="Tx_Juros_Efetivas2"/>
      <sheetName val="Valor_de_Mercado2"/>
      <sheetName val="Pop__Eco__At_2"/>
      <sheetName val="Dados_BLP2"/>
      <sheetName val="Brazil_Sovereign2"/>
      <sheetName val="Sheet1"/>
      <sheetName val="Balance Fin ajust 2004"/>
      <sheetName val="Indicadores_Economicos"/>
      <sheetName val="Share_Price_2002"/>
      <sheetName val="Dados_Prod"/>
      <sheetName val="Piraí"/>
      <sheetName val="CAD Month"/>
      <sheetName val="CAD YE"/>
      <sheetName val="US Month "/>
      <sheetName val="US Month - Crowns"/>
      <sheetName val="US YE - Crowns"/>
      <sheetName val="bud99"/>
      <sheetName val="Indicadores_Econômicos3"/>
      <sheetName val="Datas_de_Divulgação3"/>
      <sheetName val="Indicadores_Bloomberg3"/>
      <sheetName val="Estimativa__IP3"/>
      <sheetName val="Tx_Juros_Efetivas3"/>
      <sheetName val="Valor_de_Mercado3"/>
      <sheetName val="Pop__Eco__At_3"/>
      <sheetName val="Brazil_Sovereign3"/>
      <sheetName val="Dados_BLP3"/>
      <sheetName val="Share_Price_20021"/>
      <sheetName val="Indicadores_Economicos1"/>
      <sheetName val="VOLUME_CA"/>
      <sheetName val="2001_10_Cerv"/>
      <sheetName val="PLAN_SAC_Cerveja"/>
      <sheetName val="PLAN_SAC_RefrigeNanc"/>
      <sheetName val="2001_04_Cerv"/>
      <sheetName val="Farol_SAC_Cerveja"/>
      <sheetName val="2001_04_Nanc"/>
      <sheetName val="Farol_SAC_Refrigenanc"/>
      <sheetName val="Base_PEF"/>
      <sheetName val="Labatt_Shares"/>
      <sheetName val="Balance_Fin_ajust_2004"/>
      <sheetName val="CAD_Month"/>
      <sheetName val="CAD_YE"/>
      <sheetName val="US_Month_"/>
      <sheetName val="US_Month_-_Crowns"/>
      <sheetName val="US_YE_-_Crowns"/>
      <sheetName val="Distribution from BU"/>
      <sheetName val="Sig Cycles_Accts &amp; Processes"/>
      <sheetName val="Effects"/>
      <sheetName val="Lookups"/>
      <sheetName val="Critérios"/>
      <sheetName val="START"/>
      <sheetName val="PLAN DE ACCION"/>
      <sheetName val="Calc 1"/>
      <sheetName val="POCE"/>
      <sheetName val="Base da Datos"/>
      <sheetName val="Tablas"/>
      <sheetName val="Info"/>
      <sheetName val="5.1"/>
      <sheetName val="판매진척"/>
      <sheetName val="Peer10"/>
      <sheetName val="Peer11"/>
      <sheetName val="Peer12"/>
      <sheetName val="Peer13"/>
      <sheetName val="Peer14"/>
      <sheetName val="Peer15"/>
      <sheetName val="Peer16"/>
      <sheetName val="Peer17"/>
      <sheetName val="Peer18"/>
      <sheetName val="Peer19"/>
      <sheetName val="Peer20"/>
      <sheetName val="Peer9"/>
      <sheetName val="Følsomhedsanalyse"/>
      <sheetName val="Indicadores_Econômicos4"/>
      <sheetName val="Datas_de_Divulgação4"/>
      <sheetName val="Indicadores_Bloomberg4"/>
      <sheetName val="Estimativa__IP4"/>
      <sheetName val="Tx_Juros_Efetivas4"/>
      <sheetName val="Valor_de_Mercado4"/>
      <sheetName val="Pop__Eco__At_4"/>
      <sheetName val="Brazil_Sovereign4"/>
      <sheetName val="Dados_BLP4"/>
      <sheetName val="Indicadores_Economicos2"/>
      <sheetName val="Share_Price_20022"/>
      <sheetName val="VOLUME_CA1"/>
      <sheetName val="2001_10_Cerv1"/>
      <sheetName val="PLAN_SAC_Cerveja1"/>
      <sheetName val="PLAN_SAC_RefrigeNanc1"/>
      <sheetName val="2001_04_Cerv1"/>
      <sheetName val="Farol_SAC_Cerveja1"/>
      <sheetName val="2001_04_Nanc1"/>
      <sheetName val="Farol_SAC_Refrigenanc1"/>
      <sheetName val="Base_PEF1"/>
      <sheetName val="Labatt_Shares1"/>
      <sheetName val="Balance_Fin_ajust_20041"/>
      <sheetName val="CAD_Month1"/>
      <sheetName val="CAD_YE1"/>
      <sheetName val="US_Month_1"/>
      <sheetName val="US_Month_-_Crowns1"/>
      <sheetName val="US_YE_-_Crowns1"/>
      <sheetName val="Distribution_from_BU"/>
      <sheetName val="Sig_Cycles_Accts_&amp;_Processes"/>
      <sheetName val="PLAN_DE_ACCION"/>
      <sheetName val="Calc_1"/>
      <sheetName val="Base_da_Datos"/>
      <sheetName val="1.0_LIST"/>
      <sheetName val="PM"/>
      <sheetName val="COTAÇÕES"/>
      <sheetName val="Hidden"/>
      <sheetName val="Orientation"/>
      <sheetName val="Settings"/>
      <sheetName val="Delivery"/>
      <sheetName val="BU Caribe"/>
      <sheetName val="Indicadores_Econômicos5"/>
      <sheetName val="Datas_de_Divulgação5"/>
      <sheetName val="Indicadores_Bloomberg5"/>
      <sheetName val="Estimativa__IP5"/>
      <sheetName val="Tx_Juros_Efetivas5"/>
      <sheetName val="Valor_de_Mercado5"/>
      <sheetName val="Pop__Eco__At_5"/>
      <sheetName val="Brazil_Sovereign5"/>
      <sheetName val="Dados_BLP5"/>
      <sheetName val="Indicadores_Economicos3"/>
      <sheetName val="Share_Price_20023"/>
      <sheetName val="VOLUME_CA2"/>
      <sheetName val="2001_10_Cerv2"/>
      <sheetName val="PLAN_SAC_Cerveja2"/>
      <sheetName val="PLAN_SAC_RefrigeNanc2"/>
      <sheetName val="2001_04_Cerv2"/>
      <sheetName val="Farol_SAC_Cerveja2"/>
      <sheetName val="2001_04_Nanc2"/>
      <sheetName val="Farol_SAC_Refrigenanc2"/>
      <sheetName val="Base_PEF2"/>
      <sheetName val="Labatt_Shares2"/>
      <sheetName val="Balance_Fin_ajust_20042"/>
      <sheetName val="CAD_Month2"/>
      <sheetName val="CAD_YE2"/>
      <sheetName val="US_Month_2"/>
      <sheetName val="US_Month_-_Crowns2"/>
      <sheetName val="US_YE_-_Crowns2"/>
      <sheetName val="Distribution_from_BU1"/>
      <sheetName val="Sig_Cycles_Accts_&amp;_Processes1"/>
      <sheetName val="base_bradesco1"/>
      <sheetName val="Comparativo_99X001"/>
      <sheetName val="PLAN_DE_ACCION1"/>
      <sheetName val="Calc_11"/>
      <sheetName val="Base_da_Datos1"/>
      <sheetName val="5_1"/>
      <sheetName val="Engine"/>
      <sheetName val="Assumptions"/>
      <sheetName val="Validate"/>
      <sheetName val="Financials"/>
      <sheetName val="EI Calc"/>
      <sheetName val="BDS"/>
      <sheetName val="Balancete"/>
      <sheetName val="Carteira Ações"/>
      <sheetName val="XREF"/>
      <sheetName val="Lead"/>
      <sheetName val="Dividendos"/>
      <sheetName val="BASE REAL"/>
      <sheetName val="List"/>
      <sheetName val="2RF98 (Mkt 9%)"/>
      <sheetName val="Relatório"/>
      <sheetName val="Parametrização"/>
      <sheetName val="MOPE"/>
      <sheetName val="BF Database"/>
      <sheetName val="BF PL31"/>
      <sheetName val="Administrative Information"/>
      <sheetName val="Appendix 6"/>
      <sheetName val="TR"/>
      <sheetName val="Patrimonial"/>
      <sheetName val="VARPEL"/>
      <sheetName val="Empresas"/>
      <sheetName val="UNIDADES"/>
      <sheetName val="Details"/>
      <sheetName val="DropDowns"/>
      <sheetName val="Indicadores_Econômicos6"/>
      <sheetName val="Datas_de_Divulgação6"/>
      <sheetName val="Indicadores_Bloomberg6"/>
      <sheetName val="Estimativa__IP6"/>
      <sheetName val="Tx_Juros_Efetivas6"/>
      <sheetName val="Valor_de_Mercado6"/>
      <sheetName val="Pop__Eco__At_6"/>
      <sheetName val="Brazil_Sovereign6"/>
      <sheetName val="Dados_BLP6"/>
      <sheetName val="Indicadores_Economicos4"/>
      <sheetName val="Share_Price_20024"/>
      <sheetName val="VOLUME_CA3"/>
      <sheetName val="2001_10_Cerv3"/>
      <sheetName val="PLAN_SAC_Cerveja3"/>
      <sheetName val="PLAN_SAC_RefrigeNanc3"/>
      <sheetName val="2001_04_Cerv3"/>
      <sheetName val="Farol_SAC_Cerveja3"/>
      <sheetName val="2001_04_Nanc3"/>
      <sheetName val="Farol_SAC_Refrigenanc3"/>
      <sheetName val="Base_PEF3"/>
      <sheetName val="Labatt_Shares3"/>
      <sheetName val="Balance_Fin_ajust_20043"/>
      <sheetName val="CAD_Month3"/>
      <sheetName val="CAD_YE3"/>
      <sheetName val="US_Month_3"/>
      <sheetName val="US_Month_-_Crowns3"/>
      <sheetName val="US_YE_-_Crowns3"/>
      <sheetName val="Sig_Cycles_Accts_&amp;_Processes2"/>
      <sheetName val="Distribution_from_BU2"/>
      <sheetName val="base_bradesco2"/>
      <sheetName val="Comparativo_99X002"/>
      <sheetName val="PLAN_DE_ACCION2"/>
      <sheetName val="Calc_12"/>
      <sheetName val="Base_da_Datos2"/>
      <sheetName val="5_11"/>
      <sheetName val="1_0_LIST"/>
      <sheetName val="BU_Caribe"/>
      <sheetName val="EI_Calc"/>
      <sheetName val="BASE_REAL"/>
      <sheetName val="2RF98_(Mkt_9%)"/>
      <sheetName val="Infos_Empresas"/>
      <sheetName val="B-111"/>
      <sheetName val="AREAINDEX"/>
      <sheetName val="Anex 17"/>
      <sheetName val="Query"/>
      <sheetName val="market"/>
      <sheetName val="CVA_Projetada12meses"/>
      <sheetName val="prebdg97"/>
      <sheetName val="premi96"/>
      <sheetName val="IPC"/>
      <sheetName val="Bloomberg"/>
      <sheetName val="DATOS PARA INTERPOLACION"/>
      <sheetName val="DPN VALUE"/>
      <sheetName val="EVOLUMERCC"/>
      <sheetName val="PROM"/>
      <sheetName val="19-A"/>
      <sheetName val="FINALPHP"/>
      <sheetName val="Nominales 19"/>
      <sheetName val="MES"/>
      <sheetName val="bdic07"/>
      <sheetName val="Brand Analysis (1)"/>
      <sheetName val="Bal.Comp."/>
      <sheetName val="Bloomberg bonds"/>
      <sheetName val=""/>
      <sheetName val="Peer1"/>
      <sheetName val="Peer2"/>
      <sheetName val="Peer3"/>
      <sheetName val="Peer4"/>
      <sheetName val="Peer5"/>
      <sheetName val="Peer6"/>
      <sheetName val="Peer7"/>
      <sheetName val="Peer8"/>
      <sheetName val="Controls"/>
      <sheetName val="PLIN SAC RefrigeNanc"/>
      <sheetName val="6.1"/>
      <sheetName val="Load Data"/>
      <sheetName val="HON"/>
      <sheetName val="General Downloads"/>
      <sheetName val="Data Input"/>
      <sheetName val="TASAS 2"/>
      <sheetName val="DADOS"/>
      <sheetName val="Data"/>
      <sheetName val="RG Depots"/>
      <sheetName val="Indicadores_Econômicos7"/>
      <sheetName val="Datas_de_Divulgação7"/>
      <sheetName val="Indicadores_Bloomberg7"/>
      <sheetName val="Estimativa__IP7"/>
      <sheetName val="Tx_Juros_Efetivas7"/>
      <sheetName val="Valor_de_Mercado7"/>
      <sheetName val="Pop__Eco__At_7"/>
      <sheetName val="Brazil_Sovereign7"/>
      <sheetName val="Dados_BLP7"/>
      <sheetName val="Indicadores_Economicos5"/>
      <sheetName val="Share_Price_20025"/>
      <sheetName val="VOLUME_CA4"/>
      <sheetName val="2001_10_Cerv4"/>
      <sheetName val="PLAN_SAC_Cerveja4"/>
      <sheetName val="PLAN_SAC_RefrigeNanc4"/>
      <sheetName val="2001_04_Cerv4"/>
      <sheetName val="Farol_SAC_Cerveja4"/>
      <sheetName val="2001_04_Nanc4"/>
      <sheetName val="Farol_SAC_Refrigenanc4"/>
      <sheetName val="Base_PEF4"/>
      <sheetName val="Labatt_Shares4"/>
      <sheetName val="Balance_Fin_ajust_20044"/>
      <sheetName val="CAD_Month4"/>
      <sheetName val="CAD_YE4"/>
      <sheetName val="US_Month_4"/>
      <sheetName val="US_Month_-_Crowns4"/>
      <sheetName val="US_YE_-_Crowns4"/>
      <sheetName val="Distribution_from_BU3"/>
      <sheetName val="Sig_Cycles_Accts_&amp;_Processes3"/>
      <sheetName val="base_bradesco3"/>
      <sheetName val="Comparativo_99X003"/>
      <sheetName val="PLAN_DE_ACCION3"/>
      <sheetName val="Calc_13"/>
      <sheetName val="Base_da_Datos3"/>
      <sheetName val="5_12"/>
      <sheetName val="1_0_LIST1"/>
      <sheetName val="BU_Caribe1"/>
      <sheetName val="EI_Calc1"/>
      <sheetName val="BASE_REAL1"/>
      <sheetName val="2RF98_(Mkt_9%)1"/>
      <sheetName val="Infos_Empresas1"/>
      <sheetName val="Load_Data"/>
      <sheetName val="General_Downloads"/>
      <sheetName val="Data_Input"/>
      <sheetName val="Indicadores_Econômicos8"/>
      <sheetName val="Datas_de_Divulgação8"/>
      <sheetName val="Indicadores_Bloomberg8"/>
      <sheetName val="Estimativa__IP8"/>
      <sheetName val="Tx_Juros_Efetivas8"/>
      <sheetName val="Valor_de_Mercado8"/>
      <sheetName val="Pop__Eco__At_8"/>
      <sheetName val="Brazil_Sovereign8"/>
      <sheetName val="Dados_BLP8"/>
      <sheetName val="Share_Price_20026"/>
      <sheetName val="Indicadores_Economicos6"/>
      <sheetName val="VOLUME_CA5"/>
      <sheetName val="2001_10_Cerv5"/>
      <sheetName val="PLAN_SAC_Cerveja5"/>
      <sheetName val="PLAN_SAC_RefrigeNanc5"/>
      <sheetName val="2001_04_Cerv5"/>
      <sheetName val="Farol_SAC_Cerveja5"/>
      <sheetName val="2001_04_Nanc5"/>
      <sheetName val="Farol_SAC_Refrigenanc5"/>
      <sheetName val="Base_PEF5"/>
      <sheetName val="Labatt_Shares5"/>
      <sheetName val="Balance_Fin_ajust_20045"/>
      <sheetName val="CAD_Month5"/>
      <sheetName val="CAD_YE5"/>
      <sheetName val="US_Month_5"/>
      <sheetName val="US_Month_-_Crowns5"/>
      <sheetName val="US_YE_-_Crowns5"/>
      <sheetName val="Sig_Cycles_Accts_&amp;_Processes4"/>
      <sheetName val="Distribution_from_BU4"/>
      <sheetName val="base_bradesco4"/>
      <sheetName val="Comparativo_99X004"/>
      <sheetName val="PLAN_DE_ACCION4"/>
      <sheetName val="Calc_14"/>
      <sheetName val="Base_da_Datos4"/>
      <sheetName val="5_13"/>
      <sheetName val="1_0_LIST2"/>
      <sheetName val="BU_Caribe2"/>
      <sheetName val="EI_Calc2"/>
      <sheetName val="BASE_REAL2"/>
      <sheetName val="2RF98_(Mkt_9%)2"/>
      <sheetName val="Infos_Empresas2"/>
      <sheetName val="Load_Data1"/>
      <sheetName val="General_Downloads1"/>
      <sheetName val="Data_Input1"/>
      <sheetName val="Operação teste 26A "/>
      <sheetName val="数据库"/>
      <sheetName val="Pillars"/>
      <sheetName val="FJJX Bud_IB"/>
      <sheetName val="Datos MES"/>
      <sheetName val="Tabla prod"/>
      <sheetName val="ID_Ano"/>
      <sheetName val="% FRETEIRO (S.26)"/>
      <sheetName val="PNP Op+Aj+Am"/>
      <sheetName val="PNP Ajudante+Amarrador"/>
      <sheetName val="Indicadores_Econômicos9"/>
      <sheetName val="Datas_de_Divulgação9"/>
      <sheetName val="Indicadores_Bloomberg9"/>
      <sheetName val="Estimativa__IP9"/>
      <sheetName val="Tx_Juros_Efetivas9"/>
      <sheetName val="Valor_de_Mercado9"/>
      <sheetName val="Pop__Eco__At_9"/>
      <sheetName val="Brazil_Sovereign9"/>
      <sheetName val="Dados_BLP9"/>
      <sheetName val="Share_Price_20027"/>
      <sheetName val="Indicadores_Economicos7"/>
      <sheetName val="VOLUME_CA6"/>
      <sheetName val="2001_10_Cerv6"/>
      <sheetName val="PLAN_SAC_Cerveja6"/>
      <sheetName val="PLAN_SAC_RefrigeNanc6"/>
      <sheetName val="2001_04_Cerv6"/>
      <sheetName val="Farol_SAC_Cerveja6"/>
      <sheetName val="2001_04_Nanc6"/>
      <sheetName val="Farol_SAC_Refrigenanc6"/>
      <sheetName val="Labatt_Shares6"/>
      <sheetName val="Base_PEF6"/>
      <sheetName val="CAD_Month6"/>
      <sheetName val="CAD_YE6"/>
      <sheetName val="US_Month_6"/>
      <sheetName val="US_Month_-_Crowns6"/>
      <sheetName val="US_YE_-_Crowns6"/>
      <sheetName val="Balance_Fin_ajust_20046"/>
      <sheetName val="Distribution_from_BU5"/>
      <sheetName val="Sig_Cycles_Accts_&amp;_Processes5"/>
      <sheetName val="base_bradesco5"/>
      <sheetName val="Comparativo_99X005"/>
      <sheetName val="PLAN_DE_ACCION5"/>
      <sheetName val="Calc_15"/>
      <sheetName val="Base_da_Datos5"/>
      <sheetName val="5_14"/>
      <sheetName val="1_0_LIST3"/>
      <sheetName val="BU_Caribe3"/>
      <sheetName val="EI_Calc3"/>
      <sheetName val="BASE_REAL3"/>
      <sheetName val="2RF98_(Mkt_9%)3"/>
      <sheetName val="Infos_Empresas3"/>
      <sheetName val="General_Downloads2"/>
      <sheetName val="Data_Input2"/>
      <sheetName val="Load_Data2"/>
      <sheetName val="Operação_teste_26A_"/>
      <sheetName val="TASAS_2"/>
      <sheetName val="RG_Depots"/>
      <sheetName val="I__INICIO"/>
      <sheetName val="Resumo_(x)_Contab__"/>
      <sheetName val="Indicadores_Econômicos11"/>
      <sheetName val="Datas_de_Divulgação11"/>
      <sheetName val="Indicadores_Bloomberg11"/>
      <sheetName val="Estimativa__IP11"/>
      <sheetName val="Tx_Juros_Efetivas11"/>
      <sheetName val="Valor_de_Mercado11"/>
      <sheetName val="Pop__Eco__At_11"/>
      <sheetName val="Brazil_Sovereign11"/>
      <sheetName val="Dados_BLP11"/>
      <sheetName val="Share_Price_20029"/>
      <sheetName val="Indicadores_Economicos9"/>
      <sheetName val="VOLUME_CA8"/>
      <sheetName val="2001_10_Cerv8"/>
      <sheetName val="PLAN_SAC_Cerveja8"/>
      <sheetName val="PLAN_SAC_RefrigeNanc8"/>
      <sheetName val="2001_04_Cerv8"/>
      <sheetName val="Farol_SAC_Cerveja8"/>
      <sheetName val="2001_04_Nanc8"/>
      <sheetName val="Farol_SAC_Refrigenanc8"/>
      <sheetName val="Base_PEF8"/>
      <sheetName val="Labatt_Shares8"/>
      <sheetName val="Balance_Fin_ajust_20048"/>
      <sheetName val="CAD_Month8"/>
      <sheetName val="CAD_YE8"/>
      <sheetName val="US_Month_8"/>
      <sheetName val="US_Month_-_Crowns8"/>
      <sheetName val="US_YE_-_Crowns8"/>
      <sheetName val="Distribution_from_BU7"/>
      <sheetName val="Sig_Cycles_Accts_&amp;_Processes7"/>
      <sheetName val="base_bradesco7"/>
      <sheetName val="Comparativo_99X007"/>
      <sheetName val="PLAN_DE_ACCION7"/>
      <sheetName val="Calc_17"/>
      <sheetName val="Base_da_Datos7"/>
      <sheetName val="5_16"/>
      <sheetName val="Indicadores_Econômicos10"/>
      <sheetName val="Datas_de_Divulgação10"/>
      <sheetName val="Indicadores_Bloomberg10"/>
      <sheetName val="Estimativa__IP10"/>
      <sheetName val="Tx_Juros_Efetivas10"/>
      <sheetName val="Valor_de_Mercado10"/>
      <sheetName val="Pop__Eco__At_10"/>
      <sheetName val="Brazil_Sovereign10"/>
      <sheetName val="Dados_BLP10"/>
      <sheetName val="Share_Price_20028"/>
      <sheetName val="Indicadores_Economicos8"/>
      <sheetName val="VOLUME_CA7"/>
      <sheetName val="2001_10_Cerv7"/>
      <sheetName val="PLAN_SAC_Cerveja7"/>
      <sheetName val="PLAN_SAC_RefrigeNanc7"/>
      <sheetName val="2001_04_Cerv7"/>
      <sheetName val="Farol_SAC_Cerveja7"/>
      <sheetName val="2001_04_Nanc7"/>
      <sheetName val="Farol_SAC_Refrigenanc7"/>
      <sheetName val="Labatt_Shares7"/>
      <sheetName val="Base_PEF7"/>
      <sheetName val="CAD_Month7"/>
      <sheetName val="CAD_YE7"/>
      <sheetName val="US_Month_7"/>
      <sheetName val="US_Month_-_Crowns7"/>
      <sheetName val="US_YE_-_Crowns7"/>
      <sheetName val="Balance_Fin_ajust_20047"/>
      <sheetName val="Distribution_from_BU6"/>
      <sheetName val="Sig_Cycles_Accts_&amp;_Processes6"/>
      <sheetName val="base_bradesco6"/>
      <sheetName val="Comparativo_99X006"/>
      <sheetName val="PLAN_DE_ACCION6"/>
      <sheetName val="Calc_16"/>
      <sheetName val="Base_da_Datos6"/>
      <sheetName val="5_15"/>
      <sheetName val="1_0_LIST4"/>
      <sheetName val="BU_Caribe4"/>
      <sheetName val="EI_Calc4"/>
      <sheetName val="BASE_REAL4"/>
      <sheetName val="2RF98_(Mkt_9%)4"/>
      <sheetName val="Infos_Empresas4"/>
      <sheetName val="General_Downloads3"/>
      <sheetName val="Data_Input3"/>
      <sheetName val="Load_Data3"/>
      <sheetName val="Operação_teste_26A_1"/>
      <sheetName val="TASAS_21"/>
      <sheetName val="RG_Depots1"/>
      <sheetName val="I__INICIO1"/>
      <sheetName val="Resumo_(x)_Contab__1"/>
      <sheetName val="1_0_LIST5"/>
      <sheetName val="BU_Caribe5"/>
      <sheetName val="EI_Calc5"/>
      <sheetName val="BASE_REAL5"/>
      <sheetName val="2RF98_(Mkt_9%)5"/>
      <sheetName val="Infos_Empresas5"/>
      <sheetName val="General_Downloads4"/>
      <sheetName val="Data_Input4"/>
      <sheetName val="Load_Data4"/>
      <sheetName val="Operação_teste_26A_2"/>
      <sheetName val="TASAS_22"/>
      <sheetName val="RG_Depots2"/>
      <sheetName val="I__INICIO2"/>
      <sheetName val="Resumo_(x)_Contab__2"/>
      <sheetName val="Entity Drill Down"/>
      <sheetName val="FJJX_Bud_IB"/>
      <sheetName val="Report-Daily"/>
      <sheetName val="GraphData"/>
      <sheetName val="Mapping"/>
      <sheetName val="drop down list"/>
      <sheetName val="Absenteísmo 2018"/>
      <sheetName val="outdr"/>
      <sheetName val="Input sheet"/>
      <sheetName val="Factor"/>
      <sheetName val="Estructura SAP"/>
      <sheetName val="Factor 8 Oz"/>
      <sheetName val="control sheet"/>
      <sheetName val="Base"/>
      <sheetName val="Ppto"/>
      <sheetName val="Plan1"/>
      <sheetName val="PEF"/>
      <sheetName val="AO"/>
      <sheetName val="BG"/>
      <sheetName val="EE"/>
      <sheetName val="PV"/>
      <sheetName val="SG"/>
      <sheetName val="TI"/>
      <sheetName val="NO BORRAR"/>
      <sheetName val="BD SEGUIM"/>
      <sheetName val="Seguimiento de Personal"/>
      <sheetName val="BD"/>
      <sheetName val="Estadisticas"/>
      <sheetName val="Personal REp"/>
    </sheetNames>
    <sheetDataSet>
      <sheetData sheetId="0" refreshError="1"/>
      <sheetData sheetId="1" refreshError="1"/>
      <sheetData sheetId="2" refreshError="1"/>
      <sheetData sheetId="3" refreshError="1">
        <row r="5">
          <cell r="A5" t="e">
            <v>#NAME?</v>
          </cell>
          <cell r="C5" t="e">
            <v>#NAME?</v>
          </cell>
          <cell r="E5" t="e">
            <v>#NAME?</v>
          </cell>
          <cell r="G5" t="e">
            <v>#NAME?</v>
          </cell>
          <cell r="I5" t="e">
            <v>#NAME?</v>
          </cell>
          <cell r="K5" t="e">
            <v>#NAME?</v>
          </cell>
          <cell r="M5" t="e">
            <v>#NAME?</v>
          </cell>
          <cell r="O5" t="e">
            <v>#NAME?</v>
          </cell>
          <cell r="Q5" t="e">
            <v>#NAME?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 refreshError="1"/>
      <sheetData sheetId="580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nchmark"/>
      <sheetName val="Cálculos"/>
      <sheetName val="Dados BLP"/>
      <sheetName val="CDI Acumulado"/>
      <sheetName val="Bloomberg"/>
      <sheetName val="Holidays"/>
      <sheetName val="BLP"/>
      <sheetName val="Registro"/>
      <sheetName val="Brazil Sovereign"/>
      <sheetName val="Curve"/>
      <sheetName val="Dados_BLP"/>
      <sheetName val="CDI_Acumulado"/>
      <sheetName val="Plano_3G"/>
      <sheetName val="Benchmark BLPV2"/>
      <sheetName val="Indices"/>
      <sheetName val="REF_01 e 77"/>
      <sheetName val="I. INICIO"/>
      <sheetName val="ACUMULADO"/>
      <sheetName val="Netearnanal"/>
      <sheetName val="Lists"/>
      <sheetName val="CADASTRO"/>
      <sheetName val="TABELAS"/>
      <sheetName val="DIST"/>
      <sheetName val="MALHAD"/>
      <sheetName val="PUXADIA"/>
      <sheetName val="Base PEF"/>
      <sheetName val="MKT_Terr"/>
      <sheetName val="KF6"/>
      <sheetName val="Dados_BLP1"/>
      <sheetName val="CDI_Acumulado1"/>
      <sheetName val="Brazil_Sovereign"/>
      <sheetName val="Benchmark_BLPV2"/>
      <sheetName val="Sheet1"/>
      <sheetName val="COTAÇÕES"/>
      <sheetName val="TARJETAS BLANCAS"/>
      <sheetName val="Dados_BLP2"/>
      <sheetName val="CDI_Acumulado2"/>
      <sheetName val="Brazil_Sovereign1"/>
      <sheetName val="Benchmark_BLPV21"/>
      <sheetName val="Base_PEF"/>
      <sheetName val="TARJETAS_BLANCAS"/>
      <sheetName val="bud99"/>
      <sheetName val="POA"/>
      <sheetName val="2001.10 Cerv"/>
      <sheetName val="PLAN SAC Cerveja"/>
      <sheetName val="PLAN SAC RefrigeNanc"/>
      <sheetName val="Relatório SDG"/>
      <sheetName val="BaseCerv"/>
      <sheetName val="BaseNanc"/>
      <sheetName val="2001.04 Cerv"/>
      <sheetName val="Farol SAC Cerveja"/>
      <sheetName val="2001.04 Nanc"/>
      <sheetName val="Farol SAC Refrigenanc"/>
      <sheetName val=""/>
      <sheetName val="MOL"/>
      <sheetName val="CLASIFICACION DE AI"/>
      <sheetName val="StartSheet"/>
      <sheetName val="Cover &amp; Parameters"/>
      <sheetName val="Dados_BLP3"/>
      <sheetName val="CDI_Acumulado3"/>
      <sheetName val="Brazil_Sovereign2"/>
      <sheetName val="Benchmark_BLPV22"/>
      <sheetName val="Base_PEF1"/>
      <sheetName val="TARJETAS_BLANCAS1"/>
      <sheetName val="2001_10_Cerv"/>
      <sheetName val="PLAN_SAC_Cerveja"/>
      <sheetName val="PLAN_SAC_RefrigeNanc"/>
      <sheetName val="Relatório_SDG"/>
      <sheetName val="2001_04_Cerv"/>
      <sheetName val="Farol_SAC_Cerveja"/>
      <sheetName val="2001_04_Nanc"/>
      <sheetName val="Farol_SAC_Refrigenanc"/>
      <sheetName val="CLASIFICACION_DE_AI"/>
      <sheetName val="Cover_&amp;_Parameters"/>
      <sheetName val="Dados_BLP4"/>
      <sheetName val="CDI_Acumulado4"/>
      <sheetName val="Brazil_Sovereign3"/>
      <sheetName val="Benchmark_BLPV23"/>
      <sheetName val="Base_PEF2"/>
      <sheetName val="TARJETAS_BLANCAS2"/>
      <sheetName val="2001_10_Cerv1"/>
      <sheetName val="PLAN_SAC_Cerveja1"/>
      <sheetName val="PLAN_SAC_RefrigeNanc1"/>
      <sheetName val="Relatório_SDG1"/>
      <sheetName val="2001_04_Cerv1"/>
      <sheetName val="Farol_SAC_Cerveja1"/>
      <sheetName val="2001_04_Nanc1"/>
      <sheetName val="Farol_SAC_Refrigenanc1"/>
      <sheetName val="CLASIFICACION_DE_AI1"/>
      <sheetName val="Cover_&amp;_Parameters1"/>
      <sheetName val="Share Price 2002"/>
      <sheetName val="BDS"/>
      <sheetName val="Rec. Pillar (DRE Soc.)"/>
      <sheetName val="은행"/>
      <sheetName val="PM"/>
      <sheetName val="dep pre"/>
      <sheetName val="Calc 1"/>
      <sheetName val="bdic07"/>
      <sheetName val="Balance Fin ajust 2004"/>
      <sheetName val="B-111"/>
      <sheetName val="BAL1001"/>
      <sheetName val="INCOME"/>
      <sheetName val="Dados_BLP5"/>
      <sheetName val="CDI_Acumulado5"/>
      <sheetName val="Brazil_Sovereign4"/>
      <sheetName val="Benchmark_BLPV24"/>
      <sheetName val="Base_PEF3"/>
      <sheetName val="TARJETAS_BLANCAS3"/>
      <sheetName val="2001_10_Cerv2"/>
      <sheetName val="PLAN_SAC_Cerveja2"/>
      <sheetName val="PLAN_SAC_RefrigeNanc2"/>
      <sheetName val="Relatório_SDG2"/>
      <sheetName val="2001_04_Cerv2"/>
      <sheetName val="Farol_SAC_Cerveja2"/>
      <sheetName val="2001_04_Nanc2"/>
      <sheetName val="Farol_SAC_Refrigenanc2"/>
      <sheetName val="CLASIFICACION_DE_AI2"/>
      <sheetName val="Cover_&amp;_Parameters2"/>
      <sheetName val="Share_Price_2002"/>
      <sheetName val="dep_pre"/>
      <sheetName val="Calc_1"/>
      <sheetName val="Gente_gestao"/>
      <sheetName val="Cost Leadership Capex Inv."/>
      <sheetName val="Inputs"/>
      <sheetName val="Funding"/>
      <sheetName val="BNDES"/>
      <sheetName val="Dividends"/>
      <sheetName val="Anex 17"/>
      <sheetName val="FINALPHP"/>
      <sheetName val="DATOS PARA INTERPOLACION"/>
      <sheetName val="DPN VALUE"/>
      <sheetName val="EVOLUMERCC"/>
      <sheetName val="PROM"/>
      <sheetName val="CTUNIPLA"/>
      <sheetName val="ponderacion"/>
      <sheetName val="drop-down-list"/>
      <sheetName val="Linearidade do resultado"/>
      <sheetName val="Curva do índice"/>
      <sheetName val="Dados_BLP6"/>
      <sheetName val="CDI_Acumulado6"/>
      <sheetName val="Brazil_Sovereign5"/>
      <sheetName val="Benchmark_BLPV25"/>
      <sheetName val="Base_PEF4"/>
      <sheetName val="TARJETAS_BLANCAS4"/>
      <sheetName val="2001_10_Cerv3"/>
      <sheetName val="PLAN_SAC_Cerveja3"/>
      <sheetName val="PLAN_SAC_RefrigeNanc3"/>
      <sheetName val="Relatório_SDG3"/>
      <sheetName val="2001_04_Cerv3"/>
      <sheetName val="Farol_SAC_Cerveja3"/>
      <sheetName val="2001_04_Nanc3"/>
      <sheetName val="Farol_SAC_Refrigenanc3"/>
      <sheetName val="CLASIFICACION_DE_AI3"/>
      <sheetName val="Cover_&amp;_Parameters3"/>
      <sheetName val="Share_Price_20021"/>
      <sheetName val="dep_pre1"/>
      <sheetName val="Calc_11"/>
      <sheetName val="Cost_Leadership_Capex_Inv_"/>
      <sheetName val="Dados_BLP7"/>
      <sheetName val="CDI_Acumulado7"/>
      <sheetName val="Brazil_Sovereign6"/>
      <sheetName val="Benchmark_BLPV26"/>
      <sheetName val="Base_PEF5"/>
      <sheetName val="TARJETAS_BLANCAS5"/>
      <sheetName val="2001_10_Cerv4"/>
      <sheetName val="PLAN_SAC_Cerveja4"/>
      <sheetName val="PLAN_SAC_RefrigeNanc4"/>
      <sheetName val="Relatório_SDG4"/>
      <sheetName val="2001_04_Cerv4"/>
      <sheetName val="Farol_SAC_Cerveja4"/>
      <sheetName val="2001_04_Nanc4"/>
      <sheetName val="Farol_SAC_Refrigenanc4"/>
      <sheetName val="CLASIFICACION_DE_AI4"/>
      <sheetName val="Cover_&amp;_Parameters4"/>
      <sheetName val="Share_Price_20022"/>
      <sheetName val="dep_pre2"/>
      <sheetName val="Calc_12"/>
      <sheetName val="Cost_Leadership_Capex_Inv_1"/>
      <sheetName val="MasterData"/>
      <sheetName val="Drop down list"/>
      <sheetName val="RSM(01월)"/>
      <sheetName val="LE(12월)"/>
      <sheetName val="12월 판매(권역)"/>
      <sheetName val="특별선전품"/>
      <sheetName val="일별판매"/>
      <sheetName val="Sheet6"/>
      <sheetName val="2월예산(지점)"/>
      <sheetName val="채권(01월)"/>
      <sheetName val="채권(02월)"/>
      <sheetName val="Sheet8"/>
      <sheetName val="CRM"/>
      <sheetName val="상품권"/>
      <sheetName val="선전품추가요청"/>
      <sheetName val="일별계획(판매)"/>
      <sheetName val="D_1"/>
      <sheetName val="오비라거출하"/>
      <sheetName val="KWAM"/>
      <sheetName val="채권(12월)"/>
      <sheetName val="채권(8월)"/>
      <sheetName val="Sheet7"/>
      <sheetName val="채권(9월)"/>
      <sheetName val="채권(10월)"/>
      <sheetName val="채권(11월)"/>
      <sheetName val="일량"/>
      <sheetName val="대박"/>
      <sheetName val="Sheet4"/>
      <sheetName val="N&amp;S"/>
      <sheetName val="배정관련"/>
      <sheetName val="이슈재고"/>
      <sheetName val="Sheet10"/>
      <sheetName val="Sheet11"/>
      <sheetName val="Sheet12"/>
      <sheetName val="Sheet13"/>
      <sheetName val="Sheet14"/>
      <sheetName val="7월예산(지점) (2)"/>
      <sheetName val="안내문(두리)"/>
      <sheetName val="kpi(7월 Activity)"/>
      <sheetName val="하계휴가"/>
      <sheetName val="선전품추가지원요청"/>
      <sheetName val=" 7월LE 및 재고"/>
      <sheetName val=" 8월재고"/>
      <sheetName val=" 8월재고 (2)"/>
      <sheetName val="Sheet5"/>
      <sheetName val="차량광고(일망타진)"/>
      <sheetName val="5월연체목표"/>
      <sheetName val="7월연체목표"/>
      <sheetName val="산호신동"/>
      <sheetName val="Wet_Sampling"/>
      <sheetName val="담당자변경"/>
      <sheetName val="JBP5월"/>
      <sheetName val="Operation Target(중앙)"/>
      <sheetName val="5월판매계획BBB"/>
      <sheetName val="5월판매계획RBB"/>
      <sheetName val="Bud 여행Program"/>
      <sheetName val="Sheet2"/>
      <sheetName val="신정럭키"/>
      <sheetName val="유예산비중"/>
      <sheetName val="월마감 예상"/>
      <sheetName val="Sheet3"/>
      <sheetName val="jbp"/>
      <sheetName val="HE JBP"/>
      <sheetName val="HE생 확산계획"/>
      <sheetName val="BBB"/>
      <sheetName val="사입계획"/>
      <sheetName val="사전주문리스트"/>
      <sheetName val="변동업소"/>
      <sheetName val="RegionPM(3월)"/>
      <sheetName val="대신.대은"/>
      <sheetName val="백억주류"/>
      <sheetName val="4월연체목표"/>
      <sheetName val="3월연체실적"/>
      <sheetName val="3월연체목표"/>
      <sheetName val="AR Issue"/>
      <sheetName val="risk MS"/>
      <sheetName val="risk Vol"/>
      <sheetName val="Dados_BLP8"/>
      <sheetName val="CDI_Acumulado8"/>
      <sheetName val="Brazil_Sovereign7"/>
      <sheetName val="Benchmark_BLPV27"/>
      <sheetName val="Base_PEF6"/>
      <sheetName val="TARJETAS_BLANCAS6"/>
      <sheetName val="2001_10_Cerv5"/>
      <sheetName val="PLAN_SAC_Cerveja5"/>
      <sheetName val="PLAN_SAC_RefrigeNanc5"/>
      <sheetName val="Relatório_SDG5"/>
      <sheetName val="2001_04_Cerv5"/>
      <sheetName val="Farol_SAC_Cerveja5"/>
      <sheetName val="2001_04_Nanc5"/>
      <sheetName val="Farol_SAC_Refrigenanc5"/>
      <sheetName val="CLASIFICACION_DE_AI5"/>
      <sheetName val="Cover_&amp;_Parameters5"/>
      <sheetName val="Share_Price_20023"/>
      <sheetName val="dep_pre3"/>
      <sheetName val="Calc_13"/>
      <sheetName val="Cost_Leadership_Capex_Inv_2"/>
      <sheetName val="I__INICIO"/>
      <sheetName val="Linearidade_do_resultado"/>
      <sheetName val="Curva_do_índice"/>
      <sheetName val="Données LMU"/>
      <sheetName val="Drop_down_list"/>
      <sheetName val="12월_판매(권역)"/>
      <sheetName val="7월예산(지점)_(2)"/>
      <sheetName val="kpi(7월_Activity)"/>
      <sheetName val="_7월LE_및_재고"/>
      <sheetName val="_8월재고"/>
      <sheetName val="_8월재고_(2)"/>
      <sheetName val="Operation_Target(중앙)"/>
      <sheetName val="Bud_여행Program"/>
      <sheetName val="월마감_예상"/>
      <sheetName val="HE_JBP"/>
      <sheetName val="HE생_확산계획"/>
      <sheetName val="대신_대은"/>
      <sheetName val="AR_Issue"/>
      <sheetName val="risk_MS"/>
      <sheetName val="risk_Vol"/>
      <sheetName val="Données_LMU"/>
      <sheetName val="Dados_BLP10"/>
      <sheetName val="CDI_Acumulado10"/>
      <sheetName val="Brazil_Sovereign9"/>
      <sheetName val="Benchmark_BLPV29"/>
      <sheetName val="Base_PEF8"/>
      <sheetName val="TARJETAS_BLANCAS8"/>
      <sheetName val="2001_10_Cerv7"/>
      <sheetName val="PLAN_SAC_Cerveja7"/>
      <sheetName val="PLAN_SAC_RefrigeNanc7"/>
      <sheetName val="Relatório_SDG7"/>
      <sheetName val="2001_04_Cerv7"/>
      <sheetName val="Farol_SAC_Cerveja7"/>
      <sheetName val="2001_04_Nanc7"/>
      <sheetName val="Farol_SAC_Refrigenanc7"/>
      <sheetName val="CLASIFICACION_DE_AI7"/>
      <sheetName val="Cover_&amp;_Parameters7"/>
      <sheetName val="Dados_BLP9"/>
      <sheetName val="CDI_Acumulado9"/>
      <sheetName val="Brazil_Sovereign8"/>
      <sheetName val="Benchmark_BLPV28"/>
      <sheetName val="Base_PEF7"/>
      <sheetName val="TARJETAS_BLANCAS7"/>
      <sheetName val="2001_10_Cerv6"/>
      <sheetName val="PLAN_SAC_Cerveja6"/>
      <sheetName val="PLAN_SAC_RefrigeNanc6"/>
      <sheetName val="Relatório_SDG6"/>
      <sheetName val="2001_04_Cerv6"/>
      <sheetName val="Farol_SAC_Cerveja6"/>
      <sheetName val="2001_04_Nanc6"/>
      <sheetName val="Farol_SAC_Refrigenanc6"/>
      <sheetName val="CLASIFICACION_DE_AI6"/>
      <sheetName val="Cover_&amp;_Parameters6"/>
      <sheetName val="Share_Price_20024"/>
      <sheetName val="dep_pre4"/>
      <sheetName val="Calc_14"/>
      <sheetName val="Cost_Leadership_Capex_Inv_3"/>
      <sheetName val="Linearidade_do_resultado1"/>
      <sheetName val="Curva_do_índice1"/>
      <sheetName val="Drop_down_list1"/>
      <sheetName val="12월_판매(권역)1"/>
      <sheetName val="7월예산(지점)_(2)1"/>
      <sheetName val="kpi(7월_Activity)1"/>
      <sheetName val="_7월LE_및_재고1"/>
      <sheetName val="_8월재고1"/>
      <sheetName val="_8월재고_(2)1"/>
      <sheetName val="Operation_Target(중앙)1"/>
      <sheetName val="Bud_여행Program1"/>
      <sheetName val="월마감_예상1"/>
      <sheetName val="HE_JBP1"/>
      <sheetName val="HE생_확산계획1"/>
      <sheetName val="대신_대은1"/>
      <sheetName val="AR_Issue1"/>
      <sheetName val="risk_MS1"/>
      <sheetName val="risk_Vol1"/>
      <sheetName val="Données_LMU1"/>
      <sheetName val="Share_Price_20025"/>
      <sheetName val="dep_pre5"/>
      <sheetName val="Calc_15"/>
      <sheetName val="Cost_Leadership_Capex_Inv_4"/>
      <sheetName val="Linearidade_do_resultado2"/>
      <sheetName val="Curva_do_índice2"/>
      <sheetName val="Drop_down_list2"/>
      <sheetName val="12월_판매(권역)2"/>
      <sheetName val="7월예산(지점)_(2)2"/>
      <sheetName val="kpi(7월_Activity)2"/>
      <sheetName val="_7월LE_및_재고2"/>
      <sheetName val="_8월재고2"/>
      <sheetName val="_8월재고_(2)2"/>
      <sheetName val="Operation_Target(중앙)2"/>
      <sheetName val="Bud_여행Program2"/>
      <sheetName val="월마감_예상2"/>
      <sheetName val="HE_JBP2"/>
      <sheetName val="HE생_확산계획2"/>
      <sheetName val="대신_대은2"/>
      <sheetName val="AR_Issue2"/>
      <sheetName val="risk_MS2"/>
      <sheetName val="risk_Vol2"/>
      <sheetName val="Données_LMU2"/>
      <sheetName val="DSR_By_Region_Setting"/>
      <sheetName val="Date"/>
      <sheetName val="FJJX Bud_IB"/>
      <sheetName val="Hidden"/>
      <sheetName val="FX"/>
      <sheetName val="LIST"/>
      <sheetName val="CDI"/>
      <sheetName val="Feriados"/>
      <sheetName val="Report-Daily"/>
      <sheetName val="GraphData"/>
      <sheetName val="AS"/>
      <sheetName val="10IM"/>
      <sheetName val="RAW AUS"/>
      <sheetName val="RAW NZP"/>
      <sheetName val="Cockpit"/>
      <sheetName val="Qs"/>
      <sheetName val="Sig Cycles_Accts &amp; Processes"/>
      <sheetName val="Hoja2"/>
      <sheetName val="BD SEGUIM"/>
      <sheetName val="NO BORRAR"/>
      <sheetName val="Informacoes CVM"/>
      <sheetName val="Dados CVM"/>
      <sheetName val="Acerno_Cache_XXXXX"/>
      <sheetName val="1. BD_Balancetes Mensais"/>
      <sheetName val="4. BD_Carteiras Mensais"/>
      <sheetName val="11. Fluxo de Caixa"/>
      <sheetName val="CNPJ"/>
      <sheetName val="(d) Aux.Fundos Repasse"/>
      <sheetName val="(d) ToD.Reconc_Remuneração_ADM"/>
      <sheetName val="(d) Aux.Repasse"/>
      <sheetName val="Datos"/>
      <sheetName val="Panel Control"/>
      <sheetName val="STMAS PEAJE"/>
      <sheetName val="BBV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 refreshError="1"/>
      <sheetData sheetId="405" refreshError="1"/>
      <sheetData sheetId="406" refreshError="1"/>
      <sheetData sheetId="40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$"/>
      <sheetName val="R$"/>
      <sheetName val="V.FLORENÇ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-7 (3)"/>
      <sheetName val="E72_2001"/>
      <sheetName val="E72_2002"/>
      <sheetName val="REF"/>
      <sheetName val="promitentes"/>
      <sheetName val="despesas"/>
      <sheetName val="MM-7 (2)"/>
      <sheetName val="Estoque"/>
      <sheetName val="custo orçado"/>
      <sheetName val="ajustes"/>
      <sheetName val="Lucro Imobiliário_Agostinho Bez"/>
      <sheetName val="Datas"/>
      <sheetName val="VN obras em andamento"/>
    </sheetNames>
    <sheetDataSet>
      <sheetData sheetId="0" refreshError="1"/>
      <sheetData sheetId="1" refreshError="1">
        <row r="1">
          <cell r="B1" t="str">
            <v>Obr</v>
          </cell>
          <cell r="C1" t="str">
            <v>dad</v>
          </cell>
          <cell r="D1" t="str">
            <v>e;</v>
          </cell>
          <cell r="E1" t="str">
            <v>Cliente;Fração;Vlr Contrato;Juros</v>
          </cell>
          <cell r="F1" t="str">
            <v>TP;Corre</v>
          </cell>
          <cell r="G1" t="str">
            <v>ção;Multa</v>
          </cell>
          <cell r="H1" t="str">
            <v>Mora;Desco</v>
          </cell>
          <cell r="I1" t="str">
            <v>Pago;</v>
          </cell>
        </row>
        <row r="2">
          <cell r="A2" t="str">
            <v>71A</v>
          </cell>
          <cell r="B2" t="str">
            <v>E72</v>
          </cell>
          <cell r="C2">
            <v>71</v>
          </cell>
          <cell r="D2" t="str">
            <v>A</v>
          </cell>
          <cell r="E2" t="str">
            <v>;ARNALDO ALVES VIEIRA</v>
          </cell>
          <cell r="F2" t="str">
            <v>;</v>
          </cell>
          <cell r="G2">
            <v>4.5972400000000002</v>
          </cell>
          <cell r="H2">
            <v>204381</v>
          </cell>
          <cell r="I2">
            <v>0</v>
          </cell>
          <cell r="J2">
            <v>65.069999999999993</v>
          </cell>
          <cell r="K2">
            <v>0</v>
          </cell>
          <cell r="L2">
            <v>0</v>
          </cell>
          <cell r="M2">
            <v>0</v>
          </cell>
          <cell r="N2">
            <v>204446.07</v>
          </cell>
          <cell r="O2" t="str">
            <v>;</v>
          </cell>
        </row>
        <row r="3">
          <cell r="A3" t="str">
            <v>91A</v>
          </cell>
          <cell r="B3" t="str">
            <v>E72</v>
          </cell>
          <cell r="C3">
            <v>91</v>
          </cell>
          <cell r="D3" t="str">
            <v>A</v>
          </cell>
          <cell r="E3" t="str">
            <v>;GENESIO SCHIAVINATO JUNIOR</v>
          </cell>
          <cell r="F3" t="str">
            <v>;</v>
          </cell>
          <cell r="G3">
            <v>4.5564099999999996</v>
          </cell>
          <cell r="H3">
            <v>145438.25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145438.25</v>
          </cell>
          <cell r="O3" t="str">
            <v>;</v>
          </cell>
        </row>
        <row r="4">
          <cell r="A4" t="str">
            <v>101A</v>
          </cell>
          <cell r="B4" t="str">
            <v>E72</v>
          </cell>
          <cell r="C4">
            <v>101</v>
          </cell>
          <cell r="D4" t="str">
            <v>A</v>
          </cell>
          <cell r="E4" t="str">
            <v>;SEGMENTO PARTICIPACOES S/C LTD</v>
          </cell>
          <cell r="F4" t="str">
            <v>;</v>
          </cell>
          <cell r="G4">
            <v>4.5652900000000001</v>
          </cell>
          <cell r="H4">
            <v>26389</v>
          </cell>
          <cell r="I4">
            <v>0</v>
          </cell>
          <cell r="J4">
            <v>577.83000000000004</v>
          </cell>
          <cell r="K4">
            <v>0</v>
          </cell>
          <cell r="L4">
            <v>0</v>
          </cell>
          <cell r="M4">
            <v>0</v>
          </cell>
          <cell r="N4">
            <v>26966.83</v>
          </cell>
          <cell r="O4" t="str">
            <v>;</v>
          </cell>
        </row>
        <row r="5">
          <cell r="A5" t="str">
            <v>111A</v>
          </cell>
          <cell r="B5" t="str">
            <v>E72</v>
          </cell>
          <cell r="C5">
            <v>111</v>
          </cell>
          <cell r="D5" t="str">
            <v>A</v>
          </cell>
          <cell r="E5" t="str">
            <v>;SEGMENTO PARTICIPACOES S/C LTD</v>
          </cell>
          <cell r="F5" t="str">
            <v>;</v>
          </cell>
          <cell r="G5">
            <v>4.5972400000000002</v>
          </cell>
          <cell r="H5">
            <v>26389</v>
          </cell>
          <cell r="I5">
            <v>0</v>
          </cell>
          <cell r="J5">
            <v>577.83000000000004</v>
          </cell>
          <cell r="K5">
            <v>0</v>
          </cell>
          <cell r="L5">
            <v>0</v>
          </cell>
          <cell r="M5">
            <v>0</v>
          </cell>
          <cell r="N5">
            <v>26966.83</v>
          </cell>
          <cell r="O5" t="str">
            <v>;</v>
          </cell>
        </row>
        <row r="6">
          <cell r="A6" t="str">
            <v>51B</v>
          </cell>
          <cell r="B6" t="str">
            <v>E72</v>
          </cell>
          <cell r="C6">
            <v>51</v>
          </cell>
          <cell r="D6" t="str">
            <v>B</v>
          </cell>
          <cell r="E6" t="str">
            <v>;PEDRO GERALDO COSTA JUNIOR</v>
          </cell>
          <cell r="F6" t="str">
            <v>;</v>
          </cell>
          <cell r="G6">
            <v>3.9698799999999999</v>
          </cell>
          <cell r="H6">
            <v>212300.61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212300.61</v>
          </cell>
          <cell r="O6" t="str">
            <v>;</v>
          </cell>
        </row>
        <row r="7">
          <cell r="A7" t="str">
            <v>61B</v>
          </cell>
          <cell r="B7" t="str">
            <v>E72</v>
          </cell>
          <cell r="C7">
            <v>61</v>
          </cell>
          <cell r="D7" t="str">
            <v>B</v>
          </cell>
          <cell r="E7" t="str">
            <v>;MAGALI BIM</v>
          </cell>
          <cell r="F7" t="str">
            <v>;</v>
          </cell>
          <cell r="G7">
            <v>3.9698799999999999</v>
          </cell>
          <cell r="H7">
            <v>251511.35</v>
          </cell>
          <cell r="I7">
            <v>26831.37</v>
          </cell>
          <cell r="J7">
            <v>4613.0200000000004</v>
          </cell>
          <cell r="K7">
            <v>0</v>
          </cell>
          <cell r="L7">
            <v>14.81</v>
          </cell>
          <cell r="M7">
            <v>13.14</v>
          </cell>
          <cell r="N7">
            <v>282957.40999999997</v>
          </cell>
          <cell r="O7" t="str">
            <v>;</v>
          </cell>
        </row>
        <row r="8">
          <cell r="A8" t="str">
            <v>71B</v>
          </cell>
          <cell r="B8" t="str">
            <v>E72</v>
          </cell>
          <cell r="C8">
            <v>71</v>
          </cell>
          <cell r="D8" t="str">
            <v>B</v>
          </cell>
          <cell r="E8" t="str">
            <v>;ROSELI MARIA MANO</v>
          </cell>
          <cell r="F8" t="str">
            <v>;</v>
          </cell>
          <cell r="G8">
            <v>4.0107100000000004</v>
          </cell>
          <cell r="H8">
            <v>225834.8</v>
          </cell>
          <cell r="I8">
            <v>0</v>
          </cell>
          <cell r="J8">
            <v>245.66</v>
          </cell>
          <cell r="K8">
            <v>0</v>
          </cell>
          <cell r="L8">
            <v>0</v>
          </cell>
          <cell r="M8">
            <v>0</v>
          </cell>
          <cell r="N8">
            <v>226080.46</v>
          </cell>
          <cell r="O8" t="str">
            <v>;</v>
          </cell>
        </row>
        <row r="9">
          <cell r="A9" t="str">
            <v>81B</v>
          </cell>
          <cell r="B9" t="str">
            <v>E72</v>
          </cell>
          <cell r="C9">
            <v>81</v>
          </cell>
          <cell r="D9" t="str">
            <v>B</v>
          </cell>
          <cell r="E9" t="str">
            <v>;JOSE GERALDO VILLAS BOAS</v>
          </cell>
          <cell r="F9" t="str">
            <v>;</v>
          </cell>
          <cell r="G9">
            <v>4.0515400000000001</v>
          </cell>
          <cell r="H9">
            <v>345000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345000</v>
          </cell>
          <cell r="O9" t="str">
            <v>;</v>
          </cell>
        </row>
        <row r="10">
          <cell r="A10" t="str">
            <v>91B</v>
          </cell>
          <cell r="B10" t="str">
            <v>E72</v>
          </cell>
          <cell r="C10">
            <v>91</v>
          </cell>
          <cell r="D10" t="str">
            <v>B</v>
          </cell>
          <cell r="E10" t="str">
            <v>;LUIZ DAS NEVES</v>
          </cell>
          <cell r="F10" t="str">
            <v>;</v>
          </cell>
          <cell r="G10">
            <v>4.0515400000000001</v>
          </cell>
          <cell r="H10">
            <v>74089.8</v>
          </cell>
          <cell r="I10">
            <v>0</v>
          </cell>
          <cell r="J10">
            <v>3117.88</v>
          </cell>
          <cell r="K10">
            <v>0</v>
          </cell>
          <cell r="L10">
            <v>0</v>
          </cell>
          <cell r="M10">
            <v>0</v>
          </cell>
          <cell r="N10">
            <v>77207.679999999993</v>
          </cell>
          <cell r="O10" t="str">
            <v>;</v>
          </cell>
        </row>
        <row r="11">
          <cell r="A11" t="str">
            <v>101B</v>
          </cell>
          <cell r="B11" t="str">
            <v>E72</v>
          </cell>
          <cell r="C11">
            <v>101</v>
          </cell>
          <cell r="D11" t="str">
            <v>B</v>
          </cell>
          <cell r="E11" t="str">
            <v>;MARCELO DE CASTRO FERNANDES</v>
          </cell>
          <cell r="F11" t="str">
            <v>;</v>
          </cell>
          <cell r="G11">
            <v>4.0311199999999996</v>
          </cell>
          <cell r="H11">
            <v>379057.57</v>
          </cell>
          <cell r="I11">
            <v>32605.43</v>
          </cell>
          <cell r="J11">
            <v>0</v>
          </cell>
          <cell r="K11">
            <v>0</v>
          </cell>
          <cell r="L11">
            <v>0</v>
          </cell>
          <cell r="M11">
            <v>0.01</v>
          </cell>
          <cell r="N11">
            <v>411662.99</v>
          </cell>
          <cell r="O11" t="str">
            <v>;</v>
          </cell>
        </row>
        <row r="12">
          <cell r="A12" t="str">
            <v>111B</v>
          </cell>
          <cell r="B12" t="str">
            <v>E72</v>
          </cell>
          <cell r="C12">
            <v>111</v>
          </cell>
          <cell r="D12" t="str">
            <v>B</v>
          </cell>
          <cell r="E12" t="str">
            <v>;MARCELO DE CASTRO FERNANDES</v>
          </cell>
          <cell r="F12" t="str">
            <v>;</v>
          </cell>
          <cell r="G12">
            <v>4.04</v>
          </cell>
          <cell r="H12">
            <v>383243.58</v>
          </cell>
          <cell r="I12">
            <v>32931.35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416174.93</v>
          </cell>
          <cell r="O12" t="str">
            <v>;</v>
          </cell>
        </row>
        <row r="13">
          <cell r="A13" t="str">
            <v>13M</v>
          </cell>
          <cell r="B13" t="str">
            <v>E72</v>
          </cell>
          <cell r="C13" t="str">
            <v>13M</v>
          </cell>
          <cell r="E13" t="str">
            <v>;GENESIO SCHIAVINATO JUNIOR</v>
          </cell>
          <cell r="F13" t="str">
            <v>;</v>
          </cell>
          <cell r="G13">
            <v>0.13696</v>
          </cell>
          <cell r="H13">
            <v>19399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19399</v>
          </cell>
          <cell r="O13" t="str">
            <v>;</v>
          </cell>
        </row>
        <row r="15">
          <cell r="H15">
            <v>2293033.96</v>
          </cell>
          <cell r="I15">
            <v>92368.15</v>
          </cell>
          <cell r="J15">
            <v>9197.2900000000009</v>
          </cell>
          <cell r="K15">
            <v>0</v>
          </cell>
          <cell r="L15">
            <v>14.81</v>
          </cell>
          <cell r="M15">
            <v>13.15</v>
          </cell>
          <cell r="N15">
            <v>2394601.06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-7 (3)"/>
      <sheetName val="E74_2001"/>
      <sheetName val="E74_2002"/>
      <sheetName val="promitentes"/>
      <sheetName val="Estoque"/>
      <sheetName val="REF"/>
      <sheetName val="custo orçado"/>
      <sheetName val="ajustes"/>
      <sheetName val="Premissas Gerais"/>
      <sheetName val="REF_01 e 77"/>
    </sheetNames>
    <sheetDataSet>
      <sheetData sheetId="0" refreshError="1"/>
      <sheetData sheetId="1" refreshError="1">
        <row r="1">
          <cell r="A1" t="str">
            <v>E</v>
          </cell>
          <cell r="C1" t="str">
            <v>mp;Obr</v>
          </cell>
          <cell r="D1" t="str">
            <v>a;Uni</v>
          </cell>
          <cell r="E1" t="str">
            <v>dad</v>
          </cell>
          <cell r="F1" t="str">
            <v>e;Cliente;Fração;Vlr Contrato;Juros</v>
          </cell>
          <cell r="G1" t="str">
            <v>ção;Multa</v>
          </cell>
          <cell r="H1" t="str">
            <v>Mora;Desco</v>
          </cell>
          <cell r="I1" t="str">
            <v>Pago;</v>
          </cell>
        </row>
        <row r="2">
          <cell r="A2">
            <v>23</v>
          </cell>
          <cell r="C2" t="str">
            <v>;E74</v>
          </cell>
          <cell r="D2" t="str">
            <v>;A-</v>
          </cell>
          <cell r="E2">
            <v>23</v>
          </cell>
          <cell r="F2" t="str">
            <v>;JECHIEL BUCHMAN</v>
          </cell>
          <cell r="G2">
            <v>1.6588000000000001</v>
          </cell>
          <cell r="H2">
            <v>26124</v>
          </cell>
          <cell r="I2">
            <v>0</v>
          </cell>
          <cell r="J2">
            <v>326.72000000000003</v>
          </cell>
          <cell r="K2">
            <v>0</v>
          </cell>
          <cell r="L2">
            <v>9.6</v>
          </cell>
          <cell r="M2">
            <v>0</v>
          </cell>
          <cell r="N2">
            <v>26460.32</v>
          </cell>
        </row>
        <row r="3">
          <cell r="A3">
            <v>24</v>
          </cell>
          <cell r="C3" t="str">
            <v>;E74</v>
          </cell>
          <cell r="D3" t="str">
            <v>;A-</v>
          </cell>
          <cell r="E3">
            <v>24</v>
          </cell>
          <cell r="F3" t="str">
            <v>;MARCELO SODELLI</v>
          </cell>
          <cell r="G3">
            <v>1.6588000000000001</v>
          </cell>
          <cell r="H3">
            <v>8387.93</v>
          </cell>
          <cell r="I3">
            <v>0</v>
          </cell>
          <cell r="J3">
            <v>139.05000000000001</v>
          </cell>
          <cell r="K3">
            <v>0</v>
          </cell>
          <cell r="L3">
            <v>0</v>
          </cell>
          <cell r="M3">
            <v>0</v>
          </cell>
          <cell r="N3">
            <v>8526.98</v>
          </cell>
        </row>
        <row r="4">
          <cell r="A4">
            <v>31</v>
          </cell>
          <cell r="C4" t="str">
            <v>;E74</v>
          </cell>
          <cell r="D4" t="str">
            <v>;A-</v>
          </cell>
          <cell r="E4">
            <v>31</v>
          </cell>
          <cell r="F4" t="str">
            <v>;CELSO LUIZ DE MOURA CARNEIRO</v>
          </cell>
          <cell r="G4">
            <v>1.7098500000000001</v>
          </cell>
          <cell r="H4">
            <v>124277.5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-0.4</v>
          </cell>
          <cell r="N4">
            <v>124277.9</v>
          </cell>
        </row>
        <row r="5">
          <cell r="A5">
            <v>32</v>
          </cell>
          <cell r="C5" t="str">
            <v>;E74</v>
          </cell>
          <cell r="D5" t="str">
            <v>;A-</v>
          </cell>
          <cell r="E5">
            <v>32</v>
          </cell>
          <cell r="F5" t="str">
            <v>;EDUARDO HONORA</v>
          </cell>
          <cell r="G5">
            <v>1.7098500000000001</v>
          </cell>
          <cell r="H5">
            <v>28245.78</v>
          </cell>
          <cell r="I5">
            <v>0</v>
          </cell>
          <cell r="J5">
            <v>604.20000000000005</v>
          </cell>
          <cell r="K5">
            <v>0</v>
          </cell>
          <cell r="L5">
            <v>0.74</v>
          </cell>
          <cell r="M5">
            <v>0.15</v>
          </cell>
          <cell r="N5">
            <v>28850.57</v>
          </cell>
        </row>
        <row r="6">
          <cell r="A6">
            <v>33</v>
          </cell>
          <cell r="C6" t="str">
            <v>;E74</v>
          </cell>
          <cell r="D6" t="str">
            <v>;A-</v>
          </cell>
          <cell r="E6">
            <v>33</v>
          </cell>
          <cell r="F6" t="str">
            <v>;AYRTON SANTOS LOBOSCO FARAH</v>
          </cell>
          <cell r="G6">
            <v>1.6588000000000001</v>
          </cell>
          <cell r="H6">
            <v>36616.129999999997</v>
          </cell>
          <cell r="I6">
            <v>9706.7800000000007</v>
          </cell>
          <cell r="J6">
            <v>2072.1799999999998</v>
          </cell>
          <cell r="K6">
            <v>358.15</v>
          </cell>
          <cell r="L6">
            <v>516.96</v>
          </cell>
          <cell r="M6">
            <v>3.18</v>
          </cell>
          <cell r="N6">
            <v>49267.02</v>
          </cell>
        </row>
        <row r="7">
          <cell r="A7">
            <v>41</v>
          </cell>
          <cell r="C7" t="str">
            <v>;E74</v>
          </cell>
          <cell r="D7" t="str">
            <v>;A-</v>
          </cell>
          <cell r="E7">
            <v>41</v>
          </cell>
          <cell r="F7" t="str">
            <v>;MAURICIO BERTELLOTTI</v>
          </cell>
          <cell r="G7">
            <v>1.6588000000000001</v>
          </cell>
          <cell r="H7">
            <v>110874.99</v>
          </cell>
          <cell r="I7">
            <v>104.62</v>
          </cell>
          <cell r="J7">
            <v>2504.87</v>
          </cell>
          <cell r="K7">
            <v>0</v>
          </cell>
          <cell r="L7">
            <v>0</v>
          </cell>
          <cell r="M7">
            <v>334.33</v>
          </cell>
          <cell r="N7">
            <v>113150.15</v>
          </cell>
        </row>
        <row r="8">
          <cell r="A8">
            <v>42</v>
          </cell>
          <cell r="C8" t="str">
            <v>;E74</v>
          </cell>
          <cell r="D8" t="str">
            <v>;A-</v>
          </cell>
          <cell r="E8">
            <v>42</v>
          </cell>
          <cell r="F8" t="str">
            <v>;JOAO CARVALHO DE MORAES</v>
          </cell>
          <cell r="G8">
            <v>1.6588000000000001</v>
          </cell>
          <cell r="H8">
            <v>143541.81</v>
          </cell>
          <cell r="I8">
            <v>44857.78</v>
          </cell>
          <cell r="J8">
            <v>12101.32</v>
          </cell>
          <cell r="K8">
            <v>0</v>
          </cell>
          <cell r="L8">
            <v>8.75</v>
          </cell>
          <cell r="M8">
            <v>38328.370000000003</v>
          </cell>
          <cell r="N8">
            <v>162181.29</v>
          </cell>
        </row>
        <row r="9">
          <cell r="A9">
            <v>43</v>
          </cell>
          <cell r="C9" t="str">
            <v>;E74</v>
          </cell>
          <cell r="D9" t="str">
            <v>;A-</v>
          </cell>
          <cell r="E9">
            <v>43</v>
          </cell>
          <cell r="F9" t="str">
            <v>;FABIO JOSE DO NASCIMENTO</v>
          </cell>
          <cell r="G9">
            <v>1.6588000000000001</v>
          </cell>
          <cell r="H9">
            <v>63248.09</v>
          </cell>
          <cell r="I9">
            <v>13876.54</v>
          </cell>
          <cell r="J9">
            <v>3306.17</v>
          </cell>
          <cell r="K9">
            <v>0</v>
          </cell>
          <cell r="L9">
            <v>6.45</v>
          </cell>
          <cell r="M9">
            <v>10764.24</v>
          </cell>
          <cell r="N9">
            <v>69673.009999999995</v>
          </cell>
        </row>
        <row r="10">
          <cell r="A10">
            <v>44</v>
          </cell>
          <cell r="C10" t="str">
            <v>;E74</v>
          </cell>
          <cell r="D10" t="str">
            <v>;A-</v>
          </cell>
          <cell r="E10">
            <v>44</v>
          </cell>
          <cell r="F10" t="str">
            <v>;MILTON DIAFERIA SALGADO</v>
          </cell>
          <cell r="G10">
            <v>1.6588000000000001</v>
          </cell>
          <cell r="H10">
            <v>58702.12</v>
          </cell>
          <cell r="I10">
            <v>19485.36</v>
          </cell>
          <cell r="J10">
            <v>3276.99</v>
          </cell>
          <cell r="K10">
            <v>0</v>
          </cell>
          <cell r="L10">
            <v>0</v>
          </cell>
          <cell r="M10">
            <v>20589.5</v>
          </cell>
          <cell r="N10">
            <v>60874.97</v>
          </cell>
        </row>
        <row r="11">
          <cell r="A11">
            <v>52</v>
          </cell>
          <cell r="C11" t="str">
            <v>;E74</v>
          </cell>
          <cell r="D11" t="str">
            <v>;A-</v>
          </cell>
          <cell r="E11">
            <v>52</v>
          </cell>
          <cell r="F11" t="str">
            <v>;ANDREA VASCONCELOS DE OLIVEIRA</v>
          </cell>
          <cell r="G11">
            <v>1.6588000000000001</v>
          </cell>
          <cell r="H11">
            <v>22910</v>
          </cell>
          <cell r="I11">
            <v>0</v>
          </cell>
          <cell r="J11">
            <v>303.55</v>
          </cell>
          <cell r="K11">
            <v>0</v>
          </cell>
          <cell r="L11">
            <v>0</v>
          </cell>
          <cell r="M11">
            <v>0</v>
          </cell>
          <cell r="N11">
            <v>23213.55</v>
          </cell>
        </row>
        <row r="12">
          <cell r="A12">
            <v>63</v>
          </cell>
          <cell r="C12" t="str">
            <v>;E74</v>
          </cell>
          <cell r="D12" t="str">
            <v>;A-</v>
          </cell>
          <cell r="E12">
            <v>63</v>
          </cell>
          <cell r="F12" t="str">
            <v>;JULIO CEZAR ARIAS SAEZ</v>
          </cell>
          <cell r="G12">
            <v>1.6588000000000001</v>
          </cell>
          <cell r="H12">
            <v>147518.39999999999</v>
          </cell>
          <cell r="I12">
            <v>0</v>
          </cell>
          <cell r="J12">
            <v>2560.02</v>
          </cell>
          <cell r="K12">
            <v>0</v>
          </cell>
          <cell r="L12">
            <v>0</v>
          </cell>
          <cell r="M12">
            <v>2397.88</v>
          </cell>
          <cell r="N12">
            <v>147680.54</v>
          </cell>
        </row>
        <row r="13">
          <cell r="A13">
            <v>64</v>
          </cell>
          <cell r="C13" t="str">
            <v>;E74</v>
          </cell>
          <cell r="D13" t="str">
            <v>;A-</v>
          </cell>
          <cell r="E13">
            <v>64</v>
          </cell>
          <cell r="F13" t="str">
            <v>;RAUL DE OLIVEIRA FAGUNDES NETO</v>
          </cell>
          <cell r="G13">
            <v>1.6588000000000001</v>
          </cell>
          <cell r="H13">
            <v>21809</v>
          </cell>
          <cell r="I13">
            <v>0</v>
          </cell>
          <cell r="J13">
            <v>28.72</v>
          </cell>
          <cell r="K13">
            <v>0</v>
          </cell>
          <cell r="L13">
            <v>59.27</v>
          </cell>
          <cell r="M13">
            <v>1.81</v>
          </cell>
          <cell r="N13">
            <v>21895.18</v>
          </cell>
        </row>
        <row r="14">
          <cell r="A14">
            <v>71</v>
          </cell>
          <cell r="C14" t="str">
            <v>;E74</v>
          </cell>
          <cell r="D14" t="str">
            <v>;A-</v>
          </cell>
          <cell r="E14">
            <v>71</v>
          </cell>
          <cell r="F14" t="str">
            <v>;ROBERTO BENEDITO CRISPPI</v>
          </cell>
          <cell r="G14">
            <v>1.6588000000000001</v>
          </cell>
          <cell r="H14">
            <v>32060.42</v>
          </cell>
          <cell r="I14">
            <v>0</v>
          </cell>
          <cell r="J14">
            <v>911.08</v>
          </cell>
          <cell r="K14">
            <v>28.51</v>
          </cell>
          <cell r="L14">
            <v>25.74</v>
          </cell>
          <cell r="M14">
            <v>-62.64</v>
          </cell>
          <cell r="N14">
            <v>33088.39</v>
          </cell>
        </row>
        <row r="15">
          <cell r="A15">
            <v>72</v>
          </cell>
          <cell r="C15" t="str">
            <v>;E74</v>
          </cell>
          <cell r="D15" t="str">
            <v>;A-</v>
          </cell>
          <cell r="E15">
            <v>72</v>
          </cell>
          <cell r="F15" t="str">
            <v>;IZAK RAFAEL BENADERET</v>
          </cell>
          <cell r="G15">
            <v>1.6588000000000001</v>
          </cell>
          <cell r="H15">
            <v>112949.77</v>
          </cell>
          <cell r="I15">
            <v>7063.29</v>
          </cell>
          <cell r="J15">
            <v>1012.54</v>
          </cell>
          <cell r="K15">
            <v>0</v>
          </cell>
          <cell r="L15">
            <v>3.81</v>
          </cell>
          <cell r="M15">
            <v>-6.35</v>
          </cell>
          <cell r="N15">
            <v>121035.76</v>
          </cell>
        </row>
        <row r="16">
          <cell r="A16">
            <v>73</v>
          </cell>
          <cell r="C16" t="str">
            <v>;E74</v>
          </cell>
          <cell r="D16" t="str">
            <v>;A-</v>
          </cell>
          <cell r="E16">
            <v>73</v>
          </cell>
          <cell r="F16" t="str">
            <v>;JOSE DE ARAUJO NOVAES NETO</v>
          </cell>
          <cell r="G16">
            <v>1.6588000000000001</v>
          </cell>
          <cell r="H16">
            <v>31731.13</v>
          </cell>
          <cell r="I16">
            <v>0</v>
          </cell>
          <cell r="J16">
            <v>716.8</v>
          </cell>
          <cell r="K16">
            <v>0</v>
          </cell>
          <cell r="L16">
            <v>0</v>
          </cell>
          <cell r="M16">
            <v>0</v>
          </cell>
          <cell r="N16">
            <v>32447.93</v>
          </cell>
        </row>
        <row r="17">
          <cell r="A17">
            <v>81</v>
          </cell>
          <cell r="C17" t="str">
            <v>;E74</v>
          </cell>
          <cell r="D17" t="str">
            <v>;A-</v>
          </cell>
          <cell r="E17">
            <v>81</v>
          </cell>
          <cell r="F17" t="str">
            <v>;ALEXANDRE CARNEIRO CERQUEIRA</v>
          </cell>
          <cell r="G17">
            <v>1.6588000000000001</v>
          </cell>
          <cell r="H17">
            <v>37582</v>
          </cell>
          <cell r="I17">
            <v>0</v>
          </cell>
          <cell r="J17">
            <v>1439.13</v>
          </cell>
          <cell r="K17">
            <v>0</v>
          </cell>
          <cell r="L17">
            <v>5.57</v>
          </cell>
          <cell r="M17">
            <v>-1.06</v>
          </cell>
          <cell r="N17">
            <v>39027.760000000002</v>
          </cell>
        </row>
        <row r="18">
          <cell r="A18">
            <v>82</v>
          </cell>
          <cell r="C18" t="str">
            <v>;E74</v>
          </cell>
          <cell r="D18" t="str">
            <v>;A-</v>
          </cell>
          <cell r="E18">
            <v>82</v>
          </cell>
          <cell r="F18" t="str">
            <v>;AMAURI PRESENTE</v>
          </cell>
          <cell r="G18">
            <v>1.6588000000000001</v>
          </cell>
          <cell r="H18">
            <v>110371.63</v>
          </cell>
          <cell r="I18">
            <v>6979.95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117351.58</v>
          </cell>
        </row>
        <row r="19">
          <cell r="A19">
            <v>83</v>
          </cell>
          <cell r="C19" t="str">
            <v>;E74</v>
          </cell>
          <cell r="D19" t="str">
            <v>;A-</v>
          </cell>
          <cell r="E19">
            <v>83</v>
          </cell>
          <cell r="F19" t="str">
            <v>;IGNACIO DE LA ROSA SIQUEIRA</v>
          </cell>
          <cell r="G19">
            <v>1.6588000000000001</v>
          </cell>
          <cell r="H19">
            <v>43992</v>
          </cell>
          <cell r="I19">
            <v>6657.05</v>
          </cell>
          <cell r="J19">
            <v>2272.86</v>
          </cell>
          <cell r="K19">
            <v>0</v>
          </cell>
          <cell r="L19">
            <v>11.35</v>
          </cell>
          <cell r="M19">
            <v>7686.05</v>
          </cell>
          <cell r="N19">
            <v>45247.21</v>
          </cell>
        </row>
        <row r="20">
          <cell r="A20">
            <v>91</v>
          </cell>
          <cell r="C20" t="str">
            <v>;E74</v>
          </cell>
          <cell r="D20" t="str">
            <v>;A-</v>
          </cell>
          <cell r="E20">
            <v>91</v>
          </cell>
          <cell r="F20" t="str">
            <v>;RENATA SCHOP KLEIN</v>
          </cell>
          <cell r="G20">
            <v>1.6588000000000001</v>
          </cell>
          <cell r="H20">
            <v>34933.550000000003</v>
          </cell>
          <cell r="I20">
            <v>0</v>
          </cell>
          <cell r="J20">
            <v>264.52999999999997</v>
          </cell>
          <cell r="K20">
            <v>0</v>
          </cell>
          <cell r="L20">
            <v>17.190000000000001</v>
          </cell>
          <cell r="M20">
            <v>0</v>
          </cell>
          <cell r="N20">
            <v>35215.269999999997</v>
          </cell>
        </row>
        <row r="21">
          <cell r="A21">
            <v>92</v>
          </cell>
          <cell r="C21" t="str">
            <v>;E74</v>
          </cell>
          <cell r="D21" t="str">
            <v>;A-</v>
          </cell>
          <cell r="E21">
            <v>92</v>
          </cell>
          <cell r="F21" t="str">
            <v>;RENATA SCHOP KLEIN</v>
          </cell>
          <cell r="G21">
            <v>1.6588000000000001</v>
          </cell>
          <cell r="H21">
            <v>33714.519999999997</v>
          </cell>
          <cell r="I21">
            <v>0</v>
          </cell>
          <cell r="J21">
            <v>264.52999999999997</v>
          </cell>
          <cell r="K21">
            <v>0</v>
          </cell>
          <cell r="L21">
            <v>17.190000000000001</v>
          </cell>
          <cell r="M21">
            <v>-0.05</v>
          </cell>
          <cell r="N21">
            <v>33996.29</v>
          </cell>
        </row>
        <row r="22">
          <cell r="A22">
            <v>101</v>
          </cell>
          <cell r="C22" t="str">
            <v>;E74</v>
          </cell>
          <cell r="D22" t="str">
            <v>;A-</v>
          </cell>
          <cell r="E22">
            <v>101</v>
          </cell>
          <cell r="F22" t="str">
            <v>;MARCO AURELIO VILELA OLIVEIRA</v>
          </cell>
          <cell r="G22">
            <v>1.6588000000000001</v>
          </cell>
          <cell r="H22">
            <v>178118.15</v>
          </cell>
          <cell r="I22">
            <v>24939.41</v>
          </cell>
          <cell r="J22">
            <v>8972.43</v>
          </cell>
          <cell r="K22">
            <v>0</v>
          </cell>
          <cell r="L22">
            <v>0</v>
          </cell>
          <cell r="M22">
            <v>59765.98</v>
          </cell>
          <cell r="N22">
            <v>152264.01</v>
          </cell>
        </row>
        <row r="23">
          <cell r="A23">
            <v>102</v>
          </cell>
          <cell r="C23" t="str">
            <v>;E74</v>
          </cell>
          <cell r="D23" t="str">
            <v>;A-</v>
          </cell>
          <cell r="E23">
            <v>102</v>
          </cell>
          <cell r="F23" t="str">
            <v>;GABRIEL RUSSO FILHO</v>
          </cell>
          <cell r="G23">
            <v>1.6588000000000001</v>
          </cell>
          <cell r="H23">
            <v>106574.77</v>
          </cell>
          <cell r="I23">
            <v>12116.21</v>
          </cell>
          <cell r="J23">
            <v>1568.91</v>
          </cell>
          <cell r="K23">
            <v>220.73</v>
          </cell>
          <cell r="L23">
            <v>88.16</v>
          </cell>
          <cell r="M23">
            <v>11202.89</v>
          </cell>
          <cell r="N23">
            <v>109365.89</v>
          </cell>
        </row>
        <row r="24">
          <cell r="A24">
            <v>111</v>
          </cell>
          <cell r="C24" t="str">
            <v>;E74</v>
          </cell>
          <cell r="D24" t="str">
            <v>;A-</v>
          </cell>
          <cell r="E24">
            <v>111</v>
          </cell>
          <cell r="F24" t="str">
            <v>;HENRIQUE VIEIRA DE CAMARGO</v>
          </cell>
          <cell r="G24">
            <v>1.7040500000000001</v>
          </cell>
          <cell r="H24">
            <v>33566.79</v>
          </cell>
          <cell r="I24">
            <v>0</v>
          </cell>
          <cell r="J24">
            <v>830.19</v>
          </cell>
          <cell r="K24">
            <v>0</v>
          </cell>
          <cell r="L24">
            <v>0</v>
          </cell>
          <cell r="M24">
            <v>-1.55</v>
          </cell>
          <cell r="N24">
            <v>34398.53</v>
          </cell>
        </row>
        <row r="25">
          <cell r="A25">
            <v>112</v>
          </cell>
          <cell r="C25" t="str">
            <v>;E74</v>
          </cell>
          <cell r="D25" t="str">
            <v>;A-</v>
          </cell>
          <cell r="E25">
            <v>112</v>
          </cell>
          <cell r="F25" t="str">
            <v>;EDMUR VAZ PIMENTEL</v>
          </cell>
          <cell r="G25">
            <v>1.68143</v>
          </cell>
          <cell r="H25">
            <v>24613.68</v>
          </cell>
          <cell r="I25">
            <v>0</v>
          </cell>
          <cell r="J25">
            <v>328.27</v>
          </cell>
          <cell r="K25">
            <v>0</v>
          </cell>
          <cell r="L25">
            <v>0</v>
          </cell>
          <cell r="M25">
            <v>148.57</v>
          </cell>
          <cell r="N25">
            <v>24793.38</v>
          </cell>
        </row>
        <row r="26">
          <cell r="A26">
            <v>113</v>
          </cell>
          <cell r="C26" t="str">
            <v>;E74</v>
          </cell>
          <cell r="D26" t="str">
            <v>;A-</v>
          </cell>
          <cell r="E26">
            <v>113</v>
          </cell>
          <cell r="F26" t="str">
            <v>;JOSE ROBERTO CABRAL LONGARETTI</v>
          </cell>
          <cell r="G26">
            <v>1.68143</v>
          </cell>
          <cell r="H26">
            <v>214223.37</v>
          </cell>
          <cell r="I26">
            <v>0</v>
          </cell>
          <cell r="J26">
            <v>484.08</v>
          </cell>
          <cell r="K26">
            <v>0</v>
          </cell>
          <cell r="L26">
            <v>0</v>
          </cell>
          <cell r="M26">
            <v>2000.43</v>
          </cell>
          <cell r="N26">
            <v>212707.02</v>
          </cell>
        </row>
        <row r="27">
          <cell r="A27">
            <v>121</v>
          </cell>
          <cell r="C27" t="str">
            <v>;E74</v>
          </cell>
          <cell r="D27" t="str">
            <v>;A-</v>
          </cell>
          <cell r="E27">
            <v>121</v>
          </cell>
          <cell r="F27" t="str">
            <v>;LUCIA MITIKO YOSHITA</v>
          </cell>
          <cell r="G27">
            <v>1.8234300000000001</v>
          </cell>
          <cell r="H27">
            <v>31314.720000000001</v>
          </cell>
          <cell r="I27">
            <v>2083.84</v>
          </cell>
          <cell r="J27">
            <v>725.03</v>
          </cell>
          <cell r="K27">
            <v>0</v>
          </cell>
          <cell r="L27">
            <v>0</v>
          </cell>
          <cell r="M27">
            <v>11.26</v>
          </cell>
          <cell r="N27">
            <v>34112.33</v>
          </cell>
        </row>
        <row r="28">
          <cell r="A28">
            <v>122</v>
          </cell>
          <cell r="C28" t="str">
            <v>;E74</v>
          </cell>
          <cell r="D28" t="str">
            <v>;A-</v>
          </cell>
          <cell r="E28">
            <v>122</v>
          </cell>
          <cell r="F28" t="str">
            <v>;CMB-PAR ADM. E PART. LTDA.</v>
          </cell>
          <cell r="G28">
            <v>1.7040500000000001</v>
          </cell>
          <cell r="H28">
            <v>78893.3</v>
          </cell>
          <cell r="I28">
            <v>0</v>
          </cell>
          <cell r="J28">
            <v>333.53</v>
          </cell>
          <cell r="K28">
            <v>0</v>
          </cell>
          <cell r="L28">
            <v>0</v>
          </cell>
          <cell r="M28">
            <v>12.05</v>
          </cell>
          <cell r="N28">
            <v>79214.78</v>
          </cell>
        </row>
        <row r="29">
          <cell r="A29">
            <v>123</v>
          </cell>
          <cell r="C29" t="str">
            <v>;E74</v>
          </cell>
          <cell r="D29" t="str">
            <v>;A-</v>
          </cell>
          <cell r="E29">
            <v>123</v>
          </cell>
          <cell r="F29" t="str">
            <v>;MARIO SOMA JUNIOR</v>
          </cell>
          <cell r="G29">
            <v>1.68143</v>
          </cell>
          <cell r="H29">
            <v>70780.66</v>
          </cell>
          <cell r="I29">
            <v>222.54</v>
          </cell>
          <cell r="J29">
            <v>845.44</v>
          </cell>
          <cell r="K29">
            <v>29.44</v>
          </cell>
          <cell r="L29">
            <v>51.95</v>
          </cell>
          <cell r="M29">
            <v>254.83</v>
          </cell>
          <cell r="N29">
            <v>71675.199999999997</v>
          </cell>
        </row>
        <row r="30">
          <cell r="A30">
            <v>131</v>
          </cell>
          <cell r="C30" t="str">
            <v>;E74</v>
          </cell>
          <cell r="D30" t="str">
            <v>;A-</v>
          </cell>
          <cell r="E30">
            <v>131</v>
          </cell>
          <cell r="F30" t="str">
            <v>;LAZINHO MONTEIRO JUNIOR</v>
          </cell>
          <cell r="G30">
            <v>1.68143</v>
          </cell>
          <cell r="H30">
            <v>68310.179999999993</v>
          </cell>
          <cell r="I30">
            <v>10398.07</v>
          </cell>
          <cell r="J30">
            <v>1788.33</v>
          </cell>
          <cell r="K30">
            <v>0</v>
          </cell>
          <cell r="L30">
            <v>0</v>
          </cell>
          <cell r="M30">
            <v>9828.74</v>
          </cell>
          <cell r="N30">
            <v>70667.839999999997</v>
          </cell>
        </row>
        <row r="31">
          <cell r="A31">
            <v>132</v>
          </cell>
          <cell r="C31" t="str">
            <v>;E74</v>
          </cell>
          <cell r="D31" t="str">
            <v>;A-</v>
          </cell>
          <cell r="E31">
            <v>132</v>
          </cell>
          <cell r="F31" t="str">
            <v>;ANTONIO SALGADO PERES  NETO</v>
          </cell>
          <cell r="G31">
            <v>1.68143</v>
          </cell>
          <cell r="H31">
            <v>138789.6</v>
          </cell>
          <cell r="I31">
            <v>8054.45</v>
          </cell>
          <cell r="J31">
            <v>2406.33</v>
          </cell>
          <cell r="K31">
            <v>0</v>
          </cell>
          <cell r="L31">
            <v>9.11</v>
          </cell>
          <cell r="M31">
            <v>236.7</v>
          </cell>
          <cell r="N31">
            <v>149022.79</v>
          </cell>
        </row>
        <row r="32">
          <cell r="A32">
            <v>133</v>
          </cell>
          <cell r="C32" t="str">
            <v>;E74</v>
          </cell>
          <cell r="D32" t="str">
            <v>;A-</v>
          </cell>
          <cell r="E32">
            <v>133</v>
          </cell>
          <cell r="F32" t="str">
            <v>;MARCO ANTONIO R BRAZ CANCADO</v>
          </cell>
          <cell r="G32">
            <v>1.68143</v>
          </cell>
          <cell r="H32">
            <v>30088.21</v>
          </cell>
          <cell r="I32">
            <v>0</v>
          </cell>
          <cell r="J32">
            <v>683.48</v>
          </cell>
          <cell r="K32">
            <v>0</v>
          </cell>
          <cell r="L32">
            <v>0</v>
          </cell>
          <cell r="M32">
            <v>0.01</v>
          </cell>
          <cell r="N32">
            <v>30771.68</v>
          </cell>
        </row>
        <row r="33">
          <cell r="A33">
            <v>134</v>
          </cell>
          <cell r="C33" t="str">
            <v>;E74</v>
          </cell>
          <cell r="D33" t="str">
            <v>;A-</v>
          </cell>
          <cell r="E33">
            <v>134</v>
          </cell>
          <cell r="F33" t="str">
            <v>;SERGIO GONCALVES QUEIROZ</v>
          </cell>
          <cell r="G33">
            <v>1.68143</v>
          </cell>
          <cell r="H33">
            <v>2645.28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2645.28</v>
          </cell>
        </row>
        <row r="34">
          <cell r="A34">
            <v>141</v>
          </cell>
          <cell r="C34" t="str">
            <v>;E74</v>
          </cell>
          <cell r="D34" t="str">
            <v>;A-</v>
          </cell>
          <cell r="E34">
            <v>141</v>
          </cell>
          <cell r="F34" t="str">
            <v>;SERGIO BARBOSA DI NINNO</v>
          </cell>
          <cell r="G34">
            <v>1.7411099999999999</v>
          </cell>
          <cell r="H34">
            <v>31595.32</v>
          </cell>
          <cell r="I34">
            <v>0</v>
          </cell>
          <cell r="J34">
            <v>165.38</v>
          </cell>
          <cell r="K34">
            <v>0</v>
          </cell>
          <cell r="L34">
            <v>0</v>
          </cell>
          <cell r="M34">
            <v>-3.57</v>
          </cell>
          <cell r="N34">
            <v>31764.27</v>
          </cell>
        </row>
        <row r="35">
          <cell r="A35">
            <v>142</v>
          </cell>
          <cell r="C35" t="str">
            <v>;E74</v>
          </cell>
          <cell r="D35" t="str">
            <v>;A-</v>
          </cell>
          <cell r="E35">
            <v>142</v>
          </cell>
          <cell r="F35" t="str">
            <v>;JOSE ROBERTO REDONDO</v>
          </cell>
          <cell r="G35">
            <v>1.7411099999999999</v>
          </cell>
          <cell r="H35">
            <v>48564.18</v>
          </cell>
          <cell r="I35">
            <v>13086.5</v>
          </cell>
          <cell r="J35">
            <v>1969.3</v>
          </cell>
          <cell r="K35">
            <v>0</v>
          </cell>
          <cell r="L35">
            <v>0</v>
          </cell>
          <cell r="M35">
            <v>4.6399999999999997</v>
          </cell>
          <cell r="N35">
            <v>63615.34</v>
          </cell>
        </row>
        <row r="36">
          <cell r="A36">
            <v>143</v>
          </cell>
          <cell r="C36" t="str">
            <v>;E74</v>
          </cell>
          <cell r="D36" t="str">
            <v>;A-</v>
          </cell>
          <cell r="E36">
            <v>143</v>
          </cell>
          <cell r="F36" t="str">
            <v>;MARCELO MISKOLCI</v>
          </cell>
          <cell r="G36">
            <v>1.68143</v>
          </cell>
          <cell r="H36">
            <v>30846.37</v>
          </cell>
          <cell r="I36">
            <v>3247.56</v>
          </cell>
          <cell r="J36">
            <v>841.88</v>
          </cell>
          <cell r="K36">
            <v>0</v>
          </cell>
          <cell r="L36">
            <v>0</v>
          </cell>
          <cell r="M36">
            <v>4221.34</v>
          </cell>
          <cell r="N36">
            <v>30714.47</v>
          </cell>
        </row>
        <row r="37">
          <cell r="A37">
            <v>151</v>
          </cell>
          <cell r="C37" t="str">
            <v>;E74</v>
          </cell>
          <cell r="D37" t="str">
            <v>;A-</v>
          </cell>
          <cell r="E37">
            <v>151</v>
          </cell>
          <cell r="F37" t="str">
            <v>;MARCO AURELIO VICARI SARACENI</v>
          </cell>
          <cell r="G37">
            <v>1.7411099999999999</v>
          </cell>
          <cell r="H37">
            <v>49316.85</v>
          </cell>
          <cell r="I37">
            <v>16346.29</v>
          </cell>
          <cell r="J37">
            <v>1885.65</v>
          </cell>
          <cell r="K37">
            <v>0</v>
          </cell>
          <cell r="L37">
            <v>0</v>
          </cell>
          <cell r="M37">
            <v>2182.69</v>
          </cell>
          <cell r="N37">
            <v>65366.1</v>
          </cell>
        </row>
        <row r="38">
          <cell r="A38">
            <v>152</v>
          </cell>
          <cell r="C38" t="str">
            <v>;E74</v>
          </cell>
          <cell r="D38" t="str">
            <v>;A-</v>
          </cell>
          <cell r="E38">
            <v>152</v>
          </cell>
          <cell r="F38" t="str">
            <v>;LUIS HAMILTON C. DE SOUZA</v>
          </cell>
          <cell r="G38">
            <v>1.7411099999999999</v>
          </cell>
          <cell r="H38">
            <v>80660</v>
          </cell>
          <cell r="I38">
            <v>0</v>
          </cell>
          <cell r="J38">
            <v>346.32</v>
          </cell>
          <cell r="K38">
            <v>0</v>
          </cell>
          <cell r="L38">
            <v>0</v>
          </cell>
          <cell r="M38">
            <v>0</v>
          </cell>
          <cell r="N38">
            <v>81006.320000000007</v>
          </cell>
        </row>
        <row r="39">
          <cell r="A39">
            <v>153</v>
          </cell>
          <cell r="C39" t="str">
            <v>;E74</v>
          </cell>
          <cell r="D39" t="str">
            <v>;A-</v>
          </cell>
          <cell r="E39">
            <v>153</v>
          </cell>
          <cell r="F39" t="str">
            <v>;THOMAS BARTHEL</v>
          </cell>
          <cell r="G39">
            <v>1.68143</v>
          </cell>
          <cell r="H39">
            <v>130145.92</v>
          </cell>
          <cell r="I39">
            <v>5950.5</v>
          </cell>
          <cell r="J39">
            <v>899.2</v>
          </cell>
          <cell r="K39">
            <v>0</v>
          </cell>
          <cell r="L39">
            <v>7.02</v>
          </cell>
          <cell r="M39">
            <v>0</v>
          </cell>
          <cell r="N39">
            <v>137002.64000000001</v>
          </cell>
        </row>
        <row r="40">
          <cell r="A40">
            <v>154</v>
          </cell>
          <cell r="C40" t="str">
            <v>;E74</v>
          </cell>
          <cell r="D40" t="str">
            <v>;A-</v>
          </cell>
          <cell r="E40">
            <v>154</v>
          </cell>
          <cell r="F40" t="str">
            <v>;CELSO KIYOYUKI KUWABARA</v>
          </cell>
          <cell r="G40">
            <v>1.68143</v>
          </cell>
          <cell r="H40">
            <v>97749.49</v>
          </cell>
          <cell r="I40">
            <v>8729</v>
          </cell>
          <cell r="J40">
            <v>1315.59</v>
          </cell>
          <cell r="K40">
            <v>0</v>
          </cell>
          <cell r="L40">
            <v>0</v>
          </cell>
          <cell r="M40">
            <v>0</v>
          </cell>
          <cell r="N40">
            <v>107794.08</v>
          </cell>
        </row>
        <row r="41">
          <cell r="A41" t="str">
            <v>m32</v>
          </cell>
          <cell r="B41" t="str">
            <v>m</v>
          </cell>
          <cell r="C41" t="str">
            <v>;E74</v>
          </cell>
          <cell r="D41" t="str">
            <v>;A-</v>
          </cell>
          <cell r="E41">
            <v>32</v>
          </cell>
          <cell r="F41" t="str">
            <v>M;EDUARDO HONORA</v>
          </cell>
          <cell r="G41">
            <v>0</v>
          </cell>
          <cell r="H41">
            <v>790</v>
          </cell>
          <cell r="I41">
            <v>0</v>
          </cell>
          <cell r="J41">
            <v>52.9</v>
          </cell>
          <cell r="K41">
            <v>0</v>
          </cell>
          <cell r="L41">
            <v>0</v>
          </cell>
          <cell r="M41">
            <v>0</v>
          </cell>
          <cell r="N41">
            <v>842.9</v>
          </cell>
        </row>
        <row r="42">
          <cell r="A42" t="str">
            <v>m33</v>
          </cell>
          <cell r="B42" t="str">
            <v>m</v>
          </cell>
          <cell r="C42" t="str">
            <v>;E74</v>
          </cell>
          <cell r="D42" t="str">
            <v>;A-</v>
          </cell>
          <cell r="E42">
            <v>33</v>
          </cell>
          <cell r="F42" t="str">
            <v>M;AYRTON SANTOS LOBOSCO FARAH</v>
          </cell>
          <cell r="G42">
            <v>0</v>
          </cell>
          <cell r="H42">
            <v>619.34</v>
          </cell>
          <cell r="I42">
            <v>0</v>
          </cell>
          <cell r="J42">
            <v>50.03</v>
          </cell>
          <cell r="K42">
            <v>0</v>
          </cell>
          <cell r="L42">
            <v>0</v>
          </cell>
          <cell r="M42">
            <v>0</v>
          </cell>
          <cell r="N42">
            <v>669.37</v>
          </cell>
        </row>
        <row r="43">
          <cell r="A43" t="str">
            <v>m41</v>
          </cell>
          <cell r="B43" t="str">
            <v>m</v>
          </cell>
          <cell r="C43" t="str">
            <v>;E74</v>
          </cell>
          <cell r="D43" t="str">
            <v>;A-</v>
          </cell>
          <cell r="E43">
            <v>41</v>
          </cell>
          <cell r="F43" t="str">
            <v>M;MAURICIO BERTELLOTTI</v>
          </cell>
          <cell r="G43">
            <v>0</v>
          </cell>
          <cell r="H43">
            <v>165</v>
          </cell>
          <cell r="I43">
            <v>0</v>
          </cell>
          <cell r="J43">
            <v>7.99</v>
          </cell>
          <cell r="K43">
            <v>0</v>
          </cell>
          <cell r="L43">
            <v>0</v>
          </cell>
          <cell r="M43">
            <v>0</v>
          </cell>
          <cell r="N43">
            <v>172.99</v>
          </cell>
        </row>
        <row r="44">
          <cell r="A44" t="str">
            <v>m42</v>
          </cell>
          <cell r="B44" t="str">
            <v>m</v>
          </cell>
          <cell r="C44" t="str">
            <v>;E74</v>
          </cell>
          <cell r="D44" t="str">
            <v>;A-</v>
          </cell>
          <cell r="E44">
            <v>42</v>
          </cell>
          <cell r="F44" t="str">
            <v>M;JOAO CARVALHO DE MORAES</v>
          </cell>
          <cell r="G44">
            <v>0</v>
          </cell>
          <cell r="H44">
            <v>1122.8699999999999</v>
          </cell>
          <cell r="I44">
            <v>0</v>
          </cell>
          <cell r="J44">
            <v>84.13</v>
          </cell>
          <cell r="K44">
            <v>0</v>
          </cell>
          <cell r="L44">
            <v>0</v>
          </cell>
          <cell r="M44">
            <v>-0.13</v>
          </cell>
          <cell r="N44">
            <v>1207.1300000000001</v>
          </cell>
        </row>
        <row r="45">
          <cell r="A45" t="str">
            <v>m43</v>
          </cell>
          <cell r="B45" t="str">
            <v>m</v>
          </cell>
          <cell r="C45" t="str">
            <v>;E74</v>
          </cell>
          <cell r="D45" t="str">
            <v>;A-</v>
          </cell>
          <cell r="E45">
            <v>43</v>
          </cell>
          <cell r="F45" t="str">
            <v>M;FABIO JOSE DO NASCIMENTO</v>
          </cell>
          <cell r="G45">
            <v>0</v>
          </cell>
          <cell r="H45">
            <v>1577.8</v>
          </cell>
          <cell r="I45">
            <v>0</v>
          </cell>
          <cell r="J45">
            <v>0.83</v>
          </cell>
          <cell r="K45">
            <v>0</v>
          </cell>
          <cell r="L45">
            <v>1.38</v>
          </cell>
          <cell r="M45">
            <v>0</v>
          </cell>
          <cell r="N45">
            <v>1580.01</v>
          </cell>
        </row>
        <row r="46">
          <cell r="A46" t="str">
            <v>m44</v>
          </cell>
          <cell r="B46" t="str">
            <v>m</v>
          </cell>
          <cell r="C46" t="str">
            <v>;E74</v>
          </cell>
          <cell r="D46" t="str">
            <v>;A-</v>
          </cell>
          <cell r="E46">
            <v>44</v>
          </cell>
          <cell r="F46" t="str">
            <v>M;MILTON DIAFERIA SALGADO</v>
          </cell>
          <cell r="G46">
            <v>0</v>
          </cell>
          <cell r="H46">
            <v>2828.12</v>
          </cell>
          <cell r="I46">
            <v>0</v>
          </cell>
          <cell r="J46">
            <v>185.49</v>
          </cell>
          <cell r="K46">
            <v>0</v>
          </cell>
          <cell r="L46">
            <v>0</v>
          </cell>
          <cell r="M46">
            <v>-0.15</v>
          </cell>
          <cell r="N46">
            <v>3013.76</v>
          </cell>
        </row>
        <row r="47">
          <cell r="A47" t="str">
            <v>m63</v>
          </cell>
          <cell r="B47" t="str">
            <v>m</v>
          </cell>
          <cell r="C47" t="str">
            <v>;E74</v>
          </cell>
          <cell r="D47" t="str">
            <v>;A-</v>
          </cell>
          <cell r="E47">
            <v>63</v>
          </cell>
          <cell r="F47" t="str">
            <v>M;JULIO CEZAR ARIAS SAEZ</v>
          </cell>
          <cell r="G47">
            <v>0</v>
          </cell>
          <cell r="H47">
            <v>663.34</v>
          </cell>
          <cell r="I47">
            <v>0</v>
          </cell>
          <cell r="J47">
            <v>39.03</v>
          </cell>
          <cell r="K47">
            <v>0</v>
          </cell>
          <cell r="L47">
            <v>0</v>
          </cell>
          <cell r="M47">
            <v>-0.23</v>
          </cell>
          <cell r="N47">
            <v>702.6</v>
          </cell>
        </row>
        <row r="48">
          <cell r="A48" t="str">
            <v>m71</v>
          </cell>
          <cell r="B48" t="str">
            <v>m</v>
          </cell>
          <cell r="C48" t="str">
            <v>;E74</v>
          </cell>
          <cell r="D48" t="str">
            <v>;A-</v>
          </cell>
          <cell r="E48">
            <v>71</v>
          </cell>
          <cell r="F48" t="str">
            <v>M;ROBERTO BENEDITO CRISPPI</v>
          </cell>
          <cell r="G48">
            <v>0</v>
          </cell>
          <cell r="H48">
            <v>1296</v>
          </cell>
          <cell r="I48">
            <v>0</v>
          </cell>
          <cell r="J48">
            <v>0.99</v>
          </cell>
          <cell r="K48">
            <v>6.49</v>
          </cell>
          <cell r="L48">
            <v>2.17</v>
          </cell>
          <cell r="M48">
            <v>0</v>
          </cell>
          <cell r="N48">
            <v>1305.6500000000001</v>
          </cell>
        </row>
        <row r="49">
          <cell r="A49" t="str">
            <v>m72</v>
          </cell>
          <cell r="B49" t="str">
            <v>m</v>
          </cell>
          <cell r="C49" t="str">
            <v>;E74</v>
          </cell>
          <cell r="D49" t="str">
            <v>;A-</v>
          </cell>
          <cell r="E49">
            <v>72</v>
          </cell>
          <cell r="F49" t="str">
            <v>M;IZAK RAFAEL BENADERET</v>
          </cell>
          <cell r="G49">
            <v>0</v>
          </cell>
          <cell r="H49">
            <v>490</v>
          </cell>
          <cell r="I49">
            <v>0</v>
          </cell>
          <cell r="J49">
            <v>37.94</v>
          </cell>
          <cell r="K49">
            <v>0</v>
          </cell>
          <cell r="L49">
            <v>0.71</v>
          </cell>
          <cell r="M49">
            <v>0</v>
          </cell>
          <cell r="N49">
            <v>528.65</v>
          </cell>
          <cell r="P49">
            <v>15891.62</v>
          </cell>
        </row>
        <row r="50">
          <cell r="A50" t="str">
            <v>m81</v>
          </cell>
          <cell r="B50" t="str">
            <v>m</v>
          </cell>
          <cell r="C50" t="str">
            <v>;E74</v>
          </cell>
          <cell r="D50" t="str">
            <v>;A-</v>
          </cell>
          <cell r="E50">
            <v>81</v>
          </cell>
          <cell r="F50" t="str">
            <v>M;ALEXANDRE CARNEIRO CERQUEIRA</v>
          </cell>
          <cell r="G50">
            <v>0</v>
          </cell>
          <cell r="H50">
            <v>333.33</v>
          </cell>
          <cell r="I50">
            <v>0</v>
          </cell>
          <cell r="J50">
            <v>30.55</v>
          </cell>
          <cell r="K50">
            <v>0</v>
          </cell>
          <cell r="L50">
            <v>0</v>
          </cell>
          <cell r="M50">
            <v>0</v>
          </cell>
          <cell r="N50">
            <v>363.88</v>
          </cell>
        </row>
        <row r="51">
          <cell r="A51" t="str">
            <v>m82</v>
          </cell>
          <cell r="B51" t="str">
            <v>m</v>
          </cell>
          <cell r="C51" t="str">
            <v>;E74</v>
          </cell>
          <cell r="D51" t="str">
            <v>;A-</v>
          </cell>
          <cell r="E51">
            <v>82</v>
          </cell>
          <cell r="F51" t="str">
            <v>M;AMAURI PRESENTE</v>
          </cell>
          <cell r="G51">
            <v>0</v>
          </cell>
          <cell r="H51">
            <v>1221.1600000000001</v>
          </cell>
          <cell r="I51">
            <v>0</v>
          </cell>
          <cell r="J51">
            <v>79.14</v>
          </cell>
          <cell r="K51">
            <v>0</v>
          </cell>
          <cell r="L51">
            <v>0</v>
          </cell>
          <cell r="M51">
            <v>0</v>
          </cell>
          <cell r="N51">
            <v>1300.3</v>
          </cell>
        </row>
        <row r="52">
          <cell r="A52" t="str">
            <v>m101</v>
          </cell>
          <cell r="B52" t="str">
            <v>m</v>
          </cell>
          <cell r="C52" t="str">
            <v>;E74</v>
          </cell>
          <cell r="D52" t="str">
            <v>;A-</v>
          </cell>
          <cell r="E52">
            <v>101</v>
          </cell>
          <cell r="F52" t="str">
            <v>M;MARCO AURELIO VILELA OLIVEIRA</v>
          </cell>
          <cell r="G52">
            <v>0</v>
          </cell>
          <cell r="H52">
            <v>590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590</v>
          </cell>
        </row>
        <row r="53">
          <cell r="A53" t="str">
            <v>m111</v>
          </cell>
          <cell r="B53" t="str">
            <v>m</v>
          </cell>
          <cell r="C53" t="str">
            <v>;E74</v>
          </cell>
          <cell r="D53" t="str">
            <v>;A-</v>
          </cell>
          <cell r="E53">
            <v>111</v>
          </cell>
          <cell r="F53" t="str">
            <v>M;HENRIQUE VIEIRA DE CAMARGO</v>
          </cell>
          <cell r="G53">
            <v>0</v>
          </cell>
          <cell r="H53">
            <v>939.42</v>
          </cell>
          <cell r="I53">
            <v>0</v>
          </cell>
          <cell r="J53">
            <v>65.61</v>
          </cell>
          <cell r="K53">
            <v>0</v>
          </cell>
          <cell r="L53">
            <v>0</v>
          </cell>
          <cell r="M53">
            <v>-0.08</v>
          </cell>
          <cell r="N53">
            <v>1005.11</v>
          </cell>
        </row>
        <row r="54">
          <cell r="A54" t="str">
            <v>m113</v>
          </cell>
          <cell r="B54" t="str">
            <v>m</v>
          </cell>
          <cell r="C54" t="str">
            <v>;E74</v>
          </cell>
          <cell r="D54" t="str">
            <v>;A-</v>
          </cell>
          <cell r="E54">
            <v>113</v>
          </cell>
          <cell r="F54" t="str">
            <v>M;JOSE ROBERTO CABRAL LONGARETTI</v>
          </cell>
          <cell r="G54">
            <v>0</v>
          </cell>
          <cell r="H54">
            <v>1662.5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1662.5</v>
          </cell>
        </row>
        <row r="55">
          <cell r="A55" t="str">
            <v>m132</v>
          </cell>
          <cell r="B55" t="str">
            <v>m</v>
          </cell>
          <cell r="C55" t="str">
            <v>;E74</v>
          </cell>
          <cell r="D55" t="str">
            <v>;A-</v>
          </cell>
          <cell r="E55">
            <v>132</v>
          </cell>
          <cell r="F55" t="str">
            <v>M;ANTONIO SALGADO PERES  NETO</v>
          </cell>
          <cell r="G55">
            <v>0</v>
          </cell>
          <cell r="H55">
            <v>357.5</v>
          </cell>
          <cell r="I55">
            <v>0</v>
          </cell>
          <cell r="J55">
            <v>27.46</v>
          </cell>
          <cell r="K55">
            <v>0</v>
          </cell>
          <cell r="L55">
            <v>0</v>
          </cell>
          <cell r="M55">
            <v>0</v>
          </cell>
          <cell r="N55">
            <v>384.96</v>
          </cell>
        </row>
        <row r="56">
          <cell r="A56" t="str">
            <v>m133</v>
          </cell>
          <cell r="B56" t="str">
            <v>m</v>
          </cell>
          <cell r="C56" t="str">
            <v>;E74</v>
          </cell>
          <cell r="D56" t="str">
            <v>;A-</v>
          </cell>
          <cell r="E56">
            <v>133</v>
          </cell>
          <cell r="F56" t="str">
            <v>M;MARCO ANTONIO R BRAZ CANCADO</v>
          </cell>
          <cell r="G56">
            <v>0</v>
          </cell>
          <cell r="H56">
            <v>1235.24</v>
          </cell>
          <cell r="I56">
            <v>0</v>
          </cell>
          <cell r="J56">
            <v>0.09</v>
          </cell>
          <cell r="K56">
            <v>0</v>
          </cell>
          <cell r="L56">
            <v>0.31</v>
          </cell>
          <cell r="M56">
            <v>0</v>
          </cell>
          <cell r="N56">
            <v>1235.6400000000001</v>
          </cell>
        </row>
        <row r="57">
          <cell r="A57" t="str">
            <v>m151</v>
          </cell>
          <cell r="B57" t="str">
            <v>m</v>
          </cell>
          <cell r="C57" t="str">
            <v>;E74</v>
          </cell>
          <cell r="D57" t="str">
            <v>;A-</v>
          </cell>
          <cell r="E57">
            <v>151</v>
          </cell>
          <cell r="F57" t="str">
            <v>M;MARCO AURELIO VICARI SARACENI</v>
          </cell>
          <cell r="G57">
            <v>0</v>
          </cell>
          <cell r="H57">
            <v>1609.7</v>
          </cell>
          <cell r="I57">
            <v>0</v>
          </cell>
          <cell r="J57">
            <v>110.19</v>
          </cell>
          <cell r="K57">
            <v>0</v>
          </cell>
          <cell r="L57">
            <v>0</v>
          </cell>
          <cell r="M57">
            <v>-1.4</v>
          </cell>
          <cell r="N57">
            <v>1721.29</v>
          </cell>
        </row>
        <row r="58">
          <cell r="A58" t="str">
            <v>m152</v>
          </cell>
          <cell r="B58" t="str">
            <v>m</v>
          </cell>
          <cell r="C58" t="str">
            <v>;E74</v>
          </cell>
          <cell r="D58" t="str">
            <v>;A-</v>
          </cell>
          <cell r="E58">
            <v>152</v>
          </cell>
          <cell r="F58" t="str">
            <v>M;LUIS HAMILTON C. DE SOUZA</v>
          </cell>
          <cell r="G58">
            <v>0</v>
          </cell>
          <cell r="H58">
            <v>300</v>
          </cell>
          <cell r="I58">
            <v>0</v>
          </cell>
          <cell r="J58">
            <v>13.45</v>
          </cell>
          <cell r="K58">
            <v>6.27</v>
          </cell>
          <cell r="L58">
            <v>2.63</v>
          </cell>
          <cell r="M58">
            <v>-0.45</v>
          </cell>
          <cell r="N58">
            <v>322.8</v>
          </cell>
        </row>
        <row r="59">
          <cell r="A59" t="str">
            <v>m154</v>
          </cell>
          <cell r="B59" t="str">
            <v>m</v>
          </cell>
          <cell r="C59" t="str">
            <v>;E74</v>
          </cell>
          <cell r="D59" t="str">
            <v>;A-</v>
          </cell>
          <cell r="E59">
            <v>154</v>
          </cell>
          <cell r="F59" t="str">
            <v>M;CELSO KIYOYUKI KUWABARA</v>
          </cell>
          <cell r="G59">
            <v>0</v>
          </cell>
          <cell r="H59">
            <v>595.75</v>
          </cell>
          <cell r="I59">
            <v>0</v>
          </cell>
          <cell r="J59">
            <v>49.84</v>
          </cell>
          <cell r="K59">
            <v>0</v>
          </cell>
          <cell r="L59">
            <v>0</v>
          </cell>
          <cell r="M59">
            <v>0</v>
          </cell>
          <cell r="N59">
            <v>645.59</v>
          </cell>
        </row>
        <row r="60">
          <cell r="A60" t="str">
            <v>m6</v>
          </cell>
          <cell r="B60" t="str">
            <v>m</v>
          </cell>
          <cell r="C60" t="str">
            <v>;E74</v>
          </cell>
          <cell r="D60" t="str">
            <v>;G-</v>
          </cell>
          <cell r="E60">
            <v>6</v>
          </cell>
          <cell r="F60" t="str">
            <v>;ANTONIO SALGADO PERES  NETO</v>
          </cell>
          <cell r="G60">
            <v>0.12925</v>
          </cell>
          <cell r="H60">
            <v>4093.64</v>
          </cell>
          <cell r="I60">
            <v>667.54</v>
          </cell>
          <cell r="J60">
            <v>191.38</v>
          </cell>
          <cell r="K60">
            <v>0</v>
          </cell>
          <cell r="L60">
            <v>0.72</v>
          </cell>
          <cell r="M60">
            <v>69.5</v>
          </cell>
          <cell r="N60">
            <v>4883.78</v>
          </cell>
        </row>
        <row r="61">
          <cell r="A61" t="str">
            <v>m8</v>
          </cell>
          <cell r="B61" t="str">
            <v>m</v>
          </cell>
          <cell r="C61" t="str">
            <v>;E74</v>
          </cell>
          <cell r="D61" t="str">
            <v>;G-</v>
          </cell>
          <cell r="E61">
            <v>8</v>
          </cell>
          <cell r="F61" t="str">
            <v>;SERGIO BARBOSA DI NINNO</v>
          </cell>
          <cell r="G61">
            <v>0.12925</v>
          </cell>
          <cell r="H61">
            <v>2047.75</v>
          </cell>
          <cell r="I61">
            <v>0</v>
          </cell>
          <cell r="J61">
            <v>9.68</v>
          </cell>
          <cell r="K61">
            <v>0</v>
          </cell>
          <cell r="L61">
            <v>0</v>
          </cell>
          <cell r="M61">
            <v>-0.25</v>
          </cell>
          <cell r="N61">
            <v>2057.6799999999998</v>
          </cell>
        </row>
        <row r="62">
          <cell r="A62" t="str">
            <v>m50</v>
          </cell>
          <cell r="B62" t="str">
            <v>m</v>
          </cell>
          <cell r="C62" t="str">
            <v>;E74</v>
          </cell>
          <cell r="D62" t="str">
            <v>;G-</v>
          </cell>
          <cell r="E62">
            <v>50</v>
          </cell>
          <cell r="F62" t="str">
            <v>;ROBERTO BENEDITO CRISPPI</v>
          </cell>
          <cell r="G62">
            <v>0.12925</v>
          </cell>
          <cell r="H62">
            <v>3903.02</v>
          </cell>
          <cell r="I62">
            <v>479.45</v>
          </cell>
          <cell r="J62">
            <v>117.27</v>
          </cell>
          <cell r="K62">
            <v>4.8499999999999996</v>
          </cell>
          <cell r="L62">
            <v>3.21</v>
          </cell>
          <cell r="M62">
            <v>33.85</v>
          </cell>
          <cell r="N62">
            <v>4473.95</v>
          </cell>
        </row>
        <row r="63">
          <cell r="A63" t="str">
            <v>m130</v>
          </cell>
          <cell r="B63" t="str">
            <v>m</v>
          </cell>
          <cell r="C63" t="str">
            <v>;E74</v>
          </cell>
          <cell r="D63" t="str">
            <v>;G-</v>
          </cell>
          <cell r="E63">
            <v>130</v>
          </cell>
          <cell r="F63" t="str">
            <v>;LUCIA MITIKO YOSHITA</v>
          </cell>
          <cell r="G63">
            <v>0.15187999999999999</v>
          </cell>
          <cell r="H63">
            <v>3903.02</v>
          </cell>
          <cell r="I63">
            <v>479.45</v>
          </cell>
          <cell r="J63">
            <v>114.81</v>
          </cell>
          <cell r="K63">
            <v>0.08</v>
          </cell>
          <cell r="L63">
            <v>1.1599999999999999</v>
          </cell>
          <cell r="M63">
            <v>0</v>
          </cell>
          <cell r="N63">
            <v>4498.5200000000004</v>
          </cell>
        </row>
        <row r="64">
          <cell r="A64" t="str">
            <v>m135</v>
          </cell>
          <cell r="B64" t="str">
            <v>m</v>
          </cell>
          <cell r="C64" t="str">
            <v>;E74</v>
          </cell>
          <cell r="D64" t="str">
            <v>;G-</v>
          </cell>
          <cell r="E64">
            <v>135</v>
          </cell>
          <cell r="F64" t="str">
            <v>;JOSE ROBERTO CABRAL LONGARETTI</v>
          </cell>
          <cell r="G64">
            <v>0.12925</v>
          </cell>
          <cell r="H64">
            <v>12051.09</v>
          </cell>
          <cell r="I64">
            <v>0</v>
          </cell>
          <cell r="J64">
            <v>465.6</v>
          </cell>
          <cell r="K64">
            <v>0</v>
          </cell>
          <cell r="L64">
            <v>0</v>
          </cell>
          <cell r="M64">
            <v>77.36</v>
          </cell>
          <cell r="N64">
            <v>12439.33</v>
          </cell>
        </row>
        <row r="65">
          <cell r="A65" t="str">
            <v>m136</v>
          </cell>
          <cell r="B65" t="str">
            <v>m</v>
          </cell>
          <cell r="C65" t="str">
            <v>;E74</v>
          </cell>
          <cell r="D65" t="str">
            <v>;G-</v>
          </cell>
          <cell r="E65">
            <v>136</v>
          </cell>
          <cell r="F65" t="str">
            <v>;SERGIO GONCALVES QUEIROZ</v>
          </cell>
          <cell r="G65">
            <v>0.15187999999999999</v>
          </cell>
          <cell r="H65">
            <v>862.32</v>
          </cell>
          <cell r="I65">
            <v>0</v>
          </cell>
          <cell r="J65">
            <v>2.69</v>
          </cell>
          <cell r="K65">
            <v>0</v>
          </cell>
          <cell r="L65">
            <v>0</v>
          </cell>
          <cell r="M65">
            <v>0</v>
          </cell>
          <cell r="N65">
            <v>865.01</v>
          </cell>
        </row>
        <row r="66">
          <cell r="A66" t="str">
            <v>m157</v>
          </cell>
          <cell r="B66" t="str">
            <v>m</v>
          </cell>
          <cell r="C66" t="str">
            <v>;E74</v>
          </cell>
          <cell r="D66" t="str">
            <v>;G-</v>
          </cell>
          <cell r="E66">
            <v>157</v>
          </cell>
          <cell r="F66" t="str">
            <v>;EDUARDO HONORA</v>
          </cell>
          <cell r="G66">
            <v>0.15187999999999999</v>
          </cell>
          <cell r="H66">
            <v>5162.5600000000004</v>
          </cell>
          <cell r="I66">
            <v>0</v>
          </cell>
          <cell r="J66">
            <v>74.84</v>
          </cell>
          <cell r="K66">
            <v>0</v>
          </cell>
          <cell r="L66">
            <v>0</v>
          </cell>
          <cell r="M66">
            <v>-0.14000000000000001</v>
          </cell>
          <cell r="N66">
            <v>5237.54</v>
          </cell>
        </row>
        <row r="67">
          <cell r="A67" t="str">
            <v>m159</v>
          </cell>
          <cell r="B67" t="str">
            <v>m</v>
          </cell>
          <cell r="C67" t="str">
            <v>;E74</v>
          </cell>
          <cell r="D67" t="str">
            <v>;G-</v>
          </cell>
          <cell r="E67">
            <v>159</v>
          </cell>
          <cell r="F67" t="str">
            <v>;JOSE ROBERTO REDONDO</v>
          </cell>
          <cell r="G67">
            <v>0.15187999999999999</v>
          </cell>
          <cell r="H67">
            <v>4458.88</v>
          </cell>
          <cell r="I67">
            <v>584.9</v>
          </cell>
          <cell r="J67">
            <v>151.83000000000001</v>
          </cell>
          <cell r="K67">
            <v>0</v>
          </cell>
          <cell r="L67">
            <v>0</v>
          </cell>
          <cell r="M67">
            <v>0.36</v>
          </cell>
          <cell r="N67">
            <v>5195.25</v>
          </cell>
        </row>
        <row r="69">
          <cell r="H69">
            <v>2731266.9600000004</v>
          </cell>
          <cell r="I69">
            <v>216117.08000000005</v>
          </cell>
          <cell r="J69">
            <v>62458.359999999986</v>
          </cell>
          <cell r="K69">
            <v>654.5200000000001</v>
          </cell>
          <cell r="L69">
            <v>851.1500000000002</v>
          </cell>
          <cell r="M69">
            <v>170078.25999999998</v>
          </cell>
          <cell r="N69">
            <v>2841269.8099999991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Velho"/>
      <sheetName val="NtND17set03"/>
      <sheetName val="NBCE17abr03"/>
      <sheetName val="NTN23abr03"/>
      <sheetName val="Papel Camb"/>
      <sheetName val="LFT"/>
      <sheetName val="Hist Leilao"/>
      <sheetName val="Leilão"/>
      <sheetName val="Interpola"/>
      <sheetName val="Deep Call"/>
      <sheetName val="BR08"/>
      <sheetName val="Basis"/>
      <sheetName val="Lev"/>
      <sheetName val="Swap Med"/>
      <sheetName val="Swap"/>
      <sheetName val="Calc"/>
      <sheetName val="Sheet1"/>
      <sheetName val="dados"/>
      <sheetName val="17_11_04"/>
      <sheetName val="18_10_06"/>
      <sheetName val="15_11_06"/>
      <sheetName val="Holidays"/>
      <sheetName val="Mutuo"/>
      <sheetName val="Brazil Sovereign"/>
      <sheetName val="Customize Your Invoice"/>
      <sheetName val="Area Cat5"/>
      <sheetName val="Canbras TVA"/>
      <sheetName val="Macro"/>
      <sheetName val="Statements"/>
      <sheetName val="Fluxo de Caixa CF"/>
      <sheetName val="PATRIM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5">
          <cell r="D5">
            <v>36526</v>
          </cell>
          <cell r="I5" t="str">
            <v>Date</v>
          </cell>
          <cell r="J5" t="str">
            <v>Px ask</v>
          </cell>
        </row>
        <row r="6">
          <cell r="A6">
            <v>36528</v>
          </cell>
          <cell r="B6">
            <v>48.310454999999997</v>
          </cell>
          <cell r="D6">
            <v>36591</v>
          </cell>
          <cell r="I6">
            <v>36528</v>
          </cell>
          <cell r="J6">
            <v>1.8010999999999999</v>
          </cell>
        </row>
        <row r="7">
          <cell r="A7">
            <v>36529</v>
          </cell>
          <cell r="B7">
            <v>48.34346</v>
          </cell>
          <cell r="D7">
            <v>36592</v>
          </cell>
          <cell r="I7">
            <v>36529</v>
          </cell>
          <cell r="J7">
            <v>1.8337000000000001</v>
          </cell>
        </row>
        <row r="8">
          <cell r="A8">
            <v>36530</v>
          </cell>
          <cell r="B8">
            <v>48.376438</v>
          </cell>
          <cell r="D8">
            <v>36637</v>
          </cell>
          <cell r="I8">
            <v>36530</v>
          </cell>
          <cell r="J8">
            <v>1.8544</v>
          </cell>
        </row>
        <row r="9">
          <cell r="A9">
            <v>36531</v>
          </cell>
          <cell r="B9">
            <v>48.409424000000001</v>
          </cell>
          <cell r="D9">
            <v>36637</v>
          </cell>
          <cell r="I9">
            <v>36531</v>
          </cell>
          <cell r="J9">
            <v>1.8461000000000001</v>
          </cell>
        </row>
        <row r="10">
          <cell r="A10">
            <v>36532</v>
          </cell>
          <cell r="B10">
            <v>48.442447999999999</v>
          </cell>
          <cell r="D10">
            <v>36647</v>
          </cell>
          <cell r="I10">
            <v>36532</v>
          </cell>
          <cell r="J10">
            <v>1.8281000000000001</v>
          </cell>
        </row>
        <row r="11">
          <cell r="A11">
            <v>36535</v>
          </cell>
          <cell r="B11">
            <v>48.475493999999998</v>
          </cell>
          <cell r="D11">
            <v>36699</v>
          </cell>
          <cell r="I11">
            <v>36535</v>
          </cell>
          <cell r="J11">
            <v>1.8161</v>
          </cell>
        </row>
        <row r="12">
          <cell r="A12">
            <v>36536</v>
          </cell>
          <cell r="B12">
            <v>48.508560000000003</v>
          </cell>
          <cell r="D12">
            <v>36776</v>
          </cell>
          <cell r="I12">
            <v>36536</v>
          </cell>
          <cell r="J12">
            <v>1.8219000000000001</v>
          </cell>
        </row>
        <row r="13">
          <cell r="A13">
            <v>36537</v>
          </cell>
          <cell r="B13">
            <v>48.541687000000003</v>
          </cell>
          <cell r="D13">
            <v>36802</v>
          </cell>
          <cell r="I13">
            <v>36537</v>
          </cell>
          <cell r="J13">
            <v>1.8313999999999999</v>
          </cell>
        </row>
        <row r="14">
          <cell r="A14">
            <v>36538</v>
          </cell>
          <cell r="B14">
            <v>48.574782999999996</v>
          </cell>
          <cell r="D14">
            <v>36811</v>
          </cell>
          <cell r="I14">
            <v>36538</v>
          </cell>
          <cell r="J14">
            <v>1.8192999999999999</v>
          </cell>
        </row>
        <row r="15">
          <cell r="A15">
            <v>36539</v>
          </cell>
          <cell r="B15">
            <v>48.607903</v>
          </cell>
          <cell r="D15">
            <v>36832</v>
          </cell>
          <cell r="I15">
            <v>36539</v>
          </cell>
          <cell r="J15">
            <v>1.7997000000000001</v>
          </cell>
        </row>
        <row r="16">
          <cell r="A16">
            <v>36542</v>
          </cell>
          <cell r="B16">
            <v>48.641078999999998</v>
          </cell>
          <cell r="D16">
            <v>36845</v>
          </cell>
          <cell r="I16">
            <v>36542</v>
          </cell>
          <cell r="J16">
            <v>1.7957000000000001</v>
          </cell>
        </row>
        <row r="17">
          <cell r="A17">
            <v>36543</v>
          </cell>
          <cell r="B17">
            <v>48.674244000000002</v>
          </cell>
          <cell r="D17">
            <v>36885</v>
          </cell>
          <cell r="I17">
            <v>36543</v>
          </cell>
          <cell r="J17">
            <v>1.7924</v>
          </cell>
        </row>
        <row r="18">
          <cell r="A18">
            <v>36544</v>
          </cell>
          <cell r="B18">
            <v>48.707417</v>
          </cell>
          <cell r="D18">
            <v>36892</v>
          </cell>
          <cell r="I18">
            <v>36544</v>
          </cell>
          <cell r="J18">
            <v>1.7984</v>
          </cell>
        </row>
        <row r="19">
          <cell r="A19">
            <v>36545</v>
          </cell>
          <cell r="B19">
            <v>48.740527999999998</v>
          </cell>
          <cell r="D19">
            <v>36948</v>
          </cell>
          <cell r="I19">
            <v>36545</v>
          </cell>
          <cell r="J19">
            <v>1.7801</v>
          </cell>
        </row>
        <row r="20">
          <cell r="A20">
            <v>36546</v>
          </cell>
          <cell r="B20">
            <v>48.773651000000001</v>
          </cell>
          <cell r="D20">
            <v>36949</v>
          </cell>
          <cell r="I20">
            <v>36546</v>
          </cell>
          <cell r="J20">
            <v>1.7784</v>
          </cell>
        </row>
        <row r="21">
          <cell r="A21">
            <v>36549</v>
          </cell>
          <cell r="B21">
            <v>48.806938000000002</v>
          </cell>
          <cell r="D21">
            <v>36994</v>
          </cell>
          <cell r="I21">
            <v>36549</v>
          </cell>
          <cell r="J21">
            <v>1.7652000000000001</v>
          </cell>
        </row>
        <row r="22">
          <cell r="A22">
            <v>36550</v>
          </cell>
          <cell r="B22">
            <v>48.840248000000003</v>
          </cell>
          <cell r="D22">
            <v>37002</v>
          </cell>
          <cell r="I22">
            <v>36550</v>
          </cell>
          <cell r="J22">
            <v>1.7741</v>
          </cell>
        </row>
        <row r="23">
          <cell r="A23">
            <v>36551</v>
          </cell>
          <cell r="B23">
            <v>48.873600000000003</v>
          </cell>
          <cell r="D23">
            <v>37012</v>
          </cell>
          <cell r="I23">
            <v>36551</v>
          </cell>
          <cell r="J23">
            <v>1.7768999999999999</v>
          </cell>
        </row>
        <row r="24">
          <cell r="A24">
            <v>36552</v>
          </cell>
          <cell r="B24">
            <v>48.906891000000002</v>
          </cell>
          <cell r="D24">
            <v>37056</v>
          </cell>
          <cell r="I24">
            <v>36552</v>
          </cell>
          <cell r="J24">
            <v>1.7753000000000001</v>
          </cell>
        </row>
        <row r="25">
          <cell r="A25">
            <v>36553</v>
          </cell>
          <cell r="B25">
            <v>48.940154999999997</v>
          </cell>
          <cell r="D25">
            <v>37141</v>
          </cell>
          <cell r="I25">
            <v>36553</v>
          </cell>
          <cell r="J25">
            <v>1.7875000000000001</v>
          </cell>
        </row>
        <row r="26">
          <cell r="A26">
            <v>36556</v>
          </cell>
          <cell r="B26">
            <v>48.973446000000003</v>
          </cell>
          <cell r="D26">
            <v>37176</v>
          </cell>
          <cell r="I26">
            <v>36556</v>
          </cell>
          <cell r="J26">
            <v>1.8024</v>
          </cell>
        </row>
        <row r="27">
          <cell r="A27">
            <v>36557</v>
          </cell>
          <cell r="B27">
            <v>49.006737000000001</v>
          </cell>
          <cell r="D27">
            <v>37197</v>
          </cell>
          <cell r="I27">
            <v>36557</v>
          </cell>
          <cell r="J27">
            <v>1.7931999999999999</v>
          </cell>
        </row>
        <row r="28">
          <cell r="A28">
            <v>36558</v>
          </cell>
          <cell r="B28">
            <v>49.040103999999999</v>
          </cell>
          <cell r="D28">
            <v>37210</v>
          </cell>
          <cell r="I28">
            <v>36558</v>
          </cell>
          <cell r="J28">
            <v>1.79</v>
          </cell>
        </row>
        <row r="29">
          <cell r="A29">
            <v>36559</v>
          </cell>
          <cell r="B29">
            <v>49.073475000000002</v>
          </cell>
          <cell r="D29">
            <v>37250</v>
          </cell>
          <cell r="I29">
            <v>36559</v>
          </cell>
          <cell r="J29">
            <v>1.7779</v>
          </cell>
        </row>
        <row r="30">
          <cell r="A30">
            <v>36560</v>
          </cell>
          <cell r="B30">
            <v>49.106873</v>
          </cell>
          <cell r="D30">
            <v>37257</v>
          </cell>
          <cell r="I30">
            <v>36560</v>
          </cell>
          <cell r="J30">
            <v>1.7785</v>
          </cell>
        </row>
        <row r="31">
          <cell r="A31">
            <v>36563</v>
          </cell>
          <cell r="B31">
            <v>49.140320000000003</v>
          </cell>
          <cell r="D31">
            <v>37298</v>
          </cell>
          <cell r="I31">
            <v>36563</v>
          </cell>
          <cell r="J31">
            <v>1.7659</v>
          </cell>
        </row>
        <row r="32">
          <cell r="A32">
            <v>36564</v>
          </cell>
          <cell r="B32">
            <v>49.173743999999999</v>
          </cell>
          <cell r="D32">
            <v>37299</v>
          </cell>
          <cell r="I32">
            <v>36564</v>
          </cell>
          <cell r="J32">
            <v>1.7654000000000001</v>
          </cell>
        </row>
        <row r="33">
          <cell r="A33">
            <v>36565</v>
          </cell>
          <cell r="B33">
            <v>49.207241000000003</v>
          </cell>
          <cell r="D33">
            <v>37344</v>
          </cell>
          <cell r="I33">
            <v>36565</v>
          </cell>
          <cell r="J33">
            <v>1.7632000000000001</v>
          </cell>
        </row>
        <row r="34">
          <cell r="A34">
            <v>36566</v>
          </cell>
          <cell r="B34">
            <v>49.240710999999997</v>
          </cell>
          <cell r="D34">
            <v>37367</v>
          </cell>
          <cell r="I34">
            <v>36566</v>
          </cell>
          <cell r="J34">
            <v>1.7695000000000001</v>
          </cell>
        </row>
        <row r="35">
          <cell r="A35">
            <v>36567</v>
          </cell>
          <cell r="B35">
            <v>49.274234999999997</v>
          </cell>
          <cell r="D35">
            <v>37377</v>
          </cell>
          <cell r="I35">
            <v>36567</v>
          </cell>
          <cell r="J35">
            <v>1.7646999999999999</v>
          </cell>
        </row>
        <row r="36">
          <cell r="A36">
            <v>36570</v>
          </cell>
          <cell r="B36">
            <v>49.307766000000001</v>
          </cell>
          <cell r="D36">
            <v>37406</v>
          </cell>
          <cell r="I36">
            <v>36570</v>
          </cell>
          <cell r="J36">
            <v>1.7699</v>
          </cell>
        </row>
        <row r="37">
          <cell r="A37">
            <v>36571</v>
          </cell>
          <cell r="B37">
            <v>49.341320000000003</v>
          </cell>
          <cell r="D37">
            <v>37506</v>
          </cell>
          <cell r="I37">
            <v>36571</v>
          </cell>
          <cell r="J37">
            <v>1.7764</v>
          </cell>
        </row>
        <row r="38">
          <cell r="A38">
            <v>36572</v>
          </cell>
          <cell r="B38">
            <v>49.374912000000002</v>
          </cell>
          <cell r="D38">
            <v>37532</v>
          </cell>
          <cell r="I38">
            <v>36572</v>
          </cell>
          <cell r="J38">
            <v>1.7732000000000001</v>
          </cell>
        </row>
        <row r="39">
          <cell r="A39">
            <v>36573</v>
          </cell>
          <cell r="B39">
            <v>49.408566</v>
          </cell>
          <cell r="D39">
            <v>37541</v>
          </cell>
          <cell r="I39">
            <v>36573</v>
          </cell>
          <cell r="J39">
            <v>1.774</v>
          </cell>
        </row>
        <row r="40">
          <cell r="A40">
            <v>36574</v>
          </cell>
          <cell r="B40">
            <v>49.442188000000002</v>
          </cell>
          <cell r="D40">
            <v>37562</v>
          </cell>
          <cell r="I40">
            <v>36574</v>
          </cell>
          <cell r="J40">
            <v>1.7705</v>
          </cell>
        </row>
        <row r="41">
          <cell r="A41">
            <v>36577</v>
          </cell>
          <cell r="B41">
            <v>49.475898999999998</v>
          </cell>
          <cell r="D41">
            <v>37575</v>
          </cell>
          <cell r="I41">
            <v>36577</v>
          </cell>
          <cell r="J41">
            <v>1.7784</v>
          </cell>
        </row>
        <row r="42">
          <cell r="A42">
            <v>36578</v>
          </cell>
          <cell r="B42">
            <v>49.509701</v>
          </cell>
          <cell r="D42">
            <v>37615</v>
          </cell>
          <cell r="I42">
            <v>36578</v>
          </cell>
          <cell r="J42">
            <v>1.7825</v>
          </cell>
        </row>
        <row r="43">
          <cell r="A43">
            <v>36579</v>
          </cell>
          <cell r="B43">
            <v>49.543491000000003</v>
          </cell>
          <cell r="D43">
            <v>37622</v>
          </cell>
          <cell r="I43">
            <v>36579</v>
          </cell>
          <cell r="J43">
            <v>1.7886</v>
          </cell>
        </row>
        <row r="44">
          <cell r="A44">
            <v>36580</v>
          </cell>
          <cell r="B44">
            <v>49.577305000000003</v>
          </cell>
          <cell r="D44">
            <v>37683</v>
          </cell>
          <cell r="I44">
            <v>36580</v>
          </cell>
          <cell r="J44">
            <v>1.7779</v>
          </cell>
        </row>
        <row r="45">
          <cell r="A45">
            <v>36581</v>
          </cell>
          <cell r="B45">
            <v>49.611125999999999</v>
          </cell>
          <cell r="D45">
            <v>37684</v>
          </cell>
          <cell r="I45">
            <v>36581</v>
          </cell>
          <cell r="J45">
            <v>1.7741</v>
          </cell>
        </row>
        <row r="46">
          <cell r="A46">
            <v>36584</v>
          </cell>
          <cell r="B46">
            <v>49.644950999999999</v>
          </cell>
          <cell r="D46">
            <v>37729</v>
          </cell>
          <cell r="I46">
            <v>36584</v>
          </cell>
          <cell r="J46">
            <v>1.7787999999999999</v>
          </cell>
        </row>
        <row r="47">
          <cell r="A47">
            <v>36585</v>
          </cell>
          <cell r="B47">
            <v>49.678787</v>
          </cell>
          <cell r="D47">
            <v>37732</v>
          </cell>
          <cell r="I47">
            <v>36585</v>
          </cell>
          <cell r="J47">
            <v>1.7685</v>
          </cell>
        </row>
        <row r="48">
          <cell r="A48">
            <v>36586</v>
          </cell>
          <cell r="B48">
            <v>49.712691999999997</v>
          </cell>
          <cell r="D48">
            <v>37742</v>
          </cell>
          <cell r="I48">
            <v>36586</v>
          </cell>
          <cell r="J48">
            <v>1.7678</v>
          </cell>
        </row>
        <row r="49">
          <cell r="A49">
            <v>36587</v>
          </cell>
          <cell r="B49">
            <v>49.746605000000002</v>
          </cell>
          <cell r="D49">
            <v>37791</v>
          </cell>
          <cell r="I49">
            <v>36587</v>
          </cell>
          <cell r="J49">
            <v>1.76</v>
          </cell>
        </row>
        <row r="50">
          <cell r="A50">
            <v>36588</v>
          </cell>
          <cell r="B50">
            <v>49.780560000000001</v>
          </cell>
          <cell r="D50">
            <v>37871</v>
          </cell>
          <cell r="I50">
            <v>36588</v>
          </cell>
          <cell r="J50">
            <v>1.7511000000000001</v>
          </cell>
        </row>
        <row r="51">
          <cell r="A51">
            <v>36593</v>
          </cell>
          <cell r="B51">
            <v>49.814518</v>
          </cell>
          <cell r="D51">
            <v>37906</v>
          </cell>
          <cell r="I51">
            <v>36593</v>
          </cell>
          <cell r="J51">
            <v>1.7498</v>
          </cell>
        </row>
        <row r="52">
          <cell r="A52">
            <v>36594</v>
          </cell>
          <cell r="B52">
            <v>49.848498999999997</v>
          </cell>
          <cell r="D52">
            <v>37927</v>
          </cell>
          <cell r="I52">
            <v>36594</v>
          </cell>
          <cell r="J52">
            <v>1.7343</v>
          </cell>
        </row>
        <row r="53">
          <cell r="A53">
            <v>36595</v>
          </cell>
          <cell r="B53">
            <v>49.882522999999999</v>
          </cell>
          <cell r="D53">
            <v>37940</v>
          </cell>
          <cell r="I53">
            <v>36595</v>
          </cell>
          <cell r="J53">
            <v>1.7385999999999999</v>
          </cell>
        </row>
        <row r="54">
          <cell r="A54">
            <v>36598</v>
          </cell>
          <cell r="B54">
            <v>49.916569000000003</v>
          </cell>
          <cell r="D54">
            <v>37980</v>
          </cell>
          <cell r="I54">
            <v>36598</v>
          </cell>
          <cell r="J54">
            <v>1.7502</v>
          </cell>
        </row>
        <row r="55">
          <cell r="A55">
            <v>36599</v>
          </cell>
          <cell r="B55">
            <v>49.950634000000001</v>
          </cell>
          <cell r="D55">
            <v>37987</v>
          </cell>
          <cell r="I55">
            <v>36599</v>
          </cell>
          <cell r="J55">
            <v>1.7372000000000001</v>
          </cell>
        </row>
        <row r="56">
          <cell r="A56">
            <v>36600</v>
          </cell>
          <cell r="B56">
            <v>49.984760000000001</v>
          </cell>
          <cell r="D56">
            <v>38040</v>
          </cell>
          <cell r="I56">
            <v>36600</v>
          </cell>
          <cell r="J56">
            <v>1.7431000000000001</v>
          </cell>
        </row>
        <row r="57">
          <cell r="A57">
            <v>36601</v>
          </cell>
          <cell r="B57">
            <v>50.018909000000001</v>
          </cell>
          <cell r="D57">
            <v>38041</v>
          </cell>
          <cell r="I57">
            <v>36601</v>
          </cell>
          <cell r="J57">
            <v>1.7357</v>
          </cell>
        </row>
        <row r="58">
          <cell r="A58">
            <v>36602</v>
          </cell>
          <cell r="B58">
            <v>50.053082000000003</v>
          </cell>
          <cell r="D58">
            <v>38086</v>
          </cell>
          <cell r="I58">
            <v>36602</v>
          </cell>
          <cell r="J58">
            <v>1.7406999999999999</v>
          </cell>
        </row>
        <row r="59">
          <cell r="A59">
            <v>36605</v>
          </cell>
          <cell r="B59">
            <v>50.087242000000003</v>
          </cell>
          <cell r="D59">
            <v>38098</v>
          </cell>
          <cell r="I59">
            <v>36605</v>
          </cell>
          <cell r="J59">
            <v>1.7387999999999999</v>
          </cell>
        </row>
        <row r="60">
          <cell r="A60">
            <v>36606</v>
          </cell>
          <cell r="B60">
            <v>50.121428999999999</v>
          </cell>
          <cell r="D60">
            <v>38108</v>
          </cell>
          <cell r="I60">
            <v>36606</v>
          </cell>
          <cell r="J60">
            <v>1.7381</v>
          </cell>
        </row>
        <row r="61">
          <cell r="A61">
            <v>36607</v>
          </cell>
          <cell r="B61">
            <v>50.155655000000003</v>
          </cell>
          <cell r="D61">
            <v>38148</v>
          </cell>
          <cell r="I61">
            <v>36607</v>
          </cell>
          <cell r="J61">
            <v>1.7304999999999999</v>
          </cell>
        </row>
        <row r="62">
          <cell r="A62">
            <v>36608</v>
          </cell>
          <cell r="B62">
            <v>50.189602000000001</v>
          </cell>
          <cell r="D62">
            <v>38237</v>
          </cell>
          <cell r="I62">
            <v>36608</v>
          </cell>
          <cell r="J62">
            <v>1.7242</v>
          </cell>
        </row>
        <row r="63">
          <cell r="A63">
            <v>36609</v>
          </cell>
          <cell r="B63">
            <v>50.223770000000002</v>
          </cell>
          <cell r="D63">
            <v>38263</v>
          </cell>
          <cell r="I63">
            <v>36609</v>
          </cell>
          <cell r="J63">
            <v>1.7234</v>
          </cell>
        </row>
        <row r="64">
          <cell r="A64">
            <v>36612</v>
          </cell>
          <cell r="B64">
            <v>50.258099000000001</v>
          </cell>
          <cell r="D64">
            <v>38272</v>
          </cell>
          <cell r="I64">
            <v>36612</v>
          </cell>
          <cell r="J64">
            <v>1.7362</v>
          </cell>
        </row>
        <row r="65">
          <cell r="A65">
            <v>36613</v>
          </cell>
          <cell r="B65">
            <v>50.292434999999998</v>
          </cell>
          <cell r="D65">
            <v>38293</v>
          </cell>
          <cell r="I65">
            <v>36613</v>
          </cell>
          <cell r="J65">
            <v>1.7456</v>
          </cell>
        </row>
        <row r="66">
          <cell r="A66">
            <v>36614</v>
          </cell>
          <cell r="B66">
            <v>50.326759000000003</v>
          </cell>
          <cell r="D66">
            <v>38306</v>
          </cell>
          <cell r="I66">
            <v>36614</v>
          </cell>
          <cell r="J66">
            <v>1.7379</v>
          </cell>
        </row>
        <row r="67">
          <cell r="A67">
            <v>36615</v>
          </cell>
          <cell r="B67">
            <v>50.360518999999996</v>
          </cell>
          <cell r="D67">
            <v>38346</v>
          </cell>
          <cell r="I67">
            <v>36615</v>
          </cell>
          <cell r="J67">
            <v>1.7522</v>
          </cell>
        </row>
        <row r="68">
          <cell r="A68">
            <v>36616</v>
          </cell>
          <cell r="B68">
            <v>50.394249000000002</v>
          </cell>
          <cell r="D68">
            <v>38353</v>
          </cell>
          <cell r="I68">
            <v>36616</v>
          </cell>
          <cell r="J68">
            <v>1.7473000000000001</v>
          </cell>
        </row>
        <row r="69">
          <cell r="A69">
            <v>36619</v>
          </cell>
          <cell r="B69">
            <v>50.427985999999997</v>
          </cell>
          <cell r="D69">
            <v>38390</v>
          </cell>
          <cell r="I69">
            <v>36619</v>
          </cell>
          <cell r="J69">
            <v>1.7406999999999999</v>
          </cell>
        </row>
        <row r="70">
          <cell r="A70">
            <v>36620</v>
          </cell>
          <cell r="B70">
            <v>50.461711999999999</v>
          </cell>
          <cell r="D70">
            <v>38391</v>
          </cell>
          <cell r="I70">
            <v>36620</v>
          </cell>
          <cell r="J70">
            <v>1.7424999999999999</v>
          </cell>
        </row>
        <row r="71">
          <cell r="A71">
            <v>36621</v>
          </cell>
          <cell r="B71">
            <v>50.495475999999996</v>
          </cell>
          <cell r="D71">
            <v>38436</v>
          </cell>
          <cell r="I71">
            <v>36621</v>
          </cell>
          <cell r="J71">
            <v>1.7532000000000001</v>
          </cell>
        </row>
        <row r="72">
          <cell r="A72">
            <v>36622</v>
          </cell>
          <cell r="B72">
            <v>50.529330999999999</v>
          </cell>
          <cell r="D72">
            <v>38463</v>
          </cell>
          <cell r="I72">
            <v>36622</v>
          </cell>
          <cell r="J72">
            <v>1.7423</v>
          </cell>
        </row>
        <row r="73">
          <cell r="A73">
            <v>36623</v>
          </cell>
          <cell r="B73">
            <v>50.563225000000003</v>
          </cell>
          <cell r="D73">
            <v>38473</v>
          </cell>
          <cell r="I73">
            <v>36623</v>
          </cell>
          <cell r="J73">
            <v>1.7439</v>
          </cell>
        </row>
        <row r="74">
          <cell r="A74">
            <v>36626</v>
          </cell>
          <cell r="B74">
            <v>50.597126000000003</v>
          </cell>
          <cell r="D74">
            <v>38498</v>
          </cell>
          <cell r="I74">
            <v>36626</v>
          </cell>
          <cell r="J74">
            <v>1.7386999999999999</v>
          </cell>
        </row>
        <row r="75">
          <cell r="A75">
            <v>36627</v>
          </cell>
          <cell r="B75">
            <v>50.631034999999997</v>
          </cell>
          <cell r="D75">
            <v>38602</v>
          </cell>
          <cell r="I75">
            <v>36627</v>
          </cell>
          <cell r="J75">
            <v>1.7447999999999999</v>
          </cell>
        </row>
        <row r="76">
          <cell r="A76">
            <v>36628</v>
          </cell>
          <cell r="B76">
            <v>50.664977999999998</v>
          </cell>
          <cell r="D76">
            <v>38637</v>
          </cell>
          <cell r="I76">
            <v>36628</v>
          </cell>
          <cell r="J76">
            <v>1.7471000000000001</v>
          </cell>
        </row>
        <row r="77">
          <cell r="A77">
            <v>36629</v>
          </cell>
          <cell r="B77">
            <v>50.698962999999999</v>
          </cell>
          <cell r="D77">
            <v>38658</v>
          </cell>
          <cell r="I77">
            <v>36629</v>
          </cell>
          <cell r="J77">
            <v>1.7633000000000001</v>
          </cell>
        </row>
        <row r="78">
          <cell r="A78">
            <v>36630</v>
          </cell>
          <cell r="B78">
            <v>50.733024999999998</v>
          </cell>
          <cell r="D78">
            <v>38671</v>
          </cell>
          <cell r="I78">
            <v>36630</v>
          </cell>
          <cell r="J78">
            <v>1.7833000000000001</v>
          </cell>
        </row>
        <row r="79">
          <cell r="A79">
            <v>36633</v>
          </cell>
          <cell r="B79">
            <v>50.767173999999997</v>
          </cell>
          <cell r="D79">
            <v>38711</v>
          </cell>
          <cell r="I79">
            <v>36633</v>
          </cell>
          <cell r="J79">
            <v>1.7873000000000001</v>
          </cell>
        </row>
        <row r="80">
          <cell r="A80">
            <v>36634</v>
          </cell>
          <cell r="B80">
            <v>50.801349999999999</v>
          </cell>
          <cell r="D80">
            <v>38718</v>
          </cell>
          <cell r="I80">
            <v>36634</v>
          </cell>
          <cell r="J80">
            <v>1.7696000000000001</v>
          </cell>
        </row>
        <row r="81">
          <cell r="A81">
            <v>36635</v>
          </cell>
          <cell r="B81">
            <v>50.835545000000003</v>
          </cell>
          <cell r="D81">
            <v>38775</v>
          </cell>
          <cell r="I81">
            <v>36635</v>
          </cell>
          <cell r="J81">
            <v>1.7662</v>
          </cell>
        </row>
        <row r="82">
          <cell r="A82">
            <v>36636</v>
          </cell>
          <cell r="B82">
            <v>50.869678</v>
          </cell>
          <cell r="D82">
            <v>38776</v>
          </cell>
          <cell r="I82">
            <v>36636</v>
          </cell>
          <cell r="J82">
            <v>1.7784</v>
          </cell>
        </row>
        <row r="83">
          <cell r="A83">
            <v>36640</v>
          </cell>
          <cell r="B83">
            <v>50.903903999999997</v>
          </cell>
          <cell r="D83">
            <v>38821</v>
          </cell>
          <cell r="I83">
            <v>36640</v>
          </cell>
          <cell r="J83">
            <v>1.7916000000000001</v>
          </cell>
        </row>
        <row r="84">
          <cell r="A84">
            <v>36641</v>
          </cell>
          <cell r="B84">
            <v>50.938152000000002</v>
          </cell>
          <cell r="D84">
            <v>38828</v>
          </cell>
          <cell r="I84">
            <v>36641</v>
          </cell>
          <cell r="J84">
            <v>1.7887999999999999</v>
          </cell>
        </row>
        <row r="85">
          <cell r="A85">
            <v>36642</v>
          </cell>
          <cell r="B85">
            <v>50.972423999999997</v>
          </cell>
          <cell r="D85">
            <v>38838</v>
          </cell>
          <cell r="I85">
            <v>36642</v>
          </cell>
          <cell r="J85">
            <v>1.7985</v>
          </cell>
        </row>
        <row r="86">
          <cell r="A86">
            <v>36643</v>
          </cell>
          <cell r="B86">
            <v>51.006717999999999</v>
          </cell>
          <cell r="D86">
            <v>38883</v>
          </cell>
          <cell r="I86">
            <v>36643</v>
          </cell>
          <cell r="J86">
            <v>1.8083</v>
          </cell>
        </row>
        <row r="87">
          <cell r="A87">
            <v>36644</v>
          </cell>
          <cell r="B87">
            <v>51.041035000000001</v>
          </cell>
          <cell r="D87">
            <v>38967</v>
          </cell>
          <cell r="I87">
            <v>36644</v>
          </cell>
          <cell r="J87">
            <v>1.8067</v>
          </cell>
        </row>
        <row r="88">
          <cell r="A88">
            <v>36648</v>
          </cell>
          <cell r="B88">
            <v>51.075375000000001</v>
          </cell>
          <cell r="D88">
            <v>39002</v>
          </cell>
          <cell r="I88">
            <v>36648</v>
          </cell>
          <cell r="J88">
            <v>1.8008</v>
          </cell>
        </row>
        <row r="89">
          <cell r="A89">
            <v>36649</v>
          </cell>
          <cell r="B89">
            <v>51.109775999999997</v>
          </cell>
          <cell r="D89">
            <v>39023</v>
          </cell>
          <cell r="I89">
            <v>36649</v>
          </cell>
          <cell r="J89">
            <v>1.8162</v>
          </cell>
        </row>
        <row r="90">
          <cell r="A90">
            <v>36650</v>
          </cell>
          <cell r="B90">
            <v>51.144196000000001</v>
          </cell>
          <cell r="D90">
            <v>39036</v>
          </cell>
          <cell r="I90">
            <v>36650</v>
          </cell>
          <cell r="J90">
            <v>1.8144</v>
          </cell>
        </row>
        <row r="91">
          <cell r="A91">
            <v>36651</v>
          </cell>
          <cell r="B91">
            <v>51.178673000000003</v>
          </cell>
          <cell r="D91">
            <v>39076</v>
          </cell>
          <cell r="I91">
            <v>36651</v>
          </cell>
          <cell r="J91">
            <v>1.8118000000000001</v>
          </cell>
        </row>
        <row r="92">
          <cell r="A92">
            <v>36654</v>
          </cell>
          <cell r="B92">
            <v>51.213177000000002</v>
          </cell>
          <cell r="I92">
            <v>36654</v>
          </cell>
          <cell r="J92">
            <v>1.8058000000000001</v>
          </cell>
        </row>
        <row r="93">
          <cell r="A93">
            <v>36655</v>
          </cell>
          <cell r="B93">
            <v>51.24765</v>
          </cell>
          <cell r="I93">
            <v>36655</v>
          </cell>
          <cell r="J93">
            <v>1.8079000000000001</v>
          </cell>
        </row>
        <row r="94">
          <cell r="A94">
            <v>36656</v>
          </cell>
          <cell r="B94">
            <v>51.282077999999998</v>
          </cell>
          <cell r="I94">
            <v>36656</v>
          </cell>
          <cell r="J94">
            <v>1.8169</v>
          </cell>
        </row>
        <row r="95">
          <cell r="A95">
            <v>36657</v>
          </cell>
          <cell r="B95">
            <v>51.316527999999998</v>
          </cell>
          <cell r="I95">
            <v>36657</v>
          </cell>
          <cell r="J95">
            <v>1.8162</v>
          </cell>
        </row>
        <row r="96">
          <cell r="A96">
            <v>36658</v>
          </cell>
          <cell r="B96">
            <v>51.351002000000001</v>
          </cell>
          <cell r="I96">
            <v>36658</v>
          </cell>
          <cell r="J96">
            <v>1.8266</v>
          </cell>
        </row>
        <row r="97">
          <cell r="A97">
            <v>36661</v>
          </cell>
          <cell r="B97">
            <v>51.385468000000003</v>
          </cell>
          <cell r="I97">
            <v>36661</v>
          </cell>
          <cell r="J97">
            <v>1.8382000000000001</v>
          </cell>
        </row>
        <row r="98">
          <cell r="A98">
            <v>36662</v>
          </cell>
          <cell r="B98">
            <v>51.419952000000002</v>
          </cell>
          <cell r="I98">
            <v>36662</v>
          </cell>
          <cell r="J98">
            <v>1.8198000000000001</v>
          </cell>
        </row>
        <row r="99">
          <cell r="A99">
            <v>36663</v>
          </cell>
          <cell r="B99">
            <v>51.454459999999997</v>
          </cell>
          <cell r="I99">
            <v>36663</v>
          </cell>
          <cell r="J99">
            <v>1.8291999999999999</v>
          </cell>
        </row>
        <row r="100">
          <cell r="A100">
            <v>36664</v>
          </cell>
          <cell r="B100">
            <v>51.488976000000001</v>
          </cell>
          <cell r="I100">
            <v>36664</v>
          </cell>
          <cell r="J100">
            <v>1.8305</v>
          </cell>
        </row>
        <row r="101">
          <cell r="A101">
            <v>36665</v>
          </cell>
          <cell r="B101">
            <v>51.523513999999999</v>
          </cell>
          <cell r="I101">
            <v>36665</v>
          </cell>
          <cell r="J101">
            <v>1.8453999999999999</v>
          </cell>
        </row>
        <row r="102">
          <cell r="A102">
            <v>36668</v>
          </cell>
          <cell r="B102">
            <v>51.558078999999999</v>
          </cell>
          <cell r="I102">
            <v>36668</v>
          </cell>
          <cell r="J102">
            <v>1.8468</v>
          </cell>
        </row>
        <row r="103">
          <cell r="A103">
            <v>36669</v>
          </cell>
          <cell r="B103">
            <v>51.592663000000002</v>
          </cell>
          <cell r="I103">
            <v>36669</v>
          </cell>
          <cell r="J103">
            <v>1.8536999999999999</v>
          </cell>
        </row>
        <row r="104">
          <cell r="A104">
            <v>36670</v>
          </cell>
          <cell r="B104">
            <v>51.627270000000003</v>
          </cell>
          <cell r="I104">
            <v>36670</v>
          </cell>
          <cell r="J104">
            <v>1.8536999999999999</v>
          </cell>
        </row>
        <row r="105">
          <cell r="A105">
            <v>36671</v>
          </cell>
          <cell r="B105">
            <v>51.661918999999997</v>
          </cell>
          <cell r="I105">
            <v>36671</v>
          </cell>
          <cell r="J105">
            <v>1.8391999999999999</v>
          </cell>
        </row>
        <row r="106">
          <cell r="A106">
            <v>36672</v>
          </cell>
          <cell r="B106">
            <v>51.69659</v>
          </cell>
          <cell r="I106">
            <v>36672</v>
          </cell>
          <cell r="J106">
            <v>1.8454999999999999</v>
          </cell>
        </row>
        <row r="107">
          <cell r="A107">
            <v>36675</v>
          </cell>
          <cell r="B107">
            <v>51.731299999999997</v>
          </cell>
          <cell r="I107">
            <v>36675</v>
          </cell>
          <cell r="J107">
            <v>1.8388</v>
          </cell>
        </row>
        <row r="108">
          <cell r="A108">
            <v>36676</v>
          </cell>
          <cell r="B108">
            <v>51.766022</v>
          </cell>
          <cell r="I108">
            <v>36676</v>
          </cell>
          <cell r="J108">
            <v>1.8305</v>
          </cell>
        </row>
        <row r="109">
          <cell r="A109">
            <v>36677</v>
          </cell>
          <cell r="B109">
            <v>51.800727999999999</v>
          </cell>
          <cell r="I109">
            <v>36677</v>
          </cell>
          <cell r="J109">
            <v>1.8266</v>
          </cell>
        </row>
        <row r="110">
          <cell r="A110">
            <v>36678</v>
          </cell>
          <cell r="B110">
            <v>51.835442</v>
          </cell>
          <cell r="I110">
            <v>36678</v>
          </cell>
          <cell r="J110">
            <v>1.8202</v>
          </cell>
        </row>
        <row r="111">
          <cell r="A111">
            <v>36679</v>
          </cell>
          <cell r="B111">
            <v>51.870159000000001</v>
          </cell>
          <cell r="I111">
            <v>36679</v>
          </cell>
          <cell r="J111">
            <v>1.8104</v>
          </cell>
        </row>
        <row r="112">
          <cell r="A112">
            <v>36682</v>
          </cell>
          <cell r="B112">
            <v>51.904884000000003</v>
          </cell>
          <cell r="I112">
            <v>36682</v>
          </cell>
          <cell r="J112">
            <v>1.7932999999999999</v>
          </cell>
        </row>
        <row r="113">
          <cell r="A113">
            <v>36683</v>
          </cell>
          <cell r="B113">
            <v>51.939594</v>
          </cell>
          <cell r="I113">
            <v>36683</v>
          </cell>
          <cell r="J113">
            <v>1.7899</v>
          </cell>
        </row>
        <row r="114">
          <cell r="A114">
            <v>36684</v>
          </cell>
          <cell r="B114">
            <v>51.974280999999998</v>
          </cell>
          <cell r="I114">
            <v>36684</v>
          </cell>
          <cell r="J114">
            <v>1.8036000000000001</v>
          </cell>
        </row>
        <row r="115">
          <cell r="A115">
            <v>36685</v>
          </cell>
          <cell r="B115">
            <v>52.008918999999999</v>
          </cell>
          <cell r="I115">
            <v>36685</v>
          </cell>
          <cell r="J115">
            <v>1.7948</v>
          </cell>
        </row>
        <row r="116">
          <cell r="A116">
            <v>36686</v>
          </cell>
          <cell r="B116">
            <v>52.043545000000002</v>
          </cell>
          <cell r="I116">
            <v>36686</v>
          </cell>
          <cell r="J116">
            <v>1.7999000000000001</v>
          </cell>
        </row>
        <row r="117">
          <cell r="A117">
            <v>36689</v>
          </cell>
          <cell r="B117">
            <v>52.078189999999999</v>
          </cell>
          <cell r="I117">
            <v>36689</v>
          </cell>
          <cell r="J117">
            <v>1.804</v>
          </cell>
        </row>
        <row r="118">
          <cell r="A118">
            <v>36690</v>
          </cell>
          <cell r="B118">
            <v>52.112845999999998</v>
          </cell>
          <cell r="I118">
            <v>36690</v>
          </cell>
          <cell r="J118">
            <v>1.81</v>
          </cell>
        </row>
        <row r="119">
          <cell r="A119">
            <v>36691</v>
          </cell>
          <cell r="B119">
            <v>52.147506999999997</v>
          </cell>
          <cell r="I119">
            <v>36691</v>
          </cell>
          <cell r="J119">
            <v>1.8107</v>
          </cell>
        </row>
        <row r="120">
          <cell r="A120">
            <v>36692</v>
          </cell>
          <cell r="B120">
            <v>52.182170999999997</v>
          </cell>
          <cell r="I120">
            <v>36692</v>
          </cell>
          <cell r="J120">
            <v>1.8079000000000001</v>
          </cell>
        </row>
        <row r="121">
          <cell r="A121">
            <v>36693</v>
          </cell>
          <cell r="B121">
            <v>52.216873</v>
          </cell>
          <cell r="I121">
            <v>36693</v>
          </cell>
          <cell r="J121">
            <v>1.8072999999999999</v>
          </cell>
        </row>
        <row r="122">
          <cell r="A122">
            <v>36696</v>
          </cell>
          <cell r="B122">
            <v>52.251621</v>
          </cell>
          <cell r="I122">
            <v>36696</v>
          </cell>
          <cell r="J122">
            <v>1.8029999999999999</v>
          </cell>
        </row>
        <row r="123">
          <cell r="A123">
            <v>36697</v>
          </cell>
          <cell r="B123">
            <v>52.286372999999998</v>
          </cell>
          <cell r="I123">
            <v>36697</v>
          </cell>
          <cell r="J123">
            <v>1.7990999999999999</v>
          </cell>
        </row>
        <row r="124">
          <cell r="A124">
            <v>36698</v>
          </cell>
          <cell r="B124">
            <v>52.320991999999997</v>
          </cell>
          <cell r="I124">
            <v>36698</v>
          </cell>
          <cell r="J124">
            <v>1.8121</v>
          </cell>
        </row>
        <row r="125">
          <cell r="A125">
            <v>36700</v>
          </cell>
          <cell r="B125">
            <v>52.354359000000002</v>
          </cell>
          <cell r="I125">
            <v>36700</v>
          </cell>
          <cell r="J125">
            <v>1.8203</v>
          </cell>
        </row>
        <row r="126">
          <cell r="A126">
            <v>36703</v>
          </cell>
          <cell r="B126">
            <v>52.387698999999998</v>
          </cell>
          <cell r="I126">
            <v>36703</v>
          </cell>
          <cell r="J126">
            <v>1.8282</v>
          </cell>
        </row>
        <row r="127">
          <cell r="A127">
            <v>36704</v>
          </cell>
          <cell r="B127">
            <v>52.420966999999997</v>
          </cell>
          <cell r="I127">
            <v>36704</v>
          </cell>
          <cell r="J127">
            <v>1.8234999999999999</v>
          </cell>
        </row>
        <row r="128">
          <cell r="A128">
            <v>36705</v>
          </cell>
          <cell r="B128">
            <v>52.454208000000001</v>
          </cell>
          <cell r="I128">
            <v>36705</v>
          </cell>
          <cell r="J128">
            <v>1.8194999999999999</v>
          </cell>
        </row>
        <row r="129">
          <cell r="A129">
            <v>36706</v>
          </cell>
          <cell r="B129">
            <v>52.487236000000003</v>
          </cell>
          <cell r="I129">
            <v>36706</v>
          </cell>
          <cell r="J129">
            <v>1.8171999999999999</v>
          </cell>
        </row>
        <row r="130">
          <cell r="A130">
            <v>36707</v>
          </cell>
          <cell r="B130">
            <v>52.520355000000002</v>
          </cell>
          <cell r="I130">
            <v>36707</v>
          </cell>
          <cell r="J130">
            <v>1.8</v>
          </cell>
        </row>
        <row r="131">
          <cell r="A131">
            <v>36710</v>
          </cell>
          <cell r="B131">
            <v>52.553463000000001</v>
          </cell>
          <cell r="I131">
            <v>36710</v>
          </cell>
          <cell r="J131">
            <v>1.8080000000000001</v>
          </cell>
        </row>
        <row r="132">
          <cell r="A132">
            <v>36711</v>
          </cell>
          <cell r="B132">
            <v>52.586517000000001</v>
          </cell>
          <cell r="I132">
            <v>36711</v>
          </cell>
          <cell r="J132">
            <v>1.8121</v>
          </cell>
        </row>
        <row r="133">
          <cell r="A133">
            <v>36712</v>
          </cell>
          <cell r="B133">
            <v>52.619613999999999</v>
          </cell>
          <cell r="I133">
            <v>36712</v>
          </cell>
          <cell r="J133">
            <v>1.8047</v>
          </cell>
        </row>
        <row r="134">
          <cell r="A134">
            <v>36713</v>
          </cell>
          <cell r="B134">
            <v>52.652763</v>
          </cell>
          <cell r="I134">
            <v>36713</v>
          </cell>
          <cell r="J134">
            <v>1.7969999999999999</v>
          </cell>
        </row>
        <row r="135">
          <cell r="A135">
            <v>36714</v>
          </cell>
          <cell r="B135">
            <v>52.685969999999998</v>
          </cell>
          <cell r="I135">
            <v>36714</v>
          </cell>
          <cell r="J135">
            <v>1.7971999999999999</v>
          </cell>
        </row>
        <row r="136">
          <cell r="A136">
            <v>36717</v>
          </cell>
          <cell r="B136">
            <v>52.719147</v>
          </cell>
          <cell r="I136">
            <v>36717</v>
          </cell>
          <cell r="J136">
            <v>1.8006</v>
          </cell>
        </row>
        <row r="137">
          <cell r="A137">
            <v>36718</v>
          </cell>
          <cell r="B137">
            <v>52.751899999999999</v>
          </cell>
          <cell r="I137">
            <v>36718</v>
          </cell>
          <cell r="J137">
            <v>1.7971999999999999</v>
          </cell>
        </row>
        <row r="138">
          <cell r="A138">
            <v>36719</v>
          </cell>
          <cell r="B138">
            <v>52.784592000000004</v>
          </cell>
          <cell r="I138">
            <v>36719</v>
          </cell>
          <cell r="J138">
            <v>1.8033999999999999</v>
          </cell>
        </row>
        <row r="139">
          <cell r="A139">
            <v>36720</v>
          </cell>
          <cell r="B139">
            <v>52.817290999999997</v>
          </cell>
          <cell r="I139">
            <v>36720</v>
          </cell>
          <cell r="J139">
            <v>1.8104</v>
          </cell>
        </row>
        <row r="140">
          <cell r="A140">
            <v>36721</v>
          </cell>
          <cell r="B140">
            <v>52.849991000000003</v>
          </cell>
          <cell r="I140">
            <v>36721</v>
          </cell>
          <cell r="J140">
            <v>1.8106</v>
          </cell>
        </row>
        <row r="141">
          <cell r="A141">
            <v>36724</v>
          </cell>
          <cell r="B141">
            <v>52.882728999999998</v>
          </cell>
          <cell r="I141">
            <v>36724</v>
          </cell>
          <cell r="J141">
            <v>1.7979000000000001</v>
          </cell>
        </row>
        <row r="142">
          <cell r="A142">
            <v>36725</v>
          </cell>
          <cell r="B142">
            <v>52.915489000000001</v>
          </cell>
          <cell r="I142">
            <v>36725</v>
          </cell>
          <cell r="J142">
            <v>1.7969999999999999</v>
          </cell>
        </row>
        <row r="143">
          <cell r="A143">
            <v>36726</v>
          </cell>
          <cell r="B143">
            <v>52.948250000000002</v>
          </cell>
          <cell r="I143">
            <v>36726</v>
          </cell>
          <cell r="J143">
            <v>1.8044</v>
          </cell>
        </row>
        <row r="144">
          <cell r="A144">
            <v>36727</v>
          </cell>
          <cell r="B144">
            <v>52.980949000000003</v>
          </cell>
          <cell r="I144">
            <v>36727</v>
          </cell>
          <cell r="J144">
            <v>1.8015000000000001</v>
          </cell>
        </row>
        <row r="145">
          <cell r="A145">
            <v>36728</v>
          </cell>
          <cell r="B145">
            <v>53.01305</v>
          </cell>
          <cell r="I145">
            <v>36728</v>
          </cell>
          <cell r="J145">
            <v>1.7921</v>
          </cell>
        </row>
        <row r="146">
          <cell r="A146">
            <v>36731</v>
          </cell>
          <cell r="B146">
            <v>53.045132000000002</v>
          </cell>
          <cell r="I146">
            <v>36731</v>
          </cell>
          <cell r="J146">
            <v>1.7956000000000001</v>
          </cell>
        </row>
        <row r="147">
          <cell r="A147">
            <v>36732</v>
          </cell>
          <cell r="B147">
            <v>53.077190000000002</v>
          </cell>
          <cell r="I147">
            <v>36732</v>
          </cell>
          <cell r="J147">
            <v>1.7898000000000001</v>
          </cell>
        </row>
        <row r="148">
          <cell r="A148">
            <v>36733</v>
          </cell>
          <cell r="B148">
            <v>53.109240999999997</v>
          </cell>
          <cell r="I148">
            <v>36733</v>
          </cell>
          <cell r="J148">
            <v>1.7925</v>
          </cell>
        </row>
        <row r="149">
          <cell r="A149">
            <v>36734</v>
          </cell>
          <cell r="B149">
            <v>53.141300000000001</v>
          </cell>
          <cell r="I149">
            <v>36734</v>
          </cell>
          <cell r="J149">
            <v>1.7847</v>
          </cell>
        </row>
        <row r="150">
          <cell r="A150">
            <v>36735</v>
          </cell>
          <cell r="B150">
            <v>53.173350999999997</v>
          </cell>
          <cell r="I150">
            <v>36735</v>
          </cell>
          <cell r="J150">
            <v>1.7827999999999999</v>
          </cell>
        </row>
        <row r="151">
          <cell r="A151">
            <v>36738</v>
          </cell>
          <cell r="B151">
            <v>53.205399</v>
          </cell>
          <cell r="I151">
            <v>36738</v>
          </cell>
          <cell r="J151">
            <v>1.7747999999999999</v>
          </cell>
        </row>
        <row r="152">
          <cell r="A152">
            <v>36739</v>
          </cell>
          <cell r="B152">
            <v>53.237437999999997</v>
          </cell>
          <cell r="I152">
            <v>36739</v>
          </cell>
          <cell r="J152">
            <v>1.788</v>
          </cell>
        </row>
        <row r="153">
          <cell r="A153">
            <v>36740</v>
          </cell>
          <cell r="B153">
            <v>53.269469999999998</v>
          </cell>
          <cell r="I153">
            <v>36740</v>
          </cell>
          <cell r="J153">
            <v>1.7916000000000001</v>
          </cell>
        </row>
        <row r="154">
          <cell r="A154">
            <v>36741</v>
          </cell>
          <cell r="B154">
            <v>53.301529000000002</v>
          </cell>
          <cell r="I154">
            <v>36741</v>
          </cell>
          <cell r="J154">
            <v>1.8079000000000001</v>
          </cell>
        </row>
        <row r="155">
          <cell r="A155">
            <v>36742</v>
          </cell>
          <cell r="B155">
            <v>53.333610999999998</v>
          </cell>
          <cell r="I155">
            <v>36742</v>
          </cell>
          <cell r="J155">
            <v>1.7919</v>
          </cell>
        </row>
        <row r="156">
          <cell r="A156">
            <v>36745</v>
          </cell>
          <cell r="B156">
            <v>53.365699999999997</v>
          </cell>
          <cell r="I156">
            <v>36745</v>
          </cell>
          <cell r="J156">
            <v>1.7961</v>
          </cell>
        </row>
        <row r="157">
          <cell r="A157">
            <v>36746</v>
          </cell>
          <cell r="B157">
            <v>53.397830999999996</v>
          </cell>
          <cell r="I157">
            <v>36746</v>
          </cell>
          <cell r="J157">
            <v>1.7991999999999999</v>
          </cell>
        </row>
        <row r="158">
          <cell r="A158">
            <v>36747</v>
          </cell>
          <cell r="B158">
            <v>53.430011999999998</v>
          </cell>
          <cell r="I158">
            <v>36747</v>
          </cell>
          <cell r="J158">
            <v>1.7949999999999999</v>
          </cell>
        </row>
        <row r="159">
          <cell r="A159">
            <v>36748</v>
          </cell>
          <cell r="B159">
            <v>53.462181000000001</v>
          </cell>
          <cell r="I159">
            <v>36748</v>
          </cell>
          <cell r="J159">
            <v>1.7962</v>
          </cell>
        </row>
        <row r="160">
          <cell r="A160">
            <v>36749</v>
          </cell>
          <cell r="B160">
            <v>53.494410999999999</v>
          </cell>
          <cell r="I160">
            <v>36749</v>
          </cell>
          <cell r="J160">
            <v>1.7959000000000001</v>
          </cell>
        </row>
        <row r="161">
          <cell r="A161">
            <v>36752</v>
          </cell>
          <cell r="B161">
            <v>53.526710999999999</v>
          </cell>
          <cell r="I161">
            <v>36752</v>
          </cell>
          <cell r="J161">
            <v>1.8021</v>
          </cell>
        </row>
        <row r="162">
          <cell r="A162">
            <v>36753</v>
          </cell>
          <cell r="B162">
            <v>53.559071000000003</v>
          </cell>
          <cell r="I162">
            <v>36753</v>
          </cell>
          <cell r="J162">
            <v>1.8056000000000001</v>
          </cell>
        </row>
        <row r="163">
          <cell r="A163">
            <v>36754</v>
          </cell>
          <cell r="B163">
            <v>53.591369999999998</v>
          </cell>
          <cell r="I163">
            <v>36754</v>
          </cell>
          <cell r="J163">
            <v>1.8069999999999999</v>
          </cell>
        </row>
        <row r="164">
          <cell r="A164">
            <v>36755</v>
          </cell>
          <cell r="B164">
            <v>53.623660999999998</v>
          </cell>
          <cell r="I164">
            <v>36755</v>
          </cell>
          <cell r="J164">
            <v>1.8096000000000001</v>
          </cell>
        </row>
        <row r="165">
          <cell r="A165">
            <v>36756</v>
          </cell>
          <cell r="B165">
            <v>53.655997999999997</v>
          </cell>
          <cell r="I165">
            <v>36756</v>
          </cell>
          <cell r="J165">
            <v>1.8173999999999999</v>
          </cell>
        </row>
        <row r="166">
          <cell r="A166">
            <v>36759</v>
          </cell>
          <cell r="B166">
            <v>53.688381</v>
          </cell>
          <cell r="I166">
            <v>36759</v>
          </cell>
          <cell r="J166">
            <v>1.8199000000000001</v>
          </cell>
        </row>
        <row r="167">
          <cell r="A167">
            <v>36760</v>
          </cell>
          <cell r="B167">
            <v>53.720889999999997</v>
          </cell>
          <cell r="I167">
            <v>36760</v>
          </cell>
          <cell r="J167">
            <v>1.8169</v>
          </cell>
        </row>
        <row r="168">
          <cell r="A168">
            <v>36761</v>
          </cell>
          <cell r="B168">
            <v>53.753287999999998</v>
          </cell>
          <cell r="I168">
            <v>36761</v>
          </cell>
          <cell r="J168">
            <v>1.8186</v>
          </cell>
        </row>
        <row r="169">
          <cell r="A169">
            <v>36762</v>
          </cell>
          <cell r="B169">
            <v>53.785240000000002</v>
          </cell>
          <cell r="I169">
            <v>36762</v>
          </cell>
          <cell r="J169">
            <v>1.8204</v>
          </cell>
        </row>
        <row r="170">
          <cell r="A170">
            <v>36763</v>
          </cell>
          <cell r="B170">
            <v>53.817619000000001</v>
          </cell>
          <cell r="I170">
            <v>36763</v>
          </cell>
          <cell r="J170">
            <v>1.8212999999999999</v>
          </cell>
        </row>
        <row r="171">
          <cell r="A171">
            <v>36766</v>
          </cell>
          <cell r="B171">
            <v>53.850079000000001</v>
          </cell>
          <cell r="I171">
            <v>36766</v>
          </cell>
          <cell r="J171">
            <v>1.8277000000000001</v>
          </cell>
        </row>
        <row r="172">
          <cell r="A172">
            <v>36767</v>
          </cell>
          <cell r="B172">
            <v>53.882579999999997</v>
          </cell>
          <cell r="I172">
            <v>36767</v>
          </cell>
          <cell r="J172">
            <v>1.8349</v>
          </cell>
        </row>
        <row r="173">
          <cell r="A173">
            <v>36768</v>
          </cell>
          <cell r="B173">
            <v>53.915112000000001</v>
          </cell>
          <cell r="I173">
            <v>36768</v>
          </cell>
          <cell r="J173">
            <v>1.8259000000000001</v>
          </cell>
        </row>
        <row r="174">
          <cell r="A174">
            <v>36769</v>
          </cell>
          <cell r="B174">
            <v>53.947631999999999</v>
          </cell>
          <cell r="I174">
            <v>36769</v>
          </cell>
          <cell r="J174">
            <v>1.8233999999999999</v>
          </cell>
        </row>
        <row r="175">
          <cell r="A175">
            <v>36770</v>
          </cell>
          <cell r="B175">
            <v>53.980099000000003</v>
          </cell>
          <cell r="I175">
            <v>36770</v>
          </cell>
          <cell r="J175">
            <v>1.8218000000000001</v>
          </cell>
        </row>
        <row r="176">
          <cell r="A176">
            <v>36773</v>
          </cell>
          <cell r="B176">
            <v>54.012562000000003</v>
          </cell>
          <cell r="I176">
            <v>36773</v>
          </cell>
          <cell r="J176">
            <v>1.8254999999999999</v>
          </cell>
        </row>
        <row r="177">
          <cell r="A177">
            <v>36774</v>
          </cell>
          <cell r="B177">
            <v>54.045108999999997</v>
          </cell>
          <cell r="I177">
            <v>36774</v>
          </cell>
          <cell r="J177">
            <v>1.8293999999999999</v>
          </cell>
        </row>
        <row r="178">
          <cell r="A178">
            <v>36775</v>
          </cell>
          <cell r="B178">
            <v>54.077689999999997</v>
          </cell>
          <cell r="I178">
            <v>36775</v>
          </cell>
          <cell r="J178">
            <v>1.8207</v>
          </cell>
        </row>
        <row r="179">
          <cell r="A179">
            <v>36777</v>
          </cell>
          <cell r="B179">
            <v>54.110359000000003</v>
          </cell>
          <cell r="I179">
            <v>36777</v>
          </cell>
          <cell r="J179">
            <v>1.8224</v>
          </cell>
        </row>
        <row r="180">
          <cell r="A180">
            <v>36780</v>
          </cell>
          <cell r="B180">
            <v>54.143070000000002</v>
          </cell>
          <cell r="I180">
            <v>36780</v>
          </cell>
          <cell r="J180">
            <v>1.8199000000000001</v>
          </cell>
        </row>
        <row r="181">
          <cell r="A181">
            <v>36781</v>
          </cell>
          <cell r="B181">
            <v>54.175868999999999</v>
          </cell>
          <cell r="I181">
            <v>36781</v>
          </cell>
          <cell r="J181">
            <v>1.8279000000000001</v>
          </cell>
        </row>
        <row r="182">
          <cell r="A182">
            <v>36782</v>
          </cell>
          <cell r="B182">
            <v>54.208697999999998</v>
          </cell>
          <cell r="I182">
            <v>36782</v>
          </cell>
          <cell r="J182">
            <v>1.8320000000000001</v>
          </cell>
        </row>
        <row r="183">
          <cell r="A183">
            <v>36783</v>
          </cell>
          <cell r="B183">
            <v>54.241562000000002</v>
          </cell>
          <cell r="I183">
            <v>36783</v>
          </cell>
          <cell r="J183">
            <v>1.8317000000000001</v>
          </cell>
        </row>
        <row r="184">
          <cell r="A184">
            <v>36784</v>
          </cell>
          <cell r="B184">
            <v>54.274459999999998</v>
          </cell>
          <cell r="I184">
            <v>36784</v>
          </cell>
          <cell r="J184">
            <v>1.8438000000000001</v>
          </cell>
        </row>
        <row r="185">
          <cell r="A185">
            <v>36787</v>
          </cell>
          <cell r="B185">
            <v>54.307361999999998</v>
          </cell>
          <cell r="I185">
            <v>36787</v>
          </cell>
          <cell r="J185">
            <v>1.8557999999999999</v>
          </cell>
        </row>
        <row r="186">
          <cell r="A186">
            <v>36788</v>
          </cell>
          <cell r="B186">
            <v>54.340290000000003</v>
          </cell>
          <cell r="I186">
            <v>36788</v>
          </cell>
          <cell r="J186">
            <v>1.8537999999999999</v>
          </cell>
        </row>
        <row r="187">
          <cell r="A187">
            <v>36789</v>
          </cell>
          <cell r="B187">
            <v>54.373210999999998</v>
          </cell>
          <cell r="I187">
            <v>36789</v>
          </cell>
          <cell r="J187">
            <v>1.8546</v>
          </cell>
        </row>
        <row r="188">
          <cell r="A188">
            <v>36790</v>
          </cell>
          <cell r="B188">
            <v>54.405608999999998</v>
          </cell>
          <cell r="I188">
            <v>36790</v>
          </cell>
          <cell r="J188">
            <v>1.8516999999999999</v>
          </cell>
        </row>
        <row r="189">
          <cell r="A189">
            <v>36791</v>
          </cell>
          <cell r="B189">
            <v>54.439140000000002</v>
          </cell>
          <cell r="I189">
            <v>36791</v>
          </cell>
          <cell r="J189">
            <v>1.8593999999999999</v>
          </cell>
        </row>
        <row r="190">
          <cell r="A190">
            <v>36794</v>
          </cell>
          <cell r="B190">
            <v>54.472118000000002</v>
          </cell>
          <cell r="I190">
            <v>36794</v>
          </cell>
          <cell r="J190">
            <v>1.8420000000000001</v>
          </cell>
        </row>
        <row r="191">
          <cell r="A191">
            <v>36795</v>
          </cell>
          <cell r="B191">
            <v>54.505099999999999</v>
          </cell>
          <cell r="I191">
            <v>36795</v>
          </cell>
          <cell r="J191">
            <v>1.8506</v>
          </cell>
        </row>
        <row r="192">
          <cell r="A192">
            <v>36796</v>
          </cell>
          <cell r="B192">
            <v>54.538071000000002</v>
          </cell>
          <cell r="I192">
            <v>36796</v>
          </cell>
          <cell r="J192">
            <v>1.8492</v>
          </cell>
        </row>
        <row r="193">
          <cell r="A193">
            <v>36797</v>
          </cell>
          <cell r="B193">
            <v>54.570999</v>
          </cell>
          <cell r="I193">
            <v>36797</v>
          </cell>
          <cell r="J193">
            <v>1.8479000000000001</v>
          </cell>
        </row>
        <row r="194">
          <cell r="A194">
            <v>36798</v>
          </cell>
          <cell r="B194">
            <v>54.603969999999997</v>
          </cell>
          <cell r="I194">
            <v>36798</v>
          </cell>
          <cell r="J194">
            <v>1.8436999999999999</v>
          </cell>
        </row>
        <row r="195">
          <cell r="A195">
            <v>36801</v>
          </cell>
          <cell r="B195">
            <v>54.637058000000003</v>
          </cell>
          <cell r="I195">
            <v>36801</v>
          </cell>
          <cell r="J195">
            <v>1.8483000000000001</v>
          </cell>
        </row>
        <row r="196">
          <cell r="A196">
            <v>36802</v>
          </cell>
          <cell r="B196">
            <v>54.670180999999999</v>
          </cell>
          <cell r="I196">
            <v>36802</v>
          </cell>
          <cell r="J196">
            <v>1.8498000000000001</v>
          </cell>
        </row>
        <row r="197">
          <cell r="A197">
            <v>36803</v>
          </cell>
          <cell r="B197">
            <v>54.703299999999999</v>
          </cell>
          <cell r="I197">
            <v>36803</v>
          </cell>
          <cell r="J197">
            <v>1.8529</v>
          </cell>
        </row>
        <row r="198">
          <cell r="A198">
            <v>36804</v>
          </cell>
          <cell r="B198">
            <v>54.736480999999998</v>
          </cell>
          <cell r="I198">
            <v>36804</v>
          </cell>
          <cell r="J198">
            <v>1.8501000000000001</v>
          </cell>
        </row>
        <row r="199">
          <cell r="A199">
            <v>36805</v>
          </cell>
          <cell r="B199">
            <v>54.769680000000001</v>
          </cell>
          <cell r="I199">
            <v>36805</v>
          </cell>
          <cell r="J199">
            <v>1.8520000000000001</v>
          </cell>
        </row>
        <row r="200">
          <cell r="A200">
            <v>36808</v>
          </cell>
          <cell r="B200">
            <v>54.802849000000002</v>
          </cell>
          <cell r="I200">
            <v>36808</v>
          </cell>
          <cell r="J200">
            <v>1.8573999999999999</v>
          </cell>
        </row>
        <row r="201">
          <cell r="A201">
            <v>36809</v>
          </cell>
          <cell r="B201">
            <v>54.836039999999997</v>
          </cell>
          <cell r="I201">
            <v>36809</v>
          </cell>
          <cell r="J201">
            <v>1.8541000000000001</v>
          </cell>
        </row>
        <row r="202">
          <cell r="A202">
            <v>36810</v>
          </cell>
          <cell r="B202">
            <v>54.869221000000003</v>
          </cell>
          <cell r="I202">
            <v>36810</v>
          </cell>
          <cell r="J202">
            <v>1.8603000000000001</v>
          </cell>
        </row>
        <row r="203">
          <cell r="A203">
            <v>36812</v>
          </cell>
          <cell r="B203">
            <v>54.902389999999997</v>
          </cell>
          <cell r="I203">
            <v>36812</v>
          </cell>
          <cell r="J203">
            <v>1.8764000000000001</v>
          </cell>
        </row>
        <row r="204">
          <cell r="A204">
            <v>36815</v>
          </cell>
          <cell r="B204">
            <v>54.935611999999999</v>
          </cell>
          <cell r="I204">
            <v>36815</v>
          </cell>
          <cell r="J204">
            <v>1.8704000000000001</v>
          </cell>
        </row>
        <row r="205">
          <cell r="A205">
            <v>36816</v>
          </cell>
          <cell r="B205">
            <v>54.968879999999999</v>
          </cell>
          <cell r="I205">
            <v>36816</v>
          </cell>
          <cell r="J205">
            <v>1.8667</v>
          </cell>
        </row>
        <row r="206">
          <cell r="A206">
            <v>36817</v>
          </cell>
          <cell r="B206">
            <v>55.002170999999997</v>
          </cell>
          <cell r="I206">
            <v>36817</v>
          </cell>
          <cell r="J206">
            <v>1.8794999999999999</v>
          </cell>
        </row>
        <row r="207">
          <cell r="A207">
            <v>36818</v>
          </cell>
          <cell r="B207">
            <v>55.03548</v>
          </cell>
          <cell r="I207">
            <v>36818</v>
          </cell>
          <cell r="J207">
            <v>1.8714</v>
          </cell>
        </row>
        <row r="208">
          <cell r="A208">
            <v>36819</v>
          </cell>
          <cell r="B208">
            <v>55.068801999999998</v>
          </cell>
          <cell r="I208">
            <v>36819</v>
          </cell>
          <cell r="J208">
            <v>1.8795999999999999</v>
          </cell>
        </row>
        <row r="209">
          <cell r="A209">
            <v>36822</v>
          </cell>
          <cell r="B209">
            <v>55.102161000000002</v>
          </cell>
          <cell r="I209">
            <v>36822</v>
          </cell>
          <cell r="J209">
            <v>1.8917999999999999</v>
          </cell>
        </row>
        <row r="210">
          <cell r="A210">
            <v>36823</v>
          </cell>
          <cell r="B210">
            <v>55.135528999999998</v>
          </cell>
          <cell r="I210">
            <v>36823</v>
          </cell>
          <cell r="J210">
            <v>1.8980999999999999</v>
          </cell>
        </row>
        <row r="211">
          <cell r="A211">
            <v>36824</v>
          </cell>
          <cell r="B211">
            <v>55.168900000000001</v>
          </cell>
          <cell r="I211">
            <v>36824</v>
          </cell>
          <cell r="J211">
            <v>1.9281999999999999</v>
          </cell>
        </row>
        <row r="212">
          <cell r="A212">
            <v>36825</v>
          </cell>
          <cell r="B212">
            <v>55.202289999999998</v>
          </cell>
          <cell r="I212">
            <v>36825</v>
          </cell>
          <cell r="J212">
            <v>1.9339999999999999</v>
          </cell>
        </row>
        <row r="213">
          <cell r="A213">
            <v>36826</v>
          </cell>
          <cell r="B213">
            <v>55.235709999999997</v>
          </cell>
          <cell r="I213">
            <v>36826</v>
          </cell>
          <cell r="J213">
            <v>1.9239999999999999</v>
          </cell>
        </row>
        <row r="214">
          <cell r="A214">
            <v>36829</v>
          </cell>
          <cell r="B214">
            <v>55.269160999999997</v>
          </cell>
          <cell r="I214">
            <v>36829</v>
          </cell>
          <cell r="J214">
            <v>1.9184000000000001</v>
          </cell>
        </row>
        <row r="215">
          <cell r="A215">
            <v>36830</v>
          </cell>
          <cell r="B215">
            <v>55.302630999999998</v>
          </cell>
          <cell r="I215">
            <v>36830</v>
          </cell>
          <cell r="J215">
            <v>1.909</v>
          </cell>
        </row>
        <row r="216">
          <cell r="A216">
            <v>36831</v>
          </cell>
          <cell r="B216">
            <v>55.33614</v>
          </cell>
          <cell r="I216">
            <v>36831</v>
          </cell>
          <cell r="J216">
            <v>1.9098999999999999</v>
          </cell>
        </row>
        <row r="217">
          <cell r="A217">
            <v>36832</v>
          </cell>
          <cell r="B217">
            <v>55.369621000000002</v>
          </cell>
          <cell r="I217">
            <v>36833</v>
          </cell>
          <cell r="J217">
            <v>1.9286000000000001</v>
          </cell>
        </row>
        <row r="218">
          <cell r="A218">
            <v>36833</v>
          </cell>
          <cell r="B218">
            <v>55.369629000000003</v>
          </cell>
          <cell r="I218">
            <v>36836</v>
          </cell>
          <cell r="J218">
            <v>1.9461999999999999</v>
          </cell>
        </row>
        <row r="219">
          <cell r="A219">
            <v>36836</v>
          </cell>
          <cell r="B219">
            <v>55.403080000000003</v>
          </cell>
          <cell r="I219">
            <v>36837</v>
          </cell>
          <cell r="J219">
            <v>1.9573</v>
          </cell>
        </row>
        <row r="220">
          <cell r="A220">
            <v>36837</v>
          </cell>
          <cell r="B220">
            <v>55.436481000000001</v>
          </cell>
          <cell r="I220">
            <v>36838</v>
          </cell>
          <cell r="J220">
            <v>1.9502999999999999</v>
          </cell>
        </row>
        <row r="221">
          <cell r="A221">
            <v>36838</v>
          </cell>
          <cell r="B221">
            <v>55.469935999999997</v>
          </cell>
          <cell r="I221">
            <v>36839</v>
          </cell>
          <cell r="J221">
            <v>1.9682999999999999</v>
          </cell>
        </row>
        <row r="222">
          <cell r="A222">
            <v>36839</v>
          </cell>
          <cell r="B222">
            <v>55.503478999999999</v>
          </cell>
          <cell r="I222">
            <v>36840</v>
          </cell>
          <cell r="J222">
            <v>1.9565999999999999</v>
          </cell>
        </row>
        <row r="223">
          <cell r="A223">
            <v>36840</v>
          </cell>
          <cell r="B223">
            <v>55.537070999999997</v>
          </cell>
          <cell r="I223">
            <v>36843</v>
          </cell>
          <cell r="J223">
            <v>1.9579</v>
          </cell>
        </row>
        <row r="224">
          <cell r="A224">
            <v>36843</v>
          </cell>
          <cell r="B224">
            <v>55.570709000000001</v>
          </cell>
          <cell r="I224">
            <v>36844</v>
          </cell>
          <cell r="J224">
            <v>1.9440999999999999</v>
          </cell>
        </row>
        <row r="225">
          <cell r="A225">
            <v>36844</v>
          </cell>
          <cell r="B225">
            <v>55.604359000000002</v>
          </cell>
          <cell r="I225">
            <v>36846</v>
          </cell>
          <cell r="J225">
            <v>1.9486000000000001</v>
          </cell>
        </row>
        <row r="226">
          <cell r="A226">
            <v>36846</v>
          </cell>
          <cell r="B226">
            <v>55.638046000000003</v>
          </cell>
          <cell r="I226">
            <v>36847</v>
          </cell>
          <cell r="J226">
            <v>1.9609000000000001</v>
          </cell>
        </row>
        <row r="227">
          <cell r="A227">
            <v>36847</v>
          </cell>
          <cell r="B227">
            <v>55.671748999999998</v>
          </cell>
          <cell r="I227">
            <v>36850</v>
          </cell>
          <cell r="J227">
            <v>1.9365000000000001</v>
          </cell>
        </row>
        <row r="228">
          <cell r="A228">
            <v>36850</v>
          </cell>
          <cell r="B228">
            <v>55.705505000000002</v>
          </cell>
          <cell r="I228">
            <v>36851</v>
          </cell>
          <cell r="J228">
            <v>1.91</v>
          </cell>
        </row>
        <row r="229">
          <cell r="A229">
            <v>36851</v>
          </cell>
          <cell r="B229">
            <v>55.739249999999998</v>
          </cell>
          <cell r="I229">
            <v>36852</v>
          </cell>
          <cell r="J229">
            <v>1.9321999999999999</v>
          </cell>
        </row>
        <row r="230">
          <cell r="A230">
            <v>36852</v>
          </cell>
          <cell r="B230">
            <v>55.773021999999997</v>
          </cell>
          <cell r="I230">
            <v>36853</v>
          </cell>
          <cell r="J230">
            <v>1.9413</v>
          </cell>
        </row>
        <row r="231">
          <cell r="A231">
            <v>36853</v>
          </cell>
          <cell r="B231">
            <v>55.806679000000003</v>
          </cell>
          <cell r="I231">
            <v>36854</v>
          </cell>
          <cell r="J231">
            <v>1.956</v>
          </cell>
        </row>
        <row r="232">
          <cell r="A232">
            <v>36854</v>
          </cell>
          <cell r="B232">
            <v>55.840358999999999</v>
          </cell>
          <cell r="I232">
            <v>36857</v>
          </cell>
          <cell r="J232">
            <v>1.9571000000000001</v>
          </cell>
        </row>
        <row r="233">
          <cell r="A233">
            <v>36857</v>
          </cell>
          <cell r="B233">
            <v>55.874008000000003</v>
          </cell>
          <cell r="I233">
            <v>36858</v>
          </cell>
          <cell r="J233">
            <v>1.9778</v>
          </cell>
        </row>
        <row r="234">
          <cell r="A234">
            <v>36858</v>
          </cell>
          <cell r="B234">
            <v>55.907719</v>
          </cell>
          <cell r="I234">
            <v>36859</v>
          </cell>
          <cell r="J234">
            <v>1.9610000000000001</v>
          </cell>
        </row>
        <row r="235">
          <cell r="A235">
            <v>36859</v>
          </cell>
          <cell r="B235">
            <v>55.941440999999998</v>
          </cell>
          <cell r="I235">
            <v>36860</v>
          </cell>
          <cell r="J235">
            <v>1.9596</v>
          </cell>
        </row>
        <row r="236">
          <cell r="A236">
            <v>36860</v>
          </cell>
          <cell r="B236">
            <v>55.975127999999998</v>
          </cell>
          <cell r="I236">
            <v>36861</v>
          </cell>
          <cell r="J236">
            <v>1.9795</v>
          </cell>
        </row>
        <row r="237">
          <cell r="A237">
            <v>36861</v>
          </cell>
          <cell r="B237">
            <v>56.008800999999998</v>
          </cell>
          <cell r="I237">
            <v>36864</v>
          </cell>
          <cell r="J237">
            <v>1.9846999999999999</v>
          </cell>
        </row>
        <row r="238">
          <cell r="A238">
            <v>36864</v>
          </cell>
          <cell r="B238">
            <v>56.042499999999997</v>
          </cell>
          <cell r="I238">
            <v>36865</v>
          </cell>
          <cell r="J238">
            <v>1.9648000000000001</v>
          </cell>
        </row>
        <row r="239">
          <cell r="A239">
            <v>36865</v>
          </cell>
          <cell r="B239">
            <v>56.076210000000003</v>
          </cell>
          <cell r="I239">
            <v>36866</v>
          </cell>
          <cell r="J239">
            <v>1.9657</v>
          </cell>
        </row>
        <row r="240">
          <cell r="A240">
            <v>36866</v>
          </cell>
          <cell r="B240">
            <v>56.109927999999996</v>
          </cell>
          <cell r="I240">
            <v>36867</v>
          </cell>
          <cell r="J240">
            <v>1.9698</v>
          </cell>
        </row>
        <row r="241">
          <cell r="A241">
            <v>36867</v>
          </cell>
          <cell r="B241">
            <v>56.143661000000002</v>
          </cell>
          <cell r="I241">
            <v>36868</v>
          </cell>
          <cell r="J241">
            <v>1.9695</v>
          </cell>
        </row>
        <row r="242">
          <cell r="A242">
            <v>36868</v>
          </cell>
          <cell r="B242">
            <v>56.177391</v>
          </cell>
          <cell r="I242">
            <v>36871</v>
          </cell>
          <cell r="J242">
            <v>1.9648000000000001</v>
          </cell>
        </row>
        <row r="243">
          <cell r="A243">
            <v>36871</v>
          </cell>
          <cell r="B243">
            <v>56.21114</v>
          </cell>
          <cell r="I243">
            <v>36872</v>
          </cell>
          <cell r="J243">
            <v>1.9676</v>
          </cell>
        </row>
        <row r="244">
          <cell r="A244">
            <v>36872</v>
          </cell>
          <cell r="B244">
            <v>56.244888000000003</v>
          </cell>
          <cell r="I244">
            <v>36873</v>
          </cell>
          <cell r="J244">
            <v>1.9622999999999999</v>
          </cell>
        </row>
        <row r="245">
          <cell r="A245">
            <v>36873</v>
          </cell>
          <cell r="B245">
            <v>56.278641</v>
          </cell>
          <cell r="I245">
            <v>36874</v>
          </cell>
          <cell r="J245">
            <v>1.9635</v>
          </cell>
        </row>
        <row r="246">
          <cell r="A246">
            <v>36874</v>
          </cell>
          <cell r="B246">
            <v>56.312389000000003</v>
          </cell>
          <cell r="I246">
            <v>36875</v>
          </cell>
          <cell r="J246">
            <v>1.9678</v>
          </cell>
        </row>
        <row r="247">
          <cell r="A247">
            <v>36875</v>
          </cell>
          <cell r="B247">
            <v>56.346142</v>
          </cell>
          <cell r="I247">
            <v>36878</v>
          </cell>
          <cell r="J247">
            <v>1.9539</v>
          </cell>
        </row>
        <row r="248">
          <cell r="A248">
            <v>36878</v>
          </cell>
          <cell r="B248">
            <v>56.379921000000003</v>
          </cell>
          <cell r="I248">
            <v>36879</v>
          </cell>
          <cell r="J248">
            <v>1.9556</v>
          </cell>
        </row>
        <row r="249">
          <cell r="A249">
            <v>36879</v>
          </cell>
          <cell r="B249">
            <v>56.379921000000003</v>
          </cell>
          <cell r="I249">
            <v>36880</v>
          </cell>
          <cell r="J249">
            <v>1.9559</v>
          </cell>
        </row>
        <row r="250">
          <cell r="A250">
            <v>36880</v>
          </cell>
          <cell r="B250">
            <v>56.447411000000002</v>
          </cell>
          <cell r="I250">
            <v>36881</v>
          </cell>
          <cell r="J250">
            <v>1.9578</v>
          </cell>
        </row>
        <row r="251">
          <cell r="A251">
            <v>36881</v>
          </cell>
          <cell r="B251">
            <v>56.480708999999997</v>
          </cell>
          <cell r="I251">
            <v>36882</v>
          </cell>
          <cell r="J251">
            <v>1.9523999999999999</v>
          </cell>
        </row>
        <row r="252">
          <cell r="A252">
            <v>36882</v>
          </cell>
          <cell r="B252">
            <v>56.513466000000001</v>
          </cell>
          <cell r="I252">
            <v>36886</v>
          </cell>
          <cell r="J252">
            <v>1.9578</v>
          </cell>
        </row>
        <row r="253">
          <cell r="A253">
            <v>36886</v>
          </cell>
          <cell r="B253">
            <v>56.546230000000001</v>
          </cell>
          <cell r="I253">
            <v>36887</v>
          </cell>
          <cell r="J253">
            <v>1.9608000000000001</v>
          </cell>
        </row>
        <row r="254">
          <cell r="A254">
            <v>36887</v>
          </cell>
          <cell r="B254">
            <v>56.578999000000003</v>
          </cell>
          <cell r="I254">
            <v>36888</v>
          </cell>
          <cell r="J254">
            <v>1.9554</v>
          </cell>
        </row>
        <row r="255">
          <cell r="A255">
            <v>36888</v>
          </cell>
          <cell r="B255">
            <v>56.611752000000003</v>
          </cell>
          <cell r="I255">
            <v>36889</v>
          </cell>
          <cell r="J255">
            <v>1.9554</v>
          </cell>
        </row>
        <row r="256">
          <cell r="A256">
            <v>36889</v>
          </cell>
          <cell r="B256">
            <v>56.644562000000001</v>
          </cell>
          <cell r="I256">
            <v>36893</v>
          </cell>
          <cell r="J256">
            <v>1.9383999999999999</v>
          </cell>
        </row>
        <row r="257">
          <cell r="A257">
            <v>36893</v>
          </cell>
          <cell r="B257">
            <v>56.677391</v>
          </cell>
          <cell r="I257">
            <v>36894</v>
          </cell>
          <cell r="J257">
            <v>1.9421999999999999</v>
          </cell>
        </row>
        <row r="258">
          <cell r="A258">
            <v>36894</v>
          </cell>
          <cell r="B258">
            <v>56.710258000000003</v>
          </cell>
          <cell r="I258">
            <v>36895</v>
          </cell>
          <cell r="J258">
            <v>1.9357</v>
          </cell>
        </row>
        <row r="259">
          <cell r="A259">
            <v>36895</v>
          </cell>
          <cell r="B259">
            <v>56.743079999999999</v>
          </cell>
          <cell r="I259">
            <v>36896</v>
          </cell>
          <cell r="J259">
            <v>1.9483999999999999</v>
          </cell>
        </row>
        <row r="260">
          <cell r="A260">
            <v>36896</v>
          </cell>
          <cell r="B260">
            <v>56.775908999999999</v>
          </cell>
          <cell r="I260">
            <v>36899</v>
          </cell>
          <cell r="J260">
            <v>1.9523999999999999</v>
          </cell>
        </row>
        <row r="261">
          <cell r="A261">
            <v>36899</v>
          </cell>
          <cell r="B261">
            <v>56.808781000000003</v>
          </cell>
          <cell r="I261">
            <v>36900</v>
          </cell>
          <cell r="J261">
            <v>1.9440999999999999</v>
          </cell>
        </row>
        <row r="262">
          <cell r="A262">
            <v>36900</v>
          </cell>
          <cell r="B262">
            <v>56.841639999999998</v>
          </cell>
          <cell r="I262">
            <v>36901</v>
          </cell>
          <cell r="J262">
            <v>1.9429000000000001</v>
          </cell>
        </row>
        <row r="263">
          <cell r="A263">
            <v>36901</v>
          </cell>
          <cell r="B263">
            <v>56.874530999999998</v>
          </cell>
          <cell r="I263">
            <v>36902</v>
          </cell>
          <cell r="J263">
            <v>1.9462999999999999</v>
          </cell>
        </row>
        <row r="264">
          <cell r="A264">
            <v>36902</v>
          </cell>
          <cell r="B264">
            <v>56.907310000000003</v>
          </cell>
          <cell r="I264">
            <v>36903</v>
          </cell>
          <cell r="J264">
            <v>1.9508000000000001</v>
          </cell>
        </row>
        <row r="265">
          <cell r="A265">
            <v>36903</v>
          </cell>
          <cell r="B265">
            <v>56.940078999999997</v>
          </cell>
          <cell r="I265">
            <v>36906</v>
          </cell>
          <cell r="J265">
            <v>1.9475</v>
          </cell>
        </row>
        <row r="266">
          <cell r="A266">
            <v>36906</v>
          </cell>
          <cell r="B266">
            <v>56.972819999999999</v>
          </cell>
          <cell r="I266">
            <v>36907</v>
          </cell>
          <cell r="J266">
            <v>1.9516</v>
          </cell>
        </row>
        <row r="267">
          <cell r="A267">
            <v>36907</v>
          </cell>
          <cell r="B267">
            <v>57.005561999999998</v>
          </cell>
          <cell r="I267">
            <v>36908</v>
          </cell>
          <cell r="J267">
            <v>1.9500999999999999</v>
          </cell>
        </row>
        <row r="268">
          <cell r="A268">
            <v>36908</v>
          </cell>
          <cell r="B268">
            <v>57.038348999999997</v>
          </cell>
          <cell r="I268">
            <v>36909</v>
          </cell>
          <cell r="J268">
            <v>1.9527000000000001</v>
          </cell>
        </row>
        <row r="269">
          <cell r="A269">
            <v>36909</v>
          </cell>
          <cell r="B269">
            <v>57.070540999999999</v>
          </cell>
          <cell r="I269">
            <v>36910</v>
          </cell>
          <cell r="J269">
            <v>1.9553</v>
          </cell>
        </row>
        <row r="270">
          <cell r="A270">
            <v>36910</v>
          </cell>
          <cell r="B270">
            <v>57.102600000000002</v>
          </cell>
          <cell r="I270">
            <v>36913</v>
          </cell>
          <cell r="J270">
            <v>1.9571000000000001</v>
          </cell>
        </row>
        <row r="271">
          <cell r="A271">
            <v>36913</v>
          </cell>
          <cell r="B271">
            <v>57.134673999999997</v>
          </cell>
          <cell r="I271">
            <v>36914</v>
          </cell>
          <cell r="J271">
            <v>1.9585999999999999</v>
          </cell>
        </row>
        <row r="272">
          <cell r="A272">
            <v>36914</v>
          </cell>
          <cell r="B272">
            <v>57.166725</v>
          </cell>
          <cell r="I272">
            <v>36915</v>
          </cell>
          <cell r="J272">
            <v>1.9595</v>
          </cell>
        </row>
        <row r="273">
          <cell r="A273">
            <v>36915</v>
          </cell>
          <cell r="B273">
            <v>57.198729999999998</v>
          </cell>
          <cell r="I273">
            <v>36916</v>
          </cell>
          <cell r="J273">
            <v>1.9738</v>
          </cell>
        </row>
        <row r="274">
          <cell r="A274">
            <v>36916</v>
          </cell>
          <cell r="B274">
            <v>57.230801</v>
          </cell>
          <cell r="I274">
            <v>36917</v>
          </cell>
          <cell r="J274">
            <v>1.974</v>
          </cell>
        </row>
        <row r="275">
          <cell r="A275">
            <v>36917</v>
          </cell>
          <cell r="B275">
            <v>57.262900999999999</v>
          </cell>
          <cell r="I275">
            <v>36920</v>
          </cell>
          <cell r="J275">
            <v>1.9753000000000001</v>
          </cell>
        </row>
        <row r="276">
          <cell r="A276">
            <v>36920</v>
          </cell>
          <cell r="B276">
            <v>57.294910000000002</v>
          </cell>
          <cell r="I276">
            <v>36921</v>
          </cell>
          <cell r="J276">
            <v>1.9714</v>
          </cell>
        </row>
        <row r="277">
          <cell r="A277">
            <v>36921</v>
          </cell>
          <cell r="B277">
            <v>57.32687</v>
          </cell>
          <cell r="I277">
            <v>36922</v>
          </cell>
          <cell r="J277">
            <v>1.9711000000000001</v>
          </cell>
        </row>
        <row r="278">
          <cell r="A278">
            <v>36922</v>
          </cell>
          <cell r="B278">
            <v>57.358829</v>
          </cell>
          <cell r="I278">
            <v>36923</v>
          </cell>
          <cell r="J278">
            <v>1.9739</v>
          </cell>
        </row>
        <row r="279">
          <cell r="A279">
            <v>36923</v>
          </cell>
          <cell r="B279">
            <v>57.390732</v>
          </cell>
          <cell r="I279">
            <v>36924</v>
          </cell>
          <cell r="J279">
            <v>1.9934000000000001</v>
          </cell>
        </row>
        <row r="280">
          <cell r="A280">
            <v>36924</v>
          </cell>
          <cell r="B280">
            <v>57.422629999999998</v>
          </cell>
          <cell r="I280">
            <v>36927</v>
          </cell>
          <cell r="J280">
            <v>1.9944999999999999</v>
          </cell>
        </row>
        <row r="281">
          <cell r="A281">
            <v>36927</v>
          </cell>
          <cell r="B281">
            <v>57.454521</v>
          </cell>
          <cell r="I281">
            <v>36928</v>
          </cell>
          <cell r="J281">
            <v>1.998</v>
          </cell>
        </row>
        <row r="282">
          <cell r="A282">
            <v>36928</v>
          </cell>
          <cell r="B282">
            <v>57.486480999999998</v>
          </cell>
          <cell r="I282">
            <v>36929</v>
          </cell>
          <cell r="J282">
            <v>2.0045000000000002</v>
          </cell>
        </row>
        <row r="283">
          <cell r="A283">
            <v>36929</v>
          </cell>
          <cell r="B283">
            <v>57.518475000000002</v>
          </cell>
          <cell r="I283">
            <v>36930</v>
          </cell>
          <cell r="J283">
            <v>1.9959</v>
          </cell>
        </row>
        <row r="284">
          <cell r="A284">
            <v>36930</v>
          </cell>
          <cell r="B284">
            <v>57.550541000000003</v>
          </cell>
          <cell r="I284">
            <v>36931</v>
          </cell>
          <cell r="J284">
            <v>1.9883999999999999</v>
          </cell>
        </row>
        <row r="285">
          <cell r="A285">
            <v>36931</v>
          </cell>
          <cell r="B285">
            <v>57.582661000000002</v>
          </cell>
          <cell r="I285">
            <v>36934</v>
          </cell>
          <cell r="J285">
            <v>1.9813000000000001</v>
          </cell>
        </row>
        <row r="286">
          <cell r="A286">
            <v>36934</v>
          </cell>
          <cell r="B286">
            <v>57.614849</v>
          </cell>
          <cell r="I286">
            <v>36935</v>
          </cell>
          <cell r="J286">
            <v>1.9802999999999999</v>
          </cell>
        </row>
        <row r="287">
          <cell r="A287">
            <v>36935</v>
          </cell>
          <cell r="B287">
            <v>57.647010999999999</v>
          </cell>
          <cell r="I287">
            <v>36936</v>
          </cell>
          <cell r="J287">
            <v>1.9894000000000001</v>
          </cell>
        </row>
        <row r="288">
          <cell r="A288">
            <v>36936</v>
          </cell>
          <cell r="B288">
            <v>57.67915</v>
          </cell>
          <cell r="I288">
            <v>36937</v>
          </cell>
          <cell r="J288">
            <v>1.9812000000000001</v>
          </cell>
        </row>
        <row r="289">
          <cell r="A289">
            <v>36937</v>
          </cell>
          <cell r="B289">
            <v>57.711128000000002</v>
          </cell>
          <cell r="I289">
            <v>36938</v>
          </cell>
          <cell r="J289">
            <v>1.994</v>
          </cell>
        </row>
        <row r="290">
          <cell r="A290">
            <v>36938</v>
          </cell>
          <cell r="B290">
            <v>57.743481000000003</v>
          </cell>
          <cell r="I290">
            <v>36941</v>
          </cell>
          <cell r="J290">
            <v>2.0026999999999999</v>
          </cell>
        </row>
        <row r="291">
          <cell r="A291">
            <v>36941</v>
          </cell>
          <cell r="B291">
            <v>57.775860000000002</v>
          </cell>
          <cell r="I291">
            <v>36942</v>
          </cell>
          <cell r="J291">
            <v>2.0063</v>
          </cell>
        </row>
        <row r="292">
          <cell r="A292">
            <v>36942</v>
          </cell>
          <cell r="B292">
            <v>57.808182000000002</v>
          </cell>
          <cell r="I292">
            <v>36943</v>
          </cell>
          <cell r="J292">
            <v>2.024</v>
          </cell>
        </row>
        <row r="293">
          <cell r="A293">
            <v>36943</v>
          </cell>
          <cell r="B293">
            <v>57.872943999999997</v>
          </cell>
          <cell r="I293">
            <v>36944</v>
          </cell>
          <cell r="J293">
            <v>2.0367999999999999</v>
          </cell>
        </row>
        <row r="294">
          <cell r="A294">
            <v>36945</v>
          </cell>
          <cell r="B294">
            <v>57.905349999999999</v>
          </cell>
          <cell r="I294">
            <v>36945</v>
          </cell>
          <cell r="J294">
            <v>2.0436000000000001</v>
          </cell>
        </row>
        <row r="295">
          <cell r="A295">
            <v>36948</v>
          </cell>
          <cell r="B295">
            <v>57.872920999999998</v>
          </cell>
          <cell r="I295">
            <v>36950</v>
          </cell>
          <cell r="J295">
            <v>2.0451999999999999</v>
          </cell>
        </row>
        <row r="296">
          <cell r="A296">
            <v>36950</v>
          </cell>
          <cell r="B296">
            <v>57.937728999999997</v>
          </cell>
          <cell r="I296">
            <v>36951</v>
          </cell>
          <cell r="J296">
            <v>2.0428000000000002</v>
          </cell>
        </row>
        <row r="297">
          <cell r="A297">
            <v>36951</v>
          </cell>
          <cell r="B297">
            <v>57.970112</v>
          </cell>
          <cell r="I297">
            <v>36952</v>
          </cell>
          <cell r="J297">
            <v>2.0354999999999999</v>
          </cell>
        </row>
        <row r="298">
          <cell r="A298">
            <v>36952</v>
          </cell>
          <cell r="B298">
            <v>58.002448999999999</v>
          </cell>
          <cell r="I298">
            <v>36955</v>
          </cell>
          <cell r="J298">
            <v>2.0232000000000001</v>
          </cell>
        </row>
        <row r="299">
          <cell r="A299">
            <v>36955</v>
          </cell>
          <cell r="B299">
            <v>58.034809000000003</v>
          </cell>
          <cell r="I299">
            <v>36956</v>
          </cell>
          <cell r="J299">
            <v>2.0207999999999999</v>
          </cell>
        </row>
        <row r="300">
          <cell r="A300">
            <v>36956</v>
          </cell>
          <cell r="B300">
            <v>58.067180999999998</v>
          </cell>
          <cell r="I300">
            <v>36957</v>
          </cell>
          <cell r="J300">
            <v>2.0390999999999999</v>
          </cell>
        </row>
        <row r="301">
          <cell r="A301">
            <v>36957</v>
          </cell>
          <cell r="B301">
            <v>58.099559999999997</v>
          </cell>
          <cell r="I301">
            <v>36958</v>
          </cell>
          <cell r="J301">
            <v>2.0385</v>
          </cell>
        </row>
        <row r="302">
          <cell r="A302">
            <v>36958</v>
          </cell>
          <cell r="B302">
            <v>58.131931000000002</v>
          </cell>
          <cell r="I302">
            <v>36959</v>
          </cell>
          <cell r="J302">
            <v>2.0598999999999998</v>
          </cell>
        </row>
        <row r="303">
          <cell r="A303">
            <v>36959</v>
          </cell>
          <cell r="B303">
            <v>58.164321999999999</v>
          </cell>
          <cell r="I303">
            <v>36962</v>
          </cell>
          <cell r="J303">
            <v>2.0552000000000001</v>
          </cell>
        </row>
        <row r="304">
          <cell r="A304">
            <v>36962</v>
          </cell>
          <cell r="B304">
            <v>58.196689999999997</v>
          </cell>
          <cell r="I304">
            <v>36963</v>
          </cell>
          <cell r="J304">
            <v>2.0621999999999998</v>
          </cell>
        </row>
        <row r="305">
          <cell r="A305">
            <v>36963</v>
          </cell>
          <cell r="B305">
            <v>58.229080000000003</v>
          </cell>
          <cell r="I305">
            <v>36964</v>
          </cell>
          <cell r="J305">
            <v>2.0762999999999998</v>
          </cell>
        </row>
        <row r="306">
          <cell r="A306">
            <v>36964</v>
          </cell>
          <cell r="B306">
            <v>58.261501000000003</v>
          </cell>
          <cell r="I306">
            <v>36965</v>
          </cell>
          <cell r="J306">
            <v>2.0863999999999998</v>
          </cell>
        </row>
        <row r="307">
          <cell r="A307">
            <v>36965</v>
          </cell>
          <cell r="B307">
            <v>58.293940999999997</v>
          </cell>
          <cell r="I307">
            <v>36966</v>
          </cell>
          <cell r="J307">
            <v>2.1217000000000001</v>
          </cell>
        </row>
        <row r="308">
          <cell r="A308">
            <v>36966</v>
          </cell>
          <cell r="B308">
            <v>58.326400999999997</v>
          </cell>
          <cell r="I308">
            <v>36969</v>
          </cell>
          <cell r="J308">
            <v>2.1276999999999999</v>
          </cell>
        </row>
        <row r="309">
          <cell r="A309">
            <v>36969</v>
          </cell>
          <cell r="B309">
            <v>58.359000999999999</v>
          </cell>
          <cell r="I309">
            <v>36970</v>
          </cell>
          <cell r="J309">
            <v>2.0929000000000002</v>
          </cell>
        </row>
        <row r="310">
          <cell r="A310">
            <v>36970</v>
          </cell>
          <cell r="B310">
            <v>58.391700999999998</v>
          </cell>
          <cell r="I310">
            <v>36971</v>
          </cell>
          <cell r="J310">
            <v>2.1</v>
          </cell>
        </row>
        <row r="311">
          <cell r="A311">
            <v>36971</v>
          </cell>
          <cell r="B311">
            <v>58.42445</v>
          </cell>
          <cell r="I311">
            <v>36972</v>
          </cell>
          <cell r="J311">
            <v>2.1419000000000001</v>
          </cell>
        </row>
        <row r="312">
          <cell r="A312">
            <v>36972</v>
          </cell>
          <cell r="B312">
            <v>58.457230000000003</v>
          </cell>
          <cell r="I312">
            <v>36973</v>
          </cell>
          <cell r="J312">
            <v>2.1585999999999999</v>
          </cell>
        </row>
        <row r="313">
          <cell r="A313">
            <v>36973</v>
          </cell>
          <cell r="B313">
            <v>58.491112000000001</v>
          </cell>
          <cell r="I313">
            <v>36976</v>
          </cell>
          <cell r="J313">
            <v>2.1373000000000002</v>
          </cell>
        </row>
        <row r="314">
          <cell r="A314">
            <v>36976</v>
          </cell>
          <cell r="B314">
            <v>58.525021000000002</v>
          </cell>
          <cell r="I314">
            <v>36977</v>
          </cell>
          <cell r="J314">
            <v>2.1236000000000002</v>
          </cell>
        </row>
        <row r="315">
          <cell r="A315">
            <v>36977</v>
          </cell>
          <cell r="B315">
            <v>58.558940999999997</v>
          </cell>
          <cell r="I315">
            <v>36978</v>
          </cell>
          <cell r="J315">
            <v>2.117</v>
          </cell>
        </row>
        <row r="316">
          <cell r="A316">
            <v>36978</v>
          </cell>
          <cell r="B316">
            <v>58.592880000000001</v>
          </cell>
          <cell r="I316">
            <v>36979</v>
          </cell>
          <cell r="J316">
            <v>2.1368999999999998</v>
          </cell>
        </row>
        <row r="317">
          <cell r="A317">
            <v>36979</v>
          </cell>
          <cell r="B317">
            <v>58.626820000000002</v>
          </cell>
          <cell r="I317">
            <v>36980</v>
          </cell>
          <cell r="J317">
            <v>2.1616</v>
          </cell>
        </row>
        <row r="318">
          <cell r="A318">
            <v>36980</v>
          </cell>
          <cell r="B318">
            <v>58.660781999999998</v>
          </cell>
          <cell r="I318">
            <v>36983</v>
          </cell>
          <cell r="J318">
            <v>2.1583999999999999</v>
          </cell>
        </row>
        <row r="319">
          <cell r="A319">
            <v>36983</v>
          </cell>
          <cell r="B319">
            <v>58.694771000000003</v>
          </cell>
          <cell r="I319">
            <v>36984</v>
          </cell>
          <cell r="J319">
            <v>2.1732</v>
          </cell>
        </row>
        <row r="320">
          <cell r="A320">
            <v>36984</v>
          </cell>
          <cell r="B320">
            <v>58.728789999999996</v>
          </cell>
          <cell r="I320">
            <v>36985</v>
          </cell>
          <cell r="J320">
            <v>2.1631999999999998</v>
          </cell>
        </row>
        <row r="321">
          <cell r="A321">
            <v>36985</v>
          </cell>
          <cell r="B321">
            <v>58.762839999999997</v>
          </cell>
          <cell r="I321">
            <v>36986</v>
          </cell>
          <cell r="J321">
            <v>2.1589</v>
          </cell>
        </row>
        <row r="322">
          <cell r="A322">
            <v>36986</v>
          </cell>
          <cell r="B322">
            <v>58.796902000000003</v>
          </cell>
          <cell r="I322">
            <v>36987</v>
          </cell>
          <cell r="J322">
            <v>2.1520999999999999</v>
          </cell>
        </row>
        <row r="323">
          <cell r="A323">
            <v>36987</v>
          </cell>
          <cell r="B323">
            <v>58.830952000000003</v>
          </cell>
          <cell r="I323">
            <v>36990</v>
          </cell>
          <cell r="J323">
            <v>2.1642000000000001</v>
          </cell>
        </row>
        <row r="324">
          <cell r="A324">
            <v>36990</v>
          </cell>
          <cell r="B324">
            <v>58.865051000000001</v>
          </cell>
          <cell r="I324">
            <v>36991</v>
          </cell>
          <cell r="J324">
            <v>2.1421999999999999</v>
          </cell>
        </row>
        <row r="325">
          <cell r="A325">
            <v>36991</v>
          </cell>
          <cell r="B325">
            <v>58.899151000000003</v>
          </cell>
          <cell r="I325">
            <v>36992</v>
          </cell>
          <cell r="J325">
            <v>2.1383999999999999</v>
          </cell>
        </row>
        <row r="326">
          <cell r="A326">
            <v>36992</v>
          </cell>
          <cell r="B326">
            <v>58.933318999999997</v>
          </cell>
          <cell r="I326">
            <v>36993</v>
          </cell>
          <cell r="J326">
            <v>2.1573000000000002</v>
          </cell>
        </row>
        <row r="327">
          <cell r="A327">
            <v>36993</v>
          </cell>
          <cell r="B327">
            <v>58.967491000000003</v>
          </cell>
          <cell r="I327">
            <v>36997</v>
          </cell>
          <cell r="J327">
            <v>2.1825000000000001</v>
          </cell>
        </row>
        <row r="328">
          <cell r="A328">
            <v>36997</v>
          </cell>
          <cell r="B328">
            <v>59.001690000000004</v>
          </cell>
          <cell r="I328">
            <v>36998</v>
          </cell>
          <cell r="J328">
            <v>2.1888000000000001</v>
          </cell>
        </row>
        <row r="329">
          <cell r="A329">
            <v>36998</v>
          </cell>
          <cell r="B329">
            <v>59.03595</v>
          </cell>
          <cell r="I329">
            <v>36999</v>
          </cell>
          <cell r="J329">
            <v>2.1749999999999998</v>
          </cell>
        </row>
        <row r="330">
          <cell r="A330">
            <v>36999</v>
          </cell>
          <cell r="B330">
            <v>59.070220999999997</v>
          </cell>
          <cell r="I330">
            <v>37000</v>
          </cell>
          <cell r="J330">
            <v>2.1882000000000001</v>
          </cell>
        </row>
        <row r="331">
          <cell r="A331">
            <v>37000</v>
          </cell>
          <cell r="B331">
            <v>59.104660000000003</v>
          </cell>
          <cell r="I331">
            <v>37001</v>
          </cell>
          <cell r="J331">
            <v>2.2364000000000002</v>
          </cell>
        </row>
        <row r="332">
          <cell r="A332">
            <v>37001</v>
          </cell>
          <cell r="B332">
            <v>59.139938000000001</v>
          </cell>
          <cell r="I332">
            <v>37004</v>
          </cell>
          <cell r="J332">
            <v>2.2585999999999999</v>
          </cell>
        </row>
        <row r="333">
          <cell r="A333">
            <v>37004</v>
          </cell>
          <cell r="B333">
            <v>59.175251000000003</v>
          </cell>
          <cell r="I333">
            <v>37005</v>
          </cell>
          <cell r="J333">
            <v>2.2538</v>
          </cell>
        </row>
        <row r="334">
          <cell r="A334">
            <v>37005</v>
          </cell>
          <cell r="B334">
            <v>59.210579000000003</v>
          </cell>
          <cell r="I334">
            <v>37006</v>
          </cell>
          <cell r="J334">
            <v>2.3010999999999999</v>
          </cell>
        </row>
        <row r="335">
          <cell r="A335">
            <v>37006</v>
          </cell>
          <cell r="B335">
            <v>59.245930000000001</v>
          </cell>
          <cell r="I335">
            <v>37007</v>
          </cell>
          <cell r="J335">
            <v>2.2541000000000002</v>
          </cell>
        </row>
        <row r="336">
          <cell r="A336">
            <v>37007</v>
          </cell>
          <cell r="B336">
            <v>59.281300000000002</v>
          </cell>
          <cell r="I336">
            <v>37008</v>
          </cell>
          <cell r="J336">
            <v>2.218</v>
          </cell>
        </row>
        <row r="337">
          <cell r="A337">
            <v>37008</v>
          </cell>
          <cell r="B337">
            <v>59.316688999999997</v>
          </cell>
          <cell r="I337">
            <v>37011</v>
          </cell>
          <cell r="J337">
            <v>2.1846999999999999</v>
          </cell>
        </row>
        <row r="338">
          <cell r="A338">
            <v>37011</v>
          </cell>
          <cell r="B338">
            <v>59.352139000000001</v>
          </cell>
          <cell r="I338">
            <v>37013</v>
          </cell>
          <cell r="J338">
            <v>2.2239</v>
          </cell>
        </row>
        <row r="339">
          <cell r="A339">
            <v>37013</v>
          </cell>
          <cell r="B339">
            <v>59.387580999999997</v>
          </cell>
          <cell r="I339">
            <v>37014</v>
          </cell>
          <cell r="J339">
            <v>2.2353000000000001</v>
          </cell>
        </row>
        <row r="340">
          <cell r="A340">
            <v>37014</v>
          </cell>
          <cell r="B340">
            <v>59.423012</v>
          </cell>
          <cell r="I340">
            <v>37015</v>
          </cell>
          <cell r="J340">
            <v>2.2187000000000001</v>
          </cell>
        </row>
        <row r="341">
          <cell r="A341">
            <v>37015</v>
          </cell>
          <cell r="B341">
            <v>59.458449999999999</v>
          </cell>
          <cell r="I341">
            <v>37018</v>
          </cell>
          <cell r="J341">
            <v>2.1957</v>
          </cell>
        </row>
        <row r="342">
          <cell r="A342">
            <v>37018</v>
          </cell>
          <cell r="B342">
            <v>59.493938</v>
          </cell>
          <cell r="I342">
            <v>37019</v>
          </cell>
          <cell r="J342">
            <v>2.2319</v>
          </cell>
        </row>
        <row r="343">
          <cell r="A343">
            <v>37019</v>
          </cell>
          <cell r="B343">
            <v>59.529460999999998</v>
          </cell>
          <cell r="I343">
            <v>37020</v>
          </cell>
          <cell r="J343">
            <v>2.2585999999999999</v>
          </cell>
        </row>
        <row r="344">
          <cell r="A344">
            <v>37020</v>
          </cell>
          <cell r="B344">
            <v>59.565021999999999</v>
          </cell>
          <cell r="I344">
            <v>37021</v>
          </cell>
          <cell r="J344">
            <v>2.2694999999999999</v>
          </cell>
        </row>
        <row r="345">
          <cell r="A345">
            <v>37021</v>
          </cell>
          <cell r="B345">
            <v>59.600619999999999</v>
          </cell>
          <cell r="I345">
            <v>37022</v>
          </cell>
          <cell r="J345">
            <v>2.2863000000000002</v>
          </cell>
        </row>
        <row r="346">
          <cell r="A346">
            <v>37022</v>
          </cell>
          <cell r="B346">
            <v>59.636249999999997</v>
          </cell>
          <cell r="I346">
            <v>37025</v>
          </cell>
          <cell r="J346">
            <v>2.3062</v>
          </cell>
        </row>
        <row r="347">
          <cell r="A347">
            <v>37025</v>
          </cell>
          <cell r="B347">
            <v>59.671889999999998</v>
          </cell>
          <cell r="I347">
            <v>37026</v>
          </cell>
          <cell r="J347">
            <v>2.3384</v>
          </cell>
        </row>
        <row r="348">
          <cell r="A348">
            <v>37026</v>
          </cell>
          <cell r="B348">
            <v>59.707531000000003</v>
          </cell>
          <cell r="I348">
            <v>37027</v>
          </cell>
          <cell r="J348">
            <v>2.3218999999999999</v>
          </cell>
        </row>
        <row r="349">
          <cell r="A349">
            <v>37027</v>
          </cell>
          <cell r="B349">
            <v>59.743220999999998</v>
          </cell>
          <cell r="I349">
            <v>37028</v>
          </cell>
          <cell r="J349">
            <v>2.3035999999999999</v>
          </cell>
        </row>
        <row r="350">
          <cell r="A350">
            <v>37028</v>
          </cell>
          <cell r="B350">
            <v>59.778911999999998</v>
          </cell>
          <cell r="I350">
            <v>37029</v>
          </cell>
          <cell r="J350">
            <v>2.2940999999999998</v>
          </cell>
        </row>
        <row r="351">
          <cell r="A351">
            <v>37029</v>
          </cell>
          <cell r="B351">
            <v>59.814639999999997</v>
          </cell>
          <cell r="I351">
            <v>37032</v>
          </cell>
          <cell r="J351">
            <v>2.3277999999999999</v>
          </cell>
        </row>
        <row r="352">
          <cell r="A352">
            <v>37032</v>
          </cell>
          <cell r="B352">
            <v>59.850391000000002</v>
          </cell>
          <cell r="I352">
            <v>37033</v>
          </cell>
          <cell r="J352">
            <v>2.3062</v>
          </cell>
        </row>
        <row r="353">
          <cell r="A353">
            <v>37033</v>
          </cell>
          <cell r="B353">
            <v>59.886139</v>
          </cell>
          <cell r="I353">
            <v>37034</v>
          </cell>
          <cell r="J353">
            <v>2.3426999999999998</v>
          </cell>
        </row>
        <row r="354">
          <cell r="A354">
            <v>37034</v>
          </cell>
          <cell r="B354">
            <v>59.921928000000001</v>
          </cell>
          <cell r="I354">
            <v>37035</v>
          </cell>
          <cell r="J354">
            <v>2.3494000000000002</v>
          </cell>
        </row>
        <row r="355">
          <cell r="A355">
            <v>37035</v>
          </cell>
          <cell r="B355">
            <v>59.958480999999999</v>
          </cell>
          <cell r="I355">
            <v>37036</v>
          </cell>
          <cell r="J355">
            <v>2.3403</v>
          </cell>
        </row>
        <row r="356">
          <cell r="A356">
            <v>37036</v>
          </cell>
          <cell r="B356">
            <v>59.995280999999999</v>
          </cell>
          <cell r="I356">
            <v>37039</v>
          </cell>
          <cell r="J356">
            <v>2.3264999999999998</v>
          </cell>
        </row>
        <row r="357">
          <cell r="A357">
            <v>37039</v>
          </cell>
          <cell r="B357">
            <v>60.032162</v>
          </cell>
          <cell r="I357">
            <v>37040</v>
          </cell>
          <cell r="J357">
            <v>2.3424999999999998</v>
          </cell>
        </row>
        <row r="358">
          <cell r="A358">
            <v>37040</v>
          </cell>
          <cell r="B358">
            <v>60.06908</v>
          </cell>
          <cell r="I358">
            <v>37041</v>
          </cell>
          <cell r="J358">
            <v>2.3595999999999999</v>
          </cell>
        </row>
        <row r="359">
          <cell r="A359">
            <v>37041</v>
          </cell>
          <cell r="B359">
            <v>60.106048999999999</v>
          </cell>
          <cell r="I359">
            <v>37042</v>
          </cell>
          <cell r="J359">
            <v>2.36</v>
          </cell>
        </row>
        <row r="360">
          <cell r="A360">
            <v>37042</v>
          </cell>
          <cell r="B360">
            <v>60.143039999999999</v>
          </cell>
          <cell r="I360">
            <v>37043</v>
          </cell>
          <cell r="J360">
            <v>2.3833000000000002</v>
          </cell>
        </row>
        <row r="361">
          <cell r="A361">
            <v>37043</v>
          </cell>
          <cell r="B361">
            <v>60.180031</v>
          </cell>
          <cell r="I361">
            <v>37046</v>
          </cell>
          <cell r="J361">
            <v>2.3628999999999998</v>
          </cell>
        </row>
        <row r="362">
          <cell r="A362">
            <v>37046</v>
          </cell>
          <cell r="B362">
            <v>60.217075000000001</v>
          </cell>
          <cell r="I362">
            <v>37047</v>
          </cell>
          <cell r="J362">
            <v>2.3895</v>
          </cell>
        </row>
        <row r="363">
          <cell r="A363">
            <v>37047</v>
          </cell>
          <cell r="B363">
            <v>60.254108000000002</v>
          </cell>
          <cell r="I363">
            <v>37048</v>
          </cell>
          <cell r="J363">
            <v>2.3820999999999999</v>
          </cell>
        </row>
        <row r="364">
          <cell r="A364">
            <v>37048</v>
          </cell>
          <cell r="B364">
            <v>60.291142000000001</v>
          </cell>
          <cell r="I364">
            <v>37049</v>
          </cell>
          <cell r="J364">
            <v>2.3879999999999999</v>
          </cell>
        </row>
        <row r="365">
          <cell r="A365">
            <v>37049</v>
          </cell>
          <cell r="B365">
            <v>60.328170999999998</v>
          </cell>
          <cell r="I365">
            <v>37050</v>
          </cell>
          <cell r="J365">
            <v>2.3618999999999999</v>
          </cell>
        </row>
        <row r="366">
          <cell r="A366">
            <v>37050</v>
          </cell>
          <cell r="B366">
            <v>60.36515</v>
          </cell>
          <cell r="I366">
            <v>37053</v>
          </cell>
          <cell r="J366">
            <v>2.3721999999999999</v>
          </cell>
        </row>
        <row r="367">
          <cell r="A367">
            <v>37053</v>
          </cell>
          <cell r="B367">
            <v>60.402099999999997</v>
          </cell>
          <cell r="I367">
            <v>37054</v>
          </cell>
          <cell r="J367">
            <v>2.3906000000000001</v>
          </cell>
        </row>
        <row r="368">
          <cell r="A368">
            <v>37054</v>
          </cell>
          <cell r="B368">
            <v>60.438999000000003</v>
          </cell>
          <cell r="I368">
            <v>37055</v>
          </cell>
          <cell r="J368">
            <v>2.4077999999999999</v>
          </cell>
        </row>
        <row r="369">
          <cell r="A369">
            <v>37055</v>
          </cell>
          <cell r="B369">
            <v>60.475867999999998</v>
          </cell>
          <cell r="I369">
            <v>37057</v>
          </cell>
          <cell r="J369">
            <v>2.4079000000000002</v>
          </cell>
        </row>
        <row r="370">
          <cell r="A370">
            <v>37057</v>
          </cell>
          <cell r="B370">
            <v>60.512923999999998</v>
          </cell>
          <cell r="I370">
            <v>37060</v>
          </cell>
          <cell r="J370">
            <v>2.4586000000000001</v>
          </cell>
        </row>
        <row r="371">
          <cell r="A371">
            <v>37060</v>
          </cell>
          <cell r="B371">
            <v>60.549950000000003</v>
          </cell>
          <cell r="I371">
            <v>37061</v>
          </cell>
          <cell r="J371">
            <v>2.4674999999999998</v>
          </cell>
        </row>
        <row r="372">
          <cell r="A372">
            <v>37061</v>
          </cell>
          <cell r="B372">
            <v>60.587181000000001</v>
          </cell>
          <cell r="I372">
            <v>37062</v>
          </cell>
          <cell r="J372">
            <v>2.4748000000000001</v>
          </cell>
        </row>
        <row r="373">
          <cell r="A373">
            <v>37062</v>
          </cell>
          <cell r="B373">
            <v>60.624481000000003</v>
          </cell>
          <cell r="I373">
            <v>37063</v>
          </cell>
          <cell r="J373">
            <v>2.4054000000000002</v>
          </cell>
        </row>
        <row r="374">
          <cell r="A374">
            <v>37063</v>
          </cell>
          <cell r="B374">
            <v>60.703110000000002</v>
          </cell>
          <cell r="I374">
            <v>37064</v>
          </cell>
          <cell r="J374">
            <v>2.3296000000000001</v>
          </cell>
        </row>
        <row r="375">
          <cell r="A375">
            <v>37064</v>
          </cell>
          <cell r="B375">
            <v>60.703110000000002</v>
          </cell>
          <cell r="I375">
            <v>37067</v>
          </cell>
          <cell r="J375">
            <v>2.2997000000000001</v>
          </cell>
        </row>
        <row r="376">
          <cell r="A376">
            <v>37067</v>
          </cell>
          <cell r="B376">
            <v>60.743541999999998</v>
          </cell>
          <cell r="I376">
            <v>37068</v>
          </cell>
          <cell r="J376">
            <v>2.3138999999999998</v>
          </cell>
        </row>
        <row r="377">
          <cell r="A377">
            <v>37068</v>
          </cell>
          <cell r="B377">
            <v>60.783999999999999</v>
          </cell>
          <cell r="I377">
            <v>37069</v>
          </cell>
          <cell r="J377">
            <v>2.3235999999999999</v>
          </cell>
        </row>
        <row r="378">
          <cell r="A378">
            <v>37069</v>
          </cell>
          <cell r="B378">
            <v>60.824471000000003</v>
          </cell>
          <cell r="I378">
            <v>37070</v>
          </cell>
          <cell r="J378">
            <v>2.2923</v>
          </cell>
        </row>
        <row r="379">
          <cell r="A379">
            <v>37070</v>
          </cell>
          <cell r="B379">
            <v>60.865001999999997</v>
          </cell>
          <cell r="I379">
            <v>37071</v>
          </cell>
          <cell r="J379">
            <v>2.3048999999999999</v>
          </cell>
        </row>
        <row r="380">
          <cell r="A380">
            <v>37071</v>
          </cell>
          <cell r="B380">
            <v>60.905566999999998</v>
          </cell>
          <cell r="I380">
            <v>37074</v>
          </cell>
          <cell r="J380">
            <v>2.3249</v>
          </cell>
        </row>
        <row r="381">
          <cell r="A381">
            <v>37074</v>
          </cell>
          <cell r="B381">
            <v>60.946159000000002</v>
          </cell>
          <cell r="I381">
            <v>37075</v>
          </cell>
          <cell r="J381">
            <v>2.3395000000000001</v>
          </cell>
        </row>
        <row r="382">
          <cell r="A382">
            <v>37075</v>
          </cell>
          <cell r="B382">
            <v>60.986794000000003</v>
          </cell>
          <cell r="I382">
            <v>37076</v>
          </cell>
          <cell r="J382">
            <v>2.3906999999999998</v>
          </cell>
        </row>
        <row r="383">
          <cell r="A383">
            <v>37076</v>
          </cell>
          <cell r="B383">
            <v>61.027476999999998</v>
          </cell>
          <cell r="I383">
            <v>37077</v>
          </cell>
          <cell r="J383">
            <v>2.4113000000000002</v>
          </cell>
        </row>
        <row r="384">
          <cell r="A384">
            <v>37077</v>
          </cell>
          <cell r="B384">
            <v>61.068192000000003</v>
          </cell>
          <cell r="I384">
            <v>37078</v>
          </cell>
          <cell r="J384">
            <v>2.4943</v>
          </cell>
        </row>
        <row r="385">
          <cell r="A385">
            <v>37078</v>
          </cell>
          <cell r="B385">
            <v>61.108929000000003</v>
          </cell>
          <cell r="I385">
            <v>37081</v>
          </cell>
          <cell r="J385">
            <v>2.4548000000000001</v>
          </cell>
        </row>
        <row r="386">
          <cell r="A386">
            <v>37081</v>
          </cell>
          <cell r="B386">
            <v>61.149737999999999</v>
          </cell>
          <cell r="I386">
            <v>37082</v>
          </cell>
          <cell r="J386">
            <v>2.4802</v>
          </cell>
        </row>
        <row r="387">
          <cell r="A387">
            <v>37082</v>
          </cell>
          <cell r="B387">
            <v>61.190551999999997</v>
          </cell>
          <cell r="I387">
            <v>37083</v>
          </cell>
          <cell r="J387">
            <v>2.5299999999999998</v>
          </cell>
        </row>
        <row r="388">
          <cell r="A388">
            <v>37083</v>
          </cell>
          <cell r="B388">
            <v>61.231434</v>
          </cell>
          <cell r="I388">
            <v>37084</v>
          </cell>
          <cell r="J388">
            <v>2.5423</v>
          </cell>
        </row>
        <row r="389">
          <cell r="A389">
            <v>37084</v>
          </cell>
          <cell r="B389">
            <v>61.272548999999998</v>
          </cell>
          <cell r="I389">
            <v>37085</v>
          </cell>
          <cell r="J389">
            <v>2.5537999999999998</v>
          </cell>
        </row>
        <row r="390">
          <cell r="A390">
            <v>37085</v>
          </cell>
          <cell r="B390">
            <v>61.313792999999997</v>
          </cell>
          <cell r="I390">
            <v>37088</v>
          </cell>
          <cell r="J390">
            <v>2.5979000000000001</v>
          </cell>
        </row>
        <row r="391">
          <cell r="A391">
            <v>37088</v>
          </cell>
          <cell r="B391">
            <v>61.354979999999998</v>
          </cell>
          <cell r="I391">
            <v>37089</v>
          </cell>
          <cell r="J391">
            <v>2.5304000000000002</v>
          </cell>
        </row>
        <row r="392">
          <cell r="A392">
            <v>37089</v>
          </cell>
          <cell r="B392">
            <v>61.396118000000001</v>
          </cell>
          <cell r="I392">
            <v>37090</v>
          </cell>
          <cell r="J392">
            <v>2.4695999999999998</v>
          </cell>
        </row>
        <row r="393">
          <cell r="A393">
            <v>37090</v>
          </cell>
          <cell r="B393">
            <v>61.437221999999998</v>
          </cell>
          <cell r="I393">
            <v>37091</v>
          </cell>
          <cell r="J393">
            <v>2.5032000000000001</v>
          </cell>
        </row>
        <row r="394">
          <cell r="A394">
            <v>37091</v>
          </cell>
          <cell r="B394">
            <v>61.479027000000002</v>
          </cell>
          <cell r="I394">
            <v>37092</v>
          </cell>
          <cell r="J394">
            <v>2.4573</v>
          </cell>
        </row>
        <row r="395">
          <cell r="A395">
            <v>37092</v>
          </cell>
          <cell r="B395">
            <v>61.521377999999999</v>
          </cell>
          <cell r="I395">
            <v>37095</v>
          </cell>
          <cell r="J395">
            <v>2.4108000000000001</v>
          </cell>
        </row>
        <row r="396">
          <cell r="A396">
            <v>37095</v>
          </cell>
          <cell r="B396">
            <v>61.563800999999998</v>
          </cell>
          <cell r="I396">
            <v>37096</v>
          </cell>
          <cell r="J396">
            <v>2.4247000000000001</v>
          </cell>
        </row>
        <row r="397">
          <cell r="A397">
            <v>37096</v>
          </cell>
          <cell r="B397">
            <v>61.606189999999998</v>
          </cell>
          <cell r="I397">
            <v>37097</v>
          </cell>
          <cell r="J397">
            <v>2.4914000000000001</v>
          </cell>
        </row>
        <row r="398">
          <cell r="A398">
            <v>37097</v>
          </cell>
          <cell r="B398">
            <v>61.648623999999998</v>
          </cell>
          <cell r="I398">
            <v>37098</v>
          </cell>
          <cell r="J398">
            <v>2.4836</v>
          </cell>
        </row>
        <row r="399">
          <cell r="A399">
            <v>37098</v>
          </cell>
          <cell r="B399">
            <v>61.691093000000002</v>
          </cell>
          <cell r="I399">
            <v>37099</v>
          </cell>
          <cell r="J399">
            <v>2.4971000000000001</v>
          </cell>
        </row>
        <row r="400">
          <cell r="A400">
            <v>37099</v>
          </cell>
          <cell r="B400">
            <v>61.733528</v>
          </cell>
          <cell r="I400">
            <v>37102</v>
          </cell>
          <cell r="J400">
            <v>2.4333999999999998</v>
          </cell>
        </row>
        <row r="401">
          <cell r="A401">
            <v>37102</v>
          </cell>
          <cell r="B401">
            <v>61.776072999999997</v>
          </cell>
          <cell r="I401">
            <v>37103</v>
          </cell>
          <cell r="J401">
            <v>2.4312999999999998</v>
          </cell>
        </row>
        <row r="402">
          <cell r="A402">
            <v>37103</v>
          </cell>
          <cell r="B402">
            <v>61.818649000000001</v>
          </cell>
          <cell r="I402">
            <v>37104</v>
          </cell>
          <cell r="J402">
            <v>2.4935</v>
          </cell>
        </row>
        <row r="403">
          <cell r="A403">
            <v>37104</v>
          </cell>
          <cell r="B403">
            <v>61.861255999999997</v>
          </cell>
          <cell r="I403">
            <v>37105</v>
          </cell>
          <cell r="J403">
            <v>2.4876999999999998</v>
          </cell>
        </row>
        <row r="404">
          <cell r="A404">
            <v>37105</v>
          </cell>
          <cell r="B404">
            <v>61.903911999999998</v>
          </cell>
          <cell r="I404">
            <v>37106</v>
          </cell>
          <cell r="J404">
            <v>2.4883999999999999</v>
          </cell>
        </row>
        <row r="405">
          <cell r="A405">
            <v>37109</v>
          </cell>
          <cell r="B405">
            <v>61.989288000000002</v>
          </cell>
          <cell r="I405">
            <v>37109</v>
          </cell>
          <cell r="J405">
            <v>2.4689999999999999</v>
          </cell>
        </row>
        <row r="406">
          <cell r="A406">
            <v>37110</v>
          </cell>
          <cell r="B406">
            <v>62.032051000000003</v>
          </cell>
          <cell r="I406">
            <v>37110</v>
          </cell>
          <cell r="J406">
            <v>2.4462999999999999</v>
          </cell>
        </row>
        <row r="407">
          <cell r="A407">
            <v>37111</v>
          </cell>
          <cell r="B407">
            <v>62.074885999999999</v>
          </cell>
          <cell r="I407">
            <v>37111</v>
          </cell>
          <cell r="J407">
            <v>2.4704000000000002</v>
          </cell>
        </row>
        <row r="408">
          <cell r="A408">
            <v>37112</v>
          </cell>
          <cell r="B408">
            <v>62.117752000000003</v>
          </cell>
          <cell r="I408">
            <v>37112</v>
          </cell>
          <cell r="J408">
            <v>2.4668000000000001</v>
          </cell>
        </row>
        <row r="409">
          <cell r="A409">
            <v>37113</v>
          </cell>
          <cell r="B409">
            <v>62.160645000000002</v>
          </cell>
          <cell r="I409">
            <v>37113</v>
          </cell>
          <cell r="J409">
            <v>2.4842</v>
          </cell>
        </row>
        <row r="410">
          <cell r="A410">
            <v>37116</v>
          </cell>
          <cell r="B410">
            <v>62.203547999999998</v>
          </cell>
          <cell r="I410">
            <v>37116</v>
          </cell>
          <cell r="J410">
            <v>2.4910000000000001</v>
          </cell>
        </row>
        <row r="411">
          <cell r="A411">
            <v>37117</v>
          </cell>
          <cell r="B411">
            <v>62.246521000000001</v>
          </cell>
          <cell r="I411">
            <v>37117</v>
          </cell>
          <cell r="J411">
            <v>2.5139999999999998</v>
          </cell>
        </row>
        <row r="412">
          <cell r="A412">
            <v>37118</v>
          </cell>
          <cell r="B412">
            <v>62.289527999999997</v>
          </cell>
          <cell r="I412">
            <v>37118</v>
          </cell>
          <cell r="J412">
            <v>2.5005000000000002</v>
          </cell>
        </row>
        <row r="413">
          <cell r="A413">
            <v>37119</v>
          </cell>
          <cell r="B413">
            <v>62.332560999999998</v>
          </cell>
          <cell r="I413">
            <v>37119</v>
          </cell>
          <cell r="J413">
            <v>2.4876999999999998</v>
          </cell>
        </row>
        <row r="414">
          <cell r="A414">
            <v>37120</v>
          </cell>
          <cell r="B414">
            <v>62.375644999999999</v>
          </cell>
          <cell r="I414">
            <v>37120</v>
          </cell>
          <cell r="J414">
            <v>2.5234999999999999</v>
          </cell>
        </row>
        <row r="415">
          <cell r="A415">
            <v>37123</v>
          </cell>
          <cell r="B415">
            <v>62.418776999999999</v>
          </cell>
          <cell r="I415">
            <v>37123</v>
          </cell>
          <cell r="J415">
            <v>2.5306000000000002</v>
          </cell>
        </row>
        <row r="416">
          <cell r="A416">
            <v>37124</v>
          </cell>
          <cell r="B416">
            <v>62.461945</v>
          </cell>
          <cell r="I416">
            <v>37124</v>
          </cell>
          <cell r="J416">
            <v>2.5352999999999999</v>
          </cell>
        </row>
        <row r="417">
          <cell r="A417">
            <v>37125</v>
          </cell>
          <cell r="B417">
            <v>62.505156999999997</v>
          </cell>
          <cell r="I417">
            <v>37125</v>
          </cell>
          <cell r="J417">
            <v>2.5230999999999999</v>
          </cell>
        </row>
        <row r="418">
          <cell r="A418">
            <v>37126</v>
          </cell>
          <cell r="B418">
            <v>62.548447000000003</v>
          </cell>
          <cell r="I418">
            <v>37126</v>
          </cell>
          <cell r="J418">
            <v>2.5282</v>
          </cell>
        </row>
        <row r="419">
          <cell r="A419">
            <v>37127</v>
          </cell>
          <cell r="B419">
            <v>62.591763</v>
          </cell>
          <cell r="I419">
            <v>37127</v>
          </cell>
          <cell r="J419">
            <v>2.5499999999999998</v>
          </cell>
        </row>
        <row r="420">
          <cell r="A420">
            <v>37130</v>
          </cell>
          <cell r="B420">
            <v>62.635066999999999</v>
          </cell>
          <cell r="I420">
            <v>37130</v>
          </cell>
          <cell r="J420">
            <v>2.5585</v>
          </cell>
        </row>
        <row r="421">
          <cell r="A421">
            <v>37131</v>
          </cell>
          <cell r="B421">
            <v>62.678382999999997</v>
          </cell>
          <cell r="I421">
            <v>37131</v>
          </cell>
          <cell r="J421">
            <v>2.5564</v>
          </cell>
        </row>
        <row r="422">
          <cell r="A422">
            <v>37132</v>
          </cell>
          <cell r="B422">
            <v>62.721702999999998</v>
          </cell>
          <cell r="I422">
            <v>37132</v>
          </cell>
          <cell r="J422">
            <v>2.5474000000000001</v>
          </cell>
        </row>
        <row r="423">
          <cell r="A423">
            <v>37133</v>
          </cell>
          <cell r="B423">
            <v>62.765014999999998</v>
          </cell>
          <cell r="I423">
            <v>37133</v>
          </cell>
          <cell r="J423">
            <v>2.5402999999999998</v>
          </cell>
        </row>
        <row r="424">
          <cell r="A424">
            <v>37134</v>
          </cell>
          <cell r="B424">
            <v>62.808399000000001</v>
          </cell>
          <cell r="I424">
            <v>37134</v>
          </cell>
          <cell r="J424">
            <v>2.5516999999999999</v>
          </cell>
        </row>
        <row r="425">
          <cell r="A425">
            <v>37137</v>
          </cell>
          <cell r="B425">
            <v>62.851852000000001</v>
          </cell>
          <cell r="I425">
            <v>37137</v>
          </cell>
          <cell r="J425">
            <v>2.5590000000000002</v>
          </cell>
        </row>
        <row r="426">
          <cell r="A426">
            <v>37138</v>
          </cell>
          <cell r="B426">
            <v>62.938811999999999</v>
          </cell>
          <cell r="I426">
            <v>37138</v>
          </cell>
          <cell r="J426">
            <v>2.5642</v>
          </cell>
        </row>
        <row r="427">
          <cell r="A427">
            <v>37139</v>
          </cell>
          <cell r="B427">
            <v>62.938811999999999</v>
          </cell>
          <cell r="I427">
            <v>37139</v>
          </cell>
          <cell r="J427">
            <v>2.5669</v>
          </cell>
        </row>
        <row r="428">
          <cell r="A428">
            <v>37140</v>
          </cell>
          <cell r="B428">
            <v>62.982315</v>
          </cell>
          <cell r="I428">
            <v>37140</v>
          </cell>
          <cell r="J428">
            <v>2.5926999999999998</v>
          </cell>
        </row>
        <row r="429">
          <cell r="A429">
            <v>37144</v>
          </cell>
          <cell r="B429">
            <v>63.025889999999997</v>
          </cell>
          <cell r="I429">
            <v>37144</v>
          </cell>
          <cell r="J429">
            <v>2.6013000000000002</v>
          </cell>
        </row>
        <row r="430">
          <cell r="A430">
            <v>37145</v>
          </cell>
          <cell r="B430">
            <v>63.069491999999997</v>
          </cell>
          <cell r="I430">
            <v>37145</v>
          </cell>
          <cell r="J430">
            <v>2.6368999999999998</v>
          </cell>
        </row>
        <row r="431">
          <cell r="A431">
            <v>37146</v>
          </cell>
          <cell r="B431">
            <v>63.113109999999999</v>
          </cell>
          <cell r="I431">
            <v>37146</v>
          </cell>
          <cell r="J431">
            <v>2.6741000000000001</v>
          </cell>
        </row>
        <row r="432">
          <cell r="A432">
            <v>37147</v>
          </cell>
          <cell r="B432">
            <v>63.156753999999999</v>
          </cell>
          <cell r="I432">
            <v>37147</v>
          </cell>
          <cell r="J432">
            <v>2.6978</v>
          </cell>
        </row>
        <row r="433">
          <cell r="A433">
            <v>37148</v>
          </cell>
          <cell r="B433">
            <v>63.200405000000003</v>
          </cell>
          <cell r="I433">
            <v>37148</v>
          </cell>
          <cell r="J433">
            <v>2.6985999999999999</v>
          </cell>
        </row>
        <row r="434">
          <cell r="A434">
            <v>37151</v>
          </cell>
          <cell r="B434">
            <v>63.244132999999998</v>
          </cell>
          <cell r="I434">
            <v>37151</v>
          </cell>
          <cell r="J434">
            <v>2.6678999999999999</v>
          </cell>
        </row>
        <row r="435">
          <cell r="A435">
            <v>37152</v>
          </cell>
          <cell r="B435">
            <v>63.287888000000002</v>
          </cell>
          <cell r="I435">
            <v>37152</v>
          </cell>
          <cell r="J435">
            <v>2.6793</v>
          </cell>
        </row>
        <row r="436">
          <cell r="A436">
            <v>37153</v>
          </cell>
          <cell r="B436">
            <v>63.331676000000002</v>
          </cell>
          <cell r="I436">
            <v>37153</v>
          </cell>
          <cell r="J436">
            <v>2.7065000000000001</v>
          </cell>
        </row>
        <row r="437">
          <cell r="A437">
            <v>37154</v>
          </cell>
          <cell r="B437">
            <v>63.375473</v>
          </cell>
          <cell r="I437">
            <v>37154</v>
          </cell>
          <cell r="J437">
            <v>2.7322000000000002</v>
          </cell>
        </row>
        <row r="438">
          <cell r="A438">
            <v>37155</v>
          </cell>
          <cell r="B438">
            <v>63.419296000000003</v>
          </cell>
          <cell r="I438">
            <v>37155</v>
          </cell>
          <cell r="J438">
            <v>2.8007</v>
          </cell>
        </row>
        <row r="439">
          <cell r="A439">
            <v>37158</v>
          </cell>
          <cell r="B439">
            <v>63.463196000000003</v>
          </cell>
          <cell r="I439">
            <v>37158</v>
          </cell>
          <cell r="J439">
            <v>2.7675000000000001</v>
          </cell>
        </row>
        <row r="440">
          <cell r="A440">
            <v>37159</v>
          </cell>
          <cell r="B440">
            <v>63.507103000000001</v>
          </cell>
          <cell r="I440">
            <v>37159</v>
          </cell>
          <cell r="J440">
            <v>2.7132999999999998</v>
          </cell>
        </row>
        <row r="441">
          <cell r="A441">
            <v>37160</v>
          </cell>
          <cell r="B441">
            <v>63.595139000000003</v>
          </cell>
          <cell r="I441">
            <v>37160</v>
          </cell>
          <cell r="J441">
            <v>2.7263999999999999</v>
          </cell>
        </row>
        <row r="442">
          <cell r="A442">
            <v>37161</v>
          </cell>
          <cell r="B442">
            <v>63.595139000000003</v>
          </cell>
          <cell r="I442">
            <v>37161</v>
          </cell>
          <cell r="J442">
            <v>2.7050000000000001</v>
          </cell>
        </row>
        <row r="443">
          <cell r="A443">
            <v>37162</v>
          </cell>
          <cell r="B443">
            <v>63.639243999999998</v>
          </cell>
          <cell r="I443">
            <v>37162</v>
          </cell>
          <cell r="J443">
            <v>2.6713</v>
          </cell>
        </row>
        <row r="444">
          <cell r="A444">
            <v>37165</v>
          </cell>
          <cell r="B444">
            <v>63.68338</v>
          </cell>
          <cell r="I444">
            <v>37165</v>
          </cell>
          <cell r="J444">
            <v>2.6865999999999999</v>
          </cell>
        </row>
        <row r="445">
          <cell r="A445">
            <v>37166</v>
          </cell>
          <cell r="B445">
            <v>63.727566000000003</v>
          </cell>
          <cell r="I445">
            <v>37166</v>
          </cell>
          <cell r="J445">
            <v>2.7038000000000002</v>
          </cell>
        </row>
        <row r="446">
          <cell r="A446">
            <v>37167</v>
          </cell>
          <cell r="B446">
            <v>63.771808999999998</v>
          </cell>
          <cell r="I446">
            <v>37167</v>
          </cell>
          <cell r="J446">
            <v>2.7286999999999999</v>
          </cell>
        </row>
        <row r="447">
          <cell r="A447">
            <v>37168</v>
          </cell>
          <cell r="B447">
            <v>63.816077999999997</v>
          </cell>
          <cell r="I447">
            <v>37168</v>
          </cell>
          <cell r="J447">
            <v>2.7326000000000001</v>
          </cell>
        </row>
        <row r="448">
          <cell r="A448">
            <v>37169</v>
          </cell>
          <cell r="B448">
            <v>63.860335999999997</v>
          </cell>
          <cell r="I448">
            <v>37169</v>
          </cell>
          <cell r="J448">
            <v>2.754</v>
          </cell>
        </row>
        <row r="449">
          <cell r="A449">
            <v>37172</v>
          </cell>
          <cell r="B449">
            <v>63.904648000000002</v>
          </cell>
          <cell r="I449">
            <v>37172</v>
          </cell>
          <cell r="J449">
            <v>2.7827999999999999</v>
          </cell>
        </row>
        <row r="450">
          <cell r="A450">
            <v>37173</v>
          </cell>
          <cell r="B450">
            <v>63.948878999999998</v>
          </cell>
          <cell r="I450">
            <v>37173</v>
          </cell>
          <cell r="J450">
            <v>2.7797000000000001</v>
          </cell>
        </row>
        <row r="451">
          <cell r="A451">
            <v>37174</v>
          </cell>
          <cell r="B451">
            <v>63.993167999999997</v>
          </cell>
          <cell r="I451">
            <v>37174</v>
          </cell>
          <cell r="J451">
            <v>2.7784</v>
          </cell>
        </row>
        <row r="452">
          <cell r="A452">
            <v>37175</v>
          </cell>
          <cell r="B452">
            <v>64.037445000000005</v>
          </cell>
          <cell r="I452">
            <v>37175</v>
          </cell>
          <cell r="J452">
            <v>2.7799</v>
          </cell>
        </row>
        <row r="453">
          <cell r="A453">
            <v>37179</v>
          </cell>
          <cell r="B453">
            <v>64.081749000000002</v>
          </cell>
          <cell r="I453">
            <v>37179</v>
          </cell>
          <cell r="J453">
            <v>2.7789999999999999</v>
          </cell>
        </row>
        <row r="454">
          <cell r="A454">
            <v>37180</v>
          </cell>
          <cell r="B454">
            <v>64.126082999999994</v>
          </cell>
          <cell r="I454">
            <v>37180</v>
          </cell>
          <cell r="J454">
            <v>2.7526000000000002</v>
          </cell>
        </row>
        <row r="455">
          <cell r="A455">
            <v>37181</v>
          </cell>
          <cell r="B455">
            <v>64.170424999999994</v>
          </cell>
          <cell r="I455">
            <v>37181</v>
          </cell>
          <cell r="J455">
            <v>2.7210999999999999</v>
          </cell>
        </row>
        <row r="456">
          <cell r="A456">
            <v>37182</v>
          </cell>
          <cell r="B456">
            <v>64.214782999999997</v>
          </cell>
          <cell r="I456">
            <v>37182</v>
          </cell>
          <cell r="J456">
            <v>2.7425000000000002</v>
          </cell>
        </row>
        <row r="457">
          <cell r="A457">
            <v>37183</v>
          </cell>
          <cell r="B457">
            <v>64.259208999999998</v>
          </cell>
          <cell r="I457">
            <v>37183</v>
          </cell>
          <cell r="J457">
            <v>2.7572999999999999</v>
          </cell>
        </row>
        <row r="458">
          <cell r="A458">
            <v>37186</v>
          </cell>
          <cell r="B458">
            <v>64.303650000000005</v>
          </cell>
          <cell r="I458">
            <v>37186</v>
          </cell>
          <cell r="J458">
            <v>2.7176</v>
          </cell>
        </row>
        <row r="459">
          <cell r="A459">
            <v>37187</v>
          </cell>
          <cell r="B459">
            <v>64.348113999999995</v>
          </cell>
          <cell r="I459">
            <v>37187</v>
          </cell>
          <cell r="J459">
            <v>2.7168000000000001</v>
          </cell>
        </row>
        <row r="460">
          <cell r="A460">
            <v>37188</v>
          </cell>
          <cell r="B460">
            <v>64.392632000000006</v>
          </cell>
          <cell r="I460">
            <v>37188</v>
          </cell>
          <cell r="J460">
            <v>2.7437999999999998</v>
          </cell>
        </row>
        <row r="461">
          <cell r="A461">
            <v>37189</v>
          </cell>
          <cell r="B461">
            <v>64.437186999999994</v>
          </cell>
          <cell r="I461">
            <v>37189</v>
          </cell>
          <cell r="J461">
            <v>2.7427999999999999</v>
          </cell>
        </row>
        <row r="462">
          <cell r="A462">
            <v>37190</v>
          </cell>
          <cell r="B462">
            <v>64.481742999999994</v>
          </cell>
          <cell r="I462">
            <v>37190</v>
          </cell>
          <cell r="J462">
            <v>2.7290000000000001</v>
          </cell>
        </row>
        <row r="463">
          <cell r="A463">
            <v>37193</v>
          </cell>
          <cell r="B463">
            <v>64.526313999999999</v>
          </cell>
          <cell r="I463">
            <v>37193</v>
          </cell>
          <cell r="J463">
            <v>2.7246000000000001</v>
          </cell>
        </row>
        <row r="464">
          <cell r="A464">
            <v>37194</v>
          </cell>
          <cell r="B464">
            <v>64.570960999999997</v>
          </cell>
          <cell r="I464">
            <v>37194</v>
          </cell>
          <cell r="J464">
            <v>2.7231000000000001</v>
          </cell>
        </row>
        <row r="465">
          <cell r="A465">
            <v>37195</v>
          </cell>
          <cell r="B465">
            <v>64.615607999999995</v>
          </cell>
          <cell r="I465">
            <v>37195</v>
          </cell>
          <cell r="J465">
            <v>2.7071000000000001</v>
          </cell>
        </row>
        <row r="466">
          <cell r="A466">
            <v>37196</v>
          </cell>
          <cell r="B466">
            <v>64.660293999999993</v>
          </cell>
          <cell r="I466">
            <v>37196</v>
          </cell>
          <cell r="J466">
            <v>2.6819999999999999</v>
          </cell>
        </row>
        <row r="467">
          <cell r="A467">
            <v>37200</v>
          </cell>
          <cell r="B467">
            <v>64.705009000000004</v>
          </cell>
          <cell r="I467">
            <v>37200</v>
          </cell>
          <cell r="J467">
            <v>2.6208</v>
          </cell>
        </row>
        <row r="468">
          <cell r="A468">
            <v>37201</v>
          </cell>
          <cell r="B468">
            <v>64.749779000000004</v>
          </cell>
          <cell r="I468">
            <v>37201</v>
          </cell>
          <cell r="J468">
            <v>2.6002999999999998</v>
          </cell>
        </row>
        <row r="469">
          <cell r="A469">
            <v>37202</v>
          </cell>
          <cell r="B469">
            <v>64.794578999999999</v>
          </cell>
          <cell r="I469">
            <v>37202</v>
          </cell>
          <cell r="J469">
            <v>2.6055000000000001</v>
          </cell>
        </row>
        <row r="470">
          <cell r="A470">
            <v>37203</v>
          </cell>
          <cell r="B470">
            <v>64.839423999999994</v>
          </cell>
          <cell r="I470">
            <v>37203</v>
          </cell>
          <cell r="J470">
            <v>2.5571000000000002</v>
          </cell>
        </row>
        <row r="471">
          <cell r="A471">
            <v>37204</v>
          </cell>
          <cell r="B471">
            <v>64.884285000000006</v>
          </cell>
          <cell r="I471">
            <v>37204</v>
          </cell>
          <cell r="J471">
            <v>2.5347</v>
          </cell>
        </row>
        <row r="472">
          <cell r="A472">
            <v>37207</v>
          </cell>
          <cell r="B472">
            <v>64.929198999999997</v>
          </cell>
          <cell r="I472">
            <v>37207</v>
          </cell>
          <cell r="J472">
            <v>2.5501999999999998</v>
          </cell>
        </row>
        <row r="473">
          <cell r="A473">
            <v>37208</v>
          </cell>
          <cell r="B473">
            <v>64.974143999999995</v>
          </cell>
          <cell r="I473">
            <v>37208</v>
          </cell>
          <cell r="J473">
            <v>2.5270000000000001</v>
          </cell>
        </row>
        <row r="474">
          <cell r="A474">
            <v>37209</v>
          </cell>
          <cell r="B474">
            <v>65.019096000000005</v>
          </cell>
          <cell r="I474">
            <v>37209</v>
          </cell>
          <cell r="J474">
            <v>2.5299</v>
          </cell>
        </row>
        <row r="475">
          <cell r="A475">
            <v>37211</v>
          </cell>
          <cell r="B475">
            <v>65.064079000000007</v>
          </cell>
          <cell r="I475">
            <v>37211</v>
          </cell>
          <cell r="J475">
            <v>2.5392000000000001</v>
          </cell>
        </row>
        <row r="476">
          <cell r="A476">
            <v>37214</v>
          </cell>
          <cell r="B476">
            <v>65.109116</v>
          </cell>
          <cell r="I476">
            <v>37214</v>
          </cell>
          <cell r="J476">
            <v>2.5154000000000001</v>
          </cell>
        </row>
        <row r="477">
          <cell r="A477">
            <v>37215</v>
          </cell>
          <cell r="B477">
            <v>65.154182000000006</v>
          </cell>
          <cell r="I477">
            <v>37215</v>
          </cell>
          <cell r="J477">
            <v>2.5350000000000001</v>
          </cell>
        </row>
        <row r="478">
          <cell r="A478">
            <v>37216</v>
          </cell>
          <cell r="B478">
            <v>65.199286999999998</v>
          </cell>
          <cell r="I478">
            <v>37216</v>
          </cell>
          <cell r="J478">
            <v>2.5411000000000001</v>
          </cell>
        </row>
        <row r="479">
          <cell r="A479">
            <v>37217</v>
          </cell>
          <cell r="B479">
            <v>65.244370000000004</v>
          </cell>
          <cell r="I479">
            <v>37217</v>
          </cell>
          <cell r="J479">
            <v>2.5383</v>
          </cell>
        </row>
        <row r="480">
          <cell r="A480">
            <v>37218</v>
          </cell>
          <cell r="B480">
            <v>65.289535999999998</v>
          </cell>
          <cell r="I480">
            <v>37218</v>
          </cell>
          <cell r="J480">
            <v>2.5133999999999999</v>
          </cell>
        </row>
        <row r="481">
          <cell r="A481">
            <v>37221</v>
          </cell>
          <cell r="B481">
            <v>65.334723999999994</v>
          </cell>
          <cell r="I481">
            <v>37221</v>
          </cell>
          <cell r="J481">
            <v>2.4893999999999998</v>
          </cell>
        </row>
        <row r="482">
          <cell r="A482">
            <v>37222</v>
          </cell>
          <cell r="B482">
            <v>65.379951000000005</v>
          </cell>
          <cell r="I482">
            <v>37222</v>
          </cell>
          <cell r="J482">
            <v>2.4603999999999999</v>
          </cell>
        </row>
        <row r="483">
          <cell r="A483">
            <v>37223</v>
          </cell>
          <cell r="B483">
            <v>65.425208999999995</v>
          </cell>
          <cell r="I483">
            <v>37223</v>
          </cell>
          <cell r="J483">
            <v>2.4857</v>
          </cell>
        </row>
        <row r="484">
          <cell r="A484">
            <v>37224</v>
          </cell>
          <cell r="B484">
            <v>65.470496999999995</v>
          </cell>
          <cell r="I484">
            <v>37224</v>
          </cell>
          <cell r="J484">
            <v>2.5072000000000001</v>
          </cell>
        </row>
        <row r="485">
          <cell r="A485">
            <v>37225</v>
          </cell>
          <cell r="B485">
            <v>65.515816000000001</v>
          </cell>
          <cell r="I485">
            <v>37225</v>
          </cell>
          <cell r="J485">
            <v>2.5287000000000002</v>
          </cell>
        </row>
        <row r="486">
          <cell r="A486">
            <v>37228</v>
          </cell>
          <cell r="B486">
            <v>65.561188000000001</v>
          </cell>
          <cell r="I486">
            <v>37228</v>
          </cell>
          <cell r="J486">
            <v>2.4672000000000001</v>
          </cell>
        </row>
        <row r="487">
          <cell r="A487">
            <v>37229</v>
          </cell>
          <cell r="B487">
            <v>65.606589999999997</v>
          </cell>
          <cell r="I487">
            <v>37229</v>
          </cell>
          <cell r="J487">
            <v>2.4289000000000001</v>
          </cell>
        </row>
        <row r="488">
          <cell r="A488">
            <v>37230</v>
          </cell>
          <cell r="B488">
            <v>65.652023</v>
          </cell>
          <cell r="I488">
            <v>37230</v>
          </cell>
          <cell r="J488">
            <v>2.4306000000000001</v>
          </cell>
        </row>
        <row r="489">
          <cell r="A489">
            <v>37231</v>
          </cell>
          <cell r="B489">
            <v>65.697533000000007</v>
          </cell>
          <cell r="I489">
            <v>37231</v>
          </cell>
          <cell r="J489">
            <v>2.4434999999999998</v>
          </cell>
        </row>
        <row r="490">
          <cell r="A490">
            <v>37232</v>
          </cell>
          <cell r="B490">
            <v>65.743010999999996</v>
          </cell>
          <cell r="I490">
            <v>37232</v>
          </cell>
          <cell r="J490">
            <v>2.4005000000000001</v>
          </cell>
        </row>
        <row r="491">
          <cell r="A491">
            <v>37235</v>
          </cell>
          <cell r="B491">
            <v>65.788559000000006</v>
          </cell>
          <cell r="I491">
            <v>37235</v>
          </cell>
          <cell r="J491">
            <v>2.3578999999999999</v>
          </cell>
        </row>
        <row r="492">
          <cell r="A492">
            <v>37236</v>
          </cell>
          <cell r="B492">
            <v>65.834121999999994</v>
          </cell>
          <cell r="I492">
            <v>37236</v>
          </cell>
          <cell r="J492">
            <v>2.3416999999999999</v>
          </cell>
        </row>
        <row r="493">
          <cell r="A493">
            <v>37237</v>
          </cell>
          <cell r="B493">
            <v>65.879738000000003</v>
          </cell>
          <cell r="I493">
            <v>37237</v>
          </cell>
          <cell r="J493">
            <v>2.3551000000000002</v>
          </cell>
        </row>
        <row r="494">
          <cell r="A494">
            <v>37238</v>
          </cell>
          <cell r="B494">
            <v>65.925362000000007</v>
          </cell>
          <cell r="I494">
            <v>37238</v>
          </cell>
          <cell r="J494">
            <v>2.3847</v>
          </cell>
        </row>
        <row r="495">
          <cell r="A495">
            <v>37239</v>
          </cell>
          <cell r="B495">
            <v>65.970969999999994</v>
          </cell>
          <cell r="I495">
            <v>37239</v>
          </cell>
          <cell r="J495">
            <v>2.3839999999999999</v>
          </cell>
        </row>
        <row r="496">
          <cell r="A496">
            <v>37242</v>
          </cell>
          <cell r="B496">
            <v>66.016609000000003</v>
          </cell>
          <cell r="I496">
            <v>37242</v>
          </cell>
          <cell r="J496">
            <v>2.3580000000000001</v>
          </cell>
        </row>
        <row r="497">
          <cell r="A497">
            <v>37243</v>
          </cell>
          <cell r="B497">
            <v>66.062308999999999</v>
          </cell>
          <cell r="I497">
            <v>37243</v>
          </cell>
          <cell r="J497">
            <v>2.343</v>
          </cell>
        </row>
        <row r="498">
          <cell r="A498">
            <v>37244</v>
          </cell>
          <cell r="B498">
            <v>66.108040000000003</v>
          </cell>
          <cell r="I498">
            <v>37244</v>
          </cell>
          <cell r="J498">
            <v>2.2930000000000001</v>
          </cell>
        </row>
        <row r="499">
          <cell r="A499">
            <v>37245</v>
          </cell>
          <cell r="B499">
            <v>66.153792999999993</v>
          </cell>
          <cell r="I499">
            <v>37245</v>
          </cell>
          <cell r="J499">
            <v>2.3201999999999998</v>
          </cell>
        </row>
        <row r="500">
          <cell r="A500">
            <v>37246</v>
          </cell>
          <cell r="B500">
            <v>66.199592999999993</v>
          </cell>
          <cell r="I500">
            <v>37246</v>
          </cell>
          <cell r="J500">
            <v>2.3311000000000002</v>
          </cell>
        </row>
        <row r="501">
          <cell r="A501">
            <v>37249</v>
          </cell>
          <cell r="B501">
            <v>66.245437999999993</v>
          </cell>
          <cell r="I501">
            <v>37249</v>
          </cell>
          <cell r="J501">
            <v>2.3378000000000001</v>
          </cell>
        </row>
        <row r="502">
          <cell r="A502">
            <v>37252</v>
          </cell>
          <cell r="B502">
            <v>66.291313000000002</v>
          </cell>
          <cell r="I502">
            <v>37251</v>
          </cell>
          <cell r="J502">
            <v>2.3144999999999998</v>
          </cell>
        </row>
        <row r="503">
          <cell r="A503">
            <v>37253</v>
          </cell>
          <cell r="B503">
            <v>66.337151000000006</v>
          </cell>
          <cell r="I503">
            <v>37252</v>
          </cell>
          <cell r="J503">
            <v>2.3214999999999999</v>
          </cell>
        </row>
        <row r="504">
          <cell r="A504">
            <v>37256</v>
          </cell>
          <cell r="B504">
            <v>66.428886000000006</v>
          </cell>
          <cell r="I504">
            <v>37253</v>
          </cell>
          <cell r="J504">
            <v>2.3203999999999998</v>
          </cell>
        </row>
        <row r="505">
          <cell r="A505">
            <v>37258</v>
          </cell>
          <cell r="B505">
            <v>66.474807999999996</v>
          </cell>
          <cell r="I505">
            <v>37256</v>
          </cell>
          <cell r="J505">
            <v>2.3203999999999998</v>
          </cell>
        </row>
        <row r="506">
          <cell r="A506">
            <v>37259</v>
          </cell>
          <cell r="B506">
            <v>66.520752000000002</v>
          </cell>
          <cell r="I506">
            <v>37258</v>
          </cell>
          <cell r="J506">
            <v>2.3066</v>
          </cell>
        </row>
        <row r="507">
          <cell r="A507">
            <v>37260</v>
          </cell>
          <cell r="B507">
            <v>66.566733999999997</v>
          </cell>
          <cell r="I507">
            <v>37259</v>
          </cell>
          <cell r="J507">
            <v>2.2932000000000001</v>
          </cell>
        </row>
        <row r="508">
          <cell r="A508">
            <v>37263</v>
          </cell>
          <cell r="B508">
            <v>66.612740000000002</v>
          </cell>
          <cell r="I508">
            <v>37260</v>
          </cell>
          <cell r="J508">
            <v>2.3100999999999998</v>
          </cell>
        </row>
        <row r="509">
          <cell r="A509">
            <v>37264</v>
          </cell>
          <cell r="B509">
            <v>66.658805999999998</v>
          </cell>
          <cell r="I509">
            <v>37263</v>
          </cell>
          <cell r="J509">
            <v>2.3428</v>
          </cell>
        </row>
        <row r="510">
          <cell r="A510">
            <v>37265</v>
          </cell>
          <cell r="B510">
            <v>66.704903000000002</v>
          </cell>
          <cell r="I510">
            <v>37264</v>
          </cell>
          <cell r="J510">
            <v>2.3454000000000002</v>
          </cell>
        </row>
        <row r="511">
          <cell r="A511">
            <v>37266</v>
          </cell>
          <cell r="B511">
            <v>66.751007000000001</v>
          </cell>
          <cell r="I511">
            <v>37265</v>
          </cell>
          <cell r="J511">
            <v>2.3794</v>
          </cell>
        </row>
        <row r="512">
          <cell r="A512">
            <v>37267</v>
          </cell>
          <cell r="B512">
            <v>66.797173000000001</v>
          </cell>
          <cell r="I512">
            <v>37266</v>
          </cell>
          <cell r="J512">
            <v>2.3896000000000002</v>
          </cell>
        </row>
        <row r="513">
          <cell r="A513">
            <v>37270</v>
          </cell>
          <cell r="B513">
            <v>66.843338000000003</v>
          </cell>
          <cell r="I513">
            <v>37267</v>
          </cell>
          <cell r="J513">
            <v>2.4167999999999998</v>
          </cell>
        </row>
        <row r="514">
          <cell r="A514">
            <v>37271</v>
          </cell>
          <cell r="B514">
            <v>66.889542000000006</v>
          </cell>
          <cell r="I514">
            <v>37270</v>
          </cell>
          <cell r="J514">
            <v>2.4072</v>
          </cell>
        </row>
        <row r="515">
          <cell r="A515">
            <v>37272</v>
          </cell>
          <cell r="B515">
            <v>66.935776000000004</v>
          </cell>
          <cell r="I515">
            <v>37271</v>
          </cell>
          <cell r="J515">
            <v>2.3704999999999998</v>
          </cell>
        </row>
        <row r="516">
          <cell r="A516">
            <v>37273</v>
          </cell>
          <cell r="B516">
            <v>66.982039999999998</v>
          </cell>
          <cell r="I516">
            <v>37272</v>
          </cell>
          <cell r="J516">
            <v>2.3866999999999998</v>
          </cell>
        </row>
        <row r="517">
          <cell r="A517">
            <v>37274</v>
          </cell>
          <cell r="B517">
            <v>67.028335999999996</v>
          </cell>
          <cell r="I517">
            <v>37273</v>
          </cell>
          <cell r="J517">
            <v>2.3641000000000001</v>
          </cell>
        </row>
        <row r="518">
          <cell r="A518">
            <v>37277</v>
          </cell>
          <cell r="B518">
            <v>67.074669</v>
          </cell>
          <cell r="I518">
            <v>37274</v>
          </cell>
          <cell r="J518">
            <v>2.3752</v>
          </cell>
        </row>
        <row r="519">
          <cell r="A519">
            <v>37278</v>
          </cell>
          <cell r="B519">
            <v>67.121055999999996</v>
          </cell>
          <cell r="I519">
            <v>37277</v>
          </cell>
          <cell r="J519">
            <v>2.3742000000000001</v>
          </cell>
        </row>
        <row r="520">
          <cell r="A520">
            <v>37279</v>
          </cell>
          <cell r="B520">
            <v>67.167441999999994</v>
          </cell>
          <cell r="I520">
            <v>37278</v>
          </cell>
          <cell r="J520">
            <v>2.3666999999999998</v>
          </cell>
        </row>
        <row r="521">
          <cell r="A521">
            <v>37280</v>
          </cell>
          <cell r="B521">
            <v>67.213852000000003</v>
          </cell>
          <cell r="I521">
            <v>37279</v>
          </cell>
          <cell r="J521">
            <v>2.3803999999999998</v>
          </cell>
        </row>
        <row r="522">
          <cell r="A522">
            <v>37281</v>
          </cell>
          <cell r="B522">
            <v>67.260306999999997</v>
          </cell>
          <cell r="I522">
            <v>37280</v>
          </cell>
          <cell r="J522">
            <v>2.3980999999999999</v>
          </cell>
        </row>
        <row r="523">
          <cell r="A523">
            <v>37284</v>
          </cell>
          <cell r="B523">
            <v>67.306800999999993</v>
          </cell>
          <cell r="I523">
            <v>37281</v>
          </cell>
          <cell r="J523">
            <v>2.4045999999999998</v>
          </cell>
        </row>
        <row r="524">
          <cell r="A524">
            <v>37285</v>
          </cell>
          <cell r="B524">
            <v>67.353317000000004</v>
          </cell>
          <cell r="I524">
            <v>37284</v>
          </cell>
          <cell r="J524">
            <v>2.4228000000000001</v>
          </cell>
        </row>
        <row r="525">
          <cell r="A525">
            <v>37286</v>
          </cell>
          <cell r="B525">
            <v>67.399872000000002</v>
          </cell>
          <cell r="I525">
            <v>37285</v>
          </cell>
          <cell r="J525">
            <v>2.4234</v>
          </cell>
        </row>
        <row r="526">
          <cell r="A526">
            <v>37287</v>
          </cell>
          <cell r="B526">
            <v>67.446640000000002</v>
          </cell>
          <cell r="I526">
            <v>37286</v>
          </cell>
          <cell r="J526">
            <v>2.4384000000000001</v>
          </cell>
        </row>
        <row r="527">
          <cell r="A527">
            <v>37288</v>
          </cell>
          <cell r="B527">
            <v>67.493103000000005</v>
          </cell>
          <cell r="I527">
            <v>37287</v>
          </cell>
          <cell r="J527">
            <v>2.4182999999999999</v>
          </cell>
        </row>
        <row r="528">
          <cell r="A528">
            <v>37291</v>
          </cell>
          <cell r="B528">
            <v>67.539794999999998</v>
          </cell>
          <cell r="I528">
            <v>37288</v>
          </cell>
          <cell r="J528">
            <v>2.4161000000000001</v>
          </cell>
        </row>
        <row r="529">
          <cell r="A529">
            <v>37292</v>
          </cell>
          <cell r="B529">
            <v>67.586524999999995</v>
          </cell>
          <cell r="I529">
            <v>37291</v>
          </cell>
          <cell r="J529">
            <v>2.4228000000000001</v>
          </cell>
        </row>
        <row r="530">
          <cell r="A530">
            <v>37293</v>
          </cell>
          <cell r="B530">
            <v>67.633285999999998</v>
          </cell>
          <cell r="I530">
            <v>37292</v>
          </cell>
          <cell r="J530">
            <v>2.4214000000000002</v>
          </cell>
        </row>
        <row r="531">
          <cell r="A531">
            <v>37294</v>
          </cell>
          <cell r="B531">
            <v>67.680076999999997</v>
          </cell>
          <cell r="I531">
            <v>37293</v>
          </cell>
          <cell r="J531">
            <v>2.4205999999999999</v>
          </cell>
        </row>
        <row r="532">
          <cell r="A532">
            <v>37295</v>
          </cell>
          <cell r="B532">
            <v>67.726906</v>
          </cell>
          <cell r="I532">
            <v>37294</v>
          </cell>
          <cell r="J532">
            <v>2.4518</v>
          </cell>
        </row>
        <row r="533">
          <cell r="A533">
            <v>37300</v>
          </cell>
          <cell r="B533">
            <v>67.773765999999995</v>
          </cell>
          <cell r="I533">
            <v>37295</v>
          </cell>
          <cell r="J533">
            <v>2.4691000000000001</v>
          </cell>
        </row>
        <row r="534">
          <cell r="A534">
            <v>37301</v>
          </cell>
          <cell r="B534">
            <v>67.820656</v>
          </cell>
          <cell r="I534">
            <v>37300</v>
          </cell>
          <cell r="J534">
            <v>2.4232</v>
          </cell>
        </row>
        <row r="535">
          <cell r="A535">
            <v>37302</v>
          </cell>
          <cell r="B535">
            <v>67.867576999999997</v>
          </cell>
          <cell r="I535">
            <v>37301</v>
          </cell>
          <cell r="J535">
            <v>2.4249000000000001</v>
          </cell>
        </row>
        <row r="536">
          <cell r="A536">
            <v>37305</v>
          </cell>
          <cell r="B536">
            <v>67.914528000000004</v>
          </cell>
          <cell r="I536">
            <v>37302</v>
          </cell>
          <cell r="J536">
            <v>2.4380000000000002</v>
          </cell>
        </row>
        <row r="537">
          <cell r="A537">
            <v>37306</v>
          </cell>
          <cell r="B537">
            <v>67.961517000000001</v>
          </cell>
          <cell r="I537">
            <v>37305</v>
          </cell>
          <cell r="J537">
            <v>2.4283999999999999</v>
          </cell>
        </row>
        <row r="538">
          <cell r="A538">
            <v>37307</v>
          </cell>
          <cell r="B538">
            <v>68.008514000000005</v>
          </cell>
          <cell r="I538">
            <v>37306</v>
          </cell>
          <cell r="J538">
            <v>2.4249000000000001</v>
          </cell>
        </row>
        <row r="539">
          <cell r="A539">
            <v>37308</v>
          </cell>
          <cell r="B539">
            <v>68.055526999999998</v>
          </cell>
          <cell r="I539">
            <v>37307</v>
          </cell>
          <cell r="J539">
            <v>2.4283999999999999</v>
          </cell>
        </row>
        <row r="540">
          <cell r="A540">
            <v>37309</v>
          </cell>
          <cell r="B540">
            <v>68.102019999999996</v>
          </cell>
          <cell r="I540">
            <v>37308</v>
          </cell>
          <cell r="J540">
            <v>2.4241000000000001</v>
          </cell>
        </row>
        <row r="541">
          <cell r="A541">
            <v>37312</v>
          </cell>
          <cell r="B541">
            <v>68.148544000000001</v>
          </cell>
          <cell r="I541">
            <v>37309</v>
          </cell>
          <cell r="J541">
            <v>2.4272999999999998</v>
          </cell>
        </row>
        <row r="542">
          <cell r="A542">
            <v>37313</v>
          </cell>
          <cell r="B542">
            <v>68.195121999999998</v>
          </cell>
          <cell r="I542">
            <v>37312</v>
          </cell>
          <cell r="J542">
            <v>2.4062000000000001</v>
          </cell>
        </row>
        <row r="543">
          <cell r="A543">
            <v>37314</v>
          </cell>
          <cell r="B543">
            <v>68.241714000000002</v>
          </cell>
          <cell r="I543">
            <v>37313</v>
          </cell>
          <cell r="J543">
            <v>2.3946999999999998</v>
          </cell>
        </row>
        <row r="544">
          <cell r="A544">
            <v>37315</v>
          </cell>
          <cell r="B544">
            <v>68.288382999999996</v>
          </cell>
          <cell r="I544">
            <v>37314</v>
          </cell>
          <cell r="J544">
            <v>2.3826999999999998</v>
          </cell>
        </row>
        <row r="545">
          <cell r="A545">
            <v>37316</v>
          </cell>
          <cell r="B545">
            <v>68.335059999999999</v>
          </cell>
          <cell r="I545">
            <v>37315</v>
          </cell>
          <cell r="J545">
            <v>2.3481999999999998</v>
          </cell>
        </row>
        <row r="546">
          <cell r="A546">
            <v>37319</v>
          </cell>
          <cell r="B546">
            <v>68.381766999999996</v>
          </cell>
          <cell r="I546">
            <v>37316</v>
          </cell>
          <cell r="J546">
            <v>2.3595999999999999</v>
          </cell>
        </row>
        <row r="547">
          <cell r="A547">
            <v>37320</v>
          </cell>
          <cell r="B547">
            <v>68.428505000000001</v>
          </cell>
          <cell r="I547">
            <v>37319</v>
          </cell>
          <cell r="J547">
            <v>2.3431999999999999</v>
          </cell>
        </row>
        <row r="548">
          <cell r="A548">
            <v>37321</v>
          </cell>
          <cell r="B548">
            <v>68.475280999999995</v>
          </cell>
          <cell r="I548">
            <v>37320</v>
          </cell>
          <cell r="J548">
            <v>2.3250999999999999</v>
          </cell>
        </row>
        <row r="549">
          <cell r="A549">
            <v>37322</v>
          </cell>
          <cell r="B549">
            <v>68.522079000000005</v>
          </cell>
          <cell r="I549">
            <v>37321</v>
          </cell>
          <cell r="J549">
            <v>2.3519999999999999</v>
          </cell>
        </row>
        <row r="550">
          <cell r="A550">
            <v>37323</v>
          </cell>
          <cell r="B550">
            <v>68.568916000000002</v>
          </cell>
          <cell r="I550">
            <v>37322</v>
          </cell>
          <cell r="J550">
            <v>2.3662999999999998</v>
          </cell>
        </row>
        <row r="551">
          <cell r="A551">
            <v>37326</v>
          </cell>
          <cell r="B551">
            <v>68.615784000000005</v>
          </cell>
          <cell r="I551">
            <v>37323</v>
          </cell>
          <cell r="J551">
            <v>2.3582000000000001</v>
          </cell>
        </row>
        <row r="552">
          <cell r="A552">
            <v>37327</v>
          </cell>
          <cell r="B552">
            <v>68.662682000000004</v>
          </cell>
          <cell r="I552">
            <v>37326</v>
          </cell>
          <cell r="J552">
            <v>2.3487</v>
          </cell>
        </row>
        <row r="553">
          <cell r="A553">
            <v>37328</v>
          </cell>
          <cell r="B553">
            <v>68.709618000000006</v>
          </cell>
          <cell r="I553">
            <v>37327</v>
          </cell>
          <cell r="J553">
            <v>2.3496000000000001</v>
          </cell>
        </row>
        <row r="554">
          <cell r="A554">
            <v>37329</v>
          </cell>
          <cell r="B554">
            <v>68.756584000000004</v>
          </cell>
          <cell r="I554">
            <v>37328</v>
          </cell>
          <cell r="J554">
            <v>2.3368000000000002</v>
          </cell>
        </row>
        <row r="555">
          <cell r="A555">
            <v>37330</v>
          </cell>
          <cell r="B555">
            <v>68.803573999999998</v>
          </cell>
          <cell r="I555">
            <v>37329</v>
          </cell>
          <cell r="J555">
            <v>2.3441000000000001</v>
          </cell>
        </row>
        <row r="556">
          <cell r="A556">
            <v>37333</v>
          </cell>
          <cell r="B556">
            <v>68.850600999999997</v>
          </cell>
          <cell r="I556">
            <v>37330</v>
          </cell>
          <cell r="J556">
            <v>2.3542000000000001</v>
          </cell>
        </row>
        <row r="557">
          <cell r="A557">
            <v>37334</v>
          </cell>
          <cell r="B557">
            <v>68.897666999999998</v>
          </cell>
          <cell r="I557">
            <v>37333</v>
          </cell>
          <cell r="J557">
            <v>2.3405999999999998</v>
          </cell>
        </row>
        <row r="558">
          <cell r="A558">
            <v>37335</v>
          </cell>
          <cell r="B558">
            <v>68.944755999999998</v>
          </cell>
          <cell r="I558">
            <v>37334</v>
          </cell>
          <cell r="J558">
            <v>2.3431999999999999</v>
          </cell>
        </row>
        <row r="559">
          <cell r="A559">
            <v>37336</v>
          </cell>
          <cell r="B559">
            <v>68.991118999999998</v>
          </cell>
          <cell r="I559">
            <v>37335</v>
          </cell>
          <cell r="J559">
            <v>2.3380000000000001</v>
          </cell>
        </row>
        <row r="560">
          <cell r="A560">
            <v>37337</v>
          </cell>
          <cell r="B560">
            <v>69.037704000000005</v>
          </cell>
          <cell r="I560">
            <v>37336</v>
          </cell>
          <cell r="J560">
            <v>2.3475000000000001</v>
          </cell>
        </row>
        <row r="561">
          <cell r="A561">
            <v>37340</v>
          </cell>
          <cell r="B561">
            <v>69.084311999999997</v>
          </cell>
          <cell r="I561">
            <v>37337</v>
          </cell>
          <cell r="J561">
            <v>2.3508</v>
          </cell>
        </row>
        <row r="562">
          <cell r="A562">
            <v>37341</v>
          </cell>
          <cell r="B562">
            <v>69.130973999999995</v>
          </cell>
          <cell r="I562">
            <v>37340</v>
          </cell>
          <cell r="J562">
            <v>2.3641000000000001</v>
          </cell>
        </row>
        <row r="563">
          <cell r="A563">
            <v>37342</v>
          </cell>
          <cell r="B563">
            <v>69.177695999999997</v>
          </cell>
          <cell r="I563">
            <v>37341</v>
          </cell>
          <cell r="J563">
            <v>2.3502000000000001</v>
          </cell>
        </row>
        <row r="564">
          <cell r="A564">
            <v>37343</v>
          </cell>
          <cell r="B564">
            <v>69.224449000000007</v>
          </cell>
          <cell r="I564">
            <v>37342</v>
          </cell>
          <cell r="J564">
            <v>2.3371</v>
          </cell>
        </row>
        <row r="565">
          <cell r="A565">
            <v>37347</v>
          </cell>
          <cell r="B565">
            <v>69.271209999999996</v>
          </cell>
          <cell r="I565">
            <v>37343</v>
          </cell>
          <cell r="J565">
            <v>2.3235999999999999</v>
          </cell>
        </row>
        <row r="566">
          <cell r="A566">
            <v>37348</v>
          </cell>
          <cell r="B566">
            <v>69.317931999999999</v>
          </cell>
          <cell r="I566">
            <v>37347</v>
          </cell>
          <cell r="J566">
            <v>2.3220000000000001</v>
          </cell>
        </row>
        <row r="567">
          <cell r="A567">
            <v>37349</v>
          </cell>
          <cell r="B567">
            <v>69.364547999999999</v>
          </cell>
          <cell r="I567">
            <v>37348</v>
          </cell>
          <cell r="J567">
            <v>2.3022</v>
          </cell>
        </row>
        <row r="568">
          <cell r="A568">
            <v>37350</v>
          </cell>
          <cell r="B568">
            <v>69.411095000000003</v>
          </cell>
          <cell r="I568">
            <v>37349</v>
          </cell>
          <cell r="J568">
            <v>2.2976999999999999</v>
          </cell>
        </row>
        <row r="569">
          <cell r="A569">
            <v>37351</v>
          </cell>
          <cell r="B569">
            <v>69.457656999999998</v>
          </cell>
          <cell r="I569">
            <v>37350</v>
          </cell>
          <cell r="J569">
            <v>2.3117999999999999</v>
          </cell>
        </row>
        <row r="570">
          <cell r="A570">
            <v>37354</v>
          </cell>
          <cell r="B570">
            <v>69.504227</v>
          </cell>
          <cell r="I570">
            <v>37351</v>
          </cell>
          <cell r="J570">
            <v>2.2924000000000002</v>
          </cell>
        </row>
        <row r="571">
          <cell r="A571">
            <v>37355</v>
          </cell>
          <cell r="B571">
            <v>69.550803999999999</v>
          </cell>
          <cell r="I571">
            <v>37354</v>
          </cell>
          <cell r="J571">
            <v>2.2907000000000002</v>
          </cell>
        </row>
        <row r="572">
          <cell r="A572">
            <v>37356</v>
          </cell>
          <cell r="B572">
            <v>69.597412000000006</v>
          </cell>
          <cell r="I572">
            <v>37355</v>
          </cell>
          <cell r="J572">
            <v>2.2841999999999998</v>
          </cell>
        </row>
        <row r="573">
          <cell r="A573">
            <v>37357</v>
          </cell>
          <cell r="B573">
            <v>69.644051000000005</v>
          </cell>
          <cell r="I573">
            <v>37356</v>
          </cell>
          <cell r="J573">
            <v>2.2728000000000002</v>
          </cell>
        </row>
        <row r="574">
          <cell r="A574">
            <v>37358</v>
          </cell>
          <cell r="B574">
            <v>69.690719999999999</v>
          </cell>
          <cell r="I574">
            <v>37357</v>
          </cell>
          <cell r="J574">
            <v>2.2709000000000001</v>
          </cell>
        </row>
        <row r="575">
          <cell r="A575">
            <v>37361</v>
          </cell>
          <cell r="B575">
            <v>69.737419000000003</v>
          </cell>
          <cell r="I575">
            <v>37358</v>
          </cell>
          <cell r="J575">
            <v>2.2988</v>
          </cell>
        </row>
        <row r="576">
          <cell r="A576">
            <v>37362</v>
          </cell>
          <cell r="B576">
            <v>69.784156999999993</v>
          </cell>
          <cell r="I576">
            <v>37361</v>
          </cell>
          <cell r="J576">
            <v>2.3180000000000001</v>
          </cell>
        </row>
        <row r="577">
          <cell r="A577">
            <v>37363</v>
          </cell>
          <cell r="B577">
            <v>69.830916999999999</v>
          </cell>
          <cell r="I577">
            <v>37362</v>
          </cell>
          <cell r="J577">
            <v>2.3172000000000001</v>
          </cell>
        </row>
        <row r="578">
          <cell r="A578">
            <v>37364</v>
          </cell>
          <cell r="B578">
            <v>69.877594000000002</v>
          </cell>
          <cell r="I578">
            <v>37363</v>
          </cell>
          <cell r="J578">
            <v>2.3165</v>
          </cell>
        </row>
        <row r="579">
          <cell r="A579">
            <v>37365</v>
          </cell>
          <cell r="B579">
            <v>69.924400000000006</v>
          </cell>
          <cell r="I579">
            <v>37364</v>
          </cell>
          <cell r="J579">
            <v>2.3327</v>
          </cell>
        </row>
        <row r="580">
          <cell r="A580">
            <v>37368</v>
          </cell>
          <cell r="B580">
            <v>69.971252000000007</v>
          </cell>
          <cell r="I580">
            <v>37365</v>
          </cell>
          <cell r="J580">
            <v>2.3269000000000002</v>
          </cell>
        </row>
        <row r="581">
          <cell r="A581">
            <v>37369</v>
          </cell>
          <cell r="B581">
            <v>70.018051</v>
          </cell>
          <cell r="I581">
            <v>37368</v>
          </cell>
          <cell r="J581">
            <v>2.3347000000000002</v>
          </cell>
        </row>
        <row r="582">
          <cell r="A582">
            <v>37370</v>
          </cell>
          <cell r="B582">
            <v>70.064857000000003</v>
          </cell>
          <cell r="I582">
            <v>37369</v>
          </cell>
          <cell r="J582">
            <v>2.3487</v>
          </cell>
        </row>
        <row r="583">
          <cell r="A583">
            <v>37371</v>
          </cell>
          <cell r="B583">
            <v>70.111664000000005</v>
          </cell>
          <cell r="I583">
            <v>37370</v>
          </cell>
          <cell r="J583">
            <v>2.3567999999999998</v>
          </cell>
        </row>
        <row r="584">
          <cell r="A584">
            <v>37372</v>
          </cell>
          <cell r="B584">
            <v>70.158507999999998</v>
          </cell>
          <cell r="I584">
            <v>37371</v>
          </cell>
          <cell r="J584">
            <v>2.3666</v>
          </cell>
        </row>
        <row r="585">
          <cell r="A585">
            <v>37375</v>
          </cell>
          <cell r="B585">
            <v>70.205307000000005</v>
          </cell>
          <cell r="I585">
            <v>37372</v>
          </cell>
          <cell r="J585">
            <v>2.3557999999999999</v>
          </cell>
        </row>
        <row r="586">
          <cell r="A586">
            <v>37376</v>
          </cell>
          <cell r="B586">
            <v>70.252028999999993</v>
          </cell>
          <cell r="I586">
            <v>37375</v>
          </cell>
          <cell r="J586">
            <v>2.3689</v>
          </cell>
        </row>
        <row r="587">
          <cell r="A587">
            <v>37377</v>
          </cell>
          <cell r="B587">
            <v>70.298469999999995</v>
          </cell>
          <cell r="I587">
            <v>37376</v>
          </cell>
          <cell r="J587">
            <v>2.3624999999999998</v>
          </cell>
        </row>
        <row r="588">
          <cell r="A588">
            <v>37378</v>
          </cell>
          <cell r="B588">
            <v>70.345291000000003</v>
          </cell>
          <cell r="I588">
            <v>37378</v>
          </cell>
          <cell r="J588">
            <v>2.3769999999999998</v>
          </cell>
        </row>
        <row r="589">
          <cell r="A589">
            <v>37379</v>
          </cell>
          <cell r="B589">
            <v>70.392097000000007</v>
          </cell>
          <cell r="I589">
            <v>37379</v>
          </cell>
          <cell r="J589">
            <v>2.4148999999999998</v>
          </cell>
        </row>
        <row r="590">
          <cell r="A590">
            <v>37382</v>
          </cell>
          <cell r="B590">
            <v>70.392097000000007</v>
          </cell>
          <cell r="I590">
            <v>37382</v>
          </cell>
          <cell r="J590">
            <v>2.4327000000000001</v>
          </cell>
        </row>
        <row r="591">
          <cell r="A591">
            <v>37383</v>
          </cell>
          <cell r="B591">
            <v>70.438850000000002</v>
          </cell>
          <cell r="I591">
            <v>37383</v>
          </cell>
          <cell r="J591">
            <v>2.4174000000000002</v>
          </cell>
        </row>
        <row r="592">
          <cell r="A592">
            <v>37384</v>
          </cell>
          <cell r="B592">
            <v>70.485434999999995</v>
          </cell>
          <cell r="I592">
            <v>37384</v>
          </cell>
          <cell r="J592">
            <v>2.4340999999999999</v>
          </cell>
        </row>
        <row r="593">
          <cell r="A593">
            <v>37385</v>
          </cell>
          <cell r="B593">
            <v>70.531791999999996</v>
          </cell>
          <cell r="I593">
            <v>37385</v>
          </cell>
          <cell r="J593">
            <v>2.4519000000000002</v>
          </cell>
        </row>
        <row r="594">
          <cell r="A594">
            <v>37386</v>
          </cell>
          <cell r="B594">
            <v>70.578345999999996</v>
          </cell>
          <cell r="I594">
            <v>37386</v>
          </cell>
          <cell r="J594">
            <v>2.4838</v>
          </cell>
        </row>
        <row r="595">
          <cell r="A595">
            <v>37389</v>
          </cell>
          <cell r="B595">
            <v>70.625168000000002</v>
          </cell>
          <cell r="I595">
            <v>37389</v>
          </cell>
          <cell r="J595">
            <v>2.4952000000000001</v>
          </cell>
        </row>
        <row r="596">
          <cell r="A596">
            <v>37390</v>
          </cell>
          <cell r="B596">
            <v>70.672256000000004</v>
          </cell>
          <cell r="I596">
            <v>37390</v>
          </cell>
          <cell r="J596">
            <v>2.5154000000000001</v>
          </cell>
        </row>
        <row r="597">
          <cell r="A597">
            <v>37391</v>
          </cell>
          <cell r="B597">
            <v>70.719498000000002</v>
          </cell>
          <cell r="I597">
            <v>37391</v>
          </cell>
          <cell r="J597">
            <v>2.5116999999999998</v>
          </cell>
        </row>
        <row r="598">
          <cell r="A598">
            <v>37392</v>
          </cell>
          <cell r="B598">
            <v>70.766791999999995</v>
          </cell>
          <cell r="I598">
            <v>37392</v>
          </cell>
          <cell r="J598">
            <v>2.4799000000000002</v>
          </cell>
        </row>
        <row r="599">
          <cell r="A599">
            <v>37393</v>
          </cell>
          <cell r="B599">
            <v>70.814079000000007</v>
          </cell>
          <cell r="I599">
            <v>37393</v>
          </cell>
          <cell r="J599">
            <v>2.4763000000000002</v>
          </cell>
        </row>
        <row r="600">
          <cell r="A600">
            <v>37396</v>
          </cell>
          <cell r="B600">
            <v>70.861389000000003</v>
          </cell>
          <cell r="I600">
            <v>37396</v>
          </cell>
          <cell r="J600">
            <v>2.4737</v>
          </cell>
        </row>
        <row r="601">
          <cell r="A601">
            <v>37397</v>
          </cell>
          <cell r="B601">
            <v>70.908637999999996</v>
          </cell>
          <cell r="I601">
            <v>37397</v>
          </cell>
          <cell r="J601">
            <v>2.4786999999999999</v>
          </cell>
        </row>
        <row r="602">
          <cell r="A602">
            <v>37398</v>
          </cell>
          <cell r="B602">
            <v>70.955535999999995</v>
          </cell>
          <cell r="I602">
            <v>37398</v>
          </cell>
          <cell r="J602">
            <v>2.5015999999999998</v>
          </cell>
        </row>
        <row r="603">
          <cell r="A603">
            <v>37399</v>
          </cell>
          <cell r="B603">
            <v>71.002510000000001</v>
          </cell>
          <cell r="I603">
            <v>37399</v>
          </cell>
          <cell r="J603">
            <v>2.5295999999999998</v>
          </cell>
        </row>
        <row r="604">
          <cell r="A604">
            <v>37400</v>
          </cell>
          <cell r="B604">
            <v>71.049873000000005</v>
          </cell>
          <cell r="I604">
            <v>37400</v>
          </cell>
          <cell r="J604">
            <v>2.524</v>
          </cell>
        </row>
        <row r="605">
          <cell r="A605">
            <v>37403</v>
          </cell>
          <cell r="B605">
            <v>71.097365999999994</v>
          </cell>
          <cell r="I605">
            <v>37403</v>
          </cell>
          <cell r="J605">
            <v>2.5228000000000002</v>
          </cell>
        </row>
        <row r="606">
          <cell r="A606">
            <v>37404</v>
          </cell>
          <cell r="B606">
            <v>71.144820999999993</v>
          </cell>
          <cell r="I606">
            <v>37404</v>
          </cell>
          <cell r="J606">
            <v>2.5247999999999999</v>
          </cell>
        </row>
        <row r="607">
          <cell r="A607">
            <v>37405</v>
          </cell>
          <cell r="B607">
            <v>71.192138999999997</v>
          </cell>
          <cell r="I607">
            <v>37405</v>
          </cell>
          <cell r="J607">
            <v>2.5200999999999998</v>
          </cell>
        </row>
        <row r="608">
          <cell r="A608">
            <v>37406</v>
          </cell>
          <cell r="B608">
            <v>71.239058999999997</v>
          </cell>
          <cell r="I608">
            <v>37407</v>
          </cell>
          <cell r="J608">
            <v>2.5219999999999998</v>
          </cell>
        </row>
        <row r="609">
          <cell r="A609">
            <v>37407</v>
          </cell>
          <cell r="B609">
            <v>71.285217000000003</v>
          </cell>
          <cell r="I609">
            <v>37410</v>
          </cell>
          <cell r="J609">
            <v>2.5413000000000001</v>
          </cell>
        </row>
        <row r="610">
          <cell r="A610">
            <v>37410</v>
          </cell>
          <cell r="B610">
            <v>71.285217000000003</v>
          </cell>
          <cell r="I610">
            <v>37411</v>
          </cell>
          <cell r="J610">
            <v>2.5697000000000001</v>
          </cell>
        </row>
        <row r="611">
          <cell r="A611">
            <v>37411</v>
          </cell>
          <cell r="B611">
            <v>71.329398999999995</v>
          </cell>
          <cell r="I611">
            <v>37412</v>
          </cell>
          <cell r="J611">
            <v>2.6086</v>
          </cell>
        </row>
        <row r="612">
          <cell r="A612">
            <v>37412</v>
          </cell>
          <cell r="B612">
            <v>71.365729999999999</v>
          </cell>
          <cell r="I612">
            <v>37413</v>
          </cell>
          <cell r="J612">
            <v>2.6417999999999999</v>
          </cell>
        </row>
        <row r="613">
          <cell r="A613">
            <v>37413</v>
          </cell>
          <cell r="B613">
            <v>71.408257000000006</v>
          </cell>
          <cell r="I613">
            <v>37414</v>
          </cell>
          <cell r="J613">
            <v>2.6707999999999998</v>
          </cell>
        </row>
        <row r="614">
          <cell r="A614">
            <v>37414</v>
          </cell>
          <cell r="B614">
            <v>71.453491</v>
          </cell>
          <cell r="I614">
            <v>37417</v>
          </cell>
          <cell r="J614">
            <v>2.6366999999999998</v>
          </cell>
        </row>
        <row r="615">
          <cell r="A615">
            <v>37417</v>
          </cell>
          <cell r="B615">
            <v>71.500052999999994</v>
          </cell>
          <cell r="I615">
            <v>37418</v>
          </cell>
          <cell r="J615">
            <v>2.6663999999999999</v>
          </cell>
        </row>
        <row r="616">
          <cell r="A616">
            <v>37418</v>
          </cell>
          <cell r="B616">
            <v>71.547218000000001</v>
          </cell>
          <cell r="I616">
            <v>37419</v>
          </cell>
          <cell r="J616">
            <v>2.7486000000000002</v>
          </cell>
        </row>
        <row r="617">
          <cell r="A617">
            <v>37419</v>
          </cell>
          <cell r="B617">
            <v>71.594543000000002</v>
          </cell>
          <cell r="I617">
            <v>37420</v>
          </cell>
          <cell r="J617">
            <v>2.6922000000000001</v>
          </cell>
        </row>
        <row r="618">
          <cell r="A618">
            <v>37420</v>
          </cell>
          <cell r="B618">
            <v>71.641723999999996</v>
          </cell>
          <cell r="I618">
            <v>37421</v>
          </cell>
          <cell r="J618">
            <v>2.7181000000000002</v>
          </cell>
        </row>
        <row r="619">
          <cell r="A619">
            <v>37421</v>
          </cell>
          <cell r="B619">
            <v>71.688675000000003</v>
          </cell>
          <cell r="I619">
            <v>37424</v>
          </cell>
          <cell r="J619">
            <v>2.6823000000000001</v>
          </cell>
        </row>
        <row r="620">
          <cell r="A620">
            <v>37424</v>
          </cell>
          <cell r="B620">
            <v>71.736373999999998</v>
          </cell>
          <cell r="I620">
            <v>37425</v>
          </cell>
          <cell r="J620">
            <v>2.67</v>
          </cell>
        </row>
        <row r="621">
          <cell r="A621">
            <v>37425</v>
          </cell>
          <cell r="B621">
            <v>71.784401000000003</v>
          </cell>
          <cell r="I621">
            <v>37426</v>
          </cell>
          <cell r="J621">
            <v>2.7029999999999998</v>
          </cell>
        </row>
        <row r="622">
          <cell r="A622">
            <v>37426</v>
          </cell>
          <cell r="B622">
            <v>71.832381999999996</v>
          </cell>
          <cell r="I622">
            <v>37427</v>
          </cell>
          <cell r="J622">
            <v>2.7505000000000002</v>
          </cell>
        </row>
        <row r="623">
          <cell r="A623">
            <v>37427</v>
          </cell>
          <cell r="B623">
            <v>71.880500999999995</v>
          </cell>
          <cell r="I623">
            <v>37428</v>
          </cell>
          <cell r="J623">
            <v>2.7909999999999999</v>
          </cell>
        </row>
        <row r="624">
          <cell r="A624">
            <v>37428</v>
          </cell>
          <cell r="B624">
            <v>71.928687999999994</v>
          </cell>
          <cell r="I624">
            <v>37431</v>
          </cell>
          <cell r="J624">
            <v>2.8269000000000002</v>
          </cell>
        </row>
        <row r="625">
          <cell r="A625">
            <v>37431</v>
          </cell>
          <cell r="B625">
            <v>71.976890999999995</v>
          </cell>
          <cell r="I625">
            <v>37432</v>
          </cell>
          <cell r="J625">
            <v>2.7995000000000001</v>
          </cell>
        </row>
        <row r="626">
          <cell r="A626">
            <v>37432</v>
          </cell>
          <cell r="B626">
            <v>72.025124000000005</v>
          </cell>
          <cell r="I626">
            <v>37433</v>
          </cell>
          <cell r="J626">
            <v>2.8584000000000001</v>
          </cell>
        </row>
        <row r="627">
          <cell r="A627">
            <v>37433</v>
          </cell>
          <cell r="B627">
            <v>72.073509000000001</v>
          </cell>
          <cell r="I627">
            <v>37434</v>
          </cell>
          <cell r="J627">
            <v>2.8593000000000002</v>
          </cell>
        </row>
        <row r="628">
          <cell r="A628">
            <v>37434</v>
          </cell>
          <cell r="B628">
            <v>72.121955999999997</v>
          </cell>
          <cell r="I628">
            <v>37435</v>
          </cell>
          <cell r="J628">
            <v>2.8443999999999998</v>
          </cell>
        </row>
        <row r="629">
          <cell r="A629">
            <v>37435</v>
          </cell>
          <cell r="B629">
            <v>72.170333999999997</v>
          </cell>
          <cell r="I629">
            <v>37438</v>
          </cell>
          <cell r="J629">
            <v>2.8595000000000002</v>
          </cell>
        </row>
        <row r="630">
          <cell r="A630">
            <v>37438</v>
          </cell>
          <cell r="B630">
            <v>72.218841999999995</v>
          </cell>
          <cell r="I630">
            <v>37439</v>
          </cell>
          <cell r="J630">
            <v>2.9140999999999999</v>
          </cell>
        </row>
        <row r="631">
          <cell r="A631">
            <v>37439</v>
          </cell>
          <cell r="B631">
            <v>72.267334000000005</v>
          </cell>
          <cell r="I631">
            <v>37440</v>
          </cell>
          <cell r="J631">
            <v>2.8616999999999999</v>
          </cell>
        </row>
        <row r="632">
          <cell r="A632">
            <v>37440</v>
          </cell>
          <cell r="B632">
            <v>72.315689000000006</v>
          </cell>
          <cell r="I632">
            <v>37441</v>
          </cell>
          <cell r="J632">
            <v>2.8481000000000001</v>
          </cell>
        </row>
        <row r="633">
          <cell r="A633">
            <v>37441</v>
          </cell>
          <cell r="B633">
            <v>72.364097999999998</v>
          </cell>
          <cell r="I633">
            <v>37442</v>
          </cell>
          <cell r="J633">
            <v>2.8746</v>
          </cell>
        </row>
        <row r="634">
          <cell r="A634">
            <v>37442</v>
          </cell>
          <cell r="B634">
            <v>72.412375999999995</v>
          </cell>
          <cell r="I634">
            <v>37445</v>
          </cell>
          <cell r="J634">
            <v>2.8711000000000002</v>
          </cell>
        </row>
        <row r="635">
          <cell r="A635">
            <v>37445</v>
          </cell>
          <cell r="B635">
            <v>72.460875999999999</v>
          </cell>
          <cell r="I635">
            <v>37446</v>
          </cell>
          <cell r="J635">
            <v>2.8551000000000002</v>
          </cell>
        </row>
        <row r="636">
          <cell r="A636">
            <v>37446</v>
          </cell>
          <cell r="B636">
            <v>72.509529000000001</v>
          </cell>
          <cell r="I636">
            <v>37447</v>
          </cell>
          <cell r="J636">
            <v>2.8540999999999999</v>
          </cell>
        </row>
        <row r="637">
          <cell r="A637">
            <v>37447</v>
          </cell>
          <cell r="B637">
            <v>72.558243000000004</v>
          </cell>
          <cell r="I637">
            <v>37448</v>
          </cell>
          <cell r="J637">
            <v>2.8231999999999999</v>
          </cell>
        </row>
        <row r="638">
          <cell r="A638">
            <v>37448</v>
          </cell>
          <cell r="B638">
            <v>72.606887999999998</v>
          </cell>
          <cell r="I638">
            <v>37449</v>
          </cell>
          <cell r="J638">
            <v>2.8147000000000002</v>
          </cell>
        </row>
        <row r="639">
          <cell r="A639">
            <v>37449</v>
          </cell>
          <cell r="B639">
            <v>72.655472000000003</v>
          </cell>
          <cell r="I639">
            <v>37452</v>
          </cell>
          <cell r="J639">
            <v>2.8454999999999999</v>
          </cell>
        </row>
        <row r="640">
          <cell r="A640">
            <v>37452</v>
          </cell>
          <cell r="B640">
            <v>72.703818999999996</v>
          </cell>
          <cell r="I640">
            <v>37453</v>
          </cell>
          <cell r="J640">
            <v>2.8671000000000002</v>
          </cell>
        </row>
        <row r="641">
          <cell r="A641">
            <v>37453</v>
          </cell>
          <cell r="B641">
            <v>72.752387999999996</v>
          </cell>
          <cell r="I641">
            <v>37454</v>
          </cell>
          <cell r="J641">
            <v>2.8782999999999999</v>
          </cell>
        </row>
        <row r="642">
          <cell r="A642">
            <v>37454</v>
          </cell>
          <cell r="B642">
            <v>72.801047999999994</v>
          </cell>
          <cell r="I642">
            <v>37455</v>
          </cell>
          <cell r="J642">
            <v>2.8772000000000002</v>
          </cell>
        </row>
        <row r="643">
          <cell r="A643">
            <v>37455</v>
          </cell>
          <cell r="B643">
            <v>72.849441999999996</v>
          </cell>
          <cell r="I643">
            <v>37456</v>
          </cell>
          <cell r="J643">
            <v>2.8671000000000002</v>
          </cell>
        </row>
        <row r="644">
          <cell r="A644">
            <v>37456</v>
          </cell>
          <cell r="B644">
            <v>72.897034000000005</v>
          </cell>
          <cell r="I644">
            <v>37459</v>
          </cell>
          <cell r="J644">
            <v>2.8816000000000002</v>
          </cell>
        </row>
        <row r="645">
          <cell r="A645">
            <v>37459</v>
          </cell>
          <cell r="B645">
            <v>72.944587999999996</v>
          </cell>
          <cell r="I645">
            <v>37460</v>
          </cell>
          <cell r="J645">
            <v>2.9131999999999998</v>
          </cell>
        </row>
        <row r="646">
          <cell r="A646">
            <v>37460</v>
          </cell>
          <cell r="B646">
            <v>72.992194999999995</v>
          </cell>
          <cell r="I646">
            <v>37461</v>
          </cell>
          <cell r="J646">
            <v>2.9479000000000002</v>
          </cell>
        </row>
        <row r="647">
          <cell r="A647">
            <v>37461</v>
          </cell>
          <cell r="B647">
            <v>73.039756999999994</v>
          </cell>
          <cell r="I647">
            <v>37462</v>
          </cell>
          <cell r="J647">
            <v>2.9822000000000002</v>
          </cell>
        </row>
        <row r="648">
          <cell r="A648">
            <v>37462</v>
          </cell>
          <cell r="B648">
            <v>73.087547000000001</v>
          </cell>
          <cell r="I648">
            <v>37463</v>
          </cell>
          <cell r="J648">
            <v>3.0177</v>
          </cell>
        </row>
        <row r="649">
          <cell r="A649">
            <v>37463</v>
          </cell>
          <cell r="B649">
            <v>73.135277000000002</v>
          </cell>
          <cell r="I649">
            <v>37466</v>
          </cell>
          <cell r="J649">
            <v>3.1448999999999998</v>
          </cell>
        </row>
        <row r="650">
          <cell r="A650">
            <v>37466</v>
          </cell>
          <cell r="B650">
            <v>73.183075000000002</v>
          </cell>
          <cell r="I650">
            <v>37467</v>
          </cell>
          <cell r="J650">
            <v>3.2692000000000001</v>
          </cell>
        </row>
        <row r="651">
          <cell r="A651">
            <v>37467</v>
          </cell>
          <cell r="B651">
            <v>73.230911000000006</v>
          </cell>
          <cell r="I651">
            <v>37468</v>
          </cell>
          <cell r="J651">
            <v>3.4285000000000001</v>
          </cell>
        </row>
        <row r="652">
          <cell r="A652">
            <v>37468</v>
          </cell>
          <cell r="B652">
            <v>73.278732000000005</v>
          </cell>
          <cell r="I652">
            <v>37469</v>
          </cell>
          <cell r="J652">
            <v>3.3275000000000001</v>
          </cell>
        </row>
        <row r="653">
          <cell r="A653">
            <v>37469</v>
          </cell>
          <cell r="B653">
            <v>73.326530000000005</v>
          </cell>
          <cell r="I653">
            <v>37470</v>
          </cell>
          <cell r="J653">
            <v>3.0301999999999998</v>
          </cell>
        </row>
        <row r="654">
          <cell r="A654">
            <v>37470</v>
          </cell>
          <cell r="B654">
            <v>73.374336</v>
          </cell>
          <cell r="I654">
            <v>37473</v>
          </cell>
          <cell r="J654">
            <v>3.0731999999999999</v>
          </cell>
        </row>
        <row r="655">
          <cell r="A655">
            <v>37473</v>
          </cell>
          <cell r="B655">
            <v>73.422248999999994</v>
          </cell>
          <cell r="I655">
            <v>37474</v>
          </cell>
          <cell r="J655">
            <v>3.2069999999999999</v>
          </cell>
        </row>
        <row r="656">
          <cell r="A656">
            <v>37474</v>
          </cell>
          <cell r="B656">
            <v>73.470093000000006</v>
          </cell>
          <cell r="I656">
            <v>37475</v>
          </cell>
          <cell r="J656">
            <v>3.0598000000000001</v>
          </cell>
        </row>
        <row r="657">
          <cell r="A657">
            <v>37475</v>
          </cell>
          <cell r="B657">
            <v>73.518142999999995</v>
          </cell>
          <cell r="I657">
            <v>37476</v>
          </cell>
          <cell r="J657">
            <v>2.8883000000000001</v>
          </cell>
        </row>
        <row r="658">
          <cell r="A658">
            <v>37476</v>
          </cell>
          <cell r="B658">
            <v>73.566199999999995</v>
          </cell>
          <cell r="I658">
            <v>37477</v>
          </cell>
          <cell r="J658">
            <v>2.9964</v>
          </cell>
        </row>
        <row r="659">
          <cell r="A659">
            <v>37477</v>
          </cell>
          <cell r="B659">
            <v>73.614258000000007</v>
          </cell>
          <cell r="I659">
            <v>37480</v>
          </cell>
          <cell r="J659">
            <v>3.0979000000000001</v>
          </cell>
        </row>
        <row r="660">
          <cell r="A660">
            <v>37480</v>
          </cell>
          <cell r="B660">
            <v>73.662353999999993</v>
          </cell>
          <cell r="I660">
            <v>37481</v>
          </cell>
          <cell r="J660">
            <v>3.2094</v>
          </cell>
        </row>
        <row r="661">
          <cell r="A661">
            <v>37481</v>
          </cell>
          <cell r="B661">
            <v>73.710357999999999</v>
          </cell>
          <cell r="I661">
            <v>37482</v>
          </cell>
          <cell r="J661">
            <v>3.1964999999999999</v>
          </cell>
        </row>
        <row r="662">
          <cell r="A662">
            <v>37482</v>
          </cell>
          <cell r="B662">
            <v>73.758537000000004</v>
          </cell>
          <cell r="I662">
            <v>37483</v>
          </cell>
          <cell r="J662">
            <v>3.1911999999999998</v>
          </cell>
        </row>
        <row r="663">
          <cell r="A663">
            <v>37483</v>
          </cell>
          <cell r="B663">
            <v>73.806624999999997</v>
          </cell>
          <cell r="I663">
            <v>37484</v>
          </cell>
          <cell r="J663">
            <v>3.1619999999999999</v>
          </cell>
        </row>
        <row r="664">
          <cell r="A664">
            <v>37484</v>
          </cell>
          <cell r="B664">
            <v>73.854766999999995</v>
          </cell>
          <cell r="I664">
            <v>37487</v>
          </cell>
          <cell r="J664">
            <v>3.1141999999999999</v>
          </cell>
        </row>
        <row r="665">
          <cell r="A665">
            <v>37487</v>
          </cell>
          <cell r="B665">
            <v>73.902991999999998</v>
          </cell>
          <cell r="I665">
            <v>37488</v>
          </cell>
          <cell r="J665">
            <v>3.0922999999999998</v>
          </cell>
        </row>
        <row r="666">
          <cell r="A666">
            <v>37488</v>
          </cell>
          <cell r="B666">
            <v>73.951279</v>
          </cell>
          <cell r="I666">
            <v>37489</v>
          </cell>
          <cell r="J666">
            <v>3.0794000000000001</v>
          </cell>
        </row>
        <row r="667">
          <cell r="A667">
            <v>37489</v>
          </cell>
          <cell r="B667">
            <v>73.999588000000003</v>
          </cell>
          <cell r="I667">
            <v>37490</v>
          </cell>
          <cell r="J667">
            <v>3.1417000000000002</v>
          </cell>
        </row>
        <row r="668">
          <cell r="A668">
            <v>37490</v>
          </cell>
          <cell r="B668">
            <v>74.047934999999995</v>
          </cell>
          <cell r="I668">
            <v>37491</v>
          </cell>
          <cell r="J668">
            <v>3.1135999999999999</v>
          </cell>
        </row>
        <row r="669">
          <cell r="A669">
            <v>37491</v>
          </cell>
          <cell r="B669">
            <v>74.096007999999998</v>
          </cell>
          <cell r="I669">
            <v>37494</v>
          </cell>
          <cell r="J669">
            <v>3.0788000000000002</v>
          </cell>
        </row>
        <row r="670">
          <cell r="A670">
            <v>37494</v>
          </cell>
          <cell r="B670">
            <v>74.144249000000002</v>
          </cell>
          <cell r="I670">
            <v>37495</v>
          </cell>
          <cell r="J670">
            <v>3.0949</v>
          </cell>
        </row>
        <row r="671">
          <cell r="A671">
            <v>37495</v>
          </cell>
          <cell r="B671">
            <v>74.192588999999998</v>
          </cell>
          <cell r="I671">
            <v>37496</v>
          </cell>
          <cell r="J671">
            <v>3.1219000000000001</v>
          </cell>
        </row>
        <row r="672">
          <cell r="A672">
            <v>37496</v>
          </cell>
          <cell r="B672">
            <v>74.241005000000001</v>
          </cell>
          <cell r="I672">
            <v>37497</v>
          </cell>
          <cell r="J672">
            <v>3.1238999999999999</v>
          </cell>
        </row>
        <row r="673">
          <cell r="A673">
            <v>37497</v>
          </cell>
          <cell r="B673">
            <v>74.289482000000007</v>
          </cell>
          <cell r="I673">
            <v>37498</v>
          </cell>
          <cell r="J673">
            <v>3.0223</v>
          </cell>
        </row>
        <row r="674">
          <cell r="A674">
            <v>37498</v>
          </cell>
          <cell r="B674">
            <v>74.337997000000001</v>
          </cell>
          <cell r="I674">
            <v>37501</v>
          </cell>
          <cell r="J674">
            <v>3.0286</v>
          </cell>
        </row>
        <row r="675">
          <cell r="A675">
            <v>37501</v>
          </cell>
          <cell r="B675">
            <v>74.386512999999994</v>
          </cell>
          <cell r="I675">
            <v>37502</v>
          </cell>
          <cell r="J675">
            <v>3.0988000000000002</v>
          </cell>
        </row>
        <row r="676">
          <cell r="A676">
            <v>37502</v>
          </cell>
          <cell r="B676">
            <v>74.435158000000001</v>
          </cell>
          <cell r="I676">
            <v>37503</v>
          </cell>
          <cell r="J676">
            <v>3.1324999999999998</v>
          </cell>
        </row>
        <row r="677">
          <cell r="A677">
            <v>37503</v>
          </cell>
          <cell r="B677">
            <v>74.483863999999997</v>
          </cell>
          <cell r="I677">
            <v>37504</v>
          </cell>
          <cell r="J677">
            <v>3.1511999999999998</v>
          </cell>
        </row>
        <row r="678">
          <cell r="A678">
            <v>37504</v>
          </cell>
          <cell r="B678">
            <v>74.532448000000002</v>
          </cell>
          <cell r="I678">
            <v>37505</v>
          </cell>
          <cell r="J678">
            <v>3.1783000000000001</v>
          </cell>
        </row>
        <row r="679">
          <cell r="A679">
            <v>37505</v>
          </cell>
          <cell r="B679">
            <v>74.581115999999994</v>
          </cell>
          <cell r="I679">
            <v>37508</v>
          </cell>
          <cell r="J679">
            <v>3.1312000000000002</v>
          </cell>
        </row>
        <row r="680">
          <cell r="A680">
            <v>37508</v>
          </cell>
          <cell r="B680">
            <v>74.629790999999997</v>
          </cell>
          <cell r="I680">
            <v>37509</v>
          </cell>
          <cell r="J680">
            <v>3.1305999999999998</v>
          </cell>
        </row>
        <row r="681">
          <cell r="A681">
            <v>37509</v>
          </cell>
          <cell r="B681">
            <v>74.678520000000006</v>
          </cell>
          <cell r="I681">
            <v>37510</v>
          </cell>
          <cell r="J681">
            <v>3.1153</v>
          </cell>
        </row>
        <row r="682">
          <cell r="A682">
            <v>37510</v>
          </cell>
          <cell r="B682">
            <v>74.727310000000003</v>
          </cell>
          <cell r="I682">
            <v>37511</v>
          </cell>
          <cell r="J682">
            <v>3.1238999999999999</v>
          </cell>
        </row>
        <row r="683">
          <cell r="A683">
            <v>37511</v>
          </cell>
          <cell r="B683">
            <v>74.776131000000007</v>
          </cell>
          <cell r="I683">
            <v>37512</v>
          </cell>
          <cell r="J683">
            <v>3.1505999999999998</v>
          </cell>
        </row>
        <row r="684">
          <cell r="A684">
            <v>37512</v>
          </cell>
          <cell r="B684">
            <v>74.824959000000007</v>
          </cell>
          <cell r="I684">
            <v>37515</v>
          </cell>
          <cell r="J684">
            <v>3.1884000000000001</v>
          </cell>
        </row>
        <row r="685">
          <cell r="A685">
            <v>37515</v>
          </cell>
          <cell r="B685">
            <v>74.873817000000003</v>
          </cell>
          <cell r="I685">
            <v>37516</v>
          </cell>
          <cell r="J685">
            <v>3.2248000000000001</v>
          </cell>
        </row>
        <row r="686">
          <cell r="A686">
            <v>37516</v>
          </cell>
          <cell r="B686">
            <v>74.922736999999998</v>
          </cell>
          <cell r="I686">
            <v>37517</v>
          </cell>
          <cell r="J686">
            <v>3.3239999999999998</v>
          </cell>
        </row>
        <row r="687">
          <cell r="A687">
            <v>37517</v>
          </cell>
          <cell r="B687">
            <v>74.971656999999993</v>
          </cell>
          <cell r="I687">
            <v>37518</v>
          </cell>
          <cell r="J687">
            <v>3.3843000000000001</v>
          </cell>
        </row>
        <row r="688">
          <cell r="A688">
            <v>37518</v>
          </cell>
          <cell r="B688">
            <v>75.020660000000007</v>
          </cell>
          <cell r="I688">
            <v>37519</v>
          </cell>
          <cell r="J688">
            <v>3.4277000000000002</v>
          </cell>
        </row>
        <row r="689">
          <cell r="A689">
            <v>37519</v>
          </cell>
          <cell r="B689">
            <v>75.069678999999994</v>
          </cell>
          <cell r="I689">
            <v>37522</v>
          </cell>
          <cell r="J689">
            <v>3.5448</v>
          </cell>
        </row>
        <row r="690">
          <cell r="A690">
            <v>37522</v>
          </cell>
          <cell r="B690">
            <v>75.118720999999994</v>
          </cell>
          <cell r="I690">
            <v>37523</v>
          </cell>
          <cell r="J690">
            <v>3.6215999999999999</v>
          </cell>
        </row>
        <row r="691">
          <cell r="A691">
            <v>37523</v>
          </cell>
          <cell r="B691">
            <v>75.167823999999996</v>
          </cell>
          <cell r="I691">
            <v>37524</v>
          </cell>
          <cell r="J691">
            <v>3.7256999999999998</v>
          </cell>
        </row>
        <row r="692">
          <cell r="A692">
            <v>37524</v>
          </cell>
          <cell r="B692">
            <v>75.216881000000001</v>
          </cell>
          <cell r="I692">
            <v>37525</v>
          </cell>
          <cell r="J692">
            <v>3.7515999999999998</v>
          </cell>
        </row>
        <row r="693">
          <cell r="A693">
            <v>37525</v>
          </cell>
          <cell r="B693">
            <v>75.265991</v>
          </cell>
          <cell r="I693">
            <v>37526</v>
          </cell>
          <cell r="J693">
            <v>3.8540999999999999</v>
          </cell>
        </row>
        <row r="694">
          <cell r="A694">
            <v>37526</v>
          </cell>
          <cell r="B694">
            <v>75.31514</v>
          </cell>
          <cell r="I694">
            <v>37529</v>
          </cell>
          <cell r="J694">
            <v>3.8948999999999998</v>
          </cell>
        </row>
        <row r="695">
          <cell r="A695">
            <v>37529</v>
          </cell>
          <cell r="B695">
            <v>75.364349000000004</v>
          </cell>
          <cell r="I695">
            <v>37530</v>
          </cell>
          <cell r="J695">
            <v>3.7467000000000001</v>
          </cell>
        </row>
        <row r="696">
          <cell r="A696">
            <v>37530</v>
          </cell>
          <cell r="B696">
            <v>75.413605000000004</v>
          </cell>
          <cell r="I696">
            <v>37531</v>
          </cell>
          <cell r="J696">
            <v>3.5935999999999999</v>
          </cell>
        </row>
        <row r="697">
          <cell r="A697">
            <v>37531</v>
          </cell>
          <cell r="B697">
            <v>75.462874999999997</v>
          </cell>
          <cell r="I697">
            <v>37532</v>
          </cell>
          <cell r="J697">
            <v>3.6951999999999998</v>
          </cell>
        </row>
        <row r="698">
          <cell r="A698">
            <v>37532</v>
          </cell>
          <cell r="B698">
            <v>75.512207000000004</v>
          </cell>
          <cell r="I698">
            <v>37533</v>
          </cell>
          <cell r="J698">
            <v>3.6593</v>
          </cell>
        </row>
        <row r="699">
          <cell r="A699">
            <v>37533</v>
          </cell>
          <cell r="B699">
            <v>75.561538999999996</v>
          </cell>
          <cell r="I699">
            <v>37536</v>
          </cell>
          <cell r="J699">
            <v>3.6964999999999999</v>
          </cell>
        </row>
        <row r="700">
          <cell r="A700">
            <v>37536</v>
          </cell>
          <cell r="B700">
            <v>75.610825000000006</v>
          </cell>
          <cell r="I700">
            <v>37537</v>
          </cell>
          <cell r="J700">
            <v>3.7017000000000002</v>
          </cell>
        </row>
        <row r="701">
          <cell r="A701">
            <v>37537</v>
          </cell>
          <cell r="B701">
            <v>75.660126000000005</v>
          </cell>
          <cell r="I701">
            <v>37538</v>
          </cell>
          <cell r="J701">
            <v>3.8519999999999999</v>
          </cell>
        </row>
        <row r="702">
          <cell r="A702">
            <v>37538</v>
          </cell>
          <cell r="B702">
            <v>75.709427000000005</v>
          </cell>
          <cell r="I702">
            <v>37539</v>
          </cell>
          <cell r="J702">
            <v>3.9228000000000001</v>
          </cell>
        </row>
        <row r="703">
          <cell r="A703">
            <v>37539</v>
          </cell>
          <cell r="B703">
            <v>75.758758999999998</v>
          </cell>
          <cell r="I703">
            <v>37540</v>
          </cell>
          <cell r="J703">
            <v>3.9235000000000002</v>
          </cell>
        </row>
        <row r="704">
          <cell r="A704">
            <v>37540</v>
          </cell>
          <cell r="B704">
            <v>75.808150999999995</v>
          </cell>
          <cell r="I704">
            <v>37543</v>
          </cell>
          <cell r="J704">
            <v>3.8613</v>
          </cell>
        </row>
        <row r="705">
          <cell r="A705">
            <v>37543</v>
          </cell>
          <cell r="B705">
            <v>75.857551999999998</v>
          </cell>
          <cell r="I705">
            <v>37544</v>
          </cell>
          <cell r="J705">
            <v>3.8567</v>
          </cell>
        </row>
        <row r="706">
          <cell r="A706">
            <v>37544</v>
          </cell>
          <cell r="B706">
            <v>75.964202999999998</v>
          </cell>
          <cell r="I706">
            <v>37545</v>
          </cell>
          <cell r="J706">
            <v>3.8744000000000001</v>
          </cell>
        </row>
        <row r="707">
          <cell r="A707">
            <v>37545</v>
          </cell>
          <cell r="B707">
            <v>76.021332000000001</v>
          </cell>
          <cell r="I707">
            <v>37546</v>
          </cell>
          <cell r="J707">
            <v>3.9245000000000001</v>
          </cell>
        </row>
        <row r="708">
          <cell r="A708">
            <v>37546</v>
          </cell>
          <cell r="B708">
            <v>76.078461000000004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lar"/>
      <sheetName val="CDI"/>
      <sheetName val="Bloomberg"/>
      <sheetName val="Mês"/>
      <sheetName val="Feriados"/>
      <sheetName val="Futuros"/>
      <sheetName val="Curva Cupom Cambial"/>
      <sheetName val="Futuros Real Time"/>
      <sheetName val="Curva Real Time"/>
      <sheetName val="COUPOM"/>
      <sheetName val="Holidays"/>
      <sheetName val="Curvas"/>
      <sheetName val="CDI_DOLAR"/>
      <sheetName val="Brazil Sovereign"/>
      <sheetName val="Real Time"/>
      <sheetName val="Curva"/>
      <sheetName val="Sheet1"/>
      <sheetName val="NDF ARS x USD"/>
      <sheetName val="Sheet2"/>
      <sheetName val="FUTUROS JUP"/>
      <sheetName val="dados"/>
      <sheetName val="Schroder Small Caps"/>
      <sheetName val="Mutuo"/>
      <sheetName val="PORCENTAGEM"/>
      <sheetName val="CP-AMERICA"/>
    </sheetNames>
    <sheetDataSet>
      <sheetData sheetId="0" refreshError="1"/>
      <sheetData sheetId="1" refreshError="1">
        <row r="1">
          <cell r="A1" t="str">
            <v>Data</v>
          </cell>
          <cell r="B1" t="str">
            <v>CDI</v>
          </cell>
          <cell r="C1" t="str">
            <v>Ac. CDI</v>
          </cell>
          <cell r="E1" t="str">
            <v>DU</v>
          </cell>
          <cell r="F1" t="str">
            <v>SELIC</v>
          </cell>
          <cell r="G1" t="str">
            <v>Ac. SELIC</v>
          </cell>
        </row>
        <row r="2">
          <cell r="A2">
            <v>34570</v>
          </cell>
          <cell r="B2">
            <v>5.26</v>
          </cell>
          <cell r="C2">
            <v>1</v>
          </cell>
          <cell r="E2">
            <v>1</v>
          </cell>
        </row>
        <row r="3">
          <cell r="A3">
            <v>34571</v>
          </cell>
          <cell r="B3">
            <v>5.26</v>
          </cell>
          <cell r="C3">
            <v>1.0017533333333333</v>
          </cell>
          <cell r="E3">
            <v>2</v>
          </cell>
        </row>
        <row r="4">
          <cell r="A4">
            <v>34572</v>
          </cell>
          <cell r="B4">
            <v>5.27</v>
          </cell>
          <cell r="C4">
            <v>1.0035097408444442</v>
          </cell>
          <cell r="E4">
            <v>3</v>
          </cell>
        </row>
        <row r="5">
          <cell r="A5">
            <v>34575</v>
          </cell>
          <cell r="B5">
            <v>5.26</v>
          </cell>
          <cell r="C5">
            <v>1.0052725729558609</v>
          </cell>
          <cell r="E5">
            <v>4</v>
          </cell>
        </row>
        <row r="6">
          <cell r="A6">
            <v>34576</v>
          </cell>
          <cell r="B6">
            <v>5.25</v>
          </cell>
          <cell r="C6">
            <v>1.00703515086711</v>
          </cell>
          <cell r="E6">
            <v>5</v>
          </cell>
        </row>
        <row r="7">
          <cell r="A7">
            <v>34577</v>
          </cell>
          <cell r="B7">
            <v>5.32</v>
          </cell>
          <cell r="C7">
            <v>1.0087974623811273</v>
          </cell>
          <cell r="E7">
            <v>6</v>
          </cell>
        </row>
        <row r="8">
          <cell r="A8">
            <v>34578</v>
          </cell>
          <cell r="B8">
            <v>5.26</v>
          </cell>
          <cell r="C8">
            <v>1.01058639654775</v>
          </cell>
          <cell r="E8">
            <v>7</v>
          </cell>
        </row>
        <row r="9">
          <cell r="A9">
            <v>34579</v>
          </cell>
          <cell r="B9">
            <v>5.33</v>
          </cell>
          <cell r="C9">
            <v>1.0123582913630302</v>
          </cell>
          <cell r="E9">
            <v>8</v>
          </cell>
        </row>
        <row r="10">
          <cell r="A10">
            <v>34582</v>
          </cell>
          <cell r="B10">
            <v>5.36</v>
          </cell>
          <cell r="C10">
            <v>1.0141569145940186</v>
          </cell>
          <cell r="E10">
            <v>9</v>
          </cell>
        </row>
        <row r="11">
          <cell r="A11">
            <v>34583</v>
          </cell>
          <cell r="B11">
            <v>5.36</v>
          </cell>
          <cell r="C11">
            <v>1.0159688749480931</v>
          </cell>
          <cell r="E11">
            <v>10</v>
          </cell>
        </row>
        <row r="12">
          <cell r="A12">
            <v>34585</v>
          </cell>
          <cell r="B12">
            <v>5.38</v>
          </cell>
          <cell r="C12">
            <v>1.0177840726713336</v>
          </cell>
          <cell r="E12">
            <v>11</v>
          </cell>
        </row>
        <row r="13">
          <cell r="A13">
            <v>34586</v>
          </cell>
          <cell r="B13">
            <v>5.36</v>
          </cell>
          <cell r="C13">
            <v>1.019609298774991</v>
          </cell>
          <cell r="E13">
            <v>12</v>
          </cell>
        </row>
        <row r="14">
          <cell r="A14">
            <v>34589</v>
          </cell>
          <cell r="B14">
            <v>5.37</v>
          </cell>
          <cell r="C14">
            <v>1.0214310007221354</v>
          </cell>
          <cell r="E14">
            <v>13</v>
          </cell>
        </row>
        <row r="15">
          <cell r="A15">
            <v>34590</v>
          </cell>
          <cell r="B15">
            <v>5.4</v>
          </cell>
          <cell r="C15">
            <v>1.0232593622134281</v>
          </cell>
          <cell r="E15">
            <v>14</v>
          </cell>
        </row>
        <row r="16">
          <cell r="A16">
            <v>34591</v>
          </cell>
          <cell r="B16">
            <v>5.42</v>
          </cell>
          <cell r="C16">
            <v>1.0251012290654122</v>
          </cell>
          <cell r="E16">
            <v>15</v>
          </cell>
        </row>
        <row r="17">
          <cell r="A17">
            <v>34592</v>
          </cell>
          <cell r="B17">
            <v>5.4</v>
          </cell>
          <cell r="C17">
            <v>1.0269532452859238</v>
          </cell>
          <cell r="E17">
            <v>16</v>
          </cell>
        </row>
        <row r="18">
          <cell r="A18">
            <v>34593</v>
          </cell>
          <cell r="B18">
            <v>5.39</v>
          </cell>
          <cell r="C18">
            <v>1.0288017611274385</v>
          </cell>
          <cell r="E18">
            <v>17</v>
          </cell>
        </row>
        <row r="19">
          <cell r="A19">
            <v>34596</v>
          </cell>
          <cell r="B19">
            <v>5.38</v>
          </cell>
          <cell r="C19">
            <v>1.0306501749582642</v>
          </cell>
          <cell r="E19">
            <v>18</v>
          </cell>
        </row>
        <row r="20">
          <cell r="A20">
            <v>34597</v>
          </cell>
          <cell r="B20">
            <v>5.38</v>
          </cell>
          <cell r="C20">
            <v>1.0324984742720227</v>
          </cell>
          <cell r="E20">
            <v>19</v>
          </cell>
        </row>
        <row r="21">
          <cell r="A21">
            <v>34598</v>
          </cell>
          <cell r="B21">
            <v>5.38</v>
          </cell>
          <cell r="C21">
            <v>1.0343500882025505</v>
          </cell>
          <cell r="E21">
            <v>20</v>
          </cell>
        </row>
        <row r="22">
          <cell r="A22">
            <v>34599</v>
          </cell>
          <cell r="B22">
            <v>5.38</v>
          </cell>
          <cell r="C22">
            <v>1.0362050226940605</v>
          </cell>
          <cell r="E22">
            <v>21</v>
          </cell>
        </row>
        <row r="23">
          <cell r="A23">
            <v>34600</v>
          </cell>
          <cell r="B23">
            <v>5.37</v>
          </cell>
          <cell r="C23">
            <v>1.0380632837014252</v>
          </cell>
          <cell r="E23">
            <v>22</v>
          </cell>
        </row>
        <row r="24">
          <cell r="A24">
            <v>34603</v>
          </cell>
          <cell r="B24">
            <v>5.37</v>
          </cell>
          <cell r="C24">
            <v>1.0399214169792508</v>
          </cell>
          <cell r="E24">
            <v>23</v>
          </cell>
        </row>
        <row r="25">
          <cell r="A25">
            <v>34604</v>
          </cell>
          <cell r="B25">
            <v>5.4</v>
          </cell>
          <cell r="C25">
            <v>1.0417828763156436</v>
          </cell>
          <cell r="E25">
            <v>24</v>
          </cell>
        </row>
        <row r="26">
          <cell r="A26">
            <v>34605</v>
          </cell>
          <cell r="B26">
            <v>5.4</v>
          </cell>
          <cell r="C26">
            <v>1.0436580854930118</v>
          </cell>
          <cell r="E26">
            <v>25</v>
          </cell>
        </row>
        <row r="27">
          <cell r="A27">
            <v>34606</v>
          </cell>
          <cell r="B27">
            <v>5.41</v>
          </cell>
          <cell r="C27">
            <v>1.0455366700468991</v>
          </cell>
          <cell r="E27">
            <v>26</v>
          </cell>
        </row>
        <row r="28">
          <cell r="A28">
            <v>34607</v>
          </cell>
          <cell r="B28">
            <v>5.83</v>
          </cell>
          <cell r="C28">
            <v>1.047422121175217</v>
          </cell>
          <cell r="E28">
            <v>27</v>
          </cell>
        </row>
        <row r="29">
          <cell r="A29">
            <v>34611</v>
          </cell>
          <cell r="B29">
            <v>5.62</v>
          </cell>
          <cell r="C29">
            <v>1.0494576114973677</v>
          </cell>
          <cell r="E29">
            <v>28</v>
          </cell>
        </row>
        <row r="30">
          <cell r="A30">
            <v>34612</v>
          </cell>
          <cell r="B30">
            <v>5.69</v>
          </cell>
          <cell r="C30">
            <v>1.0514235954229061</v>
          </cell>
          <cell r="E30">
            <v>29</v>
          </cell>
        </row>
        <row r="31">
          <cell r="A31">
            <v>34613</v>
          </cell>
          <cell r="B31">
            <v>5.65</v>
          </cell>
          <cell r="C31">
            <v>1.0534177955088915</v>
          </cell>
          <cell r="E31">
            <v>30</v>
          </cell>
        </row>
        <row r="32">
          <cell r="A32">
            <v>34614</v>
          </cell>
          <cell r="B32">
            <v>5.67</v>
          </cell>
          <cell r="C32">
            <v>1.0554017323570999</v>
          </cell>
          <cell r="E32">
            <v>31</v>
          </cell>
        </row>
        <row r="33">
          <cell r="A33">
            <v>34617</v>
          </cell>
          <cell r="B33">
            <v>5.64</v>
          </cell>
          <cell r="C33">
            <v>1.0573964416312547</v>
          </cell>
          <cell r="E33">
            <v>32</v>
          </cell>
        </row>
        <row r="34">
          <cell r="A34">
            <v>34618</v>
          </cell>
          <cell r="B34">
            <v>5.64</v>
          </cell>
          <cell r="C34">
            <v>1.0593843469415216</v>
          </cell>
          <cell r="E34">
            <v>33</v>
          </cell>
        </row>
        <row r="35">
          <cell r="A35">
            <v>34620</v>
          </cell>
          <cell r="B35">
            <v>5.65</v>
          </cell>
          <cell r="C35">
            <v>1.0613759895137718</v>
          </cell>
          <cell r="E35">
            <v>34</v>
          </cell>
        </row>
        <row r="36">
          <cell r="A36">
            <v>34621</v>
          </cell>
          <cell r="B36">
            <v>5.65</v>
          </cell>
          <cell r="C36">
            <v>1.0633749142940225</v>
          </cell>
          <cell r="E36">
            <v>35</v>
          </cell>
        </row>
        <row r="37">
          <cell r="A37">
            <v>34624</v>
          </cell>
          <cell r="B37">
            <v>5.64</v>
          </cell>
          <cell r="C37">
            <v>1.0653776037159428</v>
          </cell>
          <cell r="E37">
            <v>36</v>
          </cell>
        </row>
        <row r="38">
          <cell r="A38">
            <v>34625</v>
          </cell>
          <cell r="B38">
            <v>5.64</v>
          </cell>
          <cell r="C38">
            <v>1.0673805136109289</v>
          </cell>
          <cell r="E38">
            <v>37</v>
          </cell>
        </row>
        <row r="39">
          <cell r="A39">
            <v>34626</v>
          </cell>
          <cell r="B39">
            <v>5.65</v>
          </cell>
          <cell r="C39">
            <v>1.0693871889765176</v>
          </cell>
          <cell r="E39">
            <v>38</v>
          </cell>
        </row>
        <row r="40">
          <cell r="A40">
            <v>34627</v>
          </cell>
          <cell r="B40">
            <v>5.65</v>
          </cell>
          <cell r="C40">
            <v>1.0714012015157566</v>
          </cell>
          <cell r="E40">
            <v>39</v>
          </cell>
        </row>
        <row r="41">
          <cell r="A41">
            <v>34628</v>
          </cell>
          <cell r="B41">
            <v>5.65</v>
          </cell>
          <cell r="C41">
            <v>1.0734190071119445</v>
          </cell>
          <cell r="E41">
            <v>40</v>
          </cell>
        </row>
        <row r="42">
          <cell r="A42">
            <v>34631</v>
          </cell>
          <cell r="B42">
            <v>5.66</v>
          </cell>
          <cell r="C42">
            <v>1.075440612908672</v>
          </cell>
          <cell r="E42">
            <v>41</v>
          </cell>
        </row>
        <row r="43">
          <cell r="A43">
            <v>34632</v>
          </cell>
          <cell r="B43">
            <v>5.66</v>
          </cell>
          <cell r="C43">
            <v>1.0774696108650264</v>
          </cell>
          <cell r="E43">
            <v>42</v>
          </cell>
        </row>
        <row r="44">
          <cell r="A44">
            <v>34633</v>
          </cell>
          <cell r="B44">
            <v>5.66</v>
          </cell>
          <cell r="C44">
            <v>1.0795024368641917</v>
          </cell>
          <cell r="E44">
            <v>43</v>
          </cell>
        </row>
        <row r="45">
          <cell r="A45">
            <v>34634</v>
          </cell>
          <cell r="B45">
            <v>5.67</v>
          </cell>
          <cell r="C45">
            <v>1.0815390981284088</v>
          </cell>
          <cell r="E45">
            <v>44</v>
          </cell>
        </row>
        <row r="46">
          <cell r="A46">
            <v>34635</v>
          </cell>
          <cell r="B46">
            <v>5.66</v>
          </cell>
          <cell r="C46">
            <v>1.0835832070238713</v>
          </cell>
          <cell r="E46">
            <v>45</v>
          </cell>
        </row>
        <row r="47">
          <cell r="A47">
            <v>34638</v>
          </cell>
          <cell r="B47">
            <v>6.04</v>
          </cell>
          <cell r="C47">
            <v>1.0856275673411229</v>
          </cell>
          <cell r="E47">
            <v>46</v>
          </cell>
        </row>
        <row r="48">
          <cell r="A48">
            <v>34639</v>
          </cell>
          <cell r="B48">
            <v>6.07</v>
          </cell>
          <cell r="C48">
            <v>1.0878132975100365</v>
          </cell>
          <cell r="E48">
            <v>47</v>
          </cell>
        </row>
        <row r="49">
          <cell r="A49">
            <v>34641</v>
          </cell>
          <cell r="B49">
            <v>6.07</v>
          </cell>
          <cell r="C49">
            <v>1.0900143064153318</v>
          </cell>
          <cell r="E49">
            <v>48</v>
          </cell>
        </row>
        <row r="50">
          <cell r="A50">
            <v>34642</v>
          </cell>
          <cell r="B50">
            <v>6.08</v>
          </cell>
          <cell r="C50">
            <v>1.0922197686953121</v>
          </cell>
          <cell r="E50">
            <v>49</v>
          </cell>
        </row>
        <row r="51">
          <cell r="A51">
            <v>34645</v>
          </cell>
          <cell r="B51">
            <v>6.11</v>
          </cell>
          <cell r="C51">
            <v>1.0944333340932013</v>
          </cell>
          <cell r="E51">
            <v>50</v>
          </cell>
        </row>
        <row r="52">
          <cell r="A52">
            <v>34646</v>
          </cell>
          <cell r="B52">
            <v>6.12</v>
          </cell>
          <cell r="C52">
            <v>1.0966623299836378</v>
          </cell>
          <cell r="E52">
            <v>51</v>
          </cell>
        </row>
        <row r="53">
          <cell r="A53">
            <v>34647</v>
          </cell>
          <cell r="B53">
            <v>6.13</v>
          </cell>
          <cell r="C53">
            <v>1.0988995211368044</v>
          </cell>
          <cell r="E53">
            <v>52</v>
          </cell>
        </row>
        <row r="54">
          <cell r="A54">
            <v>34648</v>
          </cell>
          <cell r="B54">
            <v>6.12</v>
          </cell>
          <cell r="C54">
            <v>1.1011449391583275</v>
          </cell>
          <cell r="E54">
            <v>53</v>
          </cell>
        </row>
        <row r="55">
          <cell r="A55">
            <v>34649</v>
          </cell>
          <cell r="B55">
            <v>6.09</v>
          </cell>
          <cell r="C55">
            <v>1.1033912748342105</v>
          </cell>
          <cell r="E55">
            <v>54</v>
          </cell>
        </row>
        <row r="56">
          <cell r="A56">
            <v>34652</v>
          </cell>
          <cell r="B56">
            <v>6.1</v>
          </cell>
          <cell r="C56">
            <v>1.105631159122124</v>
          </cell>
          <cell r="E56">
            <v>55</v>
          </cell>
        </row>
        <row r="57">
          <cell r="A57">
            <v>34654</v>
          </cell>
          <cell r="B57">
            <v>6.09</v>
          </cell>
          <cell r="C57">
            <v>1.107879275812339</v>
          </cell>
          <cell r="E57">
            <v>56</v>
          </cell>
        </row>
        <row r="58">
          <cell r="A58">
            <v>34655</v>
          </cell>
          <cell r="B58">
            <v>6.08</v>
          </cell>
          <cell r="C58">
            <v>1.110128270742238</v>
          </cell>
          <cell r="E58">
            <v>57</v>
          </cell>
        </row>
        <row r="59">
          <cell r="A59">
            <v>34656</v>
          </cell>
          <cell r="B59">
            <v>6.08</v>
          </cell>
          <cell r="C59">
            <v>1.1123781307042755</v>
          </cell>
          <cell r="E59">
            <v>58</v>
          </cell>
        </row>
        <row r="60">
          <cell r="A60">
            <v>34659</v>
          </cell>
          <cell r="B60">
            <v>6.08</v>
          </cell>
          <cell r="C60">
            <v>1.1146325503825028</v>
          </cell>
          <cell r="E60">
            <v>59</v>
          </cell>
        </row>
        <row r="61">
          <cell r="A61">
            <v>34660</v>
          </cell>
          <cell r="B61">
            <v>6.07</v>
          </cell>
          <cell r="C61">
            <v>1.1168915390179446</v>
          </cell>
          <cell r="E61">
            <v>60</v>
          </cell>
        </row>
        <row r="62">
          <cell r="A62">
            <v>34661</v>
          </cell>
          <cell r="B62">
            <v>6.06</v>
          </cell>
          <cell r="C62">
            <v>1.1191513828985575</v>
          </cell>
          <cell r="E62">
            <v>61</v>
          </cell>
        </row>
        <row r="63">
          <cell r="A63">
            <v>34662</v>
          </cell>
          <cell r="B63">
            <v>6.05</v>
          </cell>
          <cell r="C63">
            <v>1.1214120686920126</v>
          </cell>
          <cell r="E63">
            <v>62</v>
          </cell>
        </row>
        <row r="64">
          <cell r="A64">
            <v>34663</v>
          </cell>
          <cell r="B64">
            <v>6.04</v>
          </cell>
          <cell r="C64">
            <v>1.1236735830305413</v>
          </cell>
          <cell r="E64">
            <v>63</v>
          </cell>
        </row>
        <row r="65">
          <cell r="A65">
            <v>34666</v>
          </cell>
          <cell r="B65">
            <v>6.04</v>
          </cell>
          <cell r="C65">
            <v>1.1259359125110429</v>
          </cell>
          <cell r="E65">
            <v>64</v>
          </cell>
        </row>
        <row r="66">
          <cell r="A66">
            <v>34667</v>
          </cell>
          <cell r="B66">
            <v>5.98</v>
          </cell>
          <cell r="C66">
            <v>1.1282027968148984</v>
          </cell>
          <cell r="E66">
            <v>65</v>
          </cell>
        </row>
        <row r="67">
          <cell r="A67">
            <v>34668</v>
          </cell>
          <cell r="B67">
            <v>5.5</v>
          </cell>
          <cell r="C67">
            <v>1.1304516810565495</v>
          </cell>
          <cell r="E67">
            <v>66</v>
          </cell>
        </row>
        <row r="68">
          <cell r="A68">
            <v>34669</v>
          </cell>
          <cell r="B68">
            <v>5.5</v>
          </cell>
          <cell r="C68">
            <v>1.1325241758051532</v>
          </cell>
          <cell r="E68">
            <v>67</v>
          </cell>
        </row>
        <row r="69">
          <cell r="A69">
            <v>34670</v>
          </cell>
          <cell r="B69">
            <v>5.5</v>
          </cell>
          <cell r="C69">
            <v>1.1346004701274626</v>
          </cell>
          <cell r="E69">
            <v>68</v>
          </cell>
        </row>
        <row r="70">
          <cell r="A70">
            <v>34673</v>
          </cell>
          <cell r="B70">
            <v>5.5</v>
          </cell>
          <cell r="C70">
            <v>1.136680570989363</v>
          </cell>
          <cell r="E70">
            <v>69</v>
          </cell>
        </row>
        <row r="71">
          <cell r="A71">
            <v>34674</v>
          </cell>
          <cell r="B71">
            <v>5.26</v>
          </cell>
          <cell r="C71">
            <v>1.1387644853695102</v>
          </cell>
          <cell r="E71">
            <v>70</v>
          </cell>
        </row>
        <row r="72">
          <cell r="A72">
            <v>34675</v>
          </cell>
          <cell r="B72">
            <v>5.26</v>
          </cell>
          <cell r="C72">
            <v>1.1407611191005247</v>
          </cell>
          <cell r="E72">
            <v>71</v>
          </cell>
        </row>
        <row r="73">
          <cell r="A73">
            <v>34676</v>
          </cell>
          <cell r="B73">
            <v>5.25</v>
          </cell>
          <cell r="C73">
            <v>1.1427612535960141</v>
          </cell>
          <cell r="E73">
            <v>72</v>
          </cell>
        </row>
        <row r="74">
          <cell r="A74">
            <v>34677</v>
          </cell>
          <cell r="B74">
            <v>5.25</v>
          </cell>
          <cell r="C74">
            <v>1.144761085789807</v>
          </cell>
          <cell r="E74">
            <v>73</v>
          </cell>
        </row>
        <row r="75">
          <cell r="A75">
            <v>34680</v>
          </cell>
          <cell r="B75">
            <v>5.24</v>
          </cell>
          <cell r="C75">
            <v>1.146764417689939</v>
          </cell>
          <cell r="E75">
            <v>74</v>
          </cell>
        </row>
        <row r="76">
          <cell r="A76">
            <v>34681</v>
          </cell>
          <cell r="B76">
            <v>5.24</v>
          </cell>
          <cell r="C76">
            <v>1.1487674328728372</v>
          </cell>
          <cell r="E76">
            <v>75</v>
          </cell>
        </row>
        <row r="77">
          <cell r="A77">
            <v>34682</v>
          </cell>
          <cell r="B77">
            <v>5.18</v>
          </cell>
          <cell r="C77">
            <v>1.1507739466555884</v>
          </cell>
          <cell r="E77">
            <v>76</v>
          </cell>
        </row>
        <row r="78">
          <cell r="A78">
            <v>34683</v>
          </cell>
          <cell r="B78">
            <v>4.95</v>
          </cell>
          <cell r="C78">
            <v>1.152760949670147</v>
          </cell>
          <cell r="E78">
            <v>77</v>
          </cell>
        </row>
        <row r="79">
          <cell r="A79">
            <v>34684</v>
          </cell>
          <cell r="B79">
            <v>4.96</v>
          </cell>
          <cell r="C79">
            <v>1.1546630052371025</v>
          </cell>
          <cell r="E79">
            <v>78</v>
          </cell>
        </row>
        <row r="80">
          <cell r="A80">
            <v>34687</v>
          </cell>
          <cell r="B80">
            <v>4.96</v>
          </cell>
          <cell r="C80">
            <v>1.1565720480724277</v>
          </cell>
          <cell r="E80">
            <v>79</v>
          </cell>
        </row>
        <row r="81">
          <cell r="A81">
            <v>34688</v>
          </cell>
          <cell r="B81">
            <v>4.95</v>
          </cell>
          <cell r="C81">
            <v>1.1584842471919075</v>
          </cell>
          <cell r="E81">
            <v>80</v>
          </cell>
        </row>
        <row r="82">
          <cell r="A82">
            <v>34689</v>
          </cell>
          <cell r="B82">
            <v>5</v>
          </cell>
          <cell r="C82">
            <v>1.160395746199774</v>
          </cell>
          <cell r="E82">
            <v>81</v>
          </cell>
        </row>
        <row r="83">
          <cell r="A83">
            <v>34690</v>
          </cell>
          <cell r="B83">
            <v>5.01</v>
          </cell>
          <cell r="C83">
            <v>1.1623297391101071</v>
          </cell>
          <cell r="E83">
            <v>82</v>
          </cell>
        </row>
        <row r="84">
          <cell r="A84">
            <v>34691</v>
          </cell>
          <cell r="B84">
            <v>5</v>
          </cell>
          <cell r="C84">
            <v>1.1642708297744211</v>
          </cell>
          <cell r="E84">
            <v>83</v>
          </cell>
        </row>
        <row r="85">
          <cell r="A85">
            <v>34694</v>
          </cell>
          <cell r="B85">
            <v>5.05</v>
          </cell>
          <cell r="C85">
            <v>1.1662112811573786</v>
          </cell>
          <cell r="E85">
            <v>84</v>
          </cell>
        </row>
        <row r="86">
          <cell r="A86">
            <v>34695</v>
          </cell>
          <cell r="B86">
            <v>5.04</v>
          </cell>
          <cell r="C86">
            <v>1.16817440348066</v>
          </cell>
          <cell r="E86">
            <v>85</v>
          </cell>
        </row>
        <row r="87">
          <cell r="A87">
            <v>34696</v>
          </cell>
          <cell r="B87">
            <v>5.04</v>
          </cell>
          <cell r="C87">
            <v>1.1701369364785075</v>
          </cell>
          <cell r="E87">
            <v>86</v>
          </cell>
        </row>
        <row r="88">
          <cell r="A88">
            <v>34697</v>
          </cell>
          <cell r="B88">
            <v>4.95</v>
          </cell>
          <cell r="C88">
            <v>1.1721027665317914</v>
          </cell>
          <cell r="E88">
            <v>87</v>
          </cell>
        </row>
        <row r="89">
          <cell r="A89">
            <v>34698</v>
          </cell>
          <cell r="B89">
            <v>4.95</v>
          </cell>
          <cell r="C89">
            <v>1.1740367360965687</v>
          </cell>
          <cell r="E89">
            <v>88</v>
          </cell>
        </row>
        <row r="90">
          <cell r="A90">
            <v>34701</v>
          </cell>
          <cell r="B90">
            <v>4.72</v>
          </cell>
          <cell r="C90">
            <v>1.175973896711128</v>
          </cell>
          <cell r="E90">
            <v>89</v>
          </cell>
        </row>
        <row r="91">
          <cell r="A91">
            <v>34702</v>
          </cell>
          <cell r="B91">
            <v>4.84</v>
          </cell>
          <cell r="C91">
            <v>1.1778240956419537</v>
          </cell>
          <cell r="E91">
            <v>90</v>
          </cell>
        </row>
        <row r="92">
          <cell r="A92">
            <v>34703</v>
          </cell>
          <cell r="B92">
            <v>4.8099999999999996</v>
          </cell>
          <cell r="C92">
            <v>1.1797243185162558</v>
          </cell>
          <cell r="E92">
            <v>91</v>
          </cell>
        </row>
        <row r="93">
          <cell r="A93">
            <v>34704</v>
          </cell>
          <cell r="B93">
            <v>4.7300000000000004</v>
          </cell>
          <cell r="C93">
            <v>1.1816158098402769</v>
          </cell>
          <cell r="E93">
            <v>92</v>
          </cell>
        </row>
        <row r="94">
          <cell r="A94">
            <v>34705</v>
          </cell>
          <cell r="B94">
            <v>4.6900000000000004</v>
          </cell>
          <cell r="C94">
            <v>1.1834788241004583</v>
          </cell>
          <cell r="E94">
            <v>93</v>
          </cell>
        </row>
        <row r="95">
          <cell r="A95">
            <v>34708</v>
          </cell>
          <cell r="B95">
            <v>4.68</v>
          </cell>
          <cell r="C95">
            <v>1.1853289959954687</v>
          </cell>
          <cell r="E95">
            <v>94</v>
          </cell>
        </row>
        <row r="96">
          <cell r="A96">
            <v>34709</v>
          </cell>
          <cell r="B96">
            <v>4.68</v>
          </cell>
          <cell r="C96">
            <v>1.1871781092292217</v>
          </cell>
          <cell r="E96">
            <v>95</v>
          </cell>
        </row>
        <row r="97">
          <cell r="A97">
            <v>34710</v>
          </cell>
          <cell r="B97">
            <v>4.5599999999999996</v>
          </cell>
          <cell r="C97">
            <v>1.1890301070796194</v>
          </cell>
          <cell r="E97">
            <v>96</v>
          </cell>
        </row>
        <row r="98">
          <cell r="A98">
            <v>34711</v>
          </cell>
          <cell r="B98">
            <v>4.5999999999999996</v>
          </cell>
          <cell r="C98">
            <v>1.1908374328423803</v>
          </cell>
          <cell r="E98">
            <v>97</v>
          </cell>
        </row>
        <row r="99">
          <cell r="A99">
            <v>34712</v>
          </cell>
          <cell r="B99">
            <v>4.62</v>
          </cell>
          <cell r="C99">
            <v>1.1926633835727387</v>
          </cell>
          <cell r="E99">
            <v>98</v>
          </cell>
        </row>
        <row r="100">
          <cell r="A100">
            <v>34715</v>
          </cell>
          <cell r="B100">
            <v>4.62</v>
          </cell>
          <cell r="C100">
            <v>1.1945000851834409</v>
          </cell>
          <cell r="E100">
            <v>99</v>
          </cell>
        </row>
        <row r="101">
          <cell r="A101">
            <v>34716</v>
          </cell>
          <cell r="B101">
            <v>4.62</v>
          </cell>
          <cell r="C101">
            <v>1.1963396153146235</v>
          </cell>
          <cell r="E101">
            <v>100</v>
          </cell>
        </row>
        <row r="102">
          <cell r="A102">
            <v>34717</v>
          </cell>
          <cell r="B102">
            <v>4.62</v>
          </cell>
          <cell r="C102">
            <v>1.1981819783222081</v>
          </cell>
          <cell r="E102">
            <v>101</v>
          </cell>
        </row>
        <row r="103">
          <cell r="A103">
            <v>34718</v>
          </cell>
          <cell r="B103">
            <v>4.6399999999999997</v>
          </cell>
          <cell r="C103">
            <v>1.2000271785688243</v>
          </cell>
          <cell r="E103">
            <v>102</v>
          </cell>
        </row>
        <row r="104">
          <cell r="A104">
            <v>34719</v>
          </cell>
          <cell r="B104">
            <v>4.5999999999999996</v>
          </cell>
          <cell r="C104">
            <v>1.2018832206050107</v>
          </cell>
          <cell r="E104">
            <v>103</v>
          </cell>
        </row>
        <row r="105">
          <cell r="A105">
            <v>34722</v>
          </cell>
          <cell r="B105">
            <v>4.5999999999999996</v>
          </cell>
          <cell r="C105">
            <v>1.2037261082099384</v>
          </cell>
          <cell r="E105">
            <v>104</v>
          </cell>
        </row>
        <row r="106">
          <cell r="A106">
            <v>34723</v>
          </cell>
          <cell r="B106">
            <v>4.55</v>
          </cell>
          <cell r="C106">
            <v>1.2055718215758604</v>
          </cell>
          <cell r="E106">
            <v>105</v>
          </cell>
        </row>
        <row r="107">
          <cell r="A107">
            <v>34724</v>
          </cell>
          <cell r="B107">
            <v>4.53</v>
          </cell>
          <cell r="C107">
            <v>1.207400272171917</v>
          </cell>
          <cell r="E107">
            <v>106</v>
          </cell>
        </row>
        <row r="108">
          <cell r="A108">
            <v>34725</v>
          </cell>
          <cell r="B108">
            <v>4.5</v>
          </cell>
          <cell r="C108">
            <v>1.2092234465828966</v>
          </cell>
          <cell r="E108">
            <v>107</v>
          </cell>
        </row>
        <row r="109">
          <cell r="A109">
            <v>34726</v>
          </cell>
          <cell r="B109">
            <v>4.49</v>
          </cell>
          <cell r="C109">
            <v>1.211037281752771</v>
          </cell>
          <cell r="E109">
            <v>108</v>
          </cell>
        </row>
        <row r="110">
          <cell r="A110">
            <v>34729</v>
          </cell>
          <cell r="B110">
            <v>4.51</v>
          </cell>
          <cell r="C110">
            <v>1.212849800884461</v>
          </cell>
          <cell r="E110">
            <v>109</v>
          </cell>
        </row>
        <row r="111">
          <cell r="A111">
            <v>34730</v>
          </cell>
          <cell r="B111">
            <v>5.35</v>
          </cell>
          <cell r="C111">
            <v>1.2146731184184574</v>
          </cell>
          <cell r="E111">
            <v>110</v>
          </cell>
        </row>
        <row r="112">
          <cell r="A112">
            <v>34731</v>
          </cell>
          <cell r="B112">
            <v>5.34</v>
          </cell>
          <cell r="C112">
            <v>1.2168392854796368</v>
          </cell>
          <cell r="E112">
            <v>111</v>
          </cell>
        </row>
        <row r="113">
          <cell r="A113">
            <v>34732</v>
          </cell>
          <cell r="B113">
            <v>5.34</v>
          </cell>
          <cell r="C113">
            <v>1.2190052594077905</v>
          </cell>
          <cell r="E113">
            <v>112</v>
          </cell>
        </row>
        <row r="114">
          <cell r="A114">
            <v>34733</v>
          </cell>
          <cell r="B114">
            <v>5.35</v>
          </cell>
          <cell r="C114">
            <v>1.2211750887695363</v>
          </cell>
          <cell r="E114">
            <v>113</v>
          </cell>
        </row>
        <row r="115">
          <cell r="A115">
            <v>34736</v>
          </cell>
          <cell r="B115">
            <v>5.37</v>
          </cell>
          <cell r="C115">
            <v>1.2233528510111751</v>
          </cell>
          <cell r="E115">
            <v>114</v>
          </cell>
        </row>
        <row r="116">
          <cell r="A116">
            <v>34737</v>
          </cell>
          <cell r="B116">
            <v>5.37</v>
          </cell>
          <cell r="C116">
            <v>1.225542652614485</v>
          </cell>
          <cell r="E116">
            <v>115</v>
          </cell>
        </row>
        <row r="117">
          <cell r="A117">
            <v>34738</v>
          </cell>
          <cell r="B117">
            <v>5.36</v>
          </cell>
          <cell r="C117">
            <v>1.227736373962665</v>
          </cell>
          <cell r="E117">
            <v>116</v>
          </cell>
        </row>
        <row r="118">
          <cell r="A118">
            <v>34739</v>
          </cell>
          <cell r="B118">
            <v>5.37</v>
          </cell>
          <cell r="C118">
            <v>1.2299299296174782</v>
          </cell>
          <cell r="E118">
            <v>117</v>
          </cell>
        </row>
        <row r="119">
          <cell r="A119">
            <v>34740</v>
          </cell>
          <cell r="B119">
            <v>5.38</v>
          </cell>
          <cell r="C119">
            <v>1.2321315041914933</v>
          </cell>
          <cell r="E119">
            <v>118</v>
          </cell>
        </row>
        <row r="120">
          <cell r="A120">
            <v>34743</v>
          </cell>
          <cell r="B120">
            <v>5.4</v>
          </cell>
          <cell r="C120">
            <v>1.2343411266890101</v>
          </cell>
          <cell r="E120">
            <v>119</v>
          </cell>
        </row>
        <row r="121">
          <cell r="A121">
            <v>34744</v>
          </cell>
          <cell r="B121">
            <v>5.39</v>
          </cell>
          <cell r="C121">
            <v>1.2365629407170504</v>
          </cell>
          <cell r="E121">
            <v>120</v>
          </cell>
        </row>
        <row r="122">
          <cell r="A122">
            <v>34745</v>
          </cell>
          <cell r="B122">
            <v>5.38</v>
          </cell>
          <cell r="C122">
            <v>1.238784632133872</v>
          </cell>
          <cell r="E122">
            <v>121</v>
          </cell>
        </row>
        <row r="123">
          <cell r="A123">
            <v>34746</v>
          </cell>
          <cell r="B123">
            <v>5.4</v>
          </cell>
          <cell r="C123">
            <v>1.2410061859074988</v>
          </cell>
          <cell r="E123">
            <v>122</v>
          </cell>
        </row>
        <row r="124">
          <cell r="A124">
            <v>34747</v>
          </cell>
          <cell r="B124">
            <v>5.4</v>
          </cell>
          <cell r="C124">
            <v>1.2432399970421324</v>
          </cell>
          <cell r="E124">
            <v>123</v>
          </cell>
        </row>
        <row r="125">
          <cell r="A125">
            <v>34750</v>
          </cell>
          <cell r="B125">
            <v>5.4</v>
          </cell>
          <cell r="C125">
            <v>1.2454778290368083</v>
          </cell>
          <cell r="E125">
            <v>124</v>
          </cell>
        </row>
        <row r="126">
          <cell r="A126">
            <v>34751</v>
          </cell>
          <cell r="B126">
            <v>5.4</v>
          </cell>
          <cell r="C126">
            <v>1.2477196891290745</v>
          </cell>
          <cell r="E126">
            <v>125</v>
          </cell>
        </row>
        <row r="127">
          <cell r="A127">
            <v>34752</v>
          </cell>
          <cell r="B127">
            <v>5.4</v>
          </cell>
          <cell r="C127">
            <v>1.2499655845695068</v>
          </cell>
          <cell r="E127">
            <v>126</v>
          </cell>
        </row>
        <row r="128">
          <cell r="A128">
            <v>34753</v>
          </cell>
          <cell r="B128">
            <v>5.4</v>
          </cell>
          <cell r="C128">
            <v>1.252215522621732</v>
          </cell>
          <cell r="E128">
            <v>127</v>
          </cell>
        </row>
        <row r="129">
          <cell r="A129">
            <v>34754</v>
          </cell>
          <cell r="B129">
            <v>4.22</v>
          </cell>
          <cell r="C129">
            <v>1.254469510562451</v>
          </cell>
          <cell r="E129">
            <v>128</v>
          </cell>
        </row>
        <row r="130">
          <cell r="A130">
            <v>34759</v>
          </cell>
          <cell r="B130">
            <v>4.2</v>
          </cell>
          <cell r="C130">
            <v>1.2562341310073089</v>
          </cell>
          <cell r="E130">
            <v>129</v>
          </cell>
        </row>
        <row r="131">
          <cell r="A131">
            <v>34760</v>
          </cell>
          <cell r="B131">
            <v>4.2</v>
          </cell>
          <cell r="C131">
            <v>1.2579928587907192</v>
          </cell>
          <cell r="E131">
            <v>130</v>
          </cell>
        </row>
        <row r="132">
          <cell r="A132">
            <v>34761</v>
          </cell>
          <cell r="B132">
            <v>4.21</v>
          </cell>
          <cell r="C132">
            <v>1.2597540487930263</v>
          </cell>
          <cell r="E132">
            <v>131</v>
          </cell>
        </row>
        <row r="133">
          <cell r="A133">
            <v>34764</v>
          </cell>
          <cell r="B133">
            <v>4.22</v>
          </cell>
          <cell r="C133">
            <v>1.2615219036414993</v>
          </cell>
          <cell r="E133">
            <v>132</v>
          </cell>
        </row>
        <row r="134">
          <cell r="A134">
            <v>34765</v>
          </cell>
          <cell r="B134">
            <v>4.2300000000000004</v>
          </cell>
          <cell r="C134">
            <v>1.2632964444526216</v>
          </cell>
          <cell r="E134">
            <v>133</v>
          </cell>
        </row>
        <row r="135">
          <cell r="A135">
            <v>34766</v>
          </cell>
          <cell r="B135">
            <v>4.26</v>
          </cell>
          <cell r="C135">
            <v>1.2650776924392997</v>
          </cell>
          <cell r="E135">
            <v>134</v>
          </cell>
        </row>
        <row r="136">
          <cell r="A136">
            <v>34767</v>
          </cell>
          <cell r="B136">
            <v>4.28</v>
          </cell>
          <cell r="C136">
            <v>1.2668741027625634</v>
          </cell>
          <cell r="E136">
            <v>135</v>
          </cell>
        </row>
        <row r="137">
          <cell r="A137">
            <v>34768</v>
          </cell>
          <cell r="B137">
            <v>7.48</v>
          </cell>
          <cell r="C137">
            <v>1.2686815098158379</v>
          </cell>
          <cell r="E137">
            <v>136</v>
          </cell>
        </row>
        <row r="138">
          <cell r="A138">
            <v>34771</v>
          </cell>
          <cell r="B138">
            <v>6.3</v>
          </cell>
          <cell r="C138">
            <v>1.2718447557136454</v>
          </cell>
          <cell r="E138">
            <v>137</v>
          </cell>
        </row>
        <row r="139">
          <cell r="A139">
            <v>34772</v>
          </cell>
          <cell r="B139">
            <v>6.1</v>
          </cell>
          <cell r="C139">
            <v>1.2745156297006441</v>
          </cell>
          <cell r="E139">
            <v>138</v>
          </cell>
        </row>
        <row r="140">
          <cell r="A140">
            <v>34773</v>
          </cell>
          <cell r="B140">
            <v>6.07</v>
          </cell>
          <cell r="C140">
            <v>1.2771071448143687</v>
          </cell>
          <cell r="E140">
            <v>139</v>
          </cell>
        </row>
        <row r="141">
          <cell r="A141">
            <v>34774</v>
          </cell>
          <cell r="B141">
            <v>6.07</v>
          </cell>
          <cell r="C141">
            <v>1.2796911582707098</v>
          </cell>
          <cell r="E141">
            <v>140</v>
          </cell>
        </row>
        <row r="142">
          <cell r="A142">
            <v>34775</v>
          </cell>
          <cell r="B142">
            <v>6.07</v>
          </cell>
          <cell r="C142">
            <v>1.2822804000476107</v>
          </cell>
          <cell r="E142">
            <v>141</v>
          </cell>
        </row>
        <row r="143">
          <cell r="A143">
            <v>34778</v>
          </cell>
          <cell r="B143">
            <v>6.06</v>
          </cell>
          <cell r="C143">
            <v>1.2848748807237069</v>
          </cell>
          <cell r="E143">
            <v>142</v>
          </cell>
        </row>
        <row r="144">
          <cell r="A144">
            <v>34779</v>
          </cell>
          <cell r="B144">
            <v>6.06</v>
          </cell>
          <cell r="C144">
            <v>1.2874703279827686</v>
          </cell>
          <cell r="E144">
            <v>143</v>
          </cell>
        </row>
        <row r="145">
          <cell r="A145">
            <v>34780</v>
          </cell>
          <cell r="B145">
            <v>6.05</v>
          </cell>
          <cell r="C145">
            <v>1.2900710180452937</v>
          </cell>
          <cell r="E145">
            <v>144</v>
          </cell>
        </row>
        <row r="146">
          <cell r="A146">
            <v>34781</v>
          </cell>
          <cell r="B146">
            <v>6.05</v>
          </cell>
          <cell r="C146">
            <v>1.2926726612650181</v>
          </cell>
          <cell r="E146">
            <v>145</v>
          </cell>
        </row>
        <row r="147">
          <cell r="A147">
            <v>34782</v>
          </cell>
          <cell r="B147">
            <v>6.05</v>
          </cell>
          <cell r="C147">
            <v>1.2952795511319024</v>
          </cell>
          <cell r="E147">
            <v>146</v>
          </cell>
        </row>
        <row r="148">
          <cell r="A148">
            <v>34785</v>
          </cell>
          <cell r="B148">
            <v>6.05</v>
          </cell>
          <cell r="C148">
            <v>1.297891698226685</v>
          </cell>
          <cell r="E148">
            <v>147</v>
          </cell>
        </row>
        <row r="149">
          <cell r="A149">
            <v>34786</v>
          </cell>
          <cell r="B149">
            <v>6.06</v>
          </cell>
          <cell r="C149">
            <v>1.3005091131514421</v>
          </cell>
          <cell r="E149">
            <v>148</v>
          </cell>
        </row>
        <row r="150">
          <cell r="A150">
            <v>34787</v>
          </cell>
          <cell r="B150">
            <v>6.06</v>
          </cell>
          <cell r="C150">
            <v>1.303136141560008</v>
          </cell>
          <cell r="E150">
            <v>149</v>
          </cell>
        </row>
        <row r="151">
          <cell r="A151">
            <v>34788</v>
          </cell>
          <cell r="B151">
            <v>6.05</v>
          </cell>
          <cell r="C151">
            <v>1.3057684765659592</v>
          </cell>
          <cell r="E151">
            <v>150</v>
          </cell>
        </row>
        <row r="152">
          <cell r="A152">
            <v>34789</v>
          </cell>
          <cell r="B152">
            <v>7.36</v>
          </cell>
          <cell r="C152">
            <v>1.3084017763270337</v>
          </cell>
          <cell r="E152">
            <v>151</v>
          </cell>
        </row>
        <row r="153">
          <cell r="A153">
            <v>34792</v>
          </cell>
          <cell r="B153">
            <v>7.38</v>
          </cell>
          <cell r="C153">
            <v>1.3116117220182895</v>
          </cell>
          <cell r="D153">
            <v>4.4082221334470706E-2</v>
          </cell>
          <cell r="E153">
            <v>152</v>
          </cell>
        </row>
        <row r="154">
          <cell r="A154">
            <v>34793</v>
          </cell>
          <cell r="B154">
            <v>7.38</v>
          </cell>
          <cell r="C154">
            <v>1.3148382868544544</v>
          </cell>
          <cell r="E154">
            <v>153</v>
          </cell>
        </row>
        <row r="155">
          <cell r="A155">
            <v>34794</v>
          </cell>
          <cell r="B155">
            <v>7.38</v>
          </cell>
          <cell r="C155">
            <v>1.3180727890401163</v>
          </cell>
          <cell r="E155">
            <v>154</v>
          </cell>
        </row>
        <row r="156">
          <cell r="A156">
            <v>34795</v>
          </cell>
          <cell r="B156">
            <v>7.38</v>
          </cell>
          <cell r="C156">
            <v>1.3213152481011547</v>
          </cell>
          <cell r="E156">
            <v>155</v>
          </cell>
        </row>
        <row r="157">
          <cell r="A157">
            <v>34796</v>
          </cell>
          <cell r="B157">
            <v>7.38</v>
          </cell>
          <cell r="C157">
            <v>1.3245656836114834</v>
          </cell>
          <cell r="E157">
            <v>156</v>
          </cell>
        </row>
        <row r="158">
          <cell r="A158">
            <v>34799</v>
          </cell>
          <cell r="B158">
            <v>7.4</v>
          </cell>
          <cell r="C158">
            <v>1.3278241151931676</v>
          </cell>
          <cell r="E158">
            <v>157</v>
          </cell>
        </row>
        <row r="159">
          <cell r="A159">
            <v>34800</v>
          </cell>
          <cell r="B159">
            <v>7.46</v>
          </cell>
          <cell r="C159">
            <v>1.3310994146773107</v>
          </cell>
          <cell r="E159">
            <v>158</v>
          </cell>
        </row>
        <row r="160">
          <cell r="A160">
            <v>34801</v>
          </cell>
          <cell r="B160">
            <v>7.47</v>
          </cell>
          <cell r="C160">
            <v>1.3344094152218084</v>
          </cell>
          <cell r="E160">
            <v>159</v>
          </cell>
        </row>
        <row r="161">
          <cell r="A161">
            <v>34806</v>
          </cell>
          <cell r="B161">
            <v>7.46</v>
          </cell>
          <cell r="C161">
            <v>1.337732094665711</v>
          </cell>
          <cell r="E161">
            <v>160</v>
          </cell>
        </row>
        <row r="162">
          <cell r="A162">
            <v>34807</v>
          </cell>
          <cell r="B162">
            <v>7.43</v>
          </cell>
          <cell r="C162">
            <v>1.3410585884744466</v>
          </cell>
          <cell r="E162">
            <v>161</v>
          </cell>
        </row>
        <row r="163">
          <cell r="A163">
            <v>34808</v>
          </cell>
          <cell r="B163">
            <v>7.41</v>
          </cell>
          <cell r="C163">
            <v>1.3443799435785684</v>
          </cell>
          <cell r="E163">
            <v>162</v>
          </cell>
        </row>
        <row r="164">
          <cell r="A164">
            <v>34809</v>
          </cell>
          <cell r="B164">
            <v>7.39</v>
          </cell>
          <cell r="C164">
            <v>1.3477005620392075</v>
          </cell>
          <cell r="E164">
            <v>163</v>
          </cell>
        </row>
        <row r="165">
          <cell r="A165">
            <v>34813</v>
          </cell>
          <cell r="B165">
            <v>7.39</v>
          </cell>
          <cell r="C165">
            <v>1.3510203977570308</v>
          </cell>
          <cell r="E165">
            <v>164</v>
          </cell>
        </row>
        <row r="166">
          <cell r="A166">
            <v>34814</v>
          </cell>
          <cell r="B166">
            <v>7.38</v>
          </cell>
          <cell r="C166">
            <v>1.3543484113368389</v>
          </cell>
          <cell r="E166">
            <v>165</v>
          </cell>
        </row>
        <row r="167">
          <cell r="A167">
            <v>34815</v>
          </cell>
          <cell r="B167">
            <v>7.38</v>
          </cell>
          <cell r="C167">
            <v>1.3576801084287273</v>
          </cell>
          <cell r="E167">
            <v>166</v>
          </cell>
        </row>
        <row r="168">
          <cell r="A168">
            <v>34816</v>
          </cell>
          <cell r="B168">
            <v>7.38</v>
          </cell>
          <cell r="C168">
            <v>1.3610200014954619</v>
          </cell>
          <cell r="E168">
            <v>167</v>
          </cell>
        </row>
        <row r="169">
          <cell r="A169">
            <v>34817</v>
          </cell>
          <cell r="B169">
            <v>5.7</v>
          </cell>
          <cell r="C169">
            <v>1.3643681106991405</v>
          </cell>
          <cell r="E169">
            <v>168</v>
          </cell>
        </row>
        <row r="170">
          <cell r="A170">
            <v>34821</v>
          </cell>
          <cell r="B170">
            <v>5.71</v>
          </cell>
          <cell r="C170">
            <v>1.366960410109469</v>
          </cell>
          <cell r="E170">
            <v>169</v>
          </cell>
        </row>
        <row r="171">
          <cell r="A171">
            <v>34822</v>
          </cell>
          <cell r="B171">
            <v>5.77</v>
          </cell>
          <cell r="C171">
            <v>1.3695621914233773</v>
          </cell>
          <cell r="E171">
            <v>170</v>
          </cell>
        </row>
        <row r="172">
          <cell r="A172">
            <v>34823</v>
          </cell>
          <cell r="B172">
            <v>5.76</v>
          </cell>
          <cell r="C172">
            <v>1.3721963160382149</v>
          </cell>
          <cell r="E172">
            <v>171</v>
          </cell>
        </row>
        <row r="173">
          <cell r="A173">
            <v>34824</v>
          </cell>
          <cell r="B173">
            <v>5.73</v>
          </cell>
          <cell r="C173">
            <v>1.3748309329650081</v>
          </cell>
          <cell r="E173">
            <v>172</v>
          </cell>
        </row>
        <row r="174">
          <cell r="A174">
            <v>34827</v>
          </cell>
          <cell r="B174">
            <v>5.73</v>
          </cell>
          <cell r="C174">
            <v>1.3774568600469714</v>
          </cell>
          <cell r="E174">
            <v>173</v>
          </cell>
        </row>
        <row r="175">
          <cell r="A175">
            <v>34828</v>
          </cell>
          <cell r="B175">
            <v>5.75</v>
          </cell>
          <cell r="C175">
            <v>1.3800878026496612</v>
          </cell>
          <cell r="E175">
            <v>174</v>
          </cell>
        </row>
        <row r="176">
          <cell r="A176">
            <v>34829</v>
          </cell>
          <cell r="B176">
            <v>5.75</v>
          </cell>
          <cell r="C176">
            <v>1.3827329709380729</v>
          </cell>
          <cell r="E176">
            <v>175</v>
          </cell>
        </row>
        <row r="177">
          <cell r="A177">
            <v>34830</v>
          </cell>
          <cell r="B177">
            <v>5.74</v>
          </cell>
          <cell r="C177">
            <v>1.3853832091323708</v>
          </cell>
          <cell r="E177">
            <v>176</v>
          </cell>
        </row>
        <row r="178">
          <cell r="A178">
            <v>34831</v>
          </cell>
          <cell r="B178">
            <v>5.73</v>
          </cell>
          <cell r="C178">
            <v>1.3880339090058442</v>
          </cell>
          <cell r="E178">
            <v>177</v>
          </cell>
        </row>
        <row r="179">
          <cell r="A179">
            <v>34834</v>
          </cell>
          <cell r="B179">
            <v>5.72</v>
          </cell>
          <cell r="C179">
            <v>1.3906850537720454</v>
          </cell>
          <cell r="E179">
            <v>178</v>
          </cell>
        </row>
        <row r="180">
          <cell r="A180">
            <v>34835</v>
          </cell>
          <cell r="B180">
            <v>5.7</v>
          </cell>
          <cell r="C180">
            <v>1.3933366266079041</v>
          </cell>
          <cell r="E180">
            <v>179</v>
          </cell>
        </row>
        <row r="181">
          <cell r="A181">
            <v>34836</v>
          </cell>
          <cell r="B181">
            <v>5.69</v>
          </cell>
          <cell r="C181">
            <v>1.3959839661984592</v>
          </cell>
          <cell r="E181">
            <v>180</v>
          </cell>
        </row>
        <row r="182">
          <cell r="A182">
            <v>34837</v>
          </cell>
          <cell r="B182">
            <v>5.68</v>
          </cell>
          <cell r="C182">
            <v>1.398631682454349</v>
          </cell>
          <cell r="E182">
            <v>181</v>
          </cell>
        </row>
        <row r="183">
          <cell r="A183">
            <v>34838</v>
          </cell>
          <cell r="B183">
            <v>5.68</v>
          </cell>
          <cell r="C183">
            <v>1.4012797584397958</v>
          </cell>
          <cell r="E183">
            <v>182</v>
          </cell>
        </row>
        <row r="184">
          <cell r="A184">
            <v>34841</v>
          </cell>
          <cell r="B184">
            <v>5.68</v>
          </cell>
          <cell r="C184">
            <v>1.4039328481157751</v>
          </cell>
          <cell r="E184">
            <v>183</v>
          </cell>
        </row>
        <row r="185">
          <cell r="A185">
            <v>34842</v>
          </cell>
          <cell r="B185">
            <v>5.68</v>
          </cell>
          <cell r="C185">
            <v>1.4065909609748743</v>
          </cell>
          <cell r="E185">
            <v>184</v>
          </cell>
        </row>
        <row r="186">
          <cell r="A186">
            <v>34843</v>
          </cell>
          <cell r="B186">
            <v>5.7</v>
          </cell>
          <cell r="C186">
            <v>1.4092541065276534</v>
          </cell>
          <cell r="E186">
            <v>185</v>
          </cell>
        </row>
        <row r="187">
          <cell r="A187">
            <v>34844</v>
          </cell>
          <cell r="B187">
            <v>5.68</v>
          </cell>
          <cell r="C187">
            <v>1.411931689330056</v>
          </cell>
          <cell r="E187">
            <v>186</v>
          </cell>
        </row>
        <row r="188">
          <cell r="A188">
            <v>34845</v>
          </cell>
          <cell r="B188">
            <v>5.68</v>
          </cell>
          <cell r="C188">
            <v>1.4146049466618542</v>
          </cell>
          <cell r="E188">
            <v>187</v>
          </cell>
        </row>
        <row r="189">
          <cell r="A189">
            <v>34848</v>
          </cell>
          <cell r="B189">
            <v>5.67</v>
          </cell>
          <cell r="C189">
            <v>1.4172832653608674</v>
          </cell>
          <cell r="E189">
            <v>188</v>
          </cell>
        </row>
        <row r="190">
          <cell r="A190">
            <v>34849</v>
          </cell>
          <cell r="B190">
            <v>5.67</v>
          </cell>
          <cell r="C190">
            <v>1.4199619307323994</v>
          </cell>
          <cell r="E190">
            <v>189</v>
          </cell>
        </row>
        <row r="191">
          <cell r="A191">
            <v>34850</v>
          </cell>
          <cell r="B191">
            <v>5.67</v>
          </cell>
          <cell r="C191">
            <v>1.4226456587814835</v>
          </cell>
          <cell r="E191">
            <v>190</v>
          </cell>
        </row>
        <row r="192">
          <cell r="A192">
            <v>34851</v>
          </cell>
          <cell r="B192">
            <v>5.67</v>
          </cell>
          <cell r="C192">
            <v>1.4253344590765804</v>
          </cell>
          <cell r="E192">
            <v>191</v>
          </cell>
        </row>
        <row r="193">
          <cell r="A193">
            <v>34852</v>
          </cell>
          <cell r="B193">
            <v>5.67</v>
          </cell>
          <cell r="C193">
            <v>1.4280283412042352</v>
          </cell>
          <cell r="E193">
            <v>192</v>
          </cell>
        </row>
        <row r="194">
          <cell r="A194">
            <v>34855</v>
          </cell>
          <cell r="B194">
            <v>5.67</v>
          </cell>
          <cell r="C194">
            <v>1.4307273147691111</v>
          </cell>
          <cell r="E194">
            <v>193</v>
          </cell>
        </row>
        <row r="195">
          <cell r="A195">
            <v>34856</v>
          </cell>
          <cell r="B195">
            <v>5.67</v>
          </cell>
          <cell r="C195">
            <v>1.4334313893940247</v>
          </cell>
          <cell r="E195">
            <v>194</v>
          </cell>
        </row>
        <row r="196">
          <cell r="A196">
            <v>34857</v>
          </cell>
          <cell r="B196">
            <v>5.69</v>
          </cell>
          <cell r="C196">
            <v>1.4361405747199794</v>
          </cell>
          <cell r="E196">
            <v>195</v>
          </cell>
        </row>
        <row r="197">
          <cell r="A197">
            <v>34858</v>
          </cell>
          <cell r="B197">
            <v>5.68</v>
          </cell>
          <cell r="C197">
            <v>1.4388644546766982</v>
          </cell>
          <cell r="E197">
            <v>196</v>
          </cell>
        </row>
        <row r="198">
          <cell r="A198">
            <v>34859</v>
          </cell>
          <cell r="B198">
            <v>5.68</v>
          </cell>
          <cell r="C198">
            <v>1.441588704710886</v>
          </cell>
          <cell r="E198">
            <v>197</v>
          </cell>
        </row>
        <row r="199">
          <cell r="A199">
            <v>34862</v>
          </cell>
          <cell r="B199">
            <v>5.68</v>
          </cell>
          <cell r="C199">
            <v>1.4443181126584719</v>
          </cell>
          <cell r="E199">
            <v>198</v>
          </cell>
        </row>
        <row r="200">
          <cell r="A200">
            <v>34863</v>
          </cell>
          <cell r="B200">
            <v>5.68</v>
          </cell>
          <cell r="C200">
            <v>1.4470526882851051</v>
          </cell>
          <cell r="E200">
            <v>199</v>
          </cell>
        </row>
        <row r="201">
          <cell r="A201">
            <v>34864</v>
          </cell>
          <cell r="B201">
            <v>5.68</v>
          </cell>
          <cell r="C201">
            <v>1.4497924413749248</v>
          </cell>
          <cell r="E201">
            <v>200</v>
          </cell>
        </row>
        <row r="202">
          <cell r="A202">
            <v>34866</v>
          </cell>
          <cell r="B202">
            <v>5.68</v>
          </cell>
          <cell r="C202">
            <v>1.4525373817305947</v>
          </cell>
          <cell r="E202">
            <v>201</v>
          </cell>
        </row>
        <row r="203">
          <cell r="A203">
            <v>34869</v>
          </cell>
          <cell r="B203">
            <v>5.68</v>
          </cell>
          <cell r="C203">
            <v>1.4552875191733379</v>
          </cell>
          <cell r="E203">
            <v>202</v>
          </cell>
        </row>
        <row r="204">
          <cell r="A204">
            <v>34870</v>
          </cell>
          <cell r="B204">
            <v>5.67</v>
          </cell>
          <cell r="C204">
            <v>1.4580428635429727</v>
          </cell>
          <cell r="E204">
            <v>203</v>
          </cell>
        </row>
        <row r="205">
          <cell r="A205">
            <v>34871</v>
          </cell>
          <cell r="B205">
            <v>5.67</v>
          </cell>
          <cell r="C205">
            <v>1.460798564555069</v>
          </cell>
          <cell r="E205">
            <v>204</v>
          </cell>
        </row>
        <row r="206">
          <cell r="A206">
            <v>34872</v>
          </cell>
          <cell r="B206">
            <v>5.67</v>
          </cell>
          <cell r="C206">
            <v>1.4635594738420779</v>
          </cell>
          <cell r="E206">
            <v>205</v>
          </cell>
        </row>
        <row r="207">
          <cell r="A207">
            <v>34873</v>
          </cell>
          <cell r="B207">
            <v>5.68</v>
          </cell>
          <cell r="C207">
            <v>1.4663256012476393</v>
          </cell>
          <cell r="E207">
            <v>206</v>
          </cell>
        </row>
        <row r="208">
          <cell r="A208">
            <v>34876</v>
          </cell>
          <cell r="B208">
            <v>5.68</v>
          </cell>
          <cell r="C208">
            <v>1.4691018443860016</v>
          </cell>
          <cell r="E208">
            <v>207</v>
          </cell>
        </row>
        <row r="209">
          <cell r="A209">
            <v>34877</v>
          </cell>
          <cell r="B209">
            <v>5.68</v>
          </cell>
          <cell r="C209">
            <v>1.471883343878039</v>
          </cell>
          <cell r="E209">
            <v>208</v>
          </cell>
        </row>
        <row r="210">
          <cell r="A210">
            <v>34878</v>
          </cell>
          <cell r="B210">
            <v>5.68</v>
          </cell>
          <cell r="C210">
            <v>1.4746701096757813</v>
          </cell>
          <cell r="E210">
            <v>209</v>
          </cell>
        </row>
        <row r="211">
          <cell r="A211">
            <v>34879</v>
          </cell>
          <cell r="B211">
            <v>5.68</v>
          </cell>
          <cell r="C211">
            <v>1.4774621517501008</v>
          </cell>
          <cell r="E211">
            <v>210</v>
          </cell>
        </row>
        <row r="212">
          <cell r="A212">
            <v>34880</v>
          </cell>
          <cell r="B212">
            <v>5.67</v>
          </cell>
          <cell r="C212">
            <v>1.4802594800907476</v>
          </cell>
          <cell r="E212">
            <v>211</v>
          </cell>
        </row>
        <row r="213">
          <cell r="A213">
            <v>34883</v>
          </cell>
          <cell r="B213">
            <v>5.67</v>
          </cell>
          <cell r="C213">
            <v>1.483057170508119</v>
          </cell>
          <cell r="E213">
            <v>212</v>
          </cell>
        </row>
        <row r="214">
          <cell r="A214">
            <v>34884</v>
          </cell>
          <cell r="B214">
            <v>5.67</v>
          </cell>
          <cell r="C214">
            <v>1.4858601485603793</v>
          </cell>
          <cell r="E214">
            <v>213</v>
          </cell>
        </row>
        <row r="215">
          <cell r="A215">
            <v>34885</v>
          </cell>
          <cell r="B215">
            <v>5.67</v>
          </cell>
          <cell r="C215">
            <v>1.4886684242411583</v>
          </cell>
          <cell r="E215">
            <v>214</v>
          </cell>
        </row>
        <row r="216">
          <cell r="A216">
            <v>34886</v>
          </cell>
          <cell r="B216">
            <v>5.67</v>
          </cell>
          <cell r="C216">
            <v>1.491482007562974</v>
          </cell>
          <cell r="E216">
            <v>215</v>
          </cell>
        </row>
        <row r="217">
          <cell r="A217">
            <v>34887</v>
          </cell>
          <cell r="B217">
            <v>5.67</v>
          </cell>
          <cell r="C217">
            <v>1.494300908557268</v>
          </cell>
          <cell r="E217">
            <v>216</v>
          </cell>
        </row>
        <row r="218">
          <cell r="A218">
            <v>34890</v>
          </cell>
          <cell r="B218">
            <v>5.67</v>
          </cell>
          <cell r="C218">
            <v>1.4971251372744412</v>
          </cell>
          <cell r="E218">
            <v>217</v>
          </cell>
        </row>
        <row r="219">
          <cell r="A219">
            <v>34891</v>
          </cell>
          <cell r="B219">
            <v>5.67</v>
          </cell>
          <cell r="C219">
            <v>1.4999547037838898</v>
          </cell>
          <cell r="E219">
            <v>218</v>
          </cell>
        </row>
        <row r="220">
          <cell r="A220">
            <v>34892</v>
          </cell>
          <cell r="B220">
            <v>5.66</v>
          </cell>
          <cell r="C220">
            <v>1.5027896181740412</v>
          </cell>
          <cell r="E220">
            <v>219</v>
          </cell>
        </row>
        <row r="221">
          <cell r="A221">
            <v>34893</v>
          </cell>
          <cell r="B221">
            <v>5.66</v>
          </cell>
          <cell r="C221">
            <v>1.5056248812536628</v>
          </cell>
          <cell r="E221">
            <v>220</v>
          </cell>
        </row>
        <row r="222">
          <cell r="A222">
            <v>34894</v>
          </cell>
          <cell r="B222">
            <v>5.65</v>
          </cell>
          <cell r="C222">
            <v>1.508465493529628</v>
          </cell>
          <cell r="E222">
            <v>221</v>
          </cell>
        </row>
        <row r="223">
          <cell r="A223">
            <v>34897</v>
          </cell>
          <cell r="B223">
            <v>5.65</v>
          </cell>
          <cell r="C223">
            <v>1.5113064368757754</v>
          </cell>
          <cell r="E223">
            <v>222</v>
          </cell>
        </row>
        <row r="224">
          <cell r="A224">
            <v>34898</v>
          </cell>
          <cell r="B224">
            <v>5.64</v>
          </cell>
          <cell r="C224">
            <v>1.5141527306652247</v>
          </cell>
          <cell r="E224">
            <v>223</v>
          </cell>
        </row>
        <row r="225">
          <cell r="A225">
            <v>34899</v>
          </cell>
          <cell r="B225">
            <v>5.64</v>
          </cell>
          <cell r="C225">
            <v>1.5169993377988755</v>
          </cell>
          <cell r="E225">
            <v>224</v>
          </cell>
        </row>
        <row r="226">
          <cell r="A226">
            <v>34900</v>
          </cell>
          <cell r="B226">
            <v>5.64</v>
          </cell>
          <cell r="C226">
            <v>1.5198512965539375</v>
          </cell>
          <cell r="E226">
            <v>225</v>
          </cell>
        </row>
        <row r="227">
          <cell r="A227">
            <v>34901</v>
          </cell>
          <cell r="B227">
            <v>5.64</v>
          </cell>
          <cell r="C227">
            <v>1.522708616991459</v>
          </cell>
          <cell r="E227">
            <v>226</v>
          </cell>
        </row>
        <row r="228">
          <cell r="A228">
            <v>34904</v>
          </cell>
          <cell r="B228">
            <v>5.64</v>
          </cell>
          <cell r="C228">
            <v>1.5255713091914032</v>
          </cell>
          <cell r="E228">
            <v>227</v>
          </cell>
        </row>
        <row r="229">
          <cell r="A229">
            <v>34905</v>
          </cell>
          <cell r="B229">
            <v>5.63</v>
          </cell>
          <cell r="C229">
            <v>1.5284393832526832</v>
          </cell>
          <cell r="E229">
            <v>228</v>
          </cell>
        </row>
        <row r="230">
          <cell r="A230">
            <v>34906</v>
          </cell>
          <cell r="B230">
            <v>5.63</v>
          </cell>
          <cell r="C230">
            <v>1.5313077544952542</v>
          </cell>
          <cell r="E230">
            <v>229</v>
          </cell>
        </row>
        <row r="231">
          <cell r="A231">
            <v>34907</v>
          </cell>
          <cell r="B231">
            <v>5.63</v>
          </cell>
          <cell r="C231">
            <v>1.5341815087145239</v>
          </cell>
          <cell r="E231">
            <v>230</v>
          </cell>
        </row>
        <row r="232">
          <cell r="A232">
            <v>34908</v>
          </cell>
          <cell r="B232">
            <v>5.63</v>
          </cell>
          <cell r="C232">
            <v>1.5370606560125448</v>
          </cell>
          <cell r="E232">
            <v>231</v>
          </cell>
        </row>
        <row r="233">
          <cell r="A233">
            <v>34911</v>
          </cell>
          <cell r="B233">
            <v>5</v>
          </cell>
          <cell r="C233">
            <v>1.5399452065103285</v>
          </cell>
          <cell r="E233">
            <v>232</v>
          </cell>
        </row>
        <row r="234">
          <cell r="A234">
            <v>34912</v>
          </cell>
          <cell r="B234">
            <v>5</v>
          </cell>
          <cell r="C234">
            <v>1.5425117818545124</v>
          </cell>
          <cell r="E234">
            <v>233</v>
          </cell>
        </row>
        <row r="235">
          <cell r="A235">
            <v>34913</v>
          </cell>
          <cell r="B235">
            <v>5</v>
          </cell>
          <cell r="C235">
            <v>1.5450826348242701</v>
          </cell>
          <cell r="E235">
            <v>234</v>
          </cell>
        </row>
        <row r="236">
          <cell r="A236">
            <v>34914</v>
          </cell>
          <cell r="B236">
            <v>5</v>
          </cell>
          <cell r="C236">
            <v>1.5476577725489773</v>
          </cell>
          <cell r="E236">
            <v>235</v>
          </cell>
        </row>
        <row r="237">
          <cell r="A237">
            <v>34915</v>
          </cell>
          <cell r="B237">
            <v>4.9000000000000004</v>
          </cell>
          <cell r="C237">
            <v>1.5502372021698922</v>
          </cell>
          <cell r="E237">
            <v>236</v>
          </cell>
        </row>
        <row r="238">
          <cell r="A238">
            <v>34918</v>
          </cell>
          <cell r="B238">
            <v>4.9000000000000004</v>
          </cell>
          <cell r="C238">
            <v>1.5527692562667699</v>
          </cell>
          <cell r="E238">
            <v>237</v>
          </cell>
        </row>
        <row r="239">
          <cell r="A239">
            <v>34919</v>
          </cell>
          <cell r="B239">
            <v>4.9000000000000004</v>
          </cell>
          <cell r="C239">
            <v>1.5553054460520057</v>
          </cell>
          <cell r="E239">
            <v>238</v>
          </cell>
        </row>
        <row r="240">
          <cell r="A240">
            <v>34920</v>
          </cell>
          <cell r="B240">
            <v>4.8899999999999997</v>
          </cell>
          <cell r="C240">
            <v>1.5578457782805575</v>
          </cell>
          <cell r="E240">
            <v>239</v>
          </cell>
        </row>
        <row r="241">
          <cell r="A241">
            <v>34921</v>
          </cell>
          <cell r="B241">
            <v>4.8899999999999997</v>
          </cell>
          <cell r="C241">
            <v>1.5603850668991548</v>
          </cell>
          <cell r="E241">
            <v>240</v>
          </cell>
        </row>
        <row r="242">
          <cell r="A242">
            <v>34922</v>
          </cell>
          <cell r="B242">
            <v>4.8899999999999997</v>
          </cell>
          <cell r="C242">
            <v>1.5629284945582005</v>
          </cell>
          <cell r="E242">
            <v>241</v>
          </cell>
        </row>
        <row r="243">
          <cell r="A243">
            <v>34925</v>
          </cell>
          <cell r="B243">
            <v>4.87</v>
          </cell>
          <cell r="C243">
            <v>1.5654760680043305</v>
          </cell>
          <cell r="E243">
            <v>242</v>
          </cell>
        </row>
        <row r="244">
          <cell r="A244">
            <v>34926</v>
          </cell>
          <cell r="B244">
            <v>4.8499999999999996</v>
          </cell>
          <cell r="C244">
            <v>1.5680173574880574</v>
          </cell>
          <cell r="E244">
            <v>243</v>
          </cell>
        </row>
        <row r="245">
          <cell r="A245">
            <v>34927</v>
          </cell>
          <cell r="B245">
            <v>4.8499999999999996</v>
          </cell>
          <cell r="C245">
            <v>1.5705523188826629</v>
          </cell>
          <cell r="E245">
            <v>244</v>
          </cell>
        </row>
        <row r="246">
          <cell r="A246">
            <v>34928</v>
          </cell>
          <cell r="B246">
            <v>4.8499999999999996</v>
          </cell>
          <cell r="C246">
            <v>1.5730913784648564</v>
          </cell>
          <cell r="E246">
            <v>245</v>
          </cell>
        </row>
        <row r="247">
          <cell r="A247">
            <v>34929</v>
          </cell>
          <cell r="B247">
            <v>4.84</v>
          </cell>
          <cell r="C247">
            <v>1.5756345428600411</v>
          </cell>
          <cell r="E247">
            <v>246</v>
          </cell>
        </row>
        <row r="248">
          <cell r="A248">
            <v>34932</v>
          </cell>
          <cell r="B248">
            <v>4.84</v>
          </cell>
          <cell r="C248">
            <v>1.5781765665891885</v>
          </cell>
          <cell r="E248">
            <v>247</v>
          </cell>
        </row>
        <row r="249">
          <cell r="A249">
            <v>34933</v>
          </cell>
          <cell r="B249">
            <v>4.84</v>
          </cell>
          <cell r="C249">
            <v>1.5807226914499521</v>
          </cell>
          <cell r="E249">
            <v>248</v>
          </cell>
        </row>
        <row r="250">
          <cell r="A250">
            <v>34934</v>
          </cell>
          <cell r="B250">
            <v>4.84</v>
          </cell>
          <cell r="C250">
            <v>1.5832729240588246</v>
          </cell>
          <cell r="E250">
            <v>249</v>
          </cell>
        </row>
        <row r="251">
          <cell r="A251">
            <v>34935</v>
          </cell>
          <cell r="B251">
            <v>4.84</v>
          </cell>
          <cell r="C251">
            <v>1.5858272710429726</v>
          </cell>
          <cell r="E251">
            <v>250</v>
          </cell>
        </row>
        <row r="252">
          <cell r="A252">
            <v>34936</v>
          </cell>
          <cell r="B252">
            <v>4.84</v>
          </cell>
          <cell r="C252">
            <v>1.5883857390402552</v>
          </cell>
          <cell r="E252">
            <v>251</v>
          </cell>
        </row>
        <row r="253">
          <cell r="A253">
            <v>34939</v>
          </cell>
          <cell r="B253">
            <v>4.83</v>
          </cell>
          <cell r="C253">
            <v>1.5909483346992399</v>
          </cell>
          <cell r="E253">
            <v>252</v>
          </cell>
        </row>
        <row r="254">
          <cell r="A254">
            <v>34940</v>
          </cell>
          <cell r="B254">
            <v>4.83</v>
          </cell>
          <cell r="C254">
            <v>1.5935097615181055</v>
          </cell>
          <cell r="E254">
            <v>253</v>
          </cell>
        </row>
        <row r="255">
          <cell r="A255">
            <v>34941</v>
          </cell>
          <cell r="B255">
            <v>4.83</v>
          </cell>
          <cell r="C255">
            <v>1.5960753122341496</v>
          </cell>
          <cell r="E255">
            <v>254</v>
          </cell>
        </row>
        <row r="256">
          <cell r="A256">
            <v>34942</v>
          </cell>
          <cell r="B256">
            <v>4.8499999999999996</v>
          </cell>
          <cell r="C256">
            <v>1.5986449934868463</v>
          </cell>
          <cell r="E256">
            <v>255</v>
          </cell>
        </row>
        <row r="257">
          <cell r="A257">
            <v>34943</v>
          </cell>
          <cell r="B257">
            <v>4.8499999999999996</v>
          </cell>
          <cell r="C257">
            <v>1.6012294695596498</v>
          </cell>
          <cell r="E257">
            <v>256</v>
          </cell>
        </row>
        <row r="258">
          <cell r="A258">
            <v>34946</v>
          </cell>
          <cell r="B258">
            <v>4.8499999999999996</v>
          </cell>
          <cell r="C258">
            <v>1.6038181238687712</v>
          </cell>
          <cell r="E258">
            <v>257</v>
          </cell>
        </row>
        <row r="259">
          <cell r="A259">
            <v>34947</v>
          </cell>
          <cell r="B259">
            <v>4.84</v>
          </cell>
          <cell r="C259">
            <v>1.6064109631690255</v>
          </cell>
          <cell r="E259">
            <v>258</v>
          </cell>
        </row>
        <row r="260">
          <cell r="A260">
            <v>34948</v>
          </cell>
          <cell r="B260">
            <v>4.84</v>
          </cell>
          <cell r="C260">
            <v>1.609002639522938</v>
          </cell>
          <cell r="E260">
            <v>259</v>
          </cell>
        </row>
        <row r="261">
          <cell r="A261">
            <v>34950</v>
          </cell>
          <cell r="B261">
            <v>4.84</v>
          </cell>
          <cell r="C261">
            <v>1.6115984971147015</v>
          </cell>
          <cell r="E261">
            <v>260</v>
          </cell>
        </row>
        <row r="262">
          <cell r="A262">
            <v>34953</v>
          </cell>
          <cell r="B262">
            <v>4.84</v>
          </cell>
          <cell r="C262">
            <v>1.6141985426900465</v>
          </cell>
          <cell r="E262">
            <v>261</v>
          </cell>
        </row>
        <row r="263">
          <cell r="A263">
            <v>34954</v>
          </cell>
          <cell r="B263">
            <v>4.84</v>
          </cell>
          <cell r="C263">
            <v>1.6168027830055862</v>
          </cell>
          <cell r="E263">
            <v>262</v>
          </cell>
        </row>
        <row r="264">
          <cell r="A264">
            <v>34955</v>
          </cell>
          <cell r="B264">
            <v>4.84</v>
          </cell>
          <cell r="C264">
            <v>1.619411224828835</v>
          </cell>
          <cell r="E264">
            <v>263</v>
          </cell>
        </row>
        <row r="265">
          <cell r="A265">
            <v>34956</v>
          </cell>
          <cell r="B265">
            <v>4.83</v>
          </cell>
          <cell r="C265">
            <v>1.6220238749382254</v>
          </cell>
          <cell r="E265">
            <v>264</v>
          </cell>
        </row>
        <row r="266">
          <cell r="A266">
            <v>34957</v>
          </cell>
          <cell r="B266">
            <v>4.83</v>
          </cell>
          <cell r="C266">
            <v>1.6246353333768757</v>
          </cell>
          <cell r="E266">
            <v>265</v>
          </cell>
        </row>
        <row r="267">
          <cell r="A267">
            <v>34960</v>
          </cell>
          <cell r="B267">
            <v>4.83</v>
          </cell>
          <cell r="C267">
            <v>1.6272509962636124</v>
          </cell>
          <cell r="E267">
            <v>266</v>
          </cell>
        </row>
        <row r="268">
          <cell r="A268">
            <v>34961</v>
          </cell>
          <cell r="B268">
            <v>4.83</v>
          </cell>
          <cell r="C268">
            <v>1.6298708703675966</v>
          </cell>
          <cell r="E268">
            <v>267</v>
          </cell>
        </row>
        <row r="269">
          <cell r="A269">
            <v>34962</v>
          </cell>
          <cell r="B269">
            <v>4.83</v>
          </cell>
          <cell r="C269">
            <v>1.6324949624688883</v>
          </cell>
          <cell r="E269">
            <v>268</v>
          </cell>
        </row>
        <row r="270">
          <cell r="A270">
            <v>34963</v>
          </cell>
          <cell r="B270">
            <v>4.83</v>
          </cell>
          <cell r="C270">
            <v>1.6351232793584629</v>
          </cell>
          <cell r="E270">
            <v>269</v>
          </cell>
        </row>
        <row r="271">
          <cell r="A271">
            <v>34964</v>
          </cell>
          <cell r="B271">
            <v>4.83</v>
          </cell>
          <cell r="C271">
            <v>1.6377558278382298</v>
          </cell>
          <cell r="E271">
            <v>270</v>
          </cell>
        </row>
        <row r="272">
          <cell r="A272">
            <v>34967</v>
          </cell>
          <cell r="B272">
            <v>4.83</v>
          </cell>
          <cell r="C272">
            <v>1.6403926147210492</v>
          </cell>
          <cell r="E272">
            <v>271</v>
          </cell>
        </row>
        <row r="273">
          <cell r="A273">
            <v>34968</v>
          </cell>
          <cell r="B273">
            <v>4.83</v>
          </cell>
          <cell r="C273">
            <v>1.64303364683075</v>
          </cell>
          <cell r="E273">
            <v>272</v>
          </cell>
        </row>
        <row r="274">
          <cell r="A274">
            <v>34969</v>
          </cell>
          <cell r="B274">
            <v>4.83</v>
          </cell>
          <cell r="C274">
            <v>1.6456789310021473</v>
          </cell>
          <cell r="E274">
            <v>273</v>
          </cell>
        </row>
        <row r="275">
          <cell r="A275">
            <v>34970</v>
          </cell>
          <cell r="B275">
            <v>4.75</v>
          </cell>
          <cell r="C275">
            <v>1.6483284740810606</v>
          </cell>
          <cell r="E275">
            <v>274</v>
          </cell>
        </row>
        <row r="276">
          <cell r="A276">
            <v>34971</v>
          </cell>
          <cell r="B276">
            <v>4.32</v>
          </cell>
          <cell r="C276">
            <v>1.6509383274983556</v>
          </cell>
          <cell r="E276">
            <v>275</v>
          </cell>
        </row>
        <row r="277">
          <cell r="A277">
            <v>34974</v>
          </cell>
          <cell r="B277">
            <v>4.32</v>
          </cell>
          <cell r="C277">
            <v>1.6533156786899534</v>
          </cell>
          <cell r="E277">
            <v>276</v>
          </cell>
        </row>
        <row r="278">
          <cell r="A278">
            <v>34975</v>
          </cell>
          <cell r="B278">
            <v>4.33</v>
          </cell>
          <cell r="C278">
            <v>1.6556964532672671</v>
          </cell>
          <cell r="E278">
            <v>277</v>
          </cell>
        </row>
        <row r="279">
          <cell r="A279">
            <v>34976</v>
          </cell>
          <cell r="B279">
            <v>4.33</v>
          </cell>
          <cell r="C279">
            <v>1.6580861751481495</v>
          </cell>
          <cell r="E279">
            <v>278</v>
          </cell>
        </row>
        <row r="280">
          <cell r="A280">
            <v>34977</v>
          </cell>
          <cell r="B280">
            <v>4.3099999999999996</v>
          </cell>
          <cell r="C280">
            <v>1.6604793461942797</v>
          </cell>
          <cell r="E280">
            <v>279</v>
          </cell>
        </row>
        <row r="281">
          <cell r="A281">
            <v>34978</v>
          </cell>
          <cell r="B281">
            <v>4.2699999999999996</v>
          </cell>
          <cell r="C281">
            <v>1.6628649015216457</v>
          </cell>
          <cell r="E281">
            <v>280</v>
          </cell>
        </row>
        <row r="282">
          <cell r="A282">
            <v>34981</v>
          </cell>
          <cell r="B282">
            <v>4.25</v>
          </cell>
          <cell r="C282">
            <v>1.6652317125648115</v>
          </cell>
          <cell r="E282">
            <v>281</v>
          </cell>
        </row>
        <row r="283">
          <cell r="A283">
            <v>34982</v>
          </cell>
          <cell r="B283">
            <v>4.2699999999999996</v>
          </cell>
          <cell r="C283">
            <v>1.6675907908242782</v>
          </cell>
          <cell r="E283">
            <v>282</v>
          </cell>
        </row>
        <row r="284">
          <cell r="A284">
            <v>34983</v>
          </cell>
          <cell r="B284">
            <v>4.2699999999999996</v>
          </cell>
          <cell r="C284">
            <v>1.6699643283832182</v>
          </cell>
          <cell r="E284">
            <v>283</v>
          </cell>
        </row>
        <row r="285">
          <cell r="A285">
            <v>34985</v>
          </cell>
          <cell r="B285">
            <v>4.2699999999999996</v>
          </cell>
          <cell r="C285">
            <v>1.6723412442772836</v>
          </cell>
          <cell r="E285">
            <v>284</v>
          </cell>
        </row>
        <row r="286">
          <cell r="A286">
            <v>34988</v>
          </cell>
          <cell r="B286">
            <v>4.2699999999999996</v>
          </cell>
          <cell r="C286">
            <v>1.6747215433149716</v>
          </cell>
          <cell r="E286">
            <v>285</v>
          </cell>
        </row>
        <row r="287">
          <cell r="A287">
            <v>34989</v>
          </cell>
          <cell r="B287">
            <v>4.3</v>
          </cell>
          <cell r="C287">
            <v>1.6771052303116232</v>
          </cell>
          <cell r="E287">
            <v>286</v>
          </cell>
        </row>
        <row r="288">
          <cell r="A288">
            <v>34990</v>
          </cell>
          <cell r="B288">
            <v>4.3600000000000003</v>
          </cell>
          <cell r="C288">
            <v>1.6795090811417366</v>
          </cell>
          <cell r="E288">
            <v>287</v>
          </cell>
        </row>
        <row r="289">
          <cell r="A289">
            <v>34991</v>
          </cell>
          <cell r="B289">
            <v>4.3600000000000003</v>
          </cell>
          <cell r="C289">
            <v>1.6819499676729959</v>
          </cell>
          <cell r="E289">
            <v>288</v>
          </cell>
        </row>
        <row r="290">
          <cell r="A290">
            <v>34992</v>
          </cell>
          <cell r="B290">
            <v>4.37</v>
          </cell>
          <cell r="C290">
            <v>1.6843944016260139</v>
          </cell>
          <cell r="E290">
            <v>289</v>
          </cell>
        </row>
        <row r="291">
          <cell r="A291">
            <v>34995</v>
          </cell>
          <cell r="B291">
            <v>4.37</v>
          </cell>
          <cell r="C291">
            <v>1.6868480028043824</v>
          </cell>
          <cell r="E291">
            <v>290</v>
          </cell>
        </row>
        <row r="292">
          <cell r="A292">
            <v>34996</v>
          </cell>
          <cell r="B292">
            <v>4.34</v>
          </cell>
          <cell r="C292">
            <v>1.6893051780618007</v>
          </cell>
          <cell r="E292">
            <v>291</v>
          </cell>
        </row>
        <row r="293">
          <cell r="A293">
            <v>34997</v>
          </cell>
          <cell r="B293">
            <v>4.33</v>
          </cell>
          <cell r="C293">
            <v>1.6917490395527299</v>
          </cell>
          <cell r="E293">
            <v>292</v>
          </cell>
        </row>
        <row r="294">
          <cell r="A294">
            <v>34998</v>
          </cell>
          <cell r="B294">
            <v>4.32</v>
          </cell>
          <cell r="C294">
            <v>1.6941907973331509</v>
          </cell>
          <cell r="E294">
            <v>293</v>
          </cell>
        </row>
        <row r="295">
          <cell r="A295">
            <v>34999</v>
          </cell>
          <cell r="B295">
            <v>4.28</v>
          </cell>
          <cell r="C295">
            <v>1.6966304320813108</v>
          </cell>
          <cell r="E295">
            <v>294</v>
          </cell>
        </row>
        <row r="296">
          <cell r="A296">
            <v>35002</v>
          </cell>
          <cell r="B296">
            <v>4.26</v>
          </cell>
          <cell r="C296">
            <v>1.6990509581644135</v>
          </cell>
          <cell r="E296">
            <v>295</v>
          </cell>
        </row>
        <row r="297">
          <cell r="A297">
            <v>35003</v>
          </cell>
          <cell r="B297">
            <v>4.21</v>
          </cell>
          <cell r="C297">
            <v>1.7014636105250069</v>
          </cell>
          <cell r="E297">
            <v>296</v>
          </cell>
        </row>
        <row r="298">
          <cell r="A298">
            <v>35004</v>
          </cell>
          <cell r="B298">
            <v>4.12</v>
          </cell>
          <cell r="C298">
            <v>1.7038513311251104</v>
          </cell>
          <cell r="E298">
            <v>297</v>
          </cell>
        </row>
        <row r="299">
          <cell r="A299">
            <v>35006</v>
          </cell>
          <cell r="B299">
            <v>4.13</v>
          </cell>
          <cell r="C299">
            <v>1.7061912869531888</v>
          </cell>
          <cell r="E299">
            <v>298</v>
          </cell>
        </row>
        <row r="300">
          <cell r="A300">
            <v>35009</v>
          </cell>
          <cell r="B300">
            <v>4.17</v>
          </cell>
          <cell r="C300">
            <v>1.7085401436248941</v>
          </cell>
          <cell r="E300">
            <v>299</v>
          </cell>
        </row>
        <row r="301">
          <cell r="A301">
            <v>35010</v>
          </cell>
          <cell r="B301">
            <v>4.2</v>
          </cell>
          <cell r="C301">
            <v>1.7109150144245329</v>
          </cell>
          <cell r="E301">
            <v>300</v>
          </cell>
        </row>
        <row r="302">
          <cell r="A302">
            <v>35011</v>
          </cell>
          <cell r="B302">
            <v>4.2699999999999996</v>
          </cell>
          <cell r="C302">
            <v>1.7133102954447272</v>
          </cell>
          <cell r="E302">
            <v>301</v>
          </cell>
        </row>
        <row r="303">
          <cell r="A303">
            <v>35012</v>
          </cell>
          <cell r="B303">
            <v>4.26</v>
          </cell>
          <cell r="C303">
            <v>1.715748907098577</v>
          </cell>
          <cell r="E303">
            <v>302</v>
          </cell>
        </row>
        <row r="304">
          <cell r="A304">
            <v>35013</v>
          </cell>
          <cell r="B304">
            <v>4.3</v>
          </cell>
          <cell r="C304">
            <v>1.7181852705466569</v>
          </cell>
          <cell r="E304">
            <v>303</v>
          </cell>
        </row>
        <row r="305">
          <cell r="A305">
            <v>35016</v>
          </cell>
          <cell r="B305">
            <v>4.32</v>
          </cell>
          <cell r="C305">
            <v>1.720648002767774</v>
          </cell>
          <cell r="E305">
            <v>304</v>
          </cell>
        </row>
        <row r="306">
          <cell r="A306">
            <v>35017</v>
          </cell>
          <cell r="B306">
            <v>4.32</v>
          </cell>
          <cell r="C306">
            <v>1.7231257358917598</v>
          </cell>
          <cell r="E306">
            <v>305</v>
          </cell>
        </row>
        <row r="307">
          <cell r="A307">
            <v>35019</v>
          </cell>
          <cell r="B307">
            <v>4.32</v>
          </cell>
          <cell r="C307">
            <v>1.725607036951444</v>
          </cell>
          <cell r="E307">
            <v>306</v>
          </cell>
        </row>
        <row r="308">
          <cell r="A308">
            <v>35020</v>
          </cell>
          <cell r="B308">
            <v>4.32</v>
          </cell>
          <cell r="C308">
            <v>1.7280919110846542</v>
          </cell>
          <cell r="E308">
            <v>307</v>
          </cell>
        </row>
        <row r="309">
          <cell r="A309">
            <v>35023</v>
          </cell>
          <cell r="B309">
            <v>4.3</v>
          </cell>
          <cell r="C309">
            <v>1.7305803634366164</v>
          </cell>
          <cell r="E309">
            <v>308</v>
          </cell>
        </row>
        <row r="310">
          <cell r="A310">
            <v>35024</v>
          </cell>
          <cell r="B310">
            <v>4.1500000000000004</v>
          </cell>
          <cell r="C310">
            <v>1.7330608619575423</v>
          </cell>
          <cell r="E310">
            <v>309</v>
          </cell>
        </row>
        <row r="311">
          <cell r="A311">
            <v>35025</v>
          </cell>
          <cell r="B311">
            <v>4.16</v>
          </cell>
          <cell r="C311">
            <v>1.7354582628165836</v>
          </cell>
          <cell r="E311">
            <v>310</v>
          </cell>
        </row>
        <row r="312">
          <cell r="A312">
            <v>35026</v>
          </cell>
          <cell r="B312">
            <v>4.1399999999999997</v>
          </cell>
          <cell r="C312">
            <v>1.7378647649410226</v>
          </cell>
          <cell r="E312">
            <v>311</v>
          </cell>
        </row>
        <row r="313">
          <cell r="A313">
            <v>35027</v>
          </cell>
          <cell r="B313">
            <v>4.1399999999999997</v>
          </cell>
          <cell r="C313">
            <v>1.7402630183166412</v>
          </cell>
          <cell r="E313">
            <v>312</v>
          </cell>
        </row>
        <row r="314">
          <cell r="A314">
            <v>35030</v>
          </cell>
          <cell r="B314">
            <v>4.1399999999999997</v>
          </cell>
          <cell r="C314">
            <v>1.7426645812819181</v>
          </cell>
          <cell r="E314">
            <v>313</v>
          </cell>
        </row>
        <row r="315">
          <cell r="A315">
            <v>35031</v>
          </cell>
          <cell r="B315">
            <v>4.1500000000000004</v>
          </cell>
          <cell r="C315">
            <v>1.7450694584040871</v>
          </cell>
          <cell r="E315">
            <v>314</v>
          </cell>
        </row>
        <row r="316">
          <cell r="A316">
            <v>35032</v>
          </cell>
          <cell r="B316">
            <v>4.1399999999999997</v>
          </cell>
          <cell r="C316">
            <v>1.7474834711548795</v>
          </cell>
          <cell r="E316">
            <v>315</v>
          </cell>
        </row>
        <row r="317">
          <cell r="A317">
            <v>35033</v>
          </cell>
          <cell r="B317">
            <v>3.96</v>
          </cell>
          <cell r="C317">
            <v>1.7498949983450731</v>
          </cell>
          <cell r="E317">
            <v>316</v>
          </cell>
        </row>
        <row r="318">
          <cell r="A318">
            <v>35034</v>
          </cell>
          <cell r="B318">
            <v>3.98</v>
          </cell>
          <cell r="C318">
            <v>1.7522048597428885</v>
          </cell>
          <cell r="E318">
            <v>317</v>
          </cell>
        </row>
        <row r="319">
          <cell r="A319">
            <v>35037</v>
          </cell>
          <cell r="B319">
            <v>3.99</v>
          </cell>
          <cell r="C319">
            <v>1.7545294515234808</v>
          </cell>
          <cell r="E319">
            <v>318</v>
          </cell>
        </row>
        <row r="320">
          <cell r="A320">
            <v>35038</v>
          </cell>
          <cell r="B320">
            <v>3.98</v>
          </cell>
          <cell r="C320">
            <v>1.7568629756940071</v>
          </cell>
          <cell r="E320">
            <v>319</v>
          </cell>
        </row>
        <row r="321">
          <cell r="A321">
            <v>35039</v>
          </cell>
          <cell r="B321">
            <v>3.99</v>
          </cell>
          <cell r="C321">
            <v>1.7591937472417611</v>
          </cell>
          <cell r="E321">
            <v>320</v>
          </cell>
        </row>
        <row r="322">
          <cell r="A322">
            <v>35040</v>
          </cell>
          <cell r="B322">
            <v>4</v>
          </cell>
          <cell r="C322">
            <v>1.7615334749255929</v>
          </cell>
          <cell r="E322">
            <v>321</v>
          </cell>
        </row>
        <row r="323">
          <cell r="A323">
            <v>35041</v>
          </cell>
          <cell r="B323">
            <v>4</v>
          </cell>
          <cell r="C323">
            <v>1.7638821862254939</v>
          </cell>
          <cell r="E323">
            <v>322</v>
          </cell>
        </row>
        <row r="324">
          <cell r="A324">
            <v>35044</v>
          </cell>
          <cell r="B324">
            <v>4.03</v>
          </cell>
          <cell r="C324">
            <v>1.7662340291404612</v>
          </cell>
          <cell r="E324">
            <v>323</v>
          </cell>
        </row>
        <row r="325">
          <cell r="A325">
            <v>35045</v>
          </cell>
          <cell r="B325">
            <v>4.04</v>
          </cell>
          <cell r="C325">
            <v>1.768606670186273</v>
          </cell>
          <cell r="E325">
            <v>324</v>
          </cell>
        </row>
        <row r="326">
          <cell r="A326">
            <v>35046</v>
          </cell>
          <cell r="B326">
            <v>4.04</v>
          </cell>
          <cell r="C326">
            <v>1.7709883938354571</v>
          </cell>
          <cell r="E326">
            <v>325</v>
          </cell>
        </row>
        <row r="327">
          <cell r="A327">
            <v>35047</v>
          </cell>
          <cell r="B327">
            <v>4.17</v>
          </cell>
          <cell r="C327">
            <v>1.7733733248724888</v>
          </cell>
          <cell r="E327">
            <v>326</v>
          </cell>
        </row>
        <row r="328">
          <cell r="A328">
            <v>35048</v>
          </cell>
          <cell r="B328">
            <v>4.18</v>
          </cell>
          <cell r="C328">
            <v>1.7758383137940614</v>
          </cell>
          <cell r="E328">
            <v>327</v>
          </cell>
        </row>
        <row r="329">
          <cell r="A329">
            <v>35051</v>
          </cell>
          <cell r="B329">
            <v>4.17</v>
          </cell>
          <cell r="C329">
            <v>1.7783126485112812</v>
          </cell>
          <cell r="E329">
            <v>328</v>
          </cell>
        </row>
        <row r="330">
          <cell r="A330">
            <v>35052</v>
          </cell>
          <cell r="B330">
            <v>4.17</v>
          </cell>
          <cell r="C330">
            <v>1.7807845030927119</v>
          </cell>
          <cell r="E330">
            <v>329</v>
          </cell>
        </row>
        <row r="331">
          <cell r="A331">
            <v>35053</v>
          </cell>
          <cell r="B331">
            <v>4.17</v>
          </cell>
          <cell r="C331">
            <v>1.7832597935520107</v>
          </cell>
          <cell r="E331">
            <v>330</v>
          </cell>
        </row>
        <row r="332">
          <cell r="A332">
            <v>35054</v>
          </cell>
          <cell r="B332">
            <v>4.16</v>
          </cell>
          <cell r="C332">
            <v>1.7857385246650479</v>
          </cell>
          <cell r="E332">
            <v>331</v>
          </cell>
        </row>
        <row r="333">
          <cell r="A333">
            <v>35055</v>
          </cell>
          <cell r="B333">
            <v>4.1500000000000004</v>
          </cell>
          <cell r="C333">
            <v>1.7882147487525835</v>
          </cell>
          <cell r="E333">
            <v>332</v>
          </cell>
        </row>
        <row r="334">
          <cell r="A334">
            <v>35059</v>
          </cell>
          <cell r="B334">
            <v>4.0599999999999996</v>
          </cell>
          <cell r="C334">
            <v>1.7906884458216912</v>
          </cell>
          <cell r="E334">
            <v>333</v>
          </cell>
        </row>
        <row r="335">
          <cell r="A335">
            <v>35060</v>
          </cell>
          <cell r="B335">
            <v>4</v>
          </cell>
          <cell r="C335">
            <v>1.7931118441850364</v>
          </cell>
          <cell r="E335">
            <v>334</v>
          </cell>
        </row>
        <row r="336">
          <cell r="A336">
            <v>35061</v>
          </cell>
          <cell r="B336">
            <v>3.73</v>
          </cell>
          <cell r="C336">
            <v>1.7955026599772832</v>
          </cell>
          <cell r="E336">
            <v>335</v>
          </cell>
        </row>
        <row r="337">
          <cell r="A337">
            <v>35062</v>
          </cell>
          <cell r="B337">
            <v>3.73</v>
          </cell>
          <cell r="C337">
            <v>1.7977350682845215</v>
          </cell>
          <cell r="E337">
            <v>336</v>
          </cell>
        </row>
        <row r="338">
          <cell r="A338">
            <v>35066</v>
          </cell>
          <cell r="B338">
            <v>3.53</v>
          </cell>
          <cell r="C338">
            <v>1.7999702522194216</v>
          </cell>
          <cell r="D338">
            <v>0.53062092386016224</v>
          </cell>
          <cell r="E338">
            <v>337</v>
          </cell>
        </row>
        <row r="339">
          <cell r="A339">
            <v>35067</v>
          </cell>
          <cell r="B339">
            <v>3.52</v>
          </cell>
          <cell r="C339">
            <v>1.8020882172161996</v>
          </cell>
          <cell r="E339">
            <v>338</v>
          </cell>
        </row>
        <row r="340">
          <cell r="A340">
            <v>35068</v>
          </cell>
          <cell r="B340">
            <v>3.37</v>
          </cell>
          <cell r="C340">
            <v>1.8042026673910665</v>
          </cell>
          <cell r="E340">
            <v>339</v>
          </cell>
        </row>
        <row r="341">
          <cell r="A341">
            <v>35069</v>
          </cell>
          <cell r="B341">
            <v>3.37</v>
          </cell>
          <cell r="C341">
            <v>1.8062293883874359</v>
          </cell>
          <cell r="E341">
            <v>340</v>
          </cell>
        </row>
        <row r="342">
          <cell r="A342">
            <v>35072</v>
          </cell>
          <cell r="B342">
            <v>3.37</v>
          </cell>
          <cell r="C342">
            <v>1.8082583860670578</v>
          </cell>
          <cell r="E342">
            <v>341</v>
          </cell>
        </row>
        <row r="343">
          <cell r="A343">
            <v>35073</v>
          </cell>
          <cell r="B343">
            <v>3.38</v>
          </cell>
          <cell r="C343">
            <v>1.8102896629874066</v>
          </cell>
          <cell r="E343">
            <v>342</v>
          </cell>
        </row>
        <row r="344">
          <cell r="A344">
            <v>35074</v>
          </cell>
          <cell r="B344">
            <v>3.4</v>
          </cell>
          <cell r="C344">
            <v>1.8123292560077058</v>
          </cell>
          <cell r="E344">
            <v>343</v>
          </cell>
        </row>
        <row r="345">
          <cell r="A345">
            <v>35075</v>
          </cell>
          <cell r="B345">
            <v>3.4</v>
          </cell>
          <cell r="C345">
            <v>1.8143832291645148</v>
          </cell>
          <cell r="E345">
            <v>344</v>
          </cell>
        </row>
        <row r="346">
          <cell r="A346">
            <v>35076</v>
          </cell>
          <cell r="B346">
            <v>3.4</v>
          </cell>
          <cell r="C346">
            <v>1.816439530157568</v>
          </cell>
          <cell r="E346">
            <v>345</v>
          </cell>
        </row>
        <row r="347">
          <cell r="A347">
            <v>35079</v>
          </cell>
          <cell r="B347">
            <v>3.4</v>
          </cell>
          <cell r="C347">
            <v>1.8184981616250802</v>
          </cell>
          <cell r="E347">
            <v>346</v>
          </cell>
        </row>
        <row r="348">
          <cell r="A348">
            <v>35080</v>
          </cell>
          <cell r="B348">
            <v>3.42</v>
          </cell>
          <cell r="C348">
            <v>1.8205591262082554</v>
          </cell>
          <cell r="E348">
            <v>347</v>
          </cell>
        </row>
        <row r="349">
          <cell r="A349">
            <v>35081</v>
          </cell>
          <cell r="B349">
            <v>3.41</v>
          </cell>
          <cell r="C349">
            <v>1.8226345636121326</v>
          </cell>
          <cell r="E349">
            <v>348</v>
          </cell>
        </row>
        <row r="350">
          <cell r="A350">
            <v>35082</v>
          </cell>
          <cell r="B350">
            <v>3.4</v>
          </cell>
          <cell r="C350">
            <v>1.824706291566105</v>
          </cell>
          <cell r="E350">
            <v>349</v>
          </cell>
        </row>
        <row r="351">
          <cell r="A351">
            <v>35083</v>
          </cell>
          <cell r="B351">
            <v>3.55</v>
          </cell>
          <cell r="C351">
            <v>1.8267742920298802</v>
          </cell>
          <cell r="E351">
            <v>350</v>
          </cell>
        </row>
        <row r="352">
          <cell r="A352">
            <v>35086</v>
          </cell>
          <cell r="B352">
            <v>3.51</v>
          </cell>
          <cell r="C352">
            <v>1.8289359749421155</v>
          </cell>
          <cell r="E352">
            <v>351</v>
          </cell>
        </row>
        <row r="353">
          <cell r="A353">
            <v>35087</v>
          </cell>
          <cell r="B353">
            <v>3.48</v>
          </cell>
          <cell r="C353">
            <v>1.8310758300327976</v>
          </cell>
          <cell r="E353">
            <v>352</v>
          </cell>
        </row>
        <row r="354">
          <cell r="A354">
            <v>35088</v>
          </cell>
          <cell r="B354">
            <v>3.53</v>
          </cell>
          <cell r="C354">
            <v>1.8331998779956358</v>
          </cell>
          <cell r="E354">
            <v>353</v>
          </cell>
        </row>
        <row r="355">
          <cell r="A355">
            <v>35089</v>
          </cell>
          <cell r="B355">
            <v>3.46</v>
          </cell>
          <cell r="C355">
            <v>1.8353569431854104</v>
          </cell>
          <cell r="E355">
            <v>354</v>
          </cell>
        </row>
        <row r="356">
          <cell r="A356">
            <v>35090</v>
          </cell>
          <cell r="B356">
            <v>3.44</v>
          </cell>
          <cell r="C356">
            <v>1.8374737215265509</v>
          </cell>
          <cell r="E356">
            <v>355</v>
          </cell>
        </row>
        <row r="357">
          <cell r="A357">
            <v>35093</v>
          </cell>
          <cell r="B357">
            <v>3.41</v>
          </cell>
          <cell r="C357">
            <v>1.8395806913939012</v>
          </cell>
          <cell r="E357">
            <v>356</v>
          </cell>
        </row>
        <row r="358">
          <cell r="A358">
            <v>35094</v>
          </cell>
          <cell r="B358">
            <v>3.48</v>
          </cell>
          <cell r="C358">
            <v>1.8416716814464522</v>
          </cell>
          <cell r="E358">
            <v>357</v>
          </cell>
        </row>
        <row r="359">
          <cell r="A359">
            <v>35095</v>
          </cell>
          <cell r="B359">
            <v>3.65</v>
          </cell>
          <cell r="C359">
            <v>1.8438080205969303</v>
          </cell>
          <cell r="E359">
            <v>358</v>
          </cell>
        </row>
        <row r="360">
          <cell r="A360">
            <v>35096</v>
          </cell>
          <cell r="B360">
            <v>3.58</v>
          </cell>
          <cell r="C360">
            <v>1.8460513203553233</v>
          </cell>
          <cell r="E360">
            <v>359</v>
          </cell>
        </row>
        <row r="361">
          <cell r="A361">
            <v>35097</v>
          </cell>
          <cell r="B361">
            <v>3.59</v>
          </cell>
          <cell r="C361">
            <v>1.8482542749309474</v>
          </cell>
          <cell r="E361">
            <v>360</v>
          </cell>
        </row>
        <row r="362">
          <cell r="A362">
            <v>35100</v>
          </cell>
          <cell r="B362">
            <v>3.59</v>
          </cell>
          <cell r="C362">
            <v>1.8504660192132816</v>
          </cell>
          <cell r="E362">
            <v>361</v>
          </cell>
        </row>
        <row r="363">
          <cell r="A363">
            <v>35101</v>
          </cell>
          <cell r="B363">
            <v>3.59</v>
          </cell>
          <cell r="C363">
            <v>1.8526804102162735</v>
          </cell>
          <cell r="E363">
            <v>362</v>
          </cell>
        </row>
        <row r="364">
          <cell r="A364">
            <v>35102</v>
          </cell>
          <cell r="B364">
            <v>3.59</v>
          </cell>
          <cell r="C364">
            <v>1.8548974511071659</v>
          </cell>
          <cell r="E364">
            <v>363</v>
          </cell>
        </row>
        <row r="365">
          <cell r="A365">
            <v>35103</v>
          </cell>
          <cell r="B365">
            <v>3.59</v>
          </cell>
          <cell r="C365">
            <v>1.857117145056991</v>
          </cell>
          <cell r="E365">
            <v>364</v>
          </cell>
        </row>
        <row r="366">
          <cell r="A366">
            <v>35104</v>
          </cell>
          <cell r="B366">
            <v>3.59</v>
          </cell>
          <cell r="C366">
            <v>1.859339495240576</v>
          </cell>
          <cell r="E366">
            <v>365</v>
          </cell>
        </row>
        <row r="367">
          <cell r="A367">
            <v>35107</v>
          </cell>
          <cell r="B367">
            <v>3.6</v>
          </cell>
          <cell r="C367">
            <v>1.8615645048365472</v>
          </cell>
          <cell r="E367">
            <v>366</v>
          </cell>
        </row>
        <row r="368">
          <cell r="A368">
            <v>35108</v>
          </cell>
          <cell r="B368">
            <v>3.62</v>
          </cell>
          <cell r="C368">
            <v>1.8637983822423512</v>
          </cell>
          <cell r="E368">
            <v>367</v>
          </cell>
        </row>
        <row r="369">
          <cell r="A369">
            <v>35109</v>
          </cell>
          <cell r="B369">
            <v>3.69</v>
          </cell>
          <cell r="C369">
            <v>1.8660473656235901</v>
          </cell>
          <cell r="E369">
            <v>368</v>
          </cell>
        </row>
        <row r="370">
          <cell r="A370">
            <v>35110</v>
          </cell>
          <cell r="B370">
            <v>3.7</v>
          </cell>
          <cell r="C370">
            <v>1.8683426038833073</v>
          </cell>
          <cell r="E370">
            <v>369</v>
          </cell>
        </row>
        <row r="371">
          <cell r="A371">
            <v>35111</v>
          </cell>
          <cell r="B371">
            <v>3.72</v>
          </cell>
          <cell r="C371">
            <v>1.8706468930947635</v>
          </cell>
          <cell r="E371">
            <v>370</v>
          </cell>
        </row>
        <row r="372">
          <cell r="A372">
            <v>35116</v>
          </cell>
          <cell r="B372">
            <v>3.73</v>
          </cell>
          <cell r="C372">
            <v>1.8729664952422009</v>
          </cell>
          <cell r="E372">
            <v>371</v>
          </cell>
        </row>
        <row r="373">
          <cell r="A373">
            <v>35117</v>
          </cell>
          <cell r="B373">
            <v>3.73</v>
          </cell>
          <cell r="C373">
            <v>1.875295216917952</v>
          </cell>
          <cell r="E373">
            <v>372</v>
          </cell>
        </row>
        <row r="374">
          <cell r="A374">
            <v>35118</v>
          </cell>
          <cell r="B374">
            <v>3.72</v>
          </cell>
          <cell r="C374">
            <v>1.8776268339709865</v>
          </cell>
          <cell r="E374">
            <v>373</v>
          </cell>
        </row>
        <row r="375">
          <cell r="A375">
            <v>35121</v>
          </cell>
          <cell r="B375">
            <v>3.61</v>
          </cell>
          <cell r="C375">
            <v>1.8799550912451104</v>
          </cell>
          <cell r="E375">
            <v>374</v>
          </cell>
        </row>
        <row r="376">
          <cell r="A376">
            <v>35122</v>
          </cell>
          <cell r="B376">
            <v>3.57</v>
          </cell>
          <cell r="C376">
            <v>1.882217303871575</v>
          </cell>
          <cell r="E376">
            <v>375</v>
          </cell>
        </row>
        <row r="377">
          <cell r="A377">
            <v>35123</v>
          </cell>
          <cell r="B377">
            <v>3.55</v>
          </cell>
          <cell r="C377">
            <v>1.8844571424631822</v>
          </cell>
          <cell r="E377">
            <v>376</v>
          </cell>
        </row>
        <row r="378">
          <cell r="A378">
            <v>35124</v>
          </cell>
          <cell r="B378">
            <v>3.1</v>
          </cell>
          <cell r="C378">
            <v>1.8866870834150968</v>
          </cell>
          <cell r="E378">
            <v>377</v>
          </cell>
        </row>
        <row r="379">
          <cell r="A379">
            <v>35125</v>
          </cell>
          <cell r="B379">
            <v>3.17</v>
          </cell>
          <cell r="C379">
            <v>1.8886366600679594</v>
          </cell>
          <cell r="D379">
            <v>2.3068340106839225E-2</v>
          </cell>
          <cell r="E379">
            <v>378</v>
          </cell>
        </row>
        <row r="380">
          <cell r="A380">
            <v>35128</v>
          </cell>
          <cell r="B380">
            <v>3.15</v>
          </cell>
          <cell r="C380">
            <v>1.890632319472098</v>
          </cell>
          <cell r="E380">
            <v>379</v>
          </cell>
        </row>
        <row r="381">
          <cell r="A381">
            <v>35129</v>
          </cell>
          <cell r="B381">
            <v>3.11</v>
          </cell>
          <cell r="C381">
            <v>1.8926174834075438</v>
          </cell>
          <cell r="E381">
            <v>380</v>
          </cell>
        </row>
        <row r="382">
          <cell r="A382">
            <v>35130</v>
          </cell>
          <cell r="B382">
            <v>3.12</v>
          </cell>
          <cell r="C382">
            <v>1.8945794968653427</v>
          </cell>
          <cell r="E382">
            <v>381</v>
          </cell>
        </row>
        <row r="383">
          <cell r="A383">
            <v>35131</v>
          </cell>
          <cell r="B383">
            <v>3.11</v>
          </cell>
          <cell r="C383">
            <v>1.8965498595420824</v>
          </cell>
          <cell r="E383">
            <v>382</v>
          </cell>
        </row>
        <row r="384">
          <cell r="A384">
            <v>35132</v>
          </cell>
          <cell r="B384">
            <v>3.1</v>
          </cell>
          <cell r="C384">
            <v>1.898515949563141</v>
          </cell>
          <cell r="E384">
            <v>383</v>
          </cell>
        </row>
        <row r="385">
          <cell r="A385">
            <v>35135</v>
          </cell>
          <cell r="B385">
            <v>3.13</v>
          </cell>
          <cell r="C385">
            <v>1.9004777493776897</v>
          </cell>
          <cell r="E385">
            <v>384</v>
          </cell>
        </row>
        <row r="386">
          <cell r="A386">
            <v>35136</v>
          </cell>
          <cell r="B386">
            <v>3.12</v>
          </cell>
          <cell r="C386">
            <v>1.9024605811628736</v>
          </cell>
          <cell r="E386">
            <v>385</v>
          </cell>
        </row>
        <row r="387">
          <cell r="A387">
            <v>35137</v>
          </cell>
          <cell r="B387">
            <v>3.1</v>
          </cell>
          <cell r="C387">
            <v>1.9044391401672829</v>
          </cell>
          <cell r="E387">
            <v>386</v>
          </cell>
        </row>
        <row r="388">
          <cell r="A388">
            <v>35138</v>
          </cell>
          <cell r="B388">
            <v>3.1</v>
          </cell>
          <cell r="C388">
            <v>1.9064070606121226</v>
          </cell>
          <cell r="E388">
            <v>387</v>
          </cell>
        </row>
        <row r="389">
          <cell r="A389">
            <v>35139</v>
          </cell>
          <cell r="B389">
            <v>3.1</v>
          </cell>
          <cell r="C389">
            <v>1.9083770145747554</v>
          </cell>
          <cell r="E389">
            <v>388</v>
          </cell>
        </row>
        <row r="390">
          <cell r="A390">
            <v>35142</v>
          </cell>
          <cell r="B390">
            <v>3.1</v>
          </cell>
          <cell r="C390">
            <v>1.9103490041564828</v>
          </cell>
          <cell r="E390">
            <v>389</v>
          </cell>
        </row>
        <row r="391">
          <cell r="A391">
            <v>35143</v>
          </cell>
          <cell r="B391">
            <v>3.1</v>
          </cell>
          <cell r="C391">
            <v>1.912323031460778</v>
          </cell>
          <cell r="E391">
            <v>390</v>
          </cell>
        </row>
        <row r="392">
          <cell r="A392">
            <v>35144</v>
          </cell>
          <cell r="B392">
            <v>3.1</v>
          </cell>
          <cell r="C392">
            <v>1.9142990985932877</v>
          </cell>
          <cell r="E392">
            <v>391</v>
          </cell>
        </row>
        <row r="393">
          <cell r="A393">
            <v>35145</v>
          </cell>
          <cell r="B393">
            <v>3.1</v>
          </cell>
          <cell r="C393">
            <v>1.9162772076618344</v>
          </cell>
          <cell r="E393">
            <v>392</v>
          </cell>
        </row>
        <row r="394">
          <cell r="A394">
            <v>35146</v>
          </cell>
          <cell r="B394">
            <v>3.1</v>
          </cell>
          <cell r="C394">
            <v>1.9182573607764184</v>
          </cell>
          <cell r="E394">
            <v>393</v>
          </cell>
        </row>
        <row r="395">
          <cell r="A395">
            <v>35149</v>
          </cell>
          <cell r="B395">
            <v>3.09</v>
          </cell>
          <cell r="C395">
            <v>1.9202395600492208</v>
          </cell>
          <cell r="E395">
            <v>394</v>
          </cell>
        </row>
        <row r="396">
          <cell r="A396">
            <v>35150</v>
          </cell>
          <cell r="B396">
            <v>3.09</v>
          </cell>
          <cell r="C396">
            <v>1.9222174067960716</v>
          </cell>
          <cell r="E396">
            <v>395</v>
          </cell>
        </row>
        <row r="397">
          <cell r="A397">
            <v>35151</v>
          </cell>
          <cell r="B397">
            <v>3.09</v>
          </cell>
          <cell r="C397">
            <v>1.9241972907250717</v>
          </cell>
          <cell r="E397">
            <v>396</v>
          </cell>
        </row>
        <row r="398">
          <cell r="A398">
            <v>35152</v>
          </cell>
          <cell r="B398">
            <v>3.09</v>
          </cell>
          <cell r="C398">
            <v>1.9261792139345186</v>
          </cell>
          <cell r="E398">
            <v>397</v>
          </cell>
        </row>
        <row r="399">
          <cell r="A399">
            <v>35153</v>
          </cell>
          <cell r="B399">
            <v>3.09</v>
          </cell>
          <cell r="C399">
            <v>1.9281631785248714</v>
          </cell>
          <cell r="E399">
            <v>398</v>
          </cell>
        </row>
        <row r="400">
          <cell r="A400">
            <v>35156</v>
          </cell>
          <cell r="B400">
            <v>2.99</v>
          </cell>
          <cell r="C400">
            <v>1.9301491865987521</v>
          </cell>
          <cell r="D400">
            <v>2.1980155002020885E-2</v>
          </cell>
          <cell r="E400">
            <v>399</v>
          </cell>
        </row>
        <row r="401">
          <cell r="A401">
            <v>35157</v>
          </cell>
          <cell r="B401">
            <v>2.99</v>
          </cell>
          <cell r="C401">
            <v>1.9320729019547291</v>
          </cell>
          <cell r="E401">
            <v>400</v>
          </cell>
        </row>
        <row r="402">
          <cell r="A402">
            <v>35158</v>
          </cell>
          <cell r="B402">
            <v>2.99</v>
          </cell>
          <cell r="C402">
            <v>1.9339985346136774</v>
          </cell>
          <cell r="E402">
            <v>401</v>
          </cell>
        </row>
        <row r="403">
          <cell r="A403">
            <v>35163</v>
          </cell>
          <cell r="B403">
            <v>3</v>
          </cell>
          <cell r="C403">
            <v>1.9359260864865093</v>
          </cell>
          <cell r="E403">
            <v>402</v>
          </cell>
        </row>
        <row r="404">
          <cell r="A404">
            <v>35164</v>
          </cell>
          <cell r="B404">
            <v>3</v>
          </cell>
          <cell r="C404">
            <v>1.9378620125729957</v>
          </cell>
          <cell r="E404">
            <v>403</v>
          </cell>
        </row>
        <row r="405">
          <cell r="A405">
            <v>35165</v>
          </cell>
          <cell r="B405">
            <v>3.13</v>
          </cell>
          <cell r="C405">
            <v>1.9397998745855685</v>
          </cell>
          <cell r="E405">
            <v>404</v>
          </cell>
        </row>
        <row r="406">
          <cell r="A406">
            <v>35166</v>
          </cell>
          <cell r="B406">
            <v>3.13</v>
          </cell>
          <cell r="C406">
            <v>1.9418237324547194</v>
          </cell>
          <cell r="E406">
            <v>405</v>
          </cell>
        </row>
        <row r="407">
          <cell r="A407">
            <v>35167</v>
          </cell>
          <cell r="B407">
            <v>3.14</v>
          </cell>
          <cell r="C407">
            <v>1.9438497018822471</v>
          </cell>
          <cell r="E407">
            <v>406</v>
          </cell>
        </row>
        <row r="408">
          <cell r="A408">
            <v>35170</v>
          </cell>
          <cell r="B408">
            <v>3.16</v>
          </cell>
          <cell r="C408">
            <v>1.9458842645702172</v>
          </cell>
          <cell r="E408">
            <v>407</v>
          </cell>
        </row>
        <row r="409">
          <cell r="A409">
            <v>35171</v>
          </cell>
          <cell r="B409">
            <v>3.17</v>
          </cell>
          <cell r="C409">
            <v>1.947933929328898</v>
          </cell>
          <cell r="E409">
            <v>408</v>
          </cell>
        </row>
        <row r="410">
          <cell r="A410">
            <v>35172</v>
          </cell>
          <cell r="B410">
            <v>3.17</v>
          </cell>
          <cell r="C410">
            <v>1.949992246180889</v>
          </cell>
          <cell r="E410">
            <v>409</v>
          </cell>
        </row>
        <row r="411">
          <cell r="A411">
            <v>35173</v>
          </cell>
          <cell r="B411">
            <v>3.17</v>
          </cell>
          <cell r="C411">
            <v>1.9520527379876869</v>
          </cell>
          <cell r="E411">
            <v>410</v>
          </cell>
        </row>
        <row r="412">
          <cell r="A412">
            <v>35174</v>
          </cell>
          <cell r="B412">
            <v>3.14</v>
          </cell>
          <cell r="C412">
            <v>1.954115407047494</v>
          </cell>
          <cell r="E412">
            <v>411</v>
          </cell>
        </row>
        <row r="413">
          <cell r="A413">
            <v>35177</v>
          </cell>
          <cell r="B413">
            <v>3.12</v>
          </cell>
          <cell r="C413">
            <v>1.9561607145068702</v>
          </cell>
          <cell r="E413">
            <v>412</v>
          </cell>
        </row>
        <row r="414">
          <cell r="A414">
            <v>35178</v>
          </cell>
          <cell r="B414">
            <v>3.01</v>
          </cell>
          <cell r="C414">
            <v>1.9581951216499573</v>
          </cell>
          <cell r="E414">
            <v>413</v>
          </cell>
        </row>
        <row r="415">
          <cell r="A415">
            <v>35179</v>
          </cell>
          <cell r="B415">
            <v>3</v>
          </cell>
          <cell r="C415">
            <v>1.9601598440886794</v>
          </cell>
          <cell r="E415">
            <v>414</v>
          </cell>
        </row>
        <row r="416">
          <cell r="A416">
            <v>35180</v>
          </cell>
          <cell r="B416">
            <v>2.98</v>
          </cell>
          <cell r="C416">
            <v>1.9621200039327678</v>
          </cell>
          <cell r="E416">
            <v>415</v>
          </cell>
        </row>
        <row r="417">
          <cell r="A417">
            <v>35181</v>
          </cell>
          <cell r="B417">
            <v>2.8</v>
          </cell>
          <cell r="C417">
            <v>1.9640690431366745</v>
          </cell>
          <cell r="E417">
            <v>416</v>
          </cell>
        </row>
        <row r="418">
          <cell r="A418">
            <v>35184</v>
          </cell>
          <cell r="B418">
            <v>2.71</v>
          </cell>
          <cell r="C418">
            <v>1.9659021742436018</v>
          </cell>
          <cell r="E418">
            <v>417</v>
          </cell>
        </row>
        <row r="419">
          <cell r="A419">
            <v>35185</v>
          </cell>
          <cell r="B419">
            <v>2.64</v>
          </cell>
          <cell r="C419">
            <v>1.9676780392076685</v>
          </cell>
          <cell r="E419">
            <v>418</v>
          </cell>
        </row>
        <row r="420">
          <cell r="A420">
            <v>35187</v>
          </cell>
          <cell r="B420">
            <v>2.67</v>
          </cell>
          <cell r="C420">
            <v>1.9694095958821711</v>
          </cell>
          <cell r="D420">
            <v>2.0340608672121618E-2</v>
          </cell>
          <cell r="E420">
            <v>419</v>
          </cell>
        </row>
        <row r="421">
          <cell r="A421">
            <v>35188</v>
          </cell>
          <cell r="B421">
            <v>2.64</v>
          </cell>
          <cell r="C421">
            <v>1.9711623704225063</v>
          </cell>
          <cell r="E421">
            <v>420</v>
          </cell>
        </row>
        <row r="422">
          <cell r="A422">
            <v>35191</v>
          </cell>
          <cell r="B422">
            <v>2.64</v>
          </cell>
          <cell r="C422">
            <v>1.9728969933084781</v>
          </cell>
          <cell r="E422">
            <v>421</v>
          </cell>
        </row>
        <row r="423">
          <cell r="A423">
            <v>35192</v>
          </cell>
          <cell r="B423">
            <v>2.64</v>
          </cell>
          <cell r="C423">
            <v>1.9746331426625896</v>
          </cell>
          <cell r="E423">
            <v>422</v>
          </cell>
        </row>
        <row r="424">
          <cell r="A424">
            <v>35193</v>
          </cell>
          <cell r="B424">
            <v>2.64</v>
          </cell>
          <cell r="C424">
            <v>1.9763708198281327</v>
          </cell>
          <cell r="E424">
            <v>423</v>
          </cell>
        </row>
        <row r="425">
          <cell r="A425">
            <v>35194</v>
          </cell>
          <cell r="B425">
            <v>2.64</v>
          </cell>
          <cell r="C425">
            <v>1.9781100261495814</v>
          </cell>
          <cell r="E425">
            <v>424</v>
          </cell>
        </row>
        <row r="426">
          <cell r="A426">
            <v>35195</v>
          </cell>
          <cell r="B426">
            <v>2.64</v>
          </cell>
          <cell r="C426">
            <v>1.979850762972593</v>
          </cell>
          <cell r="E426">
            <v>425</v>
          </cell>
        </row>
        <row r="427">
          <cell r="A427">
            <v>35198</v>
          </cell>
          <cell r="B427">
            <v>2.64</v>
          </cell>
          <cell r="C427">
            <v>1.9815930316440089</v>
          </cell>
          <cell r="E427">
            <v>426</v>
          </cell>
        </row>
        <row r="428">
          <cell r="A428">
            <v>35199</v>
          </cell>
          <cell r="B428">
            <v>2.65</v>
          </cell>
          <cell r="C428">
            <v>1.9833368335118555</v>
          </cell>
          <cell r="E428">
            <v>427</v>
          </cell>
        </row>
        <row r="429">
          <cell r="A429">
            <v>35200</v>
          </cell>
          <cell r="B429">
            <v>2.65</v>
          </cell>
          <cell r="C429">
            <v>1.9850887810481244</v>
          </cell>
          <cell r="E429">
            <v>428</v>
          </cell>
        </row>
        <row r="430">
          <cell r="A430">
            <v>35201</v>
          </cell>
          <cell r="B430">
            <v>2.65</v>
          </cell>
          <cell r="C430">
            <v>1.9868422761380502</v>
          </cell>
          <cell r="E430">
            <v>429</v>
          </cell>
        </row>
        <row r="431">
          <cell r="A431">
            <v>35202</v>
          </cell>
          <cell r="B431">
            <v>2.65</v>
          </cell>
          <cell r="C431">
            <v>1.9885973201486389</v>
          </cell>
          <cell r="E431">
            <v>430</v>
          </cell>
        </row>
        <row r="432">
          <cell r="A432">
            <v>35205</v>
          </cell>
          <cell r="B432">
            <v>2.65</v>
          </cell>
          <cell r="C432">
            <v>1.9903539144481035</v>
          </cell>
          <cell r="E432">
            <v>431</v>
          </cell>
        </row>
        <row r="433">
          <cell r="A433">
            <v>35206</v>
          </cell>
          <cell r="B433">
            <v>2.65</v>
          </cell>
          <cell r="C433">
            <v>1.992112060405866</v>
          </cell>
          <cell r="E433">
            <v>432</v>
          </cell>
        </row>
        <row r="434">
          <cell r="A434">
            <v>35207</v>
          </cell>
          <cell r="B434">
            <v>2.65</v>
          </cell>
          <cell r="C434">
            <v>1.9938717593925579</v>
          </cell>
          <cell r="E434">
            <v>433</v>
          </cell>
        </row>
        <row r="435">
          <cell r="A435">
            <v>35208</v>
          </cell>
          <cell r="B435">
            <v>2.65</v>
          </cell>
          <cell r="C435">
            <v>1.9956330127800213</v>
          </cell>
          <cell r="E435">
            <v>434</v>
          </cell>
        </row>
        <row r="436">
          <cell r="A436">
            <v>35209</v>
          </cell>
          <cell r="B436">
            <v>2.66</v>
          </cell>
          <cell r="C436">
            <v>1.9973958219413104</v>
          </cell>
          <cell r="E436">
            <v>435</v>
          </cell>
        </row>
        <row r="437">
          <cell r="A437">
            <v>35212</v>
          </cell>
          <cell r="B437">
            <v>2.79</v>
          </cell>
          <cell r="C437">
            <v>1.9991668462367651</v>
          </cell>
          <cell r="E437">
            <v>436</v>
          </cell>
        </row>
        <row r="438">
          <cell r="A438">
            <v>35213</v>
          </cell>
          <cell r="B438">
            <v>2.85</v>
          </cell>
          <cell r="C438">
            <v>2.0010260714037655</v>
          </cell>
          <cell r="E438">
            <v>437</v>
          </cell>
        </row>
        <row r="439">
          <cell r="A439">
            <v>35214</v>
          </cell>
          <cell r="B439">
            <v>2.91</v>
          </cell>
          <cell r="C439">
            <v>2.0029270461715991</v>
          </cell>
          <cell r="E439">
            <v>438</v>
          </cell>
        </row>
        <row r="440">
          <cell r="A440">
            <v>35215</v>
          </cell>
          <cell r="B440">
            <v>2.98</v>
          </cell>
          <cell r="C440">
            <v>2.0048698854063853</v>
          </cell>
          <cell r="E440">
            <v>439</v>
          </cell>
        </row>
        <row r="441">
          <cell r="A441">
            <v>35216</v>
          </cell>
          <cell r="B441">
            <v>3.03</v>
          </cell>
          <cell r="C441">
            <v>2.0068613894925558</v>
          </cell>
          <cell r="E441">
            <v>440</v>
          </cell>
        </row>
        <row r="442">
          <cell r="A442">
            <v>35219</v>
          </cell>
          <cell r="B442">
            <v>3.05</v>
          </cell>
          <cell r="C442">
            <v>2.0088883194959433</v>
          </cell>
          <cell r="D442">
            <v>2.0045968952481008E-2</v>
          </cell>
          <cell r="E442">
            <v>441</v>
          </cell>
        </row>
        <row r="443">
          <cell r="A443">
            <v>35220</v>
          </cell>
          <cell r="B443">
            <v>3.07</v>
          </cell>
          <cell r="C443">
            <v>2.0109306892874308</v>
          </cell>
          <cell r="E443">
            <v>442</v>
          </cell>
        </row>
        <row r="444">
          <cell r="A444">
            <v>35221</v>
          </cell>
          <cell r="B444">
            <v>3.07</v>
          </cell>
          <cell r="C444">
            <v>2.0129885416928017</v>
          </cell>
          <cell r="E444">
            <v>443</v>
          </cell>
        </row>
        <row r="445">
          <cell r="A445">
            <v>35223</v>
          </cell>
          <cell r="B445">
            <v>3.18</v>
          </cell>
          <cell r="C445">
            <v>2.0150484999671341</v>
          </cell>
          <cell r="E445">
            <v>444</v>
          </cell>
        </row>
        <row r="446">
          <cell r="A446">
            <v>35226</v>
          </cell>
          <cell r="B446">
            <v>3.22</v>
          </cell>
          <cell r="C446">
            <v>2.0171844513770996</v>
          </cell>
          <cell r="E446">
            <v>445</v>
          </cell>
        </row>
        <row r="447">
          <cell r="A447">
            <v>35227</v>
          </cell>
          <cell r="B447">
            <v>3.22</v>
          </cell>
          <cell r="C447">
            <v>2.0193495626882441</v>
          </cell>
          <cell r="E447">
            <v>446</v>
          </cell>
        </row>
        <row r="448">
          <cell r="A448">
            <v>35228</v>
          </cell>
          <cell r="B448">
            <v>3.22</v>
          </cell>
          <cell r="C448">
            <v>2.0215169978855294</v>
          </cell>
          <cell r="E448">
            <v>447</v>
          </cell>
        </row>
        <row r="449">
          <cell r="A449">
            <v>35229</v>
          </cell>
          <cell r="B449">
            <v>3.22</v>
          </cell>
          <cell r="C449">
            <v>2.0236867594632599</v>
          </cell>
          <cell r="E449">
            <v>448</v>
          </cell>
        </row>
        <row r="450">
          <cell r="A450">
            <v>35230</v>
          </cell>
          <cell r="B450">
            <v>3.22</v>
          </cell>
          <cell r="C450">
            <v>2.0258588499184169</v>
          </cell>
          <cell r="E450">
            <v>449</v>
          </cell>
        </row>
        <row r="451">
          <cell r="A451">
            <v>35233</v>
          </cell>
          <cell r="B451">
            <v>3.22</v>
          </cell>
          <cell r="C451">
            <v>2.0280332717506626</v>
          </cell>
          <cell r="E451">
            <v>450</v>
          </cell>
        </row>
        <row r="452">
          <cell r="A452">
            <v>35234</v>
          </cell>
          <cell r="B452">
            <v>3.17</v>
          </cell>
          <cell r="C452">
            <v>2.0302100274623416</v>
          </cell>
          <cell r="E452">
            <v>451</v>
          </cell>
        </row>
        <row r="453">
          <cell r="A453">
            <v>35235</v>
          </cell>
          <cell r="B453">
            <v>3.2</v>
          </cell>
          <cell r="C453">
            <v>2.0323552827246933</v>
          </cell>
          <cell r="E453">
            <v>452</v>
          </cell>
        </row>
        <row r="454">
          <cell r="A454">
            <v>35236</v>
          </cell>
          <cell r="B454">
            <v>3.11</v>
          </cell>
          <cell r="C454">
            <v>2.0345231283595999</v>
          </cell>
          <cell r="E454">
            <v>453</v>
          </cell>
        </row>
        <row r="455">
          <cell r="A455">
            <v>35237</v>
          </cell>
          <cell r="B455">
            <v>3.03</v>
          </cell>
          <cell r="C455">
            <v>2.0366322506693324</v>
          </cell>
          <cell r="E455">
            <v>454</v>
          </cell>
        </row>
        <row r="456">
          <cell r="A456">
            <v>35240</v>
          </cell>
          <cell r="B456">
            <v>2.96</v>
          </cell>
          <cell r="C456">
            <v>2.0386892492425082</v>
          </cell>
          <cell r="E456">
            <v>455</v>
          </cell>
        </row>
        <row r="457">
          <cell r="A457">
            <v>35241</v>
          </cell>
          <cell r="B457">
            <v>2.76</v>
          </cell>
          <cell r="C457">
            <v>2.0407007559684276</v>
          </cell>
          <cell r="E457">
            <v>456</v>
          </cell>
        </row>
        <row r="458">
          <cell r="A458">
            <v>35242</v>
          </cell>
          <cell r="B458">
            <v>2.7</v>
          </cell>
          <cell r="C458">
            <v>2.0425782006639186</v>
          </cell>
          <cell r="E458">
            <v>457</v>
          </cell>
        </row>
        <row r="459">
          <cell r="A459">
            <v>35243</v>
          </cell>
          <cell r="B459">
            <v>2.58</v>
          </cell>
          <cell r="C459">
            <v>2.044416521044516</v>
          </cell>
          <cell r="E459">
            <v>458</v>
          </cell>
        </row>
        <row r="460">
          <cell r="A460">
            <v>35244</v>
          </cell>
          <cell r="B460">
            <v>2.4900000000000002</v>
          </cell>
          <cell r="C460">
            <v>2.0461747192526145</v>
          </cell>
          <cell r="E460">
            <v>459</v>
          </cell>
        </row>
        <row r="461">
          <cell r="A461">
            <v>35247</v>
          </cell>
          <cell r="B461">
            <v>2.4900000000000002</v>
          </cell>
          <cell r="C461">
            <v>2.0478730442695943</v>
          </cell>
          <cell r="D461">
            <v>1.940611849614049E-2</v>
          </cell>
          <cell r="E461">
            <v>460</v>
          </cell>
        </row>
        <row r="462">
          <cell r="A462">
            <v>35248</v>
          </cell>
          <cell r="B462">
            <v>2.4900000000000002</v>
          </cell>
          <cell r="C462">
            <v>2.049572778896338</v>
          </cell>
          <cell r="E462">
            <v>461</v>
          </cell>
        </row>
        <row r="463">
          <cell r="A463">
            <v>35249</v>
          </cell>
          <cell r="B463">
            <v>2.48</v>
          </cell>
          <cell r="C463">
            <v>2.0512739243028224</v>
          </cell>
          <cell r="E463">
            <v>462</v>
          </cell>
        </row>
        <row r="464">
          <cell r="A464">
            <v>35250</v>
          </cell>
          <cell r="B464">
            <v>2.4700000000000002</v>
          </cell>
          <cell r="C464">
            <v>2.0529696440802461</v>
          </cell>
          <cell r="E464">
            <v>463</v>
          </cell>
        </row>
        <row r="465">
          <cell r="A465">
            <v>35251</v>
          </cell>
          <cell r="B465">
            <v>2.48</v>
          </cell>
          <cell r="C465">
            <v>2.0546599224205391</v>
          </cell>
          <cell r="E465">
            <v>464</v>
          </cell>
        </row>
        <row r="466">
          <cell r="A466">
            <v>35254</v>
          </cell>
          <cell r="B466">
            <v>2.4700000000000002</v>
          </cell>
          <cell r="C466">
            <v>2.0563584412897402</v>
          </cell>
          <cell r="E466">
            <v>465</v>
          </cell>
        </row>
        <row r="467">
          <cell r="A467">
            <v>35255</v>
          </cell>
          <cell r="B467">
            <v>2.4700000000000002</v>
          </cell>
          <cell r="C467">
            <v>2.0580515097397356</v>
          </cell>
          <cell r="E467">
            <v>466</v>
          </cell>
        </row>
        <row r="468">
          <cell r="A468">
            <v>35256</v>
          </cell>
          <cell r="B468">
            <v>2.46</v>
          </cell>
          <cell r="C468">
            <v>2.0597459721494213</v>
          </cell>
          <cell r="E468">
            <v>467</v>
          </cell>
        </row>
        <row r="469">
          <cell r="A469">
            <v>35257</v>
          </cell>
          <cell r="B469">
            <v>2.48</v>
          </cell>
          <cell r="C469">
            <v>2.0614349638465841</v>
          </cell>
          <cell r="E469">
            <v>468</v>
          </cell>
        </row>
        <row r="470">
          <cell r="A470">
            <v>35258</v>
          </cell>
          <cell r="B470">
            <v>2.48</v>
          </cell>
          <cell r="C470">
            <v>2.0631390834166976</v>
          </cell>
          <cell r="E470">
            <v>469</v>
          </cell>
        </row>
        <row r="471">
          <cell r="A471">
            <v>35261</v>
          </cell>
          <cell r="B471">
            <v>2.4700000000000002</v>
          </cell>
          <cell r="C471">
            <v>2.0648446117256558</v>
          </cell>
          <cell r="E471">
            <v>470</v>
          </cell>
        </row>
        <row r="472">
          <cell r="A472">
            <v>35262</v>
          </cell>
          <cell r="B472">
            <v>2.4700000000000002</v>
          </cell>
          <cell r="C472">
            <v>2.0665446671226433</v>
          </cell>
          <cell r="E472">
            <v>471</v>
          </cell>
        </row>
        <row r="473">
          <cell r="A473">
            <v>35263</v>
          </cell>
          <cell r="B473">
            <v>2.4700000000000002</v>
          </cell>
          <cell r="C473">
            <v>2.0682461222319075</v>
          </cell>
          <cell r="E473">
            <v>472</v>
          </cell>
        </row>
        <row r="474">
          <cell r="A474">
            <v>35264</v>
          </cell>
          <cell r="B474">
            <v>2.46</v>
          </cell>
          <cell r="C474">
            <v>2.0699489782058786</v>
          </cell>
          <cell r="E474">
            <v>473</v>
          </cell>
        </row>
        <row r="475">
          <cell r="A475">
            <v>35265</v>
          </cell>
          <cell r="B475">
            <v>2.46</v>
          </cell>
          <cell r="C475">
            <v>2.0716463363680075</v>
          </cell>
          <cell r="E475">
            <v>474</v>
          </cell>
        </row>
        <row r="476">
          <cell r="A476">
            <v>35268</v>
          </cell>
          <cell r="B476">
            <v>2.46</v>
          </cell>
          <cell r="C476">
            <v>2.0733450863638292</v>
          </cell>
          <cell r="E476">
            <v>475</v>
          </cell>
        </row>
        <row r="477">
          <cell r="A477">
            <v>35269</v>
          </cell>
          <cell r="B477">
            <v>2.46</v>
          </cell>
          <cell r="C477">
            <v>2.0750452293346475</v>
          </cell>
          <cell r="E477">
            <v>476</v>
          </cell>
        </row>
        <row r="478">
          <cell r="A478">
            <v>35270</v>
          </cell>
          <cell r="B478">
            <v>2.46</v>
          </cell>
          <cell r="C478">
            <v>2.0767467664227022</v>
          </cell>
          <cell r="E478">
            <v>477</v>
          </cell>
        </row>
        <row r="479">
          <cell r="A479">
            <v>35271</v>
          </cell>
          <cell r="B479">
            <v>2.46</v>
          </cell>
          <cell r="C479">
            <v>2.0784496987711689</v>
          </cell>
          <cell r="E479">
            <v>478</v>
          </cell>
        </row>
        <row r="480">
          <cell r="A480">
            <v>35272</v>
          </cell>
          <cell r="B480">
            <v>2.46</v>
          </cell>
          <cell r="C480">
            <v>2.0801540275241615</v>
          </cell>
          <cell r="E480">
            <v>479</v>
          </cell>
        </row>
        <row r="481">
          <cell r="A481">
            <v>35275</v>
          </cell>
          <cell r="B481">
            <v>2.46</v>
          </cell>
          <cell r="C481">
            <v>2.0818597538267314</v>
          </cell>
          <cell r="E481">
            <v>480</v>
          </cell>
        </row>
        <row r="482">
          <cell r="A482">
            <v>35276</v>
          </cell>
          <cell r="B482">
            <v>2.46</v>
          </cell>
          <cell r="C482">
            <v>2.0835668788248696</v>
          </cell>
          <cell r="E482">
            <v>481</v>
          </cell>
        </row>
        <row r="483">
          <cell r="A483">
            <v>35277</v>
          </cell>
          <cell r="B483">
            <v>2.56</v>
          </cell>
          <cell r="C483">
            <v>2.0852754036655061</v>
          </cell>
          <cell r="E483">
            <v>482</v>
          </cell>
        </row>
        <row r="484">
          <cell r="A484">
            <v>35278</v>
          </cell>
          <cell r="B484">
            <v>2.58</v>
          </cell>
          <cell r="C484">
            <v>2.0870548386766341</v>
          </cell>
          <cell r="D484">
            <v>1.9132921602088127E-2</v>
          </cell>
          <cell r="E484">
            <v>483</v>
          </cell>
        </row>
        <row r="485">
          <cell r="A485">
            <v>35279</v>
          </cell>
          <cell r="B485">
            <v>2.62</v>
          </cell>
          <cell r="C485">
            <v>2.0888497058378963</v>
          </cell>
          <cell r="E485">
            <v>484</v>
          </cell>
        </row>
        <row r="486">
          <cell r="A486">
            <v>35282</v>
          </cell>
          <cell r="B486">
            <v>2.7</v>
          </cell>
          <cell r="C486">
            <v>2.090673967914328</v>
          </cell>
          <cell r="E486">
            <v>485</v>
          </cell>
        </row>
        <row r="487">
          <cell r="A487">
            <v>35283</v>
          </cell>
          <cell r="B487">
            <v>2.67</v>
          </cell>
          <cell r="C487">
            <v>2.0925555744854507</v>
          </cell>
          <cell r="E487">
            <v>486</v>
          </cell>
        </row>
        <row r="488">
          <cell r="A488">
            <v>35284</v>
          </cell>
          <cell r="B488">
            <v>2.68</v>
          </cell>
          <cell r="C488">
            <v>2.0944179489467429</v>
          </cell>
          <cell r="E488">
            <v>487</v>
          </cell>
        </row>
        <row r="489">
          <cell r="A489">
            <v>35285</v>
          </cell>
          <cell r="B489">
            <v>2.68</v>
          </cell>
          <cell r="C489">
            <v>2.0962889623144689</v>
          </cell>
          <cell r="E489">
            <v>488</v>
          </cell>
        </row>
        <row r="490">
          <cell r="A490">
            <v>35286</v>
          </cell>
          <cell r="B490">
            <v>2.68</v>
          </cell>
          <cell r="C490">
            <v>2.0981616471208033</v>
          </cell>
          <cell r="E490">
            <v>489</v>
          </cell>
        </row>
        <row r="491">
          <cell r="A491">
            <v>35289</v>
          </cell>
          <cell r="B491">
            <v>2.68</v>
          </cell>
          <cell r="C491">
            <v>2.100036004858898</v>
          </cell>
          <cell r="E491">
            <v>490</v>
          </cell>
        </row>
        <row r="492">
          <cell r="A492">
            <v>35290</v>
          </cell>
          <cell r="B492">
            <v>2.68</v>
          </cell>
          <cell r="C492">
            <v>2.1019120370232387</v>
          </cell>
          <cell r="E492">
            <v>491</v>
          </cell>
        </row>
        <row r="493">
          <cell r="A493">
            <v>35291</v>
          </cell>
          <cell r="B493">
            <v>2.68</v>
          </cell>
          <cell r="C493">
            <v>2.1037897451096463</v>
          </cell>
          <cell r="E493">
            <v>492</v>
          </cell>
        </row>
        <row r="494">
          <cell r="A494">
            <v>35292</v>
          </cell>
          <cell r="B494">
            <v>2.68</v>
          </cell>
          <cell r="C494">
            <v>2.1056691306152779</v>
          </cell>
          <cell r="E494">
            <v>493</v>
          </cell>
        </row>
        <row r="495">
          <cell r="A495">
            <v>35293</v>
          </cell>
          <cell r="B495">
            <v>2.68</v>
          </cell>
          <cell r="C495">
            <v>2.1075501950386277</v>
          </cell>
          <cell r="E495">
            <v>494</v>
          </cell>
        </row>
        <row r="496">
          <cell r="A496">
            <v>35296</v>
          </cell>
          <cell r="B496">
            <v>2.68</v>
          </cell>
          <cell r="C496">
            <v>2.1094329398795293</v>
          </cell>
          <cell r="E496">
            <v>495</v>
          </cell>
        </row>
        <row r="497">
          <cell r="A497">
            <v>35297</v>
          </cell>
          <cell r="B497">
            <v>2.66</v>
          </cell>
          <cell r="C497">
            <v>2.1113173666391551</v>
          </cell>
          <cell r="E497">
            <v>496</v>
          </cell>
        </row>
        <row r="498">
          <cell r="A498">
            <v>35298</v>
          </cell>
          <cell r="B498">
            <v>2.62</v>
          </cell>
          <cell r="C498">
            <v>2.1131894013709087</v>
          </cell>
          <cell r="E498">
            <v>497</v>
          </cell>
        </row>
        <row r="499">
          <cell r="A499">
            <v>35299</v>
          </cell>
          <cell r="B499">
            <v>2.59</v>
          </cell>
          <cell r="C499">
            <v>2.1150349201147725</v>
          </cell>
          <cell r="E499">
            <v>498</v>
          </cell>
        </row>
        <row r="500">
          <cell r="A500">
            <v>35300</v>
          </cell>
          <cell r="B500">
            <v>2.58</v>
          </cell>
          <cell r="C500">
            <v>2.1168609002624716</v>
          </cell>
          <cell r="E500">
            <v>499</v>
          </cell>
        </row>
        <row r="501">
          <cell r="A501">
            <v>35303</v>
          </cell>
          <cell r="B501">
            <v>2.57</v>
          </cell>
          <cell r="C501">
            <v>2.1186814006366976</v>
          </cell>
          <cell r="E501">
            <v>500</v>
          </cell>
        </row>
        <row r="502">
          <cell r="A502">
            <v>35304</v>
          </cell>
          <cell r="B502">
            <v>2.58</v>
          </cell>
          <cell r="C502">
            <v>2.1204964043699097</v>
          </cell>
          <cell r="E502">
            <v>501</v>
          </cell>
        </row>
        <row r="503">
          <cell r="A503">
            <v>35305</v>
          </cell>
          <cell r="B503">
            <v>2.57</v>
          </cell>
          <cell r="C503">
            <v>2.1223200312776682</v>
          </cell>
          <cell r="E503">
            <v>502</v>
          </cell>
        </row>
        <row r="504">
          <cell r="A504">
            <v>35306</v>
          </cell>
          <cell r="B504">
            <v>2.57</v>
          </cell>
          <cell r="C504">
            <v>2.1241381521044627</v>
          </cell>
          <cell r="E504">
            <v>503</v>
          </cell>
        </row>
        <row r="505">
          <cell r="A505">
            <v>35307</v>
          </cell>
          <cell r="B505">
            <v>2.62</v>
          </cell>
          <cell r="C505">
            <v>2.1259578304547655</v>
          </cell>
          <cell r="E505">
            <v>504</v>
          </cell>
        </row>
        <row r="506">
          <cell r="A506">
            <v>35310</v>
          </cell>
          <cell r="B506">
            <v>2.62</v>
          </cell>
          <cell r="C506">
            <v>2.1278145002933626</v>
          </cell>
          <cell r="D506">
            <v>1.9529751140882068E-2</v>
          </cell>
          <cell r="E506">
            <v>505</v>
          </cell>
        </row>
        <row r="507">
          <cell r="A507">
            <v>35311</v>
          </cell>
          <cell r="B507">
            <v>2.66</v>
          </cell>
          <cell r="C507">
            <v>2.1296727916236189</v>
          </cell>
          <cell r="E507">
            <v>506</v>
          </cell>
        </row>
        <row r="508">
          <cell r="A508">
            <v>35312</v>
          </cell>
          <cell r="B508">
            <v>2.65</v>
          </cell>
          <cell r="C508">
            <v>2.1315611014988587</v>
          </cell>
          <cell r="E508">
            <v>507</v>
          </cell>
        </row>
        <row r="509">
          <cell r="A509">
            <v>35313</v>
          </cell>
          <cell r="B509">
            <v>2.65</v>
          </cell>
          <cell r="C509">
            <v>2.1334439804718492</v>
          </cell>
          <cell r="E509">
            <v>508</v>
          </cell>
        </row>
        <row r="510">
          <cell r="A510">
            <v>35314</v>
          </cell>
          <cell r="B510">
            <v>2.66</v>
          </cell>
          <cell r="C510">
            <v>2.1353285226545995</v>
          </cell>
          <cell r="E510">
            <v>509</v>
          </cell>
        </row>
        <row r="511">
          <cell r="A511">
            <v>35317</v>
          </cell>
          <cell r="B511">
            <v>2.66</v>
          </cell>
          <cell r="C511">
            <v>2.13722184727802</v>
          </cell>
          <cell r="E511">
            <v>510</v>
          </cell>
        </row>
        <row r="512">
          <cell r="A512">
            <v>35318</v>
          </cell>
          <cell r="B512">
            <v>2.67</v>
          </cell>
          <cell r="C512">
            <v>2.1391168506492733</v>
          </cell>
          <cell r="E512">
            <v>511</v>
          </cell>
        </row>
        <row r="513">
          <cell r="A513">
            <v>35319</v>
          </cell>
          <cell r="B513">
            <v>2.69</v>
          </cell>
          <cell r="C513">
            <v>2.1410206646463514</v>
          </cell>
          <cell r="E513">
            <v>512</v>
          </cell>
        </row>
        <row r="514">
          <cell r="A514">
            <v>35320</v>
          </cell>
          <cell r="B514">
            <v>2.77</v>
          </cell>
          <cell r="C514">
            <v>2.1429404465089847</v>
          </cell>
          <cell r="E514">
            <v>513</v>
          </cell>
        </row>
        <row r="515">
          <cell r="A515">
            <v>35321</v>
          </cell>
          <cell r="B515">
            <v>2.77</v>
          </cell>
          <cell r="C515">
            <v>2.1449190948545946</v>
          </cell>
          <cell r="E515">
            <v>514</v>
          </cell>
        </row>
        <row r="516">
          <cell r="A516">
            <v>35324</v>
          </cell>
          <cell r="B516">
            <v>2.74</v>
          </cell>
          <cell r="C516">
            <v>2.1468995701521774</v>
          </cell>
          <cell r="E516">
            <v>515</v>
          </cell>
        </row>
        <row r="517">
          <cell r="A517">
            <v>35325</v>
          </cell>
          <cell r="B517">
            <v>2.71</v>
          </cell>
          <cell r="C517">
            <v>2.1488604050929165</v>
          </cell>
          <cell r="E517">
            <v>516</v>
          </cell>
        </row>
        <row r="518">
          <cell r="A518">
            <v>35326</v>
          </cell>
          <cell r="B518">
            <v>2.73</v>
          </cell>
          <cell r="C518">
            <v>2.1508015423255169</v>
          </cell>
          <cell r="E518">
            <v>517</v>
          </cell>
        </row>
        <row r="519">
          <cell r="A519">
            <v>35327</v>
          </cell>
          <cell r="B519">
            <v>2.74</v>
          </cell>
          <cell r="C519">
            <v>2.1527587717290331</v>
          </cell>
          <cell r="E519">
            <v>518</v>
          </cell>
        </row>
        <row r="520">
          <cell r="A520">
            <v>35328</v>
          </cell>
          <cell r="B520">
            <v>2.7</v>
          </cell>
          <cell r="C520">
            <v>2.1547249580738788</v>
          </cell>
          <cell r="E520">
            <v>519</v>
          </cell>
        </row>
        <row r="521">
          <cell r="A521">
            <v>35331</v>
          </cell>
          <cell r="B521">
            <v>2.65</v>
          </cell>
          <cell r="C521">
            <v>2.1566642105361451</v>
          </cell>
          <cell r="E521">
            <v>520</v>
          </cell>
        </row>
        <row r="522">
          <cell r="A522">
            <v>35332</v>
          </cell>
          <cell r="B522">
            <v>2.63</v>
          </cell>
          <cell r="C522">
            <v>2.1585692639221188</v>
          </cell>
          <cell r="E522">
            <v>521</v>
          </cell>
        </row>
        <row r="523">
          <cell r="A523">
            <v>35333</v>
          </cell>
          <cell r="B523">
            <v>2.61</v>
          </cell>
          <cell r="C523">
            <v>2.1604616096434905</v>
          </cell>
          <cell r="E523">
            <v>522</v>
          </cell>
        </row>
        <row r="524">
          <cell r="A524">
            <v>35334</v>
          </cell>
          <cell r="B524">
            <v>2.61</v>
          </cell>
          <cell r="C524">
            <v>2.1623412112438802</v>
          </cell>
          <cell r="E524">
            <v>523</v>
          </cell>
        </row>
        <row r="525">
          <cell r="A525">
            <v>35335</v>
          </cell>
          <cell r="B525">
            <v>2.6</v>
          </cell>
          <cell r="C525">
            <v>2.1642224480976622</v>
          </cell>
          <cell r="E525">
            <v>524</v>
          </cell>
        </row>
        <row r="526">
          <cell r="A526">
            <v>35338</v>
          </cell>
          <cell r="B526">
            <v>2.57</v>
          </cell>
          <cell r="C526">
            <v>2.16609810755268</v>
          </cell>
          <cell r="E526">
            <v>525</v>
          </cell>
        </row>
        <row r="527">
          <cell r="A527">
            <v>35339</v>
          </cell>
          <cell r="B527">
            <v>2.4700000000000002</v>
          </cell>
          <cell r="C527">
            <v>2.1679537315981503</v>
          </cell>
          <cell r="D527">
            <v>1.8864065123747276E-2</v>
          </cell>
          <cell r="E527">
            <v>526</v>
          </cell>
        </row>
        <row r="528">
          <cell r="A528">
            <v>35340</v>
          </cell>
          <cell r="B528">
            <v>2.4700000000000002</v>
          </cell>
          <cell r="C528">
            <v>2.1697386801704996</v>
          </cell>
          <cell r="E528">
            <v>527</v>
          </cell>
        </row>
        <row r="529">
          <cell r="A529">
            <v>35342</v>
          </cell>
          <cell r="B529">
            <v>2.48</v>
          </cell>
          <cell r="C529">
            <v>2.1715250983505068</v>
          </cell>
          <cell r="E529">
            <v>528</v>
          </cell>
        </row>
        <row r="530">
          <cell r="A530">
            <v>35345</v>
          </cell>
          <cell r="B530">
            <v>2.4700000000000002</v>
          </cell>
          <cell r="C530">
            <v>2.1733202257651434</v>
          </cell>
          <cell r="E530">
            <v>529</v>
          </cell>
        </row>
        <row r="531">
          <cell r="A531">
            <v>35346</v>
          </cell>
          <cell r="B531">
            <v>2.48</v>
          </cell>
          <cell r="C531">
            <v>2.1751095927510233</v>
          </cell>
          <cell r="E531">
            <v>530</v>
          </cell>
        </row>
        <row r="532">
          <cell r="A532">
            <v>35347</v>
          </cell>
          <cell r="B532">
            <v>2.4500000000000002</v>
          </cell>
          <cell r="C532">
            <v>2.1769076833476979</v>
          </cell>
          <cell r="E532">
            <v>531</v>
          </cell>
        </row>
        <row r="533">
          <cell r="A533">
            <v>35348</v>
          </cell>
          <cell r="B533">
            <v>2.4700000000000002</v>
          </cell>
          <cell r="C533">
            <v>2.1786854912890985</v>
          </cell>
          <cell r="E533">
            <v>532</v>
          </cell>
        </row>
        <row r="534">
          <cell r="A534">
            <v>35349</v>
          </cell>
          <cell r="B534">
            <v>2.5099999999999998</v>
          </cell>
          <cell r="C534">
            <v>2.1804792756769267</v>
          </cell>
          <cell r="E534">
            <v>533</v>
          </cell>
        </row>
        <row r="535">
          <cell r="A535">
            <v>35352</v>
          </cell>
          <cell r="B535">
            <v>2.5099999999999998</v>
          </cell>
          <cell r="C535">
            <v>2.1823036100042428</v>
          </cell>
          <cell r="E535">
            <v>534</v>
          </cell>
        </row>
        <row r="536">
          <cell r="A536">
            <v>35353</v>
          </cell>
          <cell r="B536">
            <v>2.57</v>
          </cell>
          <cell r="C536">
            <v>2.1841294706912797</v>
          </cell>
          <cell r="E536">
            <v>535</v>
          </cell>
        </row>
        <row r="537">
          <cell r="A537">
            <v>35354</v>
          </cell>
          <cell r="B537">
            <v>2.5299999999999998</v>
          </cell>
          <cell r="C537">
            <v>2.1860005416045052</v>
          </cell>
          <cell r="E537">
            <v>536</v>
          </cell>
        </row>
        <row r="538">
          <cell r="A538">
            <v>35355</v>
          </cell>
          <cell r="B538">
            <v>2.56</v>
          </cell>
          <cell r="C538">
            <v>2.1878440687279248</v>
          </cell>
          <cell r="E538">
            <v>537</v>
          </cell>
        </row>
        <row r="539">
          <cell r="A539">
            <v>35356</v>
          </cell>
          <cell r="B539">
            <v>2.52</v>
          </cell>
          <cell r="C539">
            <v>2.189711028999906</v>
          </cell>
          <cell r="E539">
            <v>538</v>
          </cell>
        </row>
        <row r="540">
          <cell r="A540">
            <v>35359</v>
          </cell>
          <cell r="B540">
            <v>2.4900000000000002</v>
          </cell>
          <cell r="C540">
            <v>2.1915503862642658</v>
          </cell>
          <cell r="E540">
            <v>539</v>
          </cell>
        </row>
        <row r="541">
          <cell r="A541">
            <v>35360</v>
          </cell>
          <cell r="B541">
            <v>2.52</v>
          </cell>
          <cell r="C541">
            <v>2.1933693730848653</v>
          </cell>
          <cell r="E541">
            <v>540</v>
          </cell>
        </row>
        <row r="542">
          <cell r="A542">
            <v>35361</v>
          </cell>
          <cell r="B542">
            <v>2.48</v>
          </cell>
          <cell r="C542">
            <v>2.1952118033582564</v>
          </cell>
          <cell r="E542">
            <v>541</v>
          </cell>
        </row>
        <row r="543">
          <cell r="A543">
            <v>35362</v>
          </cell>
          <cell r="B543">
            <v>2.5</v>
          </cell>
          <cell r="C543">
            <v>2.197026511782366</v>
          </cell>
          <cell r="E543">
            <v>542</v>
          </cell>
        </row>
        <row r="544">
          <cell r="A544">
            <v>35363</v>
          </cell>
          <cell r="B544">
            <v>2.5099999999999998</v>
          </cell>
          <cell r="C544">
            <v>2.1988573672088512</v>
          </cell>
          <cell r="E544">
            <v>543</v>
          </cell>
        </row>
        <row r="545">
          <cell r="A545">
            <v>35366</v>
          </cell>
          <cell r="B545">
            <v>2.5099999999999998</v>
          </cell>
          <cell r="C545">
            <v>2.200697077872749</v>
          </cell>
          <cell r="E545">
            <v>544</v>
          </cell>
        </row>
        <row r="546">
          <cell r="A546">
            <v>35367</v>
          </cell>
          <cell r="B546">
            <v>2.5299999999999998</v>
          </cell>
          <cell r="C546">
            <v>2.2025383277612356</v>
          </cell>
          <cell r="E546">
            <v>545</v>
          </cell>
        </row>
        <row r="547">
          <cell r="A547">
            <v>35368</v>
          </cell>
          <cell r="B547">
            <v>2.54</v>
          </cell>
          <cell r="C547">
            <v>2.204395801750981</v>
          </cell>
          <cell r="E547">
            <v>546</v>
          </cell>
        </row>
        <row r="548">
          <cell r="A548">
            <v>35369</v>
          </cell>
          <cell r="B548">
            <v>2.65</v>
          </cell>
          <cell r="C548">
            <v>2.2062621901964636</v>
          </cell>
          <cell r="E548">
            <v>547</v>
          </cell>
        </row>
        <row r="549">
          <cell r="A549">
            <v>35370</v>
          </cell>
          <cell r="B549">
            <v>2.67</v>
          </cell>
          <cell r="C549">
            <v>2.2082110551311374</v>
          </cell>
          <cell r="D549">
            <v>1.8569272464735942E-2</v>
          </cell>
          <cell r="E549">
            <v>548</v>
          </cell>
        </row>
        <row r="550">
          <cell r="A550">
            <v>35373</v>
          </cell>
          <cell r="B550">
            <v>2.68</v>
          </cell>
          <cell r="C550">
            <v>2.2101763629702043</v>
          </cell>
          <cell r="E550">
            <v>549</v>
          </cell>
        </row>
        <row r="551">
          <cell r="A551">
            <v>35374</v>
          </cell>
          <cell r="B551">
            <v>2.73</v>
          </cell>
          <cell r="C551">
            <v>2.2121507871877912</v>
          </cell>
          <cell r="E551">
            <v>550</v>
          </cell>
        </row>
        <row r="552">
          <cell r="A552">
            <v>35375</v>
          </cell>
          <cell r="B552">
            <v>2.69</v>
          </cell>
          <cell r="C552">
            <v>2.2141638444041321</v>
          </cell>
          <cell r="E552">
            <v>551</v>
          </cell>
        </row>
        <row r="553">
          <cell r="A553">
            <v>35376</v>
          </cell>
          <cell r="B553">
            <v>2.72</v>
          </cell>
          <cell r="C553">
            <v>2.2161492113179482</v>
          </cell>
          <cell r="E553">
            <v>552</v>
          </cell>
        </row>
        <row r="554">
          <cell r="A554">
            <v>35377</v>
          </cell>
          <cell r="B554">
            <v>2.7</v>
          </cell>
          <cell r="C554">
            <v>2.2181585199362095</v>
          </cell>
          <cell r="E554">
            <v>553</v>
          </cell>
        </row>
        <row r="555">
          <cell r="A555">
            <v>35380</v>
          </cell>
          <cell r="B555">
            <v>2.71</v>
          </cell>
          <cell r="C555">
            <v>2.2201548626041521</v>
          </cell>
          <cell r="E555">
            <v>554</v>
          </cell>
        </row>
        <row r="556">
          <cell r="A556">
            <v>35381</v>
          </cell>
          <cell r="B556">
            <v>2.7</v>
          </cell>
          <cell r="C556">
            <v>2.2221604024967041</v>
          </cell>
          <cell r="E556">
            <v>555</v>
          </cell>
        </row>
        <row r="557">
          <cell r="A557">
            <v>35382</v>
          </cell>
          <cell r="B557">
            <v>2.67</v>
          </cell>
          <cell r="C557">
            <v>2.2241603468589508</v>
          </cell>
          <cell r="E557">
            <v>556</v>
          </cell>
        </row>
        <row r="558">
          <cell r="A558">
            <v>35383</v>
          </cell>
          <cell r="B558">
            <v>2.68</v>
          </cell>
          <cell r="C558">
            <v>2.2261398495676552</v>
          </cell>
          <cell r="E558">
            <v>557</v>
          </cell>
        </row>
        <row r="559">
          <cell r="A559">
            <v>35387</v>
          </cell>
          <cell r="B559">
            <v>2.67</v>
          </cell>
          <cell r="C559">
            <v>2.2281285344999358</v>
          </cell>
          <cell r="E559">
            <v>558</v>
          </cell>
        </row>
        <row r="560">
          <cell r="A560">
            <v>35388</v>
          </cell>
          <cell r="B560">
            <v>2.67</v>
          </cell>
          <cell r="C560">
            <v>2.2301115688956408</v>
          </cell>
          <cell r="E560">
            <v>559</v>
          </cell>
        </row>
        <row r="561">
          <cell r="A561">
            <v>35389</v>
          </cell>
          <cell r="B561">
            <v>2.67</v>
          </cell>
          <cell r="C561">
            <v>2.2320963681919581</v>
          </cell>
          <cell r="E561">
            <v>560</v>
          </cell>
        </row>
        <row r="562">
          <cell r="A562">
            <v>35390</v>
          </cell>
          <cell r="B562">
            <v>2.66</v>
          </cell>
          <cell r="C562">
            <v>2.2340829339596491</v>
          </cell>
          <cell r="E562">
            <v>561</v>
          </cell>
        </row>
        <row r="563">
          <cell r="A563">
            <v>35391</v>
          </cell>
          <cell r="B563">
            <v>2.66</v>
          </cell>
          <cell r="C563">
            <v>2.2360638208277601</v>
          </cell>
          <cell r="E563">
            <v>562</v>
          </cell>
        </row>
        <row r="564">
          <cell r="A564">
            <v>35394</v>
          </cell>
          <cell r="B564">
            <v>2.66</v>
          </cell>
          <cell r="C564">
            <v>2.2380464640822275</v>
          </cell>
          <cell r="E564">
            <v>563</v>
          </cell>
        </row>
        <row r="565">
          <cell r="A565">
            <v>35395</v>
          </cell>
          <cell r="B565">
            <v>2.66</v>
          </cell>
          <cell r="C565">
            <v>2.2400308652803806</v>
          </cell>
          <cell r="E565">
            <v>564</v>
          </cell>
        </row>
        <row r="566">
          <cell r="A566">
            <v>35396</v>
          </cell>
          <cell r="B566">
            <v>2.63</v>
          </cell>
          <cell r="C566">
            <v>2.2420170259809291</v>
          </cell>
          <cell r="E566">
            <v>565</v>
          </cell>
        </row>
        <row r="567">
          <cell r="A567">
            <v>35397</v>
          </cell>
          <cell r="B567">
            <v>2.64</v>
          </cell>
          <cell r="C567">
            <v>2.2439825275737055</v>
          </cell>
          <cell r="E567">
            <v>566</v>
          </cell>
        </row>
        <row r="568">
          <cell r="A568">
            <v>35398</v>
          </cell>
          <cell r="B568">
            <v>2.5099999999999998</v>
          </cell>
          <cell r="C568">
            <v>2.2459572321979704</v>
          </cell>
          <cell r="E568">
            <v>567</v>
          </cell>
        </row>
        <row r="569">
          <cell r="A569">
            <v>35401</v>
          </cell>
          <cell r="B569">
            <v>2.52</v>
          </cell>
          <cell r="C569">
            <v>2.2478363497489093</v>
          </cell>
          <cell r="D569">
            <v>1.7944523249123323E-2</v>
          </cell>
          <cell r="E569">
            <v>568</v>
          </cell>
        </row>
        <row r="570">
          <cell r="A570">
            <v>35402</v>
          </cell>
          <cell r="B570">
            <v>2.4900000000000002</v>
          </cell>
          <cell r="C570">
            <v>2.2497245322826984</v>
          </cell>
          <cell r="E570">
            <v>569</v>
          </cell>
        </row>
        <row r="571">
          <cell r="A571">
            <v>35403</v>
          </cell>
          <cell r="B571">
            <v>2.4900000000000002</v>
          </cell>
          <cell r="C571">
            <v>2.2515918036444935</v>
          </cell>
          <cell r="E571">
            <v>570</v>
          </cell>
        </row>
        <row r="572">
          <cell r="A572">
            <v>35404</v>
          </cell>
          <cell r="B572">
            <v>2.5299999999999998</v>
          </cell>
          <cell r="C572">
            <v>2.2534606248415185</v>
          </cell>
          <cell r="E572">
            <v>571</v>
          </cell>
        </row>
        <row r="573">
          <cell r="A573">
            <v>35405</v>
          </cell>
          <cell r="B573">
            <v>2.5</v>
          </cell>
          <cell r="C573">
            <v>2.2553610433018014</v>
          </cell>
          <cell r="E573">
            <v>572</v>
          </cell>
        </row>
        <row r="574">
          <cell r="A574">
            <v>35408</v>
          </cell>
          <cell r="B574">
            <v>2.5099999999999998</v>
          </cell>
          <cell r="C574">
            <v>2.2572405108378861</v>
          </cell>
          <cell r="E574">
            <v>573</v>
          </cell>
        </row>
        <row r="575">
          <cell r="A575">
            <v>35409</v>
          </cell>
          <cell r="B575">
            <v>2.52</v>
          </cell>
          <cell r="C575">
            <v>2.2591290687319536</v>
          </cell>
          <cell r="E575">
            <v>574</v>
          </cell>
        </row>
        <row r="576">
          <cell r="A576">
            <v>35410</v>
          </cell>
          <cell r="B576">
            <v>2.52</v>
          </cell>
          <cell r="C576">
            <v>2.2610267371496882</v>
          </cell>
          <cell r="E576">
            <v>575</v>
          </cell>
        </row>
        <row r="577">
          <cell r="A577">
            <v>35411</v>
          </cell>
          <cell r="B577">
            <v>2.5299999999999998</v>
          </cell>
          <cell r="C577">
            <v>2.262925999608894</v>
          </cell>
          <cell r="E577">
            <v>576</v>
          </cell>
        </row>
        <row r="578">
          <cell r="A578">
            <v>35412</v>
          </cell>
          <cell r="B578">
            <v>2.54</v>
          </cell>
          <cell r="C578">
            <v>2.2648344005352308</v>
          </cell>
          <cell r="E578">
            <v>577</v>
          </cell>
        </row>
        <row r="579">
          <cell r="A579">
            <v>35415</v>
          </cell>
          <cell r="B579">
            <v>2.54</v>
          </cell>
          <cell r="C579">
            <v>2.2667519603276838</v>
          </cell>
          <cell r="E579">
            <v>578</v>
          </cell>
        </row>
        <row r="580">
          <cell r="A580">
            <v>35416</v>
          </cell>
          <cell r="B580">
            <v>2.5499999999999998</v>
          </cell>
          <cell r="C580">
            <v>2.2686711436540947</v>
          </cell>
          <cell r="E580">
            <v>579</v>
          </cell>
        </row>
        <row r="581">
          <cell r="A581">
            <v>35417</v>
          </cell>
          <cell r="B581">
            <v>2.61</v>
          </cell>
          <cell r="C581">
            <v>2.2705995141262005</v>
          </cell>
          <cell r="E581">
            <v>580</v>
          </cell>
        </row>
        <row r="582">
          <cell r="A582">
            <v>35418</v>
          </cell>
          <cell r="B582">
            <v>2.56</v>
          </cell>
          <cell r="C582">
            <v>2.2725749357034903</v>
          </cell>
          <cell r="E582">
            <v>581</v>
          </cell>
        </row>
        <row r="583">
          <cell r="A583">
            <v>35419</v>
          </cell>
          <cell r="B583">
            <v>2.57</v>
          </cell>
          <cell r="C583">
            <v>2.2745141996486242</v>
          </cell>
          <cell r="E583">
            <v>582</v>
          </cell>
        </row>
        <row r="584">
          <cell r="A584">
            <v>35422</v>
          </cell>
          <cell r="B584">
            <v>2.58</v>
          </cell>
          <cell r="C584">
            <v>2.2764627001463236</v>
          </cell>
          <cell r="E584">
            <v>583</v>
          </cell>
        </row>
        <row r="585">
          <cell r="A585">
            <v>35423</v>
          </cell>
          <cell r="B585">
            <v>2.58</v>
          </cell>
          <cell r="C585">
            <v>2.2784204580684495</v>
          </cell>
          <cell r="E585">
            <v>584</v>
          </cell>
        </row>
        <row r="586">
          <cell r="A586">
            <v>35424</v>
          </cell>
          <cell r="B586">
            <v>2.58</v>
          </cell>
          <cell r="C586">
            <v>2.2803798996623885</v>
          </cell>
          <cell r="E586">
            <v>585</v>
          </cell>
        </row>
        <row r="587">
          <cell r="A587">
            <v>35425</v>
          </cell>
          <cell r="B587">
            <v>2.57</v>
          </cell>
          <cell r="C587">
            <v>2.2823410263760984</v>
          </cell>
          <cell r="E587">
            <v>586</v>
          </cell>
        </row>
        <row r="588">
          <cell r="A588">
            <v>35429</v>
          </cell>
          <cell r="B588">
            <v>2.5</v>
          </cell>
          <cell r="C588">
            <v>2.2842962318553606</v>
          </cell>
          <cell r="E588">
            <v>587</v>
          </cell>
        </row>
        <row r="589">
          <cell r="A589">
            <v>35430</v>
          </cell>
          <cell r="B589">
            <v>2.5</v>
          </cell>
          <cell r="C589">
            <v>2.2861998120485731</v>
          </cell>
          <cell r="E589">
            <v>588</v>
          </cell>
        </row>
        <row r="590">
          <cell r="A590">
            <v>35432</v>
          </cell>
          <cell r="B590">
            <v>2.3199999999999998</v>
          </cell>
          <cell r="C590">
            <v>2.2881049785586134</v>
          </cell>
          <cell r="D590">
            <v>1.7914395242430325E-2</v>
          </cell>
          <cell r="E590">
            <v>589</v>
          </cell>
        </row>
        <row r="591">
          <cell r="A591">
            <v>35433</v>
          </cell>
          <cell r="B591">
            <v>2.31</v>
          </cell>
          <cell r="C591">
            <v>2.2898744464086986</v>
          </cell>
          <cell r="E591">
            <v>590</v>
          </cell>
        </row>
        <row r="592">
          <cell r="A592">
            <v>35436</v>
          </cell>
          <cell r="B592">
            <v>2.31</v>
          </cell>
          <cell r="C592">
            <v>2.2916376497324333</v>
          </cell>
          <cell r="E592">
            <v>591</v>
          </cell>
        </row>
        <row r="593">
          <cell r="A593">
            <v>35437</v>
          </cell>
          <cell r="B593">
            <v>2.31</v>
          </cell>
          <cell r="C593">
            <v>2.2934022107227272</v>
          </cell>
          <cell r="E593">
            <v>592</v>
          </cell>
        </row>
        <row r="594">
          <cell r="A594">
            <v>35438</v>
          </cell>
          <cell r="B594">
            <v>2.31</v>
          </cell>
          <cell r="C594">
            <v>2.2951681304249836</v>
          </cell>
          <cell r="E594">
            <v>593</v>
          </cell>
        </row>
        <row r="595">
          <cell r="A595">
            <v>35439</v>
          </cell>
          <cell r="B595">
            <v>2.31</v>
          </cell>
          <cell r="C595">
            <v>2.2969354098854105</v>
          </cell>
          <cell r="E595">
            <v>594</v>
          </cell>
        </row>
        <row r="596">
          <cell r="A596">
            <v>35440</v>
          </cell>
          <cell r="B596">
            <v>2.33</v>
          </cell>
          <cell r="C596">
            <v>2.2987040501510219</v>
          </cell>
          <cell r="E596">
            <v>595</v>
          </cell>
        </row>
        <row r="597">
          <cell r="A597">
            <v>35443</v>
          </cell>
          <cell r="B597">
            <v>2.33</v>
          </cell>
          <cell r="C597">
            <v>2.3004893769633057</v>
          </cell>
          <cell r="E597">
            <v>596</v>
          </cell>
        </row>
        <row r="598">
          <cell r="A598">
            <v>35444</v>
          </cell>
          <cell r="B598">
            <v>2.33</v>
          </cell>
          <cell r="C598">
            <v>2.3022760903794137</v>
          </cell>
          <cell r="E598">
            <v>597</v>
          </cell>
        </row>
        <row r="599">
          <cell r="A599">
            <v>35445</v>
          </cell>
          <cell r="B599">
            <v>2.33</v>
          </cell>
          <cell r="C599">
            <v>2.3040641914762752</v>
          </cell>
          <cell r="E599">
            <v>598</v>
          </cell>
        </row>
        <row r="600">
          <cell r="A600">
            <v>35446</v>
          </cell>
          <cell r="B600">
            <v>2.33</v>
          </cell>
          <cell r="C600">
            <v>2.305853681331655</v>
          </cell>
          <cell r="E600">
            <v>599</v>
          </cell>
        </row>
        <row r="601">
          <cell r="A601">
            <v>35447</v>
          </cell>
          <cell r="B601">
            <v>2.34</v>
          </cell>
          <cell r="C601">
            <v>2.3076445610241558</v>
          </cell>
          <cell r="E601">
            <v>600</v>
          </cell>
        </row>
        <row r="602">
          <cell r="A602">
            <v>35450</v>
          </cell>
          <cell r="B602">
            <v>2.34</v>
          </cell>
          <cell r="C602">
            <v>2.3094445237817545</v>
          </cell>
          <cell r="E602">
            <v>601</v>
          </cell>
        </row>
        <row r="603">
          <cell r="A603">
            <v>35451</v>
          </cell>
          <cell r="B603">
            <v>2.33</v>
          </cell>
          <cell r="C603">
            <v>2.3112458905103042</v>
          </cell>
          <cell r="E603">
            <v>602</v>
          </cell>
        </row>
        <row r="604">
          <cell r="A604">
            <v>35452</v>
          </cell>
          <cell r="B604">
            <v>2.33</v>
          </cell>
          <cell r="C604">
            <v>2.3130409581519338</v>
          </cell>
          <cell r="E604">
            <v>603</v>
          </cell>
        </row>
        <row r="605">
          <cell r="A605">
            <v>35453</v>
          </cell>
          <cell r="B605">
            <v>2.34</v>
          </cell>
          <cell r="C605">
            <v>2.3148374199627653</v>
          </cell>
          <cell r="E605">
            <v>604</v>
          </cell>
        </row>
        <row r="606">
          <cell r="A606">
            <v>35454</v>
          </cell>
          <cell r="B606">
            <v>2.35</v>
          </cell>
          <cell r="C606">
            <v>2.3166429931503361</v>
          </cell>
          <cell r="E606">
            <v>605</v>
          </cell>
        </row>
        <row r="607">
          <cell r="A607">
            <v>35457</v>
          </cell>
          <cell r="B607">
            <v>2.34</v>
          </cell>
          <cell r="C607">
            <v>2.3184576968283039</v>
          </cell>
          <cell r="E607">
            <v>606</v>
          </cell>
        </row>
        <row r="608">
          <cell r="A608">
            <v>35458</v>
          </cell>
          <cell r="B608">
            <v>2.38</v>
          </cell>
          <cell r="C608">
            <v>2.32026609383183</v>
          </cell>
          <cell r="E608">
            <v>607</v>
          </cell>
        </row>
        <row r="609">
          <cell r="A609">
            <v>35459</v>
          </cell>
          <cell r="B609">
            <v>2.34</v>
          </cell>
          <cell r="C609">
            <v>2.32210683826627</v>
          </cell>
          <cell r="E609">
            <v>608</v>
          </cell>
        </row>
        <row r="610">
          <cell r="A610">
            <v>35460</v>
          </cell>
          <cell r="B610">
            <v>2.4300000000000002</v>
          </cell>
          <cell r="C610">
            <v>2.3239180816001177</v>
          </cell>
          <cell r="E610">
            <v>609</v>
          </cell>
        </row>
        <row r="611">
          <cell r="A611">
            <v>35461</v>
          </cell>
          <cell r="B611">
            <v>2.75</v>
          </cell>
          <cell r="C611">
            <v>2.3258004552462137</v>
          </cell>
          <cell r="E611">
            <v>610</v>
          </cell>
        </row>
        <row r="612">
          <cell r="A612">
            <v>35464</v>
          </cell>
          <cell r="B612">
            <v>2.75</v>
          </cell>
          <cell r="C612">
            <v>2.3279324389968563</v>
          </cell>
          <cell r="D612">
            <v>1.7406308194535702E-2</v>
          </cell>
          <cell r="E612">
            <v>611</v>
          </cell>
        </row>
        <row r="613">
          <cell r="A613">
            <v>35465</v>
          </cell>
          <cell r="B613">
            <v>2.77</v>
          </cell>
          <cell r="C613">
            <v>2.3300663770659367</v>
          </cell>
          <cell r="E613">
            <v>612</v>
          </cell>
        </row>
        <row r="614">
          <cell r="A614">
            <v>35466</v>
          </cell>
          <cell r="B614">
            <v>2.76</v>
          </cell>
          <cell r="C614">
            <v>2.3322178050207611</v>
          </cell>
          <cell r="E614">
            <v>613</v>
          </cell>
        </row>
        <row r="615">
          <cell r="A615">
            <v>35467</v>
          </cell>
          <cell r="B615">
            <v>2.77</v>
          </cell>
          <cell r="C615">
            <v>2.3343634454013804</v>
          </cell>
          <cell r="E615">
            <v>614</v>
          </cell>
        </row>
        <row r="616">
          <cell r="A616">
            <v>35468</v>
          </cell>
          <cell r="B616">
            <v>2.77</v>
          </cell>
          <cell r="C616">
            <v>2.3365188409826345</v>
          </cell>
          <cell r="E616">
            <v>615</v>
          </cell>
        </row>
        <row r="617">
          <cell r="A617">
            <v>35473</v>
          </cell>
          <cell r="B617">
            <v>2.77</v>
          </cell>
          <cell r="C617">
            <v>2.3386762267124754</v>
          </cell>
          <cell r="E617">
            <v>616</v>
          </cell>
        </row>
        <row r="618">
          <cell r="A618">
            <v>35474</v>
          </cell>
          <cell r="B618">
            <v>2.79</v>
          </cell>
          <cell r="C618">
            <v>2.3408356044284733</v>
          </cell>
          <cell r="E618">
            <v>617</v>
          </cell>
        </row>
        <row r="619">
          <cell r="A619">
            <v>35475</v>
          </cell>
          <cell r="B619">
            <v>2.79</v>
          </cell>
          <cell r="C619">
            <v>2.343012581540592</v>
          </cell>
          <cell r="E619">
            <v>618</v>
          </cell>
        </row>
        <row r="620">
          <cell r="A620">
            <v>35478</v>
          </cell>
          <cell r="B620">
            <v>2.77</v>
          </cell>
          <cell r="C620">
            <v>2.3451915832414252</v>
          </cell>
          <cell r="E620">
            <v>619</v>
          </cell>
        </row>
        <row r="621">
          <cell r="A621">
            <v>35479</v>
          </cell>
          <cell r="B621">
            <v>2.77</v>
          </cell>
          <cell r="C621">
            <v>2.3473569768032849</v>
          </cell>
          <cell r="E621">
            <v>620</v>
          </cell>
        </row>
        <row r="622">
          <cell r="A622">
            <v>35480</v>
          </cell>
          <cell r="B622">
            <v>2.76</v>
          </cell>
          <cell r="C622">
            <v>2.3495243697452</v>
          </cell>
          <cell r="E622">
            <v>621</v>
          </cell>
        </row>
        <row r="623">
          <cell r="A623">
            <v>35481</v>
          </cell>
          <cell r="B623">
            <v>2.75</v>
          </cell>
          <cell r="C623">
            <v>2.3516859321653656</v>
          </cell>
          <cell r="E623">
            <v>622</v>
          </cell>
        </row>
        <row r="624">
          <cell r="A624">
            <v>35482</v>
          </cell>
          <cell r="B624">
            <v>2.75</v>
          </cell>
          <cell r="C624">
            <v>2.3538416442698504</v>
          </cell>
          <cell r="E624">
            <v>623</v>
          </cell>
        </row>
        <row r="625">
          <cell r="A625">
            <v>35485</v>
          </cell>
          <cell r="B625">
            <v>2.74</v>
          </cell>
          <cell r="C625">
            <v>2.3559993324437647</v>
          </cell>
          <cell r="E625">
            <v>624</v>
          </cell>
        </row>
        <row r="626">
          <cell r="A626">
            <v>35486</v>
          </cell>
          <cell r="B626">
            <v>2.73</v>
          </cell>
          <cell r="C626">
            <v>2.3581511451673967</v>
          </cell>
          <cell r="E626">
            <v>625</v>
          </cell>
        </row>
        <row r="627">
          <cell r="A627">
            <v>35487</v>
          </cell>
          <cell r="B627">
            <v>2.72</v>
          </cell>
          <cell r="C627">
            <v>2.360297062709499</v>
          </cell>
          <cell r="E627">
            <v>626</v>
          </cell>
        </row>
        <row r="628">
          <cell r="A628">
            <v>35488</v>
          </cell>
          <cell r="B628">
            <v>2.71</v>
          </cell>
          <cell r="C628">
            <v>2.3624370653796887</v>
          </cell>
          <cell r="E628">
            <v>627</v>
          </cell>
        </row>
        <row r="629">
          <cell r="A629">
            <v>35489</v>
          </cell>
          <cell r="B629">
            <v>2.56</v>
          </cell>
          <cell r="C629">
            <v>2.3645711335287483</v>
          </cell>
          <cell r="E629">
            <v>628</v>
          </cell>
        </row>
        <row r="630">
          <cell r="A630">
            <v>35492</v>
          </cell>
          <cell r="B630">
            <v>2.56</v>
          </cell>
          <cell r="C630">
            <v>2.3665889008960264</v>
          </cell>
          <cell r="D630">
            <v>1.6605491315644816E-2</v>
          </cell>
          <cell r="E630">
            <v>629</v>
          </cell>
        </row>
        <row r="631">
          <cell r="A631">
            <v>35493</v>
          </cell>
          <cell r="B631">
            <v>2.5499999999999998</v>
          </cell>
          <cell r="C631">
            <v>2.3686083900914578</v>
          </cell>
          <cell r="E631">
            <v>630</v>
          </cell>
        </row>
        <row r="632">
          <cell r="A632">
            <v>35494</v>
          </cell>
          <cell r="B632">
            <v>2.5499999999999998</v>
          </cell>
          <cell r="C632">
            <v>2.3706217072230356</v>
          </cell>
          <cell r="E632">
            <v>631</v>
          </cell>
        </row>
        <row r="633">
          <cell r="A633">
            <v>35495</v>
          </cell>
          <cell r="B633">
            <v>2.56</v>
          </cell>
          <cell r="C633">
            <v>2.3726367356741753</v>
          </cell>
          <cell r="E633">
            <v>632</v>
          </cell>
        </row>
        <row r="634">
          <cell r="A634">
            <v>35496</v>
          </cell>
          <cell r="B634">
            <v>2.57</v>
          </cell>
          <cell r="C634">
            <v>2.3746613856886172</v>
          </cell>
          <cell r="E634">
            <v>633</v>
          </cell>
        </row>
        <row r="635">
          <cell r="A635">
            <v>35499</v>
          </cell>
          <cell r="B635">
            <v>2.56</v>
          </cell>
          <cell r="C635">
            <v>2.3766956789423572</v>
          </cell>
          <cell r="E635">
            <v>634</v>
          </cell>
        </row>
        <row r="636">
          <cell r="A636">
            <v>35500</v>
          </cell>
          <cell r="B636">
            <v>2.57</v>
          </cell>
          <cell r="C636">
            <v>2.3787237925883882</v>
          </cell>
          <cell r="E636">
            <v>635</v>
          </cell>
        </row>
        <row r="637">
          <cell r="A637">
            <v>35501</v>
          </cell>
          <cell r="B637">
            <v>2.57</v>
          </cell>
          <cell r="C637">
            <v>2.3807615659707055</v>
          </cell>
          <cell r="E637">
            <v>636</v>
          </cell>
        </row>
        <row r="638">
          <cell r="A638">
            <v>35502</v>
          </cell>
          <cell r="B638">
            <v>2.57</v>
          </cell>
          <cell r="C638">
            <v>2.3828010850455539</v>
          </cell>
          <cell r="E638">
            <v>637</v>
          </cell>
        </row>
        <row r="639">
          <cell r="A639">
            <v>35503</v>
          </cell>
          <cell r="B639">
            <v>2.57</v>
          </cell>
          <cell r="C639">
            <v>2.3848423513084098</v>
          </cell>
          <cell r="E639">
            <v>638</v>
          </cell>
        </row>
        <row r="640">
          <cell r="A640">
            <v>35506</v>
          </cell>
          <cell r="B640">
            <v>2.57</v>
          </cell>
          <cell r="C640">
            <v>2.3868853662560308</v>
          </cell>
          <cell r="E640">
            <v>639</v>
          </cell>
        </row>
        <row r="641">
          <cell r="A641">
            <v>35507</v>
          </cell>
          <cell r="B641">
            <v>2.57</v>
          </cell>
          <cell r="C641">
            <v>2.388930131386457</v>
          </cell>
          <cell r="E641">
            <v>640</v>
          </cell>
        </row>
        <row r="642">
          <cell r="A642">
            <v>35508</v>
          </cell>
          <cell r="B642">
            <v>2.56</v>
          </cell>
          <cell r="C642">
            <v>2.3909766481990116</v>
          </cell>
          <cell r="E642">
            <v>641</v>
          </cell>
        </row>
        <row r="643">
          <cell r="A643">
            <v>35509</v>
          </cell>
          <cell r="B643">
            <v>2.56</v>
          </cell>
          <cell r="C643">
            <v>2.3930169482721415</v>
          </cell>
          <cell r="E643">
            <v>642</v>
          </cell>
        </row>
        <row r="644">
          <cell r="A644">
            <v>35510</v>
          </cell>
          <cell r="B644">
            <v>2.56</v>
          </cell>
          <cell r="C644">
            <v>2.3950589894013339</v>
          </cell>
          <cell r="E644">
            <v>643</v>
          </cell>
        </row>
        <row r="645">
          <cell r="A645">
            <v>35513</v>
          </cell>
          <cell r="B645">
            <v>2.56</v>
          </cell>
          <cell r="C645">
            <v>2.3971027730722896</v>
          </cell>
          <cell r="E645">
            <v>644</v>
          </cell>
        </row>
        <row r="646">
          <cell r="A646">
            <v>35514</v>
          </cell>
          <cell r="B646">
            <v>2.56</v>
          </cell>
          <cell r="C646">
            <v>2.3991483007719778</v>
          </cell>
          <cell r="E646">
            <v>645</v>
          </cell>
        </row>
        <row r="647">
          <cell r="A647">
            <v>35515</v>
          </cell>
          <cell r="B647">
            <v>2.56</v>
          </cell>
          <cell r="C647">
            <v>2.4011955739886366</v>
          </cell>
          <cell r="E647">
            <v>646</v>
          </cell>
        </row>
        <row r="648">
          <cell r="A648">
            <v>35520</v>
          </cell>
          <cell r="B648">
            <v>2.27</v>
          </cell>
          <cell r="C648">
            <v>2.4032445942117735</v>
          </cell>
          <cell r="E648">
            <v>647</v>
          </cell>
        </row>
        <row r="649">
          <cell r="A649">
            <v>35521</v>
          </cell>
          <cell r="B649">
            <v>2.27</v>
          </cell>
          <cell r="C649">
            <v>2.4050630492880605</v>
          </cell>
          <cell r="D649">
            <v>1.6257216611413661E-2</v>
          </cell>
          <cell r="E649">
            <v>648</v>
          </cell>
        </row>
        <row r="650">
          <cell r="A650">
            <v>35522</v>
          </cell>
          <cell r="B650">
            <v>2.27</v>
          </cell>
          <cell r="C650">
            <v>2.4068828803286886</v>
          </cell>
          <cell r="E650">
            <v>649</v>
          </cell>
        </row>
        <row r="651">
          <cell r="A651">
            <v>35523</v>
          </cell>
          <cell r="B651">
            <v>2.27</v>
          </cell>
          <cell r="C651">
            <v>2.4087040883748041</v>
          </cell>
          <cell r="E651">
            <v>650</v>
          </cell>
        </row>
        <row r="652">
          <cell r="A652">
            <v>35524</v>
          </cell>
          <cell r="B652">
            <v>2.29</v>
          </cell>
          <cell r="C652">
            <v>2.4105266744683411</v>
          </cell>
          <cell r="E652">
            <v>651</v>
          </cell>
        </row>
        <row r="653">
          <cell r="A653">
            <v>35527</v>
          </cell>
          <cell r="B653">
            <v>2.3199999999999998</v>
          </cell>
          <cell r="C653">
            <v>2.4123667098298518</v>
          </cell>
          <cell r="E653">
            <v>652</v>
          </cell>
        </row>
        <row r="654">
          <cell r="A654">
            <v>35528</v>
          </cell>
          <cell r="B654">
            <v>2.41</v>
          </cell>
          <cell r="C654">
            <v>2.4142322734187869</v>
          </cell>
          <cell r="E654">
            <v>653</v>
          </cell>
        </row>
        <row r="655">
          <cell r="A655">
            <v>35529</v>
          </cell>
          <cell r="B655">
            <v>2.36</v>
          </cell>
          <cell r="C655">
            <v>2.416171706678433</v>
          </cell>
          <cell r="E655">
            <v>654</v>
          </cell>
        </row>
        <row r="656">
          <cell r="A656">
            <v>35530</v>
          </cell>
          <cell r="B656">
            <v>2.4500000000000002</v>
          </cell>
          <cell r="C656">
            <v>2.41807242842102</v>
          </cell>
          <cell r="E656">
            <v>655</v>
          </cell>
        </row>
        <row r="657">
          <cell r="A657">
            <v>35531</v>
          </cell>
          <cell r="B657">
            <v>2.4700000000000002</v>
          </cell>
          <cell r="C657">
            <v>2.4200471875708973</v>
          </cell>
          <cell r="E657">
            <v>656</v>
          </cell>
        </row>
        <row r="658">
          <cell r="A658">
            <v>35534</v>
          </cell>
          <cell r="B658">
            <v>2.46</v>
          </cell>
          <cell r="C658">
            <v>2.4220396930886641</v>
          </cell>
          <cell r="E658">
            <v>657</v>
          </cell>
        </row>
        <row r="659">
          <cell r="A659">
            <v>35535</v>
          </cell>
          <cell r="B659">
            <v>2.38</v>
          </cell>
          <cell r="C659">
            <v>2.4240257656369968</v>
          </cell>
          <cell r="E659">
            <v>658</v>
          </cell>
        </row>
        <row r="660">
          <cell r="A660">
            <v>35536</v>
          </cell>
          <cell r="B660">
            <v>2.42</v>
          </cell>
          <cell r="C660">
            <v>2.4259488260777355</v>
          </cell>
          <cell r="E660">
            <v>659</v>
          </cell>
        </row>
        <row r="661">
          <cell r="A661">
            <v>35537</v>
          </cell>
          <cell r="B661">
            <v>2.4700000000000002</v>
          </cell>
          <cell r="C661">
            <v>2.4279057581307715</v>
          </cell>
          <cell r="E661">
            <v>660</v>
          </cell>
        </row>
        <row r="662">
          <cell r="A662">
            <v>35538</v>
          </cell>
          <cell r="B662">
            <v>2.36</v>
          </cell>
          <cell r="C662">
            <v>2.4299047338716324</v>
          </cell>
          <cell r="E662">
            <v>661</v>
          </cell>
        </row>
        <row r="663">
          <cell r="A663">
            <v>35542</v>
          </cell>
          <cell r="B663">
            <v>2.31</v>
          </cell>
          <cell r="C663">
            <v>2.4318162589289449</v>
          </cell>
          <cell r="E663">
            <v>662</v>
          </cell>
        </row>
        <row r="664">
          <cell r="A664">
            <v>35543</v>
          </cell>
          <cell r="B664">
            <v>2.2799999999999998</v>
          </cell>
          <cell r="C664">
            <v>2.4336887574483201</v>
          </cell>
          <cell r="E664">
            <v>663</v>
          </cell>
        </row>
        <row r="665">
          <cell r="A665">
            <v>35544</v>
          </cell>
          <cell r="B665">
            <v>2.27</v>
          </cell>
          <cell r="C665">
            <v>2.4355383609039811</v>
          </cell>
          <cell r="E665">
            <v>664</v>
          </cell>
        </row>
        <row r="666">
          <cell r="A666">
            <v>35545</v>
          </cell>
          <cell r="B666">
            <v>2.2799999999999998</v>
          </cell>
          <cell r="C666">
            <v>2.4373812515970652</v>
          </cell>
          <cell r="E666">
            <v>665</v>
          </cell>
        </row>
        <row r="667">
          <cell r="A667">
            <v>35548</v>
          </cell>
          <cell r="B667">
            <v>2.29</v>
          </cell>
          <cell r="C667">
            <v>2.439233661348279</v>
          </cell>
          <cell r="E667">
            <v>666</v>
          </cell>
        </row>
        <row r="668">
          <cell r="A668">
            <v>35549</v>
          </cell>
          <cell r="B668">
            <v>2.29</v>
          </cell>
          <cell r="C668">
            <v>2.4410956097097745</v>
          </cell>
          <cell r="E668">
            <v>667</v>
          </cell>
        </row>
        <row r="669">
          <cell r="A669">
            <v>35550</v>
          </cell>
          <cell r="B669">
            <v>2.38</v>
          </cell>
          <cell r="C669">
            <v>2.4429589793585191</v>
          </cell>
          <cell r="E669">
            <v>668</v>
          </cell>
        </row>
        <row r="670">
          <cell r="A670">
            <v>35552</v>
          </cell>
          <cell r="B670">
            <v>2.36</v>
          </cell>
          <cell r="C670">
            <v>2.4448970601488105</v>
          </cell>
          <cell r="D670">
            <v>1.6562564076040065E-2</v>
          </cell>
          <cell r="E670">
            <v>669</v>
          </cell>
        </row>
        <row r="671">
          <cell r="A671">
            <v>35555</v>
          </cell>
          <cell r="B671">
            <v>2.35</v>
          </cell>
          <cell r="C671">
            <v>2.4468203791694609</v>
          </cell>
          <cell r="E671">
            <v>670</v>
          </cell>
        </row>
        <row r="672">
          <cell r="A672">
            <v>35556</v>
          </cell>
          <cell r="B672">
            <v>2.36</v>
          </cell>
          <cell r="C672">
            <v>2.4487370551331438</v>
          </cell>
          <cell r="E672">
            <v>671</v>
          </cell>
        </row>
        <row r="673">
          <cell r="A673">
            <v>35557</v>
          </cell>
          <cell r="B673">
            <v>2.36</v>
          </cell>
          <cell r="C673">
            <v>2.4506633949498484</v>
          </cell>
          <cell r="E673">
            <v>672</v>
          </cell>
        </row>
        <row r="674">
          <cell r="A674">
            <v>35558</v>
          </cell>
          <cell r="B674">
            <v>2.36</v>
          </cell>
          <cell r="C674">
            <v>2.4525912501538758</v>
          </cell>
          <cell r="E674">
            <v>673</v>
          </cell>
        </row>
        <row r="675">
          <cell r="A675">
            <v>35559</v>
          </cell>
          <cell r="B675">
            <v>2.38</v>
          </cell>
          <cell r="C675">
            <v>2.4545206219373301</v>
          </cell>
          <cell r="E675">
            <v>674</v>
          </cell>
        </row>
        <row r="676">
          <cell r="A676">
            <v>35562</v>
          </cell>
          <cell r="B676">
            <v>2.37</v>
          </cell>
          <cell r="C676">
            <v>2.4564678749640674</v>
          </cell>
          <cell r="E676">
            <v>675</v>
          </cell>
        </row>
        <row r="677">
          <cell r="A677">
            <v>35563</v>
          </cell>
          <cell r="B677">
            <v>2.37</v>
          </cell>
          <cell r="C677">
            <v>2.4584084845852892</v>
          </cell>
          <cell r="E677">
            <v>676</v>
          </cell>
        </row>
        <row r="678">
          <cell r="A678">
            <v>35564</v>
          </cell>
          <cell r="B678">
            <v>2.37</v>
          </cell>
          <cell r="C678">
            <v>2.4603506272881117</v>
          </cell>
          <cell r="E678">
            <v>677</v>
          </cell>
        </row>
        <row r="679">
          <cell r="A679">
            <v>35565</v>
          </cell>
          <cell r="B679">
            <v>2.37</v>
          </cell>
          <cell r="C679">
            <v>2.4622943042836694</v>
          </cell>
          <cell r="E679">
            <v>678</v>
          </cell>
        </row>
        <row r="680">
          <cell r="A680">
            <v>35566</v>
          </cell>
          <cell r="B680">
            <v>2.37</v>
          </cell>
          <cell r="C680">
            <v>2.4642395167840538</v>
          </cell>
          <cell r="E680">
            <v>679</v>
          </cell>
        </row>
        <row r="681">
          <cell r="A681">
            <v>35569</v>
          </cell>
          <cell r="B681">
            <v>2.37</v>
          </cell>
          <cell r="C681">
            <v>2.4661862660023135</v>
          </cell>
          <cell r="E681">
            <v>680</v>
          </cell>
        </row>
        <row r="682">
          <cell r="A682">
            <v>35570</v>
          </cell>
          <cell r="B682">
            <v>2.37</v>
          </cell>
          <cell r="C682">
            <v>2.4681345531524554</v>
          </cell>
          <cell r="E682">
            <v>681</v>
          </cell>
        </row>
        <row r="683">
          <cell r="A683">
            <v>35571</v>
          </cell>
          <cell r="B683">
            <v>2.37</v>
          </cell>
          <cell r="C683">
            <v>2.470084379449446</v>
          </cell>
          <cell r="E683">
            <v>682</v>
          </cell>
        </row>
        <row r="684">
          <cell r="A684">
            <v>35572</v>
          </cell>
          <cell r="B684">
            <v>2.37</v>
          </cell>
          <cell r="C684">
            <v>2.4720357461092113</v>
          </cell>
          <cell r="E684">
            <v>683</v>
          </cell>
        </row>
        <row r="685">
          <cell r="A685">
            <v>35573</v>
          </cell>
          <cell r="B685">
            <v>2.36</v>
          </cell>
          <cell r="C685">
            <v>2.4739886543486378</v>
          </cell>
          <cell r="E685">
            <v>684</v>
          </cell>
        </row>
        <row r="686">
          <cell r="A686">
            <v>35576</v>
          </cell>
          <cell r="B686">
            <v>2.35</v>
          </cell>
          <cell r="C686">
            <v>2.4759348587567254</v>
          </cell>
          <cell r="E686">
            <v>685</v>
          </cell>
        </row>
        <row r="687">
          <cell r="A687">
            <v>35577</v>
          </cell>
          <cell r="B687">
            <v>2.2999999999999998</v>
          </cell>
          <cell r="C687">
            <v>2.4778743410627517</v>
          </cell>
          <cell r="E687">
            <v>686</v>
          </cell>
        </row>
        <row r="688">
          <cell r="A688">
            <v>35578</v>
          </cell>
          <cell r="B688">
            <v>2.25</v>
          </cell>
          <cell r="C688">
            <v>2.4797740447242331</v>
          </cell>
          <cell r="E688">
            <v>687</v>
          </cell>
        </row>
        <row r="689">
          <cell r="A689">
            <v>35580</v>
          </cell>
          <cell r="B689">
            <v>2.2400000000000002</v>
          </cell>
          <cell r="C689">
            <v>2.4816338752577765</v>
          </cell>
          <cell r="E689">
            <v>688</v>
          </cell>
        </row>
        <row r="690">
          <cell r="A690">
            <v>35583</v>
          </cell>
          <cell r="B690">
            <v>2.2400000000000002</v>
          </cell>
          <cell r="C690">
            <v>2.4834868285513023</v>
          </cell>
          <cell r="D690">
            <v>1.5783800893499844E-2</v>
          </cell>
          <cell r="E690">
            <v>689</v>
          </cell>
        </row>
        <row r="691">
          <cell r="A691">
            <v>35584</v>
          </cell>
          <cell r="B691">
            <v>2.25</v>
          </cell>
          <cell r="C691">
            <v>2.4853411653832871</v>
          </cell>
          <cell r="E691">
            <v>690</v>
          </cell>
        </row>
        <row r="692">
          <cell r="A692">
            <v>35585</v>
          </cell>
          <cell r="B692">
            <v>2.25</v>
          </cell>
          <cell r="C692">
            <v>2.4872051712573247</v>
          </cell>
          <cell r="E692">
            <v>691</v>
          </cell>
        </row>
        <row r="693">
          <cell r="A693">
            <v>35586</v>
          </cell>
          <cell r="B693">
            <v>2.2599999999999998</v>
          </cell>
          <cell r="C693">
            <v>2.4890705751357678</v>
          </cell>
          <cell r="E693">
            <v>692</v>
          </cell>
        </row>
        <row r="694">
          <cell r="A694">
            <v>35587</v>
          </cell>
          <cell r="B694">
            <v>2.29</v>
          </cell>
          <cell r="C694">
            <v>2.4909456749690371</v>
          </cell>
          <cell r="E694">
            <v>693</v>
          </cell>
        </row>
        <row r="695">
          <cell r="A695">
            <v>35590</v>
          </cell>
          <cell r="B695">
            <v>2.2799999999999998</v>
          </cell>
          <cell r="C695">
            <v>2.4928470968342631</v>
          </cell>
          <cell r="E695">
            <v>694</v>
          </cell>
        </row>
        <row r="696">
          <cell r="A696">
            <v>35591</v>
          </cell>
          <cell r="B696">
            <v>2.2799999999999998</v>
          </cell>
          <cell r="C696">
            <v>2.4947416606278572</v>
          </cell>
          <cell r="E696">
            <v>695</v>
          </cell>
        </row>
        <row r="697">
          <cell r="A697">
            <v>35592</v>
          </cell>
          <cell r="B697">
            <v>2.2799999999999998</v>
          </cell>
          <cell r="C697">
            <v>2.4966376642899344</v>
          </cell>
          <cell r="E697">
            <v>696</v>
          </cell>
        </row>
        <row r="698">
          <cell r="A698">
            <v>35593</v>
          </cell>
          <cell r="B698">
            <v>2.29</v>
          </cell>
          <cell r="C698">
            <v>2.4985351089147949</v>
          </cell>
          <cell r="E698">
            <v>697</v>
          </cell>
        </row>
        <row r="699">
          <cell r="A699">
            <v>35594</v>
          </cell>
          <cell r="B699">
            <v>2.2799999999999998</v>
          </cell>
          <cell r="C699">
            <v>2.500442324047933</v>
          </cell>
          <cell r="E699">
            <v>698</v>
          </cell>
        </row>
        <row r="700">
          <cell r="A700">
            <v>35597</v>
          </cell>
          <cell r="B700">
            <v>2.29</v>
          </cell>
          <cell r="C700">
            <v>2.5023426602142096</v>
          </cell>
          <cell r="E700">
            <v>699</v>
          </cell>
        </row>
        <row r="701">
          <cell r="A701">
            <v>35598</v>
          </cell>
          <cell r="B701">
            <v>2.29</v>
          </cell>
          <cell r="C701">
            <v>2.504252781778173</v>
          </cell>
          <cell r="E701">
            <v>700</v>
          </cell>
        </row>
        <row r="702">
          <cell r="A702">
            <v>35599</v>
          </cell>
          <cell r="B702">
            <v>2.2799999999999998</v>
          </cell>
          <cell r="C702">
            <v>2.5061643614015967</v>
          </cell>
          <cell r="E702">
            <v>701</v>
          </cell>
        </row>
        <row r="703">
          <cell r="A703">
            <v>35600</v>
          </cell>
          <cell r="B703">
            <v>2.2799999999999998</v>
          </cell>
          <cell r="C703">
            <v>2.5080690463162623</v>
          </cell>
          <cell r="E703">
            <v>702</v>
          </cell>
        </row>
        <row r="704">
          <cell r="A704">
            <v>35601</v>
          </cell>
          <cell r="B704">
            <v>2.27</v>
          </cell>
          <cell r="C704">
            <v>2.5099751787914628</v>
          </cell>
          <cell r="E704">
            <v>703</v>
          </cell>
        </row>
        <row r="705">
          <cell r="A705">
            <v>35604</v>
          </cell>
          <cell r="B705">
            <v>2.27</v>
          </cell>
          <cell r="C705">
            <v>2.5118743933434153</v>
          </cell>
          <cell r="E705">
            <v>704</v>
          </cell>
        </row>
        <row r="706">
          <cell r="A706">
            <v>35605</v>
          </cell>
          <cell r="B706">
            <v>2.27</v>
          </cell>
          <cell r="C706">
            <v>2.5137750449677121</v>
          </cell>
          <cell r="E706">
            <v>705</v>
          </cell>
        </row>
        <row r="707">
          <cell r="A707">
            <v>35606</v>
          </cell>
          <cell r="B707">
            <v>2.2400000000000002</v>
          </cell>
          <cell r="C707">
            <v>2.5156771347517379</v>
          </cell>
          <cell r="E707">
            <v>706</v>
          </cell>
        </row>
        <row r="708">
          <cell r="A708">
            <v>35607</v>
          </cell>
          <cell r="B708">
            <v>2.23</v>
          </cell>
          <cell r="C708">
            <v>2.5175555070123528</v>
          </cell>
          <cell r="E708">
            <v>707</v>
          </cell>
        </row>
        <row r="709">
          <cell r="A709">
            <v>35608</v>
          </cell>
          <cell r="B709">
            <v>2.2200000000000002</v>
          </cell>
          <cell r="C709">
            <v>2.5194268899392318</v>
          </cell>
          <cell r="E709">
            <v>708</v>
          </cell>
        </row>
        <row r="710">
          <cell r="A710">
            <v>35611</v>
          </cell>
          <cell r="B710">
            <v>2.06</v>
          </cell>
          <cell r="C710">
            <v>2.5212912658377866</v>
          </cell>
          <cell r="E710">
            <v>709</v>
          </cell>
        </row>
        <row r="711">
          <cell r="A711">
            <v>35612</v>
          </cell>
          <cell r="B711">
            <v>2.06</v>
          </cell>
          <cell r="C711">
            <v>2.5230225525069954</v>
          </cell>
          <cell r="D711">
            <v>1.591944177080884E-2</v>
          </cell>
          <cell r="E711">
            <v>710</v>
          </cell>
        </row>
        <row r="712">
          <cell r="A712">
            <v>35613</v>
          </cell>
          <cell r="B712">
            <v>2.06</v>
          </cell>
          <cell r="C712">
            <v>2.5247550279930504</v>
          </cell>
          <cell r="E712">
            <v>711</v>
          </cell>
        </row>
        <row r="713">
          <cell r="A713">
            <v>35614</v>
          </cell>
          <cell r="B713">
            <v>2.06</v>
          </cell>
          <cell r="C713">
            <v>2.5264886931122725</v>
          </cell>
          <cell r="E713">
            <v>712</v>
          </cell>
        </row>
        <row r="714">
          <cell r="A714">
            <v>35615</v>
          </cell>
          <cell r="B714">
            <v>2.0699999999999998</v>
          </cell>
          <cell r="C714">
            <v>2.528223548681543</v>
          </cell>
          <cell r="E714">
            <v>713</v>
          </cell>
        </row>
        <row r="715">
          <cell r="A715">
            <v>35618</v>
          </cell>
          <cell r="B715">
            <v>2.08</v>
          </cell>
          <cell r="C715">
            <v>2.5299680229301336</v>
          </cell>
          <cell r="E715">
            <v>714</v>
          </cell>
        </row>
        <row r="716">
          <cell r="A716">
            <v>35619</v>
          </cell>
          <cell r="B716">
            <v>2.09</v>
          </cell>
          <cell r="C716">
            <v>2.5317221340926985</v>
          </cell>
          <cell r="E716">
            <v>715</v>
          </cell>
        </row>
        <row r="717">
          <cell r="A717">
            <v>35620</v>
          </cell>
          <cell r="B717">
            <v>2.08</v>
          </cell>
          <cell r="C717">
            <v>2.5334859005127828</v>
          </cell>
          <cell r="E717">
            <v>716</v>
          </cell>
        </row>
        <row r="718">
          <cell r="A718">
            <v>35621</v>
          </cell>
          <cell r="B718">
            <v>2.08</v>
          </cell>
          <cell r="C718">
            <v>2.5352424507371385</v>
          </cell>
          <cell r="E718">
            <v>717</v>
          </cell>
        </row>
        <row r="719">
          <cell r="A719">
            <v>35622</v>
          </cell>
          <cell r="B719">
            <v>2.09</v>
          </cell>
          <cell r="C719">
            <v>2.5370002188363165</v>
          </cell>
          <cell r="E719">
            <v>718</v>
          </cell>
        </row>
        <row r="720">
          <cell r="A720">
            <v>35625</v>
          </cell>
          <cell r="B720">
            <v>2.09</v>
          </cell>
          <cell r="C720">
            <v>2.5387676623221056</v>
          </cell>
          <cell r="E720">
            <v>719</v>
          </cell>
        </row>
        <row r="721">
          <cell r="A721">
            <v>35626</v>
          </cell>
          <cell r="B721">
            <v>2.08</v>
          </cell>
          <cell r="C721">
            <v>2.5405363371268566</v>
          </cell>
          <cell r="E721">
            <v>720</v>
          </cell>
        </row>
        <row r="722">
          <cell r="A722">
            <v>35627</v>
          </cell>
          <cell r="B722">
            <v>2.08</v>
          </cell>
          <cell r="C722">
            <v>2.5422977756539313</v>
          </cell>
          <cell r="E722">
            <v>721</v>
          </cell>
        </row>
        <row r="723">
          <cell r="A723">
            <v>35628</v>
          </cell>
          <cell r="B723">
            <v>2.08</v>
          </cell>
          <cell r="C723">
            <v>2.5440604354450516</v>
          </cell>
          <cell r="E723">
            <v>722</v>
          </cell>
        </row>
        <row r="724">
          <cell r="A724">
            <v>35629</v>
          </cell>
          <cell r="B724">
            <v>2.0699999999999998</v>
          </cell>
          <cell r="C724">
            <v>2.5458243173469604</v>
          </cell>
          <cell r="E724">
            <v>723</v>
          </cell>
        </row>
        <row r="725">
          <cell r="A725">
            <v>35632</v>
          </cell>
          <cell r="B725">
            <v>2.0699999999999998</v>
          </cell>
          <cell r="C725">
            <v>2.5475809361259301</v>
          </cell>
          <cell r="E725">
            <v>724</v>
          </cell>
        </row>
        <row r="726">
          <cell r="A726">
            <v>35633</v>
          </cell>
          <cell r="B726">
            <v>2.06</v>
          </cell>
          <cell r="C726">
            <v>2.5493387669718572</v>
          </cell>
          <cell r="E726">
            <v>725</v>
          </cell>
        </row>
        <row r="727">
          <cell r="A727">
            <v>35634</v>
          </cell>
          <cell r="B727">
            <v>2.06</v>
          </cell>
          <cell r="C727">
            <v>2.5510893129251779</v>
          </cell>
          <cell r="E727">
            <v>726</v>
          </cell>
        </row>
        <row r="728">
          <cell r="A728">
            <v>35635</v>
          </cell>
          <cell r="B728">
            <v>2.06</v>
          </cell>
          <cell r="C728">
            <v>2.5528410609200534</v>
          </cell>
          <cell r="E728">
            <v>727</v>
          </cell>
        </row>
        <row r="729">
          <cell r="A729">
            <v>35636</v>
          </cell>
          <cell r="B729">
            <v>2.06</v>
          </cell>
          <cell r="C729">
            <v>2.5545940117818855</v>
          </cell>
          <cell r="E729">
            <v>728</v>
          </cell>
        </row>
        <row r="730">
          <cell r="A730">
            <v>35639</v>
          </cell>
          <cell r="B730">
            <v>2.06</v>
          </cell>
          <cell r="C730">
            <v>2.5563481663366425</v>
          </cell>
          <cell r="E730">
            <v>729</v>
          </cell>
        </row>
        <row r="731">
          <cell r="A731">
            <v>35640</v>
          </cell>
          <cell r="B731">
            <v>2.06</v>
          </cell>
          <cell r="C731">
            <v>2.5581035254108606</v>
          </cell>
          <cell r="E731">
            <v>730</v>
          </cell>
        </row>
        <row r="732">
          <cell r="A732">
            <v>35641</v>
          </cell>
          <cell r="B732">
            <v>2.06</v>
          </cell>
          <cell r="C732">
            <v>2.559860089831643</v>
          </cell>
          <cell r="E732">
            <v>731</v>
          </cell>
        </row>
        <row r="733">
          <cell r="A733">
            <v>35642</v>
          </cell>
          <cell r="B733">
            <v>2.25</v>
          </cell>
          <cell r="C733">
            <v>2.5616178604266611</v>
          </cell>
          <cell r="E733">
            <v>732</v>
          </cell>
        </row>
        <row r="734">
          <cell r="A734">
            <v>35643</v>
          </cell>
          <cell r="B734">
            <v>2.2400000000000002</v>
          </cell>
          <cell r="C734">
            <v>2.563539073821981</v>
          </cell>
          <cell r="D734">
            <v>1.605872340488057E-2</v>
          </cell>
          <cell r="E734">
            <v>733</v>
          </cell>
        </row>
        <row r="735">
          <cell r="A735">
            <v>35646</v>
          </cell>
          <cell r="B735">
            <v>2.23</v>
          </cell>
          <cell r="C735">
            <v>2.5654531829971012</v>
          </cell>
          <cell r="E735">
            <v>734</v>
          </cell>
        </row>
        <row r="736">
          <cell r="A736">
            <v>35647</v>
          </cell>
          <cell r="B736">
            <v>2.23</v>
          </cell>
          <cell r="C736">
            <v>2.5673601698631292</v>
          </cell>
          <cell r="E736">
            <v>735</v>
          </cell>
        </row>
        <row r="737">
          <cell r="A737">
            <v>35648</v>
          </cell>
          <cell r="B737">
            <v>2.2200000000000002</v>
          </cell>
          <cell r="C737">
            <v>2.5692685742560606</v>
          </cell>
          <cell r="E737">
            <v>736</v>
          </cell>
        </row>
        <row r="738">
          <cell r="A738">
            <v>35649</v>
          </cell>
          <cell r="B738">
            <v>2.23</v>
          </cell>
          <cell r="C738">
            <v>2.5711698330010098</v>
          </cell>
          <cell r="E738">
            <v>737</v>
          </cell>
        </row>
        <row r="739">
          <cell r="A739">
            <v>35650</v>
          </cell>
          <cell r="B739">
            <v>2.2400000000000002</v>
          </cell>
          <cell r="C739">
            <v>2.5730810692435404</v>
          </cell>
          <cell r="E739">
            <v>738</v>
          </cell>
        </row>
        <row r="740">
          <cell r="A740">
            <v>35653</v>
          </cell>
          <cell r="B740">
            <v>2.25</v>
          </cell>
          <cell r="C740">
            <v>2.5750023031085756</v>
          </cell>
          <cell r="E740">
            <v>739</v>
          </cell>
        </row>
        <row r="741">
          <cell r="A741">
            <v>35654</v>
          </cell>
          <cell r="B741">
            <v>2.27</v>
          </cell>
          <cell r="C741">
            <v>2.5769335548359069</v>
          </cell>
          <cell r="E741">
            <v>740</v>
          </cell>
        </row>
        <row r="742">
          <cell r="A742">
            <v>35655</v>
          </cell>
          <cell r="B742">
            <v>2.27</v>
          </cell>
          <cell r="C742">
            <v>2.5788834345590663</v>
          </cell>
          <cell r="E742">
            <v>741</v>
          </cell>
        </row>
        <row r="743">
          <cell r="A743">
            <v>35656</v>
          </cell>
          <cell r="B743">
            <v>2.2599999999999998</v>
          </cell>
          <cell r="C743">
            <v>2.5808347896912163</v>
          </cell>
          <cell r="E743">
            <v>742</v>
          </cell>
        </row>
        <row r="744">
          <cell r="A744">
            <v>35657</v>
          </cell>
          <cell r="B744">
            <v>2.2599999999999998</v>
          </cell>
          <cell r="C744">
            <v>2.582779018566117</v>
          </cell>
          <cell r="E744">
            <v>743</v>
          </cell>
        </row>
        <row r="745">
          <cell r="A745">
            <v>35660</v>
          </cell>
          <cell r="B745">
            <v>2.25</v>
          </cell>
          <cell r="C745">
            <v>2.5847247120934371</v>
          </cell>
          <cell r="E745">
            <v>744</v>
          </cell>
        </row>
        <row r="746">
          <cell r="A746">
            <v>35661</v>
          </cell>
          <cell r="B746">
            <v>2.25</v>
          </cell>
          <cell r="C746">
            <v>2.5866632556275073</v>
          </cell>
          <cell r="E746">
            <v>745</v>
          </cell>
        </row>
        <row r="747">
          <cell r="A747">
            <v>35662</v>
          </cell>
          <cell r="B747">
            <v>2.25</v>
          </cell>
          <cell r="C747">
            <v>2.5886032530692282</v>
          </cell>
          <cell r="E747">
            <v>746</v>
          </cell>
        </row>
        <row r="748">
          <cell r="A748">
            <v>35663</v>
          </cell>
          <cell r="B748">
            <v>2.25</v>
          </cell>
          <cell r="C748">
            <v>2.5905447055090303</v>
          </cell>
          <cell r="E748">
            <v>747</v>
          </cell>
        </row>
        <row r="749">
          <cell r="A749">
            <v>35664</v>
          </cell>
          <cell r="B749">
            <v>2.25</v>
          </cell>
          <cell r="C749">
            <v>2.5924876140381623</v>
          </cell>
          <cell r="E749">
            <v>748</v>
          </cell>
        </row>
        <row r="750">
          <cell r="A750">
            <v>35667</v>
          </cell>
          <cell r="B750">
            <v>2.2400000000000002</v>
          </cell>
          <cell r="C750">
            <v>2.5944319797486912</v>
          </cell>
          <cell r="E750">
            <v>749</v>
          </cell>
        </row>
        <row r="751">
          <cell r="A751">
            <v>35668</v>
          </cell>
          <cell r="B751">
            <v>2.2400000000000002</v>
          </cell>
          <cell r="C751">
            <v>2.5963691556269035</v>
          </cell>
          <cell r="E751">
            <v>750</v>
          </cell>
        </row>
        <row r="752">
          <cell r="A752">
            <v>35669</v>
          </cell>
          <cell r="B752">
            <v>2.2400000000000002</v>
          </cell>
          <cell r="C752">
            <v>2.5983077779297714</v>
          </cell>
          <cell r="E752">
            <v>751</v>
          </cell>
        </row>
        <row r="753">
          <cell r="A753">
            <v>35670</v>
          </cell>
          <cell r="B753">
            <v>2.2400000000000002</v>
          </cell>
          <cell r="C753">
            <v>2.6002478477372923</v>
          </cell>
          <cell r="E753">
            <v>752</v>
          </cell>
        </row>
        <row r="754">
          <cell r="A754">
            <v>35671</v>
          </cell>
          <cell r="B754">
            <v>2.16</v>
          </cell>
          <cell r="C754">
            <v>2.6021893661302697</v>
          </cell>
          <cell r="E754">
            <v>753</v>
          </cell>
        </row>
        <row r="755">
          <cell r="A755">
            <v>35674</v>
          </cell>
          <cell r="B755">
            <v>2.16</v>
          </cell>
          <cell r="C755">
            <v>2.6040629424738837</v>
          </cell>
          <cell r="D755">
            <v>1.5807782711689145E-2</v>
          </cell>
          <cell r="E755">
            <v>754</v>
          </cell>
        </row>
        <row r="756">
          <cell r="A756">
            <v>35675</v>
          </cell>
          <cell r="B756">
            <v>2.15</v>
          </cell>
          <cell r="C756">
            <v>2.6059378677924649</v>
          </cell>
          <cell r="E756">
            <v>755</v>
          </cell>
        </row>
        <row r="757">
          <cell r="A757">
            <v>35676</v>
          </cell>
          <cell r="B757">
            <v>2.15</v>
          </cell>
          <cell r="C757">
            <v>2.6078054565977165</v>
          </cell>
          <cell r="E757">
            <v>756</v>
          </cell>
        </row>
        <row r="758">
          <cell r="A758">
            <v>35677</v>
          </cell>
          <cell r="B758">
            <v>2.15</v>
          </cell>
          <cell r="C758">
            <v>2.6096743838416114</v>
          </cell>
          <cell r="E758">
            <v>757</v>
          </cell>
        </row>
        <row r="759">
          <cell r="A759">
            <v>35678</v>
          </cell>
          <cell r="B759">
            <v>2.15</v>
          </cell>
          <cell r="C759">
            <v>2.6115446504833648</v>
          </cell>
          <cell r="E759">
            <v>758</v>
          </cell>
        </row>
        <row r="760">
          <cell r="A760">
            <v>35681</v>
          </cell>
          <cell r="B760">
            <v>2.15</v>
          </cell>
          <cell r="C760">
            <v>2.6134162574828781</v>
          </cell>
          <cell r="E760">
            <v>759</v>
          </cell>
        </row>
        <row r="761">
          <cell r="A761">
            <v>35682</v>
          </cell>
          <cell r="B761">
            <v>2.15</v>
          </cell>
          <cell r="C761">
            <v>2.6152892058007411</v>
          </cell>
          <cell r="E761">
            <v>760</v>
          </cell>
        </row>
        <row r="762">
          <cell r="A762">
            <v>35683</v>
          </cell>
          <cell r="B762">
            <v>2.15</v>
          </cell>
          <cell r="C762">
            <v>2.6171634963982315</v>
          </cell>
          <cell r="E762">
            <v>761</v>
          </cell>
        </row>
        <row r="763">
          <cell r="A763">
            <v>35684</v>
          </cell>
          <cell r="B763">
            <v>2.15</v>
          </cell>
          <cell r="C763">
            <v>2.6190391302373168</v>
          </cell>
          <cell r="E763">
            <v>762</v>
          </cell>
        </row>
        <row r="764">
          <cell r="A764">
            <v>35685</v>
          </cell>
          <cell r="B764">
            <v>2.16</v>
          </cell>
          <cell r="C764">
            <v>2.6209161082806536</v>
          </cell>
          <cell r="E764">
            <v>763</v>
          </cell>
        </row>
        <row r="765">
          <cell r="A765">
            <v>35688</v>
          </cell>
          <cell r="B765">
            <v>2.16</v>
          </cell>
          <cell r="C765">
            <v>2.6228031678786157</v>
          </cell>
          <cell r="E765">
            <v>764</v>
          </cell>
        </row>
        <row r="766">
          <cell r="A766">
            <v>35689</v>
          </cell>
          <cell r="B766">
            <v>2.15</v>
          </cell>
          <cell r="C766">
            <v>2.6246915861594884</v>
          </cell>
          <cell r="E766">
            <v>765</v>
          </cell>
        </row>
        <row r="767">
          <cell r="A767">
            <v>35690</v>
          </cell>
          <cell r="B767">
            <v>2.15</v>
          </cell>
          <cell r="C767">
            <v>2.6265726151295694</v>
          </cell>
          <cell r="E767">
            <v>766</v>
          </cell>
        </row>
        <row r="768">
          <cell r="A768">
            <v>35691</v>
          </cell>
          <cell r="B768">
            <v>2.15</v>
          </cell>
          <cell r="C768">
            <v>2.6284549921704126</v>
          </cell>
          <cell r="E768">
            <v>767</v>
          </cell>
        </row>
        <row r="769">
          <cell r="A769">
            <v>35692</v>
          </cell>
          <cell r="B769">
            <v>2.15</v>
          </cell>
          <cell r="C769">
            <v>2.6303387182481348</v>
          </cell>
          <cell r="E769">
            <v>768</v>
          </cell>
        </row>
        <row r="770">
          <cell r="A770">
            <v>35695</v>
          </cell>
          <cell r="B770">
            <v>2.15</v>
          </cell>
          <cell r="C770">
            <v>2.6322237943295459</v>
          </cell>
          <cell r="E770">
            <v>769</v>
          </cell>
        </row>
        <row r="771">
          <cell r="A771">
            <v>35696</v>
          </cell>
          <cell r="B771">
            <v>2.15</v>
          </cell>
          <cell r="C771">
            <v>2.6341102213821488</v>
          </cell>
          <cell r="E771">
            <v>770</v>
          </cell>
        </row>
        <row r="772">
          <cell r="A772">
            <v>35697</v>
          </cell>
          <cell r="B772">
            <v>2.13</v>
          </cell>
          <cell r="C772">
            <v>2.6359980003741392</v>
          </cell>
          <cell r="E772">
            <v>771</v>
          </cell>
        </row>
        <row r="773">
          <cell r="A773">
            <v>35698</v>
          </cell>
          <cell r="B773">
            <v>2.12</v>
          </cell>
          <cell r="C773">
            <v>2.6378695589544048</v>
          </cell>
          <cell r="E773">
            <v>772</v>
          </cell>
        </row>
        <row r="774">
          <cell r="A774">
            <v>35699</v>
          </cell>
          <cell r="B774">
            <v>2.11</v>
          </cell>
          <cell r="C774">
            <v>2.6397336534427325</v>
          </cell>
          <cell r="E774">
            <v>773</v>
          </cell>
        </row>
        <row r="775">
          <cell r="A775">
            <v>35702</v>
          </cell>
          <cell r="B775">
            <v>2.0699999999999998</v>
          </cell>
          <cell r="C775">
            <v>2.6415902661123205</v>
          </cell>
          <cell r="E775">
            <v>774</v>
          </cell>
        </row>
        <row r="776">
          <cell r="A776">
            <v>35703</v>
          </cell>
          <cell r="B776">
            <v>2.0699999999999998</v>
          </cell>
          <cell r="C776">
            <v>2.6434129633959382</v>
          </cell>
          <cell r="E776">
            <v>775</v>
          </cell>
        </row>
        <row r="777">
          <cell r="A777">
            <v>35704</v>
          </cell>
          <cell r="B777">
            <v>2.06</v>
          </cell>
          <cell r="C777">
            <v>2.6452369183406814</v>
          </cell>
          <cell r="D777">
            <v>1.58114365037898E-2</v>
          </cell>
          <cell r="E777">
            <v>776</v>
          </cell>
        </row>
        <row r="778">
          <cell r="A778">
            <v>35705</v>
          </cell>
          <cell r="B778">
            <v>2.0499999999999998</v>
          </cell>
          <cell r="C778">
            <v>2.647053314357942</v>
          </cell>
          <cell r="E778">
            <v>777</v>
          </cell>
        </row>
        <row r="779">
          <cell r="A779">
            <v>35706</v>
          </cell>
          <cell r="B779">
            <v>2.0499999999999998</v>
          </cell>
          <cell r="C779">
            <v>2.6488621341227532</v>
          </cell>
          <cell r="E779">
            <v>778</v>
          </cell>
        </row>
        <row r="780">
          <cell r="A780">
            <v>35709</v>
          </cell>
          <cell r="B780">
            <v>2.0499999999999998</v>
          </cell>
          <cell r="C780">
            <v>2.6506721899144039</v>
          </cell>
          <cell r="E780">
            <v>779</v>
          </cell>
        </row>
        <row r="781">
          <cell r="A781">
            <v>35710</v>
          </cell>
          <cell r="B781">
            <v>2.0499999999999998</v>
          </cell>
          <cell r="C781">
            <v>2.6524834825775123</v>
          </cell>
          <cell r="E781">
            <v>780</v>
          </cell>
        </row>
        <row r="782">
          <cell r="A782">
            <v>35711</v>
          </cell>
          <cell r="B782">
            <v>2.0499999999999998</v>
          </cell>
          <cell r="C782">
            <v>2.6542960129572739</v>
          </cell>
          <cell r="E782">
            <v>781</v>
          </cell>
        </row>
        <row r="783">
          <cell r="A783">
            <v>35712</v>
          </cell>
          <cell r="B783">
            <v>2.0499999999999998</v>
          </cell>
          <cell r="C783">
            <v>2.6561097818994615</v>
          </cell>
          <cell r="E783">
            <v>782</v>
          </cell>
        </row>
        <row r="784">
          <cell r="A784">
            <v>35713</v>
          </cell>
          <cell r="B784">
            <v>2.0499999999999998</v>
          </cell>
          <cell r="C784">
            <v>2.6579247902504264</v>
          </cell>
          <cell r="E784">
            <v>783</v>
          </cell>
        </row>
        <row r="785">
          <cell r="A785">
            <v>35716</v>
          </cell>
          <cell r="B785">
            <v>2.0499999999999998</v>
          </cell>
          <cell r="C785">
            <v>2.6597410388570975</v>
          </cell>
          <cell r="E785">
            <v>784</v>
          </cell>
        </row>
        <row r="786">
          <cell r="A786">
            <v>35717</v>
          </cell>
          <cell r="B786">
            <v>2.06</v>
          </cell>
          <cell r="C786">
            <v>2.6615585285669834</v>
          </cell>
          <cell r="E786">
            <v>785</v>
          </cell>
        </row>
        <row r="787">
          <cell r="A787">
            <v>35718</v>
          </cell>
          <cell r="B787">
            <v>2.0699999999999998</v>
          </cell>
          <cell r="C787">
            <v>2.6633861320899328</v>
          </cell>
          <cell r="E787">
            <v>786</v>
          </cell>
        </row>
        <row r="788">
          <cell r="A788">
            <v>35719</v>
          </cell>
          <cell r="B788">
            <v>2.0699999999999998</v>
          </cell>
          <cell r="C788">
            <v>2.6652238685210752</v>
          </cell>
          <cell r="E788">
            <v>787</v>
          </cell>
        </row>
        <row r="789">
          <cell r="A789">
            <v>35720</v>
          </cell>
          <cell r="B789">
            <v>2.0699999999999998</v>
          </cell>
          <cell r="C789">
            <v>2.6670628729903547</v>
          </cell>
          <cell r="E789">
            <v>788</v>
          </cell>
        </row>
        <row r="790">
          <cell r="A790">
            <v>35723</v>
          </cell>
          <cell r="B790">
            <v>2.06</v>
          </cell>
          <cell r="C790">
            <v>2.6689031463727182</v>
          </cell>
          <cell r="E790">
            <v>789</v>
          </cell>
        </row>
        <row r="791">
          <cell r="A791">
            <v>35724</v>
          </cell>
          <cell r="B791">
            <v>2.06</v>
          </cell>
          <cell r="C791">
            <v>2.6707357931998943</v>
          </cell>
          <cell r="E791">
            <v>790</v>
          </cell>
        </row>
        <row r="792">
          <cell r="A792">
            <v>35725</v>
          </cell>
          <cell r="B792">
            <v>2.06</v>
          </cell>
          <cell r="C792">
            <v>2.6725696984445584</v>
          </cell>
          <cell r="E792">
            <v>791</v>
          </cell>
        </row>
        <row r="793">
          <cell r="A793">
            <v>35726</v>
          </cell>
          <cell r="B793">
            <v>2.06</v>
          </cell>
          <cell r="C793">
            <v>2.6744048629708237</v>
          </cell>
          <cell r="E793">
            <v>792</v>
          </cell>
        </row>
        <row r="794">
          <cell r="A794">
            <v>35727</v>
          </cell>
          <cell r="B794">
            <v>2.0499999999999998</v>
          </cell>
          <cell r="C794">
            <v>2.6762412876433972</v>
          </cell>
          <cell r="E794">
            <v>793</v>
          </cell>
        </row>
        <row r="795">
          <cell r="A795">
            <v>35730</v>
          </cell>
          <cell r="B795">
            <v>2.06</v>
          </cell>
          <cell r="C795">
            <v>2.678070052523287</v>
          </cell>
          <cell r="E795">
            <v>794</v>
          </cell>
        </row>
        <row r="796">
          <cell r="A796">
            <v>35731</v>
          </cell>
          <cell r="B796">
            <v>2.08</v>
          </cell>
          <cell r="C796">
            <v>2.6799089939593532</v>
          </cell>
          <cell r="E796">
            <v>795</v>
          </cell>
        </row>
        <row r="797">
          <cell r="A797">
            <v>35732</v>
          </cell>
          <cell r="B797">
            <v>2.1</v>
          </cell>
          <cell r="C797">
            <v>2.6817670641951654</v>
          </cell>
          <cell r="E797">
            <v>796</v>
          </cell>
        </row>
        <row r="798">
          <cell r="A798">
            <v>35733</v>
          </cell>
          <cell r="B798">
            <v>2.17</v>
          </cell>
          <cell r="C798">
            <v>2.6836443011401019</v>
          </cell>
          <cell r="E798">
            <v>797</v>
          </cell>
        </row>
        <row r="799">
          <cell r="A799">
            <v>35734</v>
          </cell>
          <cell r="B799">
            <v>4.62</v>
          </cell>
          <cell r="C799">
            <v>2.685585470517927</v>
          </cell>
          <cell r="E799">
            <v>798</v>
          </cell>
        </row>
        <row r="800">
          <cell r="A800">
            <v>35737</v>
          </cell>
          <cell r="B800">
            <v>4.4000000000000004</v>
          </cell>
          <cell r="C800">
            <v>2.689721272142525</v>
          </cell>
          <cell r="D800">
            <v>1.6816774895818343E-2</v>
          </cell>
          <cell r="E800">
            <v>799</v>
          </cell>
        </row>
        <row r="801">
          <cell r="A801">
            <v>35738</v>
          </cell>
          <cell r="B801">
            <v>4.4000000000000004</v>
          </cell>
          <cell r="C801">
            <v>2.6936661966750011</v>
          </cell>
          <cell r="E801">
            <v>800</v>
          </cell>
        </row>
        <row r="802">
          <cell r="A802">
            <v>35739</v>
          </cell>
          <cell r="B802">
            <v>4.3899999999999997</v>
          </cell>
          <cell r="C802">
            <v>2.697616907096791</v>
          </cell>
          <cell r="E802">
            <v>801</v>
          </cell>
        </row>
        <row r="803">
          <cell r="A803">
            <v>35740</v>
          </cell>
          <cell r="B803">
            <v>4.43</v>
          </cell>
          <cell r="C803">
            <v>2.7015644198375095</v>
          </cell>
          <cell r="E803">
            <v>802</v>
          </cell>
        </row>
        <row r="804">
          <cell r="A804">
            <v>35741</v>
          </cell>
          <cell r="B804">
            <v>4.45</v>
          </cell>
          <cell r="C804">
            <v>2.7055537299641359</v>
          </cell>
          <cell r="E804">
            <v>803</v>
          </cell>
        </row>
        <row r="805">
          <cell r="A805">
            <v>35744</v>
          </cell>
          <cell r="B805">
            <v>4.45</v>
          </cell>
          <cell r="C805">
            <v>2.7095669679969161</v>
          </cell>
          <cell r="E805">
            <v>804</v>
          </cell>
        </row>
        <row r="806">
          <cell r="A806">
            <v>35745</v>
          </cell>
          <cell r="B806">
            <v>4.45</v>
          </cell>
          <cell r="C806">
            <v>2.7135861589994446</v>
          </cell>
          <cell r="E806">
            <v>805</v>
          </cell>
        </row>
        <row r="807">
          <cell r="A807">
            <v>35746</v>
          </cell>
          <cell r="B807">
            <v>4.45</v>
          </cell>
          <cell r="C807">
            <v>2.7176113118019605</v>
          </cell>
          <cell r="E807">
            <v>806</v>
          </cell>
        </row>
        <row r="808">
          <cell r="A808">
            <v>35747</v>
          </cell>
          <cell r="B808">
            <v>4.45</v>
          </cell>
          <cell r="C808">
            <v>2.7216424352477997</v>
          </cell>
          <cell r="E808">
            <v>807</v>
          </cell>
        </row>
        <row r="809">
          <cell r="A809">
            <v>35748</v>
          </cell>
          <cell r="B809">
            <v>4.45</v>
          </cell>
          <cell r="C809">
            <v>2.7256795381934169</v>
          </cell>
          <cell r="E809">
            <v>808</v>
          </cell>
        </row>
        <row r="810">
          <cell r="A810">
            <v>35751</v>
          </cell>
          <cell r="B810">
            <v>4.45</v>
          </cell>
          <cell r="C810">
            <v>2.7297226295084038</v>
          </cell>
          <cell r="E810">
            <v>809</v>
          </cell>
        </row>
        <row r="811">
          <cell r="A811">
            <v>35752</v>
          </cell>
          <cell r="B811">
            <v>4.45</v>
          </cell>
          <cell r="C811">
            <v>2.7337717180755079</v>
          </cell>
          <cell r="E811">
            <v>810</v>
          </cell>
        </row>
        <row r="812">
          <cell r="A812">
            <v>35753</v>
          </cell>
          <cell r="B812">
            <v>4.45</v>
          </cell>
          <cell r="C812">
            <v>2.7378268127906531</v>
          </cell>
          <cell r="E812">
            <v>811</v>
          </cell>
        </row>
        <row r="813">
          <cell r="A813">
            <v>35754</v>
          </cell>
          <cell r="B813">
            <v>4.45</v>
          </cell>
          <cell r="C813">
            <v>2.7418879225629591</v>
          </cell>
          <cell r="E813">
            <v>812</v>
          </cell>
        </row>
        <row r="814">
          <cell r="A814">
            <v>35755</v>
          </cell>
          <cell r="B814">
            <v>4.45</v>
          </cell>
          <cell r="C814">
            <v>2.7459550563147608</v>
          </cell>
          <cell r="E814">
            <v>813</v>
          </cell>
        </row>
        <row r="815">
          <cell r="A815">
            <v>35758</v>
          </cell>
          <cell r="B815">
            <v>4.45</v>
          </cell>
          <cell r="C815">
            <v>2.7500282229816277</v>
          </cell>
          <cell r="E815">
            <v>814</v>
          </cell>
        </row>
        <row r="816">
          <cell r="A816">
            <v>35759</v>
          </cell>
          <cell r="B816">
            <v>4.45</v>
          </cell>
          <cell r="C816">
            <v>2.7541074315123835</v>
          </cell>
          <cell r="E816">
            <v>815</v>
          </cell>
        </row>
        <row r="817">
          <cell r="A817">
            <v>35760</v>
          </cell>
          <cell r="B817">
            <v>4.45</v>
          </cell>
          <cell r="C817">
            <v>2.7581926908691266</v>
          </cell>
          <cell r="E817">
            <v>816</v>
          </cell>
        </row>
        <row r="818">
          <cell r="A818">
            <v>35761</v>
          </cell>
          <cell r="B818">
            <v>4.4800000000000004</v>
          </cell>
          <cell r="C818">
            <v>2.762284010027249</v>
          </cell>
          <cell r="E818">
            <v>817</v>
          </cell>
        </row>
        <row r="819">
          <cell r="A819">
            <v>35762</v>
          </cell>
          <cell r="B819">
            <v>3.9</v>
          </cell>
          <cell r="C819">
            <v>2.7664090208155563</v>
          </cell>
          <cell r="E819">
            <v>818</v>
          </cell>
        </row>
        <row r="820">
          <cell r="A820">
            <v>35765</v>
          </cell>
          <cell r="B820">
            <v>3.85</v>
          </cell>
          <cell r="C820">
            <v>2.7700053525426167</v>
          </cell>
          <cell r="D820">
            <v>2.984847583710426E-2</v>
          </cell>
          <cell r="E820">
            <v>819</v>
          </cell>
        </row>
        <row r="821">
          <cell r="A821">
            <v>35766</v>
          </cell>
          <cell r="B821">
            <v>3.85</v>
          </cell>
          <cell r="C821">
            <v>2.7735601927450464</v>
          </cell>
          <cell r="E821">
            <v>820</v>
          </cell>
        </row>
        <row r="822">
          <cell r="A822">
            <v>35767</v>
          </cell>
          <cell r="B822">
            <v>3.86</v>
          </cell>
          <cell r="C822">
            <v>2.7771195949924024</v>
          </cell>
          <cell r="E822">
            <v>821</v>
          </cell>
        </row>
        <row r="823">
          <cell r="A823">
            <v>35768</v>
          </cell>
          <cell r="B823">
            <v>3.89</v>
          </cell>
          <cell r="C823">
            <v>2.7806928222046259</v>
          </cell>
          <cell r="E823">
            <v>822</v>
          </cell>
        </row>
        <row r="824">
          <cell r="A824">
            <v>35769</v>
          </cell>
          <cell r="B824">
            <v>3.89</v>
          </cell>
          <cell r="C824">
            <v>2.784298453897418</v>
          </cell>
          <cell r="E824">
            <v>823</v>
          </cell>
        </row>
        <row r="825">
          <cell r="A825">
            <v>35772</v>
          </cell>
          <cell r="B825">
            <v>3.88</v>
          </cell>
          <cell r="C825">
            <v>2.7879087608926385</v>
          </cell>
          <cell r="E825">
            <v>824</v>
          </cell>
        </row>
        <row r="826">
          <cell r="A826">
            <v>35773</v>
          </cell>
          <cell r="B826">
            <v>3.87</v>
          </cell>
          <cell r="C826">
            <v>2.7915144562233931</v>
          </cell>
          <cell r="E826">
            <v>825</v>
          </cell>
        </row>
        <row r="827">
          <cell r="A827">
            <v>35774</v>
          </cell>
          <cell r="B827">
            <v>3.87</v>
          </cell>
          <cell r="C827">
            <v>2.7951155098719211</v>
          </cell>
          <cell r="E827">
            <v>826</v>
          </cell>
        </row>
        <row r="828">
          <cell r="A828">
            <v>35775</v>
          </cell>
          <cell r="B828">
            <v>3.87</v>
          </cell>
          <cell r="C828">
            <v>2.7987212088796558</v>
          </cell>
          <cell r="E828">
            <v>827</v>
          </cell>
        </row>
        <row r="829">
          <cell r="A829">
            <v>35776</v>
          </cell>
          <cell r="B829">
            <v>3.87</v>
          </cell>
          <cell r="C829">
            <v>2.8023315592391107</v>
          </cell>
          <cell r="E829">
            <v>828</v>
          </cell>
        </row>
        <row r="830">
          <cell r="A830">
            <v>35779</v>
          </cell>
          <cell r="B830">
            <v>3.87</v>
          </cell>
          <cell r="C830">
            <v>2.8059465669505292</v>
          </cell>
          <cell r="E830">
            <v>829</v>
          </cell>
        </row>
        <row r="831">
          <cell r="A831">
            <v>35780</v>
          </cell>
          <cell r="B831">
            <v>3.87</v>
          </cell>
          <cell r="C831">
            <v>2.8095662380218953</v>
          </cell>
          <cell r="E831">
            <v>830</v>
          </cell>
        </row>
        <row r="832">
          <cell r="A832">
            <v>35781</v>
          </cell>
          <cell r="B832">
            <v>3.9</v>
          </cell>
          <cell r="C832">
            <v>2.8131905784689435</v>
          </cell>
          <cell r="E832">
            <v>831</v>
          </cell>
        </row>
        <row r="833">
          <cell r="A833">
            <v>35782</v>
          </cell>
          <cell r="B833">
            <v>4</v>
          </cell>
          <cell r="C833">
            <v>2.8168477262209533</v>
          </cell>
          <cell r="E833">
            <v>832</v>
          </cell>
        </row>
        <row r="834">
          <cell r="A834">
            <v>35783</v>
          </cell>
          <cell r="B834">
            <v>4</v>
          </cell>
          <cell r="C834">
            <v>2.8206035231892481</v>
          </cell>
          <cell r="E834">
            <v>833</v>
          </cell>
        </row>
        <row r="835">
          <cell r="A835">
            <v>35786</v>
          </cell>
          <cell r="B835">
            <v>4.05</v>
          </cell>
          <cell r="C835">
            <v>2.8243643278868338</v>
          </cell>
          <cell r="E835">
            <v>834</v>
          </cell>
        </row>
        <row r="836">
          <cell r="A836">
            <v>35787</v>
          </cell>
          <cell r="B836">
            <v>4.01</v>
          </cell>
          <cell r="C836">
            <v>2.828177219729481</v>
          </cell>
          <cell r="E836">
            <v>835</v>
          </cell>
        </row>
        <row r="837">
          <cell r="A837">
            <v>35788</v>
          </cell>
          <cell r="B837">
            <v>4.01</v>
          </cell>
          <cell r="C837">
            <v>2.8319575499465195</v>
          </cell>
          <cell r="E837">
            <v>836</v>
          </cell>
        </row>
        <row r="838">
          <cell r="A838">
            <v>35790</v>
          </cell>
          <cell r="B838">
            <v>4</v>
          </cell>
          <cell r="C838">
            <v>2.8357429332049482</v>
          </cell>
          <cell r="E838">
            <v>837</v>
          </cell>
        </row>
        <row r="839">
          <cell r="A839">
            <v>35793</v>
          </cell>
          <cell r="B839">
            <v>4.01</v>
          </cell>
          <cell r="C839">
            <v>2.8395239237825551</v>
          </cell>
          <cell r="E839">
            <v>838</v>
          </cell>
        </row>
        <row r="840">
          <cell r="A840">
            <v>35794</v>
          </cell>
          <cell r="B840">
            <v>3.93</v>
          </cell>
          <cell r="C840">
            <v>2.843319420760678</v>
          </cell>
          <cell r="E840">
            <v>839</v>
          </cell>
        </row>
        <row r="841">
          <cell r="A841">
            <v>35795</v>
          </cell>
          <cell r="B841">
            <v>3.93</v>
          </cell>
          <cell r="C841">
            <v>2.8470441692018742</v>
          </cell>
          <cell r="E841">
            <v>840</v>
          </cell>
        </row>
        <row r="842">
          <cell r="A842">
            <v>35797</v>
          </cell>
          <cell r="B842">
            <v>3.8462764290356777</v>
          </cell>
          <cell r="C842">
            <v>2.8507737970635283</v>
          </cell>
          <cell r="D842">
            <v>2.9158226877350035E-2</v>
          </cell>
          <cell r="E842">
            <v>841</v>
          </cell>
        </row>
        <row r="843">
          <cell r="A843">
            <v>35800</v>
          </cell>
          <cell r="B843">
            <v>3.8419602410086906</v>
          </cell>
          <cell r="C843">
            <v>2.8544287517502478</v>
          </cell>
          <cell r="E843">
            <v>842</v>
          </cell>
        </row>
        <row r="844">
          <cell r="A844">
            <v>35801</v>
          </cell>
          <cell r="B844">
            <v>3.8428236031571306</v>
          </cell>
          <cell r="C844">
            <v>2.8580842856752535</v>
          </cell>
          <cell r="E844">
            <v>843</v>
          </cell>
        </row>
        <row r="845">
          <cell r="A845">
            <v>35802</v>
          </cell>
          <cell r="B845">
            <v>3.8445501406207949</v>
          </cell>
          <cell r="C845">
            <v>2.8617453235928552</v>
          </cell>
          <cell r="E845">
            <v>844</v>
          </cell>
        </row>
        <row r="846">
          <cell r="A846">
            <v>35803</v>
          </cell>
          <cell r="B846">
            <v>3.8454133159546711</v>
          </cell>
          <cell r="C846">
            <v>2.8654126980549353</v>
          </cell>
          <cell r="E846">
            <v>845</v>
          </cell>
        </row>
        <row r="847">
          <cell r="A847">
            <v>35804</v>
          </cell>
          <cell r="B847">
            <v>3.8445501406207949</v>
          </cell>
          <cell r="C847">
            <v>2.8690855967698705</v>
          </cell>
          <cell r="E847">
            <v>846</v>
          </cell>
        </row>
        <row r="848">
          <cell r="A848">
            <v>35807</v>
          </cell>
          <cell r="B848">
            <v>3.8454133159546711</v>
          </cell>
          <cell r="C848">
            <v>2.8727623779147087</v>
          </cell>
          <cell r="E848">
            <v>847</v>
          </cell>
        </row>
        <row r="849">
          <cell r="A849">
            <v>35808</v>
          </cell>
          <cell r="B849">
            <v>3.8436869030247234</v>
          </cell>
          <cell r="C849">
            <v>2.8764446974819111</v>
          </cell>
          <cell r="E849">
            <v>848</v>
          </cell>
        </row>
        <row r="850">
          <cell r="A850">
            <v>35809</v>
          </cell>
          <cell r="B850">
            <v>3.7978459761689454</v>
          </cell>
          <cell r="C850">
            <v>2.8801300817522399</v>
          </cell>
          <cell r="E850">
            <v>849</v>
          </cell>
        </row>
        <row r="851">
          <cell r="A851">
            <v>35810</v>
          </cell>
          <cell r="B851">
            <v>3.7987125265996902</v>
          </cell>
          <cell r="C851">
            <v>2.883776178566182</v>
          </cell>
          <cell r="E851">
            <v>850</v>
          </cell>
        </row>
        <row r="852">
          <cell r="A852">
            <v>35811</v>
          </cell>
          <cell r="B852">
            <v>3.8030443378027634</v>
          </cell>
          <cell r="C852">
            <v>2.8874277241306583</v>
          </cell>
          <cell r="E852">
            <v>851</v>
          </cell>
        </row>
        <row r="853">
          <cell r="A853">
            <v>35814</v>
          </cell>
          <cell r="B853">
            <v>3.8125688067456309</v>
          </cell>
          <cell r="C853">
            <v>2.8910880626830151</v>
          </cell>
          <cell r="E853">
            <v>852</v>
          </cell>
        </row>
        <row r="854">
          <cell r="A854">
            <v>35815</v>
          </cell>
          <cell r="B854">
            <v>3.7796339075584218</v>
          </cell>
          <cell r="C854">
            <v>2.8947622200714616</v>
          </cell>
          <cell r="E854">
            <v>853</v>
          </cell>
        </row>
        <row r="855">
          <cell r="A855">
            <v>35816</v>
          </cell>
          <cell r="B855">
            <v>3.7752936126262959</v>
          </cell>
          <cell r="C855">
            <v>2.898409267218562</v>
          </cell>
          <cell r="E855">
            <v>854</v>
          </cell>
        </row>
        <row r="856">
          <cell r="A856">
            <v>35817</v>
          </cell>
          <cell r="B856">
            <v>3.7561775918646401</v>
          </cell>
          <cell r="C856">
            <v>2.9020567158829977</v>
          </cell>
          <cell r="E856">
            <v>855</v>
          </cell>
        </row>
        <row r="857">
          <cell r="A857">
            <v>35818</v>
          </cell>
          <cell r="B857">
            <v>3.7187260611679651</v>
          </cell>
          <cell r="C857">
            <v>2.9056902626851713</v>
          </cell>
          <cell r="E857">
            <v>856</v>
          </cell>
        </row>
        <row r="858">
          <cell r="A858">
            <v>35821</v>
          </cell>
          <cell r="B858">
            <v>3.693401711063693</v>
          </cell>
          <cell r="C858">
            <v>2.9092920847203478</v>
          </cell>
          <cell r="E858">
            <v>857</v>
          </cell>
        </row>
        <row r="859">
          <cell r="A859">
            <v>35822</v>
          </cell>
          <cell r="B859">
            <v>3.6899044877360954</v>
          </cell>
          <cell r="C859">
            <v>2.9128738128415779</v>
          </cell>
          <cell r="E859">
            <v>858</v>
          </cell>
        </row>
        <row r="860">
          <cell r="A860">
            <v>35823</v>
          </cell>
          <cell r="B860">
            <v>3.6399576841903425</v>
          </cell>
          <cell r="C860">
            <v>2.9164565548929824</v>
          </cell>
          <cell r="E860">
            <v>859</v>
          </cell>
        </row>
        <row r="861">
          <cell r="A861">
            <v>35824</v>
          </cell>
          <cell r="B861">
            <v>3.4879648480632408</v>
          </cell>
          <cell r="C861">
            <v>2.9199951477088457</v>
          </cell>
          <cell r="E861">
            <v>860</v>
          </cell>
        </row>
        <row r="862">
          <cell r="A862">
            <v>35825</v>
          </cell>
          <cell r="B862">
            <v>3.508401637088987</v>
          </cell>
          <cell r="C862">
            <v>2.9233900945194202</v>
          </cell>
          <cell r="E862">
            <v>861</v>
          </cell>
        </row>
        <row r="863">
          <cell r="A863">
            <v>35828</v>
          </cell>
          <cell r="B863">
            <v>3.4995203650598494</v>
          </cell>
          <cell r="C863">
            <v>2.9268089033839075</v>
          </cell>
          <cell r="D863">
            <v>2.6671743089086819E-2</v>
          </cell>
          <cell r="E863">
            <v>862</v>
          </cell>
        </row>
        <row r="864">
          <cell r="A864">
            <v>35829</v>
          </cell>
          <cell r="B864">
            <v>3.5066259099389985</v>
          </cell>
          <cell r="C864">
            <v>2.9302230458379177</v>
          </cell>
          <cell r="E864">
            <v>863</v>
          </cell>
        </row>
        <row r="865">
          <cell r="A865">
            <v>35830</v>
          </cell>
          <cell r="B865">
            <v>3.5039618250336524</v>
          </cell>
          <cell r="C865">
            <v>2.9336481111893962</v>
          </cell>
          <cell r="E865">
            <v>864</v>
          </cell>
        </row>
        <row r="866">
          <cell r="A866">
            <v>35831</v>
          </cell>
          <cell r="B866">
            <v>3.5048499192391613</v>
          </cell>
          <cell r="C866">
            <v>2.9370745748526259</v>
          </cell>
          <cell r="E866">
            <v>865</v>
          </cell>
        </row>
        <row r="867">
          <cell r="A867">
            <v>35832</v>
          </cell>
          <cell r="B867">
            <v>3.5057379475373907</v>
          </cell>
          <cell r="C867">
            <v>2.9405059100481163</v>
          </cell>
          <cell r="E867">
            <v>866</v>
          </cell>
        </row>
        <row r="868">
          <cell r="A868">
            <v>35835</v>
          </cell>
          <cell r="B868">
            <v>3.5021854388634921</v>
          </cell>
          <cell r="C868">
            <v>2.9439421244327209</v>
          </cell>
          <cell r="E868">
            <v>867</v>
          </cell>
        </row>
        <row r="869">
          <cell r="A869">
            <v>35836</v>
          </cell>
          <cell r="B869">
            <v>3.4950772559405596</v>
          </cell>
          <cell r="C869">
            <v>2.9473788681797357</v>
          </cell>
          <cell r="E869">
            <v>868</v>
          </cell>
        </row>
        <row r="870">
          <cell r="A870">
            <v>35837</v>
          </cell>
          <cell r="B870">
            <v>3.4924105983684672</v>
          </cell>
          <cell r="C870">
            <v>2.9508126404620074</v>
          </cell>
          <cell r="E870">
            <v>869</v>
          </cell>
        </row>
        <row r="871">
          <cell r="A871">
            <v>35838</v>
          </cell>
          <cell r="B871">
            <v>3.4941870000000002</v>
          </cell>
          <cell r="C871">
            <v>2.9542477902417903</v>
          </cell>
          <cell r="E871">
            <v>870</v>
          </cell>
        </row>
        <row r="872">
          <cell r="A872">
            <v>35839</v>
          </cell>
          <cell r="B872">
            <v>3.4915215804358635</v>
          </cell>
          <cell r="C872">
            <v>2.9576886883162712</v>
          </cell>
          <cell r="E872">
            <v>871</v>
          </cell>
        </row>
        <row r="873">
          <cell r="A873">
            <v>35842</v>
          </cell>
          <cell r="B873">
            <v>3.480848210195564</v>
          </cell>
          <cell r="C873">
            <v>2.9611309662774268</v>
          </cell>
          <cell r="E873">
            <v>872</v>
          </cell>
        </row>
        <row r="874">
          <cell r="A874">
            <v>35843</v>
          </cell>
          <cell r="B874">
            <v>3.4826277664992134</v>
          </cell>
          <cell r="C874">
            <v>2.9645667154188007</v>
          </cell>
          <cell r="E874">
            <v>873</v>
          </cell>
        </row>
        <row r="875">
          <cell r="A875">
            <v>35844</v>
          </cell>
          <cell r="B875">
            <v>3.4781783794211041</v>
          </cell>
          <cell r="C875">
            <v>2.9680082095383864</v>
          </cell>
          <cell r="E875">
            <v>874</v>
          </cell>
        </row>
        <row r="876">
          <cell r="A876">
            <v>35845</v>
          </cell>
          <cell r="B876">
            <v>3.4639292127505161</v>
          </cell>
          <cell r="C876">
            <v>2.9714492968665067</v>
          </cell>
          <cell r="E876">
            <v>875</v>
          </cell>
        </row>
        <row r="877">
          <cell r="A877">
            <v>35846</v>
          </cell>
          <cell r="B877">
            <v>3.4318064126572789</v>
          </cell>
          <cell r="C877">
            <v>2.9748802602077142</v>
          </cell>
          <cell r="E877">
            <v>876</v>
          </cell>
        </row>
        <row r="878">
          <cell r="A878">
            <v>35851</v>
          </cell>
          <cell r="B878">
            <v>3.4237622203676654</v>
          </cell>
          <cell r="C878">
            <v>2.9782833312590036</v>
          </cell>
          <cell r="E878">
            <v>877</v>
          </cell>
        </row>
        <row r="879">
          <cell r="A879">
            <v>35852</v>
          </cell>
          <cell r="B879">
            <v>3.4192908868349026</v>
          </cell>
          <cell r="C879">
            <v>2.9816823092427085</v>
          </cell>
          <cell r="E879">
            <v>878</v>
          </cell>
        </row>
        <row r="880">
          <cell r="A880">
            <v>35853</v>
          </cell>
          <cell r="B880">
            <v>3.4219738874485817</v>
          </cell>
          <cell r="C880">
            <v>2.9850807222918521</v>
          </cell>
          <cell r="E880">
            <v>879</v>
          </cell>
        </row>
        <row r="881">
          <cell r="A881">
            <v>35856</v>
          </cell>
          <cell r="B881">
            <v>3.4192908868349026</v>
          </cell>
          <cell r="C881">
            <v>2.9884856783863882</v>
          </cell>
          <cell r="D881">
            <v>2.1073044752314196E-2</v>
          </cell>
          <cell r="E881">
            <v>880</v>
          </cell>
        </row>
        <row r="882">
          <cell r="A882">
            <v>35857</v>
          </cell>
          <cell r="B882">
            <v>3.3798709379897485</v>
          </cell>
          <cell r="C882">
            <v>2.9918918456682362</v>
          </cell>
          <cell r="E882">
            <v>881</v>
          </cell>
        </row>
        <row r="883">
          <cell r="A883">
            <v>35858</v>
          </cell>
          <cell r="B883">
            <v>3.019122344697367</v>
          </cell>
          <cell r="C883">
            <v>2.9952625817678302</v>
          </cell>
          <cell r="E883">
            <v>882</v>
          </cell>
        </row>
        <row r="884">
          <cell r="A884">
            <v>35859</v>
          </cell>
          <cell r="B884">
            <v>2.9029534382156719</v>
          </cell>
          <cell r="C884">
            <v>2.9982769364974473</v>
          </cell>
          <cell r="E884">
            <v>883</v>
          </cell>
        </row>
        <row r="885">
          <cell r="A885">
            <v>35860</v>
          </cell>
          <cell r="B885">
            <v>2.9057547438244846</v>
          </cell>
          <cell r="C885">
            <v>3.0011782226112902</v>
          </cell>
          <cell r="E885">
            <v>884</v>
          </cell>
        </row>
        <row r="886">
          <cell r="A886">
            <v>35863</v>
          </cell>
          <cell r="B886">
            <v>2.9057547438244846</v>
          </cell>
          <cell r="C886">
            <v>3.0040851185637618</v>
          </cell>
          <cell r="E886">
            <v>885</v>
          </cell>
        </row>
        <row r="887">
          <cell r="A887">
            <v>35864</v>
          </cell>
          <cell r="B887">
            <v>2.9066883666188925</v>
          </cell>
          <cell r="C887">
            <v>3.0069948300918017</v>
          </cell>
          <cell r="E887">
            <v>886</v>
          </cell>
        </row>
        <row r="888">
          <cell r="A888">
            <v>35865</v>
          </cell>
          <cell r="B888">
            <v>2.9038872796345316</v>
          </cell>
          <cell r="C888">
            <v>3.0099082957221719</v>
          </cell>
          <cell r="E888">
            <v>887</v>
          </cell>
        </row>
        <row r="889">
          <cell r="A889">
            <v>35866</v>
          </cell>
          <cell r="B889">
            <v>2.8973488584587148</v>
          </cell>
          <cell r="C889">
            <v>3.0128217738597765</v>
          </cell>
          <cell r="E889">
            <v>888</v>
          </cell>
        </row>
        <row r="890">
          <cell r="A890">
            <v>35867</v>
          </cell>
          <cell r="B890">
            <v>2.9057550000000001</v>
          </cell>
          <cell r="C890">
            <v>3.0157315057688536</v>
          </cell>
          <cell r="E890">
            <v>889</v>
          </cell>
        </row>
        <row r="891">
          <cell r="A891">
            <v>35870</v>
          </cell>
          <cell r="B891">
            <v>2.8973490000000002</v>
          </cell>
          <cell r="C891">
            <v>3.0186524980693692</v>
          </cell>
          <cell r="E891">
            <v>890</v>
          </cell>
        </row>
        <row r="892">
          <cell r="A892">
            <v>35871</v>
          </cell>
          <cell r="B892">
            <v>2.8936109999999999</v>
          </cell>
          <cell r="C892">
            <v>3.0215678613349124</v>
          </cell>
          <cell r="E892">
            <v>891</v>
          </cell>
        </row>
        <row r="893">
          <cell r="A893">
            <v>35872</v>
          </cell>
          <cell r="B893">
            <v>2.8851960000000001</v>
          </cell>
          <cell r="C893">
            <v>3.0244822753351808</v>
          </cell>
          <cell r="E893">
            <v>892</v>
          </cell>
        </row>
        <row r="894">
          <cell r="A894">
            <v>35873</v>
          </cell>
          <cell r="B894">
            <v>2.8889369999999999</v>
          </cell>
          <cell r="C894">
            <v>3.0273910167228033</v>
          </cell>
          <cell r="E894">
            <v>893</v>
          </cell>
        </row>
        <row r="895">
          <cell r="A895">
            <v>35874</v>
          </cell>
          <cell r="B895">
            <v>2.8851965877276786</v>
          </cell>
          <cell r="C895">
            <v>3.0303063306966962</v>
          </cell>
          <cell r="E895">
            <v>894</v>
          </cell>
        </row>
        <row r="896">
          <cell r="A896">
            <v>35877</v>
          </cell>
          <cell r="B896">
            <v>2.8842612861894601</v>
          </cell>
          <cell r="C896">
            <v>3.0332206738583949</v>
          </cell>
          <cell r="E896">
            <v>895</v>
          </cell>
        </row>
        <row r="897">
          <cell r="A897">
            <v>35878</v>
          </cell>
          <cell r="B897">
            <v>2.8795836813773068</v>
          </cell>
          <cell r="C897">
            <v>3.0361368741790882</v>
          </cell>
          <cell r="E897">
            <v>896</v>
          </cell>
        </row>
        <row r="898">
          <cell r="A898">
            <v>35879</v>
          </cell>
          <cell r="B898">
            <v>2.8795836813773068</v>
          </cell>
          <cell r="C898">
            <v>3.0390511442448593</v>
          </cell>
          <cell r="E898">
            <v>897</v>
          </cell>
        </row>
        <row r="899">
          <cell r="A899">
            <v>35880</v>
          </cell>
          <cell r="B899">
            <v>2.8814549427718106</v>
          </cell>
          <cell r="C899">
            <v>3.041968211605472</v>
          </cell>
          <cell r="E899">
            <v>898</v>
          </cell>
        </row>
        <row r="900">
          <cell r="A900">
            <v>35881</v>
          </cell>
          <cell r="B900">
            <v>2.8786479409108612</v>
          </cell>
          <cell r="C900">
            <v>3.0448899763851673</v>
          </cell>
          <cell r="E900">
            <v>899</v>
          </cell>
        </row>
        <row r="901">
          <cell r="A901">
            <v>35884</v>
          </cell>
          <cell r="B901">
            <v>2.8702229815626978</v>
          </cell>
          <cell r="C901">
            <v>3.047811698472108</v>
          </cell>
          <cell r="E901">
            <v>900</v>
          </cell>
        </row>
        <row r="902">
          <cell r="A902">
            <v>35885</v>
          </cell>
          <cell r="B902">
            <v>2.8674133428250315</v>
          </cell>
          <cell r="C902">
            <v>3.0507276648655846</v>
          </cell>
          <cell r="E902">
            <v>901</v>
          </cell>
        </row>
        <row r="903">
          <cell r="A903">
            <v>35886</v>
          </cell>
          <cell r="B903">
            <v>2.8720957075443199</v>
          </cell>
          <cell r="C903">
            <v>3.053643563936105</v>
          </cell>
          <cell r="D903">
            <v>2.1802977347677333E-2</v>
          </cell>
          <cell r="E903">
            <v>902</v>
          </cell>
        </row>
        <row r="904">
          <cell r="A904">
            <v>35887</v>
          </cell>
          <cell r="B904">
            <v>2.8692865086308306</v>
          </cell>
          <cell r="C904">
            <v>3.056567016126889</v>
          </cell>
          <cell r="E904">
            <v>903</v>
          </cell>
        </row>
        <row r="905">
          <cell r="A905">
            <v>35888</v>
          </cell>
          <cell r="B905">
            <v>2.8767762403809627</v>
          </cell>
          <cell r="C905">
            <v>3.0594904049609219</v>
          </cell>
          <cell r="E905">
            <v>904</v>
          </cell>
        </row>
        <row r="906">
          <cell r="A906">
            <v>35891</v>
          </cell>
          <cell r="B906">
            <v>2.9085553936631925</v>
          </cell>
          <cell r="C906">
            <v>3.0624242280624769</v>
          </cell>
          <cell r="E906">
            <v>905</v>
          </cell>
        </row>
        <row r="907">
          <cell r="A907">
            <v>35892</v>
          </cell>
          <cell r="B907">
            <v>2.9355945951063944</v>
          </cell>
          <cell r="C907">
            <v>3.0653933048978823</v>
          </cell>
          <cell r="E907">
            <v>906</v>
          </cell>
        </row>
        <row r="908">
          <cell r="A908">
            <v>35893</v>
          </cell>
          <cell r="B908">
            <v>2.9262776340344132</v>
          </cell>
          <cell r="C908">
            <v>3.0683928889037935</v>
          </cell>
          <cell r="E908">
            <v>907</v>
          </cell>
        </row>
        <row r="909">
          <cell r="A909">
            <v>35898</v>
          </cell>
          <cell r="B909">
            <v>2.922548817069881</v>
          </cell>
          <cell r="C909">
            <v>3.0713858787315367</v>
          </cell>
          <cell r="E909">
            <v>908</v>
          </cell>
        </row>
        <row r="910">
          <cell r="A910">
            <v>35899</v>
          </cell>
          <cell r="B910">
            <v>2.8786479409108612</v>
          </cell>
          <cell r="C910">
            <v>3.0743779704537539</v>
          </cell>
          <cell r="E910">
            <v>909</v>
          </cell>
        </row>
        <row r="911">
          <cell r="A911">
            <v>35900</v>
          </cell>
          <cell r="B911">
            <v>2.4373426896702188</v>
          </cell>
          <cell r="C911">
            <v>3.0773279877251634</v>
          </cell>
          <cell r="E911">
            <v>910</v>
          </cell>
        </row>
        <row r="912">
          <cell r="A912">
            <v>35901</v>
          </cell>
          <cell r="B912">
            <v>2.4993221548010869</v>
          </cell>
          <cell r="C912">
            <v>3.0798281553500297</v>
          </cell>
          <cell r="E912">
            <v>911</v>
          </cell>
        </row>
        <row r="913">
          <cell r="A913">
            <v>35902</v>
          </cell>
          <cell r="B913">
            <v>2.4915922610826424</v>
          </cell>
          <cell r="C913">
            <v>3.0823939829305784</v>
          </cell>
          <cell r="E913">
            <v>912</v>
          </cell>
        </row>
        <row r="914">
          <cell r="A914">
            <v>35905</v>
          </cell>
          <cell r="B914">
            <v>2.4877254402764226</v>
          </cell>
          <cell r="C914">
            <v>3.0849540059284042</v>
          </cell>
          <cell r="E914">
            <v>913</v>
          </cell>
        </row>
        <row r="915">
          <cell r="A915">
            <v>35907</v>
          </cell>
          <cell r="B915">
            <v>2.4848245041564354</v>
          </cell>
          <cell r="C915">
            <v>3.0875121787826143</v>
          </cell>
          <cell r="E915">
            <v>914</v>
          </cell>
        </row>
        <row r="916">
          <cell r="A916">
            <v>35908</v>
          </cell>
          <cell r="B916">
            <v>2.4838573690937338</v>
          </cell>
          <cell r="C916">
            <v>3.0900694874221877</v>
          </cell>
          <cell r="E916">
            <v>915</v>
          </cell>
        </row>
        <row r="917">
          <cell r="A917">
            <v>35909</v>
          </cell>
          <cell r="B917">
            <v>2.4819228643573332</v>
          </cell>
          <cell r="C917">
            <v>3.0926279180446361</v>
          </cell>
          <cell r="E917">
            <v>916</v>
          </cell>
        </row>
        <row r="918">
          <cell r="A918">
            <v>35912</v>
          </cell>
          <cell r="B918">
            <v>2.4799880467232249</v>
          </cell>
          <cell r="C918">
            <v>3.0951864726915512</v>
          </cell>
          <cell r="E918">
            <v>917</v>
          </cell>
        </row>
        <row r="919">
          <cell r="A919">
            <v>35913</v>
          </cell>
          <cell r="B919">
            <v>2.4819228643573332</v>
          </cell>
          <cell r="C919">
            <v>3.0977451478431028</v>
          </cell>
          <cell r="E919">
            <v>918</v>
          </cell>
        </row>
        <row r="920">
          <cell r="A920">
            <v>35914</v>
          </cell>
          <cell r="B920">
            <v>2.474181715416135</v>
          </cell>
          <cell r="C920">
            <v>3.1003079360132308</v>
          </cell>
          <cell r="E920">
            <v>919</v>
          </cell>
        </row>
        <row r="921">
          <cell r="A921">
            <v>35915</v>
          </cell>
          <cell r="B921">
            <v>2.4489883274849689</v>
          </cell>
          <cell r="C921">
            <v>3.1028648444157119</v>
          </cell>
          <cell r="E921">
            <v>920</v>
          </cell>
        </row>
        <row r="922">
          <cell r="A922">
            <v>35919</v>
          </cell>
          <cell r="B922">
            <v>2.4683725643699361</v>
          </cell>
          <cell r="C922">
            <v>3.1053978043442911</v>
          </cell>
          <cell r="D922">
            <v>1.6948356717008339E-2</v>
          </cell>
          <cell r="E922">
            <v>921</v>
          </cell>
        </row>
        <row r="923">
          <cell r="A923">
            <v>35920</v>
          </cell>
          <cell r="B923">
            <v>2.5022195776494005</v>
          </cell>
          <cell r="C923">
            <v>3.1079528972581905</v>
          </cell>
          <cell r="E923">
            <v>922</v>
          </cell>
        </row>
        <row r="924">
          <cell r="A924">
            <v>35921</v>
          </cell>
          <cell r="B924">
            <v>2.4838573690937338</v>
          </cell>
          <cell r="C924">
            <v>3.110545157453501</v>
          </cell>
          <cell r="E924">
            <v>923</v>
          </cell>
        </row>
        <row r="925">
          <cell r="A925">
            <v>35922</v>
          </cell>
          <cell r="B925">
            <v>2.4809554946589873</v>
          </cell>
          <cell r="C925">
            <v>3.1131205409572478</v>
          </cell>
          <cell r="E925">
            <v>924</v>
          </cell>
        </row>
        <row r="926">
          <cell r="A926">
            <v>35923</v>
          </cell>
          <cell r="B926">
            <v>2.4915922610826424</v>
          </cell>
          <cell r="C926">
            <v>3.1156950454611225</v>
          </cell>
          <cell r="E926">
            <v>925</v>
          </cell>
        </row>
        <row r="927">
          <cell r="A927">
            <v>35926</v>
          </cell>
          <cell r="B927">
            <v>2.4877254402764226</v>
          </cell>
          <cell r="C927">
            <v>3.1182827260155106</v>
          </cell>
          <cell r="E927">
            <v>926</v>
          </cell>
        </row>
        <row r="928">
          <cell r="A928">
            <v>35927</v>
          </cell>
          <cell r="B928">
            <v>2.4915922610826424</v>
          </cell>
          <cell r="C928">
            <v>3.1208685364380049</v>
          </cell>
          <cell r="E928">
            <v>927</v>
          </cell>
        </row>
        <row r="929">
          <cell r="A929">
            <v>35928</v>
          </cell>
          <cell r="B929">
            <v>2.4819228643573332</v>
          </cell>
          <cell r="C929">
            <v>3.1234605137357532</v>
          </cell>
          <cell r="E929">
            <v>928</v>
          </cell>
        </row>
        <row r="930">
          <cell r="A930">
            <v>35929</v>
          </cell>
          <cell r="B930">
            <v>2.4886922626692343</v>
          </cell>
          <cell r="C930">
            <v>3.1260445764240727</v>
          </cell>
          <cell r="E930">
            <v>929</v>
          </cell>
        </row>
        <row r="931">
          <cell r="A931">
            <v>35930</v>
          </cell>
          <cell r="B931">
            <v>2.4761174723542112</v>
          </cell>
          <cell r="C931">
            <v>3.1286378307407747</v>
          </cell>
          <cell r="E931">
            <v>930</v>
          </cell>
        </row>
        <row r="932">
          <cell r="A932">
            <v>35933</v>
          </cell>
          <cell r="B932">
            <v>2.4654669305863575</v>
          </cell>
          <cell r="C932">
            <v>3.1312201223398968</v>
          </cell>
          <cell r="E932">
            <v>931</v>
          </cell>
        </row>
        <row r="933">
          <cell r="A933">
            <v>35934</v>
          </cell>
          <cell r="B933">
            <v>2.467404098194681</v>
          </cell>
          <cell r="C933">
            <v>3.1337934288945686</v>
          </cell>
          <cell r="E933">
            <v>932</v>
          </cell>
        </row>
        <row r="934">
          <cell r="A934">
            <v>35935</v>
          </cell>
          <cell r="B934">
            <v>2.3808950534329743</v>
          </cell>
          <cell r="C934">
            <v>3.1363708738110185</v>
          </cell>
          <cell r="E934">
            <v>933</v>
          </cell>
        </row>
        <row r="935">
          <cell r="A935">
            <v>35936</v>
          </cell>
          <cell r="B935">
            <v>2.3280998186723245</v>
          </cell>
          <cell r="C935">
            <v>3.1388599971107478</v>
          </cell>
          <cell r="E935">
            <v>934</v>
          </cell>
        </row>
        <row r="936">
          <cell r="A936">
            <v>35937</v>
          </cell>
          <cell r="B936">
            <v>2.327119928187571</v>
          </cell>
          <cell r="C936">
            <v>3.1412958569074516</v>
          </cell>
          <cell r="E936">
            <v>935</v>
          </cell>
        </row>
        <row r="937">
          <cell r="A937">
            <v>35940</v>
          </cell>
          <cell r="B937">
            <v>2.3280998186723245</v>
          </cell>
          <cell r="C937">
            <v>3.1437325809704326</v>
          </cell>
          <cell r="E937">
            <v>936</v>
          </cell>
        </row>
        <row r="938">
          <cell r="A938">
            <v>35941</v>
          </cell>
          <cell r="B938">
            <v>2.3261399574230346</v>
          </cell>
          <cell r="C938">
            <v>3.1461722220543367</v>
          </cell>
          <cell r="E938">
            <v>937</v>
          </cell>
        </row>
        <row r="939">
          <cell r="A939">
            <v>35942</v>
          </cell>
          <cell r="B939">
            <v>2.3310390085797827</v>
          </cell>
          <cell r="C939">
            <v>3.1486117010272219</v>
          </cell>
          <cell r="E939">
            <v>938</v>
          </cell>
        </row>
        <row r="940">
          <cell r="A940">
            <v>35943</v>
          </cell>
          <cell r="B940">
            <v>2.3300593588551077</v>
          </cell>
          <cell r="C940">
            <v>3.1510582132598768</v>
          </cell>
          <cell r="E940">
            <v>939</v>
          </cell>
        </row>
        <row r="941">
          <cell r="A941">
            <v>35944</v>
          </cell>
          <cell r="B941">
            <v>2.3192779131289143</v>
          </cell>
          <cell r="C941">
            <v>3.153505597486578</v>
          </cell>
          <cell r="E941">
            <v>940</v>
          </cell>
        </row>
        <row r="942">
          <cell r="A942">
            <v>35947</v>
          </cell>
          <cell r="B942">
            <v>2.2829415661376196</v>
          </cell>
          <cell r="C942">
            <v>3.1559435494469712</v>
          </cell>
          <cell r="D942">
            <v>1.627673756707404E-2</v>
          </cell>
          <cell r="E942">
            <v>941</v>
          </cell>
        </row>
        <row r="943">
          <cell r="A943">
            <v>35948</v>
          </cell>
          <cell r="B943">
            <v>2.2799905323096503</v>
          </cell>
          <cell r="C943">
            <v>3.1583451610167765</v>
          </cell>
          <cell r="E943">
            <v>942</v>
          </cell>
        </row>
        <row r="944">
          <cell r="A944">
            <v>35949</v>
          </cell>
          <cell r="B944">
            <v>2.2829415661376196</v>
          </cell>
          <cell r="C944">
            <v>3.160745493371738</v>
          </cell>
          <cell r="E944">
            <v>943</v>
          </cell>
        </row>
        <row r="945">
          <cell r="A945">
            <v>35950</v>
          </cell>
          <cell r="B945">
            <v>2.277038770235551</v>
          </cell>
          <cell r="C945">
            <v>3.1631507591273382</v>
          </cell>
          <cell r="E945">
            <v>944</v>
          </cell>
        </row>
        <row r="946">
          <cell r="A946">
            <v>35951</v>
          </cell>
          <cell r="B946">
            <v>2.277038770235551</v>
          </cell>
          <cell r="C946">
            <v>3.1655516314322161</v>
          </cell>
          <cell r="E946">
            <v>945</v>
          </cell>
        </row>
        <row r="947">
          <cell r="A947">
            <v>35954</v>
          </cell>
          <cell r="B947">
            <v>2.2780227718657287</v>
          </cell>
          <cell r="C947">
            <v>3.1679543260302006</v>
          </cell>
          <cell r="E947">
            <v>946</v>
          </cell>
        </row>
        <row r="948">
          <cell r="A948">
            <v>35955</v>
          </cell>
          <cell r="B948">
            <v>2.2740862795556094</v>
          </cell>
          <cell r="C948">
            <v>3.1703598833951765</v>
          </cell>
          <cell r="E948">
            <v>947</v>
          </cell>
        </row>
        <row r="949">
          <cell r="A949">
            <v>35956</v>
          </cell>
          <cell r="B949">
            <v>2.2750705240941471</v>
          </cell>
          <cell r="C949">
            <v>3.1727631073658706</v>
          </cell>
          <cell r="E949">
            <v>948</v>
          </cell>
        </row>
        <row r="950">
          <cell r="A950">
            <v>35958</v>
          </cell>
          <cell r="B950">
            <v>2.2760546876501309</v>
          </cell>
          <cell r="C950">
            <v>3.1751691939743711</v>
          </cell>
          <cell r="E950">
            <v>949</v>
          </cell>
        </row>
        <row r="951">
          <cell r="A951">
            <v>35961</v>
          </cell>
          <cell r="B951">
            <v>2.277038770235551</v>
          </cell>
          <cell r="C951">
            <v>3.1775781468837137</v>
          </cell>
          <cell r="E951">
            <v>950</v>
          </cell>
        </row>
        <row r="952">
          <cell r="A952">
            <v>35962</v>
          </cell>
          <cell r="B952">
            <v>2.277038770235551</v>
          </cell>
          <cell r="C952">
            <v>3.1799899697623495</v>
          </cell>
          <cell r="E952">
            <v>951</v>
          </cell>
        </row>
        <row r="953">
          <cell r="A953">
            <v>35963</v>
          </cell>
          <cell r="B953">
            <v>2.2839250823101231</v>
          </cell>
          <cell r="C953">
            <v>3.1824036232457193</v>
          </cell>
          <cell r="E953">
            <v>952</v>
          </cell>
        </row>
        <row r="954">
          <cell r="A954">
            <v>35964</v>
          </cell>
          <cell r="B954">
            <v>2.2790066925526542</v>
          </cell>
          <cell r="C954">
            <v>3.1848264137314413</v>
          </cell>
          <cell r="E954">
            <v>953</v>
          </cell>
        </row>
        <row r="955">
          <cell r="A955">
            <v>35965</v>
          </cell>
          <cell r="B955">
            <v>2.2809742911507058</v>
          </cell>
          <cell r="C955">
            <v>3.1872458273019455</v>
          </cell>
          <cell r="E955">
            <v>954</v>
          </cell>
        </row>
        <row r="956">
          <cell r="A956">
            <v>35968</v>
          </cell>
          <cell r="B956">
            <v>2.2760546876501309</v>
          </cell>
          <cell r="C956">
            <v>3.1896691692324963</v>
          </cell>
          <cell r="E956">
            <v>955</v>
          </cell>
        </row>
        <row r="957">
          <cell r="A957">
            <v>35969</v>
          </cell>
          <cell r="B957">
            <v>2.2671942991419058</v>
          </cell>
          <cell r="C957">
            <v>3.1920891230540578</v>
          </cell>
          <cell r="E957">
            <v>956</v>
          </cell>
        </row>
        <row r="958">
          <cell r="A958">
            <v>35970</v>
          </cell>
          <cell r="B958">
            <v>2.2158720295970546</v>
          </cell>
          <cell r="C958">
            <v>3.1945014851414379</v>
          </cell>
          <cell r="E958">
            <v>957</v>
          </cell>
        </row>
        <row r="959">
          <cell r="A959">
            <v>35971</v>
          </cell>
          <cell r="B959">
            <v>2.2267470432459913</v>
          </cell>
          <cell r="C959">
            <v>3.1968610206379151</v>
          </cell>
          <cell r="E959">
            <v>958</v>
          </cell>
        </row>
        <row r="960">
          <cell r="A960">
            <v>35972</v>
          </cell>
          <cell r="B960">
            <v>2.2267470432459913</v>
          </cell>
          <cell r="C960">
            <v>3.1992338875797062</v>
          </cell>
          <cell r="E960">
            <v>959</v>
          </cell>
        </row>
        <row r="961">
          <cell r="A961">
            <v>35975</v>
          </cell>
          <cell r="B961">
            <v>2.2198277241289865</v>
          </cell>
          <cell r="C961">
            <v>3.2016085157796463</v>
          </cell>
          <cell r="E961">
            <v>960</v>
          </cell>
        </row>
        <row r="962">
          <cell r="A962">
            <v>35976</v>
          </cell>
          <cell r="B962">
            <v>2.2138936916449303</v>
          </cell>
          <cell r="C962">
            <v>3.2039775222280249</v>
          </cell>
          <cell r="E962">
            <v>961</v>
          </cell>
        </row>
        <row r="963">
          <cell r="A963">
            <v>35977</v>
          </cell>
          <cell r="B963">
            <v>2.2138936916449303</v>
          </cell>
          <cell r="C963">
            <v>3.2063419441029026</v>
          </cell>
          <cell r="D963">
            <v>1.5969358724671423E-2</v>
          </cell>
          <cell r="E963">
            <v>962</v>
          </cell>
        </row>
        <row r="964">
          <cell r="A964">
            <v>35978</v>
          </cell>
          <cell r="B964">
            <v>2.2109255710529574</v>
          </cell>
          <cell r="C964">
            <v>3.2087081108373381</v>
          </cell>
          <cell r="E964">
            <v>963</v>
          </cell>
        </row>
        <row r="965">
          <cell r="A965">
            <v>35979</v>
          </cell>
          <cell r="B965">
            <v>2.2059770660591838</v>
          </cell>
          <cell r="C965">
            <v>3.2110728491081031</v>
          </cell>
          <cell r="E965">
            <v>964</v>
          </cell>
        </row>
        <row r="966">
          <cell r="A966">
            <v>35982</v>
          </cell>
          <cell r="B966">
            <v>2.2039970906762019</v>
          </cell>
          <cell r="C966">
            <v>3.2134340334622955</v>
          </cell>
          <cell r="E966">
            <v>965</v>
          </cell>
        </row>
        <row r="967">
          <cell r="A967">
            <v>35983</v>
          </cell>
          <cell r="B967">
            <v>2.2010265129190909</v>
          </cell>
          <cell r="C967">
            <v>3.2157948332159059</v>
          </cell>
          <cell r="E967">
            <v>966</v>
          </cell>
        </row>
        <row r="968">
          <cell r="A968">
            <v>35984</v>
          </cell>
          <cell r="B968">
            <v>2.2129043999490339</v>
          </cell>
          <cell r="C968">
            <v>3.2181541831119111</v>
          </cell>
          <cell r="E968">
            <v>967</v>
          </cell>
        </row>
        <row r="969">
          <cell r="A969">
            <v>35985</v>
          </cell>
          <cell r="B969">
            <v>2.2178500403888801</v>
          </cell>
          <cell r="C969">
            <v>3.2205280056290855</v>
          </cell>
          <cell r="E969">
            <v>968</v>
          </cell>
        </row>
        <row r="970">
          <cell r="A970">
            <v>35986</v>
          </cell>
          <cell r="B970">
            <v>2.2079567137389677</v>
          </cell>
          <cell r="C970">
            <v>3.222908888351538</v>
          </cell>
          <cell r="E970">
            <v>969</v>
          </cell>
        </row>
        <row r="971">
          <cell r="A971">
            <v>35989</v>
          </cell>
          <cell r="B971">
            <v>2.2079567137389677</v>
          </cell>
          <cell r="C971">
            <v>3.2252809027908063</v>
          </cell>
          <cell r="E971">
            <v>970</v>
          </cell>
        </row>
        <row r="972">
          <cell r="A972">
            <v>35990</v>
          </cell>
          <cell r="B972">
            <v>2.2069669308553141</v>
          </cell>
          <cell r="C972">
            <v>3.2276546629984768</v>
          </cell>
          <cell r="E972">
            <v>971</v>
          </cell>
        </row>
        <row r="973">
          <cell r="A973">
            <v>35991</v>
          </cell>
          <cell r="B973">
            <v>2.2079567137389677</v>
          </cell>
          <cell r="C973">
            <v>3.2300291053669632</v>
          </cell>
          <cell r="E973">
            <v>972</v>
          </cell>
        </row>
        <row r="974">
          <cell r="A974">
            <v>35992</v>
          </cell>
          <cell r="B974">
            <v>2.2079567137389677</v>
          </cell>
          <cell r="C974">
            <v>3.2324063601832189</v>
          </cell>
          <cell r="E974">
            <v>973</v>
          </cell>
        </row>
        <row r="975">
          <cell r="A975">
            <v>35993</v>
          </cell>
          <cell r="B975">
            <v>2.2099360338241336</v>
          </cell>
          <cell r="C975">
            <v>3.2347853646247184</v>
          </cell>
          <cell r="E975">
            <v>974</v>
          </cell>
        </row>
        <row r="976">
          <cell r="A976">
            <v>35996</v>
          </cell>
          <cell r="B976">
            <v>2.2079567137389677</v>
          </cell>
          <cell r="C976">
            <v>3.2371682542043754</v>
          </cell>
          <cell r="E976">
            <v>975</v>
          </cell>
        </row>
        <row r="977">
          <cell r="A977">
            <v>35997</v>
          </cell>
          <cell r="B977">
            <v>2.2079567137389677</v>
          </cell>
          <cell r="C977">
            <v>3.2395507633311666</v>
          </cell>
          <cell r="E977">
            <v>976</v>
          </cell>
        </row>
        <row r="978">
          <cell r="A978">
            <v>35998</v>
          </cell>
          <cell r="B978">
            <v>2.1960739099340376</v>
          </cell>
          <cell r="C978">
            <v>3.2419350259502986</v>
          </cell>
          <cell r="E978">
            <v>977</v>
          </cell>
        </row>
        <row r="979">
          <cell r="A979">
            <v>35999</v>
          </cell>
          <cell r="B979">
            <v>2.1881454772296749</v>
          </cell>
          <cell r="C979">
            <v>3.2443082022596954</v>
          </cell>
          <cell r="E979">
            <v>978</v>
          </cell>
        </row>
        <row r="980">
          <cell r="A980">
            <v>36000</v>
          </cell>
          <cell r="B980">
            <v>2.1782275401400764</v>
          </cell>
          <cell r="C980">
            <v>3.2466745416995333</v>
          </cell>
          <cell r="E980">
            <v>979</v>
          </cell>
        </row>
        <row r="981">
          <cell r="A981">
            <v>36003</v>
          </cell>
          <cell r="B981">
            <v>2.1742580614569906</v>
          </cell>
          <cell r="C981">
            <v>3.2490318736664006</v>
          </cell>
          <cell r="E981">
            <v>980</v>
          </cell>
        </row>
        <row r="982">
          <cell r="A982">
            <v>36004</v>
          </cell>
          <cell r="B982">
            <v>2.1593607725891584</v>
          </cell>
          <cell r="C982">
            <v>3.251386618247484</v>
          </cell>
          <cell r="E982">
            <v>981</v>
          </cell>
        </row>
        <row r="983">
          <cell r="A983">
            <v>36005</v>
          </cell>
          <cell r="B983">
            <v>2.1364821646097099</v>
          </cell>
          <cell r="C983">
            <v>3.2537269238208055</v>
          </cell>
          <cell r="E983">
            <v>982</v>
          </cell>
        </row>
        <row r="984">
          <cell r="A984">
            <v>36006</v>
          </cell>
          <cell r="B984">
            <v>2.1225345988173938</v>
          </cell>
          <cell r="C984">
            <v>3.2560441003345568</v>
          </cell>
          <cell r="E984">
            <v>983</v>
          </cell>
        </row>
        <row r="985">
          <cell r="A985">
            <v>36007</v>
          </cell>
          <cell r="B985">
            <v>2.1255247324274418</v>
          </cell>
          <cell r="C985">
            <v>3.2583477890873018</v>
          </cell>
          <cell r="E985">
            <v>984</v>
          </cell>
        </row>
        <row r="986">
          <cell r="A986">
            <v>36010</v>
          </cell>
          <cell r="B986">
            <v>2.1195437174947873</v>
          </cell>
          <cell r="C986">
            <v>3.2606563553581536</v>
          </cell>
          <cell r="D986">
            <v>1.6939681481928703E-2</v>
          </cell>
          <cell r="E986">
            <v>985</v>
          </cell>
        </row>
        <row r="987">
          <cell r="A987">
            <v>36011</v>
          </cell>
          <cell r="B987">
            <v>2.1165520880839228</v>
          </cell>
          <cell r="C987">
            <v>3.2629600565891232</v>
          </cell>
          <cell r="E987">
            <v>986</v>
          </cell>
        </row>
        <row r="988">
          <cell r="A988">
            <v>36012</v>
          </cell>
          <cell r="B988">
            <v>2.1115643756288716</v>
          </cell>
          <cell r="C988">
            <v>3.2652621315628259</v>
          </cell>
          <cell r="E988">
            <v>987</v>
          </cell>
        </row>
        <row r="989">
          <cell r="A989">
            <v>36013</v>
          </cell>
          <cell r="B989">
            <v>2.1055763738704325</v>
          </cell>
          <cell r="C989">
            <v>3.2675604019608584</v>
          </cell>
          <cell r="E989">
            <v>988</v>
          </cell>
        </row>
        <row r="990">
          <cell r="A990">
            <v>36014</v>
          </cell>
          <cell r="B990">
            <v>2.1025812484181117</v>
          </cell>
          <cell r="C990">
            <v>3.2698537679550461</v>
          </cell>
          <cell r="E990">
            <v>989</v>
          </cell>
        </row>
        <row r="991">
          <cell r="A991">
            <v>36017</v>
          </cell>
          <cell r="B991">
            <v>2.0995853727485692</v>
          </cell>
          <cell r="C991">
            <v>3.2721454790275701</v>
          </cell>
          <cell r="E991">
            <v>990</v>
          </cell>
        </row>
        <row r="992">
          <cell r="A992">
            <v>36018</v>
          </cell>
          <cell r="B992">
            <v>2.0935913692510244</v>
          </cell>
          <cell r="C992">
            <v>3.2744355286226607</v>
          </cell>
          <cell r="E992">
            <v>991</v>
          </cell>
        </row>
        <row r="993">
          <cell r="A993">
            <v>36019</v>
          </cell>
          <cell r="B993">
            <v>2.0935913692510244</v>
          </cell>
          <cell r="C993">
            <v>3.2767206386099583</v>
          </cell>
          <cell r="E993">
            <v>992</v>
          </cell>
        </row>
        <row r="994">
          <cell r="A994">
            <v>36020</v>
          </cell>
          <cell r="B994">
            <v>2.0875943603615443</v>
          </cell>
          <cell r="C994">
            <v>3.279007343292772</v>
          </cell>
          <cell r="E994">
            <v>993</v>
          </cell>
        </row>
        <row r="995">
          <cell r="A995">
            <v>36021</v>
          </cell>
          <cell r="B995">
            <v>2.0855946890110388</v>
          </cell>
          <cell r="C995">
            <v>3.281289089038586</v>
          </cell>
          <cell r="E995">
            <v>994</v>
          </cell>
        </row>
        <row r="996">
          <cell r="A996">
            <v>36024</v>
          </cell>
          <cell r="B996">
            <v>2.0875943603615443</v>
          </cell>
          <cell r="C996">
            <v>3.2835702354043224</v>
          </cell>
          <cell r="E996">
            <v>995</v>
          </cell>
        </row>
        <row r="997">
          <cell r="A997">
            <v>36025</v>
          </cell>
          <cell r="B997">
            <v>2.0875943603615443</v>
          </cell>
          <cell r="C997">
            <v>3.2858551563060829</v>
          </cell>
          <cell r="E997">
            <v>996</v>
          </cell>
        </row>
        <row r="998">
          <cell r="A998">
            <v>36026</v>
          </cell>
          <cell r="B998">
            <v>2.0825945549878266</v>
          </cell>
          <cell r="C998">
            <v>3.2881416672038393</v>
          </cell>
          <cell r="E998">
            <v>997</v>
          </cell>
        </row>
        <row r="999">
          <cell r="A999">
            <v>36027</v>
          </cell>
          <cell r="B999">
            <v>2.080594047476847</v>
          </cell>
          <cell r="C999">
            <v>3.2904242891812219</v>
          </cell>
          <cell r="E999">
            <v>998</v>
          </cell>
        </row>
        <row r="1000">
          <cell r="A1000">
            <v>36028</v>
          </cell>
          <cell r="B1000">
            <v>2.0785932053055678</v>
          </cell>
          <cell r="C1000">
            <v>3.2927063015778031</v>
          </cell>
          <cell r="E1000">
            <v>999</v>
          </cell>
        </row>
        <row r="1001">
          <cell r="A1001">
            <v>36031</v>
          </cell>
          <cell r="B1001">
            <v>2.0795936682307392</v>
          </cell>
          <cell r="C1001">
            <v>3.2949877005596453</v>
          </cell>
          <cell r="E1001">
            <v>1000</v>
          </cell>
        </row>
        <row r="1002">
          <cell r="A1002">
            <v>36032</v>
          </cell>
          <cell r="B1002">
            <v>2.0755913143144511</v>
          </cell>
          <cell r="C1002">
            <v>3.2972717790793058</v>
          </cell>
          <cell r="E1002">
            <v>1001</v>
          </cell>
        </row>
        <row r="1003">
          <cell r="A1003">
            <v>36033</v>
          </cell>
          <cell r="B1003">
            <v>2.0755913143144511</v>
          </cell>
          <cell r="C1003">
            <v>3.2995530419678363</v>
          </cell>
          <cell r="E1003">
            <v>1002</v>
          </cell>
        </row>
        <row r="1004">
          <cell r="A1004">
            <v>36034</v>
          </cell>
          <cell r="B1004">
            <v>2.0735896350008165</v>
          </cell>
          <cell r="C1004">
            <v>3.3018358831795123</v>
          </cell>
          <cell r="E1004">
            <v>1003</v>
          </cell>
          <cell r="F1004">
            <v>0.19020000000000001</v>
          </cell>
          <cell r="G1004">
            <v>1</v>
          </cell>
        </row>
        <row r="1005">
          <cell r="A1005">
            <v>36035</v>
          </cell>
          <cell r="B1005">
            <v>2.0675825862896957</v>
          </cell>
          <cell r="C1005">
            <v>3.304118100734124</v>
          </cell>
          <cell r="E1005">
            <v>1004</v>
          </cell>
          <cell r="F1005">
            <v>0.19009999999999999</v>
          </cell>
          <cell r="G1005">
            <v>1.0006911965450003</v>
          </cell>
        </row>
        <row r="1006">
          <cell r="A1006">
            <v>36038</v>
          </cell>
          <cell r="B1006">
            <v>2.0705864877699209</v>
          </cell>
          <cell r="C1006">
            <v>3.306395279750165</v>
          </cell>
          <cell r="E1006">
            <v>1005</v>
          </cell>
          <cell r="F1006">
            <v>0.19</v>
          </cell>
          <cell r="G1006">
            <v>1.0013825369569449</v>
          </cell>
        </row>
        <row r="1007">
          <cell r="A1007">
            <v>36039</v>
          </cell>
          <cell r="B1007">
            <v>2.0745905165324707</v>
          </cell>
          <cell r="C1007">
            <v>3.3086773388799906</v>
          </cell>
          <cell r="D1007">
            <v>1.4727397888135485E-2</v>
          </cell>
          <cell r="E1007">
            <v>1006</v>
          </cell>
          <cell r="F1007">
            <v>0.1908</v>
          </cell>
          <cell r="G1007">
            <v>1.0020740208459713</v>
          </cell>
        </row>
        <row r="1008">
          <cell r="A1008">
            <v>36040</v>
          </cell>
          <cell r="B1008">
            <v>2.0765920283614125</v>
          </cell>
          <cell r="C1008">
            <v>3.3109653890898261</v>
          </cell>
          <cell r="E1008">
            <v>1007</v>
          </cell>
          <cell r="F1008">
            <v>0.19109999999999999</v>
          </cell>
          <cell r="G1008">
            <v>1.0027686564422547</v>
          </cell>
        </row>
        <row r="1009">
          <cell r="A1009">
            <v>36041</v>
          </cell>
          <cell r="B1009">
            <v>2.0815943430578798</v>
          </cell>
          <cell r="C1009">
            <v>3.3132572305342141</v>
          </cell>
          <cell r="E1009">
            <v>1008</v>
          </cell>
          <cell r="F1009">
            <v>0.19139999999999999</v>
          </cell>
          <cell r="G1009">
            <v>1.0034647766235276</v>
          </cell>
        </row>
        <row r="1010">
          <cell r="A1010">
            <v>36042</v>
          </cell>
          <cell r="B1010">
            <v>2.0985865807454651</v>
          </cell>
          <cell r="C1010">
            <v>3.3155561830369393</v>
          </cell>
          <cell r="E1010">
            <v>1009</v>
          </cell>
          <cell r="F1010">
            <v>0.192</v>
          </cell>
          <cell r="G1010">
            <v>1.0041623835597728</v>
          </cell>
        </row>
        <row r="1011">
          <cell r="A1011">
            <v>36046</v>
          </cell>
          <cell r="B1011">
            <v>3.1075805049634031</v>
          </cell>
          <cell r="C1011">
            <v>3.317875510274749</v>
          </cell>
          <cell r="E1011">
            <v>1010</v>
          </cell>
          <cell r="F1011">
            <v>0.29870000000000002</v>
          </cell>
          <cell r="G1011">
            <v>1.0048624831302526</v>
          </cell>
        </row>
        <row r="1012">
          <cell r="A1012">
            <v>36047</v>
          </cell>
          <cell r="B1012">
            <v>3.1707582570059678</v>
          </cell>
          <cell r="C1012">
            <v>3.3213123653592906</v>
          </cell>
          <cell r="E1012">
            <v>1011</v>
          </cell>
          <cell r="F1012">
            <v>0.30049999999999999</v>
          </cell>
          <cell r="G1012">
            <v>1.0059052247370319</v>
          </cell>
        </row>
        <row r="1013">
          <cell r="A1013">
            <v>36048</v>
          </cell>
          <cell r="B1013">
            <v>3.2172413767646013</v>
          </cell>
          <cell r="C1013">
            <v>3.3248227248948101</v>
          </cell>
          <cell r="E1013">
            <v>1012</v>
          </cell>
          <cell r="F1013">
            <v>0.29730000000000001</v>
          </cell>
          <cell r="G1013">
            <v>1.0069545827984889</v>
          </cell>
        </row>
        <row r="1014">
          <cell r="A1014">
            <v>36049</v>
          </cell>
          <cell r="B1014">
            <v>4.1832675781967588</v>
          </cell>
          <cell r="C1014">
            <v>3.3283883106417895</v>
          </cell>
          <cell r="E1014">
            <v>1013</v>
          </cell>
          <cell r="F1014">
            <v>0.39779999999999999</v>
          </cell>
          <cell r="G1014">
            <v>1.0079951810496031</v>
          </cell>
        </row>
        <row r="1015">
          <cell r="A1015">
            <v>36052</v>
          </cell>
          <cell r="B1015">
            <v>4.0711411846001688</v>
          </cell>
          <cell r="C1015">
            <v>3.3330294902776418</v>
          </cell>
          <cell r="E1015">
            <v>1014</v>
          </cell>
          <cell r="F1015">
            <v>0.39760000000000001</v>
          </cell>
          <cell r="G1015">
            <v>1.0093356634644806</v>
          </cell>
        </row>
        <row r="1016">
          <cell r="A1016">
            <v>36053</v>
          </cell>
          <cell r="B1016">
            <v>3.9780000000000002</v>
          </cell>
          <cell r="C1016">
            <v>3.337552568153427</v>
          </cell>
          <cell r="E1016">
            <v>1015</v>
          </cell>
          <cell r="F1016">
            <v>0.39100000000000001</v>
          </cell>
          <cell r="G1016">
            <v>1.0106773546306003</v>
          </cell>
        </row>
        <row r="1017">
          <cell r="A1017">
            <v>36054</v>
          </cell>
          <cell r="B1017">
            <v>3.931</v>
          </cell>
          <cell r="C1017">
            <v>3.3419781628587981</v>
          </cell>
          <cell r="E1017">
            <v>1016</v>
          </cell>
          <cell r="F1017">
            <v>0.39750000000000002</v>
          </cell>
          <cell r="G1017">
            <v>1.0120018196656015</v>
          </cell>
        </row>
        <row r="1018">
          <cell r="A1018">
            <v>36055</v>
          </cell>
          <cell r="B1018">
            <v>3.9460000000000002</v>
          </cell>
          <cell r="C1018">
            <v>3.3463572682448639</v>
          </cell>
          <cell r="E1018">
            <v>1017</v>
          </cell>
          <cell r="F1018">
            <v>0.39750000000000002</v>
          </cell>
          <cell r="G1018">
            <v>1.0133467671702971</v>
          </cell>
        </row>
        <row r="1019">
          <cell r="A1019">
            <v>36056</v>
          </cell>
          <cell r="B1019">
            <v>3.9510000000000001</v>
          </cell>
          <cell r="C1019">
            <v>3.3507588435050288</v>
          </cell>
          <cell r="E1019">
            <v>1018</v>
          </cell>
          <cell r="F1019">
            <v>0.39729999999999999</v>
          </cell>
          <cell r="G1019">
            <v>1.0146935021063543</v>
          </cell>
        </row>
        <row r="1020">
          <cell r="A1020">
            <v>36059</v>
          </cell>
          <cell r="B1020">
            <v>3.9980000000000002</v>
          </cell>
          <cell r="C1020">
            <v>3.3551717929019249</v>
          </cell>
          <cell r="E1020">
            <v>1019</v>
          </cell>
          <cell r="F1020">
            <v>0.39789999999999998</v>
          </cell>
          <cell r="G1020">
            <v>1.0160414497902019</v>
          </cell>
        </row>
        <row r="1021">
          <cell r="A1021">
            <v>36060</v>
          </cell>
          <cell r="B1021">
            <v>3.9980000000000002</v>
          </cell>
          <cell r="C1021">
            <v>3.3596431185112654</v>
          </cell>
          <cell r="E1021">
            <v>1020</v>
          </cell>
          <cell r="F1021">
            <v>0.39889999999999998</v>
          </cell>
          <cell r="G1021">
            <v>1.0173929213559332</v>
          </cell>
        </row>
        <row r="1022">
          <cell r="A1022">
            <v>36061</v>
          </cell>
          <cell r="B1022">
            <v>3.9972229092688494</v>
          </cell>
          <cell r="C1022">
            <v>3.3641204029072012</v>
          </cell>
          <cell r="E1022">
            <v>1021</v>
          </cell>
          <cell r="F1022">
            <v>0.40079999999999999</v>
          </cell>
          <cell r="G1022">
            <v>1.0187490814710261</v>
          </cell>
        </row>
        <row r="1023">
          <cell r="A1023">
            <v>36062</v>
          </cell>
          <cell r="B1023">
            <v>3.9536782981146601</v>
          </cell>
          <cell r="C1023">
            <v>3.3686027826218812</v>
          </cell>
          <cell r="E1023">
            <v>1022</v>
          </cell>
          <cell r="F1023">
            <v>0.39960000000000001</v>
          </cell>
          <cell r="G1023">
            <v>1.0201125436928093</v>
          </cell>
        </row>
        <row r="1024">
          <cell r="A1024">
            <v>36063</v>
          </cell>
          <cell r="B1024">
            <v>4.0065941491609358</v>
          </cell>
          <cell r="C1024">
            <v>3.3730422398607547</v>
          </cell>
          <cell r="E1024">
            <v>1023</v>
          </cell>
          <cell r="F1024">
            <v>0.40129999999999999</v>
          </cell>
          <cell r="G1024">
            <v>1.0214743568177846</v>
          </cell>
        </row>
        <row r="1025">
          <cell r="A1025">
            <v>36066</v>
          </cell>
          <cell r="B1025">
            <v>4.0142560731248889</v>
          </cell>
          <cell r="C1025">
            <v>3.3775470436284545</v>
          </cell>
          <cell r="E1025">
            <v>1024</v>
          </cell>
          <cell r="F1025">
            <v>0.40260000000000001</v>
          </cell>
          <cell r="G1025">
            <v>1.0228429149836</v>
          </cell>
        </row>
        <row r="1026">
          <cell r="A1026">
            <v>36067</v>
          </cell>
          <cell r="B1026">
            <v>4.0193612987371452</v>
          </cell>
          <cell r="C1026">
            <v>3.3820664898725048</v>
          </cell>
          <cell r="E1026">
            <v>1025</v>
          </cell>
          <cell r="F1026">
            <v>0.40389999999999998</v>
          </cell>
          <cell r="G1026">
            <v>1.0242170755124482</v>
          </cell>
        </row>
        <row r="1027">
          <cell r="A1027">
            <v>36068</v>
          </cell>
          <cell r="B1027">
            <v>4.0295652214632494</v>
          </cell>
          <cell r="C1027">
            <v>3.3865977389255546</v>
          </cell>
          <cell r="E1027">
            <v>1026</v>
          </cell>
          <cell r="F1027">
            <v>0.40500000000000003</v>
          </cell>
          <cell r="G1027">
            <v>1.0255968525545132</v>
          </cell>
        </row>
        <row r="1028">
          <cell r="A1028">
            <v>36069</v>
          </cell>
          <cell r="B1028">
            <v>4.0448548121601036</v>
          </cell>
          <cell r="C1028">
            <v>3.3911465777481746</v>
          </cell>
          <cell r="D1028">
            <v>2.4925137878841985E-2</v>
          </cell>
          <cell r="E1028">
            <v>1027</v>
          </cell>
          <cell r="F1028">
            <v>0.40600000000000003</v>
          </cell>
          <cell r="G1028">
            <v>1.0269816802571976</v>
          </cell>
        </row>
        <row r="1029">
          <cell r="A1029">
            <v>36070</v>
          </cell>
          <cell r="B1029">
            <v>4.0507954930879553</v>
          </cell>
          <cell r="C1029">
            <v>3.3957188095994231</v>
          </cell>
          <cell r="E1029">
            <v>1028</v>
          </cell>
          <cell r="F1029">
            <v>0.40699999999999997</v>
          </cell>
          <cell r="G1029">
            <v>1.0283712813185744</v>
          </cell>
        </row>
        <row r="1030">
          <cell r="A1030">
            <v>36073</v>
          </cell>
          <cell r="B1030">
            <v>4.0643631296755078</v>
          </cell>
          <cell r="C1030">
            <v>3.4003039304159963</v>
          </cell>
          <cell r="E1030">
            <v>1029</v>
          </cell>
          <cell r="F1030">
            <v>0.40799999999999997</v>
          </cell>
          <cell r="G1030">
            <v>1.0297656679823617</v>
          </cell>
        </row>
        <row r="1031">
          <cell r="A1031">
            <v>36074</v>
          </cell>
          <cell r="B1031">
            <v>4.0702941376289381</v>
          </cell>
          <cell r="C1031">
            <v>3.404910620390821</v>
          </cell>
          <cell r="E1031">
            <v>1030</v>
          </cell>
          <cell r="F1031">
            <v>0.40899999999999997</v>
          </cell>
          <cell r="G1031">
            <v>1.0311648525439481</v>
          </cell>
        </row>
        <row r="1032">
          <cell r="A1032">
            <v>36075</v>
          </cell>
          <cell r="B1032">
            <v>4.0677526369643502</v>
          </cell>
          <cell r="C1032">
            <v>3.4095302829699303</v>
          </cell>
          <cell r="E1032">
            <v>1031</v>
          </cell>
          <cell r="F1032">
            <v>0.40989999999999999</v>
          </cell>
          <cell r="G1032">
            <v>1.0325688473505528</v>
          </cell>
        </row>
        <row r="1033">
          <cell r="A1033">
            <v>36076</v>
          </cell>
          <cell r="B1033">
            <v>4.0829935519151039</v>
          </cell>
          <cell r="C1033">
            <v>3.4141533249030505</v>
          </cell>
          <cell r="E1033">
            <v>1032</v>
          </cell>
          <cell r="F1033">
            <v>0.41099999999999998</v>
          </cell>
          <cell r="G1033">
            <v>1.0339773737921043</v>
          </cell>
        </row>
        <row r="1034">
          <cell r="A1034">
            <v>36077</v>
          </cell>
          <cell r="B1034">
            <v>4.0931433902455794</v>
          </cell>
          <cell r="C1034">
            <v>3.4187999802399935</v>
          </cell>
          <cell r="E1034">
            <v>1033</v>
          </cell>
          <cell r="F1034">
            <v>0.41189999999999999</v>
          </cell>
          <cell r="G1034">
            <v>1.0353910259406707</v>
          </cell>
        </row>
        <row r="1035">
          <cell r="A1035">
            <v>36081</v>
          </cell>
          <cell r="B1035">
            <v>4.1032846283375335</v>
          </cell>
          <cell r="C1035">
            <v>3.4234645264205574</v>
          </cell>
          <cell r="E1035">
            <v>1034</v>
          </cell>
          <cell r="F1035">
            <v>0.41299999999999998</v>
          </cell>
          <cell r="G1035">
            <v>1.0368092342941946</v>
          </cell>
        </row>
        <row r="1036">
          <cell r="A1036">
            <v>36082</v>
          </cell>
          <cell r="B1036">
            <v>4.1167929261938241</v>
          </cell>
          <cell r="C1036">
            <v>3.4281470095428643</v>
          </cell>
          <cell r="E1036">
            <v>1035</v>
          </cell>
          <cell r="F1036">
            <v>0.41399999999999998</v>
          </cell>
          <cell r="G1036">
            <v>1.038232593794735</v>
          </cell>
        </row>
        <row r="1037">
          <cell r="A1037">
            <v>36083</v>
          </cell>
          <cell r="B1037">
            <v>4.1252278767478501</v>
          </cell>
          <cell r="C1037">
            <v>3.4328513333291437</v>
          </cell>
          <cell r="E1037">
            <v>1036</v>
          </cell>
          <cell r="F1037">
            <v>0.41499999999999998</v>
          </cell>
          <cell r="G1037">
            <v>1.039660826056805</v>
          </cell>
        </row>
        <row r="1038">
          <cell r="A1038">
            <v>36084</v>
          </cell>
          <cell r="B1038">
            <v>4.1277572031568344</v>
          </cell>
          <cell r="C1038">
            <v>3.4375717646681374</v>
          </cell>
          <cell r="E1038">
            <v>1037</v>
          </cell>
          <cell r="F1038">
            <v>0.41589999999999999</v>
          </cell>
          <cell r="G1038">
            <v>1.0410939437420272</v>
          </cell>
        </row>
        <row r="1039">
          <cell r="A1039">
            <v>36087</v>
          </cell>
          <cell r="B1039">
            <v>4.1328142529757361</v>
          </cell>
          <cell r="C1039">
            <v>3.4423015852057968</v>
          </cell>
          <cell r="E1039">
            <v>1038</v>
          </cell>
          <cell r="F1039">
            <v>0.41699999999999998</v>
          </cell>
          <cell r="G1039">
            <v>1.0425316673914811</v>
          </cell>
        </row>
        <row r="1040">
          <cell r="A1040">
            <v>36088</v>
          </cell>
          <cell r="B1040">
            <v>4.1395536639856623</v>
          </cell>
          <cell r="C1040">
            <v>3.4470437162239231</v>
          </cell>
          <cell r="E1040">
            <v>1039</v>
          </cell>
          <cell r="F1040">
            <v>0.41799999999999998</v>
          </cell>
          <cell r="G1040">
            <v>1.0439745937155784</v>
          </cell>
        </row>
        <row r="1041">
          <cell r="A1041">
            <v>36089</v>
          </cell>
          <cell r="B1041">
            <v>4.1513385095457433</v>
          </cell>
          <cell r="C1041">
            <v>3.4518001237057274</v>
          </cell>
          <cell r="E1041">
            <v>1040</v>
          </cell>
          <cell r="F1041">
            <v>0.41899999999999998</v>
          </cell>
          <cell r="G1041">
            <v>1.0454224437648678</v>
          </cell>
        </row>
        <row r="1042">
          <cell r="A1042">
            <v>36090</v>
          </cell>
          <cell r="B1042">
            <v>4.1530199999999997</v>
          </cell>
          <cell r="C1042">
            <v>3.4565766539659921</v>
          </cell>
          <cell r="E1042">
            <v>1041</v>
          </cell>
          <cell r="F1042">
            <v>0.42</v>
          </cell>
          <cell r="G1042">
            <v>1.0468752304138962</v>
          </cell>
        </row>
        <row r="1043">
          <cell r="A1043">
            <v>36091</v>
          </cell>
          <cell r="B1043">
            <v>4.1589083587725284</v>
          </cell>
          <cell r="C1043">
            <v>3.4613617312911433</v>
          </cell>
          <cell r="E1043">
            <v>1042</v>
          </cell>
          <cell r="F1043">
            <v>0.42109999999999997</v>
          </cell>
          <cell r="G1043">
            <v>1.0483329665908656</v>
          </cell>
        </row>
        <row r="1044">
          <cell r="A1044">
            <v>36094</v>
          </cell>
          <cell r="B1044">
            <v>4.1664734233433087</v>
          </cell>
          <cell r="C1044">
            <v>3.4661602267034772</v>
          </cell>
          <cell r="E1044">
            <v>1043</v>
          </cell>
          <cell r="F1044">
            <v>0.42199999999999999</v>
          </cell>
          <cell r="G1044">
            <v>1.0497959584312042</v>
          </cell>
        </row>
        <row r="1045">
          <cell r="A1045">
            <v>36095</v>
          </cell>
          <cell r="B1045">
            <v>4.1689940493239153</v>
          </cell>
          <cell r="C1045">
            <v>3.4709741148586803</v>
          </cell>
          <cell r="E1045">
            <v>1044</v>
          </cell>
          <cell r="F1045">
            <v>0.42299999999999999</v>
          </cell>
          <cell r="G1045">
            <v>1.0512636330739809</v>
          </cell>
        </row>
        <row r="1046">
          <cell r="A1046">
            <v>36096</v>
          </cell>
          <cell r="B1046">
            <v>4.1723540584208685</v>
          </cell>
          <cell r="C1046">
            <v>3.4757976050020813</v>
          </cell>
          <cell r="E1046">
            <v>1045</v>
          </cell>
          <cell r="F1046">
            <v>0.4239</v>
          </cell>
          <cell r="G1046">
            <v>1.0527362963543381</v>
          </cell>
        </row>
        <row r="1047">
          <cell r="A1047">
            <v>36097</v>
          </cell>
          <cell r="B1047">
            <v>4.1824284298832559</v>
          </cell>
          <cell r="C1047">
            <v>3.4806316910832416</v>
          </cell>
          <cell r="E1047">
            <v>1046</v>
          </cell>
          <cell r="F1047">
            <v>0.42499999999999999</v>
          </cell>
          <cell r="G1047">
            <v>1.0542136676292435</v>
          </cell>
        </row>
        <row r="1048">
          <cell r="A1048">
            <v>36098</v>
          </cell>
          <cell r="B1048">
            <v>4.1874624374873548</v>
          </cell>
          <cell r="C1048">
            <v>3.4854841887294881</v>
          </cell>
          <cell r="E1048">
            <v>1047</v>
          </cell>
          <cell r="F1048">
            <v>0.42599999999999999</v>
          </cell>
          <cell r="G1048">
            <v>1.0556963472597103</v>
          </cell>
        </row>
        <row r="1049">
          <cell r="A1049">
            <v>36102</v>
          </cell>
          <cell r="B1049">
            <v>4.1950094812552852</v>
          </cell>
          <cell r="C1049">
            <v>3.4903493001017418</v>
          </cell>
          <cell r="D1049">
            <v>2.9253445723788518E-2</v>
          </cell>
          <cell r="E1049">
            <v>1048</v>
          </cell>
          <cell r="F1049">
            <v>0.42699999999999999</v>
          </cell>
          <cell r="G1049">
            <v>1.0571840551237066</v>
          </cell>
        </row>
        <row r="1050">
          <cell r="A1050">
            <v>36103</v>
          </cell>
          <cell r="B1050">
            <v>4.1748734463771253</v>
          </cell>
          <cell r="C1050">
            <v>3.4952299829040152</v>
          </cell>
          <cell r="E1050">
            <v>1049</v>
          </cell>
          <cell r="F1050">
            <v>0.4274</v>
          </cell>
          <cell r="G1050">
            <v>1.0586768045298469</v>
          </cell>
        </row>
        <row r="1051">
          <cell r="A1051">
            <v>36104</v>
          </cell>
          <cell r="B1051">
            <v>4.1622712000306539</v>
          </cell>
          <cell r="C1051">
            <v>3.5000940305188841</v>
          </cell>
          <cell r="E1051">
            <v>1050</v>
          </cell>
          <cell r="F1051">
            <v>0.42730000000000001</v>
          </cell>
          <cell r="G1051">
            <v>1.0601728408070563</v>
          </cell>
        </row>
        <row r="1052">
          <cell r="A1052">
            <v>36105</v>
          </cell>
          <cell r="B1052">
            <v>4.163111762732763</v>
          </cell>
          <cell r="C1052">
            <v>3.5049501440457602</v>
          </cell>
          <cell r="E1052">
            <v>1051</v>
          </cell>
          <cell r="F1052">
            <v>0.42720000000000002</v>
          </cell>
          <cell r="G1052">
            <v>1.0616706960005808</v>
          </cell>
        </row>
        <row r="1053">
          <cell r="A1053">
            <v>36108</v>
          </cell>
          <cell r="B1053">
            <v>4.1572265837572786</v>
          </cell>
          <cell r="C1053">
            <v>3.5098139771032497</v>
          </cell>
          <cell r="E1053">
            <v>1052</v>
          </cell>
          <cell r="F1053">
            <v>0.4274</v>
          </cell>
          <cell r="G1053">
            <v>1.0631703718261074</v>
          </cell>
        </row>
        <row r="1054">
          <cell r="A1054">
            <v>36109</v>
          </cell>
          <cell r="B1054">
            <v>4.1513385095457433</v>
          </cell>
          <cell r="C1054">
            <v>3.5146776744264687</v>
          </cell>
          <cell r="E1054">
            <v>1053</v>
          </cell>
          <cell r="F1054">
            <v>0.42749999999999999</v>
          </cell>
          <cell r="G1054">
            <v>1.0646727580485129</v>
          </cell>
        </row>
        <row r="1055">
          <cell r="A1055">
            <v>36110</v>
          </cell>
          <cell r="B1055">
            <v>3.7204705942426308</v>
          </cell>
          <cell r="C1055">
            <v>3.5195412133526314</v>
          </cell>
          <cell r="E1055">
            <v>1054</v>
          </cell>
          <cell r="F1055">
            <v>0.4274</v>
          </cell>
          <cell r="G1055">
            <v>1.0661775637144537</v>
          </cell>
        </row>
        <row r="1056">
          <cell r="A1056">
            <v>36111</v>
          </cell>
          <cell r="B1056">
            <v>3.874724295336307</v>
          </cell>
          <cell r="C1056">
            <v>3.5239059965491326</v>
          </cell>
          <cell r="E1056">
            <v>1055</v>
          </cell>
          <cell r="F1056">
            <v>0.39560000000000001</v>
          </cell>
          <cell r="G1056">
            <v>1.0676841994567678</v>
          </cell>
        </row>
        <row r="1057">
          <cell r="A1057">
            <v>36112</v>
          </cell>
          <cell r="B1057">
            <v>3.8462764290356777</v>
          </cell>
          <cell r="C1057">
            <v>3.5284573846089029</v>
          </cell>
          <cell r="E1057">
            <v>1056</v>
          </cell>
          <cell r="F1057">
            <v>0.38990000000000002</v>
          </cell>
          <cell r="G1057">
            <v>1.0690973768333831</v>
          </cell>
        </row>
        <row r="1058">
          <cell r="A1058">
            <v>36115</v>
          </cell>
          <cell r="B1058">
            <v>3.8186258880814616</v>
          </cell>
          <cell r="C1058">
            <v>3.5329811920986622</v>
          </cell>
          <cell r="E1058">
            <v>1057</v>
          </cell>
          <cell r="F1058">
            <v>0.38500000000000001</v>
          </cell>
          <cell r="G1058">
            <v>1.0704950390688364</v>
          </cell>
        </row>
        <row r="1059">
          <cell r="A1059">
            <v>36116</v>
          </cell>
          <cell r="B1059">
            <v>3.7666082974678883</v>
          </cell>
          <cell r="C1059">
            <v>3.5374782365794131</v>
          </cell>
          <cell r="E1059">
            <v>1058</v>
          </cell>
          <cell r="F1059">
            <v>0.38</v>
          </cell>
          <cell r="G1059">
            <v>1.0718795065123334</v>
          </cell>
        </row>
        <row r="1060">
          <cell r="A1060">
            <v>36117</v>
          </cell>
          <cell r="B1060">
            <v>3.7283178474591949</v>
          </cell>
          <cell r="C1060">
            <v>3.5419196682054173</v>
          </cell>
          <cell r="E1060">
            <v>1059</v>
          </cell>
          <cell r="F1060">
            <v>0.375</v>
          </cell>
          <cell r="G1060">
            <v>1.0732503613535251</v>
          </cell>
        </row>
        <row r="1061">
          <cell r="A1061">
            <v>36118</v>
          </cell>
          <cell r="B1061">
            <v>3.6759053651029827</v>
          </cell>
          <cell r="C1061">
            <v>3.5463214689764961</v>
          </cell>
          <cell r="E1061">
            <v>1060</v>
          </cell>
          <cell r="F1061">
            <v>0.37</v>
          </cell>
          <cell r="G1061">
            <v>1.0746074908295462</v>
          </cell>
        </row>
        <row r="1062">
          <cell r="A1062">
            <v>36119</v>
          </cell>
          <cell r="B1062">
            <v>3.6443473335943111</v>
          </cell>
          <cell r="C1062">
            <v>3.5506667830145595</v>
          </cell>
          <cell r="E1062">
            <v>1061</v>
          </cell>
          <cell r="F1062">
            <v>0.36509999999999998</v>
          </cell>
          <cell r="G1062">
            <v>1.0759507820059209</v>
          </cell>
        </row>
        <row r="1063">
          <cell r="A1063">
            <v>36122</v>
          </cell>
          <cell r="B1063">
            <v>3.6012591781227066</v>
          </cell>
          <cell r="C1063">
            <v>3.5549800706889467</v>
          </cell>
          <cell r="E1063">
            <v>1062</v>
          </cell>
          <cell r="F1063">
            <v>0.36</v>
          </cell>
          <cell r="G1063">
            <v>1.0772804349502718</v>
          </cell>
        </row>
        <row r="1064">
          <cell r="A1064">
            <v>36123</v>
          </cell>
          <cell r="B1064">
            <v>3.5650862191172195</v>
          </cell>
          <cell r="C1064">
            <v>3.5592475388914839</v>
          </cell>
          <cell r="E1064">
            <v>1063</v>
          </cell>
          <cell r="F1064">
            <v>0.35499999999999998</v>
          </cell>
          <cell r="G1064">
            <v>1.0785957104403785</v>
          </cell>
        </row>
        <row r="1065">
          <cell r="A1065">
            <v>36124</v>
          </cell>
          <cell r="B1065">
            <v>3.5296898345271721</v>
          </cell>
          <cell r="C1065">
            <v>3.5634772136752604</v>
          </cell>
          <cell r="E1065">
            <v>1064</v>
          </cell>
          <cell r="F1065">
            <v>0.35</v>
          </cell>
          <cell r="G1065">
            <v>1.0798968078348123</v>
          </cell>
        </row>
        <row r="1066">
          <cell r="A1066">
            <v>36125</v>
          </cell>
          <cell r="B1066">
            <v>3.5376629999999998</v>
          </cell>
          <cell r="C1066">
            <v>3.5676698701074865</v>
          </cell>
          <cell r="E1066">
            <v>1065</v>
          </cell>
          <cell r="F1066">
            <v>0.3468</v>
          </cell>
          <cell r="G1066">
            <v>1.0811836135539876</v>
          </cell>
        </row>
        <row r="1067">
          <cell r="A1067">
            <v>36126</v>
          </cell>
          <cell r="B1067">
            <v>3.5199374449572662</v>
          </cell>
          <cell r="C1067">
            <v>3.5718769413393843</v>
          </cell>
          <cell r="E1067">
            <v>1066</v>
          </cell>
          <cell r="F1067">
            <v>0.34589999999999999</v>
          </cell>
          <cell r="G1067">
            <v>1.0824617586111167</v>
          </cell>
        </row>
        <row r="1068">
          <cell r="A1068">
            <v>36129</v>
          </cell>
          <cell r="B1068">
            <v>3.5048499192391613</v>
          </cell>
          <cell r="C1068">
            <v>3.5760678691375842</v>
          </cell>
          <cell r="E1068">
            <v>1067</v>
          </cell>
          <cell r="F1068">
            <v>0.34399999999999997</v>
          </cell>
          <cell r="G1068">
            <v>1.0837385398459007</v>
          </cell>
        </row>
        <row r="1069">
          <cell r="A1069">
            <v>36130</v>
          </cell>
          <cell r="B1069">
            <v>3.479068389201645</v>
          </cell>
          <cell r="C1069">
            <v>3.5802457295316978</v>
          </cell>
          <cell r="D1069">
            <v>2.5755711449090724E-2</v>
          </cell>
          <cell r="E1069">
            <v>1068</v>
          </cell>
          <cell r="F1069">
            <v>0.34200000000000003</v>
          </cell>
          <cell r="G1069">
            <v>1.0850107445630541</v>
          </cell>
        </row>
        <row r="1070">
          <cell r="A1070">
            <v>36131</v>
          </cell>
          <cell r="B1070">
            <v>3.4532311914503566</v>
          </cell>
          <cell r="C1070">
            <v>3.5843977027794272</v>
          </cell>
          <cell r="E1070">
            <v>1069</v>
          </cell>
          <cell r="F1070">
            <v>0.34</v>
          </cell>
          <cell r="G1070">
            <v>1.0862780233059541</v>
          </cell>
        </row>
        <row r="1071">
          <cell r="A1071">
            <v>36132</v>
          </cell>
          <cell r="B1071">
            <v>3.4371662047507634</v>
          </cell>
          <cell r="C1071">
            <v>3.588523620762694</v>
          </cell>
          <cell r="E1071">
            <v>1070</v>
          </cell>
          <cell r="F1071">
            <v>0.33800000000000002</v>
          </cell>
          <cell r="G1071">
            <v>1.0875403457491795</v>
          </cell>
        </row>
        <row r="1072">
          <cell r="A1072">
            <v>36133</v>
          </cell>
          <cell r="B1072">
            <v>3.4246562866100394</v>
          </cell>
          <cell r="C1072">
            <v>3.5926350714674391</v>
          </cell>
          <cell r="E1072">
            <v>1071</v>
          </cell>
          <cell r="F1072">
            <v>0.33600000000000002</v>
          </cell>
          <cell r="G1072">
            <v>1.0887976815578999</v>
          </cell>
        </row>
        <row r="1073">
          <cell r="A1073">
            <v>36136</v>
          </cell>
          <cell r="B1073">
            <v>3.405866852506767</v>
          </cell>
          <cell r="C1073">
            <v>3.5967362515617713</v>
          </cell>
          <cell r="E1073">
            <v>1072</v>
          </cell>
          <cell r="F1073">
            <v>0.33400000000000002</v>
          </cell>
          <cell r="G1073">
            <v>1.090050000388588</v>
          </cell>
        </row>
        <row r="1074">
          <cell r="A1074">
            <v>36137</v>
          </cell>
          <cell r="B1074">
            <v>3.3951167712729102</v>
          </cell>
          <cell r="C1074">
            <v>3.6008195864872392</v>
          </cell>
          <cell r="E1074">
            <v>1073</v>
          </cell>
          <cell r="F1074">
            <v>0.33200000000000002</v>
          </cell>
          <cell r="G1074">
            <v>1.0912972718897316</v>
          </cell>
        </row>
        <row r="1075">
          <cell r="A1075">
            <v>36138</v>
          </cell>
          <cell r="B1075">
            <v>3.369995625800426</v>
          </cell>
          <cell r="C1075">
            <v>3.6048946541433762</v>
          </cell>
          <cell r="E1075">
            <v>1074</v>
          </cell>
          <cell r="F1075">
            <v>0.33</v>
          </cell>
          <cell r="G1075">
            <v>1.0925394657025522</v>
          </cell>
        </row>
        <row r="1076">
          <cell r="A1076">
            <v>36139</v>
          </cell>
          <cell r="B1076">
            <v>3.35291904813384</v>
          </cell>
          <cell r="C1076">
            <v>3.6089441472153543</v>
          </cell>
          <cell r="E1076">
            <v>1075</v>
          </cell>
          <cell r="F1076">
            <v>0.32979999999999998</v>
          </cell>
          <cell r="G1076">
            <v>1.0937765514617257</v>
          </cell>
        </row>
        <row r="1077">
          <cell r="A1077">
            <v>36140</v>
          </cell>
          <cell r="B1077">
            <v>3.3367187262072218</v>
          </cell>
          <cell r="C1077">
            <v>3.6129776464069709</v>
          </cell>
          <cell r="E1077">
            <v>1076</v>
          </cell>
          <cell r="F1077">
            <v>0.32629999999999998</v>
          </cell>
          <cell r="G1077">
            <v>1.09501438449969</v>
          </cell>
        </row>
        <row r="1078">
          <cell r="A1078">
            <v>36143</v>
          </cell>
          <cell r="B1078">
            <v>3.3223000032469585</v>
          </cell>
          <cell r="C1078">
            <v>3.6169961431303492</v>
          </cell>
          <cell r="E1078">
            <v>1077</v>
          </cell>
          <cell r="F1078">
            <v>0.32400000000000001</v>
          </cell>
          <cell r="G1078">
            <v>1.0962421537159897</v>
          </cell>
        </row>
        <row r="1079">
          <cell r="A1079">
            <v>36144</v>
          </cell>
          <cell r="B1079">
            <v>3.3042521315072015</v>
          </cell>
          <cell r="C1079">
            <v>3.6210017252297044</v>
          </cell>
          <cell r="E1079">
            <v>1078</v>
          </cell>
          <cell r="F1079">
            <v>0.3221</v>
          </cell>
          <cell r="G1079">
            <v>1.0974637407303374</v>
          </cell>
        </row>
        <row r="1080">
          <cell r="A1080">
            <v>36145</v>
          </cell>
          <cell r="B1080">
            <v>2.9820708759555892</v>
          </cell>
          <cell r="C1080">
            <v>3.6249899594526318</v>
          </cell>
          <cell r="E1080">
            <v>1079</v>
          </cell>
          <cell r="F1080">
            <v>0.3201</v>
          </cell>
          <cell r="G1080">
            <v>1.0986804279249454</v>
          </cell>
        </row>
        <row r="1081">
          <cell r="A1081">
            <v>36146</v>
          </cell>
          <cell r="B1081">
            <v>3.0523708438792152</v>
          </cell>
          <cell r="C1081">
            <v>3.6285932851138702</v>
          </cell>
          <cell r="E1081">
            <v>1080</v>
          </cell>
          <cell r="F1081">
            <v>0.29370000000000002</v>
          </cell>
          <cell r="G1081">
            <v>1.0998918563609184</v>
          </cell>
        </row>
        <row r="1082">
          <cell r="A1082">
            <v>36147</v>
          </cell>
          <cell r="B1082">
            <v>3.0357581438948955</v>
          </cell>
          <cell r="C1082">
            <v>3.6322852225631292</v>
          </cell>
          <cell r="E1082">
            <v>1081</v>
          </cell>
          <cell r="F1082">
            <v>0.29339999999999999</v>
          </cell>
          <cell r="G1082">
            <v>1.1010163558588386</v>
          </cell>
        </row>
        <row r="1083">
          <cell r="A1083">
            <v>36150</v>
          </cell>
          <cell r="B1083">
            <v>3.015422357022457</v>
          </cell>
          <cell r="C1083">
            <v>3.6359608023782441</v>
          </cell>
          <cell r="E1083">
            <v>1082</v>
          </cell>
          <cell r="F1083">
            <v>0.29020000000000001</v>
          </cell>
          <cell r="G1083">
            <v>1.1021409906947632</v>
          </cell>
        </row>
        <row r="1084">
          <cell r="A1084">
            <v>36151</v>
          </cell>
          <cell r="B1084">
            <v>3.0311394083615273</v>
          </cell>
          <cell r="C1084">
            <v>3.6396154548758268</v>
          </cell>
          <cell r="E1084">
            <v>1083</v>
          </cell>
          <cell r="F1084">
            <v>0.28960000000000002</v>
          </cell>
          <cell r="G1084">
            <v>1.1032559292100537</v>
          </cell>
        </row>
        <row r="1085">
          <cell r="A1085">
            <v>36152</v>
          </cell>
          <cell r="B1085">
            <v>3.0209719095339871</v>
          </cell>
          <cell r="C1085">
            <v>3.6432928488213454</v>
          </cell>
          <cell r="E1085">
            <v>1084</v>
          </cell>
          <cell r="F1085">
            <v>0.28960000000000002</v>
          </cell>
          <cell r="G1085">
            <v>1.1043699571149417</v>
          </cell>
        </row>
        <row r="1086">
          <cell r="A1086">
            <v>36153</v>
          </cell>
          <cell r="B1086">
            <v>3.0209719095339871</v>
          </cell>
          <cell r="C1086">
            <v>3.6469616106061773</v>
          </cell>
          <cell r="E1086">
            <v>1085</v>
          </cell>
          <cell r="F1086">
            <v>0.28960000000000002</v>
          </cell>
          <cell r="G1086">
            <v>1.1054851099248857</v>
          </cell>
        </row>
        <row r="1087">
          <cell r="A1087">
            <v>36157</v>
          </cell>
          <cell r="B1087">
            <v>3.0163474612190377</v>
          </cell>
          <cell r="C1087">
            <v>3.6506340667997739</v>
          </cell>
          <cell r="E1087">
            <v>1086</v>
          </cell>
          <cell r="F1087">
            <v>0.28839999999999999</v>
          </cell>
          <cell r="G1087">
            <v>1.1066013887757742</v>
          </cell>
        </row>
        <row r="1088">
          <cell r="A1088">
            <v>36158</v>
          </cell>
          <cell r="B1088">
            <v>3.015422357022457</v>
          </cell>
          <cell r="C1088">
            <v>3.6543045937328511</v>
          </cell>
          <cell r="E1088">
            <v>1087</v>
          </cell>
          <cell r="F1088">
            <v>0.28789999999999999</v>
          </cell>
          <cell r="G1088">
            <v>1.1077147026075584</v>
          </cell>
        </row>
        <row r="1089">
          <cell r="A1089">
            <v>36159</v>
          </cell>
          <cell r="B1089">
            <v>3.0357581438948955</v>
          </cell>
          <cell r="C1089">
            <v>3.6579776843232885</v>
          </cell>
          <cell r="E1089">
            <v>1088</v>
          </cell>
          <cell r="F1089">
            <v>0.28960000000000002</v>
          </cell>
          <cell r="G1089">
            <v>1.1088274285871134</v>
          </cell>
        </row>
        <row r="1090">
          <cell r="A1090">
            <v>36160</v>
          </cell>
          <cell r="B1090">
            <v>3.0357581438948955</v>
          </cell>
          <cell r="C1090">
            <v>3.6616792628384118</v>
          </cell>
          <cell r="E1090">
            <v>1089</v>
          </cell>
          <cell r="F1090">
            <v>0.28960000000000002</v>
          </cell>
          <cell r="G1090">
            <v>1.1099470823904116</v>
          </cell>
        </row>
        <row r="1091">
          <cell r="A1091">
            <v>36164</v>
          </cell>
          <cell r="B1091">
            <v>3.0228211884879563</v>
          </cell>
          <cell r="C1091">
            <v>3.6653845870525763</v>
          </cell>
          <cell r="D1091">
            <v>2.378017151689038E-2</v>
          </cell>
          <cell r="E1091">
            <v>1090</v>
          </cell>
          <cell r="F1091">
            <v>0.29039999999999999</v>
          </cell>
          <cell r="G1091">
            <v>1.1110678667795943</v>
          </cell>
        </row>
        <row r="1092">
          <cell r="A1092">
            <v>36165</v>
          </cell>
          <cell r="B1092">
            <v>3.0218965847410573</v>
          </cell>
          <cell r="C1092">
            <v>3.6690778544504763</v>
          </cell>
          <cell r="E1092">
            <v>1091</v>
          </cell>
          <cell r="F1092">
            <v>0.2893</v>
          </cell>
          <cell r="G1092">
            <v>1.11219251992394</v>
          </cell>
        </row>
        <row r="1093">
          <cell r="A1093">
            <v>36166</v>
          </cell>
          <cell r="B1093">
            <v>3.0218965847410573</v>
          </cell>
          <cell r="C1093">
            <v>3.6727737123963138</v>
          </cell>
          <cell r="E1093">
            <v>1092</v>
          </cell>
          <cell r="F1093">
            <v>0.28939999999999999</v>
          </cell>
          <cell r="G1093">
            <v>1.1133145438138965</v>
          </cell>
        </row>
        <row r="1094">
          <cell r="A1094">
            <v>36167</v>
          </cell>
          <cell r="B1094">
            <v>3.0357581438948955</v>
          </cell>
          <cell r="C1094">
            <v>3.6764732931756527</v>
          </cell>
          <cell r="E1094">
            <v>1093</v>
          </cell>
          <cell r="F1094">
            <v>0.29010000000000002</v>
          </cell>
          <cell r="G1094">
            <v>1.1144380426384186</v>
          </cell>
        </row>
        <row r="1095">
          <cell r="A1095">
            <v>36168</v>
          </cell>
          <cell r="B1095">
            <v>3.0366816770754923</v>
          </cell>
          <cell r="C1095">
            <v>3.6801935877558427</v>
          </cell>
          <cell r="E1095">
            <v>1094</v>
          </cell>
          <cell r="F1095">
            <v>0.2913</v>
          </cell>
          <cell r="G1095">
            <v>1.1155650778665569</v>
          </cell>
        </row>
        <row r="1096">
          <cell r="A1096">
            <v>36171</v>
          </cell>
          <cell r="B1096">
            <v>3.0560594245188089</v>
          </cell>
          <cell r="C1096">
            <v>3.6839187799011857</v>
          </cell>
          <cell r="E1096">
            <v>1095</v>
          </cell>
          <cell r="F1096">
            <v>0.29339999999999999</v>
          </cell>
          <cell r="G1096">
            <v>1.1166973728021832</v>
          </cell>
        </row>
        <row r="1097">
          <cell r="A1097">
            <v>36172</v>
          </cell>
          <cell r="B1097">
            <v>3.0449902693037156</v>
          </cell>
          <cell r="C1097">
            <v>3.6876715381366787</v>
          </cell>
          <cell r="E1097">
            <v>1096</v>
          </cell>
          <cell r="F1097">
            <v>0.29330000000000001</v>
          </cell>
          <cell r="G1097">
            <v>1.1178380250367808</v>
          </cell>
        </row>
        <row r="1098">
          <cell r="A1098">
            <v>36173</v>
          </cell>
          <cell r="B1098">
            <v>3.0956400123487438</v>
          </cell>
          <cell r="C1098">
            <v>3.6914145127866833</v>
          </cell>
          <cell r="E1098">
            <v>1097</v>
          </cell>
          <cell r="F1098">
            <v>0.29809999999999998</v>
          </cell>
          <cell r="G1098">
            <v>1.1189794990672166</v>
          </cell>
        </row>
        <row r="1099">
          <cell r="A1099">
            <v>36174</v>
          </cell>
          <cell r="B1099">
            <v>3.0956400123487438</v>
          </cell>
          <cell r="C1099">
            <v>3.6952236096093323</v>
          </cell>
          <cell r="E1099">
            <v>1098</v>
          </cell>
          <cell r="F1099">
            <v>0.29830000000000001</v>
          </cell>
          <cell r="G1099">
            <v>1.1201386053594682</v>
          </cell>
        </row>
        <row r="1100">
          <cell r="A1100">
            <v>36175</v>
          </cell>
          <cell r="B1100">
            <v>3.106662428482565</v>
          </cell>
          <cell r="C1100">
            <v>3.6990366369628265</v>
          </cell>
          <cell r="E1100">
            <v>1099</v>
          </cell>
          <cell r="F1100">
            <v>0.3009</v>
          </cell>
          <cell r="G1100">
            <v>1.1212995978267979</v>
          </cell>
        </row>
        <row r="1101">
          <cell r="A1101">
            <v>36178</v>
          </cell>
          <cell r="B1101">
            <v>3.0947210191445418</v>
          </cell>
          <cell r="C1101">
            <v>3.702867189676704</v>
          </cell>
          <cell r="E1101">
            <v>1100</v>
          </cell>
          <cell r="F1101">
            <v>0.29849999999999999</v>
          </cell>
          <cell r="G1101">
            <v>1.1224707048376619</v>
          </cell>
        </row>
        <row r="1102">
          <cell r="A1102">
            <v>36179</v>
          </cell>
          <cell r="B1102">
            <v>3.2925063999744708</v>
          </cell>
          <cell r="C1102">
            <v>3.7066869699843683</v>
          </cell>
          <cell r="E1102">
            <v>1101</v>
          </cell>
          <cell r="F1102">
            <v>0.32029999999999997</v>
          </cell>
          <cell r="G1102">
            <v>1.123634801285996</v>
          </cell>
        </row>
        <row r="1103">
          <cell r="A1103">
            <v>36180</v>
          </cell>
          <cell r="B1103">
            <v>3.3367187262072218</v>
          </cell>
          <cell r="C1103">
            <v>3.7107550668414935</v>
          </cell>
          <cell r="E1103">
            <v>1102</v>
          </cell>
          <cell r="F1103">
            <v>0.32169999999999999</v>
          </cell>
          <cell r="G1103">
            <v>1.1248744211741954</v>
          </cell>
        </row>
        <row r="1104">
          <cell r="A1104">
            <v>36181</v>
          </cell>
          <cell r="B1104">
            <v>3.3457216128081058</v>
          </cell>
          <cell r="C1104">
            <v>3.7148823154814594</v>
          </cell>
          <cell r="E1104">
            <v>1103</v>
          </cell>
          <cell r="F1104">
            <v>0.32990000000000003</v>
          </cell>
          <cell r="G1104">
            <v>1.1261201446052354</v>
          </cell>
        </row>
        <row r="1105">
          <cell r="A1105">
            <v>36182</v>
          </cell>
          <cell r="B1105">
            <v>3.3340165388040521</v>
          </cell>
          <cell r="C1105">
            <v>3.7190253028321076</v>
          </cell>
          <cell r="E1105">
            <v>1104</v>
          </cell>
          <cell r="F1105">
            <v>0.32479999999999998</v>
          </cell>
          <cell r="G1105">
            <v>1.1273949174814053</v>
          </cell>
        </row>
        <row r="1106">
          <cell r="A1106">
            <v>36185</v>
          </cell>
          <cell r="B1106">
            <v>3.3322147414533987</v>
          </cell>
          <cell r="C1106">
            <v>3.7231584001213984</v>
          </cell>
          <cell r="E1106">
            <v>1105</v>
          </cell>
          <cell r="F1106">
            <v>0.32469999999999999</v>
          </cell>
          <cell r="G1106">
            <v>1.1286539246759193</v>
          </cell>
        </row>
        <row r="1107">
          <cell r="A1107">
            <v>36186</v>
          </cell>
          <cell r="B1107">
            <v>3.32861033258669</v>
          </cell>
          <cell r="C1107">
            <v>3.7272938545566152</v>
          </cell>
          <cell r="E1107">
            <v>1106</v>
          </cell>
          <cell r="F1107">
            <v>0.32479999999999998</v>
          </cell>
          <cell r="G1107">
            <v>1.1299139993915113</v>
          </cell>
        </row>
        <row r="1108">
          <cell r="A1108">
            <v>36187</v>
          </cell>
          <cell r="B1108">
            <v>3.5809804969917369</v>
          </cell>
          <cell r="C1108">
            <v>3.7314294241689034</v>
          </cell>
          <cell r="E1108">
            <v>1107</v>
          </cell>
          <cell r="F1108">
            <v>0.33860000000000001</v>
          </cell>
          <cell r="G1108">
            <v>1.1311758197459918</v>
          </cell>
        </row>
        <row r="1109">
          <cell r="A1109">
            <v>36188</v>
          </cell>
          <cell r="B1109">
            <v>3.5959723995371284</v>
          </cell>
          <cell r="C1109">
            <v>3.7358834828335201</v>
          </cell>
          <cell r="E1109">
            <v>1108</v>
          </cell>
          <cell r="F1109">
            <v>0.3548</v>
          </cell>
          <cell r="G1109">
            <v>1.1324856185354373</v>
          </cell>
        </row>
        <row r="1110">
          <cell r="A1110">
            <v>36189</v>
          </cell>
          <cell r="B1110">
            <v>3.782237329129412</v>
          </cell>
          <cell r="C1110">
            <v>3.740361527464239</v>
          </cell>
          <cell r="E1110">
            <v>1109</v>
          </cell>
          <cell r="F1110">
            <v>0.36940000000000001</v>
          </cell>
          <cell r="G1110">
            <v>1.1338510585273029</v>
          </cell>
        </row>
        <row r="1111">
          <cell r="A1111">
            <v>36192</v>
          </cell>
          <cell r="B1111">
            <v>3.9716276236352321</v>
          </cell>
          <cell r="C1111">
            <v>3.7450771724621106</v>
          </cell>
          <cell r="D1111">
            <v>2.1741943721550028E-2</v>
          </cell>
          <cell r="E1111">
            <v>1110</v>
          </cell>
          <cell r="F1111">
            <v>0.38790000000000002</v>
          </cell>
          <cell r="G1111">
            <v>1.1352664324793893</v>
          </cell>
        </row>
        <row r="1112">
          <cell r="A1112">
            <v>36193</v>
          </cell>
          <cell r="B1112">
            <v>3.8661108686264267</v>
          </cell>
          <cell r="C1112">
            <v>3.7500351897790427</v>
          </cell>
          <cell r="E1112">
            <v>1111</v>
          </cell>
          <cell r="F1112">
            <v>0.38969999999999999</v>
          </cell>
          <cell r="G1112">
            <v>1.1367441038061727</v>
          </cell>
        </row>
        <row r="1113">
          <cell r="A1113">
            <v>36194</v>
          </cell>
          <cell r="B1113">
            <v>3.8592156609529304</v>
          </cell>
          <cell r="C1113">
            <v>3.7548678737140215</v>
          </cell>
          <cell r="E1113">
            <v>1112</v>
          </cell>
          <cell r="F1113">
            <v>0.38990000000000002</v>
          </cell>
          <cell r="G1113">
            <v>1.1382295525934822</v>
          </cell>
        </row>
        <row r="1114">
          <cell r="A1114">
            <v>36195</v>
          </cell>
          <cell r="B1114">
            <v>3.8592156609529304</v>
          </cell>
          <cell r="C1114">
            <v>3.7596981553483704</v>
          </cell>
          <cell r="E1114">
            <v>1113</v>
          </cell>
          <cell r="F1114">
            <v>0.38990000000000002</v>
          </cell>
          <cell r="G1114">
            <v>1.1397175933420705</v>
          </cell>
        </row>
        <row r="1115">
          <cell r="A1115">
            <v>36196</v>
          </cell>
          <cell r="B1115">
            <v>3.8618018294063194</v>
          </cell>
          <cell r="C1115">
            <v>3.7645346506822293</v>
          </cell>
          <cell r="E1115">
            <v>1114</v>
          </cell>
          <cell r="F1115">
            <v>0.38990000000000002</v>
          </cell>
          <cell r="G1115">
            <v>1.1412075794498038</v>
          </cell>
        </row>
        <row r="1116">
          <cell r="A1116">
            <v>36199</v>
          </cell>
          <cell r="B1116">
            <v>3.8652491848940596</v>
          </cell>
          <cell r="C1116">
            <v>3.7693806129491851</v>
          </cell>
          <cell r="E1116">
            <v>1115</v>
          </cell>
          <cell r="F1116">
            <v>0.38990000000000002</v>
          </cell>
          <cell r="G1116">
            <v>1.1426995134599072</v>
          </cell>
        </row>
        <row r="1117">
          <cell r="A1117">
            <v>36200</v>
          </cell>
          <cell r="B1117">
            <v>3.8661108686264267</v>
          </cell>
          <cell r="C1117">
            <v>3.7742371447297711</v>
          </cell>
          <cell r="E1117">
            <v>1116</v>
          </cell>
          <cell r="F1117">
            <v>0.38990000000000002</v>
          </cell>
          <cell r="G1117">
            <v>1.1441933979189303</v>
          </cell>
        </row>
        <row r="1118">
          <cell r="A1118">
            <v>36201</v>
          </cell>
          <cell r="B1118">
            <v>3.8686955476312512</v>
          </cell>
          <cell r="C1118">
            <v>3.7791010178117754</v>
          </cell>
          <cell r="E1118">
            <v>1117</v>
          </cell>
          <cell r="F1118">
            <v>0.38990000000000002</v>
          </cell>
          <cell r="G1118">
            <v>1.145689235376752</v>
          </cell>
        </row>
        <row r="1119">
          <cell r="A1119">
            <v>36202</v>
          </cell>
          <cell r="B1119">
            <v>3.8678340499860298</v>
          </cell>
          <cell r="C1119">
            <v>3.7839744149056611</v>
          </cell>
          <cell r="E1119">
            <v>1118</v>
          </cell>
          <cell r="F1119">
            <v>0.38990000000000002</v>
          </cell>
          <cell r="G1119">
            <v>1.1471870283865846</v>
          </cell>
        </row>
        <row r="1120">
          <cell r="A1120">
            <v>36203</v>
          </cell>
          <cell r="B1120">
            <v>3.8695569832654098</v>
          </cell>
          <cell r="C1120">
            <v>3.7888530099344107</v>
          </cell>
          <cell r="E1120">
            <v>1119</v>
          </cell>
          <cell r="F1120">
            <v>0.39</v>
          </cell>
          <cell r="G1120">
            <v>1.1486867795049784</v>
          </cell>
        </row>
        <row r="1121">
          <cell r="A1121">
            <v>36208</v>
          </cell>
          <cell r="B1121">
            <v>3.8686955476312512</v>
          </cell>
          <cell r="C1121">
            <v>3.7937400708087967</v>
          </cell>
          <cell r="E1121">
            <v>1120</v>
          </cell>
          <cell r="F1121">
            <v>0.38990000000000002</v>
          </cell>
          <cell r="G1121">
            <v>1.1501888196662784</v>
          </cell>
        </row>
        <row r="1122">
          <cell r="A1122">
            <v>36209</v>
          </cell>
          <cell r="B1122">
            <v>3.8695569832654098</v>
          </cell>
          <cell r="C1122">
            <v>3.798632345915733</v>
          </cell>
          <cell r="E1122">
            <v>1121</v>
          </cell>
          <cell r="F1122">
            <v>0.38990000000000002</v>
          </cell>
          <cell r="G1122">
            <v>1.1516924951141125</v>
          </cell>
        </row>
        <row r="1123">
          <cell r="A1123">
            <v>36210</v>
          </cell>
          <cell r="B1123">
            <v>3.8686955476312512</v>
          </cell>
          <cell r="C1123">
            <v>3.8035320206893983</v>
          </cell>
          <cell r="E1123">
            <v>1122</v>
          </cell>
          <cell r="F1123">
            <v>0.38990000000000002</v>
          </cell>
          <cell r="G1123">
            <v>1.1531981363607908</v>
          </cell>
        </row>
        <row r="1124">
          <cell r="A1124">
            <v>36213</v>
          </cell>
          <cell r="B1124">
            <v>3.8686955476312512</v>
          </cell>
          <cell r="C1124">
            <v>3.8084369231539696</v>
          </cell>
          <cell r="E1124">
            <v>1123</v>
          </cell>
          <cell r="F1124">
            <v>0.38929999999999998</v>
          </cell>
          <cell r="G1124">
            <v>1.1547057459762597</v>
          </cell>
        </row>
        <row r="1125">
          <cell r="A1125">
            <v>36214</v>
          </cell>
          <cell r="B1125">
            <v>3.8686955476312512</v>
          </cell>
          <cell r="C1125">
            <v>3.8133481508099831</v>
          </cell>
          <cell r="E1125">
            <v>1124</v>
          </cell>
          <cell r="F1125">
            <v>0.38979999999999998</v>
          </cell>
          <cell r="G1125">
            <v>1.1562133454663821</v>
          </cell>
        </row>
        <row r="1126">
          <cell r="A1126">
            <v>36215</v>
          </cell>
          <cell r="B1126">
            <v>3.8678340499860298</v>
          </cell>
          <cell r="C1126">
            <v>3.8182657118141852</v>
          </cell>
          <cell r="E1126">
            <v>1125</v>
          </cell>
          <cell r="F1126">
            <v>0.39</v>
          </cell>
          <cell r="G1126">
            <v>1.1577245664030527</v>
          </cell>
        </row>
        <row r="1127">
          <cell r="A1127">
            <v>36216</v>
          </cell>
          <cell r="B1127">
            <v>3.8669724903210856</v>
          </cell>
          <cell r="C1127">
            <v>3.8231885178582017</v>
          </cell>
          <cell r="E1127">
            <v>1126</v>
          </cell>
          <cell r="F1127">
            <v>0.38969999999999999</v>
          </cell>
          <cell r="G1127">
            <v>1.1592384245108394</v>
          </cell>
        </row>
        <row r="1128">
          <cell r="A1128">
            <v>36217</v>
          </cell>
          <cell r="B1128">
            <v>3.8721409181901034</v>
          </cell>
          <cell r="C1128">
            <v>3.8281165727994915</v>
          </cell>
          <cell r="E1128">
            <v>1127</v>
          </cell>
          <cell r="F1128">
            <v>0.39</v>
          </cell>
          <cell r="G1128">
            <v>1.1607532679185391</v>
          </cell>
        </row>
        <row r="1129">
          <cell r="A1129">
            <v>36220</v>
          </cell>
          <cell r="B1129">
            <v>3.8738632315813426</v>
          </cell>
          <cell r="C1129">
            <v>3.8330575750732043</v>
          </cell>
          <cell r="D1129">
            <v>2.3492280281437683E-2</v>
          </cell>
          <cell r="E1129">
            <v>1128</v>
          </cell>
          <cell r="F1129">
            <v>0.38979999999999998</v>
          </cell>
          <cell r="G1129">
            <v>1.1622710864021166</v>
          </cell>
        </row>
        <row r="1130">
          <cell r="A1130">
            <v>36221</v>
          </cell>
          <cell r="B1130">
            <v>3.871279668535843</v>
          </cell>
          <cell r="C1130">
            <v>3.8380071553414079</v>
          </cell>
          <cell r="E1130">
            <v>1129</v>
          </cell>
          <cell r="F1130">
            <v>0.38979999999999998</v>
          </cell>
          <cell r="G1130">
            <v>1.163790225068648</v>
          </cell>
        </row>
        <row r="1131">
          <cell r="A1131">
            <v>36222</v>
          </cell>
          <cell r="B1131">
            <v>3.8721409181901034</v>
          </cell>
          <cell r="C1131">
            <v>3.8429598216974639</v>
          </cell>
          <cell r="E1131">
            <v>1130</v>
          </cell>
          <cell r="F1131">
            <v>0.39</v>
          </cell>
          <cell r="G1131">
            <v>1.1653113493152349</v>
          </cell>
        </row>
        <row r="1132">
          <cell r="A1132">
            <v>36223</v>
          </cell>
          <cell r="B1132">
            <v>3.8816105759773567</v>
          </cell>
          <cell r="C1132">
            <v>3.8479199823549823</v>
          </cell>
          <cell r="E1132">
            <v>1131</v>
          </cell>
          <cell r="F1132">
            <v>0.38969999999999999</v>
          </cell>
          <cell r="G1132">
            <v>1.1668351280148075</v>
          </cell>
        </row>
        <row r="1133">
          <cell r="A1133">
            <v>36224</v>
          </cell>
          <cell r="B1133">
            <v>4.3664645646162015</v>
          </cell>
          <cell r="C1133">
            <v>3.8528986913213235</v>
          </cell>
          <cell r="E1133">
            <v>1132</v>
          </cell>
          <cell r="F1133">
            <v>0.44919999999999999</v>
          </cell>
          <cell r="G1133">
            <v>1.1683598984711452</v>
          </cell>
        </row>
        <row r="1134">
          <cell r="A1134">
            <v>36227</v>
          </cell>
          <cell r="B1134">
            <v>4.3681171973368738</v>
          </cell>
          <cell r="C1134">
            <v>3.8585065398568936</v>
          </cell>
          <cell r="E1134">
            <v>1133</v>
          </cell>
          <cell r="F1134">
            <v>0.44969999999999999</v>
          </cell>
          <cell r="G1134">
            <v>1.1700813049053178</v>
          </cell>
        </row>
        <row r="1135">
          <cell r="A1135">
            <v>36228</v>
          </cell>
          <cell r="B1135">
            <v>4.358197976611411</v>
          </cell>
          <cell r="C1135">
            <v>3.8641246761144887</v>
          </cell>
          <cell r="E1135">
            <v>1134</v>
          </cell>
          <cell r="F1135">
            <v>0.44840000000000002</v>
          </cell>
          <cell r="G1135">
            <v>1.1718068516436451</v>
          </cell>
        </row>
        <row r="1136">
          <cell r="A1136">
            <v>36229</v>
          </cell>
          <cell r="B1136">
            <v>4.3590248923726094</v>
          </cell>
          <cell r="C1136">
            <v>3.8697382162294276</v>
          </cell>
          <cell r="E1136">
            <v>1135</v>
          </cell>
          <cell r="F1136">
            <v>0.4491</v>
          </cell>
          <cell r="G1136">
            <v>1.1735307652187263</v>
          </cell>
        </row>
        <row r="1137">
          <cell r="A1137">
            <v>36230</v>
          </cell>
          <cell r="B1137">
            <v>4.3714217784016629</v>
          </cell>
          <cell r="C1137">
            <v>3.8753609779665976</v>
          </cell>
          <cell r="E1137">
            <v>1136</v>
          </cell>
          <cell r="F1137">
            <v>0.44969999999999999</v>
          </cell>
          <cell r="G1137">
            <v>1.1752594683392532</v>
          </cell>
        </row>
        <row r="1138">
          <cell r="A1138">
            <v>36231</v>
          </cell>
          <cell r="B1138">
            <v>4.3689434281379835</v>
          </cell>
          <cell r="C1138">
            <v>3.881007923759348</v>
          </cell>
          <cell r="E1138">
            <v>1137</v>
          </cell>
          <cell r="F1138">
            <v>0.4496</v>
          </cell>
          <cell r="G1138">
            <v>1.1769926514383928</v>
          </cell>
        </row>
        <row r="1139">
          <cell r="A1139">
            <v>36234</v>
          </cell>
          <cell r="B1139">
            <v>4.3664645646162015</v>
          </cell>
          <cell r="C1139">
            <v>3.8866598917803681</v>
          </cell>
          <cell r="E1139">
            <v>1138</v>
          </cell>
          <cell r="F1139">
            <v>0.4496</v>
          </cell>
          <cell r="G1139">
            <v>1.1787280678402769</v>
          </cell>
        </row>
        <row r="1140">
          <cell r="A1140">
            <v>36235</v>
          </cell>
          <cell r="B1140">
            <v>4.36398518762382</v>
          </cell>
          <cell r="C1140">
            <v>3.8923168793444263</v>
          </cell>
          <cell r="E1140">
            <v>1139</v>
          </cell>
          <cell r="F1140">
            <v>0.4496</v>
          </cell>
          <cell r="G1140">
            <v>1.1804660430262657</v>
          </cell>
        </row>
        <row r="1141">
          <cell r="A1141">
            <v>36236</v>
          </cell>
          <cell r="B1141">
            <v>4.3681171973368738</v>
          </cell>
          <cell r="C1141">
            <v>3.8979788837467586</v>
          </cell>
          <cell r="E1141">
            <v>1140</v>
          </cell>
          <cell r="F1141">
            <v>0.4496</v>
          </cell>
          <cell r="G1141">
            <v>1.1822065807691575</v>
          </cell>
        </row>
        <row r="1142">
          <cell r="A1142">
            <v>36237</v>
          </cell>
          <cell r="B1142">
            <v>4.3722477811352078</v>
          </cell>
          <cell r="C1142">
            <v>3.9036544932790753</v>
          </cell>
          <cell r="E1142">
            <v>1141</v>
          </cell>
          <cell r="F1142">
            <v>0.4496</v>
          </cell>
          <cell r="G1142">
            <v>1.1839496848473137</v>
          </cell>
        </row>
        <row r="1143">
          <cell r="A1143">
            <v>36238</v>
          </cell>
          <cell r="B1143">
            <v>4.365638162681984</v>
          </cell>
          <cell r="C1143">
            <v>3.9093437415112615</v>
          </cell>
          <cell r="E1143">
            <v>1142</v>
          </cell>
          <cell r="F1143">
            <v>0.44990000000000002</v>
          </cell>
          <cell r="G1143">
            <v>1.1856953590446662</v>
          </cell>
        </row>
        <row r="1144">
          <cell r="A1144">
            <v>36241</v>
          </cell>
          <cell r="B1144">
            <v>4.364811703686744</v>
          </cell>
          <cell r="C1144">
            <v>3.915032668254256</v>
          </cell>
          <cell r="E1144">
            <v>1143</v>
          </cell>
          <cell r="F1144">
            <v>0.44979999999999998</v>
          </cell>
          <cell r="G1144">
            <v>1.1874445822318971</v>
          </cell>
        </row>
        <row r="1145">
          <cell r="A1145">
            <v>36242</v>
          </cell>
          <cell r="B1145">
            <v>4.3631586144845524</v>
          </cell>
          <cell r="C1145">
            <v>3.9207287950578267</v>
          </cell>
          <cell r="E1145">
            <v>1144</v>
          </cell>
          <cell r="F1145">
            <v>0.44950000000000001</v>
          </cell>
          <cell r="G1145">
            <v>1.1891960605149554</v>
          </cell>
        </row>
        <row r="1146">
          <cell r="A1146">
            <v>36243</v>
          </cell>
          <cell r="B1146">
            <v>4.364811703686744</v>
          </cell>
          <cell r="C1146">
            <v>3.9264310489302314</v>
          </cell>
          <cell r="E1146">
            <v>1145</v>
          </cell>
          <cell r="F1146">
            <v>0.44940000000000002</v>
          </cell>
          <cell r="G1146">
            <v>1.1909491441975903</v>
          </cell>
        </row>
        <row r="1147">
          <cell r="A1147">
            <v>36244</v>
          </cell>
          <cell r="B1147">
            <v>4.1210111445437736</v>
          </cell>
          <cell r="C1147">
            <v>3.9321437596622615</v>
          </cell>
          <cell r="E1147">
            <v>1146</v>
          </cell>
          <cell r="F1147">
            <v>0.41959999999999997</v>
          </cell>
          <cell r="G1147">
            <v>1.1927044856986735</v>
          </cell>
        </row>
        <row r="1148">
          <cell r="A1148">
            <v>36245</v>
          </cell>
          <cell r="B1148">
            <v>4.1193240355998917</v>
          </cell>
          <cell r="C1148">
            <v>3.9375452290807669</v>
          </cell>
          <cell r="E1148">
            <v>1147</v>
          </cell>
          <cell r="F1148">
            <v>0.42020000000000002</v>
          </cell>
          <cell r="G1148">
            <v>1.1943639486081925</v>
          </cell>
        </row>
        <row r="1149">
          <cell r="A1149">
            <v>36248</v>
          </cell>
          <cell r="B1149">
            <v>4.1193240355998917</v>
          </cell>
          <cell r="C1149">
            <v>3.9429519039819048</v>
          </cell>
          <cell r="E1149">
            <v>1148</v>
          </cell>
          <cell r="F1149">
            <v>0.4199</v>
          </cell>
          <cell r="G1149">
            <v>1.1960277259540193</v>
          </cell>
        </row>
        <row r="1150">
          <cell r="A1150">
            <v>36249</v>
          </cell>
          <cell r="B1150">
            <v>4.1159491040942964</v>
          </cell>
          <cell r="C1150">
            <v>3.9483660028316669</v>
          </cell>
          <cell r="E1150">
            <v>1149</v>
          </cell>
          <cell r="F1150">
            <v>0.41970000000000002</v>
          </cell>
          <cell r="G1150">
            <v>1.1976928169141732</v>
          </cell>
        </row>
        <row r="1151">
          <cell r="A1151">
            <v>36250</v>
          </cell>
          <cell r="B1151">
            <v>3.9451215292978237</v>
          </cell>
          <cell r="C1151">
            <v>3.9537830940023309</v>
          </cell>
          <cell r="E1151">
            <v>1150</v>
          </cell>
          <cell r="F1151">
            <v>0.41930000000000001</v>
          </cell>
          <cell r="G1151">
            <v>1.199359555560257</v>
          </cell>
        </row>
        <row r="1152">
          <cell r="A1152">
            <v>36255</v>
          </cell>
          <cell r="B1152">
            <v>3.8953712614004932</v>
          </cell>
          <cell r="C1152">
            <v>3.9589824789377714</v>
          </cell>
          <cell r="D1152">
            <v>3.28523382177901E-2</v>
          </cell>
          <cell r="E1152">
            <v>1151</v>
          </cell>
          <cell r="F1152">
            <v>0.41909999999999997</v>
          </cell>
          <cell r="G1152">
            <v>1.201027270677073</v>
          </cell>
        </row>
        <row r="1153">
          <cell r="A1153">
            <v>36256</v>
          </cell>
          <cell r="B1153">
            <v>3.882471082516048</v>
          </cell>
          <cell r="C1153">
            <v>3.9641230477953857</v>
          </cell>
          <cell r="E1153">
            <v>1152</v>
          </cell>
          <cell r="F1153">
            <v>0.3947</v>
          </cell>
          <cell r="G1153">
            <v>1.2026966321825328</v>
          </cell>
        </row>
        <row r="1154">
          <cell r="A1154">
            <v>36257</v>
          </cell>
          <cell r="B1154">
            <v>3.8798893772584719</v>
          </cell>
          <cell r="C1154">
            <v>3.9692532454955862</v>
          </cell>
          <cell r="E1154">
            <v>1153</v>
          </cell>
          <cell r="F1154">
            <v>0.39439999999999997</v>
          </cell>
          <cell r="G1154">
            <v>1.2042854279820907</v>
          </cell>
        </row>
        <row r="1155">
          <cell r="A1155">
            <v>36258</v>
          </cell>
          <cell r="B1155">
            <v>3.8833315271868951</v>
          </cell>
          <cell r="C1155">
            <v>3.974386666663202</v>
          </cell>
          <cell r="E1155">
            <v>1154</v>
          </cell>
          <cell r="F1155">
            <v>0.39439999999999997</v>
          </cell>
          <cell r="G1155">
            <v>1.2058752932132621</v>
          </cell>
        </row>
        <row r="1156">
          <cell r="A1156">
            <v>36259</v>
          </cell>
          <cell r="B1156">
            <v>3.8850522309596958</v>
          </cell>
          <cell r="C1156">
            <v>3.9795312870111634</v>
          </cell>
          <cell r="E1156">
            <v>1155</v>
          </cell>
          <cell r="F1156">
            <v>0.39419999999999999</v>
          </cell>
          <cell r="G1156">
            <v>1.2074672573417502</v>
          </cell>
        </row>
        <row r="1157">
          <cell r="A1157">
            <v>36262</v>
          </cell>
          <cell r="B1157">
            <v>3.8902128583664375</v>
          </cell>
          <cell r="C1157">
            <v>3.9846848493127558</v>
          </cell>
          <cell r="E1157">
            <v>1156</v>
          </cell>
          <cell r="F1157">
            <v>0.39410000000000001</v>
          </cell>
          <cell r="G1157">
            <v>1.2090606349277424</v>
          </cell>
        </row>
        <row r="1158">
          <cell r="A1158">
            <v>36263</v>
          </cell>
          <cell r="B1158">
            <v>3.8876328228298895</v>
          </cell>
          <cell r="C1158">
            <v>3.9898519400585339</v>
          </cell>
          <cell r="E1158">
            <v>1157</v>
          </cell>
          <cell r="F1158">
            <v>0.39400000000000002</v>
          </cell>
          <cell r="G1158">
            <v>1.2106557705434358</v>
          </cell>
        </row>
        <row r="1159">
          <cell r="A1159">
            <v>36264</v>
          </cell>
          <cell r="B1159">
            <v>3.3744854144432956</v>
          </cell>
          <cell r="C1159">
            <v>3.9950222998453349</v>
          </cell>
          <cell r="E1159">
            <v>1158</v>
          </cell>
          <cell r="F1159">
            <v>0.39389999999999997</v>
          </cell>
          <cell r="G1159">
            <v>1.2122526655748138</v>
          </cell>
        </row>
        <row r="1160">
          <cell r="A1160">
            <v>36265</v>
          </cell>
          <cell r="B1160">
            <v>3.4291256160499106</v>
          </cell>
          <cell r="C1160">
            <v>3.9995160146724027</v>
          </cell>
          <cell r="E1160">
            <v>1159</v>
          </cell>
          <cell r="F1160">
            <v>0.33900000000000002</v>
          </cell>
          <cell r="G1160">
            <v>1.2138513214080833</v>
          </cell>
        </row>
        <row r="1161">
          <cell r="A1161">
            <v>36266</v>
          </cell>
          <cell r="B1161">
            <v>3.4291256160499106</v>
          </cell>
          <cell r="C1161">
            <v>4.0040876289449745</v>
          </cell>
          <cell r="E1161">
            <v>1160</v>
          </cell>
          <cell r="F1161">
            <v>0.33960000000000001</v>
          </cell>
          <cell r="G1161">
            <v>1.2152582917420987</v>
          </cell>
        </row>
        <row r="1162">
          <cell r="A1162">
            <v>36269</v>
          </cell>
          <cell r="B1162">
            <v>3.4326998780762619</v>
          </cell>
          <cell r="C1162">
            <v>4.0086644687640822</v>
          </cell>
          <cell r="E1162">
            <v>1161</v>
          </cell>
          <cell r="F1162">
            <v>0.33939999999999998</v>
          </cell>
          <cell r="G1162">
            <v>1.2166690558321951</v>
          </cell>
        </row>
        <row r="1163">
          <cell r="A1163">
            <v>36270</v>
          </cell>
          <cell r="B1163">
            <v>3.421079620752554</v>
          </cell>
          <cell r="C1163">
            <v>4.013251316108474</v>
          </cell>
          <cell r="E1163">
            <v>1162</v>
          </cell>
          <cell r="F1163">
            <v>0.33939999999999998</v>
          </cell>
          <cell r="G1163">
            <v>1.2180807359339931</v>
          </cell>
        </row>
        <row r="1164">
          <cell r="A1164">
            <v>36272</v>
          </cell>
          <cell r="B1164">
            <v>3.4013888256407832</v>
          </cell>
          <cell r="C1164">
            <v>4.0178278668719729</v>
          </cell>
          <cell r="E1164">
            <v>1163</v>
          </cell>
          <cell r="F1164">
            <v>0.33929999999999999</v>
          </cell>
          <cell r="G1164">
            <v>1.219494053983843</v>
          </cell>
        </row>
        <row r="1165">
          <cell r="A1165">
            <v>36273</v>
          </cell>
          <cell r="B1165">
            <v>3.3466215290209878</v>
          </cell>
          <cell r="C1165">
            <v>4.0223832651418814</v>
          </cell>
          <cell r="E1165">
            <v>1164</v>
          </cell>
          <cell r="F1165">
            <v>0.3392</v>
          </cell>
          <cell r="G1165">
            <v>1.220908650148826</v>
          </cell>
        </row>
        <row r="1166">
          <cell r="A1166">
            <v>36276</v>
          </cell>
          <cell r="B1166">
            <v>3.3439215773107822</v>
          </cell>
          <cell r="C1166">
            <v>4.0268703966195805</v>
          </cell>
          <cell r="E1166">
            <v>1165</v>
          </cell>
          <cell r="F1166">
            <v>0.33889999999999998</v>
          </cell>
          <cell r="G1166">
            <v>1.2223245250457713</v>
          </cell>
        </row>
        <row r="1167">
          <cell r="A1167">
            <v>36277</v>
          </cell>
          <cell r="B1167">
            <v>3.3349173357450912</v>
          </cell>
          <cell r="C1167">
            <v>4.031358909555677</v>
          </cell>
          <cell r="E1167">
            <v>1166</v>
          </cell>
          <cell r="F1167">
            <v>0.33889999999999998</v>
          </cell>
          <cell r="G1167">
            <v>1.2237409539562092</v>
          </cell>
        </row>
        <row r="1168">
          <cell r="A1168">
            <v>36278</v>
          </cell>
          <cell r="B1168">
            <v>3.3141818295556735</v>
          </cell>
          <cell r="C1168">
            <v>4.0358403257937061</v>
          </cell>
          <cell r="E1168">
            <v>1167</v>
          </cell>
          <cell r="F1168">
            <v>0.33889999999999998</v>
          </cell>
          <cell r="G1168">
            <v>1.2251590242236003</v>
          </cell>
        </row>
        <row r="1169">
          <cell r="A1169">
            <v>36279</v>
          </cell>
          <cell r="B1169">
            <v>3.2562931981379162</v>
          </cell>
          <cell r="C1169">
            <v>4.0402988286852839</v>
          </cell>
          <cell r="E1169">
            <v>1168</v>
          </cell>
          <cell r="F1169">
            <v>0.31969999999999998</v>
          </cell>
          <cell r="G1169">
            <v>1.2265787377499482</v>
          </cell>
        </row>
        <row r="1170">
          <cell r="A1170">
            <v>36280</v>
          </cell>
          <cell r="B1170">
            <v>3.2535727845881546</v>
          </cell>
          <cell r="C1170">
            <v>4.0446842945500476</v>
          </cell>
          <cell r="E1170">
            <v>1169</v>
          </cell>
          <cell r="F1170">
            <v>0.31929999999999997</v>
          </cell>
          <cell r="G1170">
            <v>1.2279297128861721</v>
          </cell>
        </row>
        <row r="1171">
          <cell r="A1171">
            <v>36283</v>
          </cell>
          <cell r="B1171">
            <v>3.2490373870726064</v>
          </cell>
          <cell r="C1171">
            <v>4.0490708527977137</v>
          </cell>
          <cell r="D1171">
            <v>2.2755436362555947E-2</v>
          </cell>
          <cell r="E1171">
            <v>1170</v>
          </cell>
          <cell r="F1171">
            <v>0.31900000000000001</v>
          </cell>
          <cell r="G1171">
            <v>1.2292806972373291</v>
          </cell>
        </row>
        <row r="1172">
          <cell r="A1172">
            <v>36284</v>
          </cell>
          <cell r="B1172">
            <v>3.252665842606639</v>
          </cell>
          <cell r="C1172">
            <v>4.0534560469922623</v>
          </cell>
          <cell r="E1172">
            <v>1171</v>
          </cell>
          <cell r="F1172">
            <v>0.31919999999999998</v>
          </cell>
          <cell r="G1172">
            <v>1.2306320573661049</v>
          </cell>
        </row>
        <row r="1173">
          <cell r="A1173">
            <v>36285</v>
          </cell>
          <cell r="B1173">
            <v>3.2508517523812674</v>
          </cell>
          <cell r="C1173">
            <v>4.057850893001782</v>
          </cell>
          <cell r="E1173">
            <v>1172</v>
          </cell>
          <cell r="F1173">
            <v>0.31900000000000001</v>
          </cell>
          <cell r="G1173">
            <v>1.2319856442953832</v>
          </cell>
        </row>
        <row r="1174">
          <cell r="A1174">
            <v>36286</v>
          </cell>
          <cell r="B1174">
            <v>3.2417771733204148</v>
          </cell>
          <cell r="C1174">
            <v>4.062248050230588</v>
          </cell>
          <cell r="E1174">
            <v>1173</v>
          </cell>
          <cell r="F1174">
            <v>0.31879999999999997</v>
          </cell>
          <cell r="G1174">
            <v>1.2333399779985532</v>
          </cell>
        </row>
        <row r="1175">
          <cell r="A1175">
            <v>36287</v>
          </cell>
          <cell r="B1175">
            <v>3.1433306502874903</v>
          </cell>
          <cell r="C1175">
            <v>4.0666376845644558</v>
          </cell>
          <cell r="E1175">
            <v>1174</v>
          </cell>
          <cell r="F1175">
            <v>0.31869999999999998</v>
          </cell>
          <cell r="G1175">
            <v>1.2346950575533069</v>
          </cell>
        </row>
        <row r="1176">
          <cell r="A1176">
            <v>36290</v>
          </cell>
          <cell r="B1176">
            <v>3.0339108636401324</v>
          </cell>
          <cell r="C1176">
            <v>4.0708986135236245</v>
          </cell>
          <cell r="E1176">
            <v>1175</v>
          </cell>
          <cell r="F1176">
            <v>0.29670000000000002</v>
          </cell>
          <cell r="G1176">
            <v>1.2360512540032165</v>
          </cell>
        </row>
        <row r="1177">
          <cell r="A1177">
            <v>36291</v>
          </cell>
          <cell r="B1177">
            <v>3.0283673109425813</v>
          </cell>
          <cell r="C1177">
            <v>4.0750155280330738</v>
          </cell>
          <cell r="E1177">
            <v>1176</v>
          </cell>
          <cell r="F1177">
            <v>0.29459999999999997</v>
          </cell>
          <cell r="G1177">
            <v>1.2373263319353844</v>
          </cell>
        </row>
        <row r="1178">
          <cell r="A1178">
            <v>36292</v>
          </cell>
          <cell r="B1178">
            <v>3.0265188891036576</v>
          </cell>
          <cell r="C1178">
            <v>4.0791290759719665</v>
          </cell>
          <cell r="E1178">
            <v>1177</v>
          </cell>
          <cell r="F1178">
            <v>0.29449999999999998</v>
          </cell>
          <cell r="G1178">
            <v>1.2385947588103343</v>
          </cell>
        </row>
        <row r="1179">
          <cell r="A1179">
            <v>36293</v>
          </cell>
          <cell r="B1179">
            <v>2.8063752439277945</v>
          </cell>
          <cell r="C1179">
            <v>4.0832442630384733</v>
          </cell>
          <cell r="E1179">
            <v>1178</v>
          </cell>
          <cell r="F1179">
            <v>0.27039999999999997</v>
          </cell>
          <cell r="G1179">
            <v>1.23986410593213</v>
          </cell>
        </row>
        <row r="1180">
          <cell r="A1180">
            <v>36294</v>
          </cell>
          <cell r="B1180">
            <v>2.7922451933228842</v>
          </cell>
          <cell r="C1180">
            <v>4.087063968243374</v>
          </cell>
          <cell r="E1180">
            <v>1179</v>
          </cell>
          <cell r="F1180">
            <v>0.27029999999999998</v>
          </cell>
          <cell r="G1180">
            <v>1.2410422006859416</v>
          </cell>
        </row>
        <row r="1181">
          <cell r="A1181">
            <v>36297</v>
          </cell>
          <cell r="B1181">
            <v>2.7507005052991307</v>
          </cell>
          <cell r="C1181">
            <v>4.0908679964834178</v>
          </cell>
          <cell r="E1181">
            <v>1180</v>
          </cell>
          <cell r="F1181">
            <v>0.26939999999999997</v>
          </cell>
          <cell r="G1181">
            <v>1.2422210268037965</v>
          </cell>
        </row>
        <row r="1182">
          <cell r="A1182">
            <v>36298</v>
          </cell>
          <cell r="B1182">
            <v>2.715653181630584</v>
          </cell>
          <cell r="C1182">
            <v>4.0946189140384304</v>
          </cell>
          <cell r="E1182">
            <v>1181</v>
          </cell>
          <cell r="F1182">
            <v>0.26910000000000001</v>
          </cell>
          <cell r="G1182">
            <v>1.2433974756142889</v>
          </cell>
        </row>
        <row r="1183">
          <cell r="A1183">
            <v>36299</v>
          </cell>
          <cell r="B1183">
            <v>2.4451077078226913</v>
          </cell>
          <cell r="C1183">
            <v>4.098325435665588</v>
          </cell>
          <cell r="E1183">
            <v>1182</v>
          </cell>
          <cell r="F1183">
            <v>0.26889999999999997</v>
          </cell>
          <cell r="G1183">
            <v>1.2445738712517389</v>
          </cell>
        </row>
        <row r="1184">
          <cell r="A1184">
            <v>36300</v>
          </cell>
          <cell r="B1184">
            <v>2.4557763840771241</v>
          </cell>
          <cell r="C1184">
            <v>4.1016657180362257</v>
          </cell>
          <cell r="E1184">
            <v>1183</v>
          </cell>
          <cell r="F1184">
            <v>0.23530000000000001</v>
          </cell>
          <cell r="G1184">
            <v>1.2457506007829247</v>
          </cell>
        </row>
        <row r="1185">
          <cell r="A1185">
            <v>36301</v>
          </cell>
          <cell r="B1185">
            <v>2.4538373323679252</v>
          </cell>
          <cell r="C1185">
            <v>4.1050233093048032</v>
          </cell>
          <cell r="E1185">
            <v>1184</v>
          </cell>
          <cell r="F1185">
            <v>0.2346</v>
          </cell>
          <cell r="G1185">
            <v>1.2467956593732687</v>
          </cell>
        </row>
        <row r="1186">
          <cell r="A1186">
            <v>36304</v>
          </cell>
          <cell r="B1186">
            <v>2.4509281653206649</v>
          </cell>
          <cell r="C1186">
            <v>4.108380995787007</v>
          </cell>
          <cell r="E1186">
            <v>1185</v>
          </cell>
          <cell r="F1186">
            <v>0.23430000000000001</v>
          </cell>
          <cell r="G1186">
            <v>1.2478387878901218</v>
          </cell>
        </row>
        <row r="1187">
          <cell r="A1187">
            <v>36305</v>
          </cell>
          <cell r="B1187">
            <v>2.4538373323679252</v>
          </cell>
          <cell r="C1187">
            <v>4.1117374446858213</v>
          </cell>
          <cell r="E1187">
            <v>1186</v>
          </cell>
          <cell r="F1187">
            <v>0.23419999999999999</v>
          </cell>
          <cell r="G1187">
            <v>1.2488815847436012</v>
          </cell>
        </row>
        <row r="1188">
          <cell r="A1188">
            <v>36306</v>
          </cell>
          <cell r="B1188">
            <v>2.4518979662842</v>
          </cell>
          <cell r="C1188">
            <v>4.1151006229667093</v>
          </cell>
          <cell r="E1188">
            <v>1187</v>
          </cell>
          <cell r="F1188">
            <v>0.2339</v>
          </cell>
          <cell r="G1188">
            <v>1.2499248511789036</v>
          </cell>
        </row>
        <row r="1189">
          <cell r="A1189">
            <v>36307</v>
          </cell>
          <cell r="B1189">
            <v>2.4247137745532221</v>
          </cell>
          <cell r="C1189">
            <v>4.1184638919162113</v>
          </cell>
          <cell r="E1189">
            <v>1188</v>
          </cell>
          <cell r="F1189">
            <v>0.23380000000000001</v>
          </cell>
          <cell r="G1189">
            <v>1.250967782320652</v>
          </cell>
        </row>
        <row r="1190">
          <cell r="A1190">
            <v>36308</v>
          </cell>
          <cell r="B1190">
            <v>2.4120715121649372</v>
          </cell>
          <cell r="C1190">
            <v>4.1217925906257875</v>
          </cell>
          <cell r="E1190">
            <v>1189</v>
          </cell>
          <cell r="F1190">
            <v>0.23350000000000001</v>
          </cell>
          <cell r="G1190">
            <v>1.2520111810126291</v>
          </cell>
        </row>
        <row r="1191">
          <cell r="A1191">
            <v>36311</v>
          </cell>
          <cell r="B1191">
            <v>2.4052586017404565</v>
          </cell>
          <cell r="C1191">
            <v>4.1251066101214215</v>
          </cell>
          <cell r="E1191">
            <v>1190</v>
          </cell>
          <cell r="F1191">
            <v>0.2334</v>
          </cell>
          <cell r="G1191">
            <v>1.2530542407735503</v>
          </cell>
        </row>
        <row r="1192">
          <cell r="A1192">
            <v>36312</v>
          </cell>
          <cell r="B1192">
            <v>2.4062321122619856</v>
          </cell>
          <cell r="C1192">
            <v>4.1284139261737849</v>
          </cell>
          <cell r="D1192">
            <v>1.9595377868295127E-2</v>
          </cell>
          <cell r="E1192">
            <v>1191</v>
          </cell>
          <cell r="F1192">
            <v>0.23280000000000001</v>
          </cell>
          <cell r="G1192">
            <v>1.2540977660470023</v>
          </cell>
        </row>
        <row r="1193">
          <cell r="A1193">
            <v>36313</v>
          </cell>
          <cell r="B1193">
            <v>2.4169355021357308</v>
          </cell>
          <cell r="C1193">
            <v>4.1317252335610748</v>
          </cell>
          <cell r="E1193">
            <v>1192</v>
          </cell>
          <cell r="F1193">
            <v>0.2329</v>
          </cell>
          <cell r="G1193">
            <v>1.2551397368424895</v>
          </cell>
        </row>
        <row r="1194">
          <cell r="A1194">
            <v>36315</v>
          </cell>
          <cell r="B1194">
            <v>2.4208252705797406</v>
          </cell>
          <cell r="C1194">
            <v>4.1350539380284292</v>
          </cell>
          <cell r="E1194">
            <v>1193</v>
          </cell>
          <cell r="F1194">
            <v>0.23280000000000001</v>
          </cell>
          <cell r="G1194">
            <v>1.2561829776981268</v>
          </cell>
        </row>
        <row r="1195">
          <cell r="A1195">
            <v>36318</v>
          </cell>
          <cell r="B1195">
            <v>2.4198529470447205</v>
          </cell>
          <cell r="C1195">
            <v>4.1383906857178925</v>
          </cell>
          <cell r="E1195">
            <v>1194</v>
          </cell>
          <cell r="F1195">
            <v>0.23280000000000001</v>
          </cell>
          <cell r="G1195">
            <v>1.2572266809978108</v>
          </cell>
        </row>
        <row r="1196">
          <cell r="A1196">
            <v>36319</v>
          </cell>
          <cell r="B1196">
            <v>2.4247137745532221</v>
          </cell>
          <cell r="C1196">
            <v>4.1417287846835116</v>
          </cell>
          <cell r="E1196">
            <v>1195</v>
          </cell>
          <cell r="F1196">
            <v>0.23269999999999999</v>
          </cell>
          <cell r="G1196">
            <v>1.2582712514614327</v>
          </cell>
        </row>
        <row r="1197">
          <cell r="A1197">
            <v>36320</v>
          </cell>
          <cell r="B1197">
            <v>2.3290796288906179</v>
          </cell>
          <cell r="C1197">
            <v>4.1450762869617401</v>
          </cell>
          <cell r="E1197">
            <v>1196</v>
          </cell>
          <cell r="F1197">
            <v>0.21990000000000001</v>
          </cell>
          <cell r="G1197">
            <v>1.2593162844322607</v>
          </cell>
        </row>
        <row r="1198">
          <cell r="A1198">
            <v>36321</v>
          </cell>
          <cell r="B1198">
            <v>2.3320185780766334</v>
          </cell>
          <cell r="C1198">
            <v>4.1482943578751268</v>
          </cell>
          <cell r="E1198">
            <v>1197</v>
          </cell>
          <cell r="F1198">
            <v>0.2198</v>
          </cell>
          <cell r="G1198">
            <v>1.2603099814273195</v>
          </cell>
        </row>
        <row r="1199">
          <cell r="A1199">
            <v>36322</v>
          </cell>
          <cell r="B1199">
            <v>2.3329980673603146</v>
          </cell>
          <cell r="C1199">
            <v>4.1515189910450916</v>
          </cell>
          <cell r="E1199">
            <v>1198</v>
          </cell>
          <cell r="F1199">
            <v>0.21970000000000001</v>
          </cell>
          <cell r="G1199">
            <v>1.2613040522146659</v>
          </cell>
        </row>
        <row r="1200">
          <cell r="A1200">
            <v>36325</v>
          </cell>
          <cell r="B1200">
            <v>2.3329980673603146</v>
          </cell>
          <cell r="C1200">
            <v>4.1547474863059977</v>
          </cell>
          <cell r="E1200">
            <v>1199</v>
          </cell>
          <cell r="F1200">
            <v>0.2195</v>
          </cell>
          <cell r="G1200">
            <v>1.2622984964084525</v>
          </cell>
        </row>
        <row r="1201">
          <cell r="A1201">
            <v>36326</v>
          </cell>
          <cell r="B1201">
            <v>2.3378943110274886</v>
          </cell>
          <cell r="C1201">
            <v>4.1579784922579712</v>
          </cell>
          <cell r="E1201">
            <v>1200</v>
          </cell>
          <cell r="F1201">
            <v>0.21920000000000001</v>
          </cell>
          <cell r="G1201">
            <v>1.263292902563254</v>
          </cell>
        </row>
        <row r="1202">
          <cell r="A1202">
            <v>36327</v>
          </cell>
          <cell r="B1202">
            <v>2.3310390085797827</v>
          </cell>
          <cell r="C1202">
            <v>4.1612187970121131</v>
          </cell>
          <cell r="E1202">
            <v>1201</v>
          </cell>
          <cell r="F1202">
            <v>0.21920000000000001</v>
          </cell>
          <cell r="G1202">
            <v>1.2642868577359754</v>
          </cell>
        </row>
        <row r="1203">
          <cell r="A1203">
            <v>36328</v>
          </cell>
          <cell r="B1203">
            <v>2.3222192713032719</v>
          </cell>
          <cell r="C1203">
            <v>4.164452118125137</v>
          </cell>
          <cell r="E1203">
            <v>1202</v>
          </cell>
          <cell r="F1203">
            <v>0.219</v>
          </cell>
          <cell r="G1203">
            <v>1.2652815949497289</v>
          </cell>
        </row>
        <row r="1204">
          <cell r="A1204">
            <v>36329</v>
          </cell>
          <cell r="B1204">
            <v>2.3182972996511619</v>
          </cell>
          <cell r="C1204">
            <v>4.16767570844618</v>
          </cell>
          <cell r="E1204">
            <v>1203</v>
          </cell>
          <cell r="F1204">
            <v>0.21890000000000001</v>
          </cell>
          <cell r="G1204">
            <v>1.2662762904563474</v>
          </cell>
        </row>
        <row r="1205">
          <cell r="A1205">
            <v>36332</v>
          </cell>
          <cell r="B1205">
            <v>2.3202584462216347</v>
          </cell>
          <cell r="C1205">
            <v>4.1708963455597505</v>
          </cell>
          <cell r="E1205">
            <v>1204</v>
          </cell>
          <cell r="F1205">
            <v>0.21879999999999999</v>
          </cell>
          <cell r="G1205">
            <v>1.2672713553820889</v>
          </cell>
        </row>
        <row r="1206">
          <cell r="A1206">
            <v>36333</v>
          </cell>
          <cell r="B1206">
            <v>2.3173166057743888</v>
          </cell>
          <cell r="C1206">
            <v>4.1741221980511174</v>
          </cell>
          <cell r="E1206">
            <v>1205</v>
          </cell>
          <cell r="F1206">
            <v>0.21870000000000001</v>
          </cell>
          <cell r="G1206">
            <v>1.2682667893352411</v>
          </cell>
        </row>
        <row r="1207">
          <cell r="A1207">
            <v>36334</v>
          </cell>
          <cell r="B1207">
            <v>2.1573730647594935</v>
          </cell>
          <cell r="C1207">
            <v>4.1773464522791421</v>
          </cell>
          <cell r="E1207">
            <v>1206</v>
          </cell>
          <cell r="F1207">
            <v>0.21840000000000001</v>
          </cell>
          <cell r="G1207">
            <v>1.2692625919233369</v>
          </cell>
        </row>
        <row r="1208">
          <cell r="A1208">
            <v>36335</v>
          </cell>
          <cell r="B1208">
            <v>2.2306991434790646</v>
          </cell>
          <cell r="C1208">
            <v>4.1803504838519139</v>
          </cell>
          <cell r="E1208">
            <v>1207</v>
          </cell>
          <cell r="F1208">
            <v>0.20979999999999999</v>
          </cell>
          <cell r="G1208">
            <v>1.2702579353903749</v>
          </cell>
        </row>
        <row r="1209">
          <cell r="A1209">
            <v>36336</v>
          </cell>
          <cell r="B1209">
            <v>2.2346499383170126</v>
          </cell>
          <cell r="C1209">
            <v>4.183458851933171</v>
          </cell>
          <cell r="E1209">
            <v>1208</v>
          </cell>
          <cell r="F1209">
            <v>0.2097</v>
          </cell>
          <cell r="G1209">
            <v>1.2712183262285588</v>
          </cell>
        </row>
        <row r="1210">
          <cell r="A1210">
            <v>36339</v>
          </cell>
          <cell r="B1210">
            <v>2.2297112408353748</v>
          </cell>
          <cell r="C1210">
            <v>4.186575040621646</v>
          </cell>
          <cell r="E1210">
            <v>1209</v>
          </cell>
          <cell r="F1210">
            <v>0.2097</v>
          </cell>
          <cell r="G1210">
            <v>1.2721790258759555</v>
          </cell>
        </row>
        <row r="1211">
          <cell r="A1211">
            <v>36340</v>
          </cell>
          <cell r="B1211">
            <v>2.2287232565909587</v>
          </cell>
          <cell r="C1211">
            <v>4.1896866584312047</v>
          </cell>
          <cell r="E1211">
            <v>1210</v>
          </cell>
          <cell r="F1211">
            <v>0.20960000000000001</v>
          </cell>
          <cell r="G1211">
            <v>1.2731404515542735</v>
          </cell>
        </row>
        <row r="1212">
          <cell r="A1212">
            <v>36341</v>
          </cell>
          <cell r="B1212">
            <v>2.2218050809246215</v>
          </cell>
          <cell r="C1212">
            <v>4.1927992091290296</v>
          </cell>
          <cell r="E1212">
            <v>1211</v>
          </cell>
          <cell r="F1212">
            <v>0.20960000000000001</v>
          </cell>
          <cell r="G1212">
            <v>1.2741021858432071</v>
          </cell>
        </row>
        <row r="1213">
          <cell r="A1213">
            <v>36342</v>
          </cell>
          <cell r="B1213">
            <v>2.2129043999490339</v>
          </cell>
          <cell r="C1213">
            <v>4.1959044033244091</v>
          </cell>
          <cell r="D1213">
            <v>1.6347798054536344E-2</v>
          </cell>
          <cell r="E1213">
            <v>1212</v>
          </cell>
          <cell r="F1213">
            <v>0.2094</v>
          </cell>
          <cell r="G1213">
            <v>1.2750646466292379</v>
          </cell>
        </row>
        <row r="1214">
          <cell r="A1214">
            <v>36343</v>
          </cell>
          <cell r="B1214">
            <v>2.2129043999490339</v>
          </cell>
          <cell r="C1214">
            <v>4.1989994484297029</v>
          </cell>
          <cell r="E1214">
            <v>1213</v>
          </cell>
          <cell r="F1214">
            <v>0.20930000000000001</v>
          </cell>
          <cell r="G1214">
            <v>1.2760269971563494</v>
          </cell>
        </row>
        <row r="1215">
          <cell r="A1215">
            <v>36346</v>
          </cell>
          <cell r="B1215">
            <v>2.2049871193372539</v>
          </cell>
          <cell r="C1215">
            <v>4.2020967765479744</v>
          </cell>
          <cell r="E1215">
            <v>1214</v>
          </cell>
          <cell r="F1215">
            <v>0.21049999999999999</v>
          </cell>
          <cell r="G1215">
            <v>1.2769896549939705</v>
          </cell>
        </row>
        <row r="1216">
          <cell r="A1216">
            <v>36347</v>
          </cell>
          <cell r="B1216">
            <v>2.2059770660591838</v>
          </cell>
          <cell r="C1216">
            <v>4.2051852996368071</v>
          </cell>
          <cell r="E1216">
            <v>1215</v>
          </cell>
          <cell r="F1216">
            <v>0.20930000000000001</v>
          </cell>
          <cell r="G1216">
            <v>1.2779580688351873</v>
          </cell>
        </row>
        <row r="1217">
          <cell r="A1217">
            <v>36348</v>
          </cell>
          <cell r="B1217">
            <v>2.2020167874807761</v>
          </cell>
          <cell r="C1217">
            <v>4.2082774804133161</v>
          </cell>
          <cell r="E1217">
            <v>1216</v>
          </cell>
          <cell r="F1217">
            <v>0.20899999999999999</v>
          </cell>
          <cell r="G1217">
            <v>1.2789221835081972</v>
          </cell>
        </row>
        <row r="1218">
          <cell r="A1218">
            <v>36349</v>
          </cell>
          <cell r="B1218">
            <v>2.1911192554007197</v>
          </cell>
          <cell r="C1218">
            <v>4.2113663796327323</v>
          </cell>
          <cell r="E1218">
            <v>1217</v>
          </cell>
          <cell r="F1218">
            <v>0.20899999999999999</v>
          </cell>
          <cell r="G1218">
            <v>1.2798857654065907</v>
          </cell>
        </row>
        <row r="1219">
          <cell r="A1219">
            <v>36350</v>
          </cell>
          <cell r="B1219">
            <v>2.1891368187725302</v>
          </cell>
          <cell r="C1219">
            <v>4.2144422482880524</v>
          </cell>
          <cell r="E1219">
            <v>1218</v>
          </cell>
          <cell r="F1219">
            <v>0.20880000000000001</v>
          </cell>
          <cell r="G1219">
            <v>1.2808500732991746</v>
          </cell>
        </row>
        <row r="1220">
          <cell r="A1220">
            <v>36353</v>
          </cell>
          <cell r="B1220">
            <v>2.1960739099340376</v>
          </cell>
          <cell r="C1220">
            <v>4.217517578520158</v>
          </cell>
          <cell r="E1220">
            <v>1219</v>
          </cell>
          <cell r="F1220">
            <v>0.2089</v>
          </cell>
          <cell r="G1220">
            <v>1.2818142662131697</v>
          </cell>
        </row>
        <row r="1221">
          <cell r="A1221">
            <v>36354</v>
          </cell>
          <cell r="B1221">
            <v>2.2079567137389677</v>
          </cell>
          <cell r="C1221">
            <v>4.2206049052931167</v>
          </cell>
          <cell r="E1221">
            <v>1220</v>
          </cell>
          <cell r="F1221">
            <v>0.2087</v>
          </cell>
          <cell r="G1221">
            <v>1.2827796060422063</v>
          </cell>
        </row>
        <row r="1222">
          <cell r="A1222">
            <v>36355</v>
          </cell>
          <cell r="B1222">
            <v>2.2079567137389677</v>
          </cell>
          <cell r="C1222">
            <v>4.2237112096053435</v>
          </cell>
          <cell r="E1222">
            <v>1221</v>
          </cell>
          <cell r="F1222">
            <v>0.20860000000000001</v>
          </cell>
          <cell r="G1222">
            <v>1.283744830015898</v>
          </cell>
        </row>
        <row r="1223">
          <cell r="A1223">
            <v>36356</v>
          </cell>
          <cell r="B1223">
            <v>2.2079567137389677</v>
          </cell>
          <cell r="C1223">
            <v>4.2268198001127244</v>
          </cell>
          <cell r="E1223">
            <v>1222</v>
          </cell>
          <cell r="F1223">
            <v>0.20860000000000001</v>
          </cell>
          <cell r="G1223">
            <v>1.2847103584720114</v>
          </cell>
        </row>
        <row r="1224">
          <cell r="A1224">
            <v>36357</v>
          </cell>
          <cell r="B1224">
            <v>2.2079567137389677</v>
          </cell>
          <cell r="C1224">
            <v>4.2299306784978654</v>
          </cell>
          <cell r="E1224">
            <v>1223</v>
          </cell>
          <cell r="F1224">
            <v>0.2084</v>
          </cell>
          <cell r="G1224">
            <v>1.2856766131201045</v>
          </cell>
        </row>
        <row r="1225">
          <cell r="A1225">
            <v>36360</v>
          </cell>
          <cell r="B1225">
            <v>2.2099360338241336</v>
          </cell>
          <cell r="C1225">
            <v>4.2330438464446116</v>
          </cell>
          <cell r="E1225">
            <v>1224</v>
          </cell>
          <cell r="F1225">
            <v>0.20830000000000001</v>
          </cell>
          <cell r="G1225">
            <v>1.2866427495370782</v>
          </cell>
        </row>
        <row r="1226">
          <cell r="A1226">
            <v>36361</v>
          </cell>
          <cell r="B1226">
            <v>2.2138936916449303</v>
          </cell>
          <cell r="C1226">
            <v>4.2361620984876165</v>
          </cell>
          <cell r="E1226">
            <v>1225</v>
          </cell>
          <cell r="F1226">
            <v>0.2082</v>
          </cell>
          <cell r="G1226">
            <v>1.2876091891139305</v>
          </cell>
        </row>
        <row r="1227">
          <cell r="A1227">
            <v>36362</v>
          </cell>
          <cell r="B1227">
            <v>2.2099360338241336</v>
          </cell>
          <cell r="C1227">
            <v>4.2392882360031585</v>
          </cell>
          <cell r="E1227">
            <v>1226</v>
          </cell>
          <cell r="F1227">
            <v>0.20810000000000001</v>
          </cell>
          <cell r="G1227">
            <v>1.2885759314083505</v>
          </cell>
        </row>
        <row r="1228">
          <cell r="A1228">
            <v>36363</v>
          </cell>
          <cell r="B1228">
            <v>2.2158720295970546</v>
          </cell>
          <cell r="C1228">
            <v>4.2424110879466621</v>
          </cell>
          <cell r="E1228">
            <v>1227</v>
          </cell>
          <cell r="F1228">
            <v>0.2079</v>
          </cell>
          <cell r="G1228">
            <v>1.2895429759773116</v>
          </cell>
        </row>
        <row r="1229">
          <cell r="A1229">
            <v>36364</v>
          </cell>
          <cell r="B1229">
            <v>2.2089464147241333</v>
          </cell>
          <cell r="C1229">
            <v>4.24554463463594</v>
          </cell>
          <cell r="E1229">
            <v>1228</v>
          </cell>
          <cell r="F1229">
            <v>0.2079</v>
          </cell>
          <cell r="G1229">
            <v>1.2905098984297343</v>
          </cell>
        </row>
        <row r="1230">
          <cell r="A1230">
            <v>36367</v>
          </cell>
          <cell r="B1230">
            <v>2.2119150264232612</v>
          </cell>
          <cell r="C1230">
            <v>4.2486706948356838</v>
          </cell>
          <cell r="E1230">
            <v>1229</v>
          </cell>
          <cell r="F1230">
            <v>0.20780000000000001</v>
          </cell>
          <cell r="G1230">
            <v>1.2914775458979544</v>
          </cell>
        </row>
        <row r="1231">
          <cell r="A1231">
            <v>36368</v>
          </cell>
          <cell r="B1231">
            <v>2.2119150264232612</v>
          </cell>
          <cell r="C1231">
            <v>4.2518032610197611</v>
          </cell>
          <cell r="E1231">
            <v>1230</v>
          </cell>
          <cell r="F1231">
            <v>0.2077</v>
          </cell>
          <cell r="G1231">
            <v>1.2924454943072461</v>
          </cell>
        </row>
        <row r="1232">
          <cell r="A1232">
            <v>36369</v>
          </cell>
          <cell r="B1232">
            <v>2.1782275401400764</v>
          </cell>
          <cell r="C1232">
            <v>4.2549381368605763</v>
          </cell>
          <cell r="E1232">
            <v>1231</v>
          </cell>
          <cell r="F1232">
            <v>0.20760000000000001</v>
          </cell>
          <cell r="G1232">
            <v>1.2934137432117223</v>
          </cell>
        </row>
        <row r="1233">
          <cell r="A1233">
            <v>36370</v>
          </cell>
          <cell r="B1233">
            <v>2.0975877053290848</v>
          </cell>
          <cell r="C1233">
            <v>4.2580275446710107</v>
          </cell>
          <cell r="E1233">
            <v>1232</v>
          </cell>
          <cell r="F1233">
            <v>0.19520000000000001</v>
          </cell>
          <cell r="G1233">
            <v>1.2943822921647807</v>
          </cell>
        </row>
        <row r="1234">
          <cell r="A1234">
            <v>36371</v>
          </cell>
          <cell r="B1234">
            <v>2.0995853727485692</v>
          </cell>
          <cell r="C1234">
            <v>4.2610047400798958</v>
          </cell>
          <cell r="E1234">
            <v>1233</v>
          </cell>
          <cell r="F1234">
            <v>0.1951</v>
          </cell>
          <cell r="G1234">
            <v>1.2952985126421344</v>
          </cell>
        </row>
        <row r="1235">
          <cell r="A1235">
            <v>36374</v>
          </cell>
          <cell r="B1235">
            <v>2.0985865807454651</v>
          </cell>
          <cell r="C1235">
            <v>4.2639868544883903</v>
          </cell>
          <cell r="D1235">
            <v>1.6225930006898981E-2</v>
          </cell>
          <cell r="E1235">
            <v>1234</v>
          </cell>
          <cell r="F1235">
            <v>0.1951</v>
          </cell>
          <cell r="G1235">
            <v>1.2962149512784276</v>
          </cell>
        </row>
        <row r="1236">
          <cell r="A1236">
            <v>36375</v>
          </cell>
          <cell r="B1236">
            <v>2.0965887464854394</v>
          </cell>
          <cell r="C1236">
            <v>4.2669696363528251</v>
          </cell>
          <cell r="E1236">
            <v>1235</v>
          </cell>
          <cell r="F1236">
            <v>0.1951</v>
          </cell>
          <cell r="G1236">
            <v>1.2971320383056253</v>
          </cell>
        </row>
        <row r="1237">
          <cell r="A1237">
            <v>36376</v>
          </cell>
          <cell r="B1237">
            <v>2.09558970420054</v>
          </cell>
          <cell r="C1237">
            <v>4.2699516631932157</v>
          </cell>
          <cell r="E1237">
            <v>1236</v>
          </cell>
          <cell r="F1237">
            <v>0.1951</v>
          </cell>
          <cell r="G1237">
            <v>1.2980497741824715</v>
          </cell>
        </row>
        <row r="1238">
          <cell r="A1238">
            <v>36377</v>
          </cell>
          <cell r="B1238">
            <v>2.09558970420054</v>
          </cell>
          <cell r="C1238">
            <v>4.2729343521074901</v>
          </cell>
          <cell r="E1238">
            <v>1237</v>
          </cell>
          <cell r="F1238">
            <v>0.1951</v>
          </cell>
          <cell r="G1238">
            <v>1.2989681593680347</v>
          </cell>
        </row>
        <row r="1239">
          <cell r="A1239">
            <v>36378</v>
          </cell>
          <cell r="B1239">
            <v>2.0935913692510244</v>
          </cell>
          <cell r="C1239">
            <v>4.2759191245191568</v>
          </cell>
          <cell r="E1239">
            <v>1238</v>
          </cell>
          <cell r="F1239">
            <v>0.1951</v>
          </cell>
          <cell r="G1239">
            <v>1.2998871943217083</v>
          </cell>
        </row>
        <row r="1240">
          <cell r="A1240">
            <v>36381</v>
          </cell>
          <cell r="B1240">
            <v>2.0925920765590966</v>
          </cell>
          <cell r="C1240">
            <v>4.2789031336440599</v>
          </cell>
          <cell r="E1240">
            <v>1239</v>
          </cell>
          <cell r="F1240">
            <v>0.1951</v>
          </cell>
          <cell r="G1240">
            <v>1.3008068795032108</v>
          </cell>
        </row>
        <row r="1241">
          <cell r="A1241">
            <v>36382</v>
          </cell>
          <cell r="B1241">
            <v>2.094590578460398</v>
          </cell>
          <cell r="C1241">
            <v>4.2818877999086693</v>
          </cell>
          <cell r="E1241">
            <v>1240</v>
          </cell>
          <cell r="F1241">
            <v>0.1951</v>
          </cell>
          <cell r="G1241">
            <v>1.3017272153725858</v>
          </cell>
        </row>
        <row r="1242">
          <cell r="A1242">
            <v>36383</v>
          </cell>
          <cell r="B1242">
            <v>2.09558970420054</v>
          </cell>
          <cell r="C1242">
            <v>4.2848774005232402</v>
          </cell>
          <cell r="E1242">
            <v>1241</v>
          </cell>
          <cell r="F1242">
            <v>0.1951</v>
          </cell>
          <cell r="G1242">
            <v>1.3026482023902026</v>
          </cell>
        </row>
        <row r="1243">
          <cell r="A1243">
            <v>36384</v>
          </cell>
          <cell r="B1243">
            <v>2.094590578460398</v>
          </cell>
          <cell r="C1243">
            <v>4.2878705155113392</v>
          </cell>
          <cell r="E1243">
            <v>1242</v>
          </cell>
          <cell r="F1243">
            <v>0.1951</v>
          </cell>
          <cell r="G1243">
            <v>1.3035698410167562</v>
          </cell>
        </row>
        <row r="1244">
          <cell r="A1244">
            <v>36385</v>
          </cell>
          <cell r="B1244">
            <v>2.09558970420054</v>
          </cell>
          <cell r="C1244">
            <v>4.2908642932391556</v>
          </cell>
          <cell r="E1244">
            <v>1243</v>
          </cell>
          <cell r="F1244">
            <v>0.1951</v>
          </cell>
          <cell r="G1244">
            <v>1.3044921317132672</v>
          </cell>
        </row>
        <row r="1245">
          <cell r="A1245">
            <v>36388</v>
          </cell>
          <cell r="B1245">
            <v>2.094590578460398</v>
          </cell>
          <cell r="C1245">
            <v>4.2938615902508337</v>
          </cell>
          <cell r="E1245">
            <v>1244</v>
          </cell>
          <cell r="F1245">
            <v>0.19520000000000001</v>
          </cell>
          <cell r="G1245">
            <v>1.3054150749410827</v>
          </cell>
        </row>
        <row r="1246">
          <cell r="A1246">
            <v>36389</v>
          </cell>
          <cell r="B1246">
            <v>2.0925920765590966</v>
          </cell>
          <cell r="C1246">
            <v>4.2968595509282181</v>
          </cell>
          <cell r="E1246">
            <v>1245</v>
          </cell>
          <cell r="F1246">
            <v>0.19520000000000001</v>
          </cell>
          <cell r="G1246">
            <v>1.3063391049052959</v>
          </cell>
        </row>
        <row r="1247">
          <cell r="A1247">
            <v>36390</v>
          </cell>
          <cell r="B1247">
            <v>2.0925920765590966</v>
          </cell>
          <cell r="C1247">
            <v>4.2998567423450043</v>
          </cell>
          <cell r="E1247">
            <v>1246</v>
          </cell>
          <cell r="F1247">
            <v>0.19520000000000001</v>
          </cell>
          <cell r="G1247">
            <v>1.3072637889383882</v>
          </cell>
        </row>
        <row r="1248">
          <cell r="A1248">
            <v>36391</v>
          </cell>
          <cell r="B1248">
            <v>2.0935913692510244</v>
          </cell>
          <cell r="C1248">
            <v>4.302856024394794</v>
          </cell>
          <cell r="E1248">
            <v>1247</v>
          </cell>
          <cell r="F1248">
            <v>0.19520000000000001</v>
          </cell>
          <cell r="G1248">
            <v>1.3081891275033382</v>
          </cell>
        </row>
        <row r="1249">
          <cell r="A1249">
            <v>36392</v>
          </cell>
          <cell r="B1249">
            <v>2.0905932406689587</v>
          </cell>
          <cell r="C1249">
            <v>4.3058588318067281</v>
          </cell>
          <cell r="E1249">
            <v>1248</v>
          </cell>
          <cell r="F1249">
            <v>0.19520000000000001</v>
          </cell>
          <cell r="G1249">
            <v>1.309115121063452</v>
          </cell>
        </row>
        <row r="1250">
          <cell r="A1250">
            <v>36395</v>
          </cell>
          <cell r="B1250">
            <v>2.089593697443437</v>
          </cell>
          <cell r="C1250">
            <v>4.308859431596411</v>
          </cell>
          <cell r="E1250">
            <v>1249</v>
          </cell>
          <cell r="F1250">
            <v>0.19520000000000001</v>
          </cell>
          <cell r="G1250">
            <v>1.3100417700823641</v>
          </cell>
        </row>
        <row r="1251">
          <cell r="A1251">
            <v>36396</v>
          </cell>
          <cell r="B1251">
            <v>2.089593697443437</v>
          </cell>
          <cell r="C1251">
            <v>4.3118606867668889</v>
          </cell>
          <cell r="E1251">
            <v>1250</v>
          </cell>
          <cell r="F1251">
            <v>0.19520000000000001</v>
          </cell>
          <cell r="G1251">
            <v>1.3109690750240368</v>
          </cell>
        </row>
        <row r="1252">
          <cell r="A1252">
            <v>36397</v>
          </cell>
          <cell r="B1252">
            <v>2.0875943603615443</v>
          </cell>
          <cell r="C1252">
            <v>4.31486403240533</v>
          </cell>
          <cell r="E1252">
            <v>1251</v>
          </cell>
          <cell r="F1252">
            <v>0.19520000000000001</v>
          </cell>
          <cell r="G1252">
            <v>1.3118970363527611</v>
          </cell>
        </row>
        <row r="1253">
          <cell r="A1253">
            <v>36398</v>
          </cell>
          <cell r="B1253">
            <v>2.094590578460398</v>
          </cell>
          <cell r="C1253">
            <v>4.3178665943452552</v>
          </cell>
          <cell r="E1253">
            <v>1252</v>
          </cell>
          <cell r="F1253">
            <v>0.19520000000000001</v>
          </cell>
          <cell r="G1253">
            <v>1.3128256545331565</v>
          </cell>
        </row>
        <row r="1254">
          <cell r="A1254">
            <v>36399</v>
          </cell>
          <cell r="B1254">
            <v>2.089593697443437</v>
          </cell>
          <cell r="C1254">
            <v>4.3208813152411096</v>
          </cell>
          <cell r="E1254">
            <v>1253</v>
          </cell>
          <cell r="F1254">
            <v>0.19520000000000001</v>
          </cell>
          <cell r="G1254">
            <v>1.3137549300301712</v>
          </cell>
        </row>
        <row r="1255">
          <cell r="A1255">
            <v>36402</v>
          </cell>
          <cell r="B1255">
            <v>2.0925920765590966</v>
          </cell>
          <cell r="C1255">
            <v>4.323890944029019</v>
          </cell>
          <cell r="E1255">
            <v>1254</v>
          </cell>
          <cell r="F1255">
            <v>0.19520000000000001</v>
          </cell>
          <cell r="G1255">
            <v>1.3146848633090829</v>
          </cell>
        </row>
        <row r="1256">
          <cell r="A1256">
            <v>36403</v>
          </cell>
          <cell r="B1256">
            <v>2.0925920765590966</v>
          </cell>
          <cell r="C1256">
            <v>4.3269069906721462</v>
          </cell>
          <cell r="E1256">
            <v>1255</v>
          </cell>
          <cell r="F1256">
            <v>0.19520000000000001</v>
          </cell>
          <cell r="G1256">
            <v>1.3156154548354984</v>
          </cell>
        </row>
        <row r="1257">
          <cell r="A1257">
            <v>36404</v>
          </cell>
          <cell r="B1257">
            <v>2.0685839706118259</v>
          </cell>
          <cell r="C1257">
            <v>4.3299251411003761</v>
          </cell>
          <cell r="D1257">
            <v>1.5463998568048476E-2</v>
          </cell>
          <cell r="E1257">
            <v>1256</v>
          </cell>
          <cell r="F1257">
            <v>0.1951</v>
          </cell>
          <cell r="G1257">
            <v>1.3165467050753539</v>
          </cell>
        </row>
        <row r="1258">
          <cell r="A1258">
            <v>36405</v>
          </cell>
          <cell r="B1258">
            <v>2.094590578460398</v>
          </cell>
          <cell r="C1258">
            <v>4.3329107456806524</v>
          </cell>
          <cell r="E1258">
            <v>1257</v>
          </cell>
          <cell r="F1258">
            <v>0.19520000000000001</v>
          </cell>
          <cell r="G1258">
            <v>1.3174781770528476</v>
          </cell>
        </row>
        <row r="1259">
          <cell r="A1259">
            <v>36406</v>
          </cell>
          <cell r="B1259">
            <v>2.0925920765590966</v>
          </cell>
          <cell r="C1259">
            <v>4.335935970355723</v>
          </cell>
          <cell r="E1259">
            <v>1258</v>
          </cell>
          <cell r="F1259">
            <v>0.1953</v>
          </cell>
          <cell r="G1259">
            <v>1.3184107458090717</v>
          </cell>
        </row>
        <row r="1260">
          <cell r="A1260">
            <v>36409</v>
          </cell>
          <cell r="B1260">
            <v>2.0865945664765295</v>
          </cell>
          <cell r="C1260">
            <v>4.3389604187744011</v>
          </cell>
          <cell r="E1260">
            <v>1259</v>
          </cell>
          <cell r="F1260">
            <v>0.1953</v>
          </cell>
          <cell r="G1260">
            <v>1.3193444127032239</v>
          </cell>
        </row>
        <row r="1261">
          <cell r="A1261">
            <v>36411</v>
          </cell>
          <cell r="B1261">
            <v>2.0905932406689587</v>
          </cell>
          <cell r="C1261">
            <v>4.3419783025190579</v>
          </cell>
          <cell r="E1261">
            <v>1260</v>
          </cell>
          <cell r="F1261">
            <v>0.19520000000000001</v>
          </cell>
          <cell r="G1261">
            <v>1.3202787407978949</v>
          </cell>
        </row>
        <row r="1262">
          <cell r="A1262">
            <v>36412</v>
          </cell>
          <cell r="B1262">
            <v>2.0905932406689587</v>
          </cell>
          <cell r="C1262">
            <v>4.3450040726825172</v>
          </cell>
          <cell r="E1262">
            <v>1261</v>
          </cell>
          <cell r="F1262">
            <v>0.19520000000000001</v>
          </cell>
          <cell r="G1262">
            <v>1.3212132919157957</v>
          </cell>
        </row>
        <row r="1263">
          <cell r="A1263">
            <v>36413</v>
          </cell>
          <cell r="B1263">
            <v>2.1075727075707817</v>
          </cell>
          <cell r="C1263">
            <v>4.3480319513975267</v>
          </cell>
          <cell r="E1263">
            <v>1262</v>
          </cell>
          <cell r="F1263">
            <v>0.19520000000000001</v>
          </cell>
          <cell r="G1263">
            <v>1.3221485045499091</v>
          </cell>
        </row>
        <row r="1264">
          <cell r="A1264">
            <v>36416</v>
          </cell>
          <cell r="B1264">
            <v>2.1095687081196246</v>
          </cell>
          <cell r="C1264">
            <v>4.3510865492216642</v>
          </cell>
          <cell r="E1264">
            <v>1263</v>
          </cell>
          <cell r="F1264">
            <v>0.19520000000000001</v>
          </cell>
          <cell r="G1264">
            <v>1.323084379168485</v>
          </cell>
        </row>
        <row r="1265">
          <cell r="A1265">
            <v>36417</v>
          </cell>
          <cell r="B1265">
            <v>2.0975877053290848</v>
          </cell>
          <cell r="C1265">
            <v>4.3541461878985173</v>
          </cell>
          <cell r="E1265">
            <v>1264</v>
          </cell>
          <cell r="F1265">
            <v>0.19520000000000001</v>
          </cell>
          <cell r="G1265">
            <v>1.3240209162401051</v>
          </cell>
        </row>
        <row r="1266">
          <cell r="A1266">
            <v>36418</v>
          </cell>
          <cell r="B1266">
            <v>2.0875943603615443</v>
          </cell>
          <cell r="C1266">
            <v>4.3571905890688312</v>
          </cell>
          <cell r="E1266">
            <v>1265</v>
          </cell>
          <cell r="F1266">
            <v>0.19520000000000001</v>
          </cell>
          <cell r="G1266">
            <v>1.3249581162336828</v>
          </cell>
        </row>
        <row r="1267">
          <cell r="A1267">
            <v>36419</v>
          </cell>
          <cell r="B1267">
            <v>2.0905932406689587</v>
          </cell>
          <cell r="C1267">
            <v>4.3602226045690848</v>
          </cell>
          <cell r="E1267">
            <v>1266</v>
          </cell>
          <cell r="F1267">
            <v>0.1953</v>
          </cell>
          <cell r="G1267">
            <v>1.3258959796184631</v>
          </cell>
        </row>
        <row r="1268">
          <cell r="A1268">
            <v>36420</v>
          </cell>
          <cell r="B1268">
            <v>2.0925920765590966</v>
          </cell>
          <cell r="C1268">
            <v>4.363261088537393</v>
          </cell>
          <cell r="E1268">
            <v>1267</v>
          </cell>
          <cell r="F1268">
            <v>0.19520000000000001</v>
          </cell>
          <cell r="G1268">
            <v>1.3268349473758134</v>
          </cell>
        </row>
        <row r="1269">
          <cell r="A1269">
            <v>36423</v>
          </cell>
          <cell r="B1269">
            <v>2.094590578460398</v>
          </cell>
          <cell r="C1269">
            <v>4.3663045970646701</v>
          </cell>
          <cell r="E1269">
            <v>1268</v>
          </cell>
          <cell r="F1269">
            <v>0.19520000000000001</v>
          </cell>
          <cell r="G1269">
            <v>1.3277741392638769</v>
          </cell>
        </row>
        <row r="1270">
          <cell r="A1270">
            <v>36424</v>
          </cell>
          <cell r="B1270">
            <v>2.0985865807454651</v>
          </cell>
          <cell r="C1270">
            <v>4.3693531372219034</v>
          </cell>
          <cell r="E1270">
            <v>1269</v>
          </cell>
          <cell r="F1270">
            <v>0.1951</v>
          </cell>
          <cell r="G1270">
            <v>1.3287139959530931</v>
          </cell>
        </row>
        <row r="1271">
          <cell r="A1271">
            <v>36425</v>
          </cell>
          <cell r="B1271">
            <v>2.0635762103826671</v>
          </cell>
          <cell r="C1271">
            <v>4.3724096258420078</v>
          </cell>
          <cell r="E1271">
            <v>1270</v>
          </cell>
          <cell r="F1271">
            <v>0.19500000000000001</v>
          </cell>
          <cell r="G1271">
            <v>1.3296540764292075</v>
          </cell>
        </row>
        <row r="1272">
          <cell r="A1272">
            <v>36426</v>
          </cell>
          <cell r="B1272">
            <v>2.0615725190611389</v>
          </cell>
          <cell r="C1272">
            <v>4.3754172260039867</v>
          </cell>
          <cell r="E1272">
            <v>1271</v>
          </cell>
          <cell r="F1272">
            <v>0.19109999999999999</v>
          </cell>
          <cell r="G1272">
            <v>1.3305943801890932</v>
          </cell>
        </row>
        <row r="1273">
          <cell r="A1273">
            <v>36427</v>
          </cell>
          <cell r="B1273">
            <v>2.0615725190611389</v>
          </cell>
          <cell r="C1273">
            <v>4.3784239726415057</v>
          </cell>
          <cell r="E1273">
            <v>1272</v>
          </cell>
          <cell r="F1273">
            <v>0.19020000000000001</v>
          </cell>
          <cell r="G1273">
            <v>1.3315180763927863</v>
          </cell>
        </row>
        <row r="1274">
          <cell r="A1274">
            <v>36430</v>
          </cell>
          <cell r="B1274">
            <v>2.0615725190611389</v>
          </cell>
          <cell r="C1274">
            <v>4.381432785487771</v>
          </cell>
          <cell r="E1274">
            <v>1273</v>
          </cell>
          <cell r="F1274">
            <v>0.19040000000000001</v>
          </cell>
          <cell r="G1274">
            <v>1.3324384170867944</v>
          </cell>
        </row>
        <row r="1275">
          <cell r="A1275">
            <v>36431</v>
          </cell>
          <cell r="B1275">
            <v>2.0605705475087444</v>
          </cell>
          <cell r="C1275">
            <v>4.3844436659626629</v>
          </cell>
          <cell r="E1275">
            <v>1274</v>
          </cell>
          <cell r="F1275">
            <v>0.19020000000000001</v>
          </cell>
          <cell r="G1275">
            <v>1.3333602829552491</v>
          </cell>
        </row>
        <row r="1276">
          <cell r="A1276">
            <v>36432</v>
          </cell>
          <cell r="B1276">
            <v>2.0595684920108326</v>
          </cell>
          <cell r="C1276">
            <v>4.3874551511244277</v>
          </cell>
          <cell r="E1276">
            <v>1275</v>
          </cell>
          <cell r="F1276">
            <v>0.19009999999999999</v>
          </cell>
          <cell r="G1276">
            <v>1.3342818969760684</v>
          </cell>
        </row>
        <row r="1277">
          <cell r="A1277">
            <v>36433</v>
          </cell>
          <cell r="B1277">
            <v>2.0575641291191715</v>
          </cell>
          <cell r="C1277">
            <v>4.3904672392542166</v>
          </cell>
          <cell r="E1277">
            <v>1276</v>
          </cell>
          <cell r="F1277">
            <v>0.19</v>
          </cell>
          <cell r="G1277">
            <v>1.3352037028233572</v>
          </cell>
        </row>
        <row r="1278">
          <cell r="A1278">
            <v>36434</v>
          </cell>
          <cell r="B1278">
            <v>2.0615725190611389</v>
          </cell>
          <cell r="C1278">
            <v>4.3934784618880709</v>
          </cell>
          <cell r="D1278">
            <v>1.4677695044756245E-2</v>
          </cell>
          <cell r="E1278">
            <v>1277</v>
          </cell>
          <cell r="F1278">
            <v>0.19</v>
          </cell>
          <cell r="G1278">
            <v>1.3361256999772884</v>
          </cell>
        </row>
        <row r="1279">
          <cell r="A1279">
            <v>36437</v>
          </cell>
          <cell r="B1279">
            <v>2.0585663525520825</v>
          </cell>
          <cell r="C1279">
            <v>4.3964976200414423</v>
          </cell>
          <cell r="E1279">
            <v>1278</v>
          </cell>
          <cell r="F1279">
            <v>0.18990000000000001</v>
          </cell>
          <cell r="G1279">
            <v>1.337048333797183</v>
          </cell>
        </row>
        <row r="1280">
          <cell r="A1280">
            <v>36438</v>
          </cell>
          <cell r="B1280">
            <v>2.0575641291191715</v>
          </cell>
          <cell r="C1280">
            <v>4.3995144473980066</v>
          </cell>
          <cell r="E1280">
            <v>1279</v>
          </cell>
          <cell r="F1280">
            <v>0.18970000000000001</v>
          </cell>
          <cell r="G1280">
            <v>1.3379711585350016</v>
          </cell>
        </row>
        <row r="1281">
          <cell r="A1281">
            <v>36439</v>
          </cell>
          <cell r="B1281">
            <v>2.0425206910879012</v>
          </cell>
          <cell r="C1281">
            <v>4.4025318751021754</v>
          </cell>
          <cell r="E1281">
            <v>1280</v>
          </cell>
          <cell r="F1281">
            <v>0.18959999999999999</v>
          </cell>
          <cell r="G1281">
            <v>1.338893727098897</v>
          </cell>
        </row>
        <row r="1282">
          <cell r="A1282">
            <v>36440</v>
          </cell>
          <cell r="B1282">
            <v>2.0545569548315878</v>
          </cell>
          <cell r="C1282">
            <v>4.4055292959181989</v>
          </cell>
          <cell r="E1282">
            <v>1281</v>
          </cell>
          <cell r="F1282">
            <v>0.18959999999999999</v>
          </cell>
          <cell r="G1282">
            <v>1.3398164848839111</v>
          </cell>
        </row>
        <row r="1283">
          <cell r="A1283">
            <v>36441</v>
          </cell>
          <cell r="B1283">
            <v>2.0535543953601465</v>
          </cell>
          <cell r="C1283">
            <v>4.4085464328697466</v>
          </cell>
          <cell r="E1283">
            <v>1282</v>
          </cell>
          <cell r="F1283">
            <v>0.1895</v>
          </cell>
          <cell r="G1283">
            <v>1.3407398786282345</v>
          </cell>
        </row>
        <row r="1284">
          <cell r="A1284">
            <v>36444</v>
          </cell>
          <cell r="B1284">
            <v>2.0485403370422706</v>
          </cell>
          <cell r="C1284">
            <v>4.4115641628378697</v>
          </cell>
          <cell r="E1284">
            <v>1283</v>
          </cell>
          <cell r="F1284">
            <v>0.18940000000000001</v>
          </cell>
          <cell r="G1284">
            <v>1.341663461200729</v>
          </cell>
        </row>
        <row r="1285">
          <cell r="A1285">
            <v>36446</v>
          </cell>
          <cell r="B1285">
            <v>2.0495433168801203</v>
          </cell>
          <cell r="C1285">
            <v>4.4145765852168779</v>
          </cell>
          <cell r="E1285">
            <v>1284</v>
          </cell>
          <cell r="F1285">
            <v>0.1893</v>
          </cell>
          <cell r="G1285">
            <v>1.3425872320774033</v>
          </cell>
        </row>
        <row r="1286">
          <cell r="A1286">
            <v>36447</v>
          </cell>
          <cell r="B1286">
            <v>2.0495433168801203</v>
          </cell>
          <cell r="C1286">
            <v>4.41759254052924</v>
          </cell>
          <cell r="E1286">
            <v>1285</v>
          </cell>
          <cell r="F1286">
            <v>0.18909999999999999</v>
          </cell>
          <cell r="G1286">
            <v>1.3435111907336326</v>
          </cell>
        </row>
        <row r="1287">
          <cell r="A1287">
            <v>36448</v>
          </cell>
          <cell r="B1287">
            <v>2.0485403370422706</v>
          </cell>
          <cell r="C1287">
            <v>4.4206105562852871</v>
          </cell>
          <cell r="E1287">
            <v>1286</v>
          </cell>
          <cell r="F1287">
            <v>0.18909999999999999</v>
          </cell>
          <cell r="G1287">
            <v>1.3444348879993313</v>
          </cell>
        </row>
        <row r="1288">
          <cell r="A1288">
            <v>36451</v>
          </cell>
          <cell r="B1288">
            <v>2.0485403370422706</v>
          </cell>
          <cell r="C1288">
            <v>4.4236291559649219</v>
          </cell>
          <cell r="E1288">
            <v>1287</v>
          </cell>
          <cell r="F1288">
            <v>0.189</v>
          </cell>
          <cell r="G1288">
            <v>1.3453592203298099</v>
          </cell>
        </row>
        <row r="1289">
          <cell r="A1289">
            <v>36452</v>
          </cell>
          <cell r="B1289">
            <v>2.0495433168801203</v>
          </cell>
          <cell r="C1289">
            <v>4.4266498168856252</v>
          </cell>
          <cell r="E1289">
            <v>1288</v>
          </cell>
          <cell r="F1289">
            <v>0.18890000000000001</v>
          </cell>
          <cell r="G1289">
            <v>1.3462837388621092</v>
          </cell>
        </row>
        <row r="1290">
          <cell r="A1290">
            <v>36453</v>
          </cell>
          <cell r="B1290">
            <v>2.0485403370422706</v>
          </cell>
          <cell r="C1290">
            <v>4.4296740204017473</v>
          </cell>
          <cell r="E1290">
            <v>1289</v>
          </cell>
          <cell r="F1290">
            <v>0.1888</v>
          </cell>
          <cell r="G1290">
            <v>1.3472084430690723</v>
          </cell>
        </row>
        <row r="1291">
          <cell r="A1291">
            <v>36454</v>
          </cell>
          <cell r="B1291">
            <v>2.04653412500444</v>
          </cell>
          <cell r="C1291">
            <v>4.4326988090386612</v>
          </cell>
          <cell r="E1291">
            <v>1290</v>
          </cell>
          <cell r="F1291">
            <v>0.1888</v>
          </cell>
          <cell r="G1291">
            <v>1.348133332422911</v>
          </cell>
        </row>
        <row r="1292">
          <cell r="A1292">
            <v>36455</v>
          </cell>
          <cell r="B1292">
            <v>2.0445275763905091</v>
          </cell>
          <cell r="C1292">
            <v>4.4357226988315155</v>
          </cell>
          <cell r="E1292">
            <v>1291</v>
          </cell>
          <cell r="F1292">
            <v>0.18870000000000001</v>
          </cell>
          <cell r="G1292">
            <v>1.3490588567344068</v>
          </cell>
        </row>
        <row r="1293">
          <cell r="A1293">
            <v>36458</v>
          </cell>
          <cell r="B1293">
            <v>2.0405134689833737</v>
          </cell>
          <cell r="C1293">
            <v>4.4387456846245099</v>
          </cell>
          <cell r="E1293">
            <v>1292</v>
          </cell>
          <cell r="F1293">
            <v>0.18859999999999999</v>
          </cell>
          <cell r="G1293">
            <v>1.349984565791102</v>
          </cell>
        </row>
        <row r="1294">
          <cell r="A1294">
            <v>36459</v>
          </cell>
          <cell r="B1294">
            <v>2.0415171221432882</v>
          </cell>
          <cell r="C1294">
            <v>4.441764791409466</v>
          </cell>
          <cell r="E1294">
            <v>1293</v>
          </cell>
          <cell r="F1294">
            <v>0.1885</v>
          </cell>
          <cell r="G1294">
            <v>1.3509104590635808</v>
          </cell>
        </row>
        <row r="1295">
          <cell r="A1295">
            <v>36460</v>
          </cell>
          <cell r="B1295">
            <v>2.0405134689833737</v>
          </cell>
          <cell r="C1295">
            <v>4.4447874377008647</v>
          </cell>
          <cell r="E1295">
            <v>1294</v>
          </cell>
          <cell r="F1295">
            <v>0.18840000000000001</v>
          </cell>
          <cell r="G1295">
            <v>1.3518365360217948</v>
          </cell>
        </row>
        <row r="1296">
          <cell r="A1296">
            <v>36461</v>
          </cell>
          <cell r="B1296">
            <v>2.0405134689833737</v>
          </cell>
          <cell r="C1296">
            <v>4.447810653911997</v>
          </cell>
          <cell r="E1296">
            <v>1295</v>
          </cell>
          <cell r="F1296">
            <v>0.1883</v>
          </cell>
          <cell r="G1296">
            <v>1.3527627961350639</v>
          </cell>
        </row>
        <row r="1297">
          <cell r="A1297">
            <v>36462</v>
          </cell>
          <cell r="B1297">
            <v>2.0415171221432882</v>
          </cell>
          <cell r="C1297">
            <v>4.4508359264275956</v>
          </cell>
          <cell r="E1297">
            <v>1296</v>
          </cell>
          <cell r="F1297">
            <v>0.1883</v>
          </cell>
          <cell r="G1297">
            <v>1.353689238872076</v>
          </cell>
        </row>
        <row r="1298">
          <cell r="A1298">
            <v>36465</v>
          </cell>
          <cell r="B1298">
            <v>2.0425206910879012</v>
          </cell>
          <cell r="C1298">
            <v>4.4538647456781462</v>
          </cell>
          <cell r="D1298">
            <v>1.3744527101681614E-2</v>
          </cell>
          <cell r="E1298">
            <v>1297</v>
          </cell>
          <cell r="F1298">
            <v>0.18820000000000001</v>
          </cell>
          <cell r="G1298">
            <v>1.3546163160855444</v>
          </cell>
        </row>
        <row r="1299">
          <cell r="A1299">
            <v>36467</v>
          </cell>
          <cell r="B1299">
            <v>2.0415171221432882</v>
          </cell>
          <cell r="C1299">
            <v>4.4568971159775979</v>
          </cell>
          <cell r="E1299">
            <v>1298</v>
          </cell>
          <cell r="F1299">
            <v>0.18809999999999999</v>
          </cell>
          <cell r="G1299">
            <v>1.3555435755155192</v>
          </cell>
        </row>
        <row r="1300">
          <cell r="A1300">
            <v>36468</v>
          </cell>
          <cell r="B1300">
            <v>2.0415171221432882</v>
          </cell>
          <cell r="C1300">
            <v>4.4599300599022307</v>
          </cell>
          <cell r="E1300">
            <v>1299</v>
          </cell>
          <cell r="F1300">
            <v>0.18809999999999999</v>
          </cell>
          <cell r="G1300">
            <v>1.3564710166290603</v>
          </cell>
        </row>
        <row r="1301">
          <cell r="A1301">
            <v>36469</v>
          </cell>
          <cell r="B1301">
            <v>2.0405134689833737</v>
          </cell>
          <cell r="C1301">
            <v>4.4629650677625143</v>
          </cell>
          <cell r="E1301">
            <v>1300</v>
          </cell>
          <cell r="F1301">
            <v>0.18809999999999999</v>
          </cell>
          <cell r="G1301">
            <v>1.3573990922828956</v>
          </cell>
        </row>
        <row r="1302">
          <cell r="A1302">
            <v>36472</v>
          </cell>
          <cell r="B1302">
            <v>2.0405134689833737</v>
          </cell>
          <cell r="C1302">
            <v>4.4660006478733045</v>
          </cell>
          <cell r="E1302">
            <v>1301</v>
          </cell>
          <cell r="F1302">
            <v>0.18809999999999999</v>
          </cell>
          <cell r="G1302">
            <v>1.3583278029111672</v>
          </cell>
        </row>
        <row r="1303">
          <cell r="A1303">
            <v>36473</v>
          </cell>
          <cell r="B1303">
            <v>2.0395097315948352</v>
          </cell>
          <cell r="C1303">
            <v>4.4690382926981291</v>
          </cell>
          <cell r="E1303">
            <v>1302</v>
          </cell>
          <cell r="F1303">
            <v>0.18809999999999999</v>
          </cell>
          <cell r="G1303">
            <v>1.3592571489483145</v>
          </cell>
        </row>
        <row r="1304">
          <cell r="A1304">
            <v>36474</v>
          </cell>
          <cell r="B1304">
            <v>2.0174061704334445</v>
          </cell>
          <cell r="C1304">
            <v>4.4720765083944052</v>
          </cell>
          <cell r="E1304">
            <v>1303</v>
          </cell>
          <cell r="F1304">
            <v>0.18809999999999999</v>
          </cell>
          <cell r="G1304">
            <v>1.3601871308290741</v>
          </cell>
        </row>
        <row r="1305">
          <cell r="A1305">
            <v>36475</v>
          </cell>
          <cell r="B1305">
            <v>2.0455308927764815</v>
          </cell>
          <cell r="C1305">
            <v>4.4750838399753006</v>
          </cell>
          <cell r="E1305">
            <v>1304</v>
          </cell>
          <cell r="F1305">
            <v>0.18990000000000001</v>
          </cell>
          <cell r="G1305">
            <v>1.3611177489884798</v>
          </cell>
        </row>
        <row r="1306">
          <cell r="A1306">
            <v>36476</v>
          </cell>
          <cell r="B1306">
            <v>2.0475372730877073</v>
          </cell>
          <cell r="C1306">
            <v>4.4781351473894455</v>
          </cell>
          <cell r="E1306">
            <v>1305</v>
          </cell>
          <cell r="F1306">
            <v>0.19009999999999999</v>
          </cell>
          <cell r="G1306">
            <v>1.3620571863282529</v>
          </cell>
        </row>
        <row r="1307">
          <cell r="A1307">
            <v>36480</v>
          </cell>
          <cell r="B1307">
            <v>2.0485403370422706</v>
          </cell>
          <cell r="C1307">
            <v>4.4811915302655132</v>
          </cell>
          <cell r="E1307">
            <v>1306</v>
          </cell>
          <cell r="F1307">
            <v>0.19009999999999999</v>
          </cell>
          <cell r="G1307">
            <v>1.3629981810922116</v>
          </cell>
        </row>
        <row r="1308">
          <cell r="A1308">
            <v>36481</v>
          </cell>
          <cell r="B1308">
            <v>2.0485403370422706</v>
          </cell>
          <cell r="C1308">
            <v>4.4842514974681</v>
          </cell>
          <cell r="E1308">
            <v>1307</v>
          </cell>
          <cell r="F1308">
            <v>0.19009999999999999</v>
          </cell>
          <cell r="G1308">
            <v>1.3639398259545321</v>
          </cell>
        </row>
        <row r="1309">
          <cell r="A1309">
            <v>36482</v>
          </cell>
          <cell r="B1309">
            <v>2.0505462126172436</v>
          </cell>
          <cell r="C1309">
            <v>4.4873135541594351</v>
          </cell>
          <cell r="E1309">
            <v>1308</v>
          </cell>
          <cell r="F1309">
            <v>0.19009999999999999</v>
          </cell>
          <cell r="G1309">
            <v>1.3648821213643436</v>
          </cell>
        </row>
        <row r="1310">
          <cell r="A1310">
            <v>36483</v>
          </cell>
          <cell r="B1310">
            <v>2.051549024266297</v>
          </cell>
          <cell r="C1310">
            <v>4.4903807020972044</v>
          </cell>
          <cell r="E1310">
            <v>1309</v>
          </cell>
          <cell r="F1310">
            <v>0.19020000000000001</v>
          </cell>
          <cell r="G1310">
            <v>1.365825067771085</v>
          </cell>
        </row>
        <row r="1311">
          <cell r="A1311">
            <v>36486</v>
          </cell>
          <cell r="B1311">
            <v>2.0505462126172436</v>
          </cell>
          <cell r="C1311">
            <v>4.4934514474798615</v>
          </cell>
          <cell r="E1311">
            <v>1310</v>
          </cell>
          <cell r="F1311">
            <v>0.19020000000000001</v>
          </cell>
          <cell r="G1311">
            <v>1.3667691213390032</v>
          </cell>
        </row>
        <row r="1312">
          <cell r="A1312">
            <v>36487</v>
          </cell>
          <cell r="B1312">
            <v>2.0495433168801203</v>
          </cell>
          <cell r="C1312">
            <v>4.4965227907622642</v>
          </cell>
          <cell r="E1312">
            <v>1311</v>
          </cell>
          <cell r="F1312">
            <v>0.19020000000000001</v>
          </cell>
          <cell r="G1312">
            <v>1.3677138274334857</v>
          </cell>
        </row>
        <row r="1313">
          <cell r="A1313">
            <v>36488</v>
          </cell>
          <cell r="B1313">
            <v>2.0495433168801203</v>
          </cell>
          <cell r="C1313">
            <v>4.499594730173933</v>
          </cell>
          <cell r="E1313">
            <v>1312</v>
          </cell>
          <cell r="F1313">
            <v>0.19020000000000001</v>
          </cell>
          <cell r="G1313">
            <v>1.3686591865055568</v>
          </cell>
        </row>
        <row r="1314">
          <cell r="A1314">
            <v>36489</v>
          </cell>
          <cell r="B1314">
            <v>2.0495433168801203</v>
          </cell>
          <cell r="C1314">
            <v>4.5026687682765649</v>
          </cell>
          <cell r="E1314">
            <v>1313</v>
          </cell>
          <cell r="F1314">
            <v>0.1903</v>
          </cell>
          <cell r="G1314">
            <v>1.3696051990065523</v>
          </cell>
        </row>
        <row r="1315">
          <cell r="A1315">
            <v>36490</v>
          </cell>
          <cell r="B1315">
            <v>2.051549024266297</v>
          </cell>
          <cell r="C1315">
            <v>4.5057449065039465</v>
          </cell>
          <cell r="E1315">
            <v>1314</v>
          </cell>
          <cell r="F1315">
            <v>0.1903</v>
          </cell>
          <cell r="G1315">
            <v>1.3705523223256364</v>
          </cell>
        </row>
        <row r="1316">
          <cell r="A1316">
            <v>36493</v>
          </cell>
          <cell r="B1316">
            <v>2.0495433168801203</v>
          </cell>
          <cell r="C1316">
            <v>4.5088261586927905</v>
          </cell>
          <cell r="E1316">
            <v>1315</v>
          </cell>
          <cell r="F1316">
            <v>0.19040000000000001</v>
          </cell>
          <cell r="G1316">
            <v>1.3715001006090726</v>
          </cell>
        </row>
        <row r="1317">
          <cell r="A1317">
            <v>36494</v>
          </cell>
          <cell r="B1317">
            <v>2.0525517518426017</v>
          </cell>
          <cell r="C1317">
            <v>4.5119065035329644</v>
          </cell>
          <cell r="E1317">
            <v>1316</v>
          </cell>
          <cell r="F1317">
            <v>0.1903</v>
          </cell>
          <cell r="G1317">
            <v>1.3724489918412077</v>
          </cell>
        </row>
        <row r="1318">
          <cell r="A1318">
            <v>36495</v>
          </cell>
          <cell r="B1318">
            <v>2.0525517518426017</v>
          </cell>
          <cell r="C1318">
            <v>4.5149934773989564</v>
          </cell>
          <cell r="D1318">
            <v>1.3724873836846285E-2</v>
          </cell>
          <cell r="E1318">
            <v>1317</v>
          </cell>
          <cell r="F1318">
            <v>0.19020000000000001</v>
          </cell>
          <cell r="G1318">
            <v>1.3733980817288405</v>
          </cell>
        </row>
        <row r="1319">
          <cell r="A1319">
            <v>36496</v>
          </cell>
          <cell r="B1319">
            <v>2.051549024266297</v>
          </cell>
          <cell r="C1319">
            <v>4.518082563322821</v>
          </cell>
          <cell r="E1319">
            <v>1318</v>
          </cell>
          <cell r="F1319">
            <v>0.1898</v>
          </cell>
          <cell r="G1319">
            <v>1.3743473697378414</v>
          </cell>
        </row>
        <row r="1320">
          <cell r="A1320">
            <v>36497</v>
          </cell>
          <cell r="B1320">
            <v>2.0525517518426017</v>
          </cell>
          <cell r="C1320">
            <v>4.5211722526142673</v>
          </cell>
          <cell r="E1320">
            <v>1319</v>
          </cell>
          <cell r="F1320">
            <v>0.18970000000000001</v>
          </cell>
          <cell r="G1320">
            <v>1.3752954794291035</v>
          </cell>
        </row>
        <row r="1321">
          <cell r="A1321">
            <v>36500</v>
          </cell>
          <cell r="B1321">
            <v>2.0535543953601465</v>
          </cell>
          <cell r="C1321">
            <v>4.5242655659567621</v>
          </cell>
          <cell r="E1321">
            <v>1320</v>
          </cell>
          <cell r="F1321">
            <v>0.18970000000000001</v>
          </cell>
          <cell r="G1321">
            <v>1.3762437841569708</v>
          </cell>
        </row>
        <row r="1322">
          <cell r="A1322">
            <v>36501</v>
          </cell>
          <cell r="B1322">
            <v>2.0495433168801203</v>
          </cell>
          <cell r="C1322">
            <v>4.527362507769678</v>
          </cell>
          <cell r="E1322">
            <v>1321</v>
          </cell>
          <cell r="F1322">
            <v>0.18959999999999999</v>
          </cell>
          <cell r="G1322">
            <v>1.3771927427674913</v>
          </cell>
        </row>
        <row r="1323">
          <cell r="A1323">
            <v>36502</v>
          </cell>
          <cell r="B1323">
            <v>2.04653412500444</v>
          </cell>
          <cell r="C1323">
            <v>4.5304555162933093</v>
          </cell>
          <cell r="E1323">
            <v>1322</v>
          </cell>
          <cell r="F1323">
            <v>0.1895</v>
          </cell>
          <cell r="G1323">
            <v>1.3781418960117948</v>
          </cell>
        </row>
        <row r="1324">
          <cell r="A1324">
            <v>36503</v>
          </cell>
          <cell r="B1324">
            <v>2.04653412500444</v>
          </cell>
          <cell r="C1324">
            <v>4.5335460935652794</v>
          </cell>
          <cell r="E1324">
            <v>1323</v>
          </cell>
          <cell r="F1324">
            <v>0.1895</v>
          </cell>
          <cell r="G1324">
            <v>1.3790912433519242</v>
          </cell>
        </row>
        <row r="1325">
          <cell r="A1325">
            <v>36504</v>
          </cell>
          <cell r="B1325">
            <v>2.0455308927764815</v>
          </cell>
          <cell r="C1325">
            <v>4.5366387791612004</v>
          </cell>
          <cell r="E1325">
            <v>1324</v>
          </cell>
          <cell r="F1325">
            <v>0.1895</v>
          </cell>
          <cell r="G1325">
            <v>1.380041244659816</v>
          </cell>
        </row>
        <row r="1326">
          <cell r="A1326">
            <v>36507</v>
          </cell>
          <cell r="B1326">
            <v>2.0455308927764815</v>
          </cell>
          <cell r="C1326">
            <v>4.5397320574185809</v>
          </cell>
          <cell r="E1326">
            <v>1325</v>
          </cell>
          <cell r="F1326">
            <v>0.1895</v>
          </cell>
          <cell r="G1326">
            <v>1.380991900385963</v>
          </cell>
        </row>
        <row r="1327">
          <cell r="A1327">
            <v>36508</v>
          </cell>
          <cell r="B1327">
            <v>2.0455308927764815</v>
          </cell>
          <cell r="C1327">
            <v>4.5428274448080401</v>
          </cell>
          <cell r="E1327">
            <v>1326</v>
          </cell>
          <cell r="F1327">
            <v>0.1895</v>
          </cell>
          <cell r="G1327">
            <v>1.3819432109811678</v>
          </cell>
        </row>
        <row r="1328">
          <cell r="A1328">
            <v>36509</v>
          </cell>
          <cell r="B1328">
            <v>2.0455308927764815</v>
          </cell>
          <cell r="C1328">
            <v>4.5459249427676758</v>
          </cell>
          <cell r="E1328">
            <v>1327</v>
          </cell>
          <cell r="F1328">
            <v>0.1895</v>
          </cell>
          <cell r="G1328">
            <v>1.3828951768965436</v>
          </cell>
        </row>
        <row r="1329">
          <cell r="A1329">
            <v>36510</v>
          </cell>
          <cell r="B1329">
            <v>2.0475372730877073</v>
          </cell>
          <cell r="C1329">
            <v>4.5490245527365669</v>
          </cell>
          <cell r="E1329">
            <v>1328</v>
          </cell>
          <cell r="F1329">
            <v>0.1898</v>
          </cell>
          <cell r="G1329">
            <v>1.3838477985835149</v>
          </cell>
        </row>
        <row r="1330">
          <cell r="A1330">
            <v>36511</v>
          </cell>
          <cell r="B1330">
            <v>2.04653412500444</v>
          </cell>
          <cell r="C1330">
            <v>4.5521293185125398</v>
          </cell>
          <cell r="E1330">
            <v>1329</v>
          </cell>
          <cell r="F1330">
            <v>0.18990000000000001</v>
          </cell>
          <cell r="G1330">
            <v>1.384802462257313</v>
          </cell>
        </row>
        <row r="1331">
          <cell r="A1331">
            <v>36514</v>
          </cell>
          <cell r="B1331">
            <v>2.0485403370422706</v>
          </cell>
          <cell r="C1331">
            <v>4.5552346811764632</v>
          </cell>
          <cell r="E1331">
            <v>1330</v>
          </cell>
          <cell r="F1331">
            <v>0.18990000000000001</v>
          </cell>
          <cell r="G1331">
            <v>1.3857582466795064</v>
          </cell>
        </row>
        <row r="1332">
          <cell r="A1332">
            <v>36515</v>
          </cell>
          <cell r="B1332">
            <v>2.0495433168801203</v>
          </cell>
          <cell r="C1332">
            <v>4.5583452085061582</v>
          </cell>
          <cell r="E1332">
            <v>1331</v>
          </cell>
          <cell r="F1332">
            <v>0.1903</v>
          </cell>
          <cell r="G1332">
            <v>1.3867146907798031</v>
          </cell>
        </row>
        <row r="1333">
          <cell r="A1333">
            <v>36516</v>
          </cell>
          <cell r="B1333">
            <v>2.0485403370422706</v>
          </cell>
          <cell r="C1333">
            <v>4.5614593838255333</v>
          </cell>
          <cell r="E1333">
            <v>1332</v>
          </cell>
          <cell r="F1333">
            <v>0.18970000000000001</v>
          </cell>
          <cell r="G1333">
            <v>1.3876736458286791</v>
          </cell>
        </row>
        <row r="1334">
          <cell r="A1334">
            <v>36517</v>
          </cell>
          <cell r="B1334">
            <v>2.0495433168801203</v>
          </cell>
          <cell r="C1334">
            <v>4.5645741616733826</v>
          </cell>
          <cell r="E1334">
            <v>1333</v>
          </cell>
          <cell r="F1334">
            <v>0.19020000000000001</v>
          </cell>
          <cell r="G1334">
            <v>1.3886304856487464</v>
          </cell>
        </row>
        <row r="1335">
          <cell r="A1335">
            <v>36518</v>
          </cell>
          <cell r="B1335">
            <v>2.0495433168801203</v>
          </cell>
          <cell r="C1335">
            <v>4.5676925924958693</v>
          </cell>
          <cell r="E1335">
            <v>1334</v>
          </cell>
          <cell r="F1335">
            <v>0.19020000000000001</v>
          </cell>
          <cell r="G1335">
            <v>1.3895903022427087</v>
          </cell>
        </row>
        <row r="1336">
          <cell r="A1336">
            <v>36521</v>
          </cell>
          <cell r="B1336">
            <v>2.0455308927764815</v>
          </cell>
          <cell r="C1336">
            <v>4.5708131537713736</v>
          </cell>
          <cell r="E1336">
            <v>1335</v>
          </cell>
          <cell r="F1336">
            <v>0.1905</v>
          </cell>
          <cell r="G1336">
            <v>1.3905507822585847</v>
          </cell>
        </row>
        <row r="1337">
          <cell r="A1337">
            <v>36522</v>
          </cell>
          <cell r="B1337">
            <v>2.0455308927764815</v>
          </cell>
          <cell r="C1337">
            <v>4.5739297336084235</v>
          </cell>
          <cell r="E1337">
            <v>1336</v>
          </cell>
          <cell r="F1337">
            <v>0.19040000000000001</v>
          </cell>
          <cell r="G1337">
            <v>1.3915133178150747</v>
          </cell>
        </row>
        <row r="1338">
          <cell r="A1338">
            <v>36523</v>
          </cell>
          <cell r="B1338">
            <v>2.0445275763905091</v>
          </cell>
          <cell r="C1338">
            <v>4.5770484384655852</v>
          </cell>
          <cell r="E1338">
            <v>1337</v>
          </cell>
          <cell r="F1338">
            <v>0.19020000000000001</v>
          </cell>
          <cell r="G1338">
            <v>1.3924760554671447</v>
          </cell>
        </row>
        <row r="1339">
          <cell r="A1339">
            <v>36524</v>
          </cell>
          <cell r="B1339">
            <v>2.0545569548315878</v>
          </cell>
          <cell r="C1339">
            <v>4.5801677390492248</v>
          </cell>
          <cell r="E1339">
            <v>1338</v>
          </cell>
          <cell r="F1339">
            <v>0.19040000000000001</v>
          </cell>
          <cell r="G1339">
            <v>1.3934385301056793</v>
          </cell>
        </row>
        <row r="1340">
          <cell r="A1340">
            <v>36525</v>
          </cell>
          <cell r="B1340">
            <v>2.0545569548315878</v>
          </cell>
          <cell r="C1340">
            <v>4.5833044775434111</v>
          </cell>
          <cell r="E1340">
            <v>1339</v>
          </cell>
          <cell r="F1340">
            <v>0.19040000000000001</v>
          </cell>
          <cell r="G1340">
            <v>1.3944025997423855</v>
          </cell>
        </row>
        <row r="1341">
          <cell r="A1341">
            <v>36528</v>
          </cell>
          <cell r="B1341">
            <v>2.0495433168801203</v>
          </cell>
          <cell r="C1341">
            <v>4.5864433642402274</v>
          </cell>
          <cell r="D1341">
            <v>1.5825025484296429E-2</v>
          </cell>
          <cell r="E1341">
            <v>1340</v>
          </cell>
          <cell r="F1341">
            <v>0.19040000000000001</v>
          </cell>
          <cell r="G1341">
            <v>1.3953673363839463</v>
          </cell>
        </row>
        <row r="1342">
          <cell r="A1342">
            <v>36529</v>
          </cell>
          <cell r="B1342">
            <v>2.04653412500444</v>
          </cell>
          <cell r="C1342">
            <v>4.5895767356887029</v>
          </cell>
          <cell r="E1342">
            <v>1341</v>
          </cell>
          <cell r="F1342">
            <v>0.19040000000000001</v>
          </cell>
          <cell r="G1342">
            <v>1.3963327404918384</v>
          </cell>
        </row>
        <row r="1343">
          <cell r="A1343">
            <v>36530</v>
          </cell>
          <cell r="B1343">
            <v>2.04653412500444</v>
          </cell>
          <cell r="C1343">
            <v>4.5927076441583408</v>
          </cell>
          <cell r="E1343">
            <v>1342</v>
          </cell>
          <cell r="F1343">
            <v>0.1905</v>
          </cell>
          <cell r="G1343">
            <v>1.3972988125278576</v>
          </cell>
        </row>
        <row r="1344">
          <cell r="A1344">
            <v>36531</v>
          </cell>
          <cell r="B1344">
            <v>2.04653412500444</v>
          </cell>
          <cell r="C1344">
            <v>4.5958406884649872</v>
          </cell>
          <cell r="E1344">
            <v>1343</v>
          </cell>
          <cell r="F1344">
            <v>0.19070000000000001</v>
          </cell>
          <cell r="G1344">
            <v>1.398266019052969</v>
          </cell>
        </row>
        <row r="1345">
          <cell r="A1345">
            <v>36532</v>
          </cell>
          <cell r="B1345">
            <v>2.04653412500444</v>
          </cell>
          <cell r="C1345">
            <v>4.5989758700656633</v>
          </cell>
          <cell r="E1345">
            <v>1344</v>
          </cell>
          <cell r="F1345">
            <v>0.19070000000000001</v>
          </cell>
          <cell r="G1345">
            <v>1.399234827801773</v>
          </cell>
        </row>
        <row r="1346">
          <cell r="A1346">
            <v>36535</v>
          </cell>
          <cell r="B1346">
            <v>2.04653412500444</v>
          </cell>
          <cell r="C1346">
            <v>4.6021131904183834</v>
          </cell>
          <cell r="E1346">
            <v>1345</v>
          </cell>
          <cell r="F1346">
            <v>0.19020000000000001</v>
          </cell>
          <cell r="G1346">
            <v>1.4002043078036712</v>
          </cell>
        </row>
        <row r="1347">
          <cell r="A1347">
            <v>36536</v>
          </cell>
          <cell r="B1347">
            <v>2.0485403370422706</v>
          </cell>
          <cell r="C1347">
            <v>4.6052526509821581</v>
          </cell>
          <cell r="E1347">
            <v>1346</v>
          </cell>
          <cell r="F1347">
            <v>0.1898</v>
          </cell>
          <cell r="G1347">
            <v>1.4011721241835196</v>
          </cell>
        </row>
        <row r="1348">
          <cell r="A1348">
            <v>36537</v>
          </cell>
          <cell r="B1348">
            <v>2.0455308927764815</v>
          </cell>
          <cell r="C1348">
            <v>4.6083973329214274</v>
          </cell>
          <cell r="E1348">
            <v>1347</v>
          </cell>
          <cell r="F1348">
            <v>0.1893</v>
          </cell>
          <cell r="G1348">
            <v>1.4021387392470155</v>
          </cell>
        </row>
        <row r="1349">
          <cell r="A1349">
            <v>36538</v>
          </cell>
          <cell r="B1349">
            <v>2.0455308927764815</v>
          </cell>
          <cell r="C1349">
            <v>4.6115395392916536</v>
          </cell>
          <cell r="E1349">
            <v>1348</v>
          </cell>
          <cell r="F1349">
            <v>0.18920000000000001</v>
          </cell>
          <cell r="G1349">
            <v>1.403103680812382</v>
          </cell>
        </row>
        <row r="1350">
          <cell r="A1350">
            <v>36539</v>
          </cell>
          <cell r="B1350">
            <v>2.0475372730877073</v>
          </cell>
          <cell r="C1350">
            <v>4.6146838881552803</v>
          </cell>
          <cell r="E1350">
            <v>1349</v>
          </cell>
          <cell r="F1350">
            <v>0.189</v>
          </cell>
          <cell r="G1350">
            <v>1.4040688179378569</v>
          </cell>
        </row>
        <row r="1351">
          <cell r="A1351">
            <v>36542</v>
          </cell>
          <cell r="B1351">
            <v>2.0455308927764815</v>
          </cell>
          <cell r="C1351">
            <v>4.617833467243452</v>
          </cell>
          <cell r="E1351">
            <v>1350</v>
          </cell>
          <cell r="F1351">
            <v>0.18909999999999999</v>
          </cell>
          <cell r="G1351">
            <v>1.4050336811678339</v>
          </cell>
        </row>
        <row r="1352">
          <cell r="A1352">
            <v>36543</v>
          </cell>
          <cell r="B1352">
            <v>2.0445275763905091</v>
          </cell>
          <cell r="C1352">
            <v>4.6209821075817663</v>
          </cell>
          <cell r="E1352">
            <v>1351</v>
          </cell>
          <cell r="F1352">
            <v>0.18890000000000001</v>
          </cell>
          <cell r="G1352">
            <v>1.405999676671601</v>
          </cell>
        </row>
        <row r="1353">
          <cell r="A1353">
            <v>36544</v>
          </cell>
          <cell r="B1353">
            <v>2.0395097315948352</v>
          </cell>
          <cell r="C1353">
            <v>4.6241313493647525</v>
          </cell>
          <cell r="E1353">
            <v>1352</v>
          </cell>
          <cell r="F1353">
            <v>0.18870000000000001</v>
          </cell>
          <cell r="G1353">
            <v>1.4069653971794531</v>
          </cell>
        </row>
        <row r="1354">
          <cell r="A1354">
            <v>36545</v>
          </cell>
          <cell r="B1354">
            <v>2.0385059099630176</v>
          </cell>
          <cell r="C1354">
            <v>4.6272750029938194</v>
          </cell>
          <cell r="E1354">
            <v>1353</v>
          </cell>
          <cell r="F1354">
            <v>0.18870000000000001</v>
          </cell>
          <cell r="G1354">
            <v>1.4079308410547327</v>
          </cell>
        </row>
        <row r="1355">
          <cell r="A1355">
            <v>36546</v>
          </cell>
          <cell r="B1355">
            <v>2.0475372730877073</v>
          </cell>
          <cell r="C1355">
            <v>4.6304192454740285</v>
          </cell>
          <cell r="E1355">
            <v>1354</v>
          </cell>
          <cell r="F1355">
            <v>0.18870000000000001</v>
          </cell>
          <cell r="G1355">
            <v>1.4088969474067712</v>
          </cell>
        </row>
        <row r="1356">
          <cell r="A1356">
            <v>36549</v>
          </cell>
          <cell r="B1356">
            <v>2.0475372730877073</v>
          </cell>
          <cell r="C1356">
            <v>4.6335795641390725</v>
          </cell>
          <cell r="E1356">
            <v>1355</v>
          </cell>
          <cell r="F1356">
            <v>0.1888</v>
          </cell>
          <cell r="G1356">
            <v>1.4098637166901529</v>
          </cell>
        </row>
        <row r="1357">
          <cell r="A1357">
            <v>36550</v>
          </cell>
          <cell r="B1357">
            <v>2.0485403370422706</v>
          </cell>
          <cell r="C1357">
            <v>4.6367420397608701</v>
          </cell>
          <cell r="E1357">
            <v>1356</v>
          </cell>
          <cell r="F1357">
            <v>0.18870000000000001</v>
          </cell>
          <cell r="G1357">
            <v>1.4108316203197944</v>
          </cell>
        </row>
        <row r="1358">
          <cell r="A1358">
            <v>36551</v>
          </cell>
          <cell r="B1358">
            <v>2.043524175832534</v>
          </cell>
          <cell r="C1358">
            <v>4.63990822412784</v>
          </cell>
          <cell r="E1358">
            <v>1357</v>
          </cell>
          <cell r="F1358">
            <v>0.18870000000000001</v>
          </cell>
          <cell r="G1358">
            <v>1.41179971715403</v>
          </cell>
        </row>
        <row r="1359">
          <cell r="A1359">
            <v>36552</v>
          </cell>
          <cell r="B1359">
            <v>2.0405134689833737</v>
          </cell>
          <cell r="C1359">
            <v>4.6430688123377228</v>
          </cell>
          <cell r="E1359">
            <v>1358</v>
          </cell>
          <cell r="F1359">
            <v>0.18870000000000001</v>
          </cell>
          <cell r="G1359">
            <v>1.4127684782854553</v>
          </cell>
        </row>
        <row r="1360">
          <cell r="A1360">
            <v>36553</v>
          </cell>
          <cell r="B1360">
            <v>2.0405134689833737</v>
          </cell>
          <cell r="C1360">
            <v>4.6462268938207201</v>
          </cell>
          <cell r="E1360">
            <v>1359</v>
          </cell>
          <cell r="F1360">
            <v>0.1888</v>
          </cell>
          <cell r="G1360">
            <v>1.4137379041699034</v>
          </cell>
        </row>
        <row r="1361">
          <cell r="A1361">
            <v>36556</v>
          </cell>
          <cell r="B1361">
            <v>2.0395097315948352</v>
          </cell>
          <cell r="C1361">
            <v>4.6493871233396513</v>
          </cell>
          <cell r="E1361">
            <v>1360</v>
          </cell>
          <cell r="F1361">
            <v>0.189</v>
          </cell>
          <cell r="G1361">
            <v>1.4147084675177</v>
          </cell>
        </row>
        <row r="1362">
          <cell r="A1362">
            <v>36557</v>
          </cell>
          <cell r="B1362">
            <v>2.0425206910879012</v>
          </cell>
          <cell r="C1362">
            <v>4.652547946767652</v>
          </cell>
          <cell r="D1362">
            <v>1.4413038007365708E-2</v>
          </cell>
          <cell r="E1362">
            <v>1361</v>
          </cell>
          <cell r="F1362">
            <v>0.18870000000000001</v>
          </cell>
          <cell r="G1362">
            <v>1.4156806422174057</v>
          </cell>
        </row>
        <row r="1363">
          <cell r="A1363">
            <v>36558</v>
          </cell>
          <cell r="B1363">
            <v>2.0415171221432882</v>
          </cell>
          <cell r="C1363">
            <v>4.6557155885835027</v>
          </cell>
          <cell r="E1363">
            <v>1362</v>
          </cell>
          <cell r="F1363">
            <v>0.18859999999999999</v>
          </cell>
          <cell r="G1363">
            <v>1.4166520663960818</v>
          </cell>
        </row>
        <row r="1364">
          <cell r="A1364">
            <v>36559</v>
          </cell>
          <cell r="B1364">
            <v>2.0415171221432882</v>
          </cell>
          <cell r="C1364">
            <v>4.6588838296134769</v>
          </cell>
          <cell r="E1364">
            <v>1363</v>
          </cell>
          <cell r="F1364">
            <v>0.18870000000000001</v>
          </cell>
          <cell r="G1364">
            <v>1.4176236838878349</v>
          </cell>
        </row>
        <row r="1365">
          <cell r="A1365">
            <v>36560</v>
          </cell>
          <cell r="B1365">
            <v>2.043524175832534</v>
          </cell>
          <cell r="C1365">
            <v>4.6620542266495546</v>
          </cell>
          <cell r="E1365">
            <v>1364</v>
          </cell>
          <cell r="F1365">
            <v>0.1888</v>
          </cell>
          <cell r="G1365">
            <v>1.4185964413599124</v>
          </cell>
        </row>
        <row r="1366">
          <cell r="A1366">
            <v>36563</v>
          </cell>
          <cell r="B1366">
            <v>2.0405134689833737</v>
          </cell>
          <cell r="C1366">
            <v>4.6652299001566213</v>
          </cell>
          <cell r="E1366">
            <v>1365</v>
          </cell>
          <cell r="F1366">
            <v>0.18870000000000001</v>
          </cell>
          <cell r="G1366">
            <v>1.4195703402044135</v>
          </cell>
        </row>
        <row r="1367">
          <cell r="A1367">
            <v>36564</v>
          </cell>
          <cell r="B1367">
            <v>2.043524175832534</v>
          </cell>
          <cell r="C1367">
            <v>4.6684030549723454</v>
          </cell>
          <cell r="E1367">
            <v>1366</v>
          </cell>
          <cell r="F1367">
            <v>0.18870000000000001</v>
          </cell>
          <cell r="G1367">
            <v>1.4205444334502222</v>
          </cell>
        </row>
        <row r="1368">
          <cell r="A1368">
            <v>36565</v>
          </cell>
          <cell r="B1368">
            <v>2.0405134689833737</v>
          </cell>
          <cell r="C1368">
            <v>4.6715830531408011</v>
          </cell>
          <cell r="E1368">
            <v>1367</v>
          </cell>
          <cell r="F1368">
            <v>0.18870000000000001</v>
          </cell>
          <cell r="G1368">
            <v>1.4215191951078907</v>
          </cell>
        </row>
        <row r="1369">
          <cell r="A1369">
            <v>36566</v>
          </cell>
          <cell r="B1369">
            <v>2.0425206910879012</v>
          </cell>
          <cell r="C1369">
            <v>4.6747605291879371</v>
          </cell>
          <cell r="E1369">
            <v>1368</v>
          </cell>
          <cell r="F1369">
            <v>0.18870000000000001</v>
          </cell>
          <cell r="G1369">
            <v>1.422494625636076</v>
          </cell>
        </row>
        <row r="1370">
          <cell r="A1370">
            <v>36567</v>
          </cell>
          <cell r="B1370">
            <v>2.0415171221432882</v>
          </cell>
          <cell r="C1370">
            <v>4.6779432942235193</v>
          </cell>
          <cell r="E1370">
            <v>1369</v>
          </cell>
          <cell r="F1370">
            <v>0.18859999999999999</v>
          </cell>
          <cell r="G1370">
            <v>1.4234707254937495</v>
          </cell>
        </row>
        <row r="1371">
          <cell r="A1371">
            <v>36570</v>
          </cell>
          <cell r="B1371">
            <v>2.0415171221432882</v>
          </cell>
          <cell r="C1371">
            <v>4.6811266613340434</v>
          </cell>
          <cell r="E1371">
            <v>1370</v>
          </cell>
          <cell r="F1371">
            <v>0.18870000000000001</v>
          </cell>
          <cell r="G1371">
            <v>1.4244470195949586</v>
          </cell>
        </row>
        <row r="1372">
          <cell r="A1372">
            <v>36571</v>
          </cell>
          <cell r="B1372">
            <v>2.0425206910879012</v>
          </cell>
          <cell r="C1372">
            <v>4.6843121947440549</v>
          </cell>
          <cell r="E1372">
            <v>1371</v>
          </cell>
          <cell r="F1372">
            <v>0.18870000000000001</v>
          </cell>
          <cell r="G1372">
            <v>1.425424459163469</v>
          </cell>
        </row>
        <row r="1373">
          <cell r="A1373">
            <v>36572</v>
          </cell>
          <cell r="B1373">
            <v>2.0445275763905091</v>
          </cell>
          <cell r="C1373">
            <v>4.6875014629378153</v>
          </cell>
          <cell r="E1373">
            <v>1372</v>
          </cell>
          <cell r="F1373">
            <v>0.18870000000000001</v>
          </cell>
          <cell r="G1373">
            <v>1.4264025694400486</v>
          </cell>
        </row>
        <row r="1374">
          <cell r="A1374">
            <v>36573</v>
          </cell>
          <cell r="B1374">
            <v>2.0415171221432882</v>
          </cell>
          <cell r="C1374">
            <v>4.6906960382729315</v>
          </cell>
          <cell r="E1374">
            <v>1373</v>
          </cell>
          <cell r="F1374">
            <v>0.18870000000000001</v>
          </cell>
          <cell r="G1374">
            <v>1.4273813508849296</v>
          </cell>
        </row>
        <row r="1375">
          <cell r="A1375">
            <v>36574</v>
          </cell>
          <cell r="B1375">
            <v>2.0455308927764815</v>
          </cell>
          <cell r="C1375">
            <v>4.6938880836985657</v>
          </cell>
          <cell r="E1375">
            <v>1374</v>
          </cell>
          <cell r="F1375">
            <v>0.18870000000000001</v>
          </cell>
          <cell r="G1375">
            <v>1.4283608039586602</v>
          </cell>
        </row>
        <row r="1376">
          <cell r="A1376">
            <v>36577</v>
          </cell>
          <cell r="B1376">
            <v>2.0495433168801203</v>
          </cell>
          <cell r="C1376">
            <v>4.6970885813927126</v>
          </cell>
          <cell r="E1376">
            <v>1375</v>
          </cell>
          <cell r="F1376">
            <v>0.18870000000000001</v>
          </cell>
          <cell r="G1376">
            <v>1.4293409291221046</v>
          </cell>
        </row>
        <row r="1377">
          <cell r="A1377">
            <v>36578</v>
          </cell>
          <cell r="B1377">
            <v>2.0475372730877073</v>
          </cell>
          <cell r="C1377">
            <v>4.700297543562975</v>
          </cell>
          <cell r="E1377">
            <v>1376</v>
          </cell>
          <cell r="F1377">
            <v>0.18870000000000001</v>
          </cell>
          <cell r="G1377">
            <v>1.4303217268364434</v>
          </cell>
        </row>
        <row r="1378">
          <cell r="A1378">
            <v>36579</v>
          </cell>
          <cell r="B1378">
            <v>2.0475372730877073</v>
          </cell>
          <cell r="C1378">
            <v>4.7035055550346581</v>
          </cell>
          <cell r="E1378">
            <v>1377</v>
          </cell>
          <cell r="F1378">
            <v>0.18870000000000001</v>
          </cell>
          <cell r="G1378">
            <v>1.4313031975631734</v>
          </cell>
        </row>
        <row r="1379">
          <cell r="A1379">
            <v>36580</v>
          </cell>
          <cell r="B1379">
            <v>2.04653412500444</v>
          </cell>
          <cell r="C1379">
            <v>4.7067157560140274</v>
          </cell>
          <cell r="E1379">
            <v>1378</v>
          </cell>
          <cell r="F1379">
            <v>0.18870000000000001</v>
          </cell>
          <cell r="G1379">
            <v>1.4322853417641079</v>
          </cell>
        </row>
        <row r="1380">
          <cell r="A1380">
            <v>36581</v>
          </cell>
          <cell r="B1380">
            <v>2.0455308927764815</v>
          </cell>
          <cell r="C1380">
            <v>4.7099265741511536</v>
          </cell>
          <cell r="E1380">
            <v>1379</v>
          </cell>
          <cell r="F1380">
            <v>0.18870000000000001</v>
          </cell>
          <cell r="G1380">
            <v>1.4332681599013777</v>
          </cell>
        </row>
        <row r="1381">
          <cell r="A1381">
            <v>36584</v>
          </cell>
          <cell r="B1381">
            <v>2.0445275763905091</v>
          </cell>
          <cell r="C1381">
            <v>4.7131380075878653</v>
          </cell>
          <cell r="E1381">
            <v>1380</v>
          </cell>
          <cell r="F1381">
            <v>0.18870000000000001</v>
          </cell>
          <cell r="G1381">
            <v>1.43425165243743</v>
          </cell>
        </row>
        <row r="1382">
          <cell r="A1382">
            <v>36585</v>
          </cell>
          <cell r="B1382">
            <v>2.0475372730877073</v>
          </cell>
          <cell r="C1382">
            <v>4.7163500544638142</v>
          </cell>
          <cell r="E1382">
            <v>1381</v>
          </cell>
          <cell r="F1382">
            <v>0.18870000000000001</v>
          </cell>
          <cell r="G1382">
            <v>1.4352358198350299</v>
          </cell>
        </row>
        <row r="1383">
          <cell r="A1383">
            <v>36586</v>
          </cell>
          <cell r="B1383">
            <v>2.04653412500444</v>
          </cell>
          <cell r="C1383">
            <v>4.719569021973629</v>
          </cell>
          <cell r="D1383">
            <v>1.4405241165228455E-2</v>
          </cell>
          <cell r="E1383">
            <v>1382</v>
          </cell>
          <cell r="F1383">
            <v>0.1888</v>
          </cell>
          <cell r="G1383">
            <v>1.4362206625572598</v>
          </cell>
        </row>
        <row r="1384">
          <cell r="A1384">
            <v>36587</v>
          </cell>
          <cell r="B1384">
            <v>2.0475372730877073</v>
          </cell>
          <cell r="C1384">
            <v>4.7227886083265567</v>
          </cell>
          <cell r="E1384">
            <v>1383</v>
          </cell>
          <cell r="F1384">
            <v>0.18890000000000001</v>
          </cell>
          <cell r="G1384">
            <v>1.4372066608319858</v>
          </cell>
        </row>
        <row r="1385">
          <cell r="A1385">
            <v>36588</v>
          </cell>
          <cell r="B1385">
            <v>2.04653412500444</v>
          </cell>
          <cell r="C1385">
            <v>4.7260119702293775</v>
          </cell>
          <cell r="E1385">
            <v>1384</v>
          </cell>
          <cell r="F1385">
            <v>0.1888</v>
          </cell>
          <cell r="G1385">
            <v>1.4381938160706504</v>
          </cell>
        </row>
        <row r="1386">
          <cell r="A1386">
            <v>36593</v>
          </cell>
          <cell r="B1386">
            <v>2.04653412500444</v>
          </cell>
          <cell r="C1386">
            <v>4.7292359518201286</v>
          </cell>
          <cell r="E1386">
            <v>1385</v>
          </cell>
          <cell r="F1386">
            <v>0.18870000000000001</v>
          </cell>
          <cell r="G1386">
            <v>1.4391811689603118</v>
          </cell>
        </row>
        <row r="1387">
          <cell r="A1387">
            <v>36594</v>
          </cell>
          <cell r="B1387">
            <v>2.0475372730877073</v>
          </cell>
          <cell r="C1387">
            <v>4.732462132740328</v>
          </cell>
          <cell r="E1387">
            <v>1386</v>
          </cell>
          <cell r="F1387">
            <v>0.18870000000000001</v>
          </cell>
          <cell r="G1387">
            <v>1.4401687189368613</v>
          </cell>
        </row>
        <row r="1388">
          <cell r="A1388">
            <v>36595</v>
          </cell>
          <cell r="B1388">
            <v>2.0475372730877073</v>
          </cell>
          <cell r="C1388">
            <v>4.7356920969437484</v>
          </cell>
          <cell r="E1388">
            <v>1387</v>
          </cell>
          <cell r="F1388">
            <v>0.18890000000000001</v>
          </cell>
          <cell r="G1388">
            <v>1.4411569465591285</v>
          </cell>
        </row>
        <row r="1389">
          <cell r="A1389">
            <v>36598</v>
          </cell>
          <cell r="B1389">
            <v>2.0475372730877073</v>
          </cell>
          <cell r="C1389">
            <v>4.7389242656378681</v>
          </cell>
          <cell r="E1389">
            <v>1388</v>
          </cell>
          <cell r="F1389">
            <v>0.1888</v>
          </cell>
          <cell r="G1389">
            <v>1.442146815078601</v>
          </cell>
        </row>
        <row r="1390">
          <cell r="A1390">
            <v>36599</v>
          </cell>
          <cell r="B1390">
            <v>2.0495433168801203</v>
          </cell>
          <cell r="C1390">
            <v>4.7421586403272791</v>
          </cell>
          <cell r="E1390">
            <v>1389</v>
          </cell>
          <cell r="F1390">
            <v>0.1888</v>
          </cell>
          <cell r="G1390">
            <v>1.4431368817923309</v>
          </cell>
        </row>
        <row r="1391">
          <cell r="A1391">
            <v>36600</v>
          </cell>
          <cell r="B1391">
            <v>2.0495433168801203</v>
          </cell>
          <cell r="C1391">
            <v>4.7453983935102348</v>
          </cell>
          <cell r="E1391">
            <v>1390</v>
          </cell>
          <cell r="F1391">
            <v>0.1888</v>
          </cell>
          <cell r="G1391">
            <v>1.4441276282094637</v>
          </cell>
        </row>
        <row r="1392">
          <cell r="A1392">
            <v>36601</v>
          </cell>
          <cell r="B1392">
            <v>2.0495433168801203</v>
          </cell>
          <cell r="C1392">
            <v>4.7486403600313523</v>
          </cell>
          <cell r="E1392">
            <v>1391</v>
          </cell>
          <cell r="F1392">
            <v>0.1888</v>
          </cell>
          <cell r="G1392">
            <v>1.4451190547966313</v>
          </cell>
        </row>
        <row r="1393">
          <cell r="A1393">
            <v>36602</v>
          </cell>
          <cell r="B1393">
            <v>2.0475372730877073</v>
          </cell>
          <cell r="C1393">
            <v>4.7518845414027417</v>
          </cell>
          <cell r="E1393">
            <v>1392</v>
          </cell>
          <cell r="F1393">
            <v>0.1888</v>
          </cell>
          <cell r="G1393">
            <v>1.4461111620207858</v>
          </cell>
        </row>
        <row r="1394">
          <cell r="A1394">
            <v>36605</v>
          </cell>
          <cell r="B1394">
            <v>2.0475372730877073</v>
          </cell>
          <cell r="C1394">
            <v>4.7551277616413854</v>
          </cell>
          <cell r="E1394">
            <v>1393</v>
          </cell>
          <cell r="F1394">
            <v>0.1888</v>
          </cell>
          <cell r="G1394">
            <v>1.4471039503492003</v>
          </cell>
        </row>
        <row r="1395">
          <cell r="A1395">
            <v>36606</v>
          </cell>
          <cell r="B1395">
            <v>2.0485403370422706</v>
          </cell>
          <cell r="C1395">
            <v>4.7583731954181374</v>
          </cell>
          <cell r="E1395">
            <v>1394</v>
          </cell>
          <cell r="F1395">
            <v>0.18870000000000001</v>
          </cell>
          <cell r="G1395">
            <v>1.4480974202494681</v>
          </cell>
        </row>
        <row r="1396">
          <cell r="A1396">
            <v>36607</v>
          </cell>
          <cell r="B1396">
            <v>2.030472302460451</v>
          </cell>
          <cell r="C1396">
            <v>4.7616224352279755</v>
          </cell>
          <cell r="E1396">
            <v>1395</v>
          </cell>
          <cell r="F1396">
            <v>0.1888</v>
          </cell>
          <cell r="G1396">
            <v>1.4490910884576491</v>
          </cell>
        </row>
        <row r="1397">
          <cell r="A1397">
            <v>36608</v>
          </cell>
          <cell r="B1397">
            <v>2.0425206910879012</v>
          </cell>
          <cell r="C1397">
            <v>4.7648452160511434</v>
          </cell>
          <cell r="E1397">
            <v>1396</v>
          </cell>
          <cell r="F1397">
            <v>0.18909999999999999</v>
          </cell>
          <cell r="G1397">
            <v>1.450085922573596</v>
          </cell>
        </row>
        <row r="1398">
          <cell r="A1398">
            <v>36609</v>
          </cell>
          <cell r="B1398">
            <v>2.0505462126172436</v>
          </cell>
          <cell r="C1398">
            <v>4.7680893143656817</v>
          </cell>
          <cell r="E1398">
            <v>1397</v>
          </cell>
          <cell r="F1398">
            <v>0.18940000000000001</v>
          </cell>
          <cell r="G1398">
            <v>1.4510828926107255</v>
          </cell>
        </row>
        <row r="1399">
          <cell r="A1399">
            <v>36612</v>
          </cell>
          <cell r="B1399">
            <v>2.0495433168801203</v>
          </cell>
          <cell r="C1399">
            <v>4.7713483768606793</v>
          </cell>
          <cell r="E1399">
            <v>1398</v>
          </cell>
          <cell r="F1399">
            <v>0.1903</v>
          </cell>
          <cell r="G1399">
            <v>1.452082001667951</v>
          </cell>
        </row>
        <row r="1400">
          <cell r="A1400">
            <v>36613</v>
          </cell>
          <cell r="B1400">
            <v>2.0475372730877073</v>
          </cell>
          <cell r="C1400">
            <v>4.7746080719201132</v>
          </cell>
          <cell r="E1400">
            <v>1399</v>
          </cell>
          <cell r="F1400">
            <v>0.18870000000000001</v>
          </cell>
          <cell r="G1400">
            <v>1.4530861601845804</v>
          </cell>
        </row>
        <row r="1401">
          <cell r="A1401">
            <v>36614</v>
          </cell>
          <cell r="B1401">
            <v>2.0123769317439422</v>
          </cell>
          <cell r="C1401">
            <v>4.7778668012506609</v>
          </cell>
          <cell r="E1401">
            <v>1400</v>
          </cell>
          <cell r="F1401">
            <v>0.186</v>
          </cell>
          <cell r="G1401">
            <v>1.4540832516101521</v>
          </cell>
        </row>
        <row r="1402">
          <cell r="A1402">
            <v>36615</v>
          </cell>
          <cell r="B1402">
            <v>2.0093583731222164</v>
          </cell>
          <cell r="C1402">
            <v>4.7810717575619215</v>
          </cell>
          <cell r="E1402">
            <v>1401</v>
          </cell>
          <cell r="F1402">
            <v>0.186</v>
          </cell>
          <cell r="G1402">
            <v>1.4550678970730859</v>
          </cell>
        </row>
        <row r="1403">
          <cell r="A1403">
            <v>36616</v>
          </cell>
          <cell r="B1403">
            <v>2.008352017594639</v>
          </cell>
          <cell r="C1403">
            <v>4.7842740530847729</v>
          </cell>
          <cell r="E1403">
            <v>1402</v>
          </cell>
          <cell r="F1403">
            <v>0.1852</v>
          </cell>
          <cell r="G1403">
            <v>1.4560532092974907</v>
          </cell>
        </row>
        <row r="1404">
          <cell r="A1404">
            <v>36619</v>
          </cell>
          <cell r="B1404">
            <v>2.0063390524727165</v>
          </cell>
          <cell r="C1404">
            <v>4.7874768885671859</v>
          </cell>
          <cell r="D1404">
            <v>1.4388573676407335E-2</v>
          </cell>
          <cell r="E1404">
            <v>1403</v>
          </cell>
          <cell r="F1404">
            <v>0.18490000000000001</v>
          </cell>
          <cell r="G1404">
            <v>1.4570352873219001</v>
          </cell>
        </row>
        <row r="1405">
          <cell r="A1405">
            <v>36620</v>
          </cell>
          <cell r="B1405">
            <v>2.0073455773828019</v>
          </cell>
          <cell r="C1405">
            <v>4.7906786558486338</v>
          </cell>
          <cell r="E1405">
            <v>1404</v>
          </cell>
          <cell r="F1405">
            <v>0.18529999999999999</v>
          </cell>
          <cell r="G1405">
            <v>1.458016563044418</v>
          </cell>
        </row>
        <row r="1406">
          <cell r="A1406">
            <v>36621</v>
          </cell>
          <cell r="B1406">
            <v>2.0113708301825461</v>
          </cell>
          <cell r="C1406">
            <v>4.7938841717194602</v>
          </cell>
          <cell r="E1406">
            <v>1405</v>
          </cell>
          <cell r="F1406">
            <v>0.1865</v>
          </cell>
          <cell r="G1406">
            <v>1.4590004537884804</v>
          </cell>
        </row>
        <row r="1407">
          <cell r="A1407">
            <v>36622</v>
          </cell>
          <cell r="B1407">
            <v>2.0123769317439422</v>
          </cell>
          <cell r="C1407">
            <v>4.7970982646482172</v>
          </cell>
          <cell r="E1407">
            <v>1406</v>
          </cell>
          <cell r="F1407">
            <v>0.18659999999999999</v>
          </cell>
          <cell r="G1407">
            <v>1.4599908709639604</v>
          </cell>
        </row>
        <row r="1408">
          <cell r="A1408">
            <v>36623</v>
          </cell>
          <cell r="B1408">
            <v>2.0113708301825461</v>
          </cell>
          <cell r="C1408">
            <v>4.8003161212772465</v>
          </cell>
          <cell r="E1408">
            <v>1407</v>
          </cell>
          <cell r="F1408">
            <v>0.18640000000000001</v>
          </cell>
          <cell r="G1408">
            <v>1.460982449072467</v>
          </cell>
        </row>
        <row r="1409">
          <cell r="A1409">
            <v>36626</v>
          </cell>
          <cell r="B1409">
            <v>2.0103646439801892</v>
          </cell>
          <cell r="C1409">
            <v>4.8035345265512435</v>
          </cell>
          <cell r="E1409">
            <v>1408</v>
          </cell>
          <cell r="F1409">
            <v>0.18590000000000001</v>
          </cell>
          <cell r="G1409">
            <v>1.4619737227127194</v>
          </cell>
        </row>
        <row r="1410">
          <cell r="A1410">
            <v>36627</v>
          </cell>
          <cell r="B1410">
            <v>2.0113708301825461</v>
          </cell>
          <cell r="C1410">
            <v>4.8067534785440156</v>
          </cell>
          <cell r="E1410">
            <v>1409</v>
          </cell>
          <cell r="F1410">
            <v>0.1865</v>
          </cell>
          <cell r="G1410">
            <v>1.4629632217630171</v>
          </cell>
        </row>
        <row r="1411">
          <cell r="A1411">
            <v>36628</v>
          </cell>
          <cell r="B1411">
            <v>2.0123769317439422</v>
          </cell>
          <cell r="C1411">
            <v>4.8099761997888892</v>
          </cell>
          <cell r="E1411">
            <v>1410</v>
          </cell>
          <cell r="F1411">
            <v>0.18640000000000001</v>
          </cell>
          <cell r="G1411">
            <v>1.4639563289948672</v>
          </cell>
        </row>
        <row r="1412">
          <cell r="A1412">
            <v>36629</v>
          </cell>
          <cell r="B1412">
            <v>2.0153947287242513</v>
          </cell>
          <cell r="C1412">
            <v>4.8132026948377868</v>
          </cell>
          <cell r="E1412">
            <v>1411</v>
          </cell>
          <cell r="F1412">
            <v>0.1865</v>
          </cell>
          <cell r="G1412">
            <v>1.464949620406639</v>
          </cell>
        </row>
        <row r="1413">
          <cell r="A1413">
            <v>36630</v>
          </cell>
          <cell r="B1413">
            <v>2.0194172739198546</v>
          </cell>
          <cell r="C1413">
            <v>4.8164361959509394</v>
          </cell>
          <cell r="E1413">
            <v>1412</v>
          </cell>
          <cell r="F1413">
            <v>0.18640000000000001</v>
          </cell>
          <cell r="G1413">
            <v>1.4659440760707865</v>
          </cell>
        </row>
        <row r="1414">
          <cell r="A1414">
            <v>36633</v>
          </cell>
          <cell r="B1414">
            <v>2.0194172739198546</v>
          </cell>
          <cell r="C1414">
            <v>4.8196783274352182</v>
          </cell>
          <cell r="E1414">
            <v>1413</v>
          </cell>
          <cell r="F1414">
            <v>0.1865</v>
          </cell>
          <cell r="G1414">
            <v>1.4669387161649339</v>
          </cell>
        </row>
        <row r="1415">
          <cell r="A1415">
            <v>36634</v>
          </cell>
          <cell r="B1415">
            <v>2.0194172739198546</v>
          </cell>
          <cell r="C1415">
            <v>4.8229226413249382</v>
          </cell>
          <cell r="E1415">
            <v>1414</v>
          </cell>
          <cell r="F1415">
            <v>0.18629999999999999</v>
          </cell>
          <cell r="G1415">
            <v>1.4679345220922684</v>
          </cell>
        </row>
        <row r="1416">
          <cell r="A1416">
            <v>36635</v>
          </cell>
          <cell r="B1416">
            <v>2.0143888810004729</v>
          </cell>
          <cell r="C1416">
            <v>4.8261691390891617</v>
          </cell>
          <cell r="E1416">
            <v>1415</v>
          </cell>
          <cell r="F1416">
            <v>0.18540000000000001</v>
          </cell>
          <cell r="G1416">
            <v>1.468930021353591</v>
          </cell>
        </row>
        <row r="1417">
          <cell r="A1417">
            <v>36636</v>
          </cell>
          <cell r="B1417">
            <v>2.018411764447503</v>
          </cell>
          <cell r="C1417">
            <v>4.829409732906365</v>
          </cell>
          <cell r="E1417">
            <v>1416</v>
          </cell>
          <cell r="F1417">
            <v>0.1865</v>
          </cell>
          <cell r="G1417">
            <v>1.4699217687505532</v>
          </cell>
        </row>
        <row r="1418">
          <cell r="A1418">
            <v>36640</v>
          </cell>
          <cell r="B1418">
            <v>2.018411764447503</v>
          </cell>
          <cell r="C1418">
            <v>4.83265897871311</v>
          </cell>
          <cell r="E1418">
            <v>1417</v>
          </cell>
          <cell r="F1418">
            <v>0.1862</v>
          </cell>
          <cell r="G1418">
            <v>1.4709195996714433</v>
          </cell>
        </row>
        <row r="1419">
          <cell r="A1419">
            <v>36641</v>
          </cell>
          <cell r="B1419">
            <v>2.018411764447503</v>
          </cell>
          <cell r="C1419">
            <v>4.8359104106251758</v>
          </cell>
          <cell r="E1419">
            <v>1418</v>
          </cell>
          <cell r="F1419">
            <v>0.18609999999999999</v>
          </cell>
          <cell r="G1419">
            <v>1.4719166309157761</v>
          </cell>
        </row>
        <row r="1420">
          <cell r="A1420">
            <v>36642</v>
          </cell>
          <cell r="B1420">
            <v>2.018411764447503</v>
          </cell>
          <cell r="C1420">
            <v>4.8391640301133823</v>
          </cell>
          <cell r="E1420">
            <v>1419</v>
          </cell>
          <cell r="F1420">
            <v>0.18629999999999999</v>
          </cell>
          <cell r="G1420">
            <v>1.4729138452142527</v>
          </cell>
        </row>
        <row r="1421">
          <cell r="A1421">
            <v>36643</v>
          </cell>
          <cell r="B1421">
            <v>2.018411764447503</v>
          </cell>
          <cell r="C1421">
            <v>4.8424198386495396</v>
          </cell>
          <cell r="E1421">
            <v>1420</v>
          </cell>
          <cell r="F1421">
            <v>0.1865</v>
          </cell>
          <cell r="G1421">
            <v>1.4739127212695775</v>
          </cell>
        </row>
        <row r="1422">
          <cell r="A1422">
            <v>36644</v>
          </cell>
          <cell r="B1422">
            <v>2.018411764447503</v>
          </cell>
          <cell r="C1422">
            <v>4.8456778377064476</v>
          </cell>
          <cell r="E1422">
            <v>1421</v>
          </cell>
          <cell r="F1422">
            <v>0.1862</v>
          </cell>
          <cell r="G1422">
            <v>1.4749132613794269</v>
          </cell>
        </row>
        <row r="1423">
          <cell r="A1423">
            <v>36648</v>
          </cell>
          <cell r="B1423">
            <v>2.0204226988658203</v>
          </cell>
          <cell r="C1423">
            <v>4.8489380287578969</v>
          </cell>
          <cell r="D1423">
            <v>1.2837898045520379E-2</v>
          </cell>
          <cell r="E1423">
            <v>1422</v>
          </cell>
          <cell r="F1423">
            <v>0.186</v>
          </cell>
          <cell r="G1423">
            <v>1.4759129996415348</v>
          </cell>
        </row>
        <row r="1424">
          <cell r="A1424">
            <v>36649</v>
          </cell>
          <cell r="B1424">
            <v>2.0204226988658203</v>
          </cell>
          <cell r="C1424">
            <v>4.8522036635774626</v>
          </cell>
          <cell r="E1424">
            <v>1423</v>
          </cell>
          <cell r="F1424">
            <v>0.18640000000000001</v>
          </cell>
          <cell r="G1424">
            <v>1.4769124273133498</v>
          </cell>
        </row>
        <row r="1425">
          <cell r="A1425">
            <v>36650</v>
          </cell>
          <cell r="B1425">
            <v>2.0224332952325508</v>
          </cell>
          <cell r="C1425">
            <v>4.8554714977179332</v>
          </cell>
          <cell r="E1425">
            <v>1424</v>
          </cell>
          <cell r="F1425">
            <v>0.18640000000000001</v>
          </cell>
          <cell r="G1425">
            <v>1.4779145094116573</v>
          </cell>
        </row>
        <row r="1426">
          <cell r="A1426">
            <v>36651</v>
          </cell>
          <cell r="B1426">
            <v>2.0224332952325508</v>
          </cell>
          <cell r="C1426">
            <v>4.858744786791612</v>
          </cell>
          <cell r="E1426">
            <v>1425</v>
          </cell>
          <cell r="F1426">
            <v>0.18640000000000001</v>
          </cell>
          <cell r="G1426">
            <v>1.478917271420644</v>
          </cell>
        </row>
        <row r="1427">
          <cell r="A1427">
            <v>36654</v>
          </cell>
          <cell r="B1427">
            <v>2.0194172739198546</v>
          </cell>
          <cell r="C1427">
            <v>4.8620202825348935</v>
          </cell>
          <cell r="E1427">
            <v>1426</v>
          </cell>
          <cell r="F1427">
            <v>0.18590000000000001</v>
          </cell>
          <cell r="G1427">
            <v>1.4799207138016282</v>
          </cell>
        </row>
        <row r="1428">
          <cell r="A1428">
            <v>36655</v>
          </cell>
          <cell r="B1428">
            <v>2.018411764447503</v>
          </cell>
          <cell r="C1428">
            <v>4.8652930984497935</v>
          </cell>
          <cell r="E1428">
            <v>1427</v>
          </cell>
          <cell r="F1428">
            <v>0.18490000000000001</v>
          </cell>
          <cell r="G1428">
            <v>1.4809223598080321</v>
          </cell>
        </row>
        <row r="1429">
          <cell r="A1429">
            <v>36656</v>
          </cell>
          <cell r="B1429">
            <v>2.0153947287242513</v>
          </cell>
          <cell r="C1429">
            <v>4.8685664867255927</v>
          </cell>
          <cell r="E1429">
            <v>1428</v>
          </cell>
          <cell r="F1429">
            <v>0.1847</v>
          </cell>
          <cell r="G1429">
            <v>1.48191972285837</v>
          </cell>
        </row>
        <row r="1430">
          <cell r="A1430">
            <v>36657</v>
          </cell>
          <cell r="B1430">
            <v>2.0153947287242513</v>
          </cell>
          <cell r="C1430">
            <v>4.8718371811368559</v>
          </cell>
          <cell r="E1430">
            <v>1429</v>
          </cell>
          <cell r="F1430">
            <v>0.18490000000000001</v>
          </cell>
          <cell r="G1430">
            <v>1.4829167642592314</v>
          </cell>
        </row>
        <row r="1431">
          <cell r="A1431">
            <v>36658</v>
          </cell>
          <cell r="B1431">
            <v>2.0133829486790322</v>
          </cell>
          <cell r="C1431">
            <v>4.875110072794878</v>
          </cell>
          <cell r="E1431">
            <v>1430</v>
          </cell>
          <cell r="F1431">
            <v>0.18459999999999999</v>
          </cell>
          <cell r="G1431">
            <v>1.4839154704895774</v>
          </cell>
        </row>
        <row r="1432">
          <cell r="A1432">
            <v>36661</v>
          </cell>
          <cell r="B1432">
            <v>2.0133829486790322</v>
          </cell>
          <cell r="C1432">
            <v>4.8783818939593777</v>
          </cell>
          <cell r="E1432">
            <v>1431</v>
          </cell>
          <cell r="F1432">
            <v>0.1847</v>
          </cell>
          <cell r="G1432">
            <v>1.4849133572317665</v>
          </cell>
        </row>
        <row r="1433">
          <cell r="A1433">
            <v>36662</v>
          </cell>
          <cell r="B1433">
            <v>2.0133829486790322</v>
          </cell>
          <cell r="C1433">
            <v>4.8816559109335254</v>
          </cell>
          <cell r="E1433">
            <v>1432</v>
          </cell>
          <cell r="F1433">
            <v>0.185</v>
          </cell>
          <cell r="G1433">
            <v>1.4859124127615737</v>
          </cell>
        </row>
        <row r="1434">
          <cell r="A1434">
            <v>36663</v>
          </cell>
          <cell r="B1434">
            <v>2.0123769317439422</v>
          </cell>
          <cell r="C1434">
            <v>4.8849321251909892</v>
          </cell>
          <cell r="E1434">
            <v>1433</v>
          </cell>
          <cell r="F1434">
            <v>0.18490000000000001</v>
          </cell>
          <cell r="G1434">
            <v>1.4869136344332727</v>
          </cell>
        </row>
        <row r="1435">
          <cell r="A1435">
            <v>36664</v>
          </cell>
          <cell r="B1435">
            <v>2.0123769317439422</v>
          </cell>
          <cell r="C1435">
            <v>4.8882089000982791</v>
          </cell>
          <cell r="E1435">
            <v>1434</v>
          </cell>
          <cell r="F1435">
            <v>0.18479999999999999</v>
          </cell>
          <cell r="G1435">
            <v>1.4879150324526935</v>
          </cell>
        </row>
        <row r="1436">
          <cell r="A1436">
            <v>36665</v>
          </cell>
          <cell r="B1436">
            <v>2.0123769317439422</v>
          </cell>
          <cell r="C1436">
            <v>4.8914878730409805</v>
          </cell>
          <cell r="E1436">
            <v>1435</v>
          </cell>
          <cell r="F1436">
            <v>0.18479999999999999</v>
          </cell>
          <cell r="G1436">
            <v>1.4889166062255801</v>
          </cell>
        </row>
        <row r="1437">
          <cell r="A1437">
            <v>36668</v>
          </cell>
          <cell r="B1437">
            <v>2.0123769317439422</v>
          </cell>
          <cell r="C1437">
            <v>4.8947690454935184</v>
          </cell>
          <cell r="E1437">
            <v>1436</v>
          </cell>
          <cell r="F1437">
            <v>0.18490000000000001</v>
          </cell>
          <cell r="G1437">
            <v>1.4899188541969262</v>
          </cell>
        </row>
        <row r="1438">
          <cell r="A1438">
            <v>36669</v>
          </cell>
          <cell r="B1438">
            <v>2.0123769317439422</v>
          </cell>
          <cell r="C1438">
            <v>4.8980524189313073</v>
          </cell>
          <cell r="E1438">
            <v>1437</v>
          </cell>
          <cell r="F1438">
            <v>0.18490000000000001</v>
          </cell>
          <cell r="G1438">
            <v>1.4909222761544221</v>
          </cell>
        </row>
        <row r="1439">
          <cell r="A1439">
            <v>36670</v>
          </cell>
          <cell r="B1439">
            <v>2.0133829486790322</v>
          </cell>
          <cell r="C1439">
            <v>4.9013379948307509</v>
          </cell>
          <cell r="E1439">
            <v>1438</v>
          </cell>
          <cell r="F1439">
            <v>0.18490000000000001</v>
          </cell>
          <cell r="G1439">
            <v>1.4919263738907511</v>
          </cell>
        </row>
        <row r="1440">
          <cell r="A1440">
            <v>36671</v>
          </cell>
          <cell r="B1440">
            <v>2.0133829486790322</v>
          </cell>
          <cell r="C1440">
            <v>4.9046274182789196</v>
          </cell>
          <cell r="E1440">
            <v>1439</v>
          </cell>
          <cell r="F1440">
            <v>0.185</v>
          </cell>
          <cell r="G1440">
            <v>1.492931147861033</v>
          </cell>
        </row>
        <row r="1441">
          <cell r="A1441">
            <v>36672</v>
          </cell>
          <cell r="B1441">
            <v>2.0143888810004729</v>
          </cell>
          <cell r="C1441">
            <v>4.9079190493501148</v>
          </cell>
          <cell r="E1441">
            <v>1440</v>
          </cell>
          <cell r="F1441">
            <v>0.185</v>
          </cell>
          <cell r="G1441">
            <v>1.4939370988220422</v>
          </cell>
        </row>
        <row r="1442">
          <cell r="A1442">
            <v>36675</v>
          </cell>
          <cell r="B1442">
            <v>2.0133829486790322</v>
          </cell>
          <cell r="C1442">
            <v>4.9112145352040688</v>
          </cell>
          <cell r="E1442">
            <v>1441</v>
          </cell>
          <cell r="F1442">
            <v>0.18490000000000001</v>
          </cell>
          <cell r="G1442">
            <v>1.4949437276022111</v>
          </cell>
        </row>
        <row r="1443">
          <cell r="A1443">
            <v>36676</v>
          </cell>
          <cell r="B1443">
            <v>2.0113708301825461</v>
          </cell>
          <cell r="C1443">
            <v>4.9145105870715637</v>
          </cell>
          <cell r="E1443">
            <v>1442</v>
          </cell>
          <cell r="F1443">
            <v>0.18459999999999999</v>
          </cell>
          <cell r="G1443">
            <v>1.4959505336824692</v>
          </cell>
        </row>
        <row r="1444">
          <cell r="A1444">
            <v>36677</v>
          </cell>
          <cell r="B1444">
            <v>2.0103646439801892</v>
          </cell>
          <cell r="C1444">
            <v>4.9178055548180497</v>
          </cell>
          <cell r="E1444">
            <v>1443</v>
          </cell>
          <cell r="F1444">
            <v>0.18440000000000001</v>
          </cell>
          <cell r="G1444">
            <v>1.4969565136282406</v>
          </cell>
        </row>
        <row r="1445">
          <cell r="A1445">
            <v>36678</v>
          </cell>
          <cell r="B1445">
            <v>2.0093583731222164</v>
          </cell>
          <cell r="C1445">
            <v>4.9211010822891748</v>
          </cell>
          <cell r="D1445">
            <v>1.4882238771313672E-2</v>
          </cell>
          <cell r="E1445">
            <v>1444</v>
          </cell>
          <cell r="F1445">
            <v>0.18440000000000001</v>
          </cell>
          <cell r="G1445">
            <v>1.4979621663838059</v>
          </cell>
        </row>
        <row r="1446">
          <cell r="A1446">
            <v>36679</v>
          </cell>
          <cell r="B1446">
            <v>2.008352017594639</v>
          </cell>
          <cell r="C1446">
            <v>4.9243971675107341</v>
          </cell>
          <cell r="E1446">
            <v>1445</v>
          </cell>
          <cell r="F1446">
            <v>0.18429999999999999</v>
          </cell>
          <cell r="G1446">
            <v>1.4989684947351254</v>
          </cell>
        </row>
        <row r="1447">
          <cell r="A1447">
            <v>36682</v>
          </cell>
          <cell r="B1447">
            <v>2.0063390524727165</v>
          </cell>
          <cell r="C1447">
            <v>4.9276938085063362</v>
          </cell>
          <cell r="E1447">
            <v>1446</v>
          </cell>
          <cell r="F1447">
            <v>0.18410000000000001</v>
          </cell>
          <cell r="G1447">
            <v>1.4999749965580469</v>
          </cell>
        </row>
        <row r="1448">
          <cell r="A1448">
            <v>36683</v>
          </cell>
          <cell r="B1448">
            <v>2.003318969410417</v>
          </cell>
          <cell r="C1448">
            <v>4.9309893500152144</v>
          </cell>
          <cell r="E1448">
            <v>1447</v>
          </cell>
          <cell r="F1448">
            <v>0.18390000000000001</v>
          </cell>
          <cell r="G1448">
            <v>1.5009811682518022</v>
          </cell>
        </row>
        <row r="1449">
          <cell r="A1449">
            <v>36684</v>
          </cell>
          <cell r="B1449">
            <v>1.9992910053514557</v>
          </cell>
          <cell r="C1449">
            <v>4.9342821315161629</v>
          </cell>
          <cell r="E1449">
            <v>1448</v>
          </cell>
          <cell r="F1449">
            <v>0.1837</v>
          </cell>
          <cell r="G1449">
            <v>1.50198700807578</v>
          </cell>
        </row>
        <row r="1450">
          <cell r="A1450">
            <v>36685</v>
          </cell>
          <cell r="B1450">
            <v>1.9992910053514557</v>
          </cell>
          <cell r="C1450">
            <v>4.9375704868106318</v>
          </cell>
          <cell r="E1450">
            <v>1449</v>
          </cell>
          <cell r="F1450">
            <v>0.1835</v>
          </cell>
          <cell r="G1450">
            <v>1.5029925142884699</v>
          </cell>
        </row>
        <row r="1451">
          <cell r="A1451">
            <v>36686</v>
          </cell>
          <cell r="B1451">
            <v>1.9972765145033211</v>
          </cell>
          <cell r="C1451">
            <v>4.940861033564822</v>
          </cell>
          <cell r="E1451">
            <v>1450</v>
          </cell>
          <cell r="F1451">
            <v>0.18329999999999999</v>
          </cell>
          <cell r="G1451">
            <v>1.503997685147467</v>
          </cell>
        </row>
        <row r="1452">
          <cell r="A1452">
            <v>36689</v>
          </cell>
          <cell r="B1452">
            <v>1.9962691418240475</v>
          </cell>
          <cell r="C1452">
            <v>4.9441504554660769</v>
          </cell>
          <cell r="E1452">
            <v>1451</v>
          </cell>
          <cell r="F1452">
            <v>0.1832</v>
          </cell>
          <cell r="G1452">
            <v>1.505002518909476</v>
          </cell>
        </row>
        <row r="1453">
          <cell r="A1453">
            <v>36690</v>
          </cell>
          <cell r="B1453">
            <v>1.995261684289984</v>
          </cell>
          <cell r="C1453">
            <v>4.9474404071283375</v>
          </cell>
          <cell r="E1453">
            <v>1452</v>
          </cell>
          <cell r="F1453">
            <v>0.1832</v>
          </cell>
          <cell r="G1453">
            <v>1.5060075189411899</v>
          </cell>
        </row>
        <row r="1454">
          <cell r="A1454">
            <v>36691</v>
          </cell>
          <cell r="B1454">
            <v>1.9942541418858095</v>
          </cell>
          <cell r="C1454">
            <v>4.9507308865548882</v>
          </cell>
          <cell r="E1454">
            <v>1453</v>
          </cell>
          <cell r="F1454">
            <v>0.1832</v>
          </cell>
          <cell r="G1454">
            <v>1.5070131900847799</v>
          </cell>
        </row>
        <row r="1455">
          <cell r="A1455">
            <v>36692</v>
          </cell>
          <cell r="B1455">
            <v>1.995261684289984</v>
          </cell>
          <cell r="C1455">
            <v>4.9540218917468462</v>
          </cell>
          <cell r="E1455">
            <v>1454</v>
          </cell>
          <cell r="F1455">
            <v>0.1832</v>
          </cell>
          <cell r="G1455">
            <v>1.5080195327883961</v>
          </cell>
        </row>
        <row r="1456">
          <cell r="A1456">
            <v>36693</v>
          </cell>
          <cell r="B1456">
            <v>1.9962691418240475</v>
          </cell>
          <cell r="C1456">
            <v>4.9573167484347582</v>
          </cell>
          <cell r="E1456">
            <v>1455</v>
          </cell>
          <cell r="F1456">
            <v>0.18329999999999999</v>
          </cell>
          <cell r="G1456">
            <v>1.5090265475004883</v>
          </cell>
        </row>
        <row r="1457">
          <cell r="A1457">
            <v>36696</v>
          </cell>
          <cell r="B1457">
            <v>1.995261684289984</v>
          </cell>
          <cell r="C1457">
            <v>4.9606154612518072</v>
          </cell>
          <cell r="E1457">
            <v>1456</v>
          </cell>
          <cell r="F1457">
            <v>0.18329999999999999</v>
          </cell>
          <cell r="G1457">
            <v>1.5100347410885973</v>
          </cell>
        </row>
        <row r="1458">
          <cell r="A1458">
            <v>36697</v>
          </cell>
          <cell r="B1458">
            <v>1.9861907456131256</v>
          </cell>
          <cell r="C1458">
            <v>4.9639147032385846</v>
          </cell>
          <cell r="E1458">
            <v>1457</v>
          </cell>
          <cell r="F1458">
            <v>0.1832</v>
          </cell>
          <cell r="G1458">
            <v>1.5110436082594956</v>
          </cell>
        </row>
        <row r="1459">
          <cell r="A1459">
            <v>36698</v>
          </cell>
          <cell r="B1459">
            <v>1.9133744956407739</v>
          </cell>
          <cell r="C1459">
            <v>4.9672011303871129</v>
          </cell>
          <cell r="E1459">
            <v>1458</v>
          </cell>
          <cell r="F1459">
            <v>0.17510000000000001</v>
          </cell>
          <cell r="G1459">
            <v>1.5120526423675065</v>
          </cell>
        </row>
        <row r="1460">
          <cell r="A1460">
            <v>36700</v>
          </cell>
          <cell r="B1460">
            <v>1.9103308431214217</v>
          </cell>
          <cell r="C1460">
            <v>4.9703691690396461</v>
          </cell>
          <cell r="E1460">
            <v>1459</v>
          </cell>
          <cell r="F1460">
            <v>0.17499999999999999</v>
          </cell>
          <cell r="G1460">
            <v>1.5130211055919696</v>
          </cell>
        </row>
        <row r="1461">
          <cell r="A1461">
            <v>36703</v>
          </cell>
          <cell r="B1461">
            <v>1.9052563670001188</v>
          </cell>
          <cell r="C1461">
            <v>4.9735341855480852</v>
          </cell>
          <cell r="E1461">
            <v>1460</v>
          </cell>
          <cell r="F1461">
            <v>0.17460000000000001</v>
          </cell>
          <cell r="G1461">
            <v>1.5139896778243802</v>
          </cell>
        </row>
        <row r="1462">
          <cell r="A1462">
            <v>36704</v>
          </cell>
          <cell r="B1462">
            <v>1.9022106475301559</v>
          </cell>
          <cell r="C1462">
            <v>4.976692804772588</v>
          </cell>
          <cell r="E1462">
            <v>1461</v>
          </cell>
          <cell r="F1462">
            <v>0.17399999999999999</v>
          </cell>
          <cell r="G1462">
            <v>1.5149568231984818</v>
          </cell>
        </row>
        <row r="1463">
          <cell r="A1463">
            <v>36705</v>
          </cell>
          <cell r="B1463">
            <v>1.8890035595695576</v>
          </cell>
          <cell r="C1463">
            <v>4.9798483774534965</v>
          </cell>
          <cell r="E1463">
            <v>1462</v>
          </cell>
          <cell r="F1463">
            <v>0.1739</v>
          </cell>
          <cell r="G1463">
            <v>1.5159215127802663</v>
          </cell>
        </row>
        <row r="1464">
          <cell r="A1464">
            <v>36706</v>
          </cell>
          <cell r="B1464">
            <v>1.8930688325438094</v>
          </cell>
          <cell r="C1464">
            <v>4.9829840278905388</v>
          </cell>
          <cell r="E1464">
            <v>1463</v>
          </cell>
          <cell r="F1464">
            <v>0.1734</v>
          </cell>
          <cell r="G1464">
            <v>1.5168863039073333</v>
          </cell>
        </row>
        <row r="1465">
          <cell r="A1465">
            <v>36707</v>
          </cell>
          <cell r="B1465">
            <v>1.8910363687865139</v>
          </cell>
          <cell r="C1465">
            <v>4.9861284051426269</v>
          </cell>
          <cell r="E1465">
            <v>1464</v>
          </cell>
          <cell r="F1465">
            <v>0.1729</v>
          </cell>
          <cell r="G1465">
            <v>1.5178491430459582</v>
          </cell>
        </row>
        <row r="1466">
          <cell r="A1466">
            <v>36710</v>
          </cell>
          <cell r="B1466">
            <v>1.8869704047743685</v>
          </cell>
          <cell r="C1466">
            <v>4.9892713885271487</v>
          </cell>
          <cell r="D1466">
            <v>1.3852653115237867E-2</v>
          </cell>
          <cell r="E1466">
            <v>1465</v>
          </cell>
          <cell r="F1466">
            <v>0.1726</v>
          </cell>
          <cell r="G1466">
            <v>1.5188100246062792</v>
          </cell>
        </row>
        <row r="1467">
          <cell r="A1467">
            <v>36711</v>
          </cell>
          <cell r="B1467">
            <v>1.8879870253767361</v>
          </cell>
          <cell r="C1467">
            <v>4.9924095910109951</v>
          </cell>
          <cell r="E1467">
            <v>1466</v>
          </cell>
          <cell r="F1467">
            <v>0.17219999999999999</v>
          </cell>
          <cell r="G1467">
            <v>1.5197699717150226</v>
          </cell>
        </row>
        <row r="1468">
          <cell r="A1468">
            <v>36712</v>
          </cell>
          <cell r="B1468">
            <v>1.8900200073681539</v>
          </cell>
          <cell r="C1468">
            <v>4.9955514591887269</v>
          </cell>
          <cell r="E1468">
            <v>1467</v>
          </cell>
          <cell r="F1468">
            <v>0.17230000000000001</v>
          </cell>
          <cell r="G1468">
            <v>1.520728466646027</v>
          </cell>
        </row>
        <row r="1469">
          <cell r="A1469">
            <v>36713</v>
          </cell>
          <cell r="B1469">
            <v>1.8920526438406249</v>
          </cell>
          <cell r="C1469">
            <v>4.9986986899239616</v>
          </cell>
          <cell r="E1469">
            <v>1468</v>
          </cell>
          <cell r="F1469">
            <v>0.17280000000000001</v>
          </cell>
          <cell r="G1469">
            <v>1.5216880812003502</v>
          </cell>
        </row>
        <row r="1470">
          <cell r="A1470">
            <v>36714</v>
          </cell>
          <cell r="B1470">
            <v>1.8890035595695576</v>
          </cell>
          <cell r="C1470">
            <v>5.0018512902813059</v>
          </cell>
          <cell r="E1470">
            <v>1469</v>
          </cell>
          <cell r="F1470">
            <v>0.17280000000000001</v>
          </cell>
          <cell r="G1470">
            <v>1.5226508778404739</v>
          </cell>
        </row>
        <row r="1471">
          <cell r="A1471">
            <v>36717</v>
          </cell>
          <cell r="B1471">
            <v>1.8635642480695491</v>
          </cell>
          <cell r="C1471">
            <v>5.0050007952452322</v>
          </cell>
          <cell r="E1471">
            <v>1470</v>
          </cell>
          <cell r="F1471">
            <v>0.1701</v>
          </cell>
          <cell r="G1471">
            <v>1.5236142836575912</v>
          </cell>
        </row>
        <row r="1472">
          <cell r="A1472">
            <v>36718</v>
          </cell>
          <cell r="B1472">
            <v>1.8594889319449859</v>
          </cell>
          <cell r="C1472">
            <v>5.0081098420930914</v>
          </cell>
          <cell r="E1472">
            <v>1471</v>
          </cell>
          <cell r="F1472">
            <v>0.1696</v>
          </cell>
          <cell r="G1472">
            <v>1.5245643550360957</v>
          </cell>
        </row>
        <row r="1473">
          <cell r="A1473">
            <v>36719</v>
          </cell>
          <cell r="B1473">
            <v>1.8584698858941096</v>
          </cell>
          <cell r="C1473">
            <v>5.0112140170335371</v>
          </cell>
          <cell r="E1473">
            <v>1472</v>
          </cell>
          <cell r="F1473">
            <v>0.16980000000000001</v>
          </cell>
          <cell r="G1473">
            <v>1.5255124314937709</v>
          </cell>
        </row>
        <row r="1474">
          <cell r="A1474">
            <v>36720</v>
          </cell>
          <cell r="B1474">
            <v>1.857450753005363</v>
          </cell>
          <cell r="C1474">
            <v>5.0143184138143457</v>
          </cell>
          <cell r="E1474">
            <v>1473</v>
          </cell>
          <cell r="F1474">
            <v>0.1694</v>
          </cell>
          <cell r="G1474">
            <v>1.5264621332454325</v>
          </cell>
        </row>
        <row r="1475">
          <cell r="A1475">
            <v>36721</v>
          </cell>
          <cell r="B1475">
            <v>1.8584698858941096</v>
          </cell>
          <cell r="C1475">
            <v>5.0174230303188621</v>
          </cell>
          <cell r="E1475">
            <v>1474</v>
          </cell>
          <cell r="F1475">
            <v>0.16950000000000001</v>
          </cell>
          <cell r="G1475">
            <v>1.5274103533312819</v>
          </cell>
        </row>
        <row r="1476">
          <cell r="A1476">
            <v>36724</v>
          </cell>
          <cell r="B1476">
            <v>1.8584698858941096</v>
          </cell>
          <cell r="C1476">
            <v>5.0205312735210752</v>
          </cell>
          <cell r="E1476">
            <v>1475</v>
          </cell>
          <cell r="F1476">
            <v>0.16950000000000001</v>
          </cell>
          <cell r="G1476">
            <v>1.5283596810530302</v>
          </cell>
        </row>
        <row r="1477">
          <cell r="A1477">
            <v>36725</v>
          </cell>
          <cell r="B1477">
            <v>1.857450753005363</v>
          </cell>
          <cell r="C1477">
            <v>5.023641442248751</v>
          </cell>
          <cell r="E1477">
            <v>1476</v>
          </cell>
          <cell r="F1477">
            <v>0.1694</v>
          </cell>
          <cell r="G1477">
            <v>1.529309598808178</v>
          </cell>
        </row>
        <row r="1478">
          <cell r="A1478">
            <v>36726</v>
          </cell>
          <cell r="B1478">
            <v>1.8523537854773231</v>
          </cell>
          <cell r="C1478">
            <v>5.0267518311086619</v>
          </cell>
          <cell r="E1478">
            <v>1477</v>
          </cell>
          <cell r="F1478">
            <v>0.1691</v>
          </cell>
          <cell r="G1478">
            <v>1.5302595877057008</v>
          </cell>
        </row>
        <row r="1479">
          <cell r="A1479">
            <v>36727</v>
          </cell>
          <cell r="B1479">
            <v>1.817636678486112</v>
          </cell>
          <cell r="C1479">
            <v>5.029855605369665</v>
          </cell>
          <cell r="E1479">
            <v>1478</v>
          </cell>
          <cell r="F1479">
            <v>0.1658</v>
          </cell>
          <cell r="G1479">
            <v>1.5312086077185241</v>
          </cell>
        </row>
        <row r="1480">
          <cell r="A1480">
            <v>36728</v>
          </cell>
          <cell r="B1480">
            <v>1.8155913538431268</v>
          </cell>
          <cell r="C1480">
            <v>5.0329030887149351</v>
          </cell>
          <cell r="E1480">
            <v>1479</v>
          </cell>
          <cell r="F1480">
            <v>0.16520000000000001</v>
          </cell>
          <cell r="G1480">
            <v>1.5321410302143776</v>
          </cell>
        </row>
        <row r="1481">
          <cell r="A1481">
            <v>36731</v>
          </cell>
          <cell r="B1481">
            <v>1.8135456793453297</v>
          </cell>
          <cell r="C1481">
            <v>5.0359489871591352</v>
          </cell>
          <cell r="E1481">
            <v>1480</v>
          </cell>
          <cell r="F1481">
            <v>0.1653</v>
          </cell>
          <cell r="G1481">
            <v>1.5330708886534405</v>
          </cell>
        </row>
        <row r="1482">
          <cell r="A1482">
            <v>36732</v>
          </cell>
          <cell r="B1482">
            <v>1.8114996548714846</v>
          </cell>
          <cell r="C1482">
            <v>5.0389932950014904</v>
          </cell>
          <cell r="E1482">
            <v>1481</v>
          </cell>
          <cell r="F1482">
            <v>0.16489999999999999</v>
          </cell>
          <cell r="G1482">
            <v>1.5340018338284229</v>
          </cell>
        </row>
        <row r="1483">
          <cell r="A1483">
            <v>36733</v>
          </cell>
          <cell r="B1483">
            <v>1.8104765113569066</v>
          </cell>
          <cell r="C1483">
            <v>5.0420360065397558</v>
          </cell>
          <cell r="E1483">
            <v>1482</v>
          </cell>
          <cell r="F1483">
            <v>0.16489999999999999</v>
          </cell>
          <cell r="G1483">
            <v>1.5349312531611001</v>
          </cell>
        </row>
        <row r="1484">
          <cell r="A1484">
            <v>36734</v>
          </cell>
          <cell r="B1484">
            <v>1.8094532803030194</v>
          </cell>
          <cell r="C1484">
            <v>5.0450788357928413</v>
          </cell>
          <cell r="E1484">
            <v>1483</v>
          </cell>
          <cell r="F1484">
            <v>0.16470000000000001</v>
          </cell>
          <cell r="G1484">
            <v>1.5358612356093335</v>
          </cell>
        </row>
        <row r="1485">
          <cell r="A1485">
            <v>36735</v>
          </cell>
          <cell r="B1485">
            <v>1.8084299616951682</v>
          </cell>
          <cell r="C1485">
            <v>5.0481217806091125</v>
          </cell>
          <cell r="E1485">
            <v>1484</v>
          </cell>
          <cell r="F1485">
            <v>0.16439999999999999</v>
          </cell>
          <cell r="G1485">
            <v>1.5367907344026919</v>
          </cell>
        </row>
        <row r="1486">
          <cell r="A1486">
            <v>36738</v>
          </cell>
          <cell r="B1486">
            <v>1.8063830617582877</v>
          </cell>
          <cell r="C1486">
            <v>5.0511648388352253</v>
          </cell>
          <cell r="E1486">
            <v>1485</v>
          </cell>
          <cell r="F1486">
            <v>0.16389999999999999</v>
          </cell>
          <cell r="G1486">
            <v>1.5377192237720079</v>
          </cell>
        </row>
        <row r="1487">
          <cell r="A1487">
            <v>36739</v>
          </cell>
          <cell r="B1487">
            <v>1.8053594803992823</v>
          </cell>
          <cell r="C1487">
            <v>5.0542062850375657</v>
          </cell>
          <cell r="D1487">
            <v>1.3014905675352795E-2</v>
          </cell>
          <cell r="E1487">
            <v>1486</v>
          </cell>
          <cell r="F1487">
            <v>0.16400000000000001</v>
          </cell>
          <cell r="G1487">
            <v>1.5386456517072054</v>
          </cell>
        </row>
        <row r="1488">
          <cell r="A1488">
            <v>36740</v>
          </cell>
          <cell r="B1488">
            <v>1.8053594803992823</v>
          </cell>
          <cell r="C1488">
            <v>5.057247838115094</v>
          </cell>
          <cell r="E1488">
            <v>1487</v>
          </cell>
          <cell r="F1488">
            <v>0.16439999999999999</v>
          </cell>
          <cell r="G1488">
            <v>1.539573162672865</v>
          </cell>
        </row>
        <row r="1489">
          <cell r="A1489">
            <v>36741</v>
          </cell>
          <cell r="B1489">
            <v>1.8053594803992823</v>
          </cell>
          <cell r="C1489">
            <v>5.0602912215581837</v>
          </cell>
          <cell r="E1489">
            <v>1488</v>
          </cell>
          <cell r="F1489">
            <v>0.1643</v>
          </cell>
          <cell r="G1489">
            <v>1.5405033331136582</v>
          </cell>
        </row>
        <row r="1490">
          <cell r="A1490">
            <v>36742</v>
          </cell>
          <cell r="B1490">
            <v>1.8053594803992823</v>
          </cell>
          <cell r="C1490">
            <v>5.0633364364683242</v>
          </cell>
          <cell r="E1490">
            <v>1489</v>
          </cell>
          <cell r="F1490">
            <v>0.16439999999999999</v>
          </cell>
          <cell r="G1490">
            <v>1.5414335401990795</v>
          </cell>
        </row>
        <row r="1491">
          <cell r="A1491">
            <v>36745</v>
          </cell>
          <cell r="B1491">
            <v>1.8063830617582877</v>
          </cell>
          <cell r="C1491">
            <v>5.0663834839476669</v>
          </cell>
          <cell r="E1491">
            <v>1490</v>
          </cell>
          <cell r="F1491">
            <v>0.1648</v>
          </cell>
          <cell r="G1491">
            <v>1.5423648346320449</v>
          </cell>
        </row>
        <row r="1492">
          <cell r="A1492">
            <v>36746</v>
          </cell>
          <cell r="B1492">
            <v>1.807406555518698</v>
          </cell>
          <cell r="C1492">
            <v>5.0694340937175921</v>
          </cell>
          <cell r="E1492">
            <v>1491</v>
          </cell>
          <cell r="F1492">
            <v>0.16489999999999999</v>
          </cell>
          <cell r="G1492">
            <v>1.5432987951800685</v>
          </cell>
        </row>
        <row r="1493">
          <cell r="A1493">
            <v>36747</v>
          </cell>
          <cell r="B1493">
            <v>1.8063830617582877</v>
          </cell>
          <cell r="C1493">
            <v>5.0724882698555103</v>
          </cell>
          <cell r="E1493">
            <v>1492</v>
          </cell>
          <cell r="F1493">
            <v>0.16539999999999999</v>
          </cell>
          <cell r="G1493">
            <v>1.544233847345396</v>
          </cell>
        </row>
        <row r="1494">
          <cell r="A1494">
            <v>36748</v>
          </cell>
          <cell r="B1494">
            <v>1.8084299616951682</v>
          </cell>
          <cell r="C1494">
            <v>5.0755425554860549</v>
          </cell>
          <cell r="E1494">
            <v>1493</v>
          </cell>
          <cell r="F1494">
            <v>0.1656</v>
          </cell>
          <cell r="G1494">
            <v>1.5451720973012408</v>
          </cell>
        </row>
        <row r="1495">
          <cell r="A1495">
            <v>36749</v>
          </cell>
          <cell r="B1495">
            <v>1.8114996548714846</v>
          </cell>
          <cell r="C1495">
            <v>5.078602143229122</v>
          </cell>
          <cell r="E1495">
            <v>1494</v>
          </cell>
          <cell r="F1495">
            <v>0.16600000000000001</v>
          </cell>
          <cell r="G1495">
            <v>1.546111970150964</v>
          </cell>
        </row>
        <row r="1496">
          <cell r="A1496">
            <v>36752</v>
          </cell>
          <cell r="B1496">
            <v>1.8135456793453297</v>
          </cell>
          <cell r="C1496">
            <v>5.0816687719056848</v>
          </cell>
          <cell r="E1496">
            <v>1495</v>
          </cell>
          <cell r="F1496">
            <v>0.16600000000000001</v>
          </cell>
          <cell r="G1496">
            <v>1.5470545210911069</v>
          </cell>
        </row>
        <row r="1497">
          <cell r="A1497">
            <v>36753</v>
          </cell>
          <cell r="B1497">
            <v>1.8094532803030194</v>
          </cell>
          <cell r="C1497">
            <v>5.0847407180540696</v>
          </cell>
          <cell r="E1497">
            <v>1496</v>
          </cell>
          <cell r="F1497">
            <v>0.16470000000000001</v>
          </cell>
          <cell r="G1497">
            <v>1.5479976466353482</v>
          </cell>
        </row>
        <row r="1498">
          <cell r="A1498">
            <v>36754</v>
          </cell>
          <cell r="B1498">
            <v>1.807406555518698</v>
          </cell>
          <cell r="C1498">
            <v>5.0878075849779938</v>
          </cell>
          <cell r="E1498">
            <v>1497</v>
          </cell>
          <cell r="F1498">
            <v>0.16439999999999999</v>
          </cell>
          <cell r="G1498">
            <v>1.5489344903496818</v>
          </cell>
        </row>
        <row r="1499">
          <cell r="A1499">
            <v>36755</v>
          </cell>
          <cell r="B1499">
            <v>1.8094532803030194</v>
          </cell>
          <cell r="C1499">
            <v>5.0908728305720965</v>
          </cell>
          <cell r="E1499">
            <v>1498</v>
          </cell>
          <cell r="F1499">
            <v>0.1653</v>
          </cell>
          <cell r="G1499">
            <v>1.5498703166634809</v>
          </cell>
        </row>
        <row r="1500">
          <cell r="A1500">
            <v>36756</v>
          </cell>
          <cell r="B1500">
            <v>1.8104765113569066</v>
          </cell>
          <cell r="C1500">
            <v>5.0939433960863916</v>
          </cell>
          <cell r="E1500">
            <v>1499</v>
          </cell>
          <cell r="F1500">
            <v>0.16600000000000001</v>
          </cell>
          <cell r="G1500">
            <v>1.5508114631582877</v>
          </cell>
        </row>
        <row r="1501">
          <cell r="A1501">
            <v>36759</v>
          </cell>
          <cell r="B1501">
            <v>1.8166140598889768</v>
          </cell>
          <cell r="C1501">
            <v>5.097017551042657</v>
          </cell>
          <cell r="E1501">
            <v>1500</v>
          </cell>
          <cell r="F1501">
            <v>0.16569999999999999</v>
          </cell>
          <cell r="G1501">
            <v>1.5517568790342422</v>
          </cell>
        </row>
        <row r="1502">
          <cell r="A1502">
            <v>36760</v>
          </cell>
          <cell r="B1502">
            <v>1.8094532800000001</v>
          </cell>
          <cell r="C1502">
            <v>5.1001039889582316</v>
          </cell>
          <cell r="E1502">
            <v>1501</v>
          </cell>
          <cell r="F1502">
            <v>0.16589999999999999</v>
          </cell>
          <cell r="G1502">
            <v>1.5527012857611016</v>
          </cell>
        </row>
        <row r="1503">
          <cell r="A1503">
            <v>36761</v>
          </cell>
          <cell r="B1503">
            <v>1.7828184975230421</v>
          </cell>
          <cell r="C1503">
            <v>5.1031801222552851</v>
          </cell>
          <cell r="E1503">
            <v>1502</v>
          </cell>
          <cell r="F1503">
            <v>0.1656</v>
          </cell>
          <cell r="G1503">
            <v>1.55364732494675</v>
          </cell>
        </row>
        <row r="1504">
          <cell r="A1504">
            <v>36762</v>
          </cell>
          <cell r="B1504">
            <v>1.8063830617582877</v>
          </cell>
          <cell r="C1504">
            <v>5.106212803561335</v>
          </cell>
          <cell r="E1504">
            <v>1503</v>
          </cell>
          <cell r="F1504">
            <v>0.16600000000000001</v>
          </cell>
          <cell r="G1504">
            <v>1.5545923529739276</v>
          </cell>
        </row>
        <row r="1505">
          <cell r="A1505">
            <v>36763</v>
          </cell>
          <cell r="B1505">
            <v>1.8094532803030194</v>
          </cell>
          <cell r="C1505">
            <v>5.1092873956673639</v>
          </cell>
          <cell r="E1505">
            <v>1504</v>
          </cell>
          <cell r="F1505">
            <v>0.16600000000000001</v>
          </cell>
          <cell r="G1505">
            <v>1.5555400737807792</v>
          </cell>
        </row>
        <row r="1506">
          <cell r="A1506">
            <v>36766</v>
          </cell>
          <cell r="B1506">
            <v>1.8104765113569066</v>
          </cell>
          <cell r="C1506">
            <v>5.1123690679467311</v>
          </cell>
          <cell r="E1506">
            <v>1505</v>
          </cell>
          <cell r="F1506">
            <v>0.16600000000000001</v>
          </cell>
          <cell r="G1506">
            <v>1.5564883723434175</v>
          </cell>
        </row>
        <row r="1507">
          <cell r="A1507">
            <v>36767</v>
          </cell>
          <cell r="B1507">
            <v>1.8114996548714846</v>
          </cell>
          <cell r="C1507">
            <v>5.1154543426516996</v>
          </cell>
          <cell r="E1507">
            <v>1506</v>
          </cell>
          <cell r="F1507">
            <v>0.16600000000000001</v>
          </cell>
          <cell r="G1507">
            <v>1.5574372490140578</v>
          </cell>
        </row>
        <row r="1508">
          <cell r="A1508">
            <v>36768</v>
          </cell>
          <cell r="B1508">
            <v>1.8094532803030194</v>
          </cell>
          <cell r="C1508">
            <v>5.1185432239104411</v>
          </cell>
          <cell r="E1508">
            <v>1507</v>
          </cell>
          <cell r="F1508">
            <v>0.16470000000000001</v>
          </cell>
          <cell r="G1508">
            <v>1.5583867041451298</v>
          </cell>
        </row>
        <row r="1509">
          <cell r="A1509">
            <v>36769</v>
          </cell>
          <cell r="B1509">
            <v>1.8053594803992823</v>
          </cell>
          <cell r="C1509">
            <v>5.121630478852734</v>
          </cell>
          <cell r="E1509">
            <v>1508</v>
          </cell>
          <cell r="F1509">
            <v>0.1641</v>
          </cell>
          <cell r="G1509">
            <v>1.5593298352871265</v>
          </cell>
        </row>
        <row r="1510">
          <cell r="A1510">
            <v>36770</v>
          </cell>
          <cell r="B1510">
            <v>1.8043358114263608</v>
          </cell>
          <cell r="C1510">
            <v>5.1247126068994335</v>
          </cell>
          <cell r="D1510">
            <v>1.3950028527841107E-2</v>
          </cell>
          <cell r="E1510">
            <v>1509</v>
          </cell>
          <cell r="F1510">
            <v>0.16400000000000001</v>
          </cell>
          <cell r="G1510">
            <v>1.5602703467823047</v>
          </cell>
        </row>
        <row r="1511">
          <cell r="A1511">
            <v>36773</v>
          </cell>
          <cell r="B1511">
            <v>1.807406555518698</v>
          </cell>
          <cell r="C1511">
            <v>5.1277948410593988</v>
          </cell>
          <cell r="E1511">
            <v>1510</v>
          </cell>
          <cell r="F1511">
            <v>0.16400000000000001</v>
          </cell>
          <cell r="G1511">
            <v>1.5612108933301265</v>
          </cell>
        </row>
        <row r="1512">
          <cell r="A1512">
            <v>36774</v>
          </cell>
          <cell r="B1512">
            <v>1.8084299616951682</v>
          </cell>
          <cell r="C1512">
            <v>5.1308841777297607</v>
          </cell>
          <cell r="E1512">
            <v>1511</v>
          </cell>
          <cell r="F1512">
            <v>0.16389999999999999</v>
          </cell>
          <cell r="G1512">
            <v>1.5621520068488008</v>
          </cell>
        </row>
        <row r="1513">
          <cell r="A1513">
            <v>36775</v>
          </cell>
          <cell r="B1513">
            <v>1.8125227108627406</v>
          </cell>
          <cell r="C1513">
            <v>5.1339771259554254</v>
          </cell>
          <cell r="E1513">
            <v>1512</v>
          </cell>
          <cell r="F1513">
            <v>0.1653</v>
          </cell>
          <cell r="G1513">
            <v>1.563093154774766</v>
          </cell>
        </row>
        <row r="1514">
          <cell r="A1514">
            <v>36777</v>
          </cell>
          <cell r="B1514">
            <v>1.8135456793453297</v>
          </cell>
          <cell r="C1514">
            <v>5.1370789426680403</v>
          </cell>
          <cell r="E1514">
            <v>1513</v>
          </cell>
          <cell r="F1514">
            <v>0.16550000000000001</v>
          </cell>
          <cell r="G1514">
            <v>1.5640423307334614</v>
          </cell>
        </row>
        <row r="1515">
          <cell r="A1515">
            <v>36780</v>
          </cell>
          <cell r="B1515">
            <v>1.817636678486112</v>
          </cell>
          <cell r="C1515">
            <v>5.1401843851083511</v>
          </cell>
          <cell r="E1515">
            <v>1514</v>
          </cell>
          <cell r="F1515">
            <v>0.1658</v>
          </cell>
          <cell r="G1515">
            <v>1.5649931488497126</v>
          </cell>
        </row>
        <row r="1516">
          <cell r="A1516">
            <v>36781</v>
          </cell>
          <cell r="B1516">
            <v>1.817636678486112</v>
          </cell>
          <cell r="C1516">
            <v>5.1432987143325359</v>
          </cell>
          <cell r="E1516">
            <v>1515</v>
          </cell>
          <cell r="F1516">
            <v>0.16589999999999999</v>
          </cell>
          <cell r="G1516">
            <v>1.5659461442877531</v>
          </cell>
        </row>
        <row r="1517">
          <cell r="A1517">
            <v>36782</v>
          </cell>
          <cell r="B1517">
            <v>1.8186592096491871</v>
          </cell>
          <cell r="C1517">
            <v>5.1464149304630631</v>
          </cell>
          <cell r="E1517">
            <v>1516</v>
          </cell>
          <cell r="F1517">
            <v>0.16600000000000001</v>
          </cell>
          <cell r="G1517">
            <v>1.5669002533805301</v>
          </cell>
        </row>
        <row r="1518">
          <cell r="A1518">
            <v>36783</v>
          </cell>
          <cell r="B1518">
            <v>1.8196816533935234</v>
          </cell>
          <cell r="C1518">
            <v>5.1495347887663838</v>
          </cell>
          <cell r="E1518">
            <v>1517</v>
          </cell>
          <cell r="F1518">
            <v>0.16600000000000001</v>
          </cell>
          <cell r="G1518">
            <v>1.567855477410514</v>
          </cell>
        </row>
        <row r="1519">
          <cell r="A1519">
            <v>36784</v>
          </cell>
          <cell r="B1519">
            <v>1.8186592096491871</v>
          </cell>
          <cell r="C1519">
            <v>5.1526582934259268</v>
          </cell>
          <cell r="E1519">
            <v>1518</v>
          </cell>
          <cell r="F1519">
            <v>0.16600000000000001</v>
          </cell>
          <cell r="G1519">
            <v>1.5688112837704487</v>
          </cell>
        </row>
        <row r="1520">
          <cell r="A1520">
            <v>36787</v>
          </cell>
          <cell r="B1520">
            <v>1.8186592096491871</v>
          </cell>
          <cell r="C1520">
            <v>5.155781936579098</v>
          </cell>
          <cell r="E1520">
            <v>1519</v>
          </cell>
          <cell r="F1520">
            <v>0.16600000000000001</v>
          </cell>
          <cell r="G1520">
            <v>1.569767672815338</v>
          </cell>
        </row>
        <row r="1521">
          <cell r="A1521">
            <v>36788</v>
          </cell>
          <cell r="B1521">
            <v>1.8186592096491871</v>
          </cell>
          <cell r="C1521">
            <v>5.1589074733463987</v>
          </cell>
          <cell r="E1521">
            <v>1520</v>
          </cell>
          <cell r="F1521">
            <v>0.16589999999999999</v>
          </cell>
          <cell r="G1521">
            <v>1.5707246449004022</v>
          </cell>
        </row>
        <row r="1522">
          <cell r="A1522">
            <v>36789</v>
          </cell>
          <cell r="B1522">
            <v>1.817636678486112</v>
          </cell>
          <cell r="C1522">
            <v>5.1620349048757754</v>
          </cell>
          <cell r="E1522">
            <v>1521</v>
          </cell>
          <cell r="F1522">
            <v>0.16600000000000001</v>
          </cell>
          <cell r="G1522">
            <v>1.571681665466796</v>
          </cell>
        </row>
        <row r="1523">
          <cell r="A1523">
            <v>36790</v>
          </cell>
          <cell r="B1523">
            <v>1.8186592096491871</v>
          </cell>
          <cell r="C1523">
            <v>5.1651624728686851</v>
          </cell>
          <cell r="E1523">
            <v>1522</v>
          </cell>
          <cell r="F1523">
            <v>0.16600000000000001</v>
          </cell>
          <cell r="G1523">
            <v>1.5726398043726388</v>
          </cell>
        </row>
        <row r="1524">
          <cell r="A1524">
            <v>36791</v>
          </cell>
          <cell r="B1524">
            <v>1.817636678486112</v>
          </cell>
          <cell r="C1524">
            <v>5.1682936963022241</v>
          </cell>
          <cell r="E1524">
            <v>1523</v>
          </cell>
          <cell r="F1524">
            <v>0.16600000000000001</v>
          </cell>
          <cell r="G1524">
            <v>1.5735985273854183</v>
          </cell>
        </row>
        <row r="1525">
          <cell r="A1525">
            <v>36794</v>
          </cell>
          <cell r="B1525">
            <v>1.8166140598889768</v>
          </cell>
          <cell r="C1525">
            <v>5.171425056364753</v>
          </cell>
          <cell r="E1525">
            <v>1524</v>
          </cell>
          <cell r="F1525">
            <v>0.16600000000000001</v>
          </cell>
          <cell r="G1525">
            <v>1.5745578348612215</v>
          </cell>
        </row>
        <row r="1526">
          <cell r="A1526">
            <v>36795</v>
          </cell>
          <cell r="B1526">
            <v>1.8145685603339068</v>
          </cell>
          <cell r="C1526">
            <v>5.1745565508537714</v>
          </cell>
          <cell r="E1526">
            <v>1525</v>
          </cell>
          <cell r="F1526">
            <v>0.16600000000000001</v>
          </cell>
          <cell r="G1526">
            <v>1.5755177271563525</v>
          </cell>
        </row>
        <row r="1527">
          <cell r="A1527">
            <v>36796</v>
          </cell>
          <cell r="B1527">
            <v>1.8114996548714846</v>
          </cell>
          <cell r="C1527">
            <v>5.1776864133973879</v>
          </cell>
          <cell r="E1527">
            <v>1526</v>
          </cell>
          <cell r="F1527">
            <v>0.16589999999999999</v>
          </cell>
          <cell r="G1527">
            <v>1.5764782046273329</v>
          </cell>
        </row>
        <row r="1528">
          <cell r="A1528">
            <v>36797</v>
          </cell>
          <cell r="B1528">
            <v>1.8125227108627406</v>
          </cell>
          <cell r="C1528">
            <v>5.1808128724476887</v>
          </cell>
          <cell r="E1528">
            <v>1527</v>
          </cell>
          <cell r="F1528">
            <v>0.16589999999999999</v>
          </cell>
          <cell r="G1528">
            <v>1.5774387307572297</v>
          </cell>
        </row>
        <row r="1529">
          <cell r="A1529">
            <v>36798</v>
          </cell>
          <cell r="B1529">
            <v>1.817636678486112</v>
          </cell>
          <cell r="C1529">
            <v>5.1839429861117026</v>
          </cell>
          <cell r="E1529">
            <v>1528</v>
          </cell>
          <cell r="F1529">
            <v>0.16600000000000001</v>
          </cell>
          <cell r="G1529">
            <v>1.5783998421222687</v>
          </cell>
        </row>
        <row r="1530">
          <cell r="A1530">
            <v>36801</v>
          </cell>
          <cell r="B1530">
            <v>1.8186592096491871</v>
          </cell>
          <cell r="C1530">
            <v>5.1870838277486149</v>
          </cell>
          <cell r="D1530">
            <v>1.2170676803458402E-2</v>
          </cell>
          <cell r="E1530">
            <v>1529</v>
          </cell>
          <cell r="F1530">
            <v>0.16589999999999999</v>
          </cell>
          <cell r="G1530">
            <v>1.5793620766071155</v>
          </cell>
        </row>
        <row r="1531">
          <cell r="A1531">
            <v>36802</v>
          </cell>
          <cell r="B1531">
            <v>1.817636678486112</v>
          </cell>
          <cell r="C1531">
            <v>5.1902283403401341</v>
          </cell>
          <cell r="E1531">
            <v>1530</v>
          </cell>
          <cell r="F1531">
            <v>0.16569999999999999</v>
          </cell>
          <cell r="G1531">
            <v>1.5803243598398913</v>
          </cell>
        </row>
        <row r="1532">
          <cell r="A1532">
            <v>36803</v>
          </cell>
          <cell r="B1532">
            <v>1.8196816499999999</v>
          </cell>
          <cell r="C1532">
            <v>5.1933729901405075</v>
          </cell>
          <cell r="E1532">
            <v>1531</v>
          </cell>
          <cell r="F1532">
            <v>0.16600000000000001</v>
          </cell>
          <cell r="G1532">
            <v>1.5812861528734632</v>
          </cell>
        </row>
        <row r="1533">
          <cell r="A1533">
            <v>36804</v>
          </cell>
          <cell r="B1533">
            <v>1.8196816533935234</v>
          </cell>
          <cell r="C1533">
            <v>5.1965230853177626</v>
          </cell>
          <cell r="E1533">
            <v>1532</v>
          </cell>
          <cell r="F1533">
            <v>0.16589999999999999</v>
          </cell>
          <cell r="G1533">
            <v>1.5822501469300387</v>
          </cell>
        </row>
        <row r="1534">
          <cell r="A1534">
            <v>36805</v>
          </cell>
          <cell r="B1534">
            <v>1.8166140598889768</v>
          </cell>
          <cell r="C1534">
            <v>5.1996750912243588</v>
          </cell>
          <cell r="E1534">
            <v>1533</v>
          </cell>
          <cell r="F1534">
            <v>0.16600000000000001</v>
          </cell>
          <cell r="G1534">
            <v>1.5832141898236851</v>
          </cell>
        </row>
        <row r="1535">
          <cell r="A1535">
            <v>36808</v>
          </cell>
          <cell r="B1535">
            <v>1.8166140598889768</v>
          </cell>
          <cell r="C1535">
            <v>5.20282369218355</v>
          </cell>
          <cell r="E1535">
            <v>1534</v>
          </cell>
          <cell r="F1535">
            <v>0.16589999999999999</v>
          </cell>
          <cell r="G1535">
            <v>1.5841793592628171</v>
          </cell>
        </row>
        <row r="1536">
          <cell r="A1536">
            <v>36809</v>
          </cell>
          <cell r="B1536">
            <v>1.8155913538431268</v>
          </cell>
          <cell r="C1536">
            <v>5.2059741997403313</v>
          </cell>
          <cell r="E1536">
            <v>1535</v>
          </cell>
          <cell r="F1536">
            <v>0.16589999999999999</v>
          </cell>
          <cell r="G1536">
            <v>1.5851445775985662</v>
          </cell>
        </row>
        <row r="1537">
          <cell r="A1537">
            <v>36810</v>
          </cell>
          <cell r="B1537">
            <v>1.8135456793453297</v>
          </cell>
          <cell r="C1537">
            <v>5.209124840322124</v>
          </cell>
          <cell r="E1537">
            <v>1536</v>
          </cell>
          <cell r="F1537">
            <v>0.16600000000000001</v>
          </cell>
          <cell r="G1537">
            <v>1.586110384028353</v>
          </cell>
        </row>
        <row r="1538">
          <cell r="A1538">
            <v>36812</v>
          </cell>
          <cell r="B1538">
            <v>1.8155913538431268</v>
          </cell>
          <cell r="C1538">
            <v>5.2122738356045692</v>
          </cell>
          <cell r="E1538">
            <v>1537</v>
          </cell>
          <cell r="F1538">
            <v>0.16600000000000001</v>
          </cell>
          <cell r="G1538">
            <v>1.5870773190644296</v>
          </cell>
        </row>
        <row r="1539">
          <cell r="A1539">
            <v>36815</v>
          </cell>
          <cell r="B1539">
            <v>1.8166140598889768</v>
          </cell>
          <cell r="C1539">
            <v>5.2154282887078312</v>
          </cell>
          <cell r="E1539">
            <v>1538</v>
          </cell>
          <cell r="F1539">
            <v>0.16600000000000001</v>
          </cell>
          <cell r="G1539">
            <v>1.5880448435697974</v>
          </cell>
        </row>
        <row r="1540">
          <cell r="A1540">
            <v>36816</v>
          </cell>
          <cell r="B1540">
            <v>1.8166140598889768</v>
          </cell>
          <cell r="C1540">
            <v>5.2185864288270345</v>
          </cell>
          <cell r="E1540">
            <v>1539</v>
          </cell>
          <cell r="F1540">
            <v>0.16600000000000001</v>
          </cell>
          <cell r="G1540">
            <v>1.5890129579038126</v>
          </cell>
        </row>
        <row r="1541">
          <cell r="A1541">
            <v>36817</v>
          </cell>
          <cell r="B1541">
            <v>1.8166140598889768</v>
          </cell>
          <cell r="C1541">
            <v>5.2217464813201522</v>
          </cell>
          <cell r="E1541">
            <v>1540</v>
          </cell>
          <cell r="F1541">
            <v>0.16600000000000001</v>
          </cell>
          <cell r="G1541">
            <v>1.5899816624260505</v>
          </cell>
        </row>
        <row r="1542">
          <cell r="A1542">
            <v>36818</v>
          </cell>
          <cell r="B1542">
            <v>1.8166140598889768</v>
          </cell>
          <cell r="C1542">
            <v>5.2249084473451992</v>
          </cell>
          <cell r="E1542">
            <v>1541</v>
          </cell>
          <cell r="F1542">
            <v>0.16600000000000001</v>
          </cell>
          <cell r="G1542">
            <v>1.5909509574963057</v>
          </cell>
        </row>
        <row r="1543">
          <cell r="A1543">
            <v>36819</v>
          </cell>
          <cell r="B1543">
            <v>1.817636678486112</v>
          </cell>
          <cell r="C1543">
            <v>5.2280723280608923</v>
          </cell>
          <cell r="E1543">
            <v>1542</v>
          </cell>
          <cell r="F1543">
            <v>0.16600000000000001</v>
          </cell>
          <cell r="G1543">
            <v>1.5919208434745915</v>
          </cell>
        </row>
        <row r="1544">
          <cell r="A1544">
            <v>36822</v>
          </cell>
          <cell r="B1544">
            <v>1.8166140598889768</v>
          </cell>
          <cell r="C1544">
            <v>5.231239906734646</v>
          </cell>
          <cell r="E1544">
            <v>1543</v>
          </cell>
          <cell r="F1544">
            <v>0.16600000000000001</v>
          </cell>
          <cell r="G1544">
            <v>1.5928913207211415</v>
          </cell>
        </row>
        <row r="1545">
          <cell r="A1545">
            <v>36823</v>
          </cell>
          <cell r="B1545">
            <v>1.8155913538431268</v>
          </cell>
          <cell r="C1545">
            <v>5.2344076213897219</v>
          </cell>
          <cell r="E1545">
            <v>1544</v>
          </cell>
          <cell r="F1545">
            <v>0.16600000000000001</v>
          </cell>
          <cell r="G1545">
            <v>1.5938623895964084</v>
          </cell>
        </row>
        <row r="1546">
          <cell r="A1546">
            <v>36824</v>
          </cell>
          <cell r="B1546">
            <v>1.8155913538431268</v>
          </cell>
          <cell r="C1546">
            <v>5.2375754697963508</v>
          </cell>
          <cell r="E1546">
            <v>1545</v>
          </cell>
          <cell r="F1546">
            <v>0.16600000000000001</v>
          </cell>
          <cell r="G1546">
            <v>1.5948340504610647</v>
          </cell>
        </row>
        <row r="1547">
          <cell r="A1547">
            <v>36825</v>
          </cell>
          <cell r="B1547">
            <v>1.8166140598889768</v>
          </cell>
          <cell r="C1547">
            <v>5.2407452353757051</v>
          </cell>
          <cell r="E1547">
            <v>1546</v>
          </cell>
          <cell r="F1547">
            <v>0.16600000000000001</v>
          </cell>
          <cell r="G1547">
            <v>1.5958063036760031</v>
          </cell>
        </row>
        <row r="1548">
          <cell r="A1548">
            <v>36826</v>
          </cell>
          <cell r="B1548">
            <v>1.8166140598889768</v>
          </cell>
          <cell r="C1548">
            <v>5.2439187058686647</v>
          </cell>
          <cell r="E1548">
            <v>1547</v>
          </cell>
          <cell r="F1548">
            <v>0.16600000000000001</v>
          </cell>
          <cell r="G1548">
            <v>1.5967791496023358</v>
          </cell>
        </row>
        <row r="1549">
          <cell r="A1549">
            <v>36829</v>
          </cell>
          <cell r="B1549">
            <v>1.8166140598889768</v>
          </cell>
          <cell r="C1549">
            <v>5.2470940980186631</v>
          </cell>
          <cell r="E1549">
            <v>1548</v>
          </cell>
          <cell r="F1549">
            <v>0.16600000000000001</v>
          </cell>
          <cell r="G1549">
            <v>1.5977525886013957</v>
          </cell>
        </row>
        <row r="1550">
          <cell r="A1550">
            <v>36830</v>
          </cell>
          <cell r="B1550">
            <v>1.817636678486112</v>
          </cell>
          <cell r="C1550">
            <v>5.2502714129893366</v>
          </cell>
          <cell r="E1550">
            <v>1549</v>
          </cell>
          <cell r="F1550">
            <v>0.16589999999999999</v>
          </cell>
          <cell r="G1550">
            <v>1.5987266210347355</v>
          </cell>
        </row>
        <row r="1551">
          <cell r="A1551">
            <v>36831</v>
          </cell>
          <cell r="B1551">
            <v>1.8155913538431268</v>
          </cell>
          <cell r="C1551">
            <v>5.2534524416200892</v>
          </cell>
          <cell r="D1551">
            <v>1.2794976151422777E-2</v>
          </cell>
          <cell r="E1551">
            <v>1550</v>
          </cell>
          <cell r="F1551">
            <v>0.1653</v>
          </cell>
          <cell r="G1551">
            <v>1.5997007028137022</v>
          </cell>
        </row>
        <row r="1552">
          <cell r="A1552">
            <v>36833</v>
          </cell>
          <cell r="B1552">
            <v>1.8125227108627406</v>
          </cell>
          <cell r="C1552">
            <v>5.2566318158970331</v>
          </cell>
          <cell r="E1552">
            <v>1551</v>
          </cell>
          <cell r="F1552">
            <v>0.16450000000000001</v>
          </cell>
          <cell r="G1552">
            <v>1.6006721084164846</v>
          </cell>
        </row>
        <row r="1553">
          <cell r="A1553">
            <v>36836</v>
          </cell>
          <cell r="B1553">
            <v>1.8084299616951682</v>
          </cell>
          <cell r="C1553">
            <v>5.2598077374133521</v>
          </cell>
          <cell r="E1553">
            <v>1552</v>
          </cell>
          <cell r="F1553">
            <v>0.16400000000000001</v>
          </cell>
          <cell r="G1553">
            <v>1.6016397390785737</v>
          </cell>
        </row>
        <row r="1554">
          <cell r="A1554">
            <v>36837</v>
          </cell>
          <cell r="B1554">
            <v>1.8104765113569066</v>
          </cell>
          <cell r="C1554">
            <v>5.2629784020483834</v>
          </cell>
          <cell r="E1554">
            <v>1553</v>
          </cell>
          <cell r="F1554">
            <v>0.16439999999999999</v>
          </cell>
          <cell r="G1554">
            <v>1.6026052235092374</v>
          </cell>
        </row>
        <row r="1555">
          <cell r="A1555">
            <v>36838</v>
          </cell>
          <cell r="B1555">
            <v>1.8145685603339068</v>
          </cell>
          <cell r="C1555">
            <v>5.2661545683072788</v>
          </cell>
          <cell r="E1555">
            <v>1554</v>
          </cell>
          <cell r="F1555">
            <v>0.16500000000000001</v>
          </cell>
          <cell r="G1555">
            <v>1.60357347629729</v>
          </cell>
        </row>
        <row r="1556">
          <cell r="A1556">
            <v>36839</v>
          </cell>
          <cell r="B1556">
            <v>1.8155913538431268</v>
          </cell>
          <cell r="C1556">
            <v>5.2693398344784486</v>
          </cell>
          <cell r="E1556">
            <v>1555</v>
          </cell>
          <cell r="F1556">
            <v>0.16550000000000001</v>
          </cell>
          <cell r="G1556">
            <v>1.604545594187629</v>
          </cell>
        </row>
        <row r="1557">
          <cell r="A1557">
            <v>36840</v>
          </cell>
          <cell r="B1557">
            <v>1.8166140598889768</v>
          </cell>
          <cell r="C1557">
            <v>5.2725288237597621</v>
          </cell>
          <cell r="E1557">
            <v>1556</v>
          </cell>
          <cell r="F1557">
            <v>0.1656</v>
          </cell>
          <cell r="G1557">
            <v>1.6055210351902964</v>
          </cell>
        </row>
        <row r="1558">
          <cell r="A1558">
            <v>36843</v>
          </cell>
          <cell r="B1558">
            <v>1.8166140598889768</v>
          </cell>
          <cell r="C1558">
            <v>5.2757215404238993</v>
          </cell>
          <cell r="E1558">
            <v>1557</v>
          </cell>
          <cell r="F1558">
            <v>0.16600000000000001</v>
          </cell>
          <cell r="G1558">
            <v>1.6064976161376683</v>
          </cell>
        </row>
        <row r="1559">
          <cell r="A1559">
            <v>36844</v>
          </cell>
          <cell r="B1559">
            <v>1.817636678486112</v>
          </cell>
          <cell r="C1559">
            <v>5.2789161903993636</v>
          </cell>
          <cell r="E1559">
            <v>1558</v>
          </cell>
          <cell r="F1559">
            <v>0.16600000000000001</v>
          </cell>
          <cell r="G1559">
            <v>1.6074769797721662</v>
          </cell>
        </row>
        <row r="1560">
          <cell r="A1560">
            <v>36846</v>
          </cell>
          <cell r="B1560">
            <v>1.817636678486112</v>
          </cell>
          <cell r="C1560">
            <v>5.2821145742961386</v>
          </cell>
          <cell r="E1560">
            <v>1559</v>
          </cell>
          <cell r="F1560">
            <v>0.16600000000000001</v>
          </cell>
          <cell r="G1560">
            <v>1.6084569404527593</v>
          </cell>
        </row>
        <row r="1561">
          <cell r="A1561">
            <v>36847</v>
          </cell>
          <cell r="B1561">
            <v>1.8186592096491871</v>
          </cell>
          <cell r="C1561">
            <v>5.2853148960262075</v>
          </cell>
          <cell r="E1561">
            <v>1560</v>
          </cell>
          <cell r="F1561">
            <v>0.16600000000000001</v>
          </cell>
          <cell r="G1561">
            <v>1.6094374985434228</v>
          </cell>
        </row>
        <row r="1562">
          <cell r="A1562">
            <v>36850</v>
          </cell>
          <cell r="B1562">
            <v>1.817636678486112</v>
          </cell>
          <cell r="C1562">
            <v>5.2885189582300587</v>
          </cell>
          <cell r="E1562">
            <v>1561</v>
          </cell>
          <cell r="F1562">
            <v>0.16600000000000001</v>
          </cell>
          <cell r="G1562">
            <v>1.6104186544083536</v>
          </cell>
        </row>
        <row r="1563">
          <cell r="A1563">
            <v>36851</v>
          </cell>
          <cell r="B1563">
            <v>1.817636678486112</v>
          </cell>
          <cell r="C1563">
            <v>5.2917231602411743</v>
          </cell>
          <cell r="E1563">
            <v>1562</v>
          </cell>
          <cell r="F1563">
            <v>0.16589999999999999</v>
          </cell>
          <cell r="G1563">
            <v>1.6114004084119709</v>
          </cell>
        </row>
        <row r="1564">
          <cell r="A1564">
            <v>36852</v>
          </cell>
          <cell r="B1564">
            <v>1.8104765113569066</v>
          </cell>
          <cell r="C1564">
            <v>5.2949293036106573</v>
          </cell>
          <cell r="E1564">
            <v>1563</v>
          </cell>
          <cell r="F1564">
            <v>0.16450000000000001</v>
          </cell>
          <cell r="G1564">
            <v>1.6123822121523987</v>
          </cell>
        </row>
        <row r="1565">
          <cell r="A1565">
            <v>36853</v>
          </cell>
          <cell r="B1565">
            <v>1.8104765113569066</v>
          </cell>
          <cell r="C1565">
            <v>5.2981247519884844</v>
          </cell>
          <cell r="E1565">
            <v>1564</v>
          </cell>
          <cell r="F1565">
            <v>0.1646</v>
          </cell>
          <cell r="G1565">
            <v>1.6133569217504995</v>
          </cell>
        </row>
        <row r="1566">
          <cell r="A1566">
            <v>36854</v>
          </cell>
          <cell r="B1566">
            <v>1.8094532803030194</v>
          </cell>
          <cell r="C1566">
            <v>5.3013221287943892</v>
          </cell>
          <cell r="E1566">
            <v>1565</v>
          </cell>
          <cell r="F1566">
            <v>0.1646</v>
          </cell>
          <cell r="G1566">
            <v>1.6143327706661013</v>
          </cell>
        </row>
        <row r="1567">
          <cell r="A1567">
            <v>36857</v>
          </cell>
          <cell r="B1567">
            <v>1.8084299616951682</v>
          </cell>
          <cell r="C1567">
            <v>5.3045196270330193</v>
          </cell>
          <cell r="E1567">
            <v>1566</v>
          </cell>
          <cell r="F1567">
            <v>0.16450000000000001</v>
          </cell>
          <cell r="G1567">
            <v>1.6153092098299571</v>
          </cell>
        </row>
        <row r="1568">
          <cell r="A1568">
            <v>36858</v>
          </cell>
          <cell r="B1568">
            <v>1.8094532803030194</v>
          </cell>
          <cell r="C1568">
            <v>5.3077172444416618</v>
          </cell>
          <cell r="E1568">
            <v>1567</v>
          </cell>
          <cell r="F1568">
            <v>0.16470000000000001</v>
          </cell>
          <cell r="G1568">
            <v>1.6162856888427217</v>
          </cell>
        </row>
        <row r="1569">
          <cell r="A1569">
            <v>36859</v>
          </cell>
          <cell r="B1569">
            <v>1.8063830617582877</v>
          </cell>
          <cell r="C1569">
            <v>5.3109185999012869</v>
          </cell>
          <cell r="E1569">
            <v>1568</v>
          </cell>
          <cell r="F1569">
            <v>0.16420000000000001</v>
          </cell>
          <cell r="G1569">
            <v>1.6172638602833895</v>
          </cell>
        </row>
        <row r="1570">
          <cell r="A1570">
            <v>36860</v>
          </cell>
          <cell r="B1570">
            <v>1.8043358114263608</v>
          </cell>
          <cell r="C1570">
            <v>5.3141164510350327</v>
          </cell>
          <cell r="E1570">
            <v>1569</v>
          </cell>
          <cell r="F1570">
            <v>0.16400000000000001</v>
          </cell>
          <cell r="G1570">
            <v>1.6182398663606261</v>
          </cell>
        </row>
        <row r="1571">
          <cell r="A1571">
            <v>36861</v>
          </cell>
          <cell r="B1571">
            <v>1.8053594803992823</v>
          </cell>
          <cell r="C1571">
            <v>5.3173126012412633</v>
          </cell>
          <cell r="D1571">
            <v>1.2155846147049232E-2</v>
          </cell>
          <cell r="E1571">
            <v>1570</v>
          </cell>
          <cell r="F1571">
            <v>0.16400000000000001</v>
          </cell>
          <cell r="G1571">
            <v>1.6192153575138049</v>
          </cell>
        </row>
        <row r="1572">
          <cell r="A1572">
            <v>36864</v>
          </cell>
          <cell r="B1572">
            <v>1.8043358114263608</v>
          </cell>
          <cell r="C1572">
            <v>5.3205124881462291</v>
          </cell>
          <cell r="E1572">
            <v>1571</v>
          </cell>
          <cell r="F1572">
            <v>0.1638</v>
          </cell>
          <cell r="G1572">
            <v>1.6201914367027932</v>
          </cell>
        </row>
        <row r="1573">
          <cell r="A1573">
            <v>36865</v>
          </cell>
          <cell r="B1573">
            <v>1.8043358114263608</v>
          </cell>
          <cell r="C1573">
            <v>5.3237124852187305</v>
          </cell>
          <cell r="E1573">
            <v>1572</v>
          </cell>
          <cell r="F1573">
            <v>0.16370000000000001</v>
          </cell>
          <cell r="G1573">
            <v>1.6211669988254818</v>
          </cell>
        </row>
        <row r="1574">
          <cell r="A1574">
            <v>36866</v>
          </cell>
          <cell r="B1574">
            <v>1.8033120548242021</v>
          </cell>
          <cell r="C1574">
            <v>5.3269144069143364</v>
          </cell>
          <cell r="E1574">
            <v>1573</v>
          </cell>
          <cell r="F1574">
            <v>0.16370000000000001</v>
          </cell>
          <cell r="G1574">
            <v>1.6221425952290285</v>
          </cell>
        </row>
        <row r="1575">
          <cell r="A1575">
            <v>36867</v>
          </cell>
          <cell r="B1575">
            <v>1.8022882105781513</v>
          </cell>
          <cell r="C1575">
            <v>5.3301164365693383</v>
          </cell>
          <cell r="E1575">
            <v>1574</v>
          </cell>
          <cell r="F1575">
            <v>0.1636</v>
          </cell>
          <cell r="G1575">
            <v>1.6231187787333139</v>
          </cell>
        </row>
        <row r="1576">
          <cell r="A1576">
            <v>36868</v>
          </cell>
          <cell r="B1576">
            <v>1.8022882105781513</v>
          </cell>
          <cell r="C1576">
            <v>5.3333185719075509</v>
          </cell>
          <cell r="E1576">
            <v>1575</v>
          </cell>
          <cell r="F1576">
            <v>0.1636</v>
          </cell>
          <cell r="G1576">
            <v>1.624094995846203</v>
          </cell>
        </row>
        <row r="1577">
          <cell r="A1577">
            <v>36871</v>
          </cell>
          <cell r="B1577">
            <v>1.8012642786728872</v>
          </cell>
          <cell r="C1577">
            <v>5.3365226309693528</v>
          </cell>
          <cell r="E1577">
            <v>1576</v>
          </cell>
          <cell r="F1577">
            <v>0.16350000000000001</v>
          </cell>
          <cell r="G1577">
            <v>1.6250718001002575</v>
          </cell>
        </row>
        <row r="1578">
          <cell r="A1578">
            <v>36872</v>
          </cell>
          <cell r="B1578">
            <v>1.800240259093755</v>
          </cell>
          <cell r="C1578">
            <v>5.3397267934985173</v>
          </cell>
          <cell r="E1578">
            <v>1577</v>
          </cell>
          <cell r="F1578">
            <v>0.16339999999999999</v>
          </cell>
          <cell r="G1578">
            <v>1.6260486372892828</v>
          </cell>
        </row>
        <row r="1579">
          <cell r="A1579">
            <v>36873</v>
          </cell>
          <cell r="B1579">
            <v>1.7992161518254335</v>
          </cell>
          <cell r="C1579">
            <v>5.3429310572139235</v>
          </cell>
          <cell r="E1579">
            <v>1578</v>
          </cell>
          <cell r="F1579">
            <v>0.16350000000000001</v>
          </cell>
          <cell r="G1579">
            <v>1.6270255067188872</v>
          </cell>
        </row>
        <row r="1580">
          <cell r="A1580">
            <v>36874</v>
          </cell>
          <cell r="B1580">
            <v>1.7981919568532678</v>
          </cell>
          <cell r="C1580">
            <v>5.3461354198326667</v>
          </cell>
          <cell r="E1580">
            <v>1579</v>
          </cell>
          <cell r="F1580">
            <v>0.16339999999999999</v>
          </cell>
          <cell r="G1580">
            <v>1.6280035182888115</v>
          </cell>
        </row>
        <row r="1581">
          <cell r="A1581">
            <v>36875</v>
          </cell>
          <cell r="B1581">
            <v>1.7981919568532678</v>
          </cell>
          <cell r="C1581">
            <v>5.3493398790700635</v>
          </cell>
          <cell r="E1581">
            <v>1580</v>
          </cell>
          <cell r="F1581">
            <v>0.1633</v>
          </cell>
          <cell r="G1581">
            <v>1.6289815621380754</v>
          </cell>
        </row>
        <row r="1582">
          <cell r="A1582">
            <v>36878</v>
          </cell>
          <cell r="B1582">
            <v>1.7961433037354535</v>
          </cell>
          <cell r="C1582">
            <v>5.3525462590517359</v>
          </cell>
          <cell r="E1582">
            <v>1581</v>
          </cell>
          <cell r="F1582">
            <v>0.16320000000000001</v>
          </cell>
          <cell r="G1582">
            <v>1.6299596375709076</v>
          </cell>
        </row>
        <row r="1583">
          <cell r="A1583">
            <v>36879</v>
          </cell>
          <cell r="B1583">
            <v>1.794094299621074</v>
          </cell>
          <cell r="C1583">
            <v>5.3557509057587795</v>
          </cell>
          <cell r="E1583">
            <v>1582</v>
          </cell>
          <cell r="F1583">
            <v>0.16309999999999999</v>
          </cell>
          <cell r="G1583">
            <v>1.630937743890992</v>
          </cell>
        </row>
        <row r="1584">
          <cell r="A1584">
            <v>36880</v>
          </cell>
          <cell r="B1584">
            <v>1.7694788285163021</v>
          </cell>
          <cell r="C1584">
            <v>5.3589538131488501</v>
          </cell>
          <cell r="E1584">
            <v>1583</v>
          </cell>
          <cell r="F1584">
            <v>0.16309999999999999</v>
          </cell>
          <cell r="G1584">
            <v>1.6319158804014688</v>
          </cell>
        </row>
        <row r="1585">
          <cell r="A1585">
            <v>36881</v>
          </cell>
          <cell r="B1585">
            <v>1.7406965964359422</v>
          </cell>
          <cell r="C1585">
            <v>5.3621146649206377</v>
          </cell>
          <cell r="E1585">
            <v>1584</v>
          </cell>
          <cell r="F1585">
            <v>0.15820000000000001</v>
          </cell>
          <cell r="G1585">
            <v>1.6328946035382819</v>
          </cell>
        </row>
        <row r="1586">
          <cell r="A1586">
            <v>36882</v>
          </cell>
          <cell r="B1586">
            <v>1.7396673773233395</v>
          </cell>
          <cell r="C1586">
            <v>5.3652259365029469</v>
          </cell>
          <cell r="E1586">
            <v>1585</v>
          </cell>
          <cell r="F1586">
            <v>0.15820000000000001</v>
          </cell>
          <cell r="G1586">
            <v>1.6338465414466359</v>
          </cell>
        </row>
        <row r="1587">
          <cell r="A1587">
            <v>36886</v>
          </cell>
          <cell r="B1587">
            <v>1.738638069627596</v>
          </cell>
          <cell r="C1587">
            <v>5.3683371726808478</v>
          </cell>
          <cell r="E1587">
            <v>1586</v>
          </cell>
          <cell r="F1587">
            <v>0.15820000000000001</v>
          </cell>
          <cell r="G1587">
            <v>1.6347990343116781</v>
          </cell>
        </row>
        <row r="1588">
          <cell r="A1588">
            <v>36887</v>
          </cell>
          <cell r="B1588">
            <v>1.7365791884234039</v>
          </cell>
          <cell r="C1588">
            <v>5.371448371140521</v>
          </cell>
          <cell r="E1588">
            <v>1587</v>
          </cell>
          <cell r="F1588">
            <v>0.158</v>
          </cell>
          <cell r="G1588">
            <v>1.6357520824569347</v>
          </cell>
        </row>
        <row r="1589">
          <cell r="A1589">
            <v>36888</v>
          </cell>
          <cell r="B1589">
            <v>1.738638069627596</v>
          </cell>
          <cell r="C1589">
            <v>5.3745576862915252</v>
          </cell>
          <cell r="E1589">
            <v>1588</v>
          </cell>
          <cell r="F1589">
            <v>0.15840000000000001</v>
          </cell>
          <cell r="G1589">
            <v>1.6367045645652221</v>
          </cell>
        </row>
        <row r="1590">
          <cell r="A1590">
            <v>36889</v>
          </cell>
          <cell r="B1590">
            <v>1.738638069627596</v>
          </cell>
          <cell r="C1590">
            <v>5.377672489825124</v>
          </cell>
          <cell r="E1590">
            <v>1589</v>
          </cell>
          <cell r="F1590">
            <v>0.15840000000000001</v>
          </cell>
          <cell r="G1590">
            <v>1.6376598456893567</v>
          </cell>
        </row>
        <row r="1591">
          <cell r="A1591">
            <v>36893</v>
          </cell>
          <cell r="B1591">
            <v>1.7396673773233395</v>
          </cell>
          <cell r="C1591">
            <v>5.3807890985307241</v>
          </cell>
          <cell r="D1591">
            <v>1.1937702755080215E-2</v>
          </cell>
          <cell r="E1591">
            <v>1590</v>
          </cell>
          <cell r="F1591">
            <v>0.1585</v>
          </cell>
          <cell r="G1591">
            <v>1.6386156843741202</v>
          </cell>
        </row>
        <row r="1592">
          <cell r="A1592">
            <v>36894</v>
          </cell>
          <cell r="B1592">
            <v>1.7365791884234039</v>
          </cell>
          <cell r="C1592">
            <v>5.3839093596170473</v>
          </cell>
          <cell r="E1592">
            <v>1591</v>
          </cell>
          <cell r="F1592">
            <v>0.15790000000000001</v>
          </cell>
          <cell r="G1592">
            <v>1.6395726425781156</v>
          </cell>
        </row>
        <row r="1593">
          <cell r="A1593">
            <v>36895</v>
          </cell>
          <cell r="B1593">
            <v>1.735549614884313</v>
          </cell>
          <cell r="C1593">
            <v>5.3870258879324702</v>
          </cell>
          <cell r="E1593">
            <v>1592</v>
          </cell>
          <cell r="F1593">
            <v>0.1583</v>
          </cell>
          <cell r="G1593">
            <v>1.6405267871575588</v>
          </cell>
        </row>
        <row r="1594">
          <cell r="A1594">
            <v>36896</v>
          </cell>
          <cell r="B1594">
            <v>1.7365791884234039</v>
          </cell>
          <cell r="C1594">
            <v>5.3901423715008612</v>
          </cell>
          <cell r="E1594">
            <v>1593</v>
          </cell>
          <cell r="F1594">
            <v>0.158</v>
          </cell>
          <cell r="G1594">
            <v>1.6414837368285711</v>
          </cell>
        </row>
        <row r="1595">
          <cell r="A1595">
            <v>36899</v>
          </cell>
          <cell r="B1595">
            <v>1.735549614884313</v>
          </cell>
          <cell r="C1595">
            <v>5.3932625078558569</v>
          </cell>
          <cell r="E1595">
            <v>1594</v>
          </cell>
          <cell r="F1595">
            <v>0.158</v>
          </cell>
          <cell r="G1595">
            <v>1.6424395564219814</v>
          </cell>
        </row>
        <row r="1596">
          <cell r="A1596">
            <v>36900</v>
          </cell>
          <cell r="B1596">
            <v>1.735549614884313</v>
          </cell>
          <cell r="C1596">
            <v>5.3963825994120169</v>
          </cell>
          <cell r="E1596">
            <v>1595</v>
          </cell>
          <cell r="F1596">
            <v>0.158</v>
          </cell>
          <cell r="G1596">
            <v>1.6433959325795993</v>
          </cell>
        </row>
        <row r="1597">
          <cell r="A1597">
            <v>36901</v>
          </cell>
          <cell r="B1597">
            <v>1.7293703115752734</v>
          </cell>
          <cell r="C1597">
            <v>5.3995044959927432</v>
          </cell>
          <cell r="E1597">
            <v>1596</v>
          </cell>
          <cell r="F1597">
            <v>0.15659999999999999</v>
          </cell>
          <cell r="G1597">
            <v>1.6443528656255064</v>
          </cell>
        </row>
        <row r="1598">
          <cell r="A1598">
            <v>36902</v>
          </cell>
          <cell r="B1598">
            <v>1.727309834075319</v>
          </cell>
          <cell r="C1598">
            <v>5.4026170769169388</v>
          </cell>
          <cell r="E1598">
            <v>1597</v>
          </cell>
          <cell r="F1598">
            <v>0.1565</v>
          </cell>
          <cell r="G1598">
            <v>1.6453024576793041</v>
          </cell>
        </row>
        <row r="1599">
          <cell r="A1599">
            <v>36903</v>
          </cell>
          <cell r="B1599">
            <v>1.7252490015060573</v>
          </cell>
          <cell r="C1599">
            <v>5.4057277414525062</v>
          </cell>
          <cell r="E1599">
            <v>1598</v>
          </cell>
          <cell r="F1599">
            <v>0.1565</v>
          </cell>
          <cell r="G1599">
            <v>1.6462520332621615</v>
          </cell>
        </row>
        <row r="1600">
          <cell r="A1600">
            <v>36906</v>
          </cell>
          <cell r="B1600">
            <v>1.7242184520323001</v>
          </cell>
          <cell r="C1600">
            <v>5.4088364835819576</v>
          </cell>
          <cell r="E1600">
            <v>1599</v>
          </cell>
          <cell r="F1600">
            <v>0.1565</v>
          </cell>
          <cell r="G1600">
            <v>1.6472021568863735</v>
          </cell>
        </row>
        <row r="1601">
          <cell r="A1601">
            <v>36907</v>
          </cell>
          <cell r="B1601">
            <v>1.7252490015060573</v>
          </cell>
          <cell r="C1601">
            <v>5.4119451554716305</v>
          </cell>
          <cell r="E1601">
            <v>1600</v>
          </cell>
          <cell r="F1601">
            <v>0.1565</v>
          </cell>
          <cell r="G1601">
            <v>1.6481528288682386</v>
          </cell>
        </row>
        <row r="1602">
          <cell r="A1602">
            <v>36908</v>
          </cell>
          <cell r="B1602">
            <v>1.6932606005499728</v>
          </cell>
          <cell r="C1602">
            <v>5.415057473130191</v>
          </cell>
          <cell r="E1602">
            <v>1601</v>
          </cell>
          <cell r="F1602">
            <v>0.15590000000000001</v>
          </cell>
          <cell r="G1602">
            <v>1.6491040495242377</v>
          </cell>
        </row>
        <row r="1603">
          <cell r="A1603">
            <v>36909</v>
          </cell>
          <cell r="B1603">
            <v>1.6849916208456772</v>
          </cell>
          <cell r="C1603">
            <v>5.4181138409531791</v>
          </cell>
          <cell r="E1603">
            <v>1602</v>
          </cell>
          <cell r="F1603">
            <v>0.15310000000000001</v>
          </cell>
          <cell r="G1603">
            <v>1.6500524212291781</v>
          </cell>
        </row>
        <row r="1604">
          <cell r="A1604">
            <v>36910</v>
          </cell>
          <cell r="B1604">
            <v>1.6849916208456772</v>
          </cell>
          <cell r="C1604">
            <v>5.4211569997607771</v>
          </cell>
          <cell r="E1604">
            <v>1603</v>
          </cell>
          <cell r="F1604">
            <v>0.153</v>
          </cell>
          <cell r="G1604">
            <v>1.6509854488678963</v>
          </cell>
        </row>
        <row r="1605">
          <cell r="A1605">
            <v>36913</v>
          </cell>
          <cell r="B1605">
            <v>1.6829234822386407</v>
          </cell>
          <cell r="C1605">
            <v>5.4242018678007389</v>
          </cell>
          <cell r="E1605">
            <v>1604</v>
          </cell>
          <cell r="F1605">
            <v>0.15290000000000001</v>
          </cell>
          <cell r="G1605">
            <v>1.6519184355777328</v>
          </cell>
        </row>
        <row r="1606">
          <cell r="A1606">
            <v>36914</v>
          </cell>
          <cell r="B1606">
            <v>1.6798206035646412</v>
          </cell>
          <cell r="C1606">
            <v>5.4272447066993141</v>
          </cell>
          <cell r="E1606">
            <v>1605</v>
          </cell>
          <cell r="F1606">
            <v>0.15240000000000001</v>
          </cell>
          <cell r="G1606">
            <v>1.6528513806438598</v>
          </cell>
        </row>
        <row r="1607">
          <cell r="A1607">
            <v>36915</v>
          </cell>
          <cell r="B1607">
            <v>1.6818892787977546</v>
          </cell>
          <cell r="C1607">
            <v>5.4302836391922806</v>
          </cell>
          <cell r="E1607">
            <v>1606</v>
          </cell>
          <cell r="F1607">
            <v>0.1517</v>
          </cell>
          <cell r="G1607">
            <v>1.6537820058456718</v>
          </cell>
        </row>
        <row r="1608">
          <cell r="A1608">
            <v>36916</v>
          </cell>
          <cell r="B1608">
            <v>1.6829234822386407</v>
          </cell>
          <cell r="C1608">
            <v>5.4333280178034764</v>
          </cell>
          <cell r="E1608">
            <v>1607</v>
          </cell>
          <cell r="F1608">
            <v>0.15160000000000001</v>
          </cell>
          <cell r="G1608">
            <v>1.6547091652540387</v>
          </cell>
        </row>
        <row r="1609">
          <cell r="A1609">
            <v>36917</v>
          </cell>
          <cell r="B1609">
            <v>1.6767169196014731</v>
          </cell>
          <cell r="C1609">
            <v>5.4363759762394324</v>
          </cell>
          <cell r="E1609">
            <v>1608</v>
          </cell>
          <cell r="F1609">
            <v>0.1515</v>
          </cell>
          <cell r="G1609">
            <v>1.6556362739709223</v>
          </cell>
        </row>
        <row r="1610">
          <cell r="A1610">
            <v>36920</v>
          </cell>
          <cell r="B1610">
            <v>1.6736124299308042</v>
          </cell>
          <cell r="C1610">
            <v>5.4394143974329907</v>
          </cell>
          <cell r="E1610">
            <v>1609</v>
          </cell>
          <cell r="F1610">
            <v>0.1515</v>
          </cell>
          <cell r="G1610">
            <v>1.656563331279264</v>
          </cell>
        </row>
        <row r="1611">
          <cell r="A1611">
            <v>36921</v>
          </cell>
          <cell r="B1611">
            <v>1.6725774209223054</v>
          </cell>
          <cell r="C1611">
            <v>5.4424488879486868</v>
          </cell>
          <cell r="E1611">
            <v>1610</v>
          </cell>
          <cell r="F1611">
            <v>0.15140000000000001</v>
          </cell>
          <cell r="G1611">
            <v>1.6574909076842617</v>
          </cell>
        </row>
        <row r="1612">
          <cell r="A1612">
            <v>36922</v>
          </cell>
          <cell r="B1612">
            <v>1.6684364888797099</v>
          </cell>
          <cell r="C1612">
            <v>5.4454831936568553</v>
          </cell>
          <cell r="E1612">
            <v>1611</v>
          </cell>
          <cell r="F1612">
            <v>0.1512</v>
          </cell>
          <cell r="G1612">
            <v>1.6584184319340305</v>
          </cell>
        </row>
        <row r="1613">
          <cell r="A1613">
            <v>36923</v>
          </cell>
          <cell r="B1613">
            <v>1.6674010317896393</v>
          </cell>
          <cell r="C1613">
            <v>5.4485116746101481</v>
          </cell>
          <cell r="D1613">
            <v>1.2585993399725659E-2</v>
          </cell>
          <cell r="E1613">
            <v>1612</v>
          </cell>
          <cell r="F1613">
            <v>0.1512</v>
          </cell>
          <cell r="G1613">
            <v>1.6593453313488982</v>
          </cell>
        </row>
        <row r="1614">
          <cell r="A1614">
            <v>36924</v>
          </cell>
          <cell r="B1614">
            <v>1.6663654850359588</v>
          </cell>
          <cell r="C1614">
            <v>5.451539959272802</v>
          </cell>
          <cell r="E1614">
            <v>1613</v>
          </cell>
          <cell r="F1614">
            <v>0.151</v>
          </cell>
          <cell r="G1614">
            <v>1.6602727488130764</v>
          </cell>
        </row>
        <row r="1615">
          <cell r="A1615">
            <v>36927</v>
          </cell>
          <cell r="B1615">
            <v>1.6684364888797099</v>
          </cell>
          <cell r="C1615">
            <v>5.4545680452822776</v>
          </cell>
          <cell r="E1615">
            <v>1614</v>
          </cell>
          <cell r="F1615">
            <v>0.151</v>
          </cell>
          <cell r="G1615">
            <v>1.6611995392657535</v>
          </cell>
        </row>
        <row r="1616">
          <cell r="A1616">
            <v>36928</v>
          </cell>
          <cell r="B1616">
            <v>1.6694718563221578</v>
          </cell>
          <cell r="C1616">
            <v>5.4576015787348862</v>
          </cell>
          <cell r="E1616">
            <v>1615</v>
          </cell>
          <cell r="F1616">
            <v>0.1515</v>
          </cell>
          <cell r="G1616">
            <v>1.662126847067489</v>
          </cell>
        </row>
        <row r="1617">
          <cell r="A1617">
            <v>36929</v>
          </cell>
          <cell r="B1617">
            <v>1.6725774209223054</v>
          </cell>
          <cell r="C1617">
            <v>5.4606386828144586</v>
          </cell>
          <cell r="E1617">
            <v>1616</v>
          </cell>
          <cell r="F1617">
            <v>0.1515</v>
          </cell>
          <cell r="G1617">
            <v>1.6630575387086364</v>
          </cell>
        </row>
        <row r="1618">
          <cell r="A1618">
            <v>36930</v>
          </cell>
          <cell r="B1618">
            <v>1.674647349370284</v>
          </cell>
          <cell r="C1618">
            <v>5.4636831298026891</v>
          </cell>
          <cell r="E1618">
            <v>1617</v>
          </cell>
          <cell r="F1618">
            <v>0.15260000000000001</v>
          </cell>
          <cell r="G1618">
            <v>1.6639887514814484</v>
          </cell>
        </row>
        <row r="1619">
          <cell r="A1619">
            <v>36931</v>
          </cell>
          <cell r="B1619">
            <v>1.6767169196014731</v>
          </cell>
          <cell r="C1619">
            <v>5.4667330439597306</v>
          </cell>
          <cell r="E1619">
            <v>1618</v>
          </cell>
          <cell r="F1619">
            <v>0.15279999999999999</v>
          </cell>
          <cell r="G1619">
            <v>1.6649267940188388</v>
          </cell>
        </row>
        <row r="1620">
          <cell r="A1620">
            <v>36934</v>
          </cell>
          <cell r="B1620">
            <v>1.674647349370284</v>
          </cell>
          <cell r="C1620">
            <v>5.4697884318896479</v>
          </cell>
          <cell r="E1620">
            <v>1619</v>
          </cell>
          <cell r="F1620">
            <v>0.15240000000000001</v>
          </cell>
          <cell r="G1620">
            <v>1.6658665123332095</v>
          </cell>
        </row>
        <row r="1621">
          <cell r="A1621">
            <v>36935</v>
          </cell>
          <cell r="B1621">
            <v>1.6725774209223054</v>
          </cell>
          <cell r="C1621">
            <v>5.4728417541226744</v>
          </cell>
          <cell r="E1621">
            <v>1620</v>
          </cell>
          <cell r="F1621">
            <v>0.1515</v>
          </cell>
          <cell r="G1621">
            <v>1.666804465604379</v>
          </cell>
        </row>
        <row r="1622">
          <cell r="A1622">
            <v>36936</v>
          </cell>
          <cell r="B1622">
            <v>1.6632583066433781</v>
          </cell>
          <cell r="C1622">
            <v>5.4758930046380829</v>
          </cell>
          <cell r="E1622">
            <v>1621</v>
          </cell>
          <cell r="F1622">
            <v>0.1507</v>
          </cell>
          <cell r="G1622">
            <v>1.667737776432191</v>
          </cell>
        </row>
        <row r="1623">
          <cell r="A1623">
            <v>36937</v>
          </cell>
          <cell r="B1623">
            <v>1.6818892787977546</v>
          </cell>
          <cell r="C1623">
            <v>5.4789289461468345</v>
          </cell>
          <cell r="E1623">
            <v>1622</v>
          </cell>
          <cell r="F1623">
            <v>0.15260000000000001</v>
          </cell>
          <cell r="G1623">
            <v>1.668667007857475</v>
          </cell>
        </row>
        <row r="1624">
          <cell r="A1624">
            <v>36938</v>
          </cell>
          <cell r="B1624">
            <v>1.6818892787977546</v>
          </cell>
          <cell r="C1624">
            <v>5.4820005967647738</v>
          </cell>
          <cell r="E1624">
            <v>1623</v>
          </cell>
          <cell r="F1624">
            <v>0.15229999999999999</v>
          </cell>
          <cell r="G1624">
            <v>1.6696076876744008</v>
          </cell>
        </row>
        <row r="1625">
          <cell r="A1625">
            <v>36941</v>
          </cell>
          <cell r="B1625">
            <v>1.6787861317404396</v>
          </cell>
          <cell r="C1625">
            <v>5.4850739694414612</v>
          </cell>
          <cell r="E1625">
            <v>1624</v>
          </cell>
          <cell r="F1625">
            <v>0.1517</v>
          </cell>
          <cell r="G1625">
            <v>1.6705471721126046</v>
          </cell>
        </row>
        <row r="1626">
          <cell r="A1626">
            <v>36942</v>
          </cell>
          <cell r="B1626">
            <v>1.6798206035646412</v>
          </cell>
          <cell r="C1626">
            <v>5.4881433914786175</v>
          </cell>
          <cell r="E1626">
            <v>1625</v>
          </cell>
          <cell r="F1626">
            <v>0.15310000000000001</v>
          </cell>
          <cell r="G1626">
            <v>1.6714837305721053</v>
          </cell>
        </row>
        <row r="1627">
          <cell r="A1627">
            <v>36943</v>
          </cell>
          <cell r="B1627">
            <v>1.6798206035646412</v>
          </cell>
          <cell r="C1627">
            <v>5.491216423593392</v>
          </cell>
          <cell r="E1627">
            <v>1626</v>
          </cell>
          <cell r="F1627">
            <v>0.15260000000000001</v>
          </cell>
          <cell r="G1627">
            <v>1.6724288766160897</v>
          </cell>
        </row>
        <row r="1628">
          <cell r="A1628">
            <v>36944</v>
          </cell>
          <cell r="B1628">
            <v>1.6798206035646412</v>
          </cell>
          <cell r="C1628">
            <v>5.4942911764223865</v>
          </cell>
          <cell r="E1628">
            <v>1627</v>
          </cell>
          <cell r="F1628">
            <v>0.15260000000000001</v>
          </cell>
          <cell r="G1628">
            <v>1.6733716771161706</v>
          </cell>
        </row>
        <row r="1629">
          <cell r="A1629">
            <v>36945</v>
          </cell>
          <cell r="B1629">
            <v>1.6787861317404396</v>
          </cell>
          <cell r="C1629">
            <v>5.4973676509290987</v>
          </cell>
          <cell r="E1629">
            <v>1628</v>
          </cell>
          <cell r="F1629">
            <v>0.15290000000000001</v>
          </cell>
          <cell r="G1629">
            <v>1.6743150091024006</v>
          </cell>
        </row>
        <row r="1630">
          <cell r="A1630">
            <v>36950</v>
          </cell>
          <cell r="B1630">
            <v>1.6767169196014731</v>
          </cell>
          <cell r="C1630">
            <v>5.5004439524535851</v>
          </cell>
          <cell r="E1630">
            <v>1629</v>
          </cell>
          <cell r="F1630">
            <v>0.15140000000000001</v>
          </cell>
          <cell r="G1630">
            <v>1.6752606029605732</v>
          </cell>
        </row>
        <row r="1631">
          <cell r="A1631">
            <v>36951</v>
          </cell>
          <cell r="B1631">
            <v>1.6736124299308042</v>
          </cell>
          <cell r="C1631">
            <v>5.5035181816003842</v>
          </cell>
          <cell r="D1631">
            <v>1.0095694067531191E-2</v>
          </cell>
          <cell r="E1631">
            <v>1630</v>
          </cell>
          <cell r="F1631">
            <v>0.1512</v>
          </cell>
          <cell r="G1631">
            <v>1.6761980710496736</v>
          </cell>
        </row>
        <row r="1632">
          <cell r="A1632">
            <v>36952</v>
          </cell>
          <cell r="B1632">
            <v>1.6736124299308042</v>
          </cell>
          <cell r="C1632">
            <v>5.5065884337460762</v>
          </cell>
          <cell r="E1632">
            <v>1631</v>
          </cell>
          <cell r="F1632">
            <v>0.15110000000000001</v>
          </cell>
          <cell r="G1632">
            <v>1.6771349076051176</v>
          </cell>
        </row>
        <row r="1633">
          <cell r="A1633">
            <v>36955</v>
          </cell>
          <cell r="B1633">
            <v>1.6736124299308042</v>
          </cell>
          <cell r="C1633">
            <v>5.5096603986958197</v>
          </cell>
          <cell r="E1633">
            <v>1632</v>
          </cell>
          <cell r="F1633">
            <v>0.15090000000000001</v>
          </cell>
          <cell r="G1633">
            <v>1.6780716892974112</v>
          </cell>
        </row>
        <row r="1634">
          <cell r="A1634">
            <v>36956</v>
          </cell>
          <cell r="B1634">
            <v>1.6725774209223054</v>
          </cell>
          <cell r="C1634">
            <v>5.5127340774051383</v>
          </cell>
          <cell r="E1634">
            <v>1633</v>
          </cell>
          <cell r="F1634">
            <v>0.1512</v>
          </cell>
          <cell r="G1634">
            <v>1.679007836509919</v>
          </cell>
        </row>
        <row r="1635">
          <cell r="A1635">
            <v>36957</v>
          </cell>
          <cell r="B1635">
            <v>1.6715423223281345</v>
          </cell>
          <cell r="C1635">
            <v>5.5158075689202777</v>
          </cell>
          <cell r="E1635">
            <v>1634</v>
          </cell>
          <cell r="F1635">
            <v>0.15190000000000001</v>
          </cell>
          <cell r="G1635">
            <v>1.6799462434591255</v>
          </cell>
        </row>
        <row r="1636">
          <cell r="A1636">
            <v>36958</v>
          </cell>
          <cell r="B1636">
            <v>1.6715423223281345</v>
          </cell>
          <cell r="C1636">
            <v>5.5188808708513672</v>
          </cell>
          <cell r="E1636">
            <v>1635</v>
          </cell>
          <cell r="F1636">
            <v>0.1522</v>
          </cell>
          <cell r="G1636">
            <v>1.6808892295384465</v>
          </cell>
        </row>
        <row r="1637">
          <cell r="A1637">
            <v>36959</v>
          </cell>
          <cell r="B1637">
            <v>1.6694718563221578</v>
          </cell>
          <cell r="C1637">
            <v>5.5219558851672055</v>
          </cell>
          <cell r="E1637">
            <v>1636</v>
          </cell>
          <cell r="F1637">
            <v>0.15110000000000001</v>
          </cell>
          <cell r="G1637">
            <v>1.6818344828645038</v>
          </cell>
        </row>
        <row r="1638">
          <cell r="A1638">
            <v>36962</v>
          </cell>
          <cell r="B1638">
            <v>1.6694718563221578</v>
          </cell>
          <cell r="C1638">
            <v>5.5250288018145852</v>
          </cell>
          <cell r="E1638">
            <v>1637</v>
          </cell>
          <cell r="F1638">
            <v>0.15090000000000001</v>
          </cell>
          <cell r="G1638">
            <v>1.6827738895549682</v>
          </cell>
        </row>
        <row r="1639">
          <cell r="A1639">
            <v>36963</v>
          </cell>
          <cell r="B1639">
            <v>1.6705071341336364</v>
          </cell>
          <cell r="C1639">
            <v>5.5281034285112511</v>
          </cell>
          <cell r="E1639">
            <v>1638</v>
          </cell>
          <cell r="F1639">
            <v>0.15129999999999999</v>
          </cell>
          <cell r="G1639">
            <v>1.6837126599877423</v>
          </cell>
        </row>
        <row r="1640">
          <cell r="A1640">
            <v>36964</v>
          </cell>
          <cell r="B1640">
            <v>1.6705071341336364</v>
          </cell>
          <cell r="C1640">
            <v>5.5311816739164366</v>
          </cell>
          <cell r="E1640">
            <v>1639</v>
          </cell>
          <cell r="F1640">
            <v>0.15129999999999999</v>
          </cell>
          <cell r="G1640">
            <v>1.6846542771742221</v>
          </cell>
        </row>
        <row r="1641">
          <cell r="A1641">
            <v>36965</v>
          </cell>
          <cell r="B1641">
            <v>1.6705071341336364</v>
          </cell>
          <cell r="C1641">
            <v>5.5342616333985921</v>
          </cell>
          <cell r="E1641">
            <v>1640</v>
          </cell>
          <cell r="F1641">
            <v>0.15110000000000001</v>
          </cell>
          <cell r="G1641">
            <v>1.6855964209606062</v>
          </cell>
        </row>
        <row r="1642">
          <cell r="A1642">
            <v>36966</v>
          </cell>
          <cell r="B1642">
            <v>1.6767169196014731</v>
          </cell>
          <cell r="C1642">
            <v>5.5373433079121765</v>
          </cell>
          <cell r="E1642">
            <v>1641</v>
          </cell>
          <cell r="F1642">
            <v>0.15240000000000001</v>
          </cell>
          <cell r="G1642">
            <v>1.6865379289219464</v>
          </cell>
        </row>
        <row r="1643">
          <cell r="A1643">
            <v>36969</v>
          </cell>
          <cell r="B1643">
            <v>1.6787861317404396</v>
          </cell>
          <cell r="C1643">
            <v>5.5404381603168495</v>
          </cell>
          <cell r="E1643">
            <v>1642</v>
          </cell>
          <cell r="F1643">
            <v>0.1532</v>
          </cell>
          <cell r="G1643">
            <v>1.6874875210745421</v>
          </cell>
        </row>
        <row r="1644">
          <cell r="A1644">
            <v>36970</v>
          </cell>
          <cell r="B1644">
            <v>1.6829234822386407</v>
          </cell>
          <cell r="C1644">
            <v>5.5435385638992845</v>
          </cell>
          <cell r="E1644">
            <v>1643</v>
          </cell>
          <cell r="F1644">
            <v>0.1535</v>
          </cell>
          <cell r="G1644">
            <v>1.6884422975468525</v>
          </cell>
        </row>
        <row r="1645">
          <cell r="A1645">
            <v>36971</v>
          </cell>
          <cell r="B1645">
            <v>1.6829234822386407</v>
          </cell>
          <cell r="C1645">
            <v>5.5466483476405779</v>
          </cell>
          <cell r="E1645">
            <v>1644</v>
          </cell>
          <cell r="F1645">
            <v>0.1535</v>
          </cell>
          <cell r="G1645">
            <v>1.6893993580094657</v>
          </cell>
        </row>
        <row r="1646">
          <cell r="A1646">
            <v>36972</v>
          </cell>
          <cell r="B1646">
            <v>1.738638069627596</v>
          </cell>
          <cell r="C1646">
            <v>5.5497598758912323</v>
          </cell>
          <cell r="E1646">
            <v>1645</v>
          </cell>
          <cell r="F1646">
            <v>0.1585</v>
          </cell>
          <cell r="G1646">
            <v>1.6903569609630662</v>
          </cell>
        </row>
        <row r="1647">
          <cell r="A1647">
            <v>36973</v>
          </cell>
          <cell r="B1647">
            <v>1.7396673773233395</v>
          </cell>
          <cell r="C1647">
            <v>5.5529762171570711</v>
          </cell>
          <cell r="E1647">
            <v>1646</v>
          </cell>
          <cell r="F1647">
            <v>0.1585</v>
          </cell>
          <cell r="G1647">
            <v>1.6913441362823922</v>
          </cell>
        </row>
        <row r="1648">
          <cell r="A1648">
            <v>36976</v>
          </cell>
          <cell r="B1648">
            <v>1.738638069627596</v>
          </cell>
          <cell r="C1648">
            <v>5.5561963276810848</v>
          </cell>
          <cell r="E1648">
            <v>1647</v>
          </cell>
          <cell r="F1648">
            <v>0.1585</v>
          </cell>
          <cell r="G1648">
            <v>1.6923318881161076</v>
          </cell>
        </row>
        <row r="1649">
          <cell r="A1649">
            <v>36977</v>
          </cell>
          <cell r="B1649">
            <v>1.738638069627596</v>
          </cell>
          <cell r="C1649">
            <v>5.5594163991669623</v>
          </cell>
          <cell r="E1649">
            <v>1648</v>
          </cell>
          <cell r="F1649">
            <v>0.1585</v>
          </cell>
          <cell r="G1649">
            <v>1.6933202168008989</v>
          </cell>
        </row>
        <row r="1650">
          <cell r="A1650">
            <v>36978</v>
          </cell>
          <cell r="B1650">
            <v>1.7376086733327245</v>
          </cell>
          <cell r="C1650">
            <v>5.5626383368324639</v>
          </cell>
          <cell r="E1650">
            <v>1649</v>
          </cell>
          <cell r="F1650">
            <v>0.1585</v>
          </cell>
          <cell r="G1650">
            <v>1.6943091226736497</v>
          </cell>
        </row>
        <row r="1651">
          <cell r="A1651">
            <v>36979</v>
          </cell>
          <cell r="B1651">
            <v>1.7376086733327245</v>
          </cell>
          <cell r="C1651">
            <v>5.5658602330393618</v>
          </cell>
          <cell r="E1651">
            <v>1650</v>
          </cell>
          <cell r="F1651">
            <v>0.15840000000000001</v>
          </cell>
          <cell r="G1651">
            <v>1.6952986060714401</v>
          </cell>
        </row>
        <row r="1652">
          <cell r="A1652">
            <v>36980</v>
          </cell>
          <cell r="B1652">
            <v>1.738638069627596</v>
          </cell>
          <cell r="C1652">
            <v>5.5690839953778575</v>
          </cell>
          <cell r="E1652">
            <v>1651</v>
          </cell>
          <cell r="F1652">
            <v>0.15840000000000001</v>
          </cell>
          <cell r="G1652">
            <v>1.69628808627038</v>
          </cell>
        </row>
        <row r="1653">
          <cell r="A1653">
            <v>36983</v>
          </cell>
          <cell r="B1653">
            <v>1.738638069627596</v>
          </cell>
          <cell r="C1653">
            <v>5.5723115358602966</v>
          </cell>
          <cell r="D1653">
            <v>1.2499886797849635E-2</v>
          </cell>
          <cell r="E1653">
            <v>1652</v>
          </cell>
          <cell r="F1653">
            <v>0.1583</v>
          </cell>
          <cell r="G1653">
            <v>1.6972781439906253</v>
          </cell>
        </row>
        <row r="1654">
          <cell r="A1654">
            <v>36984</v>
          </cell>
          <cell r="B1654">
            <v>1.7396673773233395</v>
          </cell>
          <cell r="C1654">
            <v>5.5755409468509871</v>
          </cell>
          <cell r="E1654">
            <v>1653</v>
          </cell>
          <cell r="F1654">
            <v>0.15809999999999999</v>
          </cell>
          <cell r="G1654">
            <v>1.6982681977795806</v>
          </cell>
        </row>
        <row r="1655">
          <cell r="A1655">
            <v>36985</v>
          </cell>
          <cell r="B1655">
            <v>1.738638069627596</v>
          </cell>
          <cell r="C1655">
            <v>5.5787741424163766</v>
          </cell>
          <cell r="E1655">
            <v>1654</v>
          </cell>
          <cell r="F1655">
            <v>0.15809999999999999</v>
          </cell>
          <cell r="G1655">
            <v>1.6992576646769835</v>
          </cell>
        </row>
        <row r="1656">
          <cell r="A1656">
            <v>36986</v>
          </cell>
          <cell r="B1656">
            <v>1.7376086733327245</v>
          </cell>
          <cell r="C1656">
            <v>5.5820072987849967</v>
          </cell>
          <cell r="E1656">
            <v>1655</v>
          </cell>
          <cell r="F1656">
            <v>0.15820000000000001</v>
          </cell>
          <cell r="G1656">
            <v>1.7002477080703382</v>
          </cell>
        </row>
        <row r="1657">
          <cell r="A1657">
            <v>36987</v>
          </cell>
          <cell r="B1657">
            <v>1.738638069627596</v>
          </cell>
          <cell r="C1657">
            <v>5.5852404135506548</v>
          </cell>
          <cell r="E1657">
            <v>1656</v>
          </cell>
          <cell r="F1657">
            <v>0.1583</v>
          </cell>
          <cell r="G1657">
            <v>1.7012389112033495</v>
          </cell>
        </row>
        <row r="1658">
          <cell r="A1658">
            <v>36990</v>
          </cell>
          <cell r="B1658">
            <v>1.7376086733327245</v>
          </cell>
          <cell r="C1658">
            <v>5.5884773174209954</v>
          </cell>
          <cell r="E1658">
            <v>1657</v>
          </cell>
          <cell r="F1658">
            <v>0.15809999999999999</v>
          </cell>
          <cell r="G1658">
            <v>1.7022312753812059</v>
          </cell>
        </row>
        <row r="1659">
          <cell r="A1659">
            <v>36991</v>
          </cell>
          <cell r="B1659">
            <v>1.7406965964359422</v>
          </cell>
          <cell r="C1659">
            <v>5.591714179640153</v>
          </cell>
          <cell r="E1659">
            <v>1658</v>
          </cell>
          <cell r="F1659">
            <v>0.15840000000000001</v>
          </cell>
          <cell r="G1659">
            <v>1.7032230512979403</v>
          </cell>
        </row>
        <row r="1660">
          <cell r="A1660">
            <v>36992</v>
          </cell>
          <cell r="B1660">
            <v>1.7396673773233395</v>
          </cell>
          <cell r="C1660">
            <v>5.5949586722537337</v>
          </cell>
          <cell r="E1660">
            <v>1659</v>
          </cell>
          <cell r="F1660">
            <v>0.15820000000000001</v>
          </cell>
          <cell r="G1660">
            <v>1.7042171566889326</v>
          </cell>
        </row>
        <row r="1661">
          <cell r="A1661">
            <v>36993</v>
          </cell>
          <cell r="B1661">
            <v>1.7396673773233395</v>
          </cell>
          <cell r="C1661">
            <v>5.5982031279469311</v>
          </cell>
          <cell r="E1661">
            <v>1660</v>
          </cell>
          <cell r="F1661">
            <v>0.1585</v>
          </cell>
          <cell r="G1661">
            <v>1.7052106739141131</v>
          </cell>
        </row>
        <row r="1662">
          <cell r="A1662">
            <v>36997</v>
          </cell>
          <cell r="B1662">
            <v>1.741725726980059</v>
          </cell>
          <cell r="C1662">
            <v>5.6014494650647038</v>
          </cell>
          <cell r="E1662">
            <v>1661</v>
          </cell>
          <cell r="F1662">
            <v>0.1585</v>
          </cell>
          <cell r="G1662">
            <v>1.7062065238620319</v>
          </cell>
        </row>
        <row r="1663">
          <cell r="A1663">
            <v>36998</v>
          </cell>
          <cell r="B1663">
            <v>1.741725726980059</v>
          </cell>
          <cell r="C1663">
            <v>5.6047015279452648</v>
          </cell>
          <cell r="E1663">
            <v>1662</v>
          </cell>
          <cell r="F1663">
            <v>0.1585</v>
          </cell>
          <cell r="G1663">
            <v>1.7072029553903583</v>
          </cell>
        </row>
        <row r="1664">
          <cell r="A1664">
            <v>36999</v>
          </cell>
          <cell r="B1664">
            <v>1.7489271621535796</v>
          </cell>
          <cell r="C1664">
            <v>5.6079554788930199</v>
          </cell>
          <cell r="E1664">
            <v>1663</v>
          </cell>
          <cell r="F1664">
            <v>0.15870000000000001</v>
          </cell>
          <cell r="G1664">
            <v>1.7081999688387375</v>
          </cell>
        </row>
        <row r="1665">
          <cell r="A1665">
            <v>37000</v>
          </cell>
          <cell r="B1665">
            <v>1.7910201350648247</v>
          </cell>
          <cell r="C1665">
            <v>5.6112247807800815</v>
          </cell>
          <cell r="E1665">
            <v>1664</v>
          </cell>
          <cell r="F1665">
            <v>0.16350000000000001</v>
          </cell>
          <cell r="G1665">
            <v>1.7091987353621971</v>
          </cell>
        </row>
        <row r="1666">
          <cell r="A1666">
            <v>37001</v>
          </cell>
          <cell r="B1666">
            <v>1.7910201350648247</v>
          </cell>
          <cell r="C1666">
            <v>5.6145747196349989</v>
          </cell>
          <cell r="E1666">
            <v>1665</v>
          </cell>
          <cell r="F1666">
            <v>0.16300000000000001</v>
          </cell>
          <cell r="G1666">
            <v>1.7102261415900535</v>
          </cell>
        </row>
        <row r="1667">
          <cell r="A1667">
            <v>37004</v>
          </cell>
          <cell r="B1667">
            <v>1.7910201350648247</v>
          </cell>
          <cell r="C1667">
            <v>5.6179266584258967</v>
          </cell>
          <cell r="E1667">
            <v>1666</v>
          </cell>
          <cell r="F1667">
            <v>0.16300000000000001</v>
          </cell>
          <cell r="G1667">
            <v>1.7112512465541225</v>
          </cell>
        </row>
        <row r="1668">
          <cell r="A1668">
            <v>37005</v>
          </cell>
          <cell r="B1668">
            <v>1.7910201350648247</v>
          </cell>
          <cell r="C1668">
            <v>5.6212805983467495</v>
          </cell>
          <cell r="E1668">
            <v>1667</v>
          </cell>
          <cell r="F1668">
            <v>0.16309999999999999</v>
          </cell>
          <cell r="G1668">
            <v>1.7122769659633588</v>
          </cell>
        </row>
        <row r="1669">
          <cell r="A1669">
            <v>37006</v>
          </cell>
          <cell r="B1669">
            <v>1.7910201350648247</v>
          </cell>
          <cell r="C1669">
            <v>5.6246365405922454</v>
          </cell>
          <cell r="E1669">
            <v>1668</v>
          </cell>
          <cell r="F1669">
            <v>0.16300000000000001</v>
          </cell>
          <cell r="G1669">
            <v>1.7133038847545454</v>
          </cell>
        </row>
        <row r="1670">
          <cell r="A1670">
            <v>37007</v>
          </cell>
          <cell r="B1670">
            <v>1.7910201350648247</v>
          </cell>
          <cell r="C1670">
            <v>5.6279944863577862</v>
          </cell>
          <cell r="E1670">
            <v>1669</v>
          </cell>
          <cell r="F1670">
            <v>0.16309999999999999</v>
          </cell>
          <cell r="G1670">
            <v>1.7143308345096158</v>
          </cell>
        </row>
        <row r="1671">
          <cell r="A1671">
            <v>37008</v>
          </cell>
          <cell r="B1671">
            <v>1.7930696659018697</v>
          </cell>
          <cell r="C1671">
            <v>5.6313544368394863</v>
          </cell>
          <cell r="E1671">
            <v>1670</v>
          </cell>
          <cell r="F1671">
            <v>0.16289999999999999</v>
          </cell>
          <cell r="G1671">
            <v>1.7153589850852897</v>
          </cell>
        </row>
        <row r="1672">
          <cell r="A1672">
            <v>37011</v>
          </cell>
          <cell r="B1672">
            <v>1.7910201350648247</v>
          </cell>
          <cell r="C1672">
            <v>5.6347202404456995</v>
          </cell>
          <cell r="E1672">
            <v>1671</v>
          </cell>
          <cell r="F1672">
            <v>0.1628</v>
          </cell>
          <cell r="G1672">
            <v>1.7163865809911489</v>
          </cell>
        </row>
        <row r="1673">
          <cell r="A1673">
            <v>37013</v>
          </cell>
          <cell r="B1673">
            <v>1.7899952379170081</v>
          </cell>
          <cell r="C1673">
            <v>5.638084206247731</v>
          </cell>
          <cell r="D1673">
            <v>1.180348047020674E-2</v>
          </cell>
          <cell r="E1673">
            <v>1672</v>
          </cell>
          <cell r="F1673">
            <v>0.16250000000000001</v>
          </cell>
          <cell r="G1673">
            <v>1.7174142064125051</v>
          </cell>
        </row>
        <row r="1674">
          <cell r="A1674">
            <v>37014</v>
          </cell>
          <cell r="B1674">
            <v>1.788970252929456</v>
          </cell>
          <cell r="C1674">
            <v>5.6414482542077842</v>
          </cell>
          <cell r="E1674">
            <v>1673</v>
          </cell>
          <cell r="F1674">
            <v>0.16259999999999999</v>
          </cell>
          <cell r="G1674">
            <v>1.7184406875182741</v>
          </cell>
        </row>
        <row r="1675">
          <cell r="A1675">
            <v>37015</v>
          </cell>
          <cell r="B1675">
            <v>1.7910201350648247</v>
          </cell>
          <cell r="C1675">
            <v>5.6448123819111906</v>
          </cell>
          <cell r="E1675">
            <v>1674</v>
          </cell>
          <cell r="F1675">
            <v>0.16289999999999999</v>
          </cell>
          <cell r="G1675">
            <v>1.7194683690655119</v>
          </cell>
        </row>
        <row r="1676">
          <cell r="A1676">
            <v>37018</v>
          </cell>
          <cell r="B1676">
            <v>1.7910201350648247</v>
          </cell>
          <cell r="C1676">
            <v>5.6481823727894129</v>
          </cell>
          <cell r="E1676">
            <v>1675</v>
          </cell>
          <cell r="F1676">
            <v>0.1628</v>
          </cell>
          <cell r="G1676">
            <v>1.7204984267220544</v>
          </cell>
        </row>
        <row r="1677">
          <cell r="A1677">
            <v>37019</v>
          </cell>
          <cell r="B1677">
            <v>1.7920449443882269</v>
          </cell>
          <cell r="C1677">
            <v>5.6515543755748077</v>
          </cell>
          <cell r="E1677">
            <v>1676</v>
          </cell>
          <cell r="F1677">
            <v>0.16300000000000001</v>
          </cell>
          <cell r="G1677">
            <v>1.7215285139648024</v>
          </cell>
        </row>
        <row r="1678">
          <cell r="A1678">
            <v>37020</v>
          </cell>
          <cell r="B1678">
            <v>1.7930696659018697</v>
          </cell>
          <cell r="C1678">
            <v>5.6549303220570355</v>
          </cell>
          <cell r="E1678">
            <v>1677</v>
          </cell>
          <cell r="F1678">
            <v>0.1628</v>
          </cell>
          <cell r="G1678">
            <v>1.7225603935405709</v>
          </cell>
        </row>
        <row r="1679">
          <cell r="A1679">
            <v>37021</v>
          </cell>
          <cell r="B1679">
            <v>1.7930696659018697</v>
          </cell>
          <cell r="C1679">
            <v>5.6583102167314587</v>
          </cell>
          <cell r="E1679">
            <v>1678</v>
          </cell>
          <cell r="F1679">
            <v>0.16300000000000001</v>
          </cell>
          <cell r="G1679">
            <v>1.7235917153126168</v>
          </cell>
        </row>
        <row r="1680">
          <cell r="A1680">
            <v>37022</v>
          </cell>
          <cell r="B1680">
            <v>1.7930696659018697</v>
          </cell>
          <cell r="C1680">
            <v>5.6616921315347533</v>
          </cell>
          <cell r="E1680">
            <v>1679</v>
          </cell>
          <cell r="F1680">
            <v>0.1628</v>
          </cell>
          <cell r="G1680">
            <v>1.7246248315657415</v>
          </cell>
        </row>
        <row r="1681">
          <cell r="A1681">
            <v>37025</v>
          </cell>
          <cell r="B1681">
            <v>1.7920449443882269</v>
          </cell>
          <cell r="C1681">
            <v>5.6650760676743301</v>
          </cell>
          <cell r="E1681">
            <v>1680</v>
          </cell>
          <cell r="F1681">
            <v>0.16300000000000001</v>
          </cell>
          <cell r="G1681">
            <v>1.7256573893466325</v>
          </cell>
        </row>
        <row r="1682">
          <cell r="A1682">
            <v>37026</v>
          </cell>
          <cell r="B1682">
            <v>1.7930696659018697</v>
          </cell>
          <cell r="C1682">
            <v>5.6684600913165468</v>
          </cell>
          <cell r="E1682">
            <v>1681</v>
          </cell>
          <cell r="F1682">
            <v>0.16300000000000001</v>
          </cell>
          <cell r="G1682">
            <v>1.7266917437592351</v>
          </cell>
        </row>
        <row r="1683">
          <cell r="A1683">
            <v>37027</v>
          </cell>
          <cell r="B1683">
            <v>1.7920449443882269</v>
          </cell>
          <cell r="C1683">
            <v>5.6718480725972515</v>
          </cell>
          <cell r="E1683">
            <v>1682</v>
          </cell>
          <cell r="F1683">
            <v>0.16300000000000001</v>
          </cell>
          <cell r="G1683">
            <v>1.7277267181610994</v>
          </cell>
        </row>
        <row r="1684">
          <cell r="A1684">
            <v>37028</v>
          </cell>
          <cell r="B1684">
            <v>1.7930696659018697</v>
          </cell>
          <cell r="C1684">
            <v>5.6752361414851968</v>
          </cell>
          <cell r="E1684">
            <v>1683</v>
          </cell>
          <cell r="F1684">
            <v>0.16300000000000001</v>
          </cell>
          <cell r="G1684">
            <v>1.7287623129238452</v>
          </cell>
        </row>
        <row r="1685">
          <cell r="A1685">
            <v>37029</v>
          </cell>
          <cell r="B1685">
            <v>1.7930696659018697</v>
          </cell>
          <cell r="C1685">
            <v>5.6786281727425729</v>
          </cell>
          <cell r="E1685">
            <v>1684</v>
          </cell>
          <cell r="F1685">
            <v>0.16300000000000001</v>
          </cell>
          <cell r="G1685">
            <v>1.7297985284193154</v>
          </cell>
        </row>
        <row r="1686">
          <cell r="A1686">
            <v>37032</v>
          </cell>
          <cell r="B1686">
            <v>1.7920449443882269</v>
          </cell>
          <cell r="C1686">
            <v>5.6820222313827333</v>
          </cell>
          <cell r="E1686">
            <v>1685</v>
          </cell>
          <cell r="F1686">
            <v>0.16300000000000001</v>
          </cell>
          <cell r="G1686">
            <v>1.7308353650195754</v>
          </cell>
        </row>
        <row r="1687">
          <cell r="A1687">
            <v>37033</v>
          </cell>
          <cell r="B1687">
            <v>1.7930696659018697</v>
          </cell>
          <cell r="C1687">
            <v>5.6854163777872833</v>
          </cell>
          <cell r="E1687">
            <v>1686</v>
          </cell>
          <cell r="F1687">
            <v>0.16300000000000001</v>
          </cell>
          <cell r="G1687">
            <v>1.7318728230969138</v>
          </cell>
        </row>
        <row r="1688">
          <cell r="A1688">
            <v>37034</v>
          </cell>
          <cell r="B1688">
            <v>1.8299012860902852</v>
          </cell>
          <cell r="C1688">
            <v>5.6888144936689606</v>
          </cell>
          <cell r="E1688">
            <v>1687</v>
          </cell>
          <cell r="F1688">
            <v>0.1633</v>
          </cell>
          <cell r="G1688">
            <v>1.7329109030238423</v>
          </cell>
        </row>
        <row r="1689">
          <cell r="A1689">
            <v>37035</v>
          </cell>
          <cell r="B1689">
            <v>1.8411328047494013</v>
          </cell>
          <cell r="C1689">
            <v>5.6922844833217257</v>
          </cell>
          <cell r="E1689">
            <v>1688</v>
          </cell>
          <cell r="F1689">
            <v>0.16769999999999999</v>
          </cell>
          <cell r="G1689">
            <v>1.7339513798597554</v>
          </cell>
        </row>
        <row r="1690">
          <cell r="A1690">
            <v>37036</v>
          </cell>
          <cell r="B1690">
            <v>1.8441941164708542</v>
          </cell>
          <cell r="C1690">
            <v>5.6957779005537956</v>
          </cell>
          <cell r="E1690">
            <v>1689</v>
          </cell>
          <cell r="F1690">
            <v>0.16800000000000001</v>
          </cell>
          <cell r="G1690">
            <v>1.7350184735115552</v>
          </cell>
        </row>
        <row r="1691">
          <cell r="A1691">
            <v>37039</v>
          </cell>
          <cell r="B1691">
            <v>1.8452143796001685</v>
          </cell>
          <cell r="C1691">
            <v>5.699279273918104</v>
          </cell>
          <cell r="E1691">
            <v>1690</v>
          </cell>
          <cell r="F1691">
            <v>0.16800000000000001</v>
          </cell>
          <cell r="G1691">
            <v>1.7360879935875428</v>
          </cell>
        </row>
        <row r="1692">
          <cell r="A1692">
            <v>37040</v>
          </cell>
          <cell r="B1692">
            <v>1.8462345556991</v>
          </cell>
          <cell r="C1692">
            <v>5.7027847379413013</v>
          </cell>
          <cell r="E1692">
            <v>1691</v>
          </cell>
          <cell r="F1692">
            <v>0.16800000000000001</v>
          </cell>
          <cell r="G1692">
            <v>1.7371581729494172</v>
          </cell>
        </row>
        <row r="1693">
          <cell r="A1693">
            <v>37041</v>
          </cell>
          <cell r="B1693">
            <v>1.8462345556991</v>
          </cell>
          <cell r="C1693">
            <v>5.7062942973569344</v>
          </cell>
          <cell r="E1693">
            <v>1692</v>
          </cell>
          <cell r="F1693">
            <v>0.16800000000000001</v>
          </cell>
          <cell r="G1693">
            <v>1.738229012003583</v>
          </cell>
        </row>
        <row r="1694">
          <cell r="A1694">
            <v>37042</v>
          </cell>
          <cell r="B1694">
            <v>1.8452143796001685</v>
          </cell>
          <cell r="C1694">
            <v>5.7098060165958575</v>
          </cell>
          <cell r="E1694">
            <v>1693</v>
          </cell>
          <cell r="F1694">
            <v>0.16800000000000001</v>
          </cell>
          <cell r="G1694">
            <v>1.7393005111566955</v>
          </cell>
        </row>
        <row r="1695">
          <cell r="A1695">
            <v>37043</v>
          </cell>
          <cell r="B1695">
            <v>1.8462345556991</v>
          </cell>
          <cell r="C1695">
            <v>5.7133179553180407</v>
          </cell>
          <cell r="D1695">
            <v>1.3343849846538358E-2</v>
          </cell>
          <cell r="E1695">
            <v>1694</v>
          </cell>
          <cell r="F1695">
            <v>0.1681</v>
          </cell>
          <cell r="G1695">
            <v>1.7403726708156602</v>
          </cell>
        </row>
        <row r="1696">
          <cell r="A1696">
            <v>37046</v>
          </cell>
          <cell r="B1696">
            <v>1.8452143796001685</v>
          </cell>
          <cell r="C1696">
            <v>5.716833996996975</v>
          </cell>
          <cell r="E1696">
            <v>1695</v>
          </cell>
          <cell r="F1696">
            <v>0.16800000000000001</v>
          </cell>
          <cell r="G1696">
            <v>1.7414460830146328</v>
          </cell>
        </row>
        <row r="1697">
          <cell r="A1697">
            <v>37047</v>
          </cell>
          <cell r="B1697">
            <v>1.8441941164708542</v>
          </cell>
          <cell r="C1697">
            <v>5.720350258429324</v>
          </cell>
          <cell r="E1697">
            <v>1696</v>
          </cell>
          <cell r="F1697">
            <v>0.1678</v>
          </cell>
          <cell r="G1697">
            <v>1.7425195652717207</v>
          </cell>
        </row>
        <row r="1698">
          <cell r="A1698">
            <v>37048</v>
          </cell>
          <cell r="B1698">
            <v>1.8421533290604586</v>
          </cell>
          <cell r="C1698">
            <v>5.7238667371929068</v>
          </cell>
          <cell r="E1698">
            <v>1697</v>
          </cell>
          <cell r="F1698">
            <v>0.16750000000000001</v>
          </cell>
          <cell r="G1698">
            <v>1.743592524391911</v>
          </cell>
        </row>
        <row r="1699">
          <cell r="A1699">
            <v>37049</v>
          </cell>
          <cell r="B1699">
            <v>1.8401121933480091</v>
          </cell>
          <cell r="C1699">
            <v>5.7273814839145798</v>
          </cell>
          <cell r="E1699">
            <v>1698</v>
          </cell>
          <cell r="F1699">
            <v>0.1673</v>
          </cell>
          <cell r="G1699">
            <v>1.7446643654169132</v>
          </cell>
        </row>
        <row r="1700">
          <cell r="A1700">
            <v>37050</v>
          </cell>
          <cell r="B1700">
            <v>1.8360288765419952</v>
          </cell>
          <cell r="C1700">
            <v>5.7308944920827489</v>
          </cell>
          <cell r="E1700">
            <v>1699</v>
          </cell>
          <cell r="F1700">
            <v>0.16689999999999999</v>
          </cell>
          <cell r="G1700">
            <v>1.7457356785065286</v>
          </cell>
        </row>
        <row r="1701">
          <cell r="A1701">
            <v>37053</v>
          </cell>
          <cell r="B1701">
            <v>1.8329654737592183</v>
          </cell>
          <cell r="C1701">
            <v>5.7344018546747089</v>
          </cell>
          <cell r="E1701">
            <v>1700</v>
          </cell>
          <cell r="F1701">
            <v>0.16650000000000001</v>
          </cell>
          <cell r="G1701">
            <v>1.7468052737120934</v>
          </cell>
        </row>
        <row r="1702">
          <cell r="A1702">
            <v>37054</v>
          </cell>
          <cell r="B1702">
            <v>1.8350078294657735</v>
          </cell>
          <cell r="C1702">
            <v>5.7379055082121351</v>
          </cell>
          <cell r="E1702">
            <v>1701</v>
          </cell>
          <cell r="F1702">
            <v>0.1663</v>
          </cell>
          <cell r="G1702">
            <v>1.7478731462557968</v>
          </cell>
        </row>
        <row r="1703">
          <cell r="A1703">
            <v>37055</v>
          </cell>
          <cell r="B1703">
            <v>1.8329654737592183</v>
          </cell>
          <cell r="C1703">
            <v>5.7414152087229029</v>
          </cell>
          <cell r="E1703">
            <v>1702</v>
          </cell>
          <cell r="F1703">
            <v>0.16669999999999999</v>
          </cell>
          <cell r="G1703">
            <v>1.7489404815930023</v>
          </cell>
        </row>
        <row r="1704">
          <cell r="A1704">
            <v>37057</v>
          </cell>
          <cell r="B1704">
            <v>1.8360288765419952</v>
          </cell>
          <cell r="C1704">
            <v>5.7449231473389384</v>
          </cell>
          <cell r="E1704">
            <v>1703</v>
          </cell>
          <cell r="F1704">
            <v>0.16650000000000001</v>
          </cell>
          <cell r="G1704">
            <v>1.7500108500021883</v>
          </cell>
        </row>
        <row r="1705">
          <cell r="A1705">
            <v>37060</v>
          </cell>
          <cell r="B1705">
            <v>1.8441941164708542</v>
          </cell>
          <cell r="C1705">
            <v>5.7484390956029481</v>
          </cell>
          <cell r="E1705">
            <v>1704</v>
          </cell>
          <cell r="F1705">
            <v>0.16789999999999999</v>
          </cell>
          <cell r="G1705">
            <v>1.7510806822073139</v>
          </cell>
        </row>
        <row r="1706">
          <cell r="A1706">
            <v>37061</v>
          </cell>
          <cell r="B1706">
            <v>1.8472546447816374</v>
          </cell>
          <cell r="C1706">
            <v>5.7519728414559488</v>
          </cell>
          <cell r="E1706">
            <v>1705</v>
          </cell>
          <cell r="F1706">
            <v>0.16800000000000001</v>
          </cell>
          <cell r="G1706">
            <v>1.752159508217159</v>
          </cell>
        </row>
        <row r="1707">
          <cell r="A1707">
            <v>37062</v>
          </cell>
          <cell r="B1707">
            <v>1.8920526438406249</v>
          </cell>
          <cell r="C1707">
            <v>5.755514627638628</v>
          </cell>
          <cell r="E1707">
            <v>1706</v>
          </cell>
          <cell r="F1707">
            <v>0.16869999999999999</v>
          </cell>
          <cell r="G1707">
            <v>1.7532395945672359</v>
          </cell>
        </row>
        <row r="1708">
          <cell r="A1708">
            <v>37063</v>
          </cell>
          <cell r="B1708">
            <v>1.9972765145033211</v>
          </cell>
          <cell r="C1708">
            <v>5.7591445398612571</v>
          </cell>
          <cell r="E1708">
            <v>1707</v>
          </cell>
          <cell r="F1708">
            <v>0.18290000000000001</v>
          </cell>
          <cell r="G1708">
            <v>1.7543245176568099</v>
          </cell>
        </row>
        <row r="1709">
          <cell r="A1709">
            <v>37064</v>
          </cell>
          <cell r="B1709">
            <v>1.9982838023404614</v>
          </cell>
          <cell r="C1709">
            <v>5.762978741238955</v>
          </cell>
          <cell r="E1709">
            <v>1708</v>
          </cell>
          <cell r="F1709">
            <v>0.1827</v>
          </cell>
          <cell r="G1709">
            <v>1.7554942416703985</v>
          </cell>
        </row>
        <row r="1710">
          <cell r="A1710">
            <v>37067</v>
          </cell>
          <cell r="B1710">
            <v>1.9982838023404614</v>
          </cell>
          <cell r="C1710">
            <v>5.7668174302629049</v>
          </cell>
          <cell r="E1710">
            <v>1709</v>
          </cell>
          <cell r="F1710">
            <v>0.183</v>
          </cell>
          <cell r="G1710">
            <v>1.7566635669064758</v>
          </cell>
        </row>
        <row r="1711">
          <cell r="A1711">
            <v>37068</v>
          </cell>
          <cell r="B1711">
            <v>1.9972765145033211</v>
          </cell>
          <cell r="C1711">
            <v>5.7706586762168879</v>
          </cell>
          <cell r="E1711">
            <v>1710</v>
          </cell>
          <cell r="F1711">
            <v>0.183</v>
          </cell>
          <cell r="G1711">
            <v>1.7578354401916338</v>
          </cell>
        </row>
        <row r="1712">
          <cell r="A1712">
            <v>37069</v>
          </cell>
          <cell r="B1712">
            <v>1.9992910053514557</v>
          </cell>
          <cell r="C1712">
            <v>5.7745005432326284</v>
          </cell>
          <cell r="E1712">
            <v>1711</v>
          </cell>
          <cell r="F1712">
            <v>0.18310000000000001</v>
          </cell>
          <cell r="G1712">
            <v>1.759008095235475</v>
          </cell>
        </row>
        <row r="1713">
          <cell r="A1713">
            <v>37070</v>
          </cell>
          <cell r="B1713">
            <v>1.9992910053514557</v>
          </cell>
          <cell r="C1713">
            <v>5.7783488455647891</v>
          </cell>
          <cell r="E1713">
            <v>1712</v>
          </cell>
          <cell r="F1713">
            <v>0.18310000000000001</v>
          </cell>
          <cell r="G1713">
            <v>1.7601821229697672</v>
          </cell>
        </row>
        <row r="1714">
          <cell r="A1714">
            <v>37071</v>
          </cell>
          <cell r="B1714">
            <v>1.9992910053514557</v>
          </cell>
          <cell r="C1714">
            <v>5.7821997125223623</v>
          </cell>
          <cell r="E1714">
            <v>1713</v>
          </cell>
          <cell r="F1714">
            <v>0.1832</v>
          </cell>
          <cell r="G1714">
            <v>1.7613569342940409</v>
          </cell>
        </row>
        <row r="1715">
          <cell r="A1715">
            <v>37074</v>
          </cell>
          <cell r="B1715">
            <v>2.0002981235496264</v>
          </cell>
          <cell r="C1715">
            <v>5.7860531458144928</v>
          </cell>
          <cell r="D1715">
            <v>1.2730814399844359E-2</v>
          </cell>
          <cell r="E1715">
            <v>1714</v>
          </cell>
          <cell r="F1715">
            <v>0.1832</v>
          </cell>
          <cell r="G1715">
            <v>1.7625331208801656</v>
          </cell>
        </row>
        <row r="1716">
          <cell r="A1716">
            <v>37075</v>
          </cell>
          <cell r="B1716">
            <v>2.0013051569489626</v>
          </cell>
          <cell r="C1716">
            <v>5.7899110895646029</v>
          </cell>
          <cell r="E1716">
            <v>1715</v>
          </cell>
          <cell r="F1716">
            <v>0.18310000000000001</v>
          </cell>
          <cell r="G1716">
            <v>1.7637100928919234</v>
          </cell>
        </row>
        <row r="1717">
          <cell r="A1717">
            <v>37076</v>
          </cell>
          <cell r="B1717">
            <v>2.0013051569489626</v>
          </cell>
          <cell r="C1717">
            <v>5.79377354920521</v>
          </cell>
          <cell r="E1717">
            <v>1716</v>
          </cell>
          <cell r="F1717">
            <v>0.1832</v>
          </cell>
          <cell r="G1717">
            <v>1.7648872589151581</v>
          </cell>
        </row>
        <row r="1718">
          <cell r="A1718">
            <v>37077</v>
          </cell>
          <cell r="B1718">
            <v>2.0013051569489626</v>
          </cell>
          <cell r="C1718">
            <v>5.7976385854992829</v>
          </cell>
          <cell r="E1718">
            <v>1717</v>
          </cell>
          <cell r="F1718">
            <v>0.18310000000000001</v>
          </cell>
          <cell r="G1718">
            <v>1.76606580295671</v>
          </cell>
        </row>
        <row r="1719">
          <cell r="A1719">
            <v>37078</v>
          </cell>
          <cell r="B1719">
            <v>2.003318969410417</v>
          </cell>
          <cell r="C1719">
            <v>5.8015062001657114</v>
          </cell>
          <cell r="E1719">
            <v>1718</v>
          </cell>
          <cell r="F1719">
            <v>0.1832</v>
          </cell>
          <cell r="G1719">
            <v>1.7672445412688713</v>
          </cell>
        </row>
        <row r="1720">
          <cell r="A1720">
            <v>37081</v>
          </cell>
          <cell r="B1720">
            <v>2.0023121055647852</v>
          </cell>
          <cell r="C1720">
            <v>5.8053802893063597</v>
          </cell>
          <cell r="E1720">
            <v>1719</v>
          </cell>
          <cell r="F1720">
            <v>0.183</v>
          </cell>
          <cell r="G1720">
            <v>1.7684246594399082</v>
          </cell>
        </row>
        <row r="1721">
          <cell r="A1721">
            <v>37082</v>
          </cell>
          <cell r="B1721">
            <v>2.0043257485011789</v>
          </cell>
          <cell r="C1721">
            <v>5.8092550170499218</v>
          </cell>
          <cell r="E1721">
            <v>1720</v>
          </cell>
          <cell r="F1721">
            <v>0.1832</v>
          </cell>
          <cell r="G1721">
            <v>1.7696043785701125</v>
          </cell>
        </row>
        <row r="1722">
          <cell r="A1722">
            <v>37083</v>
          </cell>
          <cell r="B1722">
            <v>2.0143888810004729</v>
          </cell>
          <cell r="C1722">
            <v>5.8131362301866831</v>
          </cell>
          <cell r="E1722">
            <v>1721</v>
          </cell>
          <cell r="F1722">
            <v>0.18329999999999999</v>
          </cell>
          <cell r="G1722">
            <v>1.7707860725767597</v>
          </cell>
        </row>
        <row r="1723">
          <cell r="A1723">
            <v>37084</v>
          </cell>
          <cell r="B1723">
            <v>2.0194172739198546</v>
          </cell>
          <cell r="C1723">
            <v>5.8170395358486262</v>
          </cell>
          <cell r="E1723">
            <v>1722</v>
          </cell>
          <cell r="F1723">
            <v>0.1832</v>
          </cell>
          <cell r="G1723">
            <v>1.7719691499502106</v>
          </cell>
        </row>
        <row r="1724">
          <cell r="A1724">
            <v>37085</v>
          </cell>
          <cell r="B1724">
            <v>2.0153947287242513</v>
          </cell>
          <cell r="C1724">
            <v>5.8209552125558819</v>
          </cell>
          <cell r="E1724">
            <v>1723</v>
          </cell>
          <cell r="F1724">
            <v>0.1832</v>
          </cell>
          <cell r="G1724">
            <v>1.7731524230873124</v>
          </cell>
        </row>
        <row r="1725">
          <cell r="A1725">
            <v>37088</v>
          </cell>
          <cell r="B1725">
            <v>2.0113708301825461</v>
          </cell>
          <cell r="C1725">
            <v>5.8248657200397238</v>
          </cell>
          <cell r="E1725">
            <v>1724</v>
          </cell>
          <cell r="F1725">
            <v>0.18329999999999999</v>
          </cell>
          <cell r="G1725">
            <v>1.7743364863822546</v>
          </cell>
        </row>
        <row r="1726">
          <cell r="A1726">
            <v>37089</v>
          </cell>
          <cell r="B1726">
            <v>2.008352017594639</v>
          </cell>
          <cell r="C1726">
            <v>5.8287710417060632</v>
          </cell>
          <cell r="E1726">
            <v>1725</v>
          </cell>
          <cell r="F1726">
            <v>0.183</v>
          </cell>
          <cell r="G1726">
            <v>1.7755219358176417</v>
          </cell>
        </row>
        <row r="1727">
          <cell r="A1727">
            <v>37090</v>
          </cell>
          <cell r="B1727">
            <v>2.0415171221432882</v>
          </cell>
          <cell r="C1727">
            <v>5.8326731163999659</v>
          </cell>
          <cell r="E1727">
            <v>1726</v>
          </cell>
          <cell r="F1727">
            <v>0.1837</v>
          </cell>
          <cell r="G1727">
            <v>1.7767063895531177</v>
          </cell>
        </row>
        <row r="1728">
          <cell r="A1728">
            <v>37091</v>
          </cell>
          <cell r="B1728">
            <v>2.06658111811997</v>
          </cell>
          <cell r="C1728">
            <v>5.8366422837449647</v>
          </cell>
          <cell r="E1728">
            <v>1727</v>
          </cell>
          <cell r="F1728">
            <v>0.19</v>
          </cell>
          <cell r="G1728">
            <v>1.7778958068404951</v>
          </cell>
        </row>
        <row r="1729">
          <cell r="A1729">
            <v>37092</v>
          </cell>
          <cell r="B1729">
            <v>2.0685839706118259</v>
          </cell>
          <cell r="C1729">
            <v>5.8406629153239011</v>
          </cell>
          <cell r="E1729">
            <v>1728</v>
          </cell>
          <cell r="F1729">
            <v>0.19</v>
          </cell>
          <cell r="G1729">
            <v>1.7791234958219042</v>
          </cell>
        </row>
        <row r="1730">
          <cell r="A1730">
            <v>37095</v>
          </cell>
          <cell r="B1730">
            <v>2.0655795660879939</v>
          </cell>
          <cell r="C1730">
            <v>5.8446902158853629</v>
          </cell>
          <cell r="E1730">
            <v>1729</v>
          </cell>
          <cell r="F1730">
            <v>0.1895</v>
          </cell>
          <cell r="G1730">
            <v>1.7803520325584121</v>
          </cell>
        </row>
        <row r="1731">
          <cell r="A1731">
            <v>37096</v>
          </cell>
          <cell r="B1731">
            <v>2.06658111811997</v>
          </cell>
          <cell r="C1731">
            <v>5.8487144401120457</v>
          </cell>
          <cell r="E1731">
            <v>1730</v>
          </cell>
          <cell r="F1731">
            <v>0.18899999999999997</v>
          </cell>
          <cell r="G1731">
            <v>1.7815784465231093</v>
          </cell>
        </row>
        <row r="1732">
          <cell r="A1732">
            <v>37097</v>
          </cell>
          <cell r="B1732">
            <v>2.06658111811997</v>
          </cell>
          <cell r="C1732">
            <v>5.8527433877211159</v>
          </cell>
          <cell r="E1732">
            <v>1731</v>
          </cell>
          <cell r="F1732">
            <v>0.1893</v>
          </cell>
          <cell r="G1732">
            <v>1.7828027309117438</v>
          </cell>
        </row>
        <row r="1733">
          <cell r="A1733">
            <v>37098</v>
          </cell>
          <cell r="B1733">
            <v>2.0635762103826671</v>
          </cell>
          <cell r="C1733">
            <v>5.8567751107125376</v>
          </cell>
          <cell r="E1733">
            <v>1732</v>
          </cell>
          <cell r="F1733">
            <v>0.18890000000000001</v>
          </cell>
          <cell r="G1733">
            <v>1.7840296426357787</v>
          </cell>
        </row>
        <row r="1734">
          <cell r="A1734">
            <v>37099</v>
          </cell>
          <cell r="B1734">
            <v>2.0675825862896957</v>
          </cell>
          <cell r="C1734">
            <v>5.8608037446418804</v>
          </cell>
          <cell r="E1734">
            <v>1733</v>
          </cell>
          <cell r="F1734">
            <v>0.1888</v>
          </cell>
          <cell r="G1734">
            <v>1.7852550156149447</v>
          </cell>
        </row>
        <row r="1735">
          <cell r="A1735">
            <v>37102</v>
          </cell>
          <cell r="B1735">
            <v>2.0675825862896957</v>
          </cell>
          <cell r="C1735">
            <v>5.8648429765632413</v>
          </cell>
          <cell r="E1735">
            <v>1734</v>
          </cell>
          <cell r="F1735">
            <v>0.18899999999999997</v>
          </cell>
          <cell r="G1735">
            <v>1.786480633941733</v>
          </cell>
        </row>
        <row r="1736">
          <cell r="A1736">
            <v>37103</v>
          </cell>
          <cell r="B1736">
            <v>2.0675825862896957</v>
          </cell>
          <cell r="C1736">
            <v>5.8688849922997965</v>
          </cell>
          <cell r="E1736">
            <v>1735</v>
          </cell>
          <cell r="F1736">
            <v>0.1888</v>
          </cell>
          <cell r="G1736">
            <v>1.787708287068656</v>
          </cell>
        </row>
        <row r="1737">
          <cell r="A1737">
            <v>37104</v>
          </cell>
          <cell r="B1737">
            <v>2.0685839706118259</v>
          </cell>
          <cell r="C1737">
            <v>5.872929793770135</v>
          </cell>
          <cell r="D1737">
            <v>1.5014837535408221E-2</v>
          </cell>
          <cell r="E1737">
            <v>1736</v>
          </cell>
          <cell r="F1737">
            <v>0.1888</v>
          </cell>
          <cell r="G1737">
            <v>1.7889355896223071</v>
          </cell>
        </row>
        <row r="1738">
          <cell r="A1738">
            <v>37105</v>
          </cell>
          <cell r="B1738">
            <v>2.0675825862896957</v>
          </cell>
          <cell r="C1738">
            <v>5.8769793432474424</v>
          </cell>
          <cell r="E1738">
            <v>1737</v>
          </cell>
          <cell r="F1738">
            <v>0.1888</v>
          </cell>
          <cell r="G1738">
            <v>1.7901637347471815</v>
          </cell>
        </row>
        <row r="1739">
          <cell r="A1739">
            <v>37106</v>
          </cell>
          <cell r="B1739">
            <v>2.0685839706118259</v>
          </cell>
          <cell r="C1739">
            <v>5.8810297232974698</v>
          </cell>
          <cell r="E1739">
            <v>1738</v>
          </cell>
          <cell r="F1739">
            <v>0.18890000000000001</v>
          </cell>
          <cell r="G1739">
            <v>1.7913927230217235</v>
          </cell>
        </row>
        <row r="1740">
          <cell r="A1740">
            <v>37109</v>
          </cell>
          <cell r="B1740">
            <v>2.0695852711010154</v>
          </cell>
          <cell r="C1740">
            <v>5.8850848579029051</v>
          </cell>
          <cell r="E1740">
            <v>1739</v>
          </cell>
          <cell r="F1740">
            <v>0.18920000000000001</v>
          </cell>
          <cell r="G1740">
            <v>1.7926231533830834</v>
          </cell>
        </row>
        <row r="1741">
          <cell r="A1741">
            <v>37110</v>
          </cell>
          <cell r="B1741">
            <v>2.0715876206338635</v>
          </cell>
          <cell r="C1741">
            <v>5.8891447528832703</v>
          </cell>
          <cell r="E1741">
            <v>1740</v>
          </cell>
          <cell r="F1741">
            <v>0.19020000000000001</v>
          </cell>
          <cell r="G1741">
            <v>1.7938562248809176</v>
          </cell>
        </row>
        <row r="1742">
          <cell r="A1742">
            <v>37111</v>
          </cell>
          <cell r="B1742">
            <v>2.0715876206338635</v>
          </cell>
          <cell r="C1742">
            <v>5.893211379338668</v>
          </cell>
          <cell r="E1742">
            <v>1741</v>
          </cell>
          <cell r="F1742">
            <v>0.19</v>
          </cell>
          <cell r="G1742">
            <v>1.7950961321057826</v>
          </cell>
        </row>
        <row r="1743">
          <cell r="A1743">
            <v>37112</v>
          </cell>
          <cell r="B1743">
            <v>2.0715876206338635</v>
          </cell>
          <cell r="C1743">
            <v>5.8972808139184067</v>
          </cell>
          <cell r="E1743">
            <v>1742</v>
          </cell>
          <cell r="F1743">
            <v>0.19</v>
          </cell>
          <cell r="G1743">
            <v>1.7963356984141552</v>
          </cell>
        </row>
        <row r="1744">
          <cell r="A1744">
            <v>37113</v>
          </cell>
          <cell r="B1744">
            <v>2.0705864877699209</v>
          </cell>
          <cell r="C1744">
            <v>5.9013530585615781</v>
          </cell>
          <cell r="E1744">
            <v>1743</v>
          </cell>
          <cell r="F1744">
            <v>0.19</v>
          </cell>
          <cell r="G1744">
            <v>1.7975761206792678</v>
          </cell>
        </row>
        <row r="1745">
          <cell r="A1745">
            <v>37116</v>
          </cell>
          <cell r="B1745">
            <v>2.0725886697061657</v>
          </cell>
          <cell r="C1745">
            <v>5.9054261458624504</v>
          </cell>
          <cell r="E1745">
            <v>1744</v>
          </cell>
          <cell r="F1745">
            <v>0.18989999999999999</v>
          </cell>
          <cell r="G1745">
            <v>1.7988173994921832</v>
          </cell>
        </row>
        <row r="1746">
          <cell r="A1746">
            <v>37117</v>
          </cell>
          <cell r="B1746">
            <v>2.0725886697061657</v>
          </cell>
          <cell r="C1746">
            <v>5.9095059856356844</v>
          </cell>
          <cell r="E1746">
            <v>1745</v>
          </cell>
          <cell r="F1746">
            <v>0.18989999999999999</v>
          </cell>
          <cell r="G1746">
            <v>1.8000589351593013</v>
          </cell>
        </row>
        <row r="1747">
          <cell r="A1747">
            <v>37118</v>
          </cell>
          <cell r="B1747">
            <v>2.0725886697061657</v>
          </cell>
          <cell r="C1747">
            <v>5.9135886440188141</v>
          </cell>
          <cell r="E1747">
            <v>1746</v>
          </cell>
          <cell r="F1747">
            <v>0.18969999999999998</v>
          </cell>
          <cell r="G1747">
            <v>1.8013013277287446</v>
          </cell>
        </row>
        <row r="1748">
          <cell r="A1748">
            <v>37119</v>
          </cell>
          <cell r="B1748">
            <v>2.0735896350008165</v>
          </cell>
          <cell r="C1748">
            <v>5.917674122959113</v>
          </cell>
          <cell r="E1748">
            <v>1747</v>
          </cell>
          <cell r="F1748">
            <v>0.19030000000000002</v>
          </cell>
          <cell r="G1748">
            <v>1.8025433754130051</v>
          </cell>
        </row>
        <row r="1749">
          <cell r="A1749">
            <v>37120</v>
          </cell>
          <cell r="B1749">
            <v>2.0745905165324707</v>
          </cell>
          <cell r="C1749">
            <v>5.9217643988673396</v>
          </cell>
          <cell r="E1749">
            <v>1748</v>
          </cell>
          <cell r="F1749">
            <v>0.19039999999999999</v>
          </cell>
          <cell r="G1749">
            <v>1.803789888543762</v>
          </cell>
        </row>
        <row r="1750">
          <cell r="A1750">
            <v>37123</v>
          </cell>
          <cell r="B1750">
            <v>2.0745905165324707</v>
          </cell>
          <cell r="C1750">
            <v>5.9258594776216826</v>
          </cell>
          <cell r="E1750">
            <v>1749</v>
          </cell>
          <cell r="F1750">
            <v>0.1905</v>
          </cell>
          <cell r="G1750">
            <v>1.8050378654189319</v>
          </cell>
        </row>
        <row r="1751">
          <cell r="A1751">
            <v>37124</v>
          </cell>
          <cell r="B1751">
            <v>2.0755913143144511</v>
          </cell>
          <cell r="C1751">
            <v>5.9299573882465424</v>
          </cell>
          <cell r="E1751">
            <v>1750</v>
          </cell>
          <cell r="F1751">
            <v>0.19059999999999999</v>
          </cell>
          <cell r="G1751">
            <v>1.8062873078330051</v>
          </cell>
        </row>
        <row r="1752">
          <cell r="A1752">
            <v>37125</v>
          </cell>
          <cell r="B1752">
            <v>2.0775926586866778</v>
          </cell>
          <cell r="C1752">
            <v>5.934060110929642</v>
          </cell>
          <cell r="E1752">
            <v>1751</v>
          </cell>
          <cell r="F1752">
            <v>0.19030000000000002</v>
          </cell>
          <cell r="G1752">
            <v>1.8075382175830828</v>
          </cell>
        </row>
        <row r="1753">
          <cell r="A1753">
            <v>37126</v>
          </cell>
          <cell r="B1753">
            <v>2.0745905165324707</v>
          </cell>
          <cell r="C1753">
            <v>5.9381696308371996</v>
          </cell>
          <cell r="E1753">
            <v>1752</v>
          </cell>
          <cell r="F1753">
            <v>0.19030000000000002</v>
          </cell>
          <cell r="G1753">
            <v>1.8087881847979055</v>
          </cell>
        </row>
        <row r="1754">
          <cell r="A1754">
            <v>37127</v>
          </cell>
          <cell r="B1754">
            <v>2.0755913143144511</v>
          </cell>
          <cell r="C1754">
            <v>5.9422760543044317</v>
          </cell>
          <cell r="E1754">
            <v>1753</v>
          </cell>
          <cell r="F1754">
            <v>0.19030000000000002</v>
          </cell>
          <cell r="G1754">
            <v>1.8100390164027713</v>
          </cell>
        </row>
        <row r="1755">
          <cell r="A1755">
            <v>37130</v>
          </cell>
          <cell r="B1755">
            <v>2.0745905165324707</v>
          </cell>
          <cell r="C1755">
            <v>5.9463872998262897</v>
          </cell>
          <cell r="E1755">
            <v>1754</v>
          </cell>
          <cell r="F1755">
            <v>0.19030000000000002</v>
          </cell>
          <cell r="G1755">
            <v>1.8112907129954323</v>
          </cell>
        </row>
        <row r="1756">
          <cell r="A1756">
            <v>37131</v>
          </cell>
          <cell r="B1756">
            <v>2.0735896350008165</v>
          </cell>
          <cell r="C1756">
            <v>5.9504994060595724</v>
          </cell>
          <cell r="E1756">
            <v>1755</v>
          </cell>
          <cell r="F1756">
            <v>0.19010000000000002</v>
          </cell>
          <cell r="G1756">
            <v>1.8125432751740536</v>
          </cell>
        </row>
        <row r="1757">
          <cell r="A1757">
            <v>37132</v>
          </cell>
          <cell r="B1757">
            <v>2.0715876206338635</v>
          </cell>
          <cell r="C1757">
            <v>5.9546123706900671</v>
          </cell>
          <cell r="E1757">
            <v>1756</v>
          </cell>
          <cell r="F1757">
            <v>0.18989999999999999</v>
          </cell>
          <cell r="G1757">
            <v>1.8137954940592129</v>
          </cell>
        </row>
        <row r="1758">
          <cell r="A1758">
            <v>37133</v>
          </cell>
          <cell r="B1758">
            <v>2.0735896350008165</v>
          </cell>
          <cell r="C1758">
            <v>5.9587242044476652</v>
          </cell>
          <cell r="E1758">
            <v>1757</v>
          </cell>
          <cell r="F1758">
            <v>0.19010000000000002</v>
          </cell>
          <cell r="G1758">
            <v>1.8150473675397385</v>
          </cell>
        </row>
        <row r="1759">
          <cell r="A1759">
            <v>37134</v>
          </cell>
          <cell r="B1759">
            <v>2.0755913143144511</v>
          </cell>
          <cell r="C1759">
            <v>5.9628428540303888</v>
          </cell>
          <cell r="E1759">
            <v>1758</v>
          </cell>
          <cell r="F1759">
            <v>0.1905</v>
          </cell>
          <cell r="G1759">
            <v>1.8163013164093862</v>
          </cell>
        </row>
        <row r="1760">
          <cell r="A1760">
            <v>37137</v>
          </cell>
          <cell r="B1760">
            <v>2.0755913143144511</v>
          </cell>
          <cell r="C1760">
            <v>5.966968328975871</v>
          </cell>
          <cell r="D1760">
            <v>1.6012201491917954E-2</v>
          </cell>
          <cell r="E1760">
            <v>1759</v>
          </cell>
          <cell r="F1760">
            <v>0.1905</v>
          </cell>
          <cell r="G1760">
            <v>1.8175585553543054</v>
          </cell>
        </row>
        <row r="1761">
          <cell r="A1761">
            <v>37138</v>
          </cell>
          <cell r="B1761">
            <v>2.0735896350008165</v>
          </cell>
          <cell r="C1761">
            <v>5.9710966581880083</v>
          </cell>
          <cell r="E1761">
            <v>1760</v>
          </cell>
          <cell r="F1761">
            <v>0.1905</v>
          </cell>
          <cell r="G1761">
            <v>1.8188166645566817</v>
          </cell>
        </row>
        <row r="1762">
          <cell r="A1762">
            <v>37139</v>
          </cell>
          <cell r="B1762">
            <v>2.0735896350008165</v>
          </cell>
          <cell r="C1762">
            <v>5.9752238595680103</v>
          </cell>
          <cell r="E1762">
            <v>1761</v>
          </cell>
          <cell r="F1762">
            <v>0.19059999999999999</v>
          </cell>
          <cell r="G1762">
            <v>1.8200756446189048</v>
          </cell>
        </row>
        <row r="1763">
          <cell r="A1763">
            <v>37140</v>
          </cell>
          <cell r="B1763">
            <v>2.0735896350008165</v>
          </cell>
          <cell r="C1763">
            <v>5.9793539136553466</v>
          </cell>
          <cell r="E1763">
            <v>1762</v>
          </cell>
          <cell r="F1763">
            <v>0.19059999999999999</v>
          </cell>
          <cell r="G1763">
            <v>1.8213361032180764</v>
          </cell>
        </row>
        <row r="1764">
          <cell r="A1764">
            <v>37144</v>
          </cell>
          <cell r="B1764">
            <v>2.0755913143144511</v>
          </cell>
          <cell r="C1764">
            <v>5.9834868224217992</v>
          </cell>
          <cell r="E1764">
            <v>1763</v>
          </cell>
          <cell r="F1764">
            <v>0.19070000000000001</v>
          </cell>
          <cell r="G1764">
            <v>1.8225974347237586</v>
          </cell>
        </row>
        <row r="1765">
          <cell r="A1765">
            <v>37145</v>
          </cell>
          <cell r="B1765">
            <v>2.0745905165324707</v>
          </cell>
          <cell r="C1765">
            <v>5.9876265801811108</v>
          </cell>
          <cell r="E1765">
            <v>1764</v>
          </cell>
          <cell r="F1765">
            <v>0.1905</v>
          </cell>
          <cell r="G1765">
            <v>1.823860247605033</v>
          </cell>
        </row>
        <row r="1766">
          <cell r="A1766">
            <v>37146</v>
          </cell>
          <cell r="B1766">
            <v>2.0745905165324707</v>
          </cell>
          <cell r="C1766">
            <v>5.9917672046210377</v>
          </cell>
          <cell r="E1766">
            <v>1765</v>
          </cell>
          <cell r="F1766">
            <v>0.1905</v>
          </cell>
          <cell r="G1766">
            <v>1.8251227188220402</v>
          </cell>
        </row>
        <row r="1767">
          <cell r="A1767">
            <v>37147</v>
          </cell>
          <cell r="B1767">
            <v>2.0735896350008165</v>
          </cell>
          <cell r="C1767">
            <v>5.9959106924276968</v>
          </cell>
          <cell r="E1767">
            <v>1766</v>
          </cell>
          <cell r="F1767">
            <v>0.19059999999999999</v>
          </cell>
          <cell r="G1767">
            <v>1.8263860639182694</v>
          </cell>
        </row>
        <row r="1768">
          <cell r="A1768">
            <v>37148</v>
          </cell>
          <cell r="B1768">
            <v>2.0755913143144511</v>
          </cell>
          <cell r="C1768">
            <v>6.0000550451824326</v>
          </cell>
          <cell r="E1768">
            <v>1767</v>
          </cell>
          <cell r="F1768">
            <v>0.19059999999999999</v>
          </cell>
          <cell r="G1768">
            <v>1.8276508926777109</v>
          </cell>
        </row>
        <row r="1769">
          <cell r="A1769">
            <v>37151</v>
          </cell>
          <cell r="B1769">
            <v>2.0755913143144511</v>
          </cell>
          <cell r="C1769">
            <v>6.0042062658948288</v>
          </cell>
          <cell r="E1769">
            <v>1768</v>
          </cell>
          <cell r="F1769">
            <v>0.19059999999999999</v>
          </cell>
          <cell r="G1769">
            <v>1.828916597370134</v>
          </cell>
        </row>
        <row r="1770">
          <cell r="A1770">
            <v>37152</v>
          </cell>
          <cell r="B1770">
            <v>2.0755913143144511</v>
          </cell>
          <cell r="C1770">
            <v>6.0083603586864429</v>
          </cell>
          <cell r="E1770">
            <v>1769</v>
          </cell>
          <cell r="F1770">
            <v>0.19059999999999999</v>
          </cell>
          <cell r="G1770">
            <v>1.8301831786021494</v>
          </cell>
        </row>
        <row r="1771">
          <cell r="A1771">
            <v>37153</v>
          </cell>
          <cell r="B1771">
            <v>2.0745905165324707</v>
          </cell>
          <cell r="C1771">
            <v>6.0125173255443629</v>
          </cell>
          <cell r="E1771">
            <v>1770</v>
          </cell>
          <cell r="F1771">
            <v>0.19059999999999999</v>
          </cell>
          <cell r="G1771">
            <v>1.8314506369807879</v>
          </cell>
        </row>
        <row r="1772">
          <cell r="A1772">
            <v>37154</v>
          </cell>
          <cell r="B1772">
            <v>2.0745905165324707</v>
          </cell>
          <cell r="C1772">
            <v>6.0166751626857167</v>
          </cell>
          <cell r="E1772">
            <v>1771</v>
          </cell>
          <cell r="F1772">
            <v>0.19059999999999999</v>
          </cell>
          <cell r="G1772">
            <v>1.8327189731135007</v>
          </cell>
        </row>
        <row r="1773">
          <cell r="A1773">
            <v>37155</v>
          </cell>
          <cell r="B1773">
            <v>2.0765920283614125</v>
          </cell>
          <cell r="C1773">
            <v>6.0208358750969051</v>
          </cell>
          <cell r="E1773">
            <v>1772</v>
          </cell>
          <cell r="F1773">
            <v>0.19059999999999999</v>
          </cell>
          <cell r="G1773">
            <v>1.8339881876081596</v>
          </cell>
        </row>
        <row r="1774">
          <cell r="A1774">
            <v>37158</v>
          </cell>
          <cell r="B1774">
            <v>2.0755913143144511</v>
          </cell>
          <cell r="C1774">
            <v>6.0250034816910043</v>
          </cell>
          <cell r="E1774">
            <v>1773</v>
          </cell>
          <cell r="F1774">
            <v>0.19070000000000001</v>
          </cell>
          <cell r="G1774">
            <v>1.8352582810730573</v>
          </cell>
        </row>
        <row r="1775">
          <cell r="A1775">
            <v>37159</v>
          </cell>
          <cell r="B1775">
            <v>2.0775926586866778</v>
          </cell>
          <cell r="C1775">
            <v>6.0291719633227752</v>
          </cell>
          <cell r="E1775">
            <v>1774</v>
          </cell>
          <cell r="F1775">
            <v>0.19070000000000001</v>
          </cell>
          <cell r="G1775">
            <v>1.8365298662040634</v>
          </cell>
        </row>
        <row r="1776">
          <cell r="A1776">
            <v>37160</v>
          </cell>
          <cell r="B1776">
            <v>2.0795936682307392</v>
          </cell>
          <cell r="C1776">
            <v>6.0333473511257614</v>
          </cell>
          <cell r="E1776">
            <v>1775</v>
          </cell>
          <cell r="F1776">
            <v>0.19079999999999997</v>
          </cell>
          <cell r="G1776">
            <v>1.8378023323711405</v>
          </cell>
        </row>
        <row r="1777">
          <cell r="A1777">
            <v>37161</v>
          </cell>
          <cell r="B1777">
            <v>2.080594047476847</v>
          </cell>
          <cell r="C1777">
            <v>6.037529654775641</v>
          </cell>
          <cell r="E1777">
            <v>1776</v>
          </cell>
          <cell r="F1777">
            <v>0.19089999999999999</v>
          </cell>
          <cell r="G1777">
            <v>1.8390762930690934</v>
          </cell>
        </row>
        <row r="1778">
          <cell r="A1778">
            <v>37162</v>
          </cell>
          <cell r="B1778">
            <v>2.080594047476847</v>
          </cell>
          <cell r="C1778">
            <v>6.0417168708627047</v>
          </cell>
          <cell r="E1778">
            <v>1777</v>
          </cell>
          <cell r="F1778">
            <v>0.191</v>
          </cell>
          <cell r="G1778">
            <v>1.8403517501318318</v>
          </cell>
        </row>
        <row r="1779">
          <cell r="A1779">
            <v>37165</v>
          </cell>
          <cell r="B1779">
            <v>2.0815943430578798</v>
          </cell>
          <cell r="C1779">
            <v>6.0459069909153902</v>
          </cell>
          <cell r="D1779">
            <v>1.3229274497099208E-2</v>
          </cell>
          <cell r="E1779">
            <v>1778</v>
          </cell>
          <cell r="F1779">
            <v>0.191</v>
          </cell>
          <cell r="G1779">
            <v>1.8416287053959355</v>
          </cell>
        </row>
        <row r="1780">
          <cell r="A1780">
            <v>37166</v>
          </cell>
          <cell r="B1780">
            <v>2.0825945549878266</v>
          </cell>
          <cell r="C1780">
            <v>6.0501020328457047</v>
          </cell>
          <cell r="E1780">
            <v>1779</v>
          </cell>
          <cell r="F1780">
            <v>0.19109999999999999</v>
          </cell>
          <cell r="G1780">
            <v>1.842906546694324</v>
          </cell>
        </row>
        <row r="1781">
          <cell r="A1781">
            <v>37167</v>
          </cell>
          <cell r="B1781">
            <v>2.0825945549878266</v>
          </cell>
          <cell r="C1781">
            <v>6.0543020026959464</v>
          </cell>
          <cell r="E1781">
            <v>1780</v>
          </cell>
          <cell r="F1781">
            <v>0.19109999999999999</v>
          </cell>
          <cell r="G1781">
            <v>1.8441858890741563</v>
          </cell>
        </row>
        <row r="1782">
          <cell r="A1782">
            <v>37168</v>
          </cell>
          <cell r="B1782">
            <v>2.080594047476847</v>
          </cell>
          <cell r="C1782">
            <v>6.0585048881576355</v>
          </cell>
          <cell r="E1782">
            <v>1781</v>
          </cell>
          <cell r="F1782">
            <v>0.191</v>
          </cell>
          <cell r="G1782">
            <v>1.8454661195711466</v>
          </cell>
        </row>
        <row r="1783">
          <cell r="A1783">
            <v>37169</v>
          </cell>
          <cell r="B1783">
            <v>2.0795936682307392</v>
          </cell>
          <cell r="C1783">
            <v>6.0627066512266055</v>
          </cell>
          <cell r="E1783">
            <v>1782</v>
          </cell>
          <cell r="F1783">
            <v>0.19089999999999999</v>
          </cell>
          <cell r="G1783">
            <v>1.8467466235160814</v>
          </cell>
        </row>
        <row r="1784">
          <cell r="A1784">
            <v>37172</v>
          </cell>
          <cell r="B1784">
            <v>2.0785932053049017</v>
          </cell>
          <cell r="C1784">
            <v>6.0669093066813495</v>
          </cell>
          <cell r="E1784">
            <v>1783</v>
          </cell>
          <cell r="F1784">
            <v>0.19070000000000001</v>
          </cell>
          <cell r="G1784">
            <v>1.8480274001934434</v>
          </cell>
        </row>
        <row r="1785">
          <cell r="A1785">
            <v>37173</v>
          </cell>
          <cell r="B1785">
            <v>2.0775926586866778</v>
          </cell>
          <cell r="C1785">
            <v>6.0711128521687057</v>
          </cell>
          <cell r="E1785">
            <v>1784</v>
          </cell>
          <cell r="F1785">
            <v>0.19059999999999999</v>
          </cell>
          <cell r="G1785">
            <v>1.8493078325925298</v>
          </cell>
        </row>
        <row r="1786">
          <cell r="A1786">
            <v>37174</v>
          </cell>
          <cell r="B1786">
            <v>2.0755913143144511</v>
          </cell>
          <cell r="C1786">
            <v>6.0753172853326136</v>
          </cell>
          <cell r="E1786">
            <v>1785</v>
          </cell>
          <cell r="F1786">
            <v>0.1905</v>
          </cell>
          <cell r="G1786">
            <v>1.8505885353847451</v>
          </cell>
        </row>
        <row r="1787">
          <cell r="A1787">
            <v>37175</v>
          </cell>
          <cell r="B1787">
            <v>2.0755913143144511</v>
          </cell>
          <cell r="C1787">
            <v>6.0795205772623273</v>
          </cell>
          <cell r="E1787">
            <v>1786</v>
          </cell>
          <cell r="F1787">
            <v>0.1905</v>
          </cell>
          <cell r="G1787">
            <v>1.8518695078515308</v>
          </cell>
        </row>
        <row r="1788">
          <cell r="A1788">
            <v>37179</v>
          </cell>
          <cell r="B1788">
            <v>2.0755913143144511</v>
          </cell>
          <cell r="C1788">
            <v>6.0837267772974482</v>
          </cell>
          <cell r="E1788">
            <v>1787</v>
          </cell>
          <cell r="F1788">
            <v>0.1905</v>
          </cell>
          <cell r="G1788">
            <v>1.8531513670040543</v>
          </cell>
        </row>
        <row r="1789">
          <cell r="A1789">
            <v>37180</v>
          </cell>
          <cell r="B1789">
            <v>2.0745905165324707</v>
          </cell>
          <cell r="C1789">
            <v>6.087935887449988</v>
          </cell>
          <cell r="E1789">
            <v>1788</v>
          </cell>
          <cell r="F1789">
            <v>0.1905</v>
          </cell>
          <cell r="G1789">
            <v>1.8544341134560769</v>
          </cell>
        </row>
        <row r="1790">
          <cell r="A1790">
            <v>37181</v>
          </cell>
          <cell r="B1790">
            <v>2.0735896350008165</v>
          </cell>
          <cell r="C1790">
            <v>6.0921458788024418</v>
          </cell>
          <cell r="E1790">
            <v>1789</v>
          </cell>
          <cell r="F1790">
            <v>0.1905</v>
          </cell>
          <cell r="G1790">
            <v>1.855717747821785</v>
          </cell>
        </row>
        <row r="1791">
          <cell r="A1791">
            <v>37182</v>
          </cell>
          <cell r="B1791">
            <v>2.0755913143144511</v>
          </cell>
          <cell r="C1791">
            <v>6.0963567489855075</v>
          </cell>
          <cell r="E1791">
            <v>1790</v>
          </cell>
          <cell r="F1791">
            <v>0.1905</v>
          </cell>
          <cell r="G1791">
            <v>1.8570022707157903</v>
          </cell>
        </row>
        <row r="1792">
          <cell r="A1792">
            <v>37183</v>
          </cell>
          <cell r="B1792">
            <v>2.0745905165324707</v>
          </cell>
          <cell r="C1792">
            <v>6.1005745973578929</v>
          </cell>
          <cell r="E1792">
            <v>1791</v>
          </cell>
          <cell r="F1792">
            <v>0.1905</v>
          </cell>
          <cell r="G1792">
            <v>1.8582876827531294</v>
          </cell>
        </row>
        <row r="1793">
          <cell r="A1793">
            <v>37186</v>
          </cell>
          <cell r="B1793">
            <v>2.0745905165324707</v>
          </cell>
          <cell r="C1793">
            <v>6.1047933287595857</v>
          </cell>
          <cell r="E1793">
            <v>1792</v>
          </cell>
          <cell r="F1793">
            <v>0.1905</v>
          </cell>
          <cell r="G1793">
            <v>1.8595739845492651</v>
          </cell>
        </row>
        <row r="1794">
          <cell r="A1794">
            <v>37187</v>
          </cell>
          <cell r="B1794">
            <v>2.0755913143144511</v>
          </cell>
          <cell r="C1794">
            <v>6.1090149775413307</v>
          </cell>
          <cell r="E1794">
            <v>1793</v>
          </cell>
          <cell r="F1794">
            <v>0.1905</v>
          </cell>
          <cell r="G1794">
            <v>1.8608611767200862</v>
          </cell>
        </row>
        <row r="1795">
          <cell r="A1795">
            <v>37188</v>
          </cell>
          <cell r="B1795">
            <v>2.0755913143144511</v>
          </cell>
          <cell r="C1795">
            <v>6.1132415836834646</v>
          </cell>
          <cell r="E1795">
            <v>1794</v>
          </cell>
          <cell r="F1795">
            <v>0.1905</v>
          </cell>
          <cell r="G1795">
            <v>1.8621492598819076</v>
          </cell>
        </row>
        <row r="1796">
          <cell r="A1796">
            <v>37189</v>
          </cell>
          <cell r="B1796">
            <v>2.0745905165324707</v>
          </cell>
          <cell r="C1796">
            <v>6.1174711140612645</v>
          </cell>
          <cell r="E1796">
            <v>1795</v>
          </cell>
          <cell r="F1796">
            <v>0.1905</v>
          </cell>
          <cell r="G1796">
            <v>1.8634382346514708</v>
          </cell>
        </row>
        <row r="1797">
          <cell r="A1797">
            <v>37190</v>
          </cell>
          <cell r="B1797">
            <v>2.0735896350008165</v>
          </cell>
          <cell r="C1797">
            <v>6.1217015299140618</v>
          </cell>
          <cell r="E1797">
            <v>1796</v>
          </cell>
          <cell r="F1797">
            <v>0.1905</v>
          </cell>
          <cell r="G1797">
            <v>1.8647281016459445</v>
          </cell>
        </row>
        <row r="1798">
          <cell r="A1798">
            <v>37193</v>
          </cell>
          <cell r="B1798">
            <v>2.0755913143144511</v>
          </cell>
          <cell r="C1798">
            <v>6.1259328288610613</v>
          </cell>
          <cell r="E1798">
            <v>1797</v>
          </cell>
          <cell r="F1798">
            <v>0.1905</v>
          </cell>
          <cell r="G1798">
            <v>1.8660188614829243</v>
          </cell>
        </row>
        <row r="1799">
          <cell r="A1799">
            <v>37194</v>
          </cell>
          <cell r="B1799">
            <v>2.0745905165324707</v>
          </cell>
          <cell r="C1799">
            <v>6.1301711398516137</v>
          </cell>
          <cell r="E1799">
            <v>1798</v>
          </cell>
          <cell r="F1799">
            <v>0.1905</v>
          </cell>
          <cell r="G1799">
            <v>1.8673105147804334</v>
          </cell>
        </row>
        <row r="1800">
          <cell r="A1800">
            <v>37195</v>
          </cell>
          <cell r="B1800">
            <v>2.0745905165324707</v>
          </cell>
          <cell r="C1800">
            <v>6.1344103381554325</v>
          </cell>
          <cell r="E1800">
            <v>1799</v>
          </cell>
          <cell r="F1800">
            <v>0.1905</v>
          </cell>
          <cell r="G1800">
            <v>1.868603062156923</v>
          </cell>
        </row>
        <row r="1801">
          <cell r="A1801">
            <v>37196</v>
          </cell>
          <cell r="B1801">
            <v>2.0745905165324707</v>
          </cell>
          <cell r="C1801">
            <v>6.1386524679927845</v>
          </cell>
          <cell r="D1801">
            <v>1.5340209040058728E-2</v>
          </cell>
          <cell r="E1801">
            <v>1800</v>
          </cell>
          <cell r="F1801">
            <v>0.1905</v>
          </cell>
          <cell r="G1801">
            <v>1.8698965042312718</v>
          </cell>
        </row>
        <row r="1802">
          <cell r="A1802">
            <v>37200</v>
          </cell>
          <cell r="B1802">
            <v>2.0755913143144511</v>
          </cell>
          <cell r="C1802">
            <v>6.1428975313909131</v>
          </cell>
          <cell r="E1802">
            <v>1801</v>
          </cell>
          <cell r="F1802">
            <v>0.1905</v>
          </cell>
          <cell r="G1802">
            <v>1.8711908416227876</v>
          </cell>
        </row>
        <row r="1803">
          <cell r="A1803">
            <v>37201</v>
          </cell>
          <cell r="B1803">
            <v>2.0755913143144511</v>
          </cell>
          <cell r="C1803">
            <v>6.147147579644539</v>
          </cell>
          <cell r="E1803">
            <v>1802</v>
          </cell>
          <cell r="F1803">
            <v>0.19039999999999999</v>
          </cell>
          <cell r="G1803">
            <v>1.8724860749512064</v>
          </cell>
        </row>
        <row r="1804">
          <cell r="A1804">
            <v>37202</v>
          </cell>
          <cell r="B1804">
            <v>2.0765920283614125</v>
          </cell>
          <cell r="C1804">
            <v>6.151400568352579</v>
          </cell>
          <cell r="E1804">
            <v>1803</v>
          </cell>
          <cell r="F1804">
            <v>0.1905</v>
          </cell>
          <cell r="G1804">
            <v>1.8737815802289877</v>
          </cell>
        </row>
        <row r="1805">
          <cell r="A1805">
            <v>37203</v>
          </cell>
          <cell r="B1805">
            <v>2.0755913143144511</v>
          </cell>
          <cell r="C1805">
            <v>6.1556585514804123</v>
          </cell>
          <cell r="E1805">
            <v>1804</v>
          </cell>
          <cell r="F1805">
            <v>0.19039999999999999</v>
          </cell>
          <cell r="G1805">
            <v>1.8750786068597856</v>
          </cell>
        </row>
        <row r="1806">
          <cell r="A1806">
            <v>37204</v>
          </cell>
          <cell r="B1806">
            <v>2.0765920283614125</v>
          </cell>
          <cell r="C1806">
            <v>6.159917428621525</v>
          </cell>
          <cell r="E1806">
            <v>1805</v>
          </cell>
          <cell r="F1806">
            <v>0.19039999999999999</v>
          </cell>
          <cell r="G1806">
            <v>1.8763759058164706</v>
          </cell>
        </row>
        <row r="1807">
          <cell r="A1807">
            <v>37207</v>
          </cell>
          <cell r="B1807">
            <v>2.0765920283614125</v>
          </cell>
          <cell r="C1807">
            <v>6.1641813070974054</v>
          </cell>
          <cell r="E1807">
            <v>1806</v>
          </cell>
          <cell r="F1807">
            <v>0.1905</v>
          </cell>
          <cell r="G1807">
            <v>1.8776741023273045</v>
          </cell>
        </row>
        <row r="1808">
          <cell r="A1808">
            <v>37208</v>
          </cell>
          <cell r="B1808">
            <v>2.0755913143144511</v>
          </cell>
          <cell r="C1808">
            <v>6.1684481370186361</v>
          </cell>
          <cell r="E1808">
            <v>1807</v>
          </cell>
          <cell r="F1808">
            <v>0.1905</v>
          </cell>
          <cell r="G1808">
            <v>1.8789738233515556</v>
          </cell>
        </row>
        <row r="1809">
          <cell r="A1809">
            <v>37209</v>
          </cell>
          <cell r="B1809">
            <v>2.0765920283614125</v>
          </cell>
          <cell r="C1809">
            <v>6.1727158628106347</v>
          </cell>
          <cell r="E1809">
            <v>1808</v>
          </cell>
          <cell r="F1809">
            <v>0.1905</v>
          </cell>
          <cell r="G1809">
            <v>1.880274444039246</v>
          </cell>
        </row>
        <row r="1810">
          <cell r="A1810">
            <v>37211</v>
          </cell>
          <cell r="B1810">
            <v>2.0765920283614125</v>
          </cell>
          <cell r="C1810">
            <v>6.1769886003286523</v>
          </cell>
          <cell r="E1810">
            <v>1809</v>
          </cell>
          <cell r="F1810">
            <v>0.1905</v>
          </cell>
          <cell r="G1810">
            <v>1.8815759650131205</v>
          </cell>
        </row>
        <row r="1811">
          <cell r="A1811">
            <v>37214</v>
          </cell>
          <cell r="B1811">
            <v>2.0765920283614125</v>
          </cell>
          <cell r="C1811">
            <v>6.1812642954242261</v>
          </cell>
          <cell r="E1811">
            <v>1810</v>
          </cell>
          <cell r="F1811">
            <v>0.1905</v>
          </cell>
          <cell r="G1811">
            <v>1.8828783868963548</v>
          </cell>
        </row>
        <row r="1812">
          <cell r="A1812">
            <v>37215</v>
          </cell>
          <cell r="B1812">
            <v>2.0765920283614125</v>
          </cell>
          <cell r="C1812">
            <v>6.1855429501445833</v>
          </cell>
          <cell r="E1812">
            <v>1811</v>
          </cell>
          <cell r="F1812">
            <v>0.1905</v>
          </cell>
          <cell r="G1812">
            <v>1.8841817103125558</v>
          </cell>
        </row>
        <row r="1813">
          <cell r="A1813">
            <v>37216</v>
          </cell>
          <cell r="B1813">
            <v>2.0745905165324707</v>
          </cell>
          <cell r="C1813">
            <v>6.1898245665383689</v>
          </cell>
          <cell r="E1813">
            <v>1812</v>
          </cell>
          <cell r="F1813">
            <v>0.1905</v>
          </cell>
          <cell r="G1813">
            <v>1.8854859358857623</v>
          </cell>
        </row>
        <row r="1814">
          <cell r="A1814">
            <v>37217</v>
          </cell>
          <cell r="B1814">
            <v>2.0765920283614125</v>
          </cell>
          <cell r="C1814">
            <v>6.1941050169866152</v>
          </cell>
          <cell r="E1814">
            <v>1813</v>
          </cell>
          <cell r="F1814">
            <v>0.1905</v>
          </cell>
          <cell r="G1814">
            <v>1.8867910642404448</v>
          </cell>
        </row>
        <row r="1815">
          <cell r="A1815">
            <v>37218</v>
          </cell>
          <cell r="B1815">
            <v>2.0765920283614125</v>
          </cell>
          <cell r="C1815">
            <v>6.1983925600203182</v>
          </cell>
          <cell r="E1815">
            <v>1814</v>
          </cell>
          <cell r="F1815">
            <v>0.1905</v>
          </cell>
          <cell r="G1815">
            <v>1.8880970960015067</v>
          </cell>
        </row>
        <row r="1816">
          <cell r="A1816">
            <v>37221</v>
          </cell>
          <cell r="B1816">
            <v>2.0765920283614125</v>
          </cell>
          <cell r="C1816">
            <v>6.2026830708799157</v>
          </cell>
          <cell r="E1816">
            <v>1815</v>
          </cell>
          <cell r="F1816">
            <v>0.1905</v>
          </cell>
          <cell r="G1816">
            <v>1.8894040317942831</v>
          </cell>
        </row>
        <row r="1817">
          <cell r="A1817">
            <v>37222</v>
          </cell>
          <cell r="B1817">
            <v>2.0765920283614125</v>
          </cell>
          <cell r="C1817">
            <v>6.2069765516197295</v>
          </cell>
          <cell r="E1817">
            <v>1816</v>
          </cell>
          <cell r="F1817">
            <v>0.1905</v>
          </cell>
          <cell r="G1817">
            <v>1.8907118722445424</v>
          </cell>
        </row>
        <row r="1818">
          <cell r="A1818">
            <v>37223</v>
          </cell>
          <cell r="B1818">
            <v>2.0765920283614125</v>
          </cell>
          <cell r="C1818">
            <v>6.2112730042955029</v>
          </cell>
          <cell r="E1818">
            <v>1817</v>
          </cell>
          <cell r="F1818">
            <v>0.1905</v>
          </cell>
          <cell r="G1818">
            <v>1.8920206179784862</v>
          </cell>
        </row>
        <row r="1819">
          <cell r="A1819">
            <v>37224</v>
          </cell>
          <cell r="B1819">
            <v>2.0765920283614125</v>
          </cell>
          <cell r="C1819">
            <v>6.2155724309644018</v>
          </cell>
          <cell r="E1819">
            <v>1818</v>
          </cell>
          <cell r="F1819">
            <v>0.1905</v>
          </cell>
          <cell r="G1819">
            <v>1.8933302696227494</v>
          </cell>
        </row>
        <row r="1820">
          <cell r="A1820">
            <v>37225</v>
          </cell>
          <cell r="B1820">
            <v>2.0775926586866778</v>
          </cell>
          <cell r="C1820">
            <v>6.219874833685016</v>
          </cell>
          <cell r="E1820">
            <v>1819</v>
          </cell>
          <cell r="F1820">
            <v>0.1905</v>
          </cell>
          <cell r="G1820">
            <v>1.8946408278044007</v>
          </cell>
        </row>
        <row r="1821">
          <cell r="A1821">
            <v>37228</v>
          </cell>
          <cell r="B1821">
            <v>2.0775926586866778</v>
          </cell>
          <cell r="C1821">
            <v>6.2241822891158209</v>
          </cell>
          <cell r="D1821">
            <v>1.3932996137017595E-2</v>
          </cell>
          <cell r="E1821">
            <v>1820</v>
          </cell>
          <cell r="F1821">
            <v>0.1905</v>
          </cell>
          <cell r="G1821">
            <v>1.8959522931509429</v>
          </cell>
        </row>
        <row r="1822">
          <cell r="A1822">
            <v>37229</v>
          </cell>
          <cell r="B1822">
            <v>2.0775926586866778</v>
          </cell>
          <cell r="C1822">
            <v>6.2284927275925526</v>
          </cell>
          <cell r="E1822">
            <v>1821</v>
          </cell>
          <cell r="F1822">
            <v>0.1905</v>
          </cell>
          <cell r="G1822">
            <v>1.8972646662903132</v>
          </cell>
        </row>
        <row r="1823">
          <cell r="A1823">
            <v>37230</v>
          </cell>
          <cell r="B1823">
            <v>2.0795936682307392</v>
          </cell>
          <cell r="C1823">
            <v>6.2328061511810624</v>
          </cell>
          <cell r="E1823">
            <v>1822</v>
          </cell>
          <cell r="F1823">
            <v>0.1905</v>
          </cell>
          <cell r="G1823">
            <v>1.8985779478508833</v>
          </cell>
        </row>
        <row r="1824">
          <cell r="A1824">
            <v>37231</v>
          </cell>
          <cell r="B1824">
            <v>2.0785932053049017</v>
          </cell>
          <cell r="C1824">
            <v>6.2371267192501643</v>
          </cell>
          <cell r="E1824">
            <v>1823</v>
          </cell>
          <cell r="F1824">
            <v>0.1905</v>
          </cell>
          <cell r="G1824">
            <v>1.89989213846146</v>
          </cell>
        </row>
        <row r="1825">
          <cell r="A1825">
            <v>37232</v>
          </cell>
          <cell r="B1825">
            <v>2.0785932053049017</v>
          </cell>
          <cell r="C1825">
            <v>6.2414482023232507</v>
          </cell>
          <cell r="E1825">
            <v>1824</v>
          </cell>
          <cell r="F1825">
            <v>0.1905</v>
          </cell>
          <cell r="G1825">
            <v>1.9012072387512853</v>
          </cell>
        </row>
        <row r="1826">
          <cell r="A1826">
            <v>37235</v>
          </cell>
          <cell r="B1826">
            <v>2.0775926586866778</v>
          </cell>
          <cell r="C1826">
            <v>6.2457726795981214</v>
          </cell>
          <cell r="E1826">
            <v>1825</v>
          </cell>
          <cell r="F1826">
            <v>0.1905</v>
          </cell>
          <cell r="G1826">
            <v>1.9025232493500366</v>
          </cell>
        </row>
        <row r="1827">
          <cell r="A1827">
            <v>37236</v>
          </cell>
          <cell r="B1827">
            <v>2.0785932053049017</v>
          </cell>
          <cell r="C1827">
            <v>6.250098070087108</v>
          </cell>
          <cell r="E1827">
            <v>1826</v>
          </cell>
          <cell r="F1827">
            <v>0.1905</v>
          </cell>
          <cell r="G1827">
            <v>1.9038401708878274</v>
          </cell>
        </row>
        <row r="1828">
          <cell r="A1828">
            <v>37237</v>
          </cell>
          <cell r="B1828">
            <v>2.0775926586866778</v>
          </cell>
          <cell r="C1828">
            <v>6.2544285405474325</v>
          </cell>
          <cell r="E1828">
            <v>1827</v>
          </cell>
          <cell r="F1828">
            <v>0.1905</v>
          </cell>
          <cell r="G1828">
            <v>1.9051580039952074</v>
          </cell>
        </row>
        <row r="1829">
          <cell r="A1829">
            <v>37238</v>
          </cell>
          <cell r="B1829">
            <v>2.0755913143144511</v>
          </cell>
          <cell r="C1829">
            <v>6.2587599254874728</v>
          </cell>
          <cell r="E1829">
            <v>1828</v>
          </cell>
          <cell r="F1829">
            <v>0.1905</v>
          </cell>
          <cell r="G1829">
            <v>1.9064767493031625</v>
          </cell>
        </row>
        <row r="1830">
          <cell r="A1830">
            <v>37239</v>
          </cell>
          <cell r="B1830">
            <v>2.0755913143144511</v>
          </cell>
          <cell r="C1830">
            <v>6.2630901347340462</v>
          </cell>
          <cell r="E1830">
            <v>1829</v>
          </cell>
          <cell r="F1830">
            <v>0.1905</v>
          </cell>
          <cell r="G1830">
            <v>1.9077964074431155</v>
          </cell>
        </row>
        <row r="1831">
          <cell r="A1831">
            <v>37242</v>
          </cell>
          <cell r="B1831">
            <v>2.0765920283614125</v>
          </cell>
          <cell r="C1831">
            <v>6.2674233398955206</v>
          </cell>
          <cell r="E1831">
            <v>1830</v>
          </cell>
          <cell r="F1831">
            <v>0.1905</v>
          </cell>
          <cell r="G1831">
            <v>1.9091169790469265</v>
          </cell>
        </row>
        <row r="1832">
          <cell r="A1832">
            <v>37243</v>
          </cell>
          <cell r="B1832">
            <v>2.0765920283614125</v>
          </cell>
          <cell r="C1832">
            <v>6.2717616336775182</v>
          </cell>
          <cell r="E1832">
            <v>1831</v>
          </cell>
          <cell r="F1832">
            <v>0.1905</v>
          </cell>
          <cell r="G1832">
            <v>1.9104384647468926</v>
          </cell>
        </row>
        <row r="1833">
          <cell r="A1833">
            <v>37244</v>
          </cell>
          <cell r="B1833">
            <v>2.0765920283614125</v>
          </cell>
          <cell r="C1833">
            <v>6.276102930414944</v>
          </cell>
          <cell r="E1833">
            <v>1832</v>
          </cell>
          <cell r="F1833">
            <v>0.1905</v>
          </cell>
          <cell r="G1833">
            <v>1.9117608651757487</v>
          </cell>
        </row>
        <row r="1834">
          <cell r="A1834">
            <v>37245</v>
          </cell>
          <cell r="B1834">
            <v>2.0765920283614125</v>
          </cell>
          <cell r="C1834">
            <v>6.280447232186436</v>
          </cell>
          <cell r="E1834">
            <v>1833</v>
          </cell>
          <cell r="F1834">
            <v>0.1905</v>
          </cell>
          <cell r="G1834">
            <v>1.9130841809666679</v>
          </cell>
        </row>
        <row r="1835">
          <cell r="A1835">
            <v>37246</v>
          </cell>
          <cell r="B1835">
            <v>2.0775926586866778</v>
          </cell>
          <cell r="C1835">
            <v>6.2847945410720705</v>
          </cell>
          <cell r="E1835">
            <v>1834</v>
          </cell>
          <cell r="F1835">
            <v>0.1905</v>
          </cell>
          <cell r="G1835">
            <v>1.914408412753261</v>
          </cell>
        </row>
        <row r="1836">
          <cell r="A1836">
            <v>37249</v>
          </cell>
          <cell r="B1836">
            <v>2.0775926586866778</v>
          </cell>
          <cell r="C1836">
            <v>6.2891469554053661</v>
          </cell>
          <cell r="E1836">
            <v>1835</v>
          </cell>
          <cell r="F1836">
            <v>0.1905</v>
          </cell>
          <cell r="G1836">
            <v>1.9157335611695783</v>
          </cell>
        </row>
        <row r="1837">
          <cell r="A1837">
            <v>37251</v>
          </cell>
          <cell r="B1837">
            <v>2.0745905165324707</v>
          </cell>
          <cell r="C1837">
            <v>6.2935023839200168</v>
          </cell>
          <cell r="E1837">
            <v>1836</v>
          </cell>
          <cell r="F1837">
            <v>0.1905</v>
          </cell>
          <cell r="G1837">
            <v>1.9170596268501079</v>
          </cell>
        </row>
        <row r="1838">
          <cell r="A1838">
            <v>37252</v>
          </cell>
          <cell r="B1838">
            <v>2.0735896350008165</v>
          </cell>
          <cell r="C1838">
            <v>6.2978545307071681</v>
          </cell>
          <cell r="E1838">
            <v>1837</v>
          </cell>
          <cell r="F1838">
            <v>0.1905</v>
          </cell>
          <cell r="G1838">
            <v>1.918386610429778</v>
          </cell>
        </row>
        <row r="1839">
          <cell r="A1839">
            <v>37253</v>
          </cell>
          <cell r="B1839">
            <v>2.0735896350008165</v>
          </cell>
          <cell r="C1839">
            <v>6.3022075859997075</v>
          </cell>
          <cell r="E1839">
            <v>1838</v>
          </cell>
          <cell r="F1839">
            <v>0.1905</v>
          </cell>
          <cell r="G1839">
            <v>1.9197145125439559</v>
          </cell>
        </row>
        <row r="1840">
          <cell r="A1840">
            <v>37256</v>
          </cell>
          <cell r="B1840">
            <v>2.0735896350008165</v>
          </cell>
          <cell r="C1840">
            <v>6.306563650109025</v>
          </cell>
          <cell r="E1840">
            <v>1839</v>
          </cell>
          <cell r="F1840">
            <v>0.1905</v>
          </cell>
          <cell r="G1840">
            <v>1.9210433338284487</v>
          </cell>
        </row>
        <row r="1841">
          <cell r="A1841">
            <v>37258</v>
          </cell>
          <cell r="B1841">
            <v>2.0735896350008165</v>
          </cell>
          <cell r="C1841">
            <v>6.3109227251148043</v>
          </cell>
          <cell r="D1841">
            <v>1.3936037212577412E-2</v>
          </cell>
          <cell r="E1841">
            <v>1840</v>
          </cell>
          <cell r="F1841">
            <v>0.1905</v>
          </cell>
          <cell r="G1841">
            <v>1.9223730749195038</v>
          </cell>
        </row>
        <row r="1842">
          <cell r="A1842">
            <v>37259</v>
          </cell>
          <cell r="B1842">
            <v>2.0735896350008165</v>
          </cell>
          <cell r="C1842">
            <v>6.3152848130981676</v>
          </cell>
          <cell r="E1842">
            <v>1841</v>
          </cell>
          <cell r="F1842">
            <v>0.1905</v>
          </cell>
          <cell r="G1842">
            <v>1.9237037364538085</v>
          </cell>
        </row>
        <row r="1843">
          <cell r="A1843">
            <v>37260</v>
          </cell>
          <cell r="B1843">
            <v>2.0745905165324707</v>
          </cell>
          <cell r="C1843">
            <v>6.3196499161416737</v>
          </cell>
          <cell r="E1843">
            <v>1842</v>
          </cell>
          <cell r="F1843">
            <v>0.1905</v>
          </cell>
          <cell r="G1843">
            <v>1.9250353190684915</v>
          </cell>
        </row>
        <row r="1844">
          <cell r="A1844">
            <v>37263</v>
          </cell>
          <cell r="B1844">
            <v>2.0745905165324707</v>
          </cell>
          <cell r="C1844">
            <v>6.3240201447362843</v>
          </cell>
          <cell r="E1844">
            <v>1843</v>
          </cell>
          <cell r="F1844">
            <v>0.1905</v>
          </cell>
          <cell r="G1844">
            <v>1.9263678234011221</v>
          </cell>
        </row>
        <row r="1845">
          <cell r="A1845">
            <v>37264</v>
          </cell>
          <cell r="B1845">
            <v>2.0735896350008165</v>
          </cell>
          <cell r="C1845">
            <v>6.3283933954758274</v>
          </cell>
          <cell r="E1845">
            <v>1844</v>
          </cell>
          <cell r="F1845">
            <v>0.1905</v>
          </cell>
          <cell r="G1845">
            <v>1.927701250089711</v>
          </cell>
        </row>
        <row r="1846">
          <cell r="A1846">
            <v>37265</v>
          </cell>
          <cell r="B1846">
            <v>2.0745905165324707</v>
          </cell>
          <cell r="C1846">
            <v>6.3327675591261832</v>
          </cell>
          <cell r="E1846">
            <v>1845</v>
          </cell>
          <cell r="F1846">
            <v>0.1905</v>
          </cell>
          <cell r="G1846">
            <v>1.9290355997727107</v>
          </cell>
        </row>
        <row r="1847">
          <cell r="A1847">
            <v>37266</v>
          </cell>
          <cell r="B1847">
            <v>2.0745905165324707</v>
          </cell>
          <cell r="C1847">
            <v>6.3371468589667055</v>
          </cell>
          <cell r="E1847">
            <v>1846</v>
          </cell>
          <cell r="F1847">
            <v>0.1905</v>
          </cell>
          <cell r="G1847">
            <v>1.9303708730890152</v>
          </cell>
        </row>
        <row r="1848">
          <cell r="A1848">
            <v>37267</v>
          </cell>
          <cell r="B1848">
            <v>2.0735896350008165</v>
          </cell>
          <cell r="C1848">
            <v>6.3415291872252011</v>
          </cell>
          <cell r="E1848">
            <v>1847</v>
          </cell>
          <cell r="F1848">
            <v>0.1905</v>
          </cell>
          <cell r="G1848">
            <v>1.9317070706779611</v>
          </cell>
        </row>
        <row r="1849">
          <cell r="A1849">
            <v>37270</v>
          </cell>
          <cell r="B1849">
            <v>2.0735896350008165</v>
          </cell>
          <cell r="C1849">
            <v>6.3459124302894292</v>
          </cell>
          <cell r="E1849">
            <v>1848</v>
          </cell>
          <cell r="F1849">
            <v>0.1905</v>
          </cell>
          <cell r="G1849">
            <v>1.9330441931793274</v>
          </cell>
        </row>
        <row r="1850">
          <cell r="A1850">
            <v>37271</v>
          </cell>
          <cell r="B1850">
            <v>2.0735896350008165</v>
          </cell>
          <cell r="C1850">
            <v>6.3502987030361195</v>
          </cell>
          <cell r="E1850">
            <v>1849</v>
          </cell>
          <cell r="F1850">
            <v>0.1905</v>
          </cell>
          <cell r="G1850">
            <v>1.9343822412333362</v>
          </cell>
        </row>
        <row r="1851">
          <cell r="A1851">
            <v>37272</v>
          </cell>
          <cell r="B1851">
            <v>2.0735896350008165</v>
          </cell>
          <cell r="C1851">
            <v>6.3546880075593775</v>
          </cell>
          <cell r="E1851">
            <v>1850</v>
          </cell>
          <cell r="F1851">
            <v>0.1905</v>
          </cell>
          <cell r="G1851">
            <v>1.9357212154806527</v>
          </cell>
        </row>
        <row r="1852">
          <cell r="A1852">
            <v>37273</v>
          </cell>
          <cell r="B1852">
            <v>2.0735896350008165</v>
          </cell>
          <cell r="C1852">
            <v>6.3590803459547569</v>
          </cell>
          <cell r="E1852">
            <v>1851</v>
          </cell>
          <cell r="F1852">
            <v>0.1905</v>
          </cell>
          <cell r="G1852">
            <v>1.937061116562385</v>
          </cell>
        </row>
        <row r="1853">
          <cell r="A1853">
            <v>37274</v>
          </cell>
          <cell r="B1853">
            <v>2.0735896350008165</v>
          </cell>
          <cell r="C1853">
            <v>6.3634757203192596</v>
          </cell>
          <cell r="E1853">
            <v>1852</v>
          </cell>
          <cell r="F1853">
            <v>0.1905</v>
          </cell>
          <cell r="G1853">
            <v>1.9384019451200858</v>
          </cell>
        </row>
        <row r="1854">
          <cell r="A1854">
            <v>37277</v>
          </cell>
          <cell r="B1854">
            <v>2.0745905165324707</v>
          </cell>
          <cell r="C1854">
            <v>6.3678741327513375</v>
          </cell>
          <cell r="E1854">
            <v>1853</v>
          </cell>
          <cell r="F1854">
            <v>0.1905</v>
          </cell>
          <cell r="G1854">
            <v>1.9397437017957513</v>
          </cell>
        </row>
        <row r="1855">
          <cell r="A1855">
            <v>37278</v>
          </cell>
          <cell r="B1855">
            <v>2.0735896350008165</v>
          </cell>
          <cell r="C1855">
            <v>6.372277709846764</v>
          </cell>
          <cell r="E1855">
            <v>1854</v>
          </cell>
          <cell r="F1855">
            <v>0.1905</v>
          </cell>
          <cell r="G1855">
            <v>1.9410863872318225</v>
          </cell>
        </row>
        <row r="1856">
          <cell r="A1856">
            <v>37279</v>
          </cell>
          <cell r="B1856">
            <v>2.0725886697061657</v>
          </cell>
          <cell r="C1856">
            <v>6.3766822061835926</v>
          </cell>
          <cell r="E1856">
            <v>1855</v>
          </cell>
          <cell r="F1856">
            <v>0.1905</v>
          </cell>
          <cell r="G1856">
            <v>1.9424300020711847</v>
          </cell>
        </row>
        <row r="1857">
          <cell r="A1857">
            <v>37280</v>
          </cell>
          <cell r="B1857">
            <v>2.0735896350008165</v>
          </cell>
          <cell r="C1857">
            <v>6.3810876192805432</v>
          </cell>
          <cell r="E1857">
            <v>1856</v>
          </cell>
          <cell r="F1857">
            <v>0.1905</v>
          </cell>
          <cell r="G1857">
            <v>1.9437745469571683</v>
          </cell>
        </row>
        <row r="1858">
          <cell r="A1858">
            <v>37281</v>
          </cell>
          <cell r="B1858">
            <v>2.0735896350008165</v>
          </cell>
          <cell r="C1858">
            <v>6.3854982049963338</v>
          </cell>
          <cell r="E1858">
            <v>1857</v>
          </cell>
          <cell r="F1858">
            <v>0.1905</v>
          </cell>
          <cell r="G1858">
            <v>1.9451200225335494</v>
          </cell>
        </row>
        <row r="1859">
          <cell r="A1859">
            <v>37284</v>
          </cell>
          <cell r="B1859">
            <v>2.0735896350008165</v>
          </cell>
          <cell r="C1859">
            <v>6.3899118392937329</v>
          </cell>
          <cell r="E1859">
            <v>1858</v>
          </cell>
          <cell r="F1859">
            <v>0.1905</v>
          </cell>
          <cell r="G1859">
            <v>1.9464664294445493</v>
          </cell>
        </row>
        <row r="1860">
          <cell r="A1860">
            <v>37285</v>
          </cell>
          <cell r="B1860">
            <v>2.0735896350008165</v>
          </cell>
          <cell r="C1860">
            <v>6.3943285242799091</v>
          </cell>
          <cell r="E1860">
            <v>1859</v>
          </cell>
          <cell r="F1860">
            <v>0.1905</v>
          </cell>
          <cell r="G1860">
            <v>1.9478137683348351</v>
          </cell>
        </row>
        <row r="1861">
          <cell r="A1861">
            <v>37286</v>
          </cell>
          <cell r="B1861">
            <v>2.0735896350008165</v>
          </cell>
          <cell r="C1861">
            <v>6.3987482620634877</v>
          </cell>
          <cell r="E1861">
            <v>1860</v>
          </cell>
          <cell r="F1861">
            <v>0.1905</v>
          </cell>
          <cell r="G1861">
            <v>1.9491620398495206</v>
          </cell>
        </row>
        <row r="1862">
          <cell r="A1862">
            <v>37287</v>
          </cell>
          <cell r="B1862">
            <v>2.0745905165324707</v>
          </cell>
          <cell r="C1862">
            <v>6.4031710547545524</v>
          </cell>
          <cell r="E1862">
            <v>1861</v>
          </cell>
          <cell r="F1862">
            <v>0.1905</v>
          </cell>
          <cell r="G1862">
            <v>1.9505112446341659</v>
          </cell>
        </row>
        <row r="1863">
          <cell r="A1863">
            <v>37288</v>
          </cell>
          <cell r="B1863">
            <v>2.0755913143144511</v>
          </cell>
          <cell r="C1863">
            <v>6.4075990407365291</v>
          </cell>
          <cell r="D1863">
            <v>1.5318887559341077E-2</v>
          </cell>
          <cell r="E1863">
            <v>1862</v>
          </cell>
          <cell r="F1863">
            <v>0.1905</v>
          </cell>
          <cell r="G1863">
            <v>1.9518613833347782</v>
          </cell>
        </row>
        <row r="1864">
          <cell r="A1864">
            <v>37291</v>
          </cell>
          <cell r="B1864">
            <v>2.0755913143144511</v>
          </cell>
          <cell r="C1864">
            <v>6.4120322263747163</v>
          </cell>
          <cell r="E1864">
            <v>1863</v>
          </cell>
          <cell r="F1864">
            <v>0.1905</v>
          </cell>
          <cell r="G1864">
            <v>1.9532124565978113</v>
          </cell>
        </row>
        <row r="1865">
          <cell r="A1865">
            <v>37292</v>
          </cell>
          <cell r="B1865">
            <v>2.0755913143144511</v>
          </cell>
          <cell r="C1865">
            <v>6.4164684791734388</v>
          </cell>
          <cell r="E1865">
            <v>1864</v>
          </cell>
          <cell r="F1865">
            <v>0.1905</v>
          </cell>
          <cell r="G1865">
            <v>1.954564465070167</v>
          </cell>
        </row>
        <row r="1866">
          <cell r="A1866">
            <v>37293</v>
          </cell>
          <cell r="B1866">
            <v>2.0755913143144511</v>
          </cell>
          <cell r="C1866">
            <v>6.4209078012547538</v>
          </cell>
          <cell r="E1866">
            <v>1865</v>
          </cell>
          <cell r="F1866">
            <v>0.1905</v>
          </cell>
          <cell r="G1866">
            <v>1.9559174093991947</v>
          </cell>
        </row>
        <row r="1867">
          <cell r="A1867">
            <v>37294</v>
          </cell>
          <cell r="B1867">
            <v>2.0755913143144511</v>
          </cell>
          <cell r="C1867">
            <v>6.4253501947421867</v>
          </cell>
          <cell r="E1867">
            <v>1866</v>
          </cell>
          <cell r="F1867">
            <v>0.1905</v>
          </cell>
          <cell r="G1867">
            <v>1.9572712902326919</v>
          </cell>
        </row>
        <row r="1868">
          <cell r="A1868">
            <v>37295</v>
          </cell>
          <cell r="B1868">
            <v>2.0755913143144511</v>
          </cell>
          <cell r="C1868">
            <v>6.4297956617607319</v>
          </cell>
          <cell r="E1868">
            <v>1867</v>
          </cell>
          <cell r="F1868">
            <v>0.1905</v>
          </cell>
          <cell r="G1868">
            <v>1.9586261082189045</v>
          </cell>
        </row>
        <row r="1869">
          <cell r="A1869">
            <v>37300</v>
          </cell>
          <cell r="B1869">
            <v>2.0755913143144511</v>
          </cell>
          <cell r="C1869">
            <v>6.4342442044368546</v>
          </cell>
          <cell r="E1869">
            <v>1868</v>
          </cell>
          <cell r="F1869">
            <v>0.1905</v>
          </cell>
          <cell r="G1869">
            <v>1.9599818640065272</v>
          </cell>
        </row>
        <row r="1870">
          <cell r="A1870">
            <v>37301</v>
          </cell>
          <cell r="B1870">
            <v>2.0755913143144511</v>
          </cell>
          <cell r="C1870">
            <v>6.43869582489849</v>
          </cell>
          <cell r="E1870">
            <v>1869</v>
          </cell>
          <cell r="F1870">
            <v>0.1905</v>
          </cell>
          <cell r="G1870">
            <v>1.9613385582447034</v>
          </cell>
        </row>
        <row r="1871">
          <cell r="A1871">
            <v>37302</v>
          </cell>
          <cell r="B1871">
            <v>2.0755913143144511</v>
          </cell>
          <cell r="C1871">
            <v>6.4431505252750476</v>
          </cell>
          <cell r="E1871">
            <v>1870</v>
          </cell>
          <cell r="F1871">
            <v>0.1905</v>
          </cell>
          <cell r="G1871">
            <v>1.9626961915830263</v>
          </cell>
        </row>
        <row r="1872">
          <cell r="A1872">
            <v>37305</v>
          </cell>
          <cell r="B1872">
            <v>2.0755913143144511</v>
          </cell>
          <cell r="C1872">
            <v>6.4476083076974078</v>
          </cell>
          <cell r="E1872">
            <v>1871</v>
          </cell>
          <cell r="F1872">
            <v>0.1905</v>
          </cell>
          <cell r="G1872">
            <v>1.9640547646715385</v>
          </cell>
        </row>
        <row r="1873">
          <cell r="A1873">
            <v>37306</v>
          </cell>
          <cell r="B1873">
            <v>2.0745905165324707</v>
          </cell>
          <cell r="C1873">
            <v>6.452069174297927</v>
          </cell>
          <cell r="E1873">
            <v>1872</v>
          </cell>
          <cell r="F1873">
            <v>0.1905</v>
          </cell>
          <cell r="G1873">
            <v>1.9654142781607327</v>
          </cell>
        </row>
        <row r="1874">
          <cell r="A1874">
            <v>37307</v>
          </cell>
          <cell r="B1874">
            <v>2.0735896350008165</v>
          </cell>
          <cell r="C1874">
            <v>6.45653097480493</v>
          </cell>
          <cell r="E1874">
            <v>1873</v>
          </cell>
          <cell r="F1874">
            <v>0.1905</v>
          </cell>
          <cell r="G1874">
            <v>1.9667747327015515</v>
          </cell>
        </row>
        <row r="1875">
          <cell r="A1875">
            <v>37308</v>
          </cell>
          <cell r="B1875">
            <v>2.0495433168801203</v>
          </cell>
          <cell r="C1875">
            <v>6.4609937067074021</v>
          </cell>
          <cell r="E1875">
            <v>1874</v>
          </cell>
          <cell r="F1875">
            <v>0.188</v>
          </cell>
          <cell r="G1875">
            <v>1.9681361289453883</v>
          </cell>
        </row>
        <row r="1876">
          <cell r="A1876">
            <v>37309</v>
          </cell>
          <cell r="B1876">
            <v>2.0495433168801203</v>
          </cell>
          <cell r="C1876">
            <v>6.4654077355313975</v>
          </cell>
          <cell r="E1876">
            <v>1875</v>
          </cell>
          <cell r="F1876">
            <v>0.188</v>
          </cell>
          <cell r="G1876">
            <v>1.9694820381970419</v>
          </cell>
        </row>
        <row r="1877">
          <cell r="A1877">
            <v>37312</v>
          </cell>
          <cell r="B1877">
            <v>2.0505462126172436</v>
          </cell>
          <cell r="C1877">
            <v>6.4698247799364852</v>
          </cell>
          <cell r="E1877">
            <v>1876</v>
          </cell>
          <cell r="F1877">
            <v>0.188</v>
          </cell>
          <cell r="G1877">
            <v>1.9708288678482997</v>
          </cell>
        </row>
        <row r="1878">
          <cell r="A1878">
            <v>37313</v>
          </cell>
          <cell r="B1878">
            <v>2.0495433168801203</v>
          </cell>
          <cell r="C1878">
            <v>6.4742470048360836</v>
          </cell>
          <cell r="E1878">
            <v>1877</v>
          </cell>
          <cell r="F1878">
            <v>0.188</v>
          </cell>
          <cell r="G1878">
            <v>1.9721766185285763</v>
          </cell>
        </row>
        <row r="1879">
          <cell r="A1879">
            <v>37314</v>
          </cell>
          <cell r="B1879">
            <v>2.051549024266297</v>
          </cell>
          <cell r="C1879">
            <v>6.4786700880629482</v>
          </cell>
          <cell r="E1879">
            <v>1878</v>
          </cell>
          <cell r="F1879">
            <v>0.188</v>
          </cell>
          <cell r="G1879">
            <v>1.9735252908677172</v>
          </cell>
        </row>
        <row r="1880">
          <cell r="A1880">
            <v>37315</v>
          </cell>
          <cell r="B1880">
            <v>2.0505462126172436</v>
          </cell>
          <cell r="C1880">
            <v>6.4831005244955175</v>
          </cell>
          <cell r="E1880">
            <v>1879</v>
          </cell>
          <cell r="F1880">
            <v>0.18789999999999998</v>
          </cell>
          <cell r="G1880">
            <v>1.9748748854959988</v>
          </cell>
        </row>
        <row r="1881">
          <cell r="A1881">
            <v>37316</v>
          </cell>
          <cell r="B1881">
            <v>2.0505462126172436</v>
          </cell>
          <cell r="C1881">
            <v>6.4875318235710244</v>
          </cell>
          <cell r="D1881">
            <v>1.2474685498627514E-2</v>
          </cell>
          <cell r="E1881">
            <v>1880</v>
          </cell>
          <cell r="F1881">
            <v>0.188</v>
          </cell>
          <cell r="G1881">
            <v>1.9762247429016144</v>
          </cell>
        </row>
        <row r="1882">
          <cell r="A1882">
            <v>37319</v>
          </cell>
          <cell r="B1882">
            <v>2.0505462126172436</v>
          </cell>
          <cell r="C1882">
            <v>6.4919661515077101</v>
          </cell>
          <cell r="E1882">
            <v>1881</v>
          </cell>
          <cell r="F1882">
            <v>0.188</v>
          </cell>
          <cell r="G1882">
            <v>1.9775761835492913</v>
          </cell>
        </row>
        <row r="1883">
          <cell r="A1883">
            <v>37320</v>
          </cell>
          <cell r="B1883">
            <v>2.0505462126172436</v>
          </cell>
          <cell r="C1883">
            <v>6.4964035103758482</v>
          </cell>
          <cell r="E1883">
            <v>1882</v>
          </cell>
          <cell r="F1883">
            <v>0.188</v>
          </cell>
          <cell r="G1883">
            <v>1.9789285483792156</v>
          </cell>
        </row>
        <row r="1884">
          <cell r="A1884">
            <v>37321</v>
          </cell>
          <cell r="B1884">
            <v>2.0505462126172436</v>
          </cell>
          <cell r="C1884">
            <v>6.5008439022471265</v>
          </cell>
          <cell r="E1884">
            <v>1883</v>
          </cell>
          <cell r="F1884">
            <v>0.188</v>
          </cell>
          <cell r="G1884">
            <v>1.9802818380233891</v>
          </cell>
        </row>
        <row r="1885">
          <cell r="A1885">
            <v>37322</v>
          </cell>
          <cell r="B1885">
            <v>2.0505462126172436</v>
          </cell>
          <cell r="C1885">
            <v>6.5052873291946494</v>
          </cell>
          <cell r="E1885">
            <v>1884</v>
          </cell>
          <cell r="F1885">
            <v>0.188</v>
          </cell>
          <cell r="G1885">
            <v>1.9816360531142454</v>
          </cell>
        </row>
        <row r="1886">
          <cell r="A1886">
            <v>37323</v>
          </cell>
          <cell r="B1886">
            <v>2.0505462126172436</v>
          </cell>
          <cell r="C1886">
            <v>6.5097337932929387</v>
          </cell>
          <cell r="E1886">
            <v>1885</v>
          </cell>
          <cell r="F1886">
            <v>0.188</v>
          </cell>
          <cell r="G1886">
            <v>1.9829911942846512</v>
          </cell>
        </row>
        <row r="1887">
          <cell r="A1887">
            <v>37326</v>
          </cell>
          <cell r="B1887">
            <v>2.0505462126172436</v>
          </cell>
          <cell r="C1887">
            <v>6.5141832966179329</v>
          </cell>
          <cell r="E1887">
            <v>1886</v>
          </cell>
          <cell r="F1887">
            <v>0.188</v>
          </cell>
          <cell r="G1887">
            <v>1.9843472621679057</v>
          </cell>
        </row>
        <row r="1888">
          <cell r="A1888">
            <v>37327</v>
          </cell>
          <cell r="B1888">
            <v>2.0505462126172436</v>
          </cell>
          <cell r="C1888">
            <v>6.5186358412469909</v>
          </cell>
          <cell r="E1888">
            <v>1887</v>
          </cell>
          <cell r="F1888">
            <v>0.188</v>
          </cell>
          <cell r="G1888">
            <v>1.985704257397741</v>
          </cell>
        </row>
        <row r="1889">
          <cell r="A1889">
            <v>37328</v>
          </cell>
          <cell r="B1889">
            <v>2.0505462126172436</v>
          </cell>
          <cell r="C1889">
            <v>6.5230914292588906</v>
          </cell>
          <cell r="E1889">
            <v>1888</v>
          </cell>
          <cell r="F1889">
            <v>0.188</v>
          </cell>
          <cell r="G1889">
            <v>1.9870621806083228</v>
          </cell>
        </row>
        <row r="1890">
          <cell r="A1890">
            <v>37329</v>
          </cell>
          <cell r="B1890">
            <v>2.0505462126172436</v>
          </cell>
          <cell r="C1890">
            <v>6.5275500627338312</v>
          </cell>
          <cell r="E1890">
            <v>1889</v>
          </cell>
          <cell r="F1890">
            <v>0.188</v>
          </cell>
          <cell r="G1890">
            <v>1.9884210324342506</v>
          </cell>
        </row>
        <row r="1891">
          <cell r="A1891">
            <v>37330</v>
          </cell>
          <cell r="B1891">
            <v>2.0505462126172436</v>
          </cell>
          <cell r="C1891">
            <v>6.5320117437534337</v>
          </cell>
          <cell r="E1891">
            <v>1890</v>
          </cell>
          <cell r="F1891">
            <v>0.188</v>
          </cell>
          <cell r="G1891">
            <v>1.9897808135105577</v>
          </cell>
        </row>
        <row r="1892">
          <cell r="A1892">
            <v>37333</v>
          </cell>
          <cell r="B1892">
            <v>2.0505462126172436</v>
          </cell>
          <cell r="C1892">
            <v>6.5364764744007422</v>
          </cell>
          <cell r="E1892">
            <v>1891</v>
          </cell>
          <cell r="F1892">
            <v>0.188</v>
          </cell>
          <cell r="G1892">
            <v>1.9911415244727115</v>
          </cell>
        </row>
        <row r="1893">
          <cell r="A1893">
            <v>37334</v>
          </cell>
          <cell r="B1893">
            <v>2.0505462126172436</v>
          </cell>
          <cell r="C1893">
            <v>6.5409442567602234</v>
          </cell>
          <cell r="E1893">
            <v>1892</v>
          </cell>
          <cell r="F1893">
            <v>0.188</v>
          </cell>
          <cell r="G1893">
            <v>1.9925031659566141</v>
          </cell>
        </row>
        <row r="1894">
          <cell r="A1894">
            <v>37335</v>
          </cell>
          <cell r="B1894">
            <v>2.0174061704334445</v>
          </cell>
          <cell r="C1894">
            <v>6.5454150929177697</v>
          </cell>
          <cell r="E1894">
            <v>1893</v>
          </cell>
          <cell r="F1894">
            <v>0.18789999999999998</v>
          </cell>
          <cell r="G1894">
            <v>1.9938657385986027</v>
          </cell>
        </row>
        <row r="1895">
          <cell r="A1895">
            <v>37336</v>
          </cell>
          <cell r="B1895">
            <v>2.0254485561848057</v>
          </cell>
          <cell r="C1895">
            <v>6.5498166798499362</v>
          </cell>
          <cell r="E1895">
            <v>1894</v>
          </cell>
          <cell r="F1895">
            <v>0.1855</v>
          </cell>
          <cell r="G1895">
            <v>1.995228576544853</v>
          </cell>
        </row>
        <row r="1896">
          <cell r="A1896">
            <v>37337</v>
          </cell>
          <cell r="B1896">
            <v>2.0254485561848057</v>
          </cell>
          <cell r="C1896">
            <v>6.5542387854290949</v>
          </cell>
          <cell r="E1896">
            <v>1895</v>
          </cell>
          <cell r="F1896">
            <v>0.18539999999999998</v>
          </cell>
          <cell r="G1896">
            <v>1.9965763225051516</v>
          </cell>
        </row>
        <row r="1897">
          <cell r="A1897">
            <v>37340</v>
          </cell>
          <cell r="B1897">
            <v>2.0264534742668872</v>
          </cell>
          <cell r="C1897">
            <v>6.5586638765907077</v>
          </cell>
          <cell r="E1897">
            <v>1896</v>
          </cell>
          <cell r="F1897">
            <v>0.1855</v>
          </cell>
          <cell r="G1897">
            <v>1.9979243100483952</v>
          </cell>
        </row>
        <row r="1898">
          <cell r="A1898">
            <v>37341</v>
          </cell>
          <cell r="B1898">
            <v>2.0274583079205044</v>
          </cell>
          <cell r="C1898">
            <v>6.5630941523237967</v>
          </cell>
          <cell r="E1898">
            <v>1897</v>
          </cell>
          <cell r="F1898">
            <v>0.1855</v>
          </cell>
          <cell r="G1898">
            <v>1.9992738769348686</v>
          </cell>
        </row>
        <row r="1899">
          <cell r="A1899">
            <v>37342</v>
          </cell>
          <cell r="B1899">
            <v>2.0274583079205044</v>
          </cell>
          <cell r="C1899">
            <v>6.5675296189120616</v>
          </cell>
          <cell r="E1899">
            <v>1898</v>
          </cell>
          <cell r="F1899">
            <v>0.18539999999999998</v>
          </cell>
          <cell r="G1899">
            <v>2.0006243554328438</v>
          </cell>
        </row>
        <row r="1900">
          <cell r="A1900">
            <v>37343</v>
          </cell>
          <cell r="B1900">
            <v>2.0264534742668872</v>
          </cell>
          <cell r="C1900">
            <v>6.5719680830748537</v>
          </cell>
          <cell r="E1900">
            <v>1899</v>
          </cell>
          <cell r="F1900">
            <v>0.1852</v>
          </cell>
          <cell r="G1900">
            <v>2.0019750760035704</v>
          </cell>
        </row>
        <row r="1901">
          <cell r="A1901">
            <v>37347</v>
          </cell>
          <cell r="B1901">
            <v>2.0234384666819594</v>
          </cell>
          <cell r="C1901">
            <v>6.5764073455930934</v>
          </cell>
          <cell r="E1901">
            <v>1900</v>
          </cell>
          <cell r="F1901">
            <v>0.18469999999999998</v>
          </cell>
          <cell r="G1901">
            <v>2.0033253671296118</v>
          </cell>
        </row>
        <row r="1902">
          <cell r="A1902">
            <v>37348</v>
          </cell>
          <cell r="B1902">
            <v>2.0174061704334445</v>
          </cell>
          <cell r="C1902">
            <v>6.5808429974583076</v>
          </cell>
          <cell r="E1902">
            <v>1901</v>
          </cell>
          <cell r="F1902">
            <v>0.184</v>
          </cell>
          <cell r="G1902">
            <v>2.0046732122926221</v>
          </cell>
        </row>
        <row r="1903">
          <cell r="A1903">
            <v>37349</v>
          </cell>
          <cell r="B1903">
            <v>2.0133829486790322</v>
          </cell>
          <cell r="C1903">
            <v>6.5852684085482167</v>
          </cell>
          <cell r="E1903">
            <v>1902</v>
          </cell>
          <cell r="F1903">
            <v>0.184</v>
          </cell>
          <cell r="G1903">
            <v>2.0060172593670398</v>
          </cell>
        </row>
        <row r="1904">
          <cell r="A1904">
            <v>37350</v>
          </cell>
          <cell r="B1904">
            <v>2.0123769317439422</v>
          </cell>
          <cell r="C1904">
            <v>6.5896879642569655</v>
          </cell>
          <cell r="E1904">
            <v>1903</v>
          </cell>
          <cell r="F1904">
            <v>0.184</v>
          </cell>
          <cell r="G1904">
            <v>2.0073622075671511</v>
          </cell>
        </row>
        <row r="1905">
          <cell r="A1905">
            <v>37351</v>
          </cell>
          <cell r="B1905">
            <v>2.0113708301825461</v>
          </cell>
          <cell r="C1905">
            <v>6.5941082762725189</v>
          </cell>
          <cell r="E1905">
            <v>1904</v>
          </cell>
          <cell r="F1905">
            <v>0.184</v>
          </cell>
          <cell r="G1905">
            <v>2.0087080574971217</v>
          </cell>
        </row>
        <row r="1906">
          <cell r="A1906">
            <v>37354</v>
          </cell>
          <cell r="B1906">
            <v>2.0103646439801892</v>
          </cell>
          <cell r="C1906">
            <v>6.5985293419518385</v>
          </cell>
          <cell r="E1906">
            <v>1905</v>
          </cell>
          <cell r="F1906">
            <v>0.184</v>
          </cell>
          <cell r="G1906">
            <v>2.0100548097615225</v>
          </cell>
        </row>
        <row r="1907">
          <cell r="A1907">
            <v>37355</v>
          </cell>
          <cell r="B1907">
            <v>2.0103646439801892</v>
          </cell>
          <cell r="C1907">
            <v>6.6029511586489473</v>
          </cell>
          <cell r="E1907">
            <v>1906</v>
          </cell>
          <cell r="F1907">
            <v>0.184</v>
          </cell>
          <cell r="G1907">
            <v>2.0114024649653302</v>
          </cell>
        </row>
        <row r="1908">
          <cell r="A1908">
            <v>37356</v>
          </cell>
          <cell r="B1908">
            <v>2.0103646439801892</v>
          </cell>
          <cell r="C1908">
            <v>6.6073759385007058</v>
          </cell>
          <cell r="E1908">
            <v>1907</v>
          </cell>
          <cell r="F1908">
            <v>0.184</v>
          </cell>
          <cell r="G1908">
            <v>2.0127510237139261</v>
          </cell>
        </row>
        <row r="1909">
          <cell r="A1909">
            <v>37357</v>
          </cell>
          <cell r="B1909">
            <v>2.0103646439801892</v>
          </cell>
          <cell r="C1909">
            <v>6.6118036834927878</v>
          </cell>
          <cell r="E1909">
            <v>1908</v>
          </cell>
          <cell r="F1909">
            <v>0.184</v>
          </cell>
          <cell r="G1909">
            <v>2.0141004866130987</v>
          </cell>
        </row>
        <row r="1910">
          <cell r="A1910">
            <v>37358</v>
          </cell>
          <cell r="B1910">
            <v>2.0103646439801892</v>
          </cell>
          <cell r="C1910">
            <v>6.6162343956121985</v>
          </cell>
          <cell r="E1910">
            <v>1909</v>
          </cell>
          <cell r="F1910">
            <v>0.184</v>
          </cell>
          <cell r="G1910">
            <v>2.0154508542690421</v>
          </cell>
        </row>
        <row r="1911">
          <cell r="A1911">
            <v>37361</v>
          </cell>
          <cell r="B1911">
            <v>2.0103646439801892</v>
          </cell>
          <cell r="C1911">
            <v>6.6206680768472737</v>
          </cell>
          <cell r="E1911">
            <v>1910</v>
          </cell>
          <cell r="F1911">
            <v>0.184</v>
          </cell>
          <cell r="G1911">
            <v>2.0168021272883565</v>
          </cell>
        </row>
        <row r="1912">
          <cell r="A1912">
            <v>37362</v>
          </cell>
          <cell r="B1912">
            <v>2.0103646439801892</v>
          </cell>
          <cell r="C1912">
            <v>6.6251047291876812</v>
          </cell>
          <cell r="E1912">
            <v>1911</v>
          </cell>
          <cell r="F1912">
            <v>0.184</v>
          </cell>
          <cell r="G1912">
            <v>2.0181543062780491</v>
          </cell>
        </row>
        <row r="1913">
          <cell r="A1913">
            <v>37363</v>
          </cell>
          <cell r="B1913">
            <v>2.0053324428503938</v>
          </cell>
          <cell r="C1913">
            <v>6.6295443546244233</v>
          </cell>
          <cell r="E1913">
            <v>1912</v>
          </cell>
          <cell r="F1913">
            <v>0.184</v>
          </cell>
          <cell r="G1913">
            <v>2.0195073918455342</v>
          </cell>
        </row>
        <row r="1914">
          <cell r="A1914">
            <v>37364</v>
          </cell>
          <cell r="B1914">
            <v>2.0093583731222164</v>
          </cell>
          <cell r="C1914">
            <v>6.6339758347496378</v>
          </cell>
          <cell r="E1914">
            <v>1913</v>
          </cell>
          <cell r="F1914">
            <v>0.184</v>
          </cell>
          <cell r="G1914">
            <v>2.020861384598633</v>
          </cell>
        </row>
        <row r="1915">
          <cell r="A1915">
            <v>37365</v>
          </cell>
          <cell r="B1915">
            <v>2.0103646439801892</v>
          </cell>
          <cell r="C1915">
            <v>6.6384191797131864</v>
          </cell>
          <cell r="E1915">
            <v>1914</v>
          </cell>
          <cell r="F1915">
            <v>0.18390000000000001</v>
          </cell>
          <cell r="G1915">
            <v>2.0222162851455745</v>
          </cell>
        </row>
        <row r="1916">
          <cell r="A1916">
            <v>37368</v>
          </cell>
          <cell r="B1916">
            <v>2.0063390524727165</v>
          </cell>
          <cell r="C1916">
            <v>6.6428677274501249</v>
          </cell>
          <cell r="E1916">
            <v>1915</v>
          </cell>
          <cell r="F1916">
            <v>0.18379999999999999</v>
          </cell>
          <cell r="G1916">
            <v>2.0235714158529539</v>
          </cell>
        </row>
        <row r="1917">
          <cell r="A1917">
            <v>37369</v>
          </cell>
          <cell r="B1917">
            <v>2.0053324428503938</v>
          </cell>
          <cell r="C1917">
            <v>6.6473103424307896</v>
          </cell>
          <cell r="E1917">
            <v>1916</v>
          </cell>
          <cell r="F1917">
            <v>0.18350000000000002</v>
          </cell>
          <cell r="G1917">
            <v>2.024926775908972</v>
          </cell>
        </row>
        <row r="1918">
          <cell r="A1918">
            <v>37370</v>
          </cell>
          <cell r="B1918">
            <v>2.0043257485011789</v>
          </cell>
          <cell r="C1918">
            <v>6.6517536981265799</v>
          </cell>
          <cell r="E1918">
            <v>1917</v>
          </cell>
          <cell r="F1918">
            <v>0.18340000000000001</v>
          </cell>
          <cell r="G1918">
            <v>2.0262810057986065</v>
          </cell>
        </row>
        <row r="1919">
          <cell r="A1919">
            <v>37371</v>
          </cell>
          <cell r="B1919">
            <v>2.0043257485011789</v>
          </cell>
          <cell r="C1919">
            <v>6.6561977918631943</v>
          </cell>
          <cell r="E1919">
            <v>1918</v>
          </cell>
          <cell r="F1919">
            <v>0.1837</v>
          </cell>
          <cell r="G1919">
            <v>2.0276354614783596</v>
          </cell>
        </row>
        <row r="1920">
          <cell r="A1920">
            <v>37372</v>
          </cell>
          <cell r="B1920">
            <v>2.0013051569489626</v>
          </cell>
          <cell r="C1920">
            <v>6.6606448547369768</v>
          </cell>
          <cell r="E1920">
            <v>1919</v>
          </cell>
          <cell r="F1920">
            <v>0.18359999999999999</v>
          </cell>
          <cell r="G1920">
            <v>2.0289928634016952</v>
          </cell>
        </row>
        <row r="1921">
          <cell r="A1921">
            <v>37375</v>
          </cell>
          <cell r="B1921">
            <v>1.9962691418240475</v>
          </cell>
          <cell r="C1921">
            <v>6.6650881823691073</v>
          </cell>
          <cell r="E1921">
            <v>1920</v>
          </cell>
          <cell r="F1921">
            <v>0.18280000000000002</v>
          </cell>
          <cell r="G1921">
            <v>2.030350493351992</v>
          </cell>
        </row>
        <row r="1922">
          <cell r="A1922">
            <v>37376</v>
          </cell>
          <cell r="B1922">
            <v>1.983165569922507</v>
          </cell>
          <cell r="C1922">
            <v>6.6695232856577737</v>
          </cell>
          <cell r="E1922">
            <v>1921</v>
          </cell>
          <cell r="F1922">
            <v>0.18109999999999998</v>
          </cell>
          <cell r="G1922">
            <v>2.0317035805116817</v>
          </cell>
        </row>
        <row r="1923">
          <cell r="A1923">
            <v>37378</v>
          </cell>
          <cell r="B1923">
            <v>1.9982838023404614</v>
          </cell>
          <cell r="C1923">
            <v>6.6739322086404114</v>
          </cell>
          <cell r="E1923">
            <v>1922</v>
          </cell>
          <cell r="F1923">
            <v>0.1837</v>
          </cell>
          <cell r="G1923">
            <v>2.0330459656750843</v>
          </cell>
        </row>
        <row r="1924">
          <cell r="A1924">
            <v>37379</v>
          </cell>
          <cell r="B1924">
            <v>1.9962691418240475</v>
          </cell>
          <cell r="C1924">
            <v>6.6783776788505591</v>
          </cell>
          <cell r="E1924">
            <v>1923</v>
          </cell>
          <cell r="F1924">
            <v>0.18340000000000001</v>
          </cell>
          <cell r="G1924">
            <v>2.0344069896640931</v>
          </cell>
        </row>
        <row r="1925">
          <cell r="A1925">
            <v>37382</v>
          </cell>
          <cell r="B1925">
            <v>1.9922388024098403</v>
          </cell>
          <cell r="C1925">
            <v>6.6828216252764712</v>
          </cell>
          <cell r="E1925">
            <v>1924</v>
          </cell>
          <cell r="F1925">
            <v>0.18329999999999999</v>
          </cell>
          <cell r="G1925">
            <v>2.0357668771102047</v>
          </cell>
        </row>
        <row r="1926">
          <cell r="A1926">
            <v>37383</v>
          </cell>
          <cell r="B1926">
            <v>1.9841740468424796</v>
          </cell>
          <cell r="C1926">
            <v>6.6872595507936241</v>
          </cell>
          <cell r="E1926">
            <v>1925</v>
          </cell>
          <cell r="F1926">
            <v>0.18280000000000002</v>
          </cell>
          <cell r="G1926">
            <v>2.0371269904334506</v>
          </cell>
        </row>
        <row r="1927">
          <cell r="A1927">
            <v>37384</v>
          </cell>
          <cell r="B1927">
            <v>1.9730761210334791</v>
          </cell>
          <cell r="C1927">
            <v>6.6916824464086853</v>
          </cell>
          <cell r="E1927">
            <v>1926</v>
          </cell>
          <cell r="F1927">
            <v>0.1827</v>
          </cell>
          <cell r="G1927">
            <v>2.0384845936563614</v>
          </cell>
        </row>
        <row r="1928">
          <cell r="A1928">
            <v>37385</v>
          </cell>
          <cell r="B1928">
            <v>1.9801396288521289</v>
          </cell>
          <cell r="C1928">
            <v>6.6960835126902012</v>
          </cell>
          <cell r="E1928">
            <v>1927</v>
          </cell>
          <cell r="F1928">
            <v>0.18340000000000001</v>
          </cell>
          <cell r="G1928">
            <v>2.0398424172379692</v>
          </cell>
        </row>
        <row r="1929">
          <cell r="A1929">
            <v>37386</v>
          </cell>
          <cell r="B1929">
            <v>1.9902231232822309</v>
          </cell>
          <cell r="C1929">
            <v>6.7005032394640613</v>
          </cell>
          <cell r="E1929">
            <v>1928</v>
          </cell>
          <cell r="F1929">
            <v>0.1837</v>
          </cell>
          <cell r="G1929">
            <v>2.0412059379638325</v>
          </cell>
        </row>
        <row r="1930">
          <cell r="A1930">
            <v>37389</v>
          </cell>
          <cell r="B1930">
            <v>2.0002981235496264</v>
          </cell>
          <cell r="C1930">
            <v>6.7049484049589978</v>
          </cell>
          <cell r="E1930">
            <v>1929</v>
          </cell>
          <cell r="F1930">
            <v>0.184</v>
          </cell>
          <cell r="G1930">
            <v>2.042572424651778</v>
          </cell>
        </row>
        <row r="1931">
          <cell r="A1931">
            <v>37390</v>
          </cell>
          <cell r="B1931">
            <v>2.0053324428503938</v>
          </cell>
          <cell r="C1931">
            <v>6.7094190368633102</v>
          </cell>
          <cell r="E1931">
            <v>1930</v>
          </cell>
          <cell r="F1931">
            <v>0.18410000000000001</v>
          </cell>
          <cell r="G1931">
            <v>2.0439418815162713</v>
          </cell>
        </row>
        <row r="1932">
          <cell r="A1932">
            <v>37391</v>
          </cell>
          <cell r="B1932">
            <v>2.0063390524727165</v>
          </cell>
          <cell r="C1932">
            <v>6.7139039087524104</v>
          </cell>
          <cell r="E1932">
            <v>1931</v>
          </cell>
          <cell r="F1932">
            <v>0.18420000000000003</v>
          </cell>
          <cell r="G1932">
            <v>2.0453129420136675</v>
          </cell>
        </row>
        <row r="1933">
          <cell r="A1933">
            <v>37392</v>
          </cell>
          <cell r="B1933">
            <v>2.0043257485011789</v>
          </cell>
          <cell r="C1933">
            <v>6.7183940312879704</v>
          </cell>
          <cell r="E1933">
            <v>1932</v>
          </cell>
          <cell r="F1933">
            <v>0.18420000000000003</v>
          </cell>
          <cell r="G1933">
            <v>2.0466856080810554</v>
          </cell>
        </row>
        <row r="1934">
          <cell r="A1934">
            <v>37393</v>
          </cell>
          <cell r="B1934">
            <v>2.0043257485011789</v>
          </cell>
          <cell r="C1934">
            <v>6.7228826480031332</v>
          </cell>
          <cell r="E1934">
            <v>1933</v>
          </cell>
          <cell r="F1934">
            <v>0.18410000000000001</v>
          </cell>
          <cell r="G1934">
            <v>2.0480591953825944</v>
          </cell>
        </row>
        <row r="1935">
          <cell r="A1935">
            <v>37396</v>
          </cell>
          <cell r="B1935">
            <v>2.0002981235496264</v>
          </cell>
          <cell r="C1935">
            <v>6.7273742636016483</v>
          </cell>
          <cell r="E1935">
            <v>1934</v>
          </cell>
          <cell r="F1935">
            <v>0.18410000000000001</v>
          </cell>
          <cell r="G1935">
            <v>2.0494330177424724</v>
          </cell>
        </row>
        <row r="1936">
          <cell r="A1936">
            <v>37397</v>
          </cell>
          <cell r="B1936">
            <v>1.9841740468424796</v>
          </cell>
          <cell r="C1936">
            <v>6.7318598483069474</v>
          </cell>
          <cell r="E1936">
            <v>1935</v>
          </cell>
          <cell r="F1936">
            <v>0.184</v>
          </cell>
          <cell r="G1936">
            <v>2.0508077616518254</v>
          </cell>
        </row>
        <row r="1937">
          <cell r="A1937">
            <v>37398</v>
          </cell>
          <cell r="B1937">
            <v>1.9861907456131256</v>
          </cell>
          <cell r="C1937">
            <v>6.7363122421729447</v>
          </cell>
          <cell r="E1937">
            <v>1936</v>
          </cell>
          <cell r="F1937">
            <v>0.1837</v>
          </cell>
          <cell r="G1937">
            <v>2.0521827399551915</v>
          </cell>
        </row>
        <row r="1938">
          <cell r="A1938">
            <v>37399</v>
          </cell>
          <cell r="B1938">
            <v>2.0013051569489626</v>
          </cell>
          <cell r="C1938">
            <v>6.7407721091845998</v>
          </cell>
          <cell r="E1938">
            <v>1937</v>
          </cell>
          <cell r="F1938">
            <v>0.18410000000000001</v>
          </cell>
          <cell r="G1938">
            <v>2.053556575070612</v>
          </cell>
        </row>
        <row r="1939">
          <cell r="A1939">
            <v>37400</v>
          </cell>
          <cell r="B1939">
            <v>2.0053324428503938</v>
          </cell>
          <cell r="C1939">
            <v>6.7452688898459092</v>
          </cell>
          <cell r="E1939">
            <v>1938</v>
          </cell>
          <cell r="F1939">
            <v>0.18420000000000003</v>
          </cell>
          <cell r="G1939">
            <v>2.0549340850305131</v>
          </cell>
        </row>
        <row r="1940">
          <cell r="A1940">
            <v>37403</v>
          </cell>
          <cell r="B1940">
            <v>2.0023121055647852</v>
          </cell>
          <cell r="C1940">
            <v>6.7497777253594284</v>
          </cell>
          <cell r="E1940">
            <v>1939</v>
          </cell>
          <cell r="F1940">
            <v>0.18410000000000001</v>
          </cell>
          <cell r="G1940">
            <v>2.0563132081129996</v>
          </cell>
        </row>
        <row r="1941">
          <cell r="A1941">
            <v>37404</v>
          </cell>
          <cell r="B1941">
            <v>1.995261684289984</v>
          </cell>
          <cell r="C1941">
            <v>6.7542827792425477</v>
          </cell>
          <cell r="E1941">
            <v>1940</v>
          </cell>
          <cell r="F1941">
            <v>0.18410000000000001</v>
          </cell>
          <cell r="G1941">
            <v>2.0576925672011486</v>
          </cell>
        </row>
        <row r="1942">
          <cell r="A1942">
            <v>37405</v>
          </cell>
          <cell r="B1942">
            <v>1.9771129220149675</v>
          </cell>
          <cell r="C1942">
            <v>6.7587749664539754</v>
          </cell>
          <cell r="E1942">
            <v>1941</v>
          </cell>
          <cell r="F1942">
            <v>0.18329999999999999</v>
          </cell>
          <cell r="G1942">
            <v>2.0590728515527674</v>
          </cell>
        </row>
        <row r="1943">
          <cell r="A1943">
            <v>37407</v>
          </cell>
          <cell r="B1943">
            <v>1.9437684948635514</v>
          </cell>
          <cell r="C1943">
            <v>6.7632292535616978</v>
          </cell>
          <cell r="E1943">
            <v>1942</v>
          </cell>
          <cell r="F1943">
            <v>0.18160000000000001</v>
          </cell>
          <cell r="G1943">
            <v>2.0604485357975699</v>
          </cell>
        </row>
        <row r="1944">
          <cell r="A1944">
            <v>37410</v>
          </cell>
          <cell r="B1944">
            <v>1.8594889319449859</v>
          </cell>
          <cell r="C1944">
            <v>6.7676113042105683</v>
          </cell>
          <cell r="E1944">
            <v>1943</v>
          </cell>
          <cell r="F1944">
            <v>0.17309999999999998</v>
          </cell>
          <cell r="G1944">
            <v>2.0618133761985398</v>
          </cell>
        </row>
        <row r="1945">
          <cell r="A1945">
            <v>37411</v>
          </cell>
          <cell r="B1945">
            <v>1.5278324865626303</v>
          </cell>
          <cell r="C1945">
            <v>6.7718060703158631</v>
          </cell>
          <cell r="E1945">
            <v>1944</v>
          </cell>
          <cell r="F1945">
            <v>0.159</v>
          </cell>
          <cell r="G1945">
            <v>2.0631200127875218</v>
          </cell>
        </row>
        <row r="1946">
          <cell r="A1946">
            <v>37412</v>
          </cell>
          <cell r="B1946">
            <v>1.7879451800868473</v>
          </cell>
          <cell r="C1946">
            <v>6.775254798751507</v>
          </cell>
          <cell r="E1946">
            <v>1945</v>
          </cell>
          <cell r="F1946">
            <v>0.16870000000000002</v>
          </cell>
          <cell r="G1946">
            <v>2.0643284179860442</v>
          </cell>
        </row>
        <row r="1947">
          <cell r="A1947">
            <v>37413</v>
          </cell>
          <cell r="B1947">
            <v>1.9001797368898288</v>
          </cell>
          <cell r="C1947">
            <v>6.7792927268052701</v>
          </cell>
          <cell r="E1947">
            <v>1946</v>
          </cell>
          <cell r="F1947">
            <v>0.18</v>
          </cell>
          <cell r="G1947">
            <v>2.0656058461094315</v>
          </cell>
        </row>
        <row r="1948">
          <cell r="A1948">
            <v>37414</v>
          </cell>
          <cell r="B1948">
            <v>1.9548936364621738</v>
          </cell>
          <cell r="C1948">
            <v>6.7835866850285766</v>
          </cell>
          <cell r="E1948">
            <v>1947</v>
          </cell>
          <cell r="F1948">
            <v>0.18230000000000002</v>
          </cell>
          <cell r="G1948">
            <v>2.0669629885410741</v>
          </cell>
        </row>
        <row r="1949">
          <cell r="A1949">
            <v>37417</v>
          </cell>
          <cell r="B1949">
            <v>1.9791308116776651</v>
          </cell>
          <cell r="C1949">
            <v>6.7880070818428937</v>
          </cell>
          <cell r="E1949">
            <v>1948</v>
          </cell>
          <cell r="F1949">
            <v>0.18309999999999998</v>
          </cell>
          <cell r="G1949">
            <v>2.0683370050414149</v>
          </cell>
        </row>
        <row r="1950">
          <cell r="A1950">
            <v>37418</v>
          </cell>
          <cell r="B1950">
            <v>1.9841740468424796</v>
          </cell>
          <cell r="C1950">
            <v>6.7924851998314137</v>
          </cell>
          <cell r="E1950">
            <v>1949</v>
          </cell>
          <cell r="F1950">
            <v>0.18340000000000001</v>
          </cell>
          <cell r="G1950">
            <v>2.0697174904492757</v>
          </cell>
        </row>
        <row r="1951">
          <cell r="A1951">
            <v>37419</v>
          </cell>
          <cell r="B1951">
            <v>1.9771129220149675</v>
          </cell>
          <cell r="C1951">
            <v>6.7969776907804365</v>
          </cell>
          <cell r="E1951">
            <v>1950</v>
          </cell>
          <cell r="F1951">
            <v>0.18289999999999998</v>
          </cell>
          <cell r="G1951">
            <v>2.0711009809929868</v>
          </cell>
        </row>
        <row r="1952">
          <cell r="A1952">
            <v>37420</v>
          </cell>
          <cell r="B1952">
            <v>1.9660084391004418</v>
          </cell>
          <cell r="C1952">
            <v>6.801457154921466</v>
          </cell>
          <cell r="E1952">
            <v>1951</v>
          </cell>
          <cell r="F1952">
            <v>0.1832</v>
          </cell>
          <cell r="G1952">
            <v>2.0724819207949743</v>
          </cell>
        </row>
        <row r="1953">
          <cell r="A1953">
            <v>37421</v>
          </cell>
          <cell r="B1953">
            <v>1.9962691418240475</v>
          </cell>
          <cell r="C1953">
            <v>6.8059143956430512</v>
          </cell>
          <cell r="E1953">
            <v>1952</v>
          </cell>
          <cell r="F1953">
            <v>0.18390000000000001</v>
          </cell>
          <cell r="G1953">
            <v>2.0738658682435371</v>
          </cell>
        </row>
        <row r="1954">
          <cell r="A1954">
            <v>37424</v>
          </cell>
          <cell r="B1954">
            <v>2.008352017594639</v>
          </cell>
          <cell r="C1954">
            <v>6.8104432079396906</v>
          </cell>
          <cell r="E1954">
            <v>1953</v>
          </cell>
          <cell r="F1954">
            <v>0.184</v>
          </cell>
          <cell r="G1954">
            <v>2.0752556104494952</v>
          </cell>
        </row>
        <row r="1955">
          <cell r="A1955">
            <v>37425</v>
          </cell>
          <cell r="B1955">
            <v>2.0053324428503938</v>
          </cell>
          <cell r="C1955">
            <v>6.8150024637254836</v>
          </cell>
          <cell r="E1955">
            <v>1954</v>
          </cell>
          <cell r="F1955">
            <v>0.184</v>
          </cell>
          <cell r="G1955">
            <v>2.0766469799828386</v>
          </cell>
        </row>
        <row r="1956">
          <cell r="A1956">
            <v>37426</v>
          </cell>
          <cell r="B1956">
            <v>2.0093583731222164</v>
          </cell>
          <cell r="C1956">
            <v>6.8195579122383547</v>
          </cell>
          <cell r="E1956">
            <v>1955</v>
          </cell>
          <cell r="F1956">
            <v>0.184</v>
          </cell>
          <cell r="G1956">
            <v>2.0780392823695468</v>
          </cell>
        </row>
        <row r="1957">
          <cell r="A1957">
            <v>37427</v>
          </cell>
          <cell r="B1957">
            <v>2.0113708301825461</v>
          </cell>
          <cell r="C1957">
            <v>6.8241255575023372</v>
          </cell>
          <cell r="E1957">
            <v>1956</v>
          </cell>
          <cell r="F1957">
            <v>0.18410000000000001</v>
          </cell>
          <cell r="G1957">
            <v>2.0794325182350573</v>
          </cell>
        </row>
        <row r="1958">
          <cell r="A1958">
            <v>37428</v>
          </cell>
          <cell r="B1958">
            <v>2.0103646439801892</v>
          </cell>
          <cell r="C1958">
            <v>6.8287008398649585</v>
          </cell>
          <cell r="E1958">
            <v>1957</v>
          </cell>
          <cell r="F1958">
            <v>0.18410000000000001</v>
          </cell>
          <cell r="G1958">
            <v>2.0808273855786621</v>
          </cell>
        </row>
        <row r="1959">
          <cell r="A1959">
            <v>37431</v>
          </cell>
          <cell r="B1959">
            <v>2.0103646439801892</v>
          </cell>
          <cell r="C1959">
            <v>6.833276899442553</v>
          </cell>
          <cell r="E1959">
            <v>1958</v>
          </cell>
          <cell r="F1959">
            <v>0.18410000000000001</v>
          </cell>
          <cell r="G1959">
            <v>2.0822231885885554</v>
          </cell>
        </row>
        <row r="1960">
          <cell r="A1960">
            <v>37432</v>
          </cell>
          <cell r="B1960">
            <v>2.0153947287242513</v>
          </cell>
          <cell r="C1960">
            <v>6.8378560255362748</v>
          </cell>
          <cell r="E1960">
            <v>1959</v>
          </cell>
          <cell r="F1960">
            <v>0.18410000000000001</v>
          </cell>
          <cell r="G1960">
            <v>2.0836199278923746</v>
          </cell>
        </row>
        <row r="1961">
          <cell r="A1961">
            <v>37433</v>
          </cell>
          <cell r="B1961">
            <v>2.0164004918636902</v>
          </cell>
          <cell r="C1961">
            <v>6.8424496851994885</v>
          </cell>
          <cell r="E1961">
            <v>1960</v>
          </cell>
          <cell r="F1961">
            <v>0.18410000000000001</v>
          </cell>
          <cell r="G1961">
            <v>2.0850176041181787</v>
          </cell>
        </row>
        <row r="1962">
          <cell r="A1962">
            <v>37434</v>
          </cell>
          <cell r="B1962">
            <v>2.0133829486790322</v>
          </cell>
          <cell r="C1962">
            <v>6.8470487248364185</v>
          </cell>
          <cell r="E1962">
            <v>1961</v>
          </cell>
          <cell r="F1962">
            <v>0.18410000000000001</v>
          </cell>
          <cell r="G1962">
            <v>2.0864162178944476</v>
          </cell>
        </row>
        <row r="1963">
          <cell r="A1963">
            <v>37435</v>
          </cell>
          <cell r="B1963">
            <v>2.0164004918636902</v>
          </cell>
          <cell r="C1963">
            <v>6.8516439685535389</v>
          </cell>
          <cell r="E1963">
            <v>1962</v>
          </cell>
          <cell r="F1963">
            <v>0.18410000000000001</v>
          </cell>
          <cell r="G1963">
            <v>2.0878157698500832</v>
          </cell>
        </row>
        <row r="1964">
          <cell r="A1964">
            <v>37438</v>
          </cell>
          <cell r="B1964">
            <v>2.0143888810004729</v>
          </cell>
          <cell r="C1964">
            <v>6.8562491879762941</v>
          </cell>
          <cell r="E1964">
            <v>1963</v>
          </cell>
          <cell r="F1964">
            <v>0.18410000000000001</v>
          </cell>
          <cell r="G1964">
            <v>2.0892162606144091</v>
          </cell>
        </row>
        <row r="1965">
          <cell r="A1965">
            <v>37439</v>
          </cell>
          <cell r="B1965">
            <v>2.0073455773828019</v>
          </cell>
          <cell r="C1965">
            <v>6.8608529053528367</v>
          </cell>
          <cell r="E1965">
            <v>1964</v>
          </cell>
          <cell r="F1965">
            <v>0.184</v>
          </cell>
          <cell r="G1965">
            <v>2.0906176908171705</v>
          </cell>
        </row>
        <row r="1966">
          <cell r="A1966">
            <v>37440</v>
          </cell>
          <cell r="B1966">
            <v>2.008352017594639</v>
          </cell>
          <cell r="C1966">
            <v>6.8654436062650479</v>
          </cell>
          <cell r="E1966">
            <v>1965</v>
          </cell>
          <cell r="F1966">
            <v>0.184</v>
          </cell>
          <cell r="G1966">
            <v>2.0920193599639618</v>
          </cell>
        </row>
        <row r="1967">
          <cell r="A1967">
            <v>37441</v>
          </cell>
          <cell r="B1967">
            <v>2.0013051569489626</v>
          </cell>
          <cell r="C1967">
            <v>6.8700396821044896</v>
          </cell>
          <cell r="E1967">
            <v>1966</v>
          </cell>
          <cell r="F1967">
            <v>0.184</v>
          </cell>
          <cell r="G1967">
            <v>2.0934219688695648</v>
          </cell>
        </row>
        <row r="1968">
          <cell r="A1968">
            <v>37442</v>
          </cell>
          <cell r="B1968">
            <v>2.0093583731222164</v>
          </cell>
          <cell r="C1968">
            <v>6.8746226973859024</v>
          </cell>
          <cell r="E1968">
            <v>1967</v>
          </cell>
          <cell r="F1968">
            <v>0.184</v>
          </cell>
          <cell r="G1968">
            <v>2.0948255181640474</v>
          </cell>
        </row>
        <row r="1969">
          <cell r="A1969">
            <v>37445</v>
          </cell>
          <cell r="B1969">
            <v>2.0093583731222164</v>
          </cell>
          <cell r="C1969">
            <v>6.8792272242789183</v>
          </cell>
          <cell r="E1969">
            <v>1968</v>
          </cell>
          <cell r="F1969">
            <v>0.184</v>
          </cell>
          <cell r="G1969">
            <v>2.0962300084779</v>
          </cell>
        </row>
        <row r="1970">
          <cell r="A1970">
            <v>37446</v>
          </cell>
          <cell r="B1970">
            <v>2.0093583731222164</v>
          </cell>
          <cell r="C1970">
            <v>6.8838348352201564</v>
          </cell>
          <cell r="E1970">
            <v>1969</v>
          </cell>
          <cell r="F1970">
            <v>0.184</v>
          </cell>
          <cell r="G1970">
            <v>2.0976354404420352</v>
          </cell>
        </row>
        <row r="1971">
          <cell r="A1971">
            <v>37447</v>
          </cell>
          <cell r="B1971">
            <v>2.0093583731222164</v>
          </cell>
          <cell r="C1971">
            <v>6.88844553227527</v>
          </cell>
          <cell r="E1971">
            <v>1970</v>
          </cell>
          <cell r="F1971">
            <v>0.184</v>
          </cell>
          <cell r="G1971">
            <v>2.0990418146877894</v>
          </cell>
        </row>
        <row r="1972">
          <cell r="A1972">
            <v>37448</v>
          </cell>
          <cell r="B1972">
            <v>2.0093583731222164</v>
          </cell>
          <cell r="C1972">
            <v>6.8930593175112946</v>
          </cell>
          <cell r="E1972">
            <v>1971</v>
          </cell>
          <cell r="F1972">
            <v>0.184</v>
          </cell>
          <cell r="G1972">
            <v>2.1004491318469216</v>
          </cell>
        </row>
        <row r="1973">
          <cell r="A1973">
            <v>37449</v>
          </cell>
          <cell r="B1973">
            <v>2.0093583731222164</v>
          </cell>
          <cell r="C1973">
            <v>6.8976761929966512</v>
          </cell>
          <cell r="E1973">
            <v>1972</v>
          </cell>
          <cell r="F1973">
            <v>0.184</v>
          </cell>
          <cell r="G1973">
            <v>2.1018573925516146</v>
          </cell>
        </row>
        <row r="1974">
          <cell r="A1974">
            <v>37452</v>
          </cell>
          <cell r="B1974">
            <v>2.0093583731222164</v>
          </cell>
          <cell r="C1974">
            <v>6.9022961608011455</v>
          </cell>
          <cell r="E1974">
            <v>1973</v>
          </cell>
          <cell r="F1974">
            <v>0.184</v>
          </cell>
          <cell r="G1974">
            <v>2.1032665974344753</v>
          </cell>
        </row>
        <row r="1975">
          <cell r="A1975">
            <v>37453</v>
          </cell>
          <cell r="B1975">
            <v>2.0093583731222164</v>
          </cell>
          <cell r="C1975">
            <v>6.9069192229959704</v>
          </cell>
          <cell r="E1975">
            <v>1974</v>
          </cell>
          <cell r="F1975">
            <v>0.184</v>
          </cell>
          <cell r="G1975">
            <v>2.1046767471285341</v>
          </cell>
        </row>
        <row r="1976">
          <cell r="A1976">
            <v>37454</v>
          </cell>
          <cell r="B1976">
            <v>2.0093583731222164</v>
          </cell>
          <cell r="C1976">
            <v>6.9115453816537054</v>
          </cell>
          <cell r="E1976">
            <v>1975</v>
          </cell>
          <cell r="F1976">
            <v>0.184</v>
          </cell>
          <cell r="G1976">
            <v>2.1060878422672467</v>
          </cell>
        </row>
        <row r="1977">
          <cell r="A1977">
            <v>37455</v>
          </cell>
          <cell r="B1977">
            <v>2.0093583731222164</v>
          </cell>
          <cell r="C1977">
            <v>6.916174638848319</v>
          </cell>
          <cell r="E1977">
            <v>1976</v>
          </cell>
          <cell r="F1977">
            <v>0.184</v>
          </cell>
          <cell r="G1977">
            <v>2.1074998834844929</v>
          </cell>
        </row>
        <row r="1978">
          <cell r="A1978">
            <v>37456</v>
          </cell>
          <cell r="B1978">
            <v>2.0093583731222164</v>
          </cell>
          <cell r="C1978">
            <v>6.9208069966551671</v>
          </cell>
          <cell r="E1978">
            <v>1977</v>
          </cell>
          <cell r="F1978">
            <v>0.184</v>
          </cell>
          <cell r="G1978">
            <v>2.1089128714145775</v>
          </cell>
        </row>
        <row r="1979">
          <cell r="A1979">
            <v>37459</v>
          </cell>
          <cell r="B1979">
            <v>2.0093583731222164</v>
          </cell>
          <cell r="C1979">
            <v>6.9254424571509974</v>
          </cell>
          <cell r="E1979">
            <v>1978</v>
          </cell>
          <cell r="F1979">
            <v>0.184</v>
          </cell>
          <cell r="G1979">
            <v>2.1103268066922309</v>
          </cell>
        </row>
        <row r="1980">
          <cell r="A1980">
            <v>37460</v>
          </cell>
          <cell r="B1980">
            <v>2.0093583731222164</v>
          </cell>
          <cell r="C1980">
            <v>6.9300810224139484</v>
          </cell>
          <cell r="E1980">
            <v>1979</v>
          </cell>
          <cell r="F1980">
            <v>0.184</v>
          </cell>
          <cell r="G1980">
            <v>2.1117416899526087</v>
          </cell>
        </row>
        <row r="1981">
          <cell r="A1981">
            <v>37461</v>
          </cell>
          <cell r="B1981">
            <v>2.0093583731222164</v>
          </cell>
          <cell r="C1981">
            <v>6.9347226945235496</v>
          </cell>
          <cell r="E1981">
            <v>1980</v>
          </cell>
          <cell r="F1981">
            <v>0.184</v>
          </cell>
          <cell r="G1981">
            <v>2.1131575218312926</v>
          </cell>
        </row>
        <row r="1982">
          <cell r="A1982">
            <v>37462</v>
          </cell>
          <cell r="B1982">
            <v>2.0093583731222164</v>
          </cell>
          <cell r="C1982">
            <v>6.9393674755607231</v>
          </cell>
          <cell r="E1982">
            <v>1981</v>
          </cell>
          <cell r="F1982">
            <v>0.184</v>
          </cell>
          <cell r="G1982">
            <v>2.1145743029642898</v>
          </cell>
        </row>
        <row r="1983">
          <cell r="A1983">
            <v>37463</v>
          </cell>
          <cell r="B1983">
            <v>2.0093583731222164</v>
          </cell>
          <cell r="C1983">
            <v>6.9440153676077863</v>
          </cell>
          <cell r="E1983">
            <v>1982</v>
          </cell>
          <cell r="F1983">
            <v>0.184</v>
          </cell>
          <cell r="G1983">
            <v>2.1159920339880354</v>
          </cell>
        </row>
        <row r="1984">
          <cell r="A1984">
            <v>37466</v>
          </cell>
          <cell r="B1984">
            <v>2.0093583731222164</v>
          </cell>
          <cell r="C1984">
            <v>6.9486663727484501</v>
          </cell>
          <cell r="E1984">
            <v>1983</v>
          </cell>
          <cell r="F1984">
            <v>0.184</v>
          </cell>
          <cell r="G1984">
            <v>2.1174107155393895</v>
          </cell>
        </row>
        <row r="1985">
          <cell r="A1985">
            <v>37467</v>
          </cell>
          <cell r="B1985">
            <v>2.0093583731222164</v>
          </cell>
          <cell r="C1985">
            <v>6.9533204930678219</v>
          </cell>
          <cell r="E1985">
            <v>1984</v>
          </cell>
          <cell r="F1985">
            <v>0.184</v>
          </cell>
          <cell r="G1985">
            <v>2.1188303482556403</v>
          </cell>
        </row>
        <row r="1986">
          <cell r="A1986">
            <v>37468</v>
          </cell>
          <cell r="B1986">
            <v>2.0093583731222164</v>
          </cell>
          <cell r="C1986">
            <v>6.9579777306524049</v>
          </cell>
          <cell r="E1986">
            <v>1985</v>
          </cell>
          <cell r="F1986">
            <v>0.184</v>
          </cell>
          <cell r="G1986">
            <v>2.1202509327745025</v>
          </cell>
        </row>
        <row r="1987">
          <cell r="A1987">
            <v>37469</v>
          </cell>
          <cell r="B1987">
            <v>2.0093583731222164</v>
          </cell>
          <cell r="C1987">
            <v>6.9626380875900997</v>
          </cell>
          <cell r="E1987">
            <v>1986</v>
          </cell>
          <cell r="F1987">
            <v>0.184</v>
          </cell>
          <cell r="G1987">
            <v>2.1216724697341189</v>
          </cell>
        </row>
        <row r="1988">
          <cell r="A1988">
            <v>37470</v>
          </cell>
          <cell r="B1988">
            <v>2.0093583731222164</v>
          </cell>
          <cell r="C1988">
            <v>6.9673015659702058</v>
          </cell>
          <cell r="E1988">
            <v>1987</v>
          </cell>
          <cell r="F1988">
            <v>0.184</v>
          </cell>
          <cell r="G1988">
            <v>2.1230949597730606</v>
          </cell>
        </row>
        <row r="1989">
          <cell r="A1989">
            <v>37473</v>
          </cell>
          <cell r="B1989">
            <v>2.0093583731222164</v>
          </cell>
          <cell r="C1989">
            <v>6.9719681678834222</v>
          </cell>
          <cell r="E1989">
            <v>1988</v>
          </cell>
          <cell r="F1989">
            <v>0.184</v>
          </cell>
          <cell r="G1989">
            <v>2.1245184035303257</v>
          </cell>
        </row>
        <row r="1990">
          <cell r="A1990">
            <v>37474</v>
          </cell>
          <cell r="B1990">
            <v>2.0093583731222164</v>
          </cell>
          <cell r="C1990">
            <v>6.976637895421848</v>
          </cell>
          <cell r="E1990">
            <v>1989</v>
          </cell>
          <cell r="F1990">
            <v>0.184</v>
          </cell>
          <cell r="G1990">
            <v>2.1259428016453414</v>
          </cell>
        </row>
        <row r="1991">
          <cell r="A1991">
            <v>37475</v>
          </cell>
          <cell r="B1991">
            <v>2.0093583731222164</v>
          </cell>
          <cell r="C1991">
            <v>6.9813107506789835</v>
          </cell>
          <cell r="E1991">
            <v>1990</v>
          </cell>
          <cell r="F1991">
            <v>0.184</v>
          </cell>
          <cell r="G1991">
            <v>2.1273681547579635</v>
          </cell>
        </row>
        <row r="1992">
          <cell r="A1992">
            <v>37476</v>
          </cell>
          <cell r="B1992">
            <v>2.0093583731222164</v>
          </cell>
          <cell r="C1992">
            <v>6.9859867357497318</v>
          </cell>
          <cell r="E1992">
            <v>1991</v>
          </cell>
          <cell r="F1992">
            <v>0.184</v>
          </cell>
          <cell r="G1992">
            <v>2.1287944635084766</v>
          </cell>
        </row>
        <row r="1993">
          <cell r="A1993">
            <v>37477</v>
          </cell>
          <cell r="B1993">
            <v>2.0093583731222164</v>
          </cell>
          <cell r="C1993">
            <v>6.9906658527303982</v>
          </cell>
          <cell r="E1993">
            <v>1992</v>
          </cell>
          <cell r="F1993">
            <v>0.184</v>
          </cell>
          <cell r="G1993">
            <v>2.1302217285375948</v>
          </cell>
        </row>
        <row r="1994">
          <cell r="A1994">
            <v>37480</v>
          </cell>
          <cell r="B1994">
            <v>2.0093583731222164</v>
          </cell>
          <cell r="C1994">
            <v>6.9953481037186931</v>
          </cell>
          <cell r="E1994">
            <v>1993</v>
          </cell>
          <cell r="F1994">
            <v>0.184</v>
          </cell>
          <cell r="G1994">
            <v>2.1316499504864619</v>
          </cell>
        </row>
        <row r="1995">
          <cell r="A1995">
            <v>37481</v>
          </cell>
          <cell r="B1995">
            <v>2.0093583731222164</v>
          </cell>
          <cell r="C1995">
            <v>7.0000334908137303</v>
          </cell>
          <cell r="E1995">
            <v>1994</v>
          </cell>
          <cell r="F1995">
            <v>0.184</v>
          </cell>
          <cell r="G1995">
            <v>2.1330791299966516</v>
          </cell>
        </row>
        <row r="1996">
          <cell r="A1996">
            <v>37482</v>
          </cell>
          <cell r="B1996">
            <v>2.0093583731222164</v>
          </cell>
          <cell r="C1996">
            <v>7.0047220161160313</v>
          </cell>
          <cell r="E1996">
            <v>1995</v>
          </cell>
          <cell r="F1996">
            <v>0.184</v>
          </cell>
          <cell r="G1996">
            <v>2.1345092677101669</v>
          </cell>
        </row>
        <row r="1997">
          <cell r="A1997">
            <v>37483</v>
          </cell>
          <cell r="B1997">
            <v>2.0093583731222164</v>
          </cell>
          <cell r="C1997">
            <v>7.0094136817275237</v>
          </cell>
          <cell r="E1997">
            <v>1996</v>
          </cell>
          <cell r="F1997">
            <v>0.184</v>
          </cell>
          <cell r="G1997">
            <v>2.1359403642694423</v>
          </cell>
        </row>
        <row r="1998">
          <cell r="A1998">
            <v>37484</v>
          </cell>
          <cell r="B1998">
            <v>2.0093583731222164</v>
          </cell>
          <cell r="C1998">
            <v>7.0141084897515427</v>
          </cell>
          <cell r="E1998">
            <v>1997</v>
          </cell>
          <cell r="F1998">
            <v>0.184</v>
          </cell>
          <cell r="G1998">
            <v>2.1373724203173428</v>
          </cell>
        </row>
        <row r="1999">
          <cell r="A1999">
            <v>37487</v>
          </cell>
          <cell r="B1999">
            <v>2.0093583731222164</v>
          </cell>
          <cell r="C1999">
            <v>7.0188064422928322</v>
          </cell>
          <cell r="E1999">
            <v>1998</v>
          </cell>
          <cell r="F1999">
            <v>0.184</v>
          </cell>
          <cell r="G1999">
            <v>2.1388054364971638</v>
          </cell>
        </row>
        <row r="2000">
          <cell r="A2000">
            <v>37488</v>
          </cell>
          <cell r="B2000">
            <v>2.0093583731222164</v>
          </cell>
          <cell r="C2000">
            <v>7.0235075414575476</v>
          </cell>
          <cell r="E2000">
            <v>1999</v>
          </cell>
          <cell r="F2000">
            <v>0.184</v>
          </cell>
          <cell r="G2000">
            <v>2.1402394134526324</v>
          </cell>
        </row>
        <row r="2001">
          <cell r="A2001">
            <v>37489</v>
          </cell>
          <cell r="B2001">
            <v>2.0093583731222164</v>
          </cell>
          <cell r="C2001">
            <v>7.0282117893532527</v>
          </cell>
          <cell r="E2001">
            <v>2000</v>
          </cell>
          <cell r="F2001">
            <v>0.184</v>
          </cell>
          <cell r="G2001">
            <v>2.1416743518279078</v>
          </cell>
        </row>
        <row r="2002">
          <cell r="A2002">
            <v>37490</v>
          </cell>
          <cell r="B2002">
            <v>2.0093583731222164</v>
          </cell>
          <cell r="C2002">
            <v>7.0329191880889237</v>
          </cell>
          <cell r="E2002">
            <v>2001</v>
          </cell>
          <cell r="F2002">
            <v>0.184</v>
          </cell>
          <cell r="G2002">
            <v>2.1431102522675802</v>
          </cell>
        </row>
        <row r="2003">
          <cell r="A2003">
            <v>37491</v>
          </cell>
          <cell r="B2003">
            <v>2.0093583731222164</v>
          </cell>
          <cell r="C2003">
            <v>7.0376297397749497</v>
          </cell>
          <cell r="E2003">
            <v>2002</v>
          </cell>
          <cell r="F2003">
            <v>0.184</v>
          </cell>
          <cell r="G2003">
            <v>2.1445471154166724</v>
          </cell>
        </row>
        <row r="2004">
          <cell r="A2004">
            <v>37494</v>
          </cell>
          <cell r="B2004">
            <v>2.0093583731222164</v>
          </cell>
          <cell r="C2004">
            <v>7.0423434465231329</v>
          </cell>
          <cell r="E2004">
            <v>2003</v>
          </cell>
          <cell r="F2004">
            <v>0.184</v>
          </cell>
          <cell r="G2004">
            <v>2.1459849419206396</v>
          </cell>
        </row>
        <row r="2005">
          <cell r="A2005">
            <v>37495</v>
          </cell>
          <cell r="B2005">
            <v>2.0093583731222164</v>
          </cell>
          <cell r="C2005">
            <v>7.0470603104466907</v>
          </cell>
          <cell r="E2005">
            <v>2004</v>
          </cell>
          <cell r="F2005">
            <v>0.184</v>
          </cell>
          <cell r="G2005">
            <v>2.1474237324253695</v>
          </cell>
        </row>
        <row r="2006">
          <cell r="A2006">
            <v>37496</v>
          </cell>
          <cell r="B2006">
            <v>2.0093583731222164</v>
          </cell>
          <cell r="C2006">
            <v>7.0517803336602549</v>
          </cell>
          <cell r="E2006">
            <v>2005</v>
          </cell>
          <cell r="F2006">
            <v>0.184</v>
          </cell>
          <cell r="G2006">
            <v>2.1488634875771835</v>
          </cell>
        </row>
        <row r="2007">
          <cell r="A2007">
            <v>37497</v>
          </cell>
          <cell r="B2007">
            <v>2.0093583731222164</v>
          </cell>
          <cell r="C2007">
            <v>7.0565035182798743</v>
          </cell>
          <cell r="E2007">
            <v>2006</v>
          </cell>
          <cell r="F2007">
            <v>0.184</v>
          </cell>
          <cell r="G2007">
            <v>2.1503042080228361</v>
          </cell>
        </row>
        <row r="2008">
          <cell r="A2008">
            <v>37498</v>
          </cell>
          <cell r="B2008">
            <v>2.0093583731222164</v>
          </cell>
          <cell r="C2008">
            <v>7.0612298664230151</v>
          </cell>
          <cell r="E2008">
            <v>2007</v>
          </cell>
          <cell r="F2008">
            <v>0.184</v>
          </cell>
          <cell r="G2008">
            <v>2.1517458944095149</v>
          </cell>
        </row>
        <row r="2009">
          <cell r="A2009">
            <v>37501</v>
          </cell>
          <cell r="B2009">
            <v>2.0093583731222164</v>
          </cell>
          <cell r="C2009">
            <v>7.065959380208561</v>
          </cell>
          <cell r="E2009">
            <v>2008</v>
          </cell>
          <cell r="F2009">
            <v>0.184</v>
          </cell>
          <cell r="G2009">
            <v>2.1531885473848416</v>
          </cell>
        </row>
        <row r="2010">
          <cell r="A2010">
            <v>37502</v>
          </cell>
          <cell r="B2010">
            <v>2.0093583731222164</v>
          </cell>
          <cell r="C2010">
            <v>7.0706920617568159</v>
          </cell>
          <cell r="E2010">
            <v>2009</v>
          </cell>
          <cell r="F2010">
            <v>0.184</v>
          </cell>
          <cell r="G2010">
            <v>2.1546321675968727</v>
          </cell>
        </row>
        <row r="2011">
          <cell r="A2011">
            <v>37503</v>
          </cell>
          <cell r="B2011">
            <v>2.0093583731222164</v>
          </cell>
          <cell r="C2011">
            <v>7.0754279131895021</v>
          </cell>
          <cell r="E2011">
            <v>2010</v>
          </cell>
          <cell r="F2011">
            <v>0.184</v>
          </cell>
          <cell r="G2011">
            <v>2.1560767556940985</v>
          </cell>
        </row>
        <row r="2012">
          <cell r="A2012">
            <v>37504</v>
          </cell>
          <cell r="B2012">
            <v>2.0093583731222164</v>
          </cell>
          <cell r="C2012">
            <v>7.080166936629765</v>
          </cell>
          <cell r="E2012">
            <v>2011</v>
          </cell>
          <cell r="F2012">
            <v>0.184</v>
          </cell>
          <cell r="G2012">
            <v>2.1575223123254443</v>
          </cell>
        </row>
        <row r="2013">
          <cell r="A2013">
            <v>37505</v>
          </cell>
          <cell r="B2013">
            <v>2.0093583731222164</v>
          </cell>
          <cell r="C2013">
            <v>7.0849091342021717</v>
          </cell>
          <cell r="E2013">
            <v>2012</v>
          </cell>
          <cell r="F2013">
            <v>0.184</v>
          </cell>
          <cell r="G2013">
            <v>2.1589688381402707</v>
          </cell>
        </row>
        <row r="2014">
          <cell r="A2014">
            <v>37508</v>
          </cell>
          <cell r="B2014">
            <v>2.0093583731222164</v>
          </cell>
          <cell r="C2014">
            <v>7.0896545080327114</v>
          </cell>
          <cell r="E2014">
            <v>2013</v>
          </cell>
          <cell r="F2014">
            <v>0.184</v>
          </cell>
          <cell r="G2014">
            <v>2.1604163337883735</v>
          </cell>
        </row>
        <row r="2015">
          <cell r="A2015">
            <v>37509</v>
          </cell>
          <cell r="B2015">
            <v>2.0093583731222164</v>
          </cell>
          <cell r="C2015">
            <v>7.0944030602487977</v>
          </cell>
          <cell r="E2015">
            <v>2014</v>
          </cell>
          <cell r="F2015">
            <v>0.184</v>
          </cell>
          <cell r="G2015">
            <v>2.161864799919984</v>
          </cell>
        </row>
        <row r="2016">
          <cell r="A2016">
            <v>37510</v>
          </cell>
          <cell r="B2016">
            <v>2.0093583731222164</v>
          </cell>
          <cell r="C2016">
            <v>7.0991547929792693</v>
          </cell>
          <cell r="E2016">
            <v>2015</v>
          </cell>
          <cell r="F2016">
            <v>0.184</v>
          </cell>
          <cell r="G2016">
            <v>2.1633142371857699</v>
          </cell>
        </row>
        <row r="2017">
          <cell r="A2017">
            <v>37511</v>
          </cell>
          <cell r="B2017">
            <v>2.0093583731222164</v>
          </cell>
          <cell r="C2017">
            <v>7.103909708354391</v>
          </cell>
          <cell r="E2017">
            <v>2016</v>
          </cell>
          <cell r="F2017">
            <v>0.184</v>
          </cell>
          <cell r="G2017">
            <v>2.1647646462368346</v>
          </cell>
        </row>
        <row r="2018">
          <cell r="A2018">
            <v>37512</v>
          </cell>
          <cell r="B2018">
            <v>2.0093583731222164</v>
          </cell>
          <cell r="C2018">
            <v>7.108667808505853</v>
          </cell>
          <cell r="E2018">
            <v>2017</v>
          </cell>
          <cell r="F2018">
            <v>0.184</v>
          </cell>
          <cell r="G2018">
            <v>2.1662160277247184</v>
          </cell>
        </row>
        <row r="2019">
          <cell r="A2019">
            <v>37515</v>
          </cell>
          <cell r="B2019">
            <v>2.0093583731222164</v>
          </cell>
          <cell r="C2019">
            <v>7.1134290955667749</v>
          </cell>
          <cell r="E2019">
            <v>2018</v>
          </cell>
          <cell r="F2019">
            <v>0.184</v>
          </cell>
          <cell r="G2019">
            <v>2.167668382301398</v>
          </cell>
        </row>
        <row r="2020">
          <cell r="A2020">
            <v>37516</v>
          </cell>
          <cell r="B2020">
            <v>2.0093583731222164</v>
          </cell>
          <cell r="C2020">
            <v>7.1181935716717044</v>
          </cell>
          <cell r="E2020">
            <v>2019</v>
          </cell>
          <cell r="F2020">
            <v>0.184</v>
          </cell>
          <cell r="G2020">
            <v>2.1691217106192879</v>
          </cell>
        </row>
        <row r="2021">
          <cell r="A2021">
            <v>37517</v>
          </cell>
          <cell r="B2021">
            <v>2.0093583731222164</v>
          </cell>
          <cell r="C2021">
            <v>7.122961238956619</v>
          </cell>
          <cell r="E2021">
            <v>2020</v>
          </cell>
          <cell r="F2021">
            <v>0.184</v>
          </cell>
          <cell r="G2021">
            <v>2.1705760133312397</v>
          </cell>
        </row>
        <row r="2022">
          <cell r="A2022">
            <v>37518</v>
          </cell>
          <cell r="B2022">
            <v>2.0093583731222164</v>
          </cell>
          <cell r="C2022">
            <v>7.1277320995589264</v>
          </cell>
          <cell r="E2022">
            <v>2021</v>
          </cell>
          <cell r="F2022">
            <v>0.184</v>
          </cell>
          <cell r="G2022">
            <v>2.1720312910905424</v>
          </cell>
        </row>
        <row r="2023">
          <cell r="A2023">
            <v>37519</v>
          </cell>
          <cell r="B2023">
            <v>2.0093583731222164</v>
          </cell>
          <cell r="C2023">
            <v>7.1325061556174667</v>
          </cell>
          <cell r="E2023">
            <v>2022</v>
          </cell>
          <cell r="F2023">
            <v>0.184</v>
          </cell>
          <cell r="G2023">
            <v>2.1734875445509236</v>
          </cell>
        </row>
        <row r="2024">
          <cell r="A2024">
            <v>37522</v>
          </cell>
          <cell r="B2024">
            <v>2.0093583731222164</v>
          </cell>
          <cell r="C2024">
            <v>7.1372834092725119</v>
          </cell>
          <cell r="E2024">
            <v>2023</v>
          </cell>
          <cell r="F2024">
            <v>0.184</v>
          </cell>
          <cell r="G2024">
            <v>2.1749447743665486</v>
          </cell>
        </row>
        <row r="2025">
          <cell r="A2025">
            <v>37523</v>
          </cell>
          <cell r="B2025">
            <v>2.0093583731222164</v>
          </cell>
          <cell r="C2025">
            <v>7.1420638626657675</v>
          </cell>
          <cell r="E2025">
            <v>2024</v>
          </cell>
          <cell r="F2025">
            <v>0.184</v>
          </cell>
          <cell r="G2025">
            <v>2.1764029811920218</v>
          </cell>
        </row>
        <row r="2026">
          <cell r="A2026">
            <v>37524</v>
          </cell>
          <cell r="B2026">
            <v>2.0093583731222164</v>
          </cell>
          <cell r="C2026">
            <v>7.1468475179403743</v>
          </cell>
          <cell r="E2026">
            <v>2025</v>
          </cell>
          <cell r="F2026">
            <v>0.184</v>
          </cell>
          <cell r="G2026">
            <v>2.1778621656823858</v>
          </cell>
        </row>
        <row r="2027">
          <cell r="A2027">
            <v>37525</v>
          </cell>
          <cell r="B2027">
            <v>2.0093583731222164</v>
          </cell>
          <cell r="C2027">
            <v>7.1516343772409083</v>
          </cell>
          <cell r="E2027">
            <v>2026</v>
          </cell>
          <cell r="F2027">
            <v>0.184</v>
          </cell>
          <cell r="G2027">
            <v>2.1793223284931229</v>
          </cell>
        </row>
        <row r="2028">
          <cell r="A2028">
            <v>37526</v>
          </cell>
          <cell r="B2028">
            <v>2.0093583731222164</v>
          </cell>
          <cell r="C2028">
            <v>7.156424442713381</v>
          </cell>
          <cell r="E2028">
            <v>2027</v>
          </cell>
          <cell r="F2028">
            <v>0.184</v>
          </cell>
          <cell r="G2028">
            <v>2.1807834702801552</v>
          </cell>
        </row>
        <row r="2029">
          <cell r="A2029">
            <v>37529</v>
          </cell>
          <cell r="B2029">
            <v>2.0093583731222164</v>
          </cell>
          <cell r="C2029">
            <v>7.1612177165052415</v>
          </cell>
          <cell r="E2029">
            <v>2028</v>
          </cell>
          <cell r="F2029">
            <v>0.184</v>
          </cell>
          <cell r="G2029">
            <v>2.1822455916998438</v>
          </cell>
        </row>
        <row r="2030">
          <cell r="A2030">
            <v>37530</v>
          </cell>
          <cell r="B2030">
            <v>2.0093583731222164</v>
          </cell>
          <cell r="C2030">
            <v>7.1660142007653782</v>
          </cell>
          <cell r="E2030">
            <v>2029</v>
          </cell>
          <cell r="F2030">
            <v>0.184</v>
          </cell>
          <cell r="G2030">
            <v>2.1837086934089904</v>
          </cell>
        </row>
        <row r="2031">
          <cell r="A2031">
            <v>37531</v>
          </cell>
          <cell r="B2031">
            <v>2.0093583731222164</v>
          </cell>
          <cell r="C2031">
            <v>7.170813897644118</v>
          </cell>
          <cell r="E2031">
            <v>2030</v>
          </cell>
          <cell r="F2031">
            <v>0.184</v>
          </cell>
          <cell r="G2031">
            <v>2.1851727760648365</v>
          </cell>
        </row>
        <row r="2032">
          <cell r="A2032">
            <v>37533</v>
          </cell>
          <cell r="B2032">
            <v>2.0093583731222164</v>
          </cell>
          <cell r="C2032">
            <v>7.1756168092932286</v>
          </cell>
          <cell r="E2032">
            <v>2031</v>
          </cell>
          <cell r="F2032">
            <v>0.184</v>
          </cell>
          <cell r="G2032">
            <v>2.1866378403250653</v>
          </cell>
        </row>
        <row r="2033">
          <cell r="A2033">
            <v>37536</v>
          </cell>
          <cell r="B2033">
            <v>2.0093583731222164</v>
          </cell>
          <cell r="C2033">
            <v>7.1804229378659183</v>
          </cell>
          <cell r="E2033">
            <v>2032</v>
          </cell>
          <cell r="F2033">
            <v>0.184</v>
          </cell>
          <cell r="G2033">
            <v>2.1881038868477996</v>
          </cell>
        </row>
        <row r="2034">
          <cell r="A2034">
            <v>37537</v>
          </cell>
          <cell r="B2034">
            <v>2.0093583731222164</v>
          </cell>
          <cell r="C2034">
            <v>7.1852322855168387</v>
          </cell>
          <cell r="E2034">
            <v>2033</v>
          </cell>
          <cell r="F2034">
            <v>0.184</v>
          </cell>
          <cell r="G2034">
            <v>2.1895709162916046</v>
          </cell>
        </row>
        <row r="2035">
          <cell r="A2035">
            <v>37538</v>
          </cell>
          <cell r="B2035">
            <v>2.0093583731222164</v>
          </cell>
          <cell r="C2035">
            <v>7.1900448544020827</v>
          </cell>
          <cell r="E2035">
            <v>2034</v>
          </cell>
          <cell r="F2035">
            <v>0.184</v>
          </cell>
          <cell r="G2035">
            <v>2.1910389293154862</v>
          </cell>
        </row>
        <row r="2036">
          <cell r="A2036">
            <v>37539</v>
          </cell>
          <cell r="B2036">
            <v>2.0093583731222164</v>
          </cell>
          <cell r="C2036">
            <v>7.1948606466791887</v>
          </cell>
          <cell r="E2036">
            <v>2035</v>
          </cell>
          <cell r="F2036">
            <v>0.184</v>
          </cell>
          <cell r="G2036">
            <v>2.1925079265788927</v>
          </cell>
        </row>
        <row r="2037">
          <cell r="A2037">
            <v>37540</v>
          </cell>
          <cell r="B2037">
            <v>2.0093583731222164</v>
          </cell>
          <cell r="C2037">
            <v>7.1996796645071397</v>
          </cell>
          <cell r="E2037">
            <v>2036</v>
          </cell>
          <cell r="F2037">
            <v>0.184</v>
          </cell>
          <cell r="G2037">
            <v>2.1939779087417142</v>
          </cell>
        </row>
        <row r="2038">
          <cell r="A2038">
            <v>37543</v>
          </cell>
          <cell r="B2038">
            <v>2.0093583731222164</v>
          </cell>
          <cell r="C2038">
            <v>7.204501910046365</v>
          </cell>
          <cell r="E2038">
            <v>2037</v>
          </cell>
          <cell r="F2038">
            <v>0.184</v>
          </cell>
          <cell r="G2038">
            <v>2.1954488764642837</v>
          </cell>
        </row>
        <row r="2039">
          <cell r="A2039">
            <v>37544</v>
          </cell>
          <cell r="B2039">
            <v>2.0093583731222164</v>
          </cell>
          <cell r="C2039">
            <v>7.2093273854587405</v>
          </cell>
          <cell r="E2039">
            <v>2038</v>
          </cell>
          <cell r="F2039">
            <v>0.184</v>
          </cell>
          <cell r="G2039">
            <v>2.1969208304073762</v>
          </cell>
        </row>
        <row r="2040">
          <cell r="A2040">
            <v>37545</v>
          </cell>
          <cell r="B2040">
            <v>2.0093583731222164</v>
          </cell>
          <cell r="C2040">
            <v>7.214156092907591</v>
          </cell>
          <cell r="E2040">
            <v>2039</v>
          </cell>
          <cell r="F2040">
            <v>0.184</v>
          </cell>
          <cell r="G2040">
            <v>2.1983937712322099</v>
          </cell>
        </row>
        <row r="2041">
          <cell r="A2041">
            <v>37546</v>
          </cell>
          <cell r="B2041">
            <v>2.0093583731222164</v>
          </cell>
          <cell r="C2041">
            <v>7.2189880345576896</v>
          </cell>
          <cell r="E2041">
            <v>2040</v>
          </cell>
          <cell r="F2041">
            <v>0.184</v>
          </cell>
          <cell r="G2041">
            <v>2.1998676996004471</v>
          </cell>
        </row>
        <row r="2042">
          <cell r="A2042">
            <v>37547</v>
          </cell>
          <cell r="B2042">
            <v>2.0093583731222164</v>
          </cell>
          <cell r="C2042">
            <v>7.2238232125752591</v>
          </cell>
          <cell r="E2042">
            <v>2041</v>
          </cell>
          <cell r="F2042">
            <v>0.184</v>
          </cell>
          <cell r="G2042">
            <v>2.2013426161741929</v>
          </cell>
        </row>
        <row r="2043">
          <cell r="A2043">
            <v>37550</v>
          </cell>
          <cell r="B2043">
            <v>2.0093583731222164</v>
          </cell>
          <cell r="C2043">
            <v>7.2286616291279735</v>
          </cell>
          <cell r="E2043">
            <v>2042</v>
          </cell>
          <cell r="F2043">
            <v>0.184</v>
          </cell>
          <cell r="G2043">
            <v>2.2028185216159963</v>
          </cell>
        </row>
        <row r="2044">
          <cell r="A2044">
            <v>37551</v>
          </cell>
          <cell r="B2044">
            <v>2.0093583731222164</v>
          </cell>
          <cell r="C2044">
            <v>7.2335032863849591</v>
          </cell>
          <cell r="E2044">
            <v>2043</v>
          </cell>
          <cell r="F2044">
            <v>0.184</v>
          </cell>
          <cell r="G2044">
            <v>2.2042954165888511</v>
          </cell>
        </row>
        <row r="2045">
          <cell r="A2045">
            <v>37552</v>
          </cell>
          <cell r="B2045">
            <v>2.0093583731222164</v>
          </cell>
          <cell r="C2045">
            <v>7.2383481865167942</v>
          </cell>
          <cell r="E2045">
            <v>2044</v>
          </cell>
          <cell r="F2045">
            <v>0.184</v>
          </cell>
          <cell r="G2045">
            <v>2.2057733017561949</v>
          </cell>
        </row>
        <row r="2046">
          <cell r="A2046">
            <v>37553</v>
          </cell>
          <cell r="B2046">
            <v>2.0093583731222164</v>
          </cell>
          <cell r="C2046">
            <v>7.2431963316955112</v>
          </cell>
          <cell r="E2046">
            <v>2045</v>
          </cell>
          <cell r="F2046">
            <v>0.184</v>
          </cell>
          <cell r="G2046">
            <v>2.207252177781911</v>
          </cell>
        </row>
        <row r="2047">
          <cell r="A2047">
            <v>37554</v>
          </cell>
          <cell r="B2047">
            <v>2.0093583731222164</v>
          </cell>
          <cell r="C2047">
            <v>7.2480477240945982</v>
          </cell>
          <cell r="E2047">
            <v>2046</v>
          </cell>
          <cell r="F2047">
            <v>0.184</v>
          </cell>
          <cell r="G2047">
            <v>2.208732045330327</v>
          </cell>
        </row>
        <row r="2048">
          <cell r="A2048">
            <v>37557</v>
          </cell>
          <cell r="B2048">
            <v>2.0093583731222164</v>
          </cell>
          <cell r="C2048">
            <v>7.2529023658889979</v>
          </cell>
          <cell r="E2048">
            <v>2047</v>
          </cell>
          <cell r="F2048">
            <v>0.184</v>
          </cell>
          <cell r="G2048">
            <v>2.210212905066216</v>
          </cell>
        </row>
        <row r="2049">
          <cell r="A2049">
            <v>37558</v>
          </cell>
          <cell r="B2049">
            <v>2.0093583731222164</v>
          </cell>
          <cell r="C2049">
            <v>7.25776025925511</v>
          </cell>
          <cell r="E2049">
            <v>2048</v>
          </cell>
          <cell r="F2049">
            <v>0.184</v>
          </cell>
          <cell r="G2049">
            <v>2.2116947576547972</v>
          </cell>
        </row>
        <row r="2050">
          <cell r="A2050">
            <v>37559</v>
          </cell>
          <cell r="B2050">
            <v>2.0093583731222164</v>
          </cell>
          <cell r="C2050">
            <v>7.2626214063707923</v>
          </cell>
          <cell r="E2050">
            <v>2049</v>
          </cell>
          <cell r="F2050">
            <v>0.184</v>
          </cell>
          <cell r="G2050">
            <v>2.2131776037617352</v>
          </cell>
        </row>
        <row r="2051">
          <cell r="A2051">
            <v>37560</v>
          </cell>
          <cell r="B2051">
            <v>2.0093583731222164</v>
          </cell>
          <cell r="C2051">
            <v>7.267485809415362</v>
          </cell>
          <cell r="E2051">
            <v>2050</v>
          </cell>
          <cell r="F2051">
            <v>0.184</v>
          </cell>
          <cell r="G2051">
            <v>2.2146614440531418</v>
          </cell>
        </row>
        <row r="2052">
          <cell r="A2052">
            <v>37561</v>
          </cell>
          <cell r="B2052">
            <v>2.0093583731222164</v>
          </cell>
          <cell r="C2052">
            <v>7.2723534705695938</v>
          </cell>
          <cell r="E2052">
            <v>2051</v>
          </cell>
          <cell r="F2052">
            <v>0.184</v>
          </cell>
          <cell r="G2052">
            <v>2.2161462791955748</v>
          </cell>
        </row>
        <row r="2053">
          <cell r="A2053">
            <v>37564</v>
          </cell>
          <cell r="B2053">
            <v>2.0093583731222164</v>
          </cell>
          <cell r="C2053">
            <v>7.2772243920157251</v>
          </cell>
          <cell r="E2053">
            <v>2052</v>
          </cell>
          <cell r="F2053">
            <v>0.184</v>
          </cell>
          <cell r="G2053">
            <v>2.2176321098560385</v>
          </cell>
        </row>
        <row r="2054">
          <cell r="A2054">
            <v>37565</v>
          </cell>
          <cell r="B2054">
            <v>2.0093583731222164</v>
          </cell>
          <cell r="C2054">
            <v>7.2820985759374537</v>
          </cell>
          <cell r="E2054">
            <v>2053</v>
          </cell>
          <cell r="F2054">
            <v>0.184</v>
          </cell>
          <cell r="G2054">
            <v>2.2191189367019852</v>
          </cell>
        </row>
        <row r="2055">
          <cell r="A2055">
            <v>37566</v>
          </cell>
          <cell r="B2055">
            <v>2.0093583731222164</v>
          </cell>
          <cell r="C2055">
            <v>7.2869760245199409</v>
          </cell>
          <cell r="E2055">
            <v>2054</v>
          </cell>
          <cell r="F2055">
            <v>0.184</v>
          </cell>
          <cell r="G2055">
            <v>2.2206067604013144</v>
          </cell>
        </row>
        <row r="2056">
          <cell r="A2056">
            <v>37567</v>
          </cell>
          <cell r="B2056">
            <v>2.0093583731222164</v>
          </cell>
          <cell r="C2056">
            <v>7.2918567399498109</v>
          </cell>
          <cell r="E2056">
            <v>2055</v>
          </cell>
          <cell r="F2056">
            <v>0.184</v>
          </cell>
          <cell r="G2056">
            <v>2.2220955816223738</v>
          </cell>
        </row>
        <row r="2057">
          <cell r="A2057">
            <v>37568</v>
          </cell>
          <cell r="B2057">
            <v>2.0093583731222164</v>
          </cell>
          <cell r="C2057">
            <v>7.2967407244151525</v>
          </cell>
          <cell r="E2057">
            <v>2056</v>
          </cell>
          <cell r="F2057">
            <v>0.184</v>
          </cell>
          <cell r="G2057">
            <v>2.223585401033958</v>
          </cell>
        </row>
        <row r="2058">
          <cell r="A2058">
            <v>37571</v>
          </cell>
          <cell r="B2058">
            <v>2.0093583731222164</v>
          </cell>
          <cell r="C2058">
            <v>7.3016279801055211</v>
          </cell>
          <cell r="E2058">
            <v>2057</v>
          </cell>
          <cell r="F2058">
            <v>0.184</v>
          </cell>
          <cell r="G2058">
            <v>2.2250762193053113</v>
          </cell>
        </row>
        <row r="2059">
          <cell r="A2059">
            <v>37572</v>
          </cell>
          <cell r="B2059">
            <v>2.0093583731222164</v>
          </cell>
          <cell r="C2059">
            <v>7.3065185092119371</v>
          </cell>
          <cell r="E2059">
            <v>2058</v>
          </cell>
          <cell r="F2059">
            <v>0.184</v>
          </cell>
          <cell r="G2059">
            <v>2.2265680371061256</v>
          </cell>
        </row>
        <row r="2060">
          <cell r="A2060">
            <v>37573</v>
          </cell>
          <cell r="B2060">
            <v>2.0093583731222164</v>
          </cell>
          <cell r="C2060">
            <v>7.3114123139268896</v>
          </cell>
          <cell r="E2060">
            <v>2059</v>
          </cell>
          <cell r="F2060">
            <v>0.184</v>
          </cell>
          <cell r="G2060">
            <v>2.2280608551065431</v>
          </cell>
        </row>
        <row r="2061">
          <cell r="A2061">
            <v>37574</v>
          </cell>
          <cell r="B2061">
            <v>2.0093583731222164</v>
          </cell>
          <cell r="C2061">
            <v>7.3163093964443355</v>
          </cell>
          <cell r="E2061">
            <v>2060</v>
          </cell>
          <cell r="F2061">
            <v>0.184</v>
          </cell>
          <cell r="G2061">
            <v>2.2295546739771539</v>
          </cell>
        </row>
        <row r="2062">
          <cell r="A2062">
            <v>37578</v>
          </cell>
          <cell r="B2062">
            <v>2.0093583731222164</v>
          </cell>
          <cell r="C2062">
            <v>7.3212097589597018</v>
          </cell>
          <cell r="E2062">
            <v>2061</v>
          </cell>
          <cell r="F2062">
            <v>0.184</v>
          </cell>
          <cell r="G2062">
            <v>2.2310494943889987</v>
          </cell>
        </row>
        <row r="2063">
          <cell r="A2063">
            <v>37579</v>
          </cell>
          <cell r="B2063">
            <v>2.0093583731222164</v>
          </cell>
          <cell r="C2063">
            <v>7.3261134036698854</v>
          </cell>
          <cell r="E2063">
            <v>2062</v>
          </cell>
          <cell r="F2063">
            <v>0.184</v>
          </cell>
          <cell r="G2063">
            <v>2.2325453170135678</v>
          </cell>
        </row>
        <row r="2064">
          <cell r="A2064">
            <v>37580</v>
          </cell>
          <cell r="B2064">
            <v>2.0093583731222164</v>
          </cell>
          <cell r="C2064">
            <v>7.3310203327732548</v>
          </cell>
          <cell r="E2064">
            <v>2063</v>
          </cell>
          <cell r="F2064">
            <v>0.184</v>
          </cell>
          <cell r="G2064">
            <v>2.2340421425228016</v>
          </cell>
        </row>
        <row r="2065">
          <cell r="A2065">
            <v>37581</v>
          </cell>
          <cell r="B2065">
            <v>2.0093583731222164</v>
          </cell>
          <cell r="C2065">
            <v>7.3359305484696504</v>
          </cell>
          <cell r="E2065">
            <v>2064</v>
          </cell>
          <cell r="F2065">
            <v>0.184</v>
          </cell>
          <cell r="G2065">
            <v>2.2355399715890911</v>
          </cell>
        </row>
        <row r="2066">
          <cell r="A2066">
            <v>37582</v>
          </cell>
          <cell r="B2066">
            <v>2.0093583731222164</v>
          </cell>
          <cell r="C2066">
            <v>7.3408440529603869</v>
          </cell>
          <cell r="E2066">
            <v>2065</v>
          </cell>
          <cell r="F2066">
            <v>0.184</v>
          </cell>
          <cell r="G2066">
            <v>2.2370388048852781</v>
          </cell>
        </row>
        <row r="2067">
          <cell r="A2067">
            <v>37585</v>
          </cell>
          <cell r="B2067">
            <v>2.0093583731222164</v>
          </cell>
          <cell r="C2067">
            <v>7.3457608484482533</v>
          </cell>
          <cell r="E2067">
            <v>2066</v>
          </cell>
          <cell r="F2067">
            <v>0.184</v>
          </cell>
          <cell r="G2067">
            <v>2.2385386430846554</v>
          </cell>
        </row>
        <row r="2068">
          <cell r="A2068">
            <v>37586</v>
          </cell>
          <cell r="B2068">
            <v>2.0093583731222164</v>
          </cell>
          <cell r="C2068">
            <v>7.3506809371375139</v>
          </cell>
          <cell r="E2068">
            <v>2067</v>
          </cell>
          <cell r="F2068">
            <v>0.184</v>
          </cell>
          <cell r="G2068">
            <v>2.2400394868609679</v>
          </cell>
        </row>
        <row r="2069">
          <cell r="A2069">
            <v>37587</v>
          </cell>
          <cell r="B2069">
            <v>2.0093583731222164</v>
          </cell>
          <cell r="C2069">
            <v>7.3556043212339093</v>
          </cell>
          <cell r="E2069">
            <v>2068</v>
          </cell>
          <cell r="F2069">
            <v>0.184</v>
          </cell>
          <cell r="G2069">
            <v>2.2415413368884112</v>
          </cell>
        </row>
        <row r="2070">
          <cell r="A2070">
            <v>37588</v>
          </cell>
          <cell r="B2070">
            <v>2.0093583731222164</v>
          </cell>
          <cell r="C2070">
            <v>7.3605310029446578</v>
          </cell>
          <cell r="E2070">
            <v>2069</v>
          </cell>
          <cell r="F2070">
            <v>0.184</v>
          </cell>
          <cell r="G2070">
            <v>2.2430441938416332</v>
          </cell>
        </row>
        <row r="2071">
          <cell r="A2071">
            <v>37589</v>
          </cell>
          <cell r="B2071">
            <v>2.0093583731222164</v>
          </cell>
          <cell r="C2071">
            <v>7.3654609844784549</v>
          </cell>
          <cell r="E2071">
            <v>2070</v>
          </cell>
          <cell r="F2071">
            <v>0.184</v>
          </cell>
          <cell r="G2071">
            <v>2.2445480583957345</v>
          </cell>
        </row>
        <row r="2072">
          <cell r="A2072">
            <v>37592</v>
          </cell>
          <cell r="B2072">
            <v>2.0093583731222164</v>
          </cell>
          <cell r="C2072">
            <v>7.3703942680454775</v>
          </cell>
          <cell r="E2072">
            <v>2071</v>
          </cell>
          <cell r="F2072">
            <v>0.184</v>
          </cell>
          <cell r="G2072">
            <v>2.2460529312262678</v>
          </cell>
        </row>
        <row r="2073">
          <cell r="A2073">
            <v>37593</v>
          </cell>
          <cell r="B2073">
            <v>2.0093583731222164</v>
          </cell>
          <cell r="C2073">
            <v>7.3753308558573805</v>
          </cell>
          <cell r="E2073">
            <v>2072</v>
          </cell>
          <cell r="F2073">
            <v>0.184</v>
          </cell>
          <cell r="G2073">
            <v>2.2475588130092392</v>
          </cell>
        </row>
        <row r="2074">
          <cell r="A2074">
            <v>37594</v>
          </cell>
          <cell r="B2074">
            <v>2.0093583731222164</v>
          </cell>
          <cell r="C2074">
            <v>7.3802707501273019</v>
          </cell>
          <cell r="E2074">
            <v>2073</v>
          </cell>
          <cell r="F2074">
            <v>0.184</v>
          </cell>
          <cell r="G2074">
            <v>2.249065704421108</v>
          </cell>
        </row>
        <row r="2075">
          <cell r="A2075">
            <v>37595</v>
          </cell>
          <cell r="B2075">
            <v>2.0093583731222164</v>
          </cell>
          <cell r="C2075">
            <v>7.3852139530698606</v>
          </cell>
          <cell r="E2075">
            <v>2074</v>
          </cell>
          <cell r="F2075">
            <v>0.184</v>
          </cell>
          <cell r="G2075">
            <v>2.2505736061387869</v>
          </cell>
        </row>
        <row r="2076">
          <cell r="A2076">
            <v>37596</v>
          </cell>
          <cell r="B2076">
            <v>2.0093583731222164</v>
          </cell>
          <cell r="C2076">
            <v>7.3901604669011602</v>
          </cell>
          <cell r="E2076">
            <v>2075</v>
          </cell>
          <cell r="F2076">
            <v>0.184</v>
          </cell>
          <cell r="G2076">
            <v>2.2520825188396425</v>
          </cell>
        </row>
        <row r="2077">
          <cell r="A2077">
            <v>37599</v>
          </cell>
          <cell r="B2077">
            <v>2.0093583731222164</v>
          </cell>
          <cell r="C2077">
            <v>7.3951102938387887</v>
          </cell>
          <cell r="E2077">
            <v>2076</v>
          </cell>
          <cell r="F2077">
            <v>0.184</v>
          </cell>
          <cell r="G2077">
            <v>2.2535924432014953</v>
          </cell>
        </row>
        <row r="2078">
          <cell r="A2078">
            <v>37600</v>
          </cell>
          <cell r="B2078">
            <v>2.0093583731222164</v>
          </cell>
          <cell r="C2078">
            <v>7.400063436101818</v>
          </cell>
          <cell r="E2078">
            <v>2077</v>
          </cell>
          <cell r="F2078">
            <v>0.184</v>
          </cell>
          <cell r="G2078">
            <v>2.2551033799026206</v>
          </cell>
        </row>
        <row r="2079">
          <cell r="A2079">
            <v>37601</v>
          </cell>
          <cell r="B2079">
            <v>2.0093583731222164</v>
          </cell>
          <cell r="C2079">
            <v>7.4050198959108071</v>
          </cell>
          <cell r="E2079">
            <v>2078</v>
          </cell>
          <cell r="F2079">
            <v>0.184</v>
          </cell>
          <cell r="G2079">
            <v>2.2566153296217482</v>
          </cell>
        </row>
        <row r="2080">
          <cell r="A2080">
            <v>37602</v>
          </cell>
          <cell r="B2080">
            <v>2.0093583731222164</v>
          </cell>
          <cell r="C2080">
            <v>7.4099796754878025</v>
          </cell>
          <cell r="E2080">
            <v>2079</v>
          </cell>
          <cell r="F2080">
            <v>0.184</v>
          </cell>
          <cell r="G2080">
            <v>2.2581282930380628</v>
          </cell>
        </row>
        <row r="2081">
          <cell r="A2081">
            <v>37603</v>
          </cell>
          <cell r="B2081">
            <v>2.0093583731222164</v>
          </cell>
          <cell r="C2081">
            <v>7.4149427770563383</v>
          </cell>
          <cell r="E2081">
            <v>2080</v>
          </cell>
          <cell r="F2081">
            <v>0.184</v>
          </cell>
          <cell r="G2081">
            <v>2.2596422708312049</v>
          </cell>
        </row>
        <row r="2082">
          <cell r="A2082">
            <v>37606</v>
          </cell>
          <cell r="B2082">
            <v>2.0093583731222164</v>
          </cell>
          <cell r="C2082">
            <v>7.4199092028414384</v>
          </cell>
          <cell r="E2082">
            <v>2081</v>
          </cell>
          <cell r="F2082">
            <v>0.184</v>
          </cell>
          <cell r="G2082">
            <v>2.2611572636812709</v>
          </cell>
        </row>
        <row r="2083">
          <cell r="A2083">
            <v>37607</v>
          </cell>
          <cell r="B2083">
            <v>2.0093583731222164</v>
          </cell>
          <cell r="C2083">
            <v>7.4248789550696168</v>
          </cell>
          <cell r="E2083">
            <v>2082</v>
          </cell>
          <cell r="F2083">
            <v>0.184</v>
          </cell>
          <cell r="G2083">
            <v>2.2626732722688123</v>
          </cell>
        </row>
        <row r="2084">
          <cell r="A2084">
            <v>37608</v>
          </cell>
          <cell r="B2084">
            <v>2.0093583731222164</v>
          </cell>
          <cell r="C2084">
            <v>7.4298520359688798</v>
          </cell>
          <cell r="E2084">
            <v>2083</v>
          </cell>
          <cell r="F2084">
            <v>0.184</v>
          </cell>
          <cell r="G2084">
            <v>2.2641902972748373</v>
          </cell>
        </row>
        <row r="2085">
          <cell r="A2085">
            <v>37609</v>
          </cell>
          <cell r="B2085">
            <v>2.0093583731222164</v>
          </cell>
          <cell r="C2085">
            <v>7.4348284477687239</v>
          </cell>
          <cell r="E2085">
            <v>2084</v>
          </cell>
          <cell r="F2085">
            <v>0.184</v>
          </cell>
          <cell r="G2085">
            <v>2.2657083393808111</v>
          </cell>
        </row>
        <row r="2086">
          <cell r="A2086">
            <v>37610</v>
          </cell>
          <cell r="B2086">
            <v>2.0093583731222164</v>
          </cell>
          <cell r="C2086">
            <v>7.4398081927001414</v>
          </cell>
          <cell r="E2086">
            <v>2085</v>
          </cell>
          <cell r="F2086">
            <v>0.184</v>
          </cell>
          <cell r="G2086">
            <v>2.2672273992686551</v>
          </cell>
        </row>
        <row r="2087">
          <cell r="A2087">
            <v>37613</v>
          </cell>
          <cell r="B2087">
            <v>2.0093583731222164</v>
          </cell>
          <cell r="C2087">
            <v>7.4447912729956167</v>
          </cell>
          <cell r="E2087">
            <v>2086</v>
          </cell>
          <cell r="F2087">
            <v>0.184</v>
          </cell>
          <cell r="G2087">
            <v>2.2687474776207481</v>
          </cell>
        </row>
        <row r="2088">
          <cell r="A2088">
            <v>37614</v>
          </cell>
          <cell r="B2088">
            <v>2.0093583731222164</v>
          </cell>
          <cell r="C2088">
            <v>7.44977769088913</v>
          </cell>
          <cell r="E2088">
            <v>2087</v>
          </cell>
          <cell r="F2088">
            <v>0.184</v>
          </cell>
          <cell r="G2088">
            <v>2.270268575119927</v>
          </cell>
        </row>
        <row r="2089">
          <cell r="A2089">
            <v>37616</v>
          </cell>
          <cell r="B2089">
            <v>2.0093583731222164</v>
          </cell>
          <cell r="C2089">
            <v>7.4547674486161588</v>
          </cell>
          <cell r="E2089">
            <v>2088</v>
          </cell>
          <cell r="F2089">
            <v>0.184</v>
          </cell>
          <cell r="G2089">
            <v>2.2717906924494859</v>
          </cell>
        </row>
        <row r="2090">
          <cell r="A2090">
            <v>37617</v>
          </cell>
          <cell r="B2090">
            <v>2.0093583731222164</v>
          </cell>
          <cell r="C2090">
            <v>7.4597605484136773</v>
          </cell>
          <cell r="E2090">
            <v>2089</v>
          </cell>
          <cell r="F2090">
            <v>0.184</v>
          </cell>
          <cell r="G2090">
            <v>2.2733138302931768</v>
          </cell>
        </row>
        <row r="2091">
          <cell r="A2091">
            <v>37620</v>
          </cell>
          <cell r="B2091">
            <v>2.0093583731222164</v>
          </cell>
          <cell r="C2091">
            <v>7.464756992520158</v>
          </cell>
          <cell r="E2091">
            <v>2090</v>
          </cell>
          <cell r="F2091">
            <v>0.184</v>
          </cell>
          <cell r="G2091">
            <v>2.2748379893352109</v>
          </cell>
        </row>
        <row r="2092">
          <cell r="A2092">
            <v>37621</v>
          </cell>
          <cell r="B2092">
            <v>2.0093583731222164</v>
          </cell>
          <cell r="C2092">
            <v>7.4697567831755727</v>
          </cell>
          <cell r="E2092">
            <v>2091</v>
          </cell>
          <cell r="F2092">
            <v>0.184</v>
          </cell>
          <cell r="G2092">
            <v>2.2763631702602574</v>
          </cell>
        </row>
        <row r="2093">
          <cell r="A2093">
            <v>37623</v>
          </cell>
          <cell r="B2093">
            <v>2.0093583731222164</v>
          </cell>
          <cell r="C2093">
            <v>7.4747599226213932</v>
          </cell>
          <cell r="E2093">
            <v>2092</v>
          </cell>
          <cell r="F2093">
            <v>0.184</v>
          </cell>
          <cell r="G2093">
            <v>2.2778893737534451</v>
          </cell>
        </row>
        <row r="2094">
          <cell r="A2094">
            <v>37623</v>
          </cell>
          <cell r="B2094">
            <v>2.6404769755017377</v>
          </cell>
          <cell r="C2094">
            <v>7.5167912785103637</v>
          </cell>
        </row>
        <row r="2095">
          <cell r="A2095">
            <v>37624</v>
          </cell>
          <cell r="B2095">
            <v>2.6395223435982107</v>
          </cell>
          <cell r="C2095">
            <v>7.5234072499438831</v>
          </cell>
        </row>
        <row r="2096">
          <cell r="A2096">
            <v>37627</v>
          </cell>
          <cell r="B2096">
            <v>2.6414315312301984</v>
          </cell>
          <cell r="C2096">
            <v>7.5300266504559552</v>
          </cell>
        </row>
        <row r="2097">
          <cell r="A2097">
            <v>37628</v>
          </cell>
          <cell r="B2097">
            <v>2.6414315312301984</v>
          </cell>
          <cell r="C2097">
            <v>7.5366566670644612</v>
          </cell>
        </row>
        <row r="2098">
          <cell r="A2098">
            <v>37629</v>
          </cell>
          <cell r="B2098">
            <v>2.6414315312301984</v>
          </cell>
          <cell r="C2098">
            <v>7.5432925212512751</v>
          </cell>
        </row>
        <row r="2099">
          <cell r="A2099">
            <v>37630</v>
          </cell>
          <cell r="B2099">
            <v>2.6414315312301984</v>
          </cell>
          <cell r="C2099">
            <v>7.5499342181562508</v>
          </cell>
        </row>
        <row r="2100">
          <cell r="A2100">
            <v>37631</v>
          </cell>
          <cell r="B2100">
            <v>2.6414315312301984</v>
          </cell>
          <cell r="C2100">
            <v>7.5565817629237682</v>
          </cell>
        </row>
        <row r="2101">
          <cell r="A2101">
            <v>37634</v>
          </cell>
          <cell r="B2101">
            <v>2.6414315312301984</v>
          </cell>
          <cell r="C2101">
            <v>7.563235160702737</v>
          </cell>
        </row>
        <row r="2102">
          <cell r="A2102">
            <v>37635</v>
          </cell>
          <cell r="B2102">
            <v>2.6414315312301984</v>
          </cell>
          <cell r="C2102">
            <v>7.5698944166466005</v>
          </cell>
        </row>
        <row r="2103">
          <cell r="A2103">
            <v>37636</v>
          </cell>
          <cell r="B2103">
            <v>2.6414315312301984</v>
          </cell>
          <cell r="C2103">
            <v>7.5765595359133382</v>
          </cell>
        </row>
        <row r="2104">
          <cell r="A2104">
            <v>37637</v>
          </cell>
          <cell r="B2104">
            <v>2.6414315312301984</v>
          </cell>
          <cell r="C2104">
            <v>7.5832305236654731</v>
          </cell>
        </row>
        <row r="2105">
          <cell r="A2105">
            <v>37638</v>
          </cell>
          <cell r="B2105">
            <v>2.6414315312301984</v>
          </cell>
          <cell r="C2105">
            <v>7.589907385070072</v>
          </cell>
        </row>
        <row r="2106">
          <cell r="A2106">
            <v>37641</v>
          </cell>
          <cell r="B2106">
            <v>2.6414315312301984</v>
          </cell>
          <cell r="C2106">
            <v>7.5965901252987527</v>
          </cell>
        </row>
        <row r="2107">
          <cell r="A2107">
            <v>37642</v>
          </cell>
          <cell r="B2107">
            <v>2.6414315312301984</v>
          </cell>
          <cell r="C2107">
            <v>7.6032787495276848</v>
          </cell>
        </row>
        <row r="2108">
          <cell r="A2108">
            <v>37643</v>
          </cell>
          <cell r="B2108">
            <v>2.6414315312301984</v>
          </cell>
          <cell r="C2108">
            <v>7.6099732629375962</v>
          </cell>
        </row>
        <row r="2109">
          <cell r="A2109">
            <v>37644</v>
          </cell>
          <cell r="B2109">
            <v>2.6414315312301984</v>
          </cell>
          <cell r="C2109">
            <v>7.6166736707137765</v>
          </cell>
        </row>
        <row r="2110">
          <cell r="A2110">
            <v>37645</v>
          </cell>
          <cell r="B2110">
            <v>2.6414315312301984</v>
          </cell>
          <cell r="C2110">
            <v>7.6233799780460814</v>
          </cell>
        </row>
        <row r="2111">
          <cell r="A2111">
            <v>37648</v>
          </cell>
          <cell r="B2111">
            <v>2.6414315312301984</v>
          </cell>
          <cell r="C2111">
            <v>7.6300921901289342</v>
          </cell>
        </row>
        <row r="2112">
          <cell r="A2112">
            <v>37649</v>
          </cell>
          <cell r="B2112">
            <v>2.6414315312301984</v>
          </cell>
          <cell r="C2112">
            <v>7.6368103121613338</v>
          </cell>
        </row>
        <row r="2113">
          <cell r="A2113">
            <v>37650</v>
          </cell>
          <cell r="B2113">
            <v>2.6414315312301984</v>
          </cell>
          <cell r="C2113">
            <v>7.6435343493468562</v>
          </cell>
        </row>
        <row r="2114">
          <cell r="A2114">
            <v>37651</v>
          </cell>
          <cell r="B2114">
            <v>2.6414315312301984</v>
          </cell>
          <cell r="C2114">
            <v>7.650264306893658</v>
          </cell>
        </row>
        <row r="2115">
          <cell r="A2115">
            <v>37652</v>
          </cell>
          <cell r="B2115">
            <v>2.6414315312301984</v>
          </cell>
          <cell r="C2115">
            <v>7.6570001900144824</v>
          </cell>
        </row>
        <row r="2116">
          <cell r="A2116">
            <v>37655</v>
          </cell>
          <cell r="B2116">
            <v>2.6414315312301984</v>
          </cell>
          <cell r="C2116">
            <v>7.6637420039266626</v>
          </cell>
        </row>
        <row r="2117">
          <cell r="A2117">
            <v>37656</v>
          </cell>
          <cell r="B2117">
            <v>2.6414315312301984</v>
          </cell>
          <cell r="C2117">
            <v>7.6704897538521246</v>
          </cell>
        </row>
        <row r="2118">
          <cell r="A2118">
            <v>37657</v>
          </cell>
          <cell r="B2118">
            <v>2.6414315312301984</v>
          </cell>
          <cell r="C2118">
            <v>7.6772434450173925</v>
          </cell>
        </row>
        <row r="2119">
          <cell r="A2119">
            <v>37658</v>
          </cell>
          <cell r="B2119">
            <v>2.6414315312301984</v>
          </cell>
          <cell r="C2119">
            <v>7.6840030826535921</v>
          </cell>
        </row>
        <row r="2120">
          <cell r="A2120">
            <v>37659</v>
          </cell>
          <cell r="B2120">
            <v>2.6414315312301984</v>
          </cell>
          <cell r="C2120">
            <v>7.6907686719964561</v>
          </cell>
        </row>
        <row r="2121">
          <cell r="A2121">
            <v>37662</v>
          </cell>
          <cell r="B2121">
            <v>2.6414315312301984</v>
          </cell>
          <cell r="C2121">
            <v>7.697540218286326</v>
          </cell>
        </row>
        <row r="2122">
          <cell r="A2122">
            <v>37663</v>
          </cell>
          <cell r="B2122">
            <v>2.6414315312301984</v>
          </cell>
          <cell r="C2122">
            <v>7.7043177267681573</v>
          </cell>
        </row>
        <row r="2123">
          <cell r="A2123">
            <v>37664</v>
          </cell>
          <cell r="B2123">
            <v>2.6414315312301984</v>
          </cell>
          <cell r="C2123">
            <v>7.7111012026915242</v>
          </cell>
        </row>
        <row r="2124">
          <cell r="A2124">
            <v>37665</v>
          </cell>
          <cell r="B2124">
            <v>2.6414315312301984</v>
          </cell>
          <cell r="C2124">
            <v>7.7178906513106229</v>
          </cell>
        </row>
        <row r="2125">
          <cell r="A2125">
            <v>37666</v>
          </cell>
          <cell r="B2125">
            <v>2.6414315312301984</v>
          </cell>
          <cell r="C2125">
            <v>7.7246860778842761</v>
          </cell>
        </row>
        <row r="2126">
          <cell r="A2126">
            <v>37669</v>
          </cell>
          <cell r="B2126">
            <v>2.6414315312301984</v>
          </cell>
          <cell r="C2126">
            <v>7.7314874876759356</v>
          </cell>
        </row>
        <row r="2127">
          <cell r="A2127">
            <v>37670</v>
          </cell>
          <cell r="B2127">
            <v>2.6414315312301984</v>
          </cell>
          <cell r="C2127">
            <v>7.7382948859536889</v>
          </cell>
        </row>
        <row r="2128">
          <cell r="A2128">
            <v>37671</v>
          </cell>
          <cell r="B2128">
            <v>2.6414315312301984</v>
          </cell>
          <cell r="C2128">
            <v>7.7451082779902602</v>
          </cell>
        </row>
        <row r="2129">
          <cell r="A2129">
            <v>37672</v>
          </cell>
          <cell r="B2129">
            <v>2.6414315312301984</v>
          </cell>
          <cell r="C2129">
            <v>7.7519276690630186</v>
          </cell>
        </row>
        <row r="2130">
          <cell r="A2130">
            <v>37673</v>
          </cell>
          <cell r="B2130">
            <v>2.6414315312301984</v>
          </cell>
          <cell r="C2130">
            <v>7.7587530644539786</v>
          </cell>
        </row>
        <row r="2131">
          <cell r="A2131">
            <v>37676</v>
          </cell>
          <cell r="B2131">
            <v>2.6414315312301984</v>
          </cell>
          <cell r="C2131">
            <v>7.7655844694498048</v>
          </cell>
        </row>
        <row r="2132">
          <cell r="A2132">
            <v>37677</v>
          </cell>
          <cell r="B2132">
            <v>2.6414315312301984</v>
          </cell>
          <cell r="C2132">
            <v>7.7724218893418167</v>
          </cell>
        </row>
        <row r="2133">
          <cell r="A2133">
            <v>37678</v>
          </cell>
          <cell r="B2133">
            <v>2.6414315312301984</v>
          </cell>
          <cell r="C2133">
            <v>7.7792653294259937</v>
          </cell>
        </row>
        <row r="2134">
          <cell r="A2134">
            <v>37679</v>
          </cell>
          <cell r="B2134">
            <v>2.6414315312301984</v>
          </cell>
          <cell r="C2134">
            <v>7.7861147950029777</v>
          </cell>
        </row>
        <row r="2135">
          <cell r="A2135">
            <v>37680</v>
          </cell>
          <cell r="B2135">
            <v>2.6414315312301984</v>
          </cell>
          <cell r="C2135">
            <v>7.7929702913780776</v>
          </cell>
        </row>
        <row r="2136">
          <cell r="A2136">
            <v>37685</v>
          </cell>
          <cell r="B2136">
            <v>2.6414315312301984</v>
          </cell>
          <cell r="C2136">
            <v>7.7998318238612727</v>
          </cell>
        </row>
        <row r="2137">
          <cell r="A2137">
            <v>37686</v>
          </cell>
          <cell r="B2137">
            <v>2.6414315312301984</v>
          </cell>
          <cell r="C2137">
            <v>7.8066993977672192</v>
          </cell>
        </row>
        <row r="2138">
          <cell r="A2138">
            <v>37687</v>
          </cell>
          <cell r="B2138">
            <v>2.6414315312301984</v>
          </cell>
          <cell r="C2138">
            <v>7.8135730184152523</v>
          </cell>
        </row>
        <row r="2139">
          <cell r="A2139">
            <v>37690</v>
          </cell>
          <cell r="B2139">
            <v>2.6414315312301984</v>
          </cell>
          <cell r="C2139">
            <v>7.8204526911293897</v>
          </cell>
        </row>
        <row r="2140">
          <cell r="A2140">
            <v>37691</v>
          </cell>
          <cell r="B2140">
            <v>2.6414315312301984</v>
          </cell>
          <cell r="C2140">
            <v>7.8273384212383377</v>
          </cell>
        </row>
        <row r="2141">
          <cell r="A2141">
            <v>37692</v>
          </cell>
          <cell r="B2141">
            <v>2.6414315312301984</v>
          </cell>
          <cell r="C2141">
            <v>7.834230214075494</v>
          </cell>
        </row>
        <row r="2142">
          <cell r="A2142">
            <v>37693</v>
          </cell>
          <cell r="B2142">
            <v>2.6414315312301984</v>
          </cell>
          <cell r="C2142">
            <v>7.8411280749789523</v>
          </cell>
        </row>
        <row r="2143">
          <cell r="A2143">
            <v>37694</v>
          </cell>
          <cell r="B2143">
            <v>2.6414315312301984</v>
          </cell>
          <cell r="C2143">
            <v>7.848032009291507</v>
          </cell>
        </row>
        <row r="2144">
          <cell r="A2144">
            <v>37697</v>
          </cell>
          <cell r="B2144">
            <v>2.6414315312301984</v>
          </cell>
          <cell r="C2144">
            <v>7.8549420223606559</v>
          </cell>
        </row>
        <row r="2145">
          <cell r="A2145">
            <v>37698</v>
          </cell>
          <cell r="B2145">
            <v>2.6414315312301984</v>
          </cell>
          <cell r="C2145">
            <v>7.8618581195386055</v>
          </cell>
        </row>
        <row r="2146">
          <cell r="A2146">
            <v>37699</v>
          </cell>
          <cell r="B2146">
            <v>2.6414315312301984</v>
          </cell>
          <cell r="C2146">
            <v>7.8687803061822743</v>
          </cell>
        </row>
        <row r="2147">
          <cell r="A2147">
            <v>37700</v>
          </cell>
          <cell r="B2147">
            <v>2.6414315312301984</v>
          </cell>
          <cell r="C2147">
            <v>7.8757085876532988</v>
          </cell>
        </row>
        <row r="2148">
          <cell r="A2148">
            <v>37701</v>
          </cell>
          <cell r="B2148">
            <v>2.6414315312301984</v>
          </cell>
          <cell r="C2148">
            <v>7.8826429693180344</v>
          </cell>
        </row>
        <row r="2149">
          <cell r="A2149">
            <v>37704</v>
          </cell>
          <cell r="B2149">
            <v>2.6414315312301984</v>
          </cell>
          <cell r="C2149">
            <v>7.8895834565475633</v>
          </cell>
        </row>
        <row r="2150">
          <cell r="A2150">
            <v>37705</v>
          </cell>
          <cell r="B2150">
            <v>2.6414315312301984</v>
          </cell>
          <cell r="C2150">
            <v>7.8965300547176955</v>
          </cell>
        </row>
        <row r="2151">
          <cell r="A2151">
            <v>37706</v>
          </cell>
          <cell r="B2151">
            <v>2.6414315312301984</v>
          </cell>
          <cell r="C2151">
            <v>7.9034827692089751</v>
          </cell>
        </row>
        <row r="2152">
          <cell r="A2152">
            <v>37707</v>
          </cell>
          <cell r="B2152">
            <v>2.6414315312301984</v>
          </cell>
          <cell r="C2152">
            <v>7.9104416054066826</v>
          </cell>
        </row>
        <row r="2153">
          <cell r="A2153">
            <v>37708</v>
          </cell>
          <cell r="B2153">
            <v>2.6414315312301984</v>
          </cell>
          <cell r="C2153">
            <v>7.9174065687008417</v>
          </cell>
        </row>
        <row r="2154">
          <cell r="A2154">
            <v>37711</v>
          </cell>
          <cell r="B2154">
            <v>2.6414315312301984</v>
          </cell>
          <cell r="C2154">
            <v>7.9243776644862205</v>
          </cell>
        </row>
        <row r="2155">
          <cell r="A2155">
            <v>37712</v>
          </cell>
          <cell r="B2155">
            <v>2.6414315312301984</v>
          </cell>
          <cell r="C2155">
            <v>7.9313548981623372</v>
          </cell>
        </row>
        <row r="2156">
          <cell r="A2156">
            <v>37713</v>
          </cell>
          <cell r="B2156">
            <v>2.6414315312301984</v>
          </cell>
          <cell r="C2156">
            <v>7.9383382751334652</v>
          </cell>
        </row>
        <row r="2157">
          <cell r="A2157">
            <v>37714</v>
          </cell>
          <cell r="B2157">
            <v>2.6414315312301984</v>
          </cell>
          <cell r="C2157">
            <v>7.9453278008086352</v>
          </cell>
        </row>
        <row r="2158">
          <cell r="A2158">
            <v>37715</v>
          </cell>
          <cell r="B2158">
            <v>2.6414315312301984</v>
          </cell>
          <cell r="C2158">
            <v>7.9523234806016401</v>
          </cell>
        </row>
        <row r="2159">
          <cell r="A2159">
            <v>37718</v>
          </cell>
          <cell r="B2159">
            <v>2.6414315312301984</v>
          </cell>
          <cell r="C2159">
            <v>7.9593253199310414</v>
          </cell>
        </row>
        <row r="2160">
          <cell r="A2160">
            <v>37719</v>
          </cell>
          <cell r="B2160">
            <v>2.6414315312301984</v>
          </cell>
          <cell r="C2160">
            <v>7.9663333242201695</v>
          </cell>
        </row>
        <row r="2161">
          <cell r="A2161">
            <v>37720</v>
          </cell>
          <cell r="B2161">
            <v>2.6414315312301984</v>
          </cell>
          <cell r="C2161">
            <v>7.9733474988971311</v>
          </cell>
        </row>
        <row r="2162">
          <cell r="A2162">
            <v>37721</v>
          </cell>
          <cell r="B2162">
            <v>2.6414315312301984</v>
          </cell>
          <cell r="C2162">
            <v>7.9803678493948116</v>
          </cell>
        </row>
        <row r="2163">
          <cell r="A2163">
            <v>37722</v>
          </cell>
          <cell r="B2163">
            <v>2.6414315312301984</v>
          </cell>
          <cell r="C2163">
            <v>7.9873943811508807</v>
          </cell>
        </row>
        <row r="2164">
          <cell r="A2164">
            <v>37725</v>
          </cell>
          <cell r="B2164">
            <v>2.6414315312301984</v>
          </cell>
          <cell r="C2164">
            <v>7.9944270996077949</v>
          </cell>
        </row>
        <row r="2165">
          <cell r="A2165">
            <v>37726</v>
          </cell>
          <cell r="B2165">
            <v>2.6414315312301984</v>
          </cell>
          <cell r="C2165">
            <v>8.0014660102128037</v>
          </cell>
        </row>
        <row r="2166">
          <cell r="A2166">
            <v>37727</v>
          </cell>
          <cell r="B2166">
            <v>2.6414315312301984</v>
          </cell>
          <cell r="C2166">
            <v>8.0085111184179514</v>
          </cell>
        </row>
        <row r="2167">
          <cell r="A2167">
            <v>37728</v>
          </cell>
          <cell r="B2167">
            <v>2.6414315312301984</v>
          </cell>
          <cell r="C2167">
            <v>8.0155624296800845</v>
          </cell>
        </row>
        <row r="2168">
          <cell r="A2168">
            <v>37733</v>
          </cell>
          <cell r="B2168">
            <v>2.6414315312301984</v>
          </cell>
          <cell r="C2168">
            <v>8.0226199494608519</v>
          </cell>
        </row>
        <row r="2169">
          <cell r="A2169">
            <v>37734</v>
          </cell>
          <cell r="B2169">
            <v>2.6414315312301984</v>
          </cell>
          <cell r="C2169">
            <v>8.0296836832267129</v>
          </cell>
        </row>
        <row r="2170">
          <cell r="A2170">
            <v>37735</v>
          </cell>
          <cell r="B2170">
            <v>2.6414315312301984</v>
          </cell>
          <cell r="C2170">
            <v>8.0367536364489389</v>
          </cell>
        </row>
        <row r="2171">
          <cell r="A2171">
            <v>37736</v>
          </cell>
          <cell r="B2171">
            <v>2.6414315312301984</v>
          </cell>
          <cell r="C2171">
            <v>8.0438298146036207</v>
          </cell>
        </row>
        <row r="2172">
          <cell r="A2172">
            <v>37739</v>
          </cell>
          <cell r="B2172">
            <v>2.6414315312301984</v>
          </cell>
          <cell r="C2172">
            <v>8.0509122231716681</v>
          </cell>
        </row>
        <row r="2173">
          <cell r="A2173">
            <v>37740</v>
          </cell>
          <cell r="B2173">
            <v>2.6414315312301984</v>
          </cell>
          <cell r="C2173">
            <v>8.0580008676388193</v>
          </cell>
        </row>
        <row r="2174">
          <cell r="A2174">
            <v>37741</v>
          </cell>
          <cell r="B2174">
            <v>2.6414315312301984</v>
          </cell>
          <cell r="C2174">
            <v>8.0650957534956405</v>
          </cell>
        </row>
        <row r="2175">
          <cell r="A2175">
            <v>37743</v>
          </cell>
          <cell r="B2175">
            <v>2.6414315312301984</v>
          </cell>
          <cell r="C2175">
            <v>8.0721968862375313</v>
          </cell>
        </row>
        <row r="2176">
          <cell r="A2176">
            <v>37746</v>
          </cell>
          <cell r="B2176">
            <v>2.6414315312301984</v>
          </cell>
          <cell r="C2176">
            <v>8.0793042713647338</v>
          </cell>
        </row>
        <row r="2177">
          <cell r="A2177">
            <v>37747</v>
          </cell>
          <cell r="B2177">
            <v>2.6414315312301984</v>
          </cell>
          <cell r="C2177">
            <v>8.0864179143823289</v>
          </cell>
        </row>
        <row r="2178">
          <cell r="A2178">
            <v>37748</v>
          </cell>
          <cell r="B2178">
            <v>2.6414315312301984</v>
          </cell>
          <cell r="C2178">
            <v>8.0935378208002469</v>
          </cell>
        </row>
        <row r="2179">
          <cell r="A2179">
            <v>37749</v>
          </cell>
          <cell r="B2179">
            <v>2.6414315312301984</v>
          </cell>
          <cell r="C2179">
            <v>8.1006639961332692</v>
          </cell>
        </row>
        <row r="2180">
          <cell r="A2180">
            <v>37750</v>
          </cell>
          <cell r="B2180">
            <v>2.6414315312301984</v>
          </cell>
          <cell r="C2180">
            <v>8.1077964459010321</v>
          </cell>
        </row>
        <row r="2181">
          <cell r="A2181">
            <v>37753</v>
          </cell>
          <cell r="B2181">
            <v>2.6414315312301984</v>
          </cell>
          <cell r="C2181">
            <v>8.1149351756280321</v>
          </cell>
        </row>
        <row r="2182">
          <cell r="A2182">
            <v>37754</v>
          </cell>
          <cell r="B2182">
            <v>2.6414315312301984</v>
          </cell>
          <cell r="C2182">
            <v>8.1220801908436293</v>
          </cell>
        </row>
        <row r="2183">
          <cell r="A2183">
            <v>37755</v>
          </cell>
          <cell r="B2183">
            <v>2.6414315312301984</v>
          </cell>
          <cell r="C2183">
            <v>8.1292314970820545</v>
          </cell>
        </row>
        <row r="2184">
          <cell r="A2184">
            <v>37756</v>
          </cell>
          <cell r="B2184">
            <v>2.6414315312301984</v>
          </cell>
          <cell r="C2184">
            <v>8.1363890998824093</v>
          </cell>
        </row>
        <row r="2185">
          <cell r="A2185">
            <v>37757</v>
          </cell>
          <cell r="B2185">
            <v>2.6414315312301984</v>
          </cell>
          <cell r="C2185">
            <v>8.1435530047886715</v>
          </cell>
        </row>
        <row r="2186">
          <cell r="A2186">
            <v>37760</v>
          </cell>
          <cell r="B2186">
            <v>2.6414315312301984</v>
          </cell>
          <cell r="C2186">
            <v>8.150723217349702</v>
          </cell>
        </row>
        <row r="2187">
          <cell r="A2187">
            <v>37761</v>
          </cell>
          <cell r="B2187">
            <v>2.6414315312301984</v>
          </cell>
          <cell r="C2187">
            <v>8.1578997431192484</v>
          </cell>
        </row>
        <row r="2188">
          <cell r="A2188">
            <v>37762</v>
          </cell>
          <cell r="B2188">
            <v>2.6414315312301984</v>
          </cell>
          <cell r="C2188">
            <v>8.1650825876559452</v>
          </cell>
        </row>
        <row r="2189">
          <cell r="A2189">
            <v>37763</v>
          </cell>
          <cell r="B2189">
            <v>2.6414315312301984</v>
          </cell>
          <cell r="C2189">
            <v>8.1722717565233225</v>
          </cell>
        </row>
        <row r="2190">
          <cell r="A2190">
            <v>37764</v>
          </cell>
          <cell r="B2190">
            <v>2.6414315312301984</v>
          </cell>
          <cell r="C2190">
            <v>8.1794672552898096</v>
          </cell>
        </row>
        <row r="2191">
          <cell r="A2191">
            <v>37767</v>
          </cell>
          <cell r="B2191">
            <v>2.6414315312301984</v>
          </cell>
          <cell r="C2191">
            <v>8.1866690895287384</v>
          </cell>
        </row>
        <row r="2192">
          <cell r="A2192">
            <v>37768</v>
          </cell>
          <cell r="B2192">
            <v>2.6414315312301984</v>
          </cell>
          <cell r="C2192">
            <v>8.1938772648183473</v>
          </cell>
        </row>
        <row r="2193">
          <cell r="A2193">
            <v>37769</v>
          </cell>
          <cell r="B2193">
            <v>2.6414315312301984</v>
          </cell>
          <cell r="C2193">
            <v>8.2010917867417881</v>
          </cell>
        </row>
        <row r="2194">
          <cell r="A2194">
            <v>37770</v>
          </cell>
          <cell r="B2194">
            <v>2.6414315312301984</v>
          </cell>
          <cell r="C2194">
            <v>8.2083126608871257</v>
          </cell>
        </row>
        <row r="2195">
          <cell r="A2195">
            <v>37771</v>
          </cell>
          <cell r="B2195">
            <v>2.6414315312301984</v>
          </cell>
          <cell r="C2195">
            <v>8.215539892847346</v>
          </cell>
        </row>
        <row r="2196">
          <cell r="A2196">
            <v>37774</v>
          </cell>
          <cell r="B2196">
            <v>2.6414315312301984</v>
          </cell>
          <cell r="C2196">
            <v>8.222773488220362</v>
          </cell>
        </row>
        <row r="2197">
          <cell r="A2197">
            <v>37775</v>
          </cell>
          <cell r="B2197">
            <v>2.6414315312301984</v>
          </cell>
          <cell r="C2197">
            <v>8.2300134526090112</v>
          </cell>
        </row>
        <row r="2198">
          <cell r="A2198">
            <v>37776</v>
          </cell>
          <cell r="B2198">
            <v>2.6414315312301984</v>
          </cell>
          <cell r="C2198">
            <v>8.2372597916210673</v>
          </cell>
        </row>
        <row r="2199">
          <cell r="A2199">
            <v>37777</v>
          </cell>
          <cell r="B2199">
            <v>2.6414315312301984</v>
          </cell>
          <cell r="C2199">
            <v>8.2445125108692423</v>
          </cell>
        </row>
        <row r="2200">
          <cell r="A2200">
            <v>37778</v>
          </cell>
          <cell r="B2200">
            <v>2.6414315312301984</v>
          </cell>
          <cell r="C2200">
            <v>8.2517716159711867</v>
          </cell>
        </row>
        <row r="2201">
          <cell r="A2201">
            <v>37781</v>
          </cell>
          <cell r="B2201">
            <v>2.6414315312301984</v>
          </cell>
          <cell r="C2201">
            <v>8.2590371125494997</v>
          </cell>
        </row>
        <row r="2202">
          <cell r="A2202">
            <v>37782</v>
          </cell>
          <cell r="B2202">
            <v>2.6414315312301984</v>
          </cell>
          <cell r="C2202">
            <v>8.2663090062317295</v>
          </cell>
        </row>
        <row r="2203">
          <cell r="A2203">
            <v>37783</v>
          </cell>
          <cell r="B2203">
            <v>2.6414315312301984</v>
          </cell>
          <cell r="C2203">
            <v>8.2735873026503803</v>
          </cell>
        </row>
        <row r="2204">
          <cell r="A2204">
            <v>37784</v>
          </cell>
          <cell r="B2204">
            <v>2.6414315312301984</v>
          </cell>
          <cell r="C2204">
            <v>8.2808720074429161</v>
          </cell>
        </row>
        <row r="2205">
          <cell r="A2205">
            <v>37785</v>
          </cell>
          <cell r="B2205">
            <v>2.6414315312301984</v>
          </cell>
          <cell r="C2205">
            <v>8.2881631262517637</v>
          </cell>
        </row>
        <row r="2206">
          <cell r="A2206">
            <v>37788</v>
          </cell>
          <cell r="B2206">
            <v>2.6414315312301984</v>
          </cell>
          <cell r="C2206">
            <v>8.2954606647243168</v>
          </cell>
        </row>
        <row r="2207">
          <cell r="A2207">
            <v>37789</v>
          </cell>
          <cell r="B2207">
            <v>2.6414315312301984</v>
          </cell>
          <cell r="C2207">
            <v>8.3027646285129446</v>
          </cell>
        </row>
        <row r="2208">
          <cell r="A2208">
            <v>37790</v>
          </cell>
          <cell r="B2208">
            <v>2.6414315312301984</v>
          </cell>
          <cell r="C2208">
            <v>8.3100750232749903</v>
          </cell>
        </row>
        <row r="2209">
          <cell r="A2209">
            <v>37792</v>
          </cell>
          <cell r="B2209">
            <v>2.6414315312301984</v>
          </cell>
          <cell r="C2209">
            <v>8.3173918546727794</v>
          </cell>
        </row>
        <row r="2210">
          <cell r="A2210">
            <v>37795</v>
          </cell>
          <cell r="B2210">
            <v>2.6414315312301984</v>
          </cell>
          <cell r="C2210">
            <v>8.3247151283736223</v>
          </cell>
        </row>
        <row r="2211">
          <cell r="A2211">
            <v>37796</v>
          </cell>
          <cell r="B2211">
            <v>2.6414315312301984</v>
          </cell>
          <cell r="C2211">
            <v>8.3320448500498205</v>
          </cell>
        </row>
        <row r="2212">
          <cell r="A2212">
            <v>37797</v>
          </cell>
          <cell r="B2212">
            <v>2.6414315312301984</v>
          </cell>
          <cell r="C2212">
            <v>8.3393810253786693</v>
          </cell>
        </row>
        <row r="2213">
          <cell r="A2213">
            <v>37798</v>
          </cell>
          <cell r="B2213">
            <v>2.6414315312301984</v>
          </cell>
          <cell r="C2213">
            <v>8.3467236600424624</v>
          </cell>
        </row>
        <row r="2214">
          <cell r="A2214">
            <v>37799</v>
          </cell>
          <cell r="B2214">
            <v>2.6414315312301984</v>
          </cell>
          <cell r="C2214">
            <v>8.3540727597284956</v>
          </cell>
        </row>
        <row r="2215">
          <cell r="A2215">
            <v>37802</v>
          </cell>
          <cell r="B2215">
            <v>2.6414315312301984</v>
          </cell>
          <cell r="C2215">
            <v>8.3614283301290744</v>
          </cell>
        </row>
        <row r="2216">
          <cell r="A2216">
            <v>37803</v>
          </cell>
          <cell r="B2216">
            <v>2.6414315312301984</v>
          </cell>
          <cell r="C2216">
            <v>8.3687903769415151</v>
          </cell>
        </row>
        <row r="2217">
          <cell r="A2217">
            <v>37804</v>
          </cell>
          <cell r="B2217">
            <v>2.6414315312301984</v>
          </cell>
          <cell r="C2217">
            <v>8.3761589058681523</v>
          </cell>
        </row>
        <row r="2218">
          <cell r="A2218">
            <v>37805</v>
          </cell>
          <cell r="B2218">
            <v>2.6414315312301984</v>
          </cell>
          <cell r="C2218">
            <v>8.383533922616337</v>
          </cell>
        </row>
        <row r="2219">
          <cell r="A2219">
            <v>37806</v>
          </cell>
          <cell r="B2219">
            <v>2.6414315312301984</v>
          </cell>
          <cell r="C2219">
            <v>8.3909154328984492</v>
          </cell>
        </row>
        <row r="2220">
          <cell r="A2220">
            <v>37809</v>
          </cell>
          <cell r="B2220">
            <v>2.6414315312301984</v>
          </cell>
          <cell r="C2220">
            <v>8.3983034424318976</v>
          </cell>
        </row>
        <row r="2221">
          <cell r="A2221">
            <v>37810</v>
          </cell>
          <cell r="B2221">
            <v>2.6414315312301984</v>
          </cell>
          <cell r="C2221">
            <v>8.4056979569391235</v>
          </cell>
        </row>
        <row r="2222">
          <cell r="A2222">
            <v>37811</v>
          </cell>
          <cell r="B2222">
            <v>2.6414315312301984</v>
          </cell>
          <cell r="C2222">
            <v>8.4130989821476092</v>
          </cell>
        </row>
        <row r="2223">
          <cell r="A2223">
            <v>37812</v>
          </cell>
          <cell r="B2223">
            <v>2.6414315312301984</v>
          </cell>
          <cell r="C2223">
            <v>8.4205065237898769</v>
          </cell>
        </row>
        <row r="2224">
          <cell r="A2224">
            <v>37813</v>
          </cell>
          <cell r="B2224">
            <v>2.6414315312301984</v>
          </cell>
          <cell r="C2224">
            <v>8.4279205876035004</v>
          </cell>
        </row>
        <row r="2225">
          <cell r="A2225">
            <v>37816</v>
          </cell>
          <cell r="B2225">
            <v>2.6414315312301984</v>
          </cell>
          <cell r="C2225">
            <v>8.4353411793311004</v>
          </cell>
        </row>
        <row r="2226">
          <cell r="A2226">
            <v>37817</v>
          </cell>
          <cell r="B2226">
            <v>2.6414315312301984</v>
          </cell>
          <cell r="C2226">
            <v>8.4427683047203566</v>
          </cell>
        </row>
        <row r="2227">
          <cell r="A2227">
            <v>37818</v>
          </cell>
          <cell r="B2227">
            <v>2.6414315312301984</v>
          </cell>
          <cell r="C2227">
            <v>8.4502019695240094</v>
          </cell>
        </row>
        <row r="2228">
          <cell r="A2228">
            <v>37819</v>
          </cell>
          <cell r="B2228">
            <v>2.6414315312301984</v>
          </cell>
          <cell r="C2228">
            <v>8.4576421794998637</v>
          </cell>
        </row>
        <row r="2229">
          <cell r="A2229">
            <v>37820</v>
          </cell>
          <cell r="B2229">
            <v>2.6414315312301984</v>
          </cell>
          <cell r="C2229">
            <v>8.4650889404107943</v>
          </cell>
        </row>
        <row r="2230">
          <cell r="A2230">
            <v>37823</v>
          </cell>
          <cell r="B2230">
            <v>2.6414315312301984</v>
          </cell>
          <cell r="C2230">
            <v>8.4725422580247507</v>
          </cell>
        </row>
        <row r="2231">
          <cell r="A2231">
            <v>37824</v>
          </cell>
          <cell r="B2231">
            <v>2.6414315312301984</v>
          </cell>
          <cell r="C2231">
            <v>8.4800021381147594</v>
          </cell>
        </row>
        <row r="2232">
          <cell r="A2232">
            <v>37825</v>
          </cell>
          <cell r="B2232">
            <v>2.6414315312301984</v>
          </cell>
          <cell r="C2232">
            <v>8.487468586458931</v>
          </cell>
        </row>
        <row r="2233">
          <cell r="A2233">
            <v>37826</v>
          </cell>
          <cell r="B2233">
            <v>2.6414315312301984</v>
          </cell>
          <cell r="C2233">
            <v>8.4949416088404632</v>
          </cell>
        </row>
        <row r="2234">
          <cell r="A2234">
            <v>37827</v>
          </cell>
          <cell r="B2234">
            <v>2.6414315312301984</v>
          </cell>
          <cell r="C2234">
            <v>8.5024212110476469</v>
          </cell>
        </row>
        <row r="2235">
          <cell r="A2235">
            <v>37830</v>
          </cell>
          <cell r="B2235">
            <v>2.6414315312301984</v>
          </cell>
          <cell r="C2235">
            <v>8.5099073988738674</v>
          </cell>
        </row>
        <row r="2236">
          <cell r="A2236">
            <v>37831</v>
          </cell>
          <cell r="B2236">
            <v>2.6414315312301984</v>
          </cell>
          <cell r="C2236">
            <v>8.5174001781176116</v>
          </cell>
        </row>
        <row r="2237">
          <cell r="A2237">
            <v>37832</v>
          </cell>
          <cell r="B2237">
            <v>2.6414315312301984</v>
          </cell>
          <cell r="C2237">
            <v>8.5248995545824737</v>
          </cell>
        </row>
        <row r="2238">
          <cell r="A2238">
            <v>37833</v>
          </cell>
          <cell r="B2238">
            <v>2.6414315312301984</v>
          </cell>
          <cell r="C2238">
            <v>8.5324055340771547</v>
          </cell>
        </row>
        <row r="2239">
          <cell r="A2239">
            <v>37834</v>
          </cell>
          <cell r="B2239">
            <v>2.6414315312301984</v>
          </cell>
          <cell r="C2239">
            <v>8.5399181224154734</v>
          </cell>
        </row>
        <row r="2240">
          <cell r="A2240">
            <v>37837</v>
          </cell>
          <cell r="B2240">
            <v>2.6414315312301984</v>
          </cell>
          <cell r="C2240">
            <v>8.5474373254163645</v>
          </cell>
        </row>
        <row r="2241">
          <cell r="A2241">
            <v>37838</v>
          </cell>
          <cell r="B2241">
            <v>2.6414315312301984</v>
          </cell>
          <cell r="C2241">
            <v>8.5549631489038873</v>
          </cell>
        </row>
        <row r="2242">
          <cell r="A2242">
            <v>37839</v>
          </cell>
          <cell r="B2242">
            <v>2.6414315312301984</v>
          </cell>
          <cell r="C2242">
            <v>8.5624955987072298</v>
          </cell>
        </row>
        <row r="2243">
          <cell r="A2243">
            <v>37840</v>
          </cell>
          <cell r="B2243">
            <v>2.6414315312301984</v>
          </cell>
          <cell r="C2243">
            <v>8.5700346806607115</v>
          </cell>
        </row>
        <row r="2244">
          <cell r="A2244">
            <v>37841</v>
          </cell>
          <cell r="B2244">
            <v>2.6414315312301984</v>
          </cell>
          <cell r="C2244">
            <v>8.5775804006037895</v>
          </cell>
        </row>
        <row r="2245">
          <cell r="A2245">
            <v>37844</v>
          </cell>
          <cell r="B2245">
            <v>2.6414315312301984</v>
          </cell>
          <cell r="C2245">
            <v>8.5851327643810613</v>
          </cell>
        </row>
        <row r="2246">
          <cell r="A2246">
            <v>37845</v>
          </cell>
          <cell r="B2246">
            <v>2.6414315312301984</v>
          </cell>
          <cell r="C2246">
            <v>8.5926917778422727</v>
          </cell>
        </row>
        <row r="2247">
          <cell r="A2247">
            <v>37846</v>
          </cell>
          <cell r="B2247">
            <v>2.6414315312301984</v>
          </cell>
          <cell r="C2247">
            <v>8.600257446842317</v>
          </cell>
        </row>
        <row r="2248">
          <cell r="A2248">
            <v>37847</v>
          </cell>
          <cell r="B2248">
            <v>2.6414315312301984</v>
          </cell>
          <cell r="C2248">
            <v>8.6078297772412462</v>
          </cell>
        </row>
        <row r="2249">
          <cell r="A2249">
            <v>37848</v>
          </cell>
          <cell r="B2249">
            <v>2.6414315312301984</v>
          </cell>
          <cell r="C2249">
            <v>8.6154087749042692</v>
          </cell>
        </row>
        <row r="2250">
          <cell r="A2250">
            <v>37851</v>
          </cell>
          <cell r="B2250">
            <v>2.6414315312301984</v>
          </cell>
          <cell r="C2250">
            <v>8.6229944457017584</v>
          </cell>
        </row>
        <row r="2251">
          <cell r="A2251">
            <v>37852</v>
          </cell>
          <cell r="B2251">
            <v>2.6414315312301984</v>
          </cell>
          <cell r="C2251">
            <v>8.6305867955092577</v>
          </cell>
        </row>
        <row r="2252">
          <cell r="A2252">
            <v>37853</v>
          </cell>
          <cell r="B2252">
            <v>2.6414315312301984</v>
          </cell>
          <cell r="C2252">
            <v>8.6381858302074832</v>
          </cell>
        </row>
        <row r="2253">
          <cell r="A2253">
            <v>37854</v>
          </cell>
          <cell r="B2253">
            <v>2.6414315312301984</v>
          </cell>
          <cell r="C2253">
            <v>8.6457915556823277</v>
          </cell>
        </row>
        <row r="2254">
          <cell r="A2254">
            <v>37855</v>
          </cell>
          <cell r="B2254">
            <v>2.6414315312301984</v>
          </cell>
          <cell r="C2254">
            <v>8.653403977824869</v>
          </cell>
        </row>
        <row r="2255">
          <cell r="A2255">
            <v>37858</v>
          </cell>
          <cell r="B2255">
            <v>2.6414315312301984</v>
          </cell>
          <cell r="C2255">
            <v>8.6610231025313684</v>
          </cell>
        </row>
        <row r="2256">
          <cell r="A2256">
            <v>37859</v>
          </cell>
          <cell r="B2256">
            <v>2.6414315312301984</v>
          </cell>
          <cell r="C2256">
            <v>8.6686489357032812</v>
          </cell>
        </row>
        <row r="2257">
          <cell r="A2257">
            <v>37860</v>
          </cell>
          <cell r="B2257">
            <v>2.6414315312301984</v>
          </cell>
          <cell r="C2257">
            <v>8.6762814832472586</v>
          </cell>
        </row>
        <row r="2258">
          <cell r="A2258">
            <v>37861</v>
          </cell>
          <cell r="B2258">
            <v>2.6414315312301984</v>
          </cell>
          <cell r="C2258">
            <v>8.683920751075151</v>
          </cell>
        </row>
        <row r="2259">
          <cell r="A2259">
            <v>37862</v>
          </cell>
          <cell r="B2259">
            <v>2.6414315312301984</v>
          </cell>
          <cell r="C2259">
            <v>8.6915667451040157</v>
          </cell>
        </row>
        <row r="2260">
          <cell r="A2260">
            <v>37865</v>
          </cell>
          <cell r="B2260">
            <v>2.6414315312301984</v>
          </cell>
          <cell r="C2260">
            <v>8.6992194712561197</v>
          </cell>
        </row>
        <row r="2261">
          <cell r="A2261">
            <v>37866</v>
          </cell>
          <cell r="B2261">
            <v>2.6414315312301984</v>
          </cell>
          <cell r="C2261">
            <v>8.706878935458942</v>
          </cell>
        </row>
        <row r="2262">
          <cell r="A2262">
            <v>37867</v>
          </cell>
          <cell r="B2262">
            <v>2.6414315312301984</v>
          </cell>
          <cell r="C2262">
            <v>8.714545143645184</v>
          </cell>
        </row>
        <row r="2263">
          <cell r="A2263">
            <v>37868</v>
          </cell>
          <cell r="B2263">
            <v>2.6414315312301984</v>
          </cell>
          <cell r="C2263">
            <v>8.7222181017527678</v>
          </cell>
        </row>
        <row r="2264">
          <cell r="A2264">
            <v>37869</v>
          </cell>
          <cell r="B2264">
            <v>2.6414315312301984</v>
          </cell>
          <cell r="C2264">
            <v>8.729897815724847</v>
          </cell>
        </row>
        <row r="2265">
          <cell r="A2265">
            <v>37872</v>
          </cell>
          <cell r="B2265">
            <v>2.6414315312301984</v>
          </cell>
          <cell r="C2265">
            <v>8.7375842915098048</v>
          </cell>
        </row>
        <row r="2266">
          <cell r="A2266">
            <v>37873</v>
          </cell>
          <cell r="B2266">
            <v>2.6414315312301984</v>
          </cell>
          <cell r="C2266">
            <v>8.7452775350612626</v>
          </cell>
        </row>
        <row r="2267">
          <cell r="A2267">
            <v>37874</v>
          </cell>
          <cell r="B2267">
            <v>2.6414315312301984</v>
          </cell>
          <cell r="C2267">
            <v>8.7529775523380859</v>
          </cell>
        </row>
        <row r="2268">
          <cell r="A2268">
            <v>37875</v>
          </cell>
          <cell r="B2268">
            <v>2.6414315312301984</v>
          </cell>
          <cell r="C2268">
            <v>8.760684349304384</v>
          </cell>
        </row>
        <row r="2269">
          <cell r="A2269">
            <v>37876</v>
          </cell>
          <cell r="B2269">
            <v>2.6414315312301984</v>
          </cell>
          <cell r="C2269">
            <v>8.7683979319295204</v>
          </cell>
        </row>
        <row r="2270">
          <cell r="A2270">
            <v>37879</v>
          </cell>
          <cell r="B2270">
            <v>2.6414315312301984</v>
          </cell>
          <cell r="C2270">
            <v>8.7761183061881116</v>
          </cell>
        </row>
        <row r="2271">
          <cell r="A2271">
            <v>37880</v>
          </cell>
          <cell r="B2271">
            <v>2.6414315312301984</v>
          </cell>
          <cell r="C2271">
            <v>8.7838454780600355</v>
          </cell>
        </row>
        <row r="2272">
          <cell r="A2272">
            <v>37881</v>
          </cell>
          <cell r="B2272">
            <v>2.6414315312301984</v>
          </cell>
          <cell r="C2272">
            <v>8.7915794535304368</v>
          </cell>
        </row>
        <row r="2273">
          <cell r="A2273">
            <v>37882</v>
          </cell>
          <cell r="B2273">
            <v>2.6414315312301984</v>
          </cell>
          <cell r="C2273">
            <v>8.7993202385897273</v>
          </cell>
        </row>
        <row r="2274">
          <cell r="A2274">
            <v>37883</v>
          </cell>
          <cell r="B2274">
            <v>2.6414315312301984</v>
          </cell>
          <cell r="C2274">
            <v>8.8070678392335946</v>
          </cell>
        </row>
        <row r="2275">
          <cell r="A2275">
            <v>37886</v>
          </cell>
          <cell r="B2275">
            <v>2.6414315312301984</v>
          </cell>
          <cell r="C2275">
            <v>8.8148222614630054</v>
          </cell>
        </row>
        <row r="2276">
          <cell r="A2276">
            <v>37887</v>
          </cell>
          <cell r="B2276">
            <v>2.6414315312301984</v>
          </cell>
          <cell r="C2276">
            <v>8.8225835112842113</v>
          </cell>
        </row>
        <row r="2277">
          <cell r="A2277">
            <v>37888</v>
          </cell>
          <cell r="B2277">
            <v>2.6414315312301984</v>
          </cell>
          <cell r="C2277">
            <v>8.8303515947087501</v>
          </cell>
        </row>
        <row r="2278">
          <cell r="A2278">
            <v>37889</v>
          </cell>
          <cell r="B2278">
            <v>2.6414315312301984</v>
          </cell>
          <cell r="C2278">
            <v>8.8381265177534551</v>
          </cell>
        </row>
        <row r="2279">
          <cell r="A2279">
            <v>37890</v>
          </cell>
          <cell r="B2279">
            <v>2.6414315312301984</v>
          </cell>
          <cell r="C2279">
            <v>8.8459082864404532</v>
          </cell>
        </row>
        <row r="2280">
          <cell r="A2280">
            <v>37893</v>
          </cell>
          <cell r="B2280">
            <v>2.6414315312301984</v>
          </cell>
          <cell r="C2280">
            <v>8.8536969067971771</v>
          </cell>
        </row>
        <row r="2281">
          <cell r="A2281">
            <v>37894</v>
          </cell>
          <cell r="B2281">
            <v>2.6414315312301984</v>
          </cell>
          <cell r="C2281">
            <v>8.8614923848563674</v>
          </cell>
        </row>
        <row r="2282">
          <cell r="A2282">
            <v>37895</v>
          </cell>
          <cell r="B2282">
            <v>2.6414315312301984</v>
          </cell>
          <cell r="C2282">
            <v>8.8692947266560722</v>
          </cell>
        </row>
        <row r="2283">
          <cell r="A2283">
            <v>37896</v>
          </cell>
          <cell r="B2283">
            <v>2.6414315312301984</v>
          </cell>
          <cell r="C2283">
            <v>8.8771039382396602</v>
          </cell>
        </row>
        <row r="2284">
          <cell r="A2284">
            <v>37897</v>
          </cell>
          <cell r="B2284">
            <v>2.6414315312301984</v>
          </cell>
          <cell r="C2284">
            <v>8.8849200256558181</v>
          </cell>
        </row>
        <row r="2285">
          <cell r="A2285">
            <v>37900</v>
          </cell>
          <cell r="B2285">
            <v>2.6414315312301984</v>
          </cell>
          <cell r="C2285">
            <v>8.8927429949585601</v>
          </cell>
        </row>
        <row r="2286">
          <cell r="A2286">
            <v>37901</v>
          </cell>
          <cell r="B2286">
            <v>2.6414315312301984</v>
          </cell>
          <cell r="C2286">
            <v>8.9005728522072296</v>
          </cell>
        </row>
        <row r="2287">
          <cell r="A2287">
            <v>37902</v>
          </cell>
          <cell r="B2287">
            <v>2.6414315312301984</v>
          </cell>
          <cell r="C2287">
            <v>8.9084096034665077</v>
          </cell>
        </row>
        <row r="2288">
          <cell r="A2288">
            <v>37903</v>
          </cell>
          <cell r="B2288">
            <v>2.6414315312301984</v>
          </cell>
          <cell r="C2288">
            <v>8.9162532548064117</v>
          </cell>
        </row>
        <row r="2289">
          <cell r="A2289">
            <v>37904</v>
          </cell>
          <cell r="B2289">
            <v>2.6414315312301984</v>
          </cell>
          <cell r="C2289">
            <v>8.9241038123023042</v>
          </cell>
        </row>
        <row r="2290">
          <cell r="A2290">
            <v>37907</v>
          </cell>
          <cell r="B2290">
            <v>2.6414315312301984</v>
          </cell>
          <cell r="C2290">
            <v>8.9319612820348997</v>
          </cell>
        </row>
        <row r="2291">
          <cell r="A2291">
            <v>37908</v>
          </cell>
          <cell r="B2291">
            <v>2.6414315312301984</v>
          </cell>
          <cell r="C2291">
            <v>8.939825670090265</v>
          </cell>
        </row>
        <row r="2292">
          <cell r="A2292">
            <v>37909</v>
          </cell>
          <cell r="B2292">
            <v>2.6414315312301984</v>
          </cell>
          <cell r="C2292">
            <v>8.9476969825598243</v>
          </cell>
        </row>
        <row r="2293">
          <cell r="A2293">
            <v>37910</v>
          </cell>
          <cell r="B2293">
            <v>2.6414315312301984</v>
          </cell>
          <cell r="C2293">
            <v>8.9555752255403664</v>
          </cell>
        </row>
        <row r="2294">
          <cell r="A2294">
            <v>37911</v>
          </cell>
          <cell r="B2294">
            <v>2.6414315312301984</v>
          </cell>
          <cell r="C2294">
            <v>8.9634604051340485</v>
          </cell>
        </row>
        <row r="2295">
          <cell r="A2295">
            <v>37914</v>
          </cell>
          <cell r="B2295">
            <v>2.6414315312301984</v>
          </cell>
          <cell r="C2295">
            <v>8.9713525274483992</v>
          </cell>
        </row>
        <row r="2296">
          <cell r="A2296">
            <v>37915</v>
          </cell>
          <cell r="B2296">
            <v>2.6414315312301984</v>
          </cell>
          <cell r="C2296">
            <v>8.9792515985963277</v>
          </cell>
        </row>
        <row r="2297">
          <cell r="A2297">
            <v>37916</v>
          </cell>
          <cell r="B2297">
            <v>2.6414315312301984</v>
          </cell>
          <cell r="C2297">
            <v>8.9871576246961222</v>
          </cell>
        </row>
        <row r="2298">
          <cell r="A2298">
            <v>37917</v>
          </cell>
          <cell r="B2298">
            <v>2.6414315312301984</v>
          </cell>
          <cell r="C2298">
            <v>8.9950706118714585</v>
          </cell>
        </row>
        <row r="2299">
          <cell r="A2299">
            <v>37918</v>
          </cell>
          <cell r="B2299">
            <v>2.6414315312301984</v>
          </cell>
          <cell r="C2299">
            <v>9.0029905662514054</v>
          </cell>
        </row>
        <row r="2300">
          <cell r="A2300">
            <v>37921</v>
          </cell>
          <cell r="B2300">
            <v>2.6414315312301984</v>
          </cell>
          <cell r="C2300">
            <v>9.0109174939704264</v>
          </cell>
        </row>
        <row r="2301">
          <cell r="A2301">
            <v>37922</v>
          </cell>
          <cell r="B2301">
            <v>2.6414315312301984</v>
          </cell>
          <cell r="C2301">
            <v>9.0188514011683889</v>
          </cell>
        </row>
        <row r="2302">
          <cell r="A2302">
            <v>37923</v>
          </cell>
          <cell r="B2302">
            <v>2.6414315312301984</v>
          </cell>
          <cell r="C2302">
            <v>9.0267922939905638</v>
          </cell>
        </row>
        <row r="2303">
          <cell r="A2303">
            <v>37924</v>
          </cell>
          <cell r="B2303">
            <v>2.6414315312301984</v>
          </cell>
          <cell r="C2303">
            <v>9.0347401785876347</v>
          </cell>
        </row>
        <row r="2304">
          <cell r="A2304">
            <v>37925</v>
          </cell>
          <cell r="B2304">
            <v>2.6414315312301984</v>
          </cell>
          <cell r="C2304">
            <v>9.0426950611156993</v>
          </cell>
        </row>
        <row r="2305">
          <cell r="A2305">
            <v>37928</v>
          </cell>
          <cell r="B2305">
            <v>2.6414315312301984</v>
          </cell>
          <cell r="C2305">
            <v>9.050656947736277</v>
          </cell>
        </row>
        <row r="2306">
          <cell r="A2306">
            <v>37929</v>
          </cell>
          <cell r="B2306">
            <v>2.6414315312301984</v>
          </cell>
          <cell r="C2306">
            <v>9.0586258446163104</v>
          </cell>
        </row>
        <row r="2307">
          <cell r="A2307">
            <v>37930</v>
          </cell>
          <cell r="B2307">
            <v>2.6414315312301984</v>
          </cell>
          <cell r="C2307">
            <v>9.0666017579281721</v>
          </cell>
        </row>
        <row r="2308">
          <cell r="A2308">
            <v>37931</v>
          </cell>
          <cell r="B2308">
            <v>2.6414315312301984</v>
          </cell>
          <cell r="C2308">
            <v>9.0745846938496708</v>
          </cell>
        </row>
        <row r="2309">
          <cell r="A2309">
            <v>37932</v>
          </cell>
          <cell r="B2309">
            <v>2.6414315312301984</v>
          </cell>
          <cell r="C2309">
            <v>9.0825746585640559</v>
          </cell>
        </row>
        <row r="2310">
          <cell r="A2310">
            <v>37935</v>
          </cell>
          <cell r="B2310">
            <v>2.6414315312301984</v>
          </cell>
          <cell r="C2310">
            <v>9.0905716582600178</v>
          </cell>
        </row>
        <row r="2311">
          <cell r="A2311">
            <v>37936</v>
          </cell>
          <cell r="B2311">
            <v>2.6414315312301984</v>
          </cell>
          <cell r="C2311">
            <v>9.0985756991316968</v>
          </cell>
        </row>
        <row r="2312">
          <cell r="A2312">
            <v>37937</v>
          </cell>
          <cell r="B2312">
            <v>2.6414315312301984</v>
          </cell>
          <cell r="C2312">
            <v>9.1065867873786868</v>
          </cell>
        </row>
        <row r="2313">
          <cell r="A2313">
            <v>37938</v>
          </cell>
          <cell r="B2313">
            <v>2.6414315312301984</v>
          </cell>
          <cell r="C2313">
            <v>9.1146049292060418</v>
          </cell>
        </row>
        <row r="2314">
          <cell r="A2314">
            <v>37939</v>
          </cell>
          <cell r="B2314">
            <v>2.6414315312301984</v>
          </cell>
          <cell r="C2314">
            <v>9.1226301308242785</v>
          </cell>
        </row>
        <row r="2315">
          <cell r="A2315">
            <v>37942</v>
          </cell>
          <cell r="B2315">
            <v>2.6414315312301984</v>
          </cell>
          <cell r="C2315">
            <v>9.1306623984493811</v>
          </cell>
        </row>
        <row r="2316">
          <cell r="A2316">
            <v>37943</v>
          </cell>
          <cell r="B2316">
            <v>2.6414315312301984</v>
          </cell>
          <cell r="C2316">
            <v>9.1387017383028084</v>
          </cell>
        </row>
        <row r="2317">
          <cell r="A2317">
            <v>37944</v>
          </cell>
          <cell r="B2317">
            <v>2.6414315312301984</v>
          </cell>
          <cell r="C2317">
            <v>9.1467481566114959</v>
          </cell>
        </row>
        <row r="2318">
          <cell r="A2318">
            <v>37945</v>
          </cell>
          <cell r="B2318">
            <v>2.6414315312301984</v>
          </cell>
          <cell r="C2318">
            <v>9.1548016596078607</v>
          </cell>
        </row>
        <row r="2319">
          <cell r="A2319">
            <v>37946</v>
          </cell>
          <cell r="B2319">
            <v>2.6414315312301984</v>
          </cell>
          <cell r="C2319">
            <v>9.1628622535298092</v>
          </cell>
        </row>
        <row r="2320">
          <cell r="A2320">
            <v>37949</v>
          </cell>
          <cell r="B2320">
            <v>2.6414315312301984</v>
          </cell>
          <cell r="C2320">
            <v>9.17092994462074</v>
          </cell>
        </row>
        <row r="2321">
          <cell r="A2321">
            <v>37950</v>
          </cell>
          <cell r="B2321">
            <v>2.6414315312301984</v>
          </cell>
          <cell r="C2321">
            <v>9.1790047391295477</v>
          </cell>
        </row>
        <row r="2322">
          <cell r="A2322">
            <v>37951</v>
          </cell>
          <cell r="B2322">
            <v>2.6414315312301984</v>
          </cell>
          <cell r="C2322">
            <v>9.1870866433106304</v>
          </cell>
        </row>
        <row r="2323">
          <cell r="A2323">
            <v>37952</v>
          </cell>
          <cell r="B2323">
            <v>2.6414315312301984</v>
          </cell>
          <cell r="C2323">
            <v>9.1951756634238926</v>
          </cell>
        </row>
        <row r="2324">
          <cell r="A2324">
            <v>37953</v>
          </cell>
          <cell r="B2324">
            <v>2.6414315312301984</v>
          </cell>
          <cell r="C2324">
            <v>9.2032718057347491</v>
          </cell>
        </row>
        <row r="2325">
          <cell r="A2325">
            <v>37956</v>
          </cell>
          <cell r="B2325">
            <v>2.6414315312301984</v>
          </cell>
          <cell r="C2325">
            <v>9.2113750765141322</v>
          </cell>
        </row>
        <row r="2326">
          <cell r="A2326">
            <v>37957</v>
          </cell>
          <cell r="B2326">
            <v>2.6414315312301984</v>
          </cell>
          <cell r="C2326">
            <v>9.2194854820384968</v>
          </cell>
        </row>
        <row r="2327">
          <cell r="A2327">
            <v>37958</v>
          </cell>
          <cell r="B2327">
            <v>2.6414315312301984</v>
          </cell>
          <cell r="C2327">
            <v>9.2276030285898223</v>
          </cell>
        </row>
        <row r="2328">
          <cell r="A2328">
            <v>37959</v>
          </cell>
          <cell r="B2328">
            <v>2.0455308927764815</v>
          </cell>
          <cell r="C2328">
            <v>9.1612789269907804</v>
          </cell>
        </row>
        <row r="2329">
          <cell r="A2329">
            <v>37960</v>
          </cell>
          <cell r="B2329">
            <v>2.0455308927764815</v>
          </cell>
          <cell r="C2329">
            <v>9.1675254866782812</v>
          </cell>
        </row>
        <row r="2330">
          <cell r="A2330">
            <v>37963</v>
          </cell>
          <cell r="B2330">
            <v>2.0455308927764815</v>
          </cell>
          <cell r="C2330">
            <v>9.1737763055427202</v>
          </cell>
        </row>
        <row r="2331">
          <cell r="A2331">
            <v>37964</v>
          </cell>
          <cell r="B2331">
            <v>2.0455308927764815</v>
          </cell>
          <cell r="C2331">
            <v>9.1800313864881904</v>
          </cell>
        </row>
        <row r="2332">
          <cell r="A2332">
            <v>37965</v>
          </cell>
          <cell r="B2332">
            <v>2.0455308927764815</v>
          </cell>
          <cell r="C2332">
            <v>9.1862907324207637</v>
          </cell>
        </row>
        <row r="2333">
          <cell r="A2333">
            <v>37966</v>
          </cell>
          <cell r="B2333">
            <v>2.0455308927764815</v>
          </cell>
          <cell r="C2333">
            <v>9.1925543462484942</v>
          </cell>
        </row>
        <row r="2334">
          <cell r="A2334">
            <v>37967</v>
          </cell>
          <cell r="B2334">
            <v>2.0455308927764815</v>
          </cell>
          <cell r="C2334">
            <v>9.1988222308814205</v>
          </cell>
        </row>
        <row r="2335">
          <cell r="A2335">
            <v>37970</v>
          </cell>
          <cell r="B2335">
            <v>2.0455308927764815</v>
          </cell>
          <cell r="C2335">
            <v>9.2050943892315633</v>
          </cell>
        </row>
        <row r="2336">
          <cell r="A2336">
            <v>37971</v>
          </cell>
          <cell r="B2336">
            <v>2.0455308927764815</v>
          </cell>
          <cell r="C2336">
            <v>9.2113708242129295</v>
          </cell>
        </row>
        <row r="2337">
          <cell r="A2337">
            <v>37972</v>
          </cell>
          <cell r="B2337">
            <v>2.0455308927764815</v>
          </cell>
          <cell r="C2337">
            <v>9.2176515387415119</v>
          </cell>
        </row>
        <row r="2338">
          <cell r="A2338">
            <v>37973</v>
          </cell>
          <cell r="B2338">
            <v>2.0455308927764815</v>
          </cell>
          <cell r="C2338">
            <v>9.2239365357352927</v>
          </cell>
        </row>
        <row r="2339">
          <cell r="A2339">
            <v>37974</v>
          </cell>
          <cell r="B2339">
            <v>2.0455308927764815</v>
          </cell>
          <cell r="C2339">
            <v>9.2302258181142456</v>
          </cell>
        </row>
        <row r="2340">
          <cell r="A2340">
            <v>37977</v>
          </cell>
          <cell r="B2340">
            <v>2.0455308927764815</v>
          </cell>
          <cell r="C2340">
            <v>9.2365193888003301</v>
          </cell>
        </row>
        <row r="2341">
          <cell r="A2341">
            <v>37978</v>
          </cell>
          <cell r="B2341">
            <v>2.0455308927764815</v>
          </cell>
          <cell r="C2341">
            <v>9.2428172507175042</v>
          </cell>
        </row>
        <row r="2342">
          <cell r="A2342">
            <v>37979</v>
          </cell>
          <cell r="B2342">
            <v>2.0455308927764815</v>
          </cell>
          <cell r="C2342">
            <v>9.2491194067917135</v>
          </cell>
        </row>
        <row r="2343">
          <cell r="A2343">
            <v>37981</v>
          </cell>
          <cell r="B2343">
            <v>2.0455308927764815</v>
          </cell>
          <cell r="C2343">
            <v>9.2554258599509041</v>
          </cell>
        </row>
        <row r="2344">
          <cell r="A2344">
            <v>37984</v>
          </cell>
          <cell r="B2344">
            <v>2.0455308927764815</v>
          </cell>
          <cell r="C2344">
            <v>9.2617366131250147</v>
          </cell>
        </row>
        <row r="2345">
          <cell r="A2345">
            <v>37985</v>
          </cell>
          <cell r="B2345">
            <v>2.0455308927764815</v>
          </cell>
          <cell r="C2345">
            <v>9.2680516692459829</v>
          </cell>
        </row>
        <row r="2346">
          <cell r="A2346">
            <v>37986</v>
          </cell>
          <cell r="B2346">
            <v>2.0455308927764815</v>
          </cell>
          <cell r="C2346">
            <v>9.2743710312477461</v>
          </cell>
        </row>
        <row r="2347">
          <cell r="A2347">
            <v>37988</v>
          </cell>
          <cell r="B2347">
            <v>2.0455308927764815</v>
          </cell>
          <cell r="C2347">
            <v>9.280694702066242</v>
          </cell>
        </row>
        <row r="2348">
          <cell r="A2348">
            <v>37991</v>
          </cell>
          <cell r="B2348">
            <v>2.0455308927764815</v>
          </cell>
          <cell r="C2348">
            <v>9.2870226846394104</v>
          </cell>
        </row>
        <row r="2349">
          <cell r="A2349">
            <v>37992</v>
          </cell>
          <cell r="B2349">
            <v>2.0455308927764815</v>
          </cell>
          <cell r="C2349">
            <v>9.2933549819071928</v>
          </cell>
        </row>
        <row r="2350">
          <cell r="A2350">
            <v>37993</v>
          </cell>
          <cell r="B2350">
            <v>2.0455308927764815</v>
          </cell>
          <cell r="C2350">
            <v>9.2996915968115363</v>
          </cell>
        </row>
        <row r="2351">
          <cell r="A2351">
            <v>37994</v>
          </cell>
          <cell r="B2351">
            <v>2.0455308927764815</v>
          </cell>
          <cell r="C2351">
            <v>9.3060325322963937</v>
          </cell>
        </row>
        <row r="2352">
          <cell r="A2352">
            <v>37995</v>
          </cell>
          <cell r="B2352">
            <v>2.0455308927764815</v>
          </cell>
          <cell r="C2352">
            <v>9.3123777913077248</v>
          </cell>
        </row>
        <row r="2353">
          <cell r="A2353">
            <v>37998</v>
          </cell>
          <cell r="B2353">
            <v>2.0455308927764815</v>
          </cell>
          <cell r="C2353">
            <v>9.3187273767935004</v>
          </cell>
        </row>
        <row r="2354">
          <cell r="A2354">
            <v>37999</v>
          </cell>
          <cell r="B2354">
            <v>2.0455308927764815</v>
          </cell>
          <cell r="C2354">
            <v>9.3250812917036985</v>
          </cell>
        </row>
        <row r="2355">
          <cell r="A2355">
            <v>38000</v>
          </cell>
          <cell r="B2355">
            <v>2.0455308927764815</v>
          </cell>
          <cell r="C2355">
            <v>9.3314395389903098</v>
          </cell>
        </row>
        <row r="2356">
          <cell r="A2356">
            <v>38001</v>
          </cell>
          <cell r="B2356">
            <v>2.0455308927764815</v>
          </cell>
          <cell r="C2356">
            <v>9.3378021216073375</v>
          </cell>
        </row>
        <row r="2357">
          <cell r="A2357">
            <v>38002</v>
          </cell>
          <cell r="B2357">
            <v>2.0455308927764815</v>
          </cell>
          <cell r="C2357">
            <v>9.3441690425107975</v>
          </cell>
        </row>
        <row r="2358">
          <cell r="A2358">
            <v>38005</v>
          </cell>
          <cell r="B2358">
            <v>2.0455308927764815</v>
          </cell>
          <cell r="C2358">
            <v>9.3505403046587254</v>
          </cell>
        </row>
        <row r="2359">
          <cell r="A2359">
            <v>38006</v>
          </cell>
          <cell r="B2359">
            <v>2.0455308927764815</v>
          </cell>
          <cell r="C2359">
            <v>9.3569159110111695</v>
          </cell>
        </row>
        <row r="2360">
          <cell r="A2360">
            <v>38007</v>
          </cell>
          <cell r="B2360">
            <v>2.0455308927764815</v>
          </cell>
          <cell r="C2360">
            <v>9.3632958645301976</v>
          </cell>
        </row>
        <row r="2361">
          <cell r="A2361">
            <v>38008</v>
          </cell>
          <cell r="B2361">
            <v>2.0455308927764815</v>
          </cell>
          <cell r="C2361">
            <v>9.3696801681798991</v>
          </cell>
        </row>
        <row r="2362">
          <cell r="A2362">
            <v>38009</v>
          </cell>
          <cell r="B2362">
            <v>2.0455308927764815</v>
          </cell>
          <cell r="C2362">
            <v>9.3760688249263815</v>
          </cell>
        </row>
        <row r="2363">
          <cell r="A2363">
            <v>38012</v>
          </cell>
          <cell r="B2363">
            <v>2.0455308927764815</v>
          </cell>
          <cell r="C2363">
            <v>9.3824618377377771</v>
          </cell>
        </row>
        <row r="2364">
          <cell r="A2364">
            <v>38013</v>
          </cell>
          <cell r="B2364">
            <v>2.0455308927764815</v>
          </cell>
          <cell r="C2364">
            <v>9.3888592095842398</v>
          </cell>
        </row>
        <row r="2365">
          <cell r="A2365">
            <v>38014</v>
          </cell>
          <cell r="B2365">
            <v>2.0455308927764815</v>
          </cell>
          <cell r="C2365">
            <v>9.3952609434379504</v>
          </cell>
        </row>
        <row r="2366">
          <cell r="A2366">
            <v>38015</v>
          </cell>
          <cell r="B2366">
            <v>2.0455308927764815</v>
          </cell>
          <cell r="C2366">
            <v>9.4016670422731163</v>
          </cell>
        </row>
        <row r="2367">
          <cell r="A2367">
            <v>38016</v>
          </cell>
          <cell r="B2367">
            <v>2.0455308927764815</v>
          </cell>
          <cell r="C2367">
            <v>9.4080775090659721</v>
          </cell>
        </row>
        <row r="2368">
          <cell r="A2368">
            <v>38019</v>
          </cell>
          <cell r="B2368">
            <v>2.0455308927764815</v>
          </cell>
          <cell r="C2368">
            <v>9.4144923467947823</v>
          </cell>
        </row>
        <row r="2369">
          <cell r="A2369">
            <v>38020</v>
          </cell>
          <cell r="B2369">
            <v>2.0455308927764815</v>
          </cell>
          <cell r="C2369">
            <v>9.4209115584398404</v>
          </cell>
        </row>
        <row r="2370">
          <cell r="A2370">
            <v>38021</v>
          </cell>
          <cell r="B2370">
            <v>2.0455308927764815</v>
          </cell>
          <cell r="C2370">
            <v>9.4273351469834754</v>
          </cell>
        </row>
        <row r="2371">
          <cell r="A2371">
            <v>38022</v>
          </cell>
          <cell r="B2371">
            <v>2.0455308927764815</v>
          </cell>
          <cell r="C2371">
            <v>9.4337631154100468</v>
          </cell>
        </row>
        <row r="2372">
          <cell r="A2372">
            <v>38023</v>
          </cell>
          <cell r="B2372">
            <v>2.0455308927764815</v>
          </cell>
          <cell r="C2372">
            <v>9.4401954667059496</v>
          </cell>
        </row>
        <row r="2373">
          <cell r="A2373">
            <v>38026</v>
          </cell>
          <cell r="B2373">
            <v>2.0455308927764815</v>
          </cell>
          <cell r="C2373">
            <v>9.4466322038596147</v>
          </cell>
        </row>
        <row r="2374">
          <cell r="A2374">
            <v>38027</v>
          </cell>
          <cell r="B2374">
            <v>2.0455308927764815</v>
          </cell>
          <cell r="C2374">
            <v>9.4530733298615122</v>
          </cell>
        </row>
        <row r="2375">
          <cell r="A2375">
            <v>38028</v>
          </cell>
          <cell r="B2375">
            <v>2.0455308927764815</v>
          </cell>
          <cell r="C2375">
            <v>9.4595188477041496</v>
          </cell>
        </row>
        <row r="2376">
          <cell r="A2376">
            <v>38029</v>
          </cell>
          <cell r="B2376">
            <v>2.0455308927764815</v>
          </cell>
          <cell r="C2376">
            <v>9.4659687603820757</v>
          </cell>
        </row>
        <row r="2377">
          <cell r="A2377">
            <v>38030</v>
          </cell>
          <cell r="B2377">
            <v>2.0455308927764815</v>
          </cell>
          <cell r="C2377">
            <v>9.4724230708918817</v>
          </cell>
        </row>
        <row r="2378">
          <cell r="A2378">
            <v>38033</v>
          </cell>
          <cell r="B2378">
            <v>2.0455308927764815</v>
          </cell>
          <cell r="C2378">
            <v>9.4788817822322002</v>
          </cell>
        </row>
        <row r="2379">
          <cell r="A2379">
            <v>38034</v>
          </cell>
          <cell r="B2379">
            <v>2.0455308927764815</v>
          </cell>
          <cell r="C2379">
            <v>9.4853448974037118</v>
          </cell>
        </row>
        <row r="2380">
          <cell r="A2380">
            <v>38035</v>
          </cell>
          <cell r="B2380">
            <v>2.0455308927764815</v>
          </cell>
          <cell r="C2380">
            <v>9.491812419409138</v>
          </cell>
        </row>
        <row r="2381">
          <cell r="A2381">
            <v>38036</v>
          </cell>
          <cell r="B2381">
            <v>2.0455308927764815</v>
          </cell>
          <cell r="C2381">
            <v>9.4982843512532522</v>
          </cell>
        </row>
        <row r="2382">
          <cell r="A2382">
            <v>38037</v>
          </cell>
          <cell r="B2382">
            <v>2.0455308927764815</v>
          </cell>
          <cell r="C2382">
            <v>9.5047606959428741</v>
          </cell>
        </row>
        <row r="2383">
          <cell r="A2383">
            <v>38042</v>
          </cell>
          <cell r="B2383">
            <v>2.0455308927764815</v>
          </cell>
          <cell r="C2383">
            <v>9.5112414564868732</v>
          </cell>
        </row>
        <row r="2384">
          <cell r="A2384">
            <v>38043</v>
          </cell>
          <cell r="B2384">
            <v>2.0455308927764815</v>
          </cell>
          <cell r="C2384">
            <v>9.5177266358961727</v>
          </cell>
        </row>
        <row r="2385">
          <cell r="A2385">
            <v>38044</v>
          </cell>
          <cell r="B2385">
            <v>2.0455308927764815</v>
          </cell>
          <cell r="C2385">
            <v>9.5242162371837491</v>
          </cell>
        </row>
        <row r="2386">
          <cell r="A2386">
            <v>38047</v>
          </cell>
          <cell r="B2386">
            <v>2.0455308927764815</v>
          </cell>
          <cell r="C2386">
            <v>9.5307102633646306</v>
          </cell>
        </row>
        <row r="2387">
          <cell r="A2387">
            <v>38048</v>
          </cell>
          <cell r="B2387">
            <v>2.0455308927764815</v>
          </cell>
          <cell r="C2387">
            <v>9.5372087174559024</v>
          </cell>
        </row>
        <row r="2388">
          <cell r="A2388">
            <v>38049</v>
          </cell>
          <cell r="B2388">
            <v>2.0455308927764815</v>
          </cell>
          <cell r="C2388">
            <v>9.5437116024767068</v>
          </cell>
        </row>
        <row r="2389">
          <cell r="A2389">
            <v>38050</v>
          </cell>
          <cell r="B2389">
            <v>2.0455308927764815</v>
          </cell>
          <cell r="C2389">
            <v>9.5502189214482449</v>
          </cell>
        </row>
        <row r="2390">
          <cell r="A2390">
            <v>38051</v>
          </cell>
          <cell r="B2390">
            <v>2.0455308927764815</v>
          </cell>
          <cell r="C2390">
            <v>9.5567306773937784</v>
          </cell>
        </row>
        <row r="2391">
          <cell r="A2391">
            <v>38054</v>
          </cell>
          <cell r="B2391">
            <v>2.0455308927764815</v>
          </cell>
          <cell r="C2391">
            <v>9.5632468733386293</v>
          </cell>
        </row>
        <row r="2392">
          <cell r="A2392">
            <v>38055</v>
          </cell>
          <cell r="B2392">
            <v>2.0455308927764815</v>
          </cell>
          <cell r="C2392">
            <v>9.5697675123101842</v>
          </cell>
        </row>
        <row r="2393">
          <cell r="A2393">
            <v>38056</v>
          </cell>
          <cell r="B2393">
            <v>2.0455308927764815</v>
          </cell>
          <cell r="C2393">
            <v>9.5762925973378898</v>
          </cell>
        </row>
        <row r="2394">
          <cell r="A2394">
            <v>38057</v>
          </cell>
          <cell r="B2394">
            <v>2.0455308927764815</v>
          </cell>
          <cell r="C2394">
            <v>9.5828221314532644</v>
          </cell>
        </row>
        <row r="2395">
          <cell r="A2395">
            <v>38058</v>
          </cell>
          <cell r="B2395">
            <v>2.0455308927764815</v>
          </cell>
          <cell r="C2395">
            <v>9.5893561176898885</v>
          </cell>
        </row>
        <row r="2396">
          <cell r="A2396">
            <v>38061</v>
          </cell>
          <cell r="B2396">
            <v>2.0455308927764815</v>
          </cell>
          <cell r="C2396">
            <v>9.5958945590834119</v>
          </cell>
        </row>
        <row r="2397">
          <cell r="A2397">
            <v>38062</v>
          </cell>
          <cell r="B2397">
            <v>2.0455308927764815</v>
          </cell>
          <cell r="C2397">
            <v>9.602437458671556</v>
          </cell>
        </row>
        <row r="2398">
          <cell r="A2398">
            <v>38063</v>
          </cell>
          <cell r="B2398">
            <v>2.0455308927764815</v>
          </cell>
          <cell r="C2398">
            <v>9.6089848194941112</v>
          </cell>
        </row>
        <row r="2399">
          <cell r="A2399">
            <v>38064</v>
          </cell>
          <cell r="B2399">
            <v>2.0455308927764815</v>
          </cell>
          <cell r="C2399">
            <v>9.6155366445929431</v>
          </cell>
        </row>
        <row r="2400">
          <cell r="A2400">
            <v>38065</v>
          </cell>
          <cell r="B2400">
            <v>2.0455308927764815</v>
          </cell>
          <cell r="C2400">
            <v>9.6220929370119901</v>
          </cell>
        </row>
        <row r="2401">
          <cell r="A2401">
            <v>38068</v>
          </cell>
          <cell r="B2401">
            <v>2.0455308927764815</v>
          </cell>
          <cell r="C2401">
            <v>9.6286536997972654</v>
          </cell>
        </row>
        <row r="2402">
          <cell r="A2402">
            <v>38069</v>
          </cell>
          <cell r="B2402">
            <v>2.0455308927764815</v>
          </cell>
          <cell r="C2402">
            <v>9.6352189359968587</v>
          </cell>
        </row>
        <row r="2403">
          <cell r="A2403">
            <v>38070</v>
          </cell>
          <cell r="B2403">
            <v>2.0455308927764815</v>
          </cell>
          <cell r="C2403">
            <v>9.6417886486609401</v>
          </cell>
        </row>
        <row r="2404">
          <cell r="A2404">
            <v>38071</v>
          </cell>
          <cell r="B2404">
            <v>2.0455308927764815</v>
          </cell>
          <cell r="C2404">
            <v>9.6483628408417594</v>
          </cell>
        </row>
        <row r="2405">
          <cell r="A2405">
            <v>38072</v>
          </cell>
          <cell r="B2405">
            <v>2.0455308927764815</v>
          </cell>
          <cell r="C2405">
            <v>9.6549415155936451</v>
          </cell>
        </row>
      </sheetData>
      <sheetData sheetId="2" refreshError="1">
        <row r="4">
          <cell r="A4">
            <v>36886</v>
          </cell>
          <cell r="B4">
            <v>15.72</v>
          </cell>
        </row>
        <row r="5">
          <cell r="A5">
            <v>36887</v>
          </cell>
          <cell r="B5">
            <v>15.7</v>
          </cell>
        </row>
        <row r="6">
          <cell r="A6">
            <v>36888</v>
          </cell>
          <cell r="B6">
            <v>15.72</v>
          </cell>
        </row>
        <row r="7">
          <cell r="A7">
            <v>36889</v>
          </cell>
          <cell r="B7">
            <v>15.72</v>
          </cell>
        </row>
        <row r="8">
          <cell r="A8">
            <v>36893</v>
          </cell>
          <cell r="B8">
            <v>15.73</v>
          </cell>
        </row>
        <row r="9">
          <cell r="A9">
            <v>36894</v>
          </cell>
          <cell r="B9">
            <v>15.7</v>
          </cell>
        </row>
        <row r="10">
          <cell r="A10">
            <v>36895</v>
          </cell>
          <cell r="B10">
            <v>15.69</v>
          </cell>
        </row>
        <row r="11">
          <cell r="A11">
            <v>36896</v>
          </cell>
          <cell r="B11">
            <v>15.7</v>
          </cell>
        </row>
        <row r="12">
          <cell r="A12">
            <v>36899</v>
          </cell>
          <cell r="B12">
            <v>15.69</v>
          </cell>
        </row>
        <row r="13">
          <cell r="A13">
            <v>36900</v>
          </cell>
          <cell r="B13">
            <v>15.69</v>
          </cell>
        </row>
        <row r="14">
          <cell r="A14">
            <v>36901</v>
          </cell>
          <cell r="B14">
            <v>15.63</v>
          </cell>
        </row>
        <row r="15">
          <cell r="A15">
            <v>36902</v>
          </cell>
          <cell r="B15">
            <v>15.61</v>
          </cell>
        </row>
        <row r="16">
          <cell r="A16">
            <v>36903</v>
          </cell>
          <cell r="B16">
            <v>15.59</v>
          </cell>
        </row>
        <row r="17">
          <cell r="A17">
            <v>36906</v>
          </cell>
          <cell r="B17">
            <v>15.58</v>
          </cell>
        </row>
        <row r="18">
          <cell r="A18">
            <v>36907</v>
          </cell>
          <cell r="B18">
            <v>15.59</v>
          </cell>
        </row>
        <row r="19">
          <cell r="A19">
            <v>36908</v>
          </cell>
          <cell r="B19">
            <v>15.28</v>
          </cell>
        </row>
        <row r="20">
          <cell r="A20">
            <v>36909</v>
          </cell>
          <cell r="B20">
            <v>15.2</v>
          </cell>
        </row>
        <row r="21">
          <cell r="A21">
            <v>36910</v>
          </cell>
          <cell r="B21">
            <v>15.2</v>
          </cell>
        </row>
        <row r="22">
          <cell r="A22">
            <v>36913</v>
          </cell>
          <cell r="B22">
            <v>15.18</v>
          </cell>
        </row>
        <row r="23">
          <cell r="A23">
            <v>36914</v>
          </cell>
          <cell r="B23">
            <v>15.15</v>
          </cell>
        </row>
        <row r="24">
          <cell r="A24">
            <v>36915</v>
          </cell>
          <cell r="B24">
            <v>15.17</v>
          </cell>
        </row>
        <row r="25">
          <cell r="A25">
            <v>36916</v>
          </cell>
          <cell r="B25">
            <v>15.18</v>
          </cell>
        </row>
        <row r="26">
          <cell r="A26">
            <v>36917</v>
          </cell>
          <cell r="B26">
            <v>15.12</v>
          </cell>
        </row>
        <row r="27">
          <cell r="A27">
            <v>36920</v>
          </cell>
          <cell r="B27">
            <v>15.09</v>
          </cell>
        </row>
        <row r="28">
          <cell r="A28">
            <v>36921</v>
          </cell>
          <cell r="B28">
            <v>15.08</v>
          </cell>
        </row>
        <row r="29">
          <cell r="A29">
            <v>36922</v>
          </cell>
          <cell r="B29">
            <v>15.04</v>
          </cell>
        </row>
        <row r="30">
          <cell r="A30">
            <v>36923</v>
          </cell>
          <cell r="B30">
            <v>15.03</v>
          </cell>
        </row>
        <row r="31">
          <cell r="A31">
            <v>36924</v>
          </cell>
          <cell r="B31">
            <v>15.02</v>
          </cell>
        </row>
        <row r="32">
          <cell r="A32">
            <v>36927</v>
          </cell>
          <cell r="B32">
            <v>15.04</v>
          </cell>
        </row>
        <row r="33">
          <cell r="A33">
            <v>36928</v>
          </cell>
          <cell r="B33">
            <v>15.05</v>
          </cell>
        </row>
        <row r="34">
          <cell r="A34">
            <v>36929</v>
          </cell>
          <cell r="B34">
            <v>15.08</v>
          </cell>
        </row>
        <row r="35">
          <cell r="A35">
            <v>36930</v>
          </cell>
          <cell r="B35">
            <v>15.1</v>
          </cell>
        </row>
        <row r="36">
          <cell r="A36">
            <v>36931</v>
          </cell>
          <cell r="B36">
            <v>15.12</v>
          </cell>
        </row>
        <row r="37">
          <cell r="A37">
            <v>36934</v>
          </cell>
          <cell r="B37">
            <v>15.1</v>
          </cell>
        </row>
        <row r="38">
          <cell r="A38">
            <v>36935</v>
          </cell>
          <cell r="B38">
            <v>15.08</v>
          </cell>
        </row>
        <row r="39">
          <cell r="A39">
            <v>36936</v>
          </cell>
          <cell r="B39">
            <v>14.99</v>
          </cell>
        </row>
        <row r="40">
          <cell r="A40">
            <v>36937</v>
          </cell>
          <cell r="B40">
            <v>15.17</v>
          </cell>
        </row>
        <row r="41">
          <cell r="A41">
            <v>36938</v>
          </cell>
          <cell r="B41">
            <v>15.17</v>
          </cell>
        </row>
        <row r="42">
          <cell r="A42">
            <v>36941</v>
          </cell>
          <cell r="B42">
            <v>15.14</v>
          </cell>
        </row>
        <row r="43">
          <cell r="A43">
            <v>36942</v>
          </cell>
          <cell r="B43">
            <v>15.15</v>
          </cell>
        </row>
        <row r="44">
          <cell r="A44">
            <v>36943</v>
          </cell>
          <cell r="B44">
            <v>15.15</v>
          </cell>
        </row>
        <row r="45">
          <cell r="A45">
            <v>36944</v>
          </cell>
          <cell r="B45">
            <v>15.15</v>
          </cell>
        </row>
        <row r="46">
          <cell r="A46">
            <v>36945</v>
          </cell>
          <cell r="B46">
            <v>15.14</v>
          </cell>
        </row>
        <row r="47">
          <cell r="A47">
            <v>36950</v>
          </cell>
          <cell r="B47">
            <v>15.12</v>
          </cell>
        </row>
        <row r="48">
          <cell r="A48">
            <v>36951</v>
          </cell>
          <cell r="B48">
            <v>15.09</v>
          </cell>
        </row>
        <row r="49">
          <cell r="A49">
            <v>36952</v>
          </cell>
          <cell r="B49">
            <v>15.09</v>
          </cell>
        </row>
        <row r="50">
          <cell r="A50">
            <v>36955</v>
          </cell>
          <cell r="B50">
            <v>15.09</v>
          </cell>
        </row>
        <row r="51">
          <cell r="A51">
            <v>36956</v>
          </cell>
          <cell r="B51">
            <v>15.08</v>
          </cell>
        </row>
        <row r="52">
          <cell r="A52">
            <v>36957</v>
          </cell>
          <cell r="B52">
            <v>15.07</v>
          </cell>
        </row>
        <row r="53">
          <cell r="A53">
            <v>36958</v>
          </cell>
          <cell r="B53">
            <v>15.07</v>
          </cell>
        </row>
        <row r="54">
          <cell r="A54">
            <v>36959</v>
          </cell>
          <cell r="B54">
            <v>15.05</v>
          </cell>
        </row>
        <row r="55">
          <cell r="A55">
            <v>36962</v>
          </cell>
          <cell r="B55">
            <v>15.05</v>
          </cell>
        </row>
        <row r="56">
          <cell r="A56">
            <v>36963</v>
          </cell>
          <cell r="B56">
            <v>15.06</v>
          </cell>
        </row>
        <row r="57">
          <cell r="A57">
            <v>36964</v>
          </cell>
          <cell r="B57">
            <v>15.06</v>
          </cell>
        </row>
        <row r="58">
          <cell r="A58">
            <v>36965</v>
          </cell>
          <cell r="B58">
            <v>15.06</v>
          </cell>
        </row>
        <row r="59">
          <cell r="A59">
            <v>36966</v>
          </cell>
          <cell r="B59">
            <v>15.12</v>
          </cell>
        </row>
        <row r="60">
          <cell r="A60">
            <v>36969</v>
          </cell>
          <cell r="B60">
            <v>15.14</v>
          </cell>
        </row>
        <row r="61">
          <cell r="A61">
            <v>36970</v>
          </cell>
          <cell r="B61">
            <v>15.18</v>
          </cell>
        </row>
        <row r="62">
          <cell r="A62">
            <v>36971</v>
          </cell>
          <cell r="B62">
            <v>15.18</v>
          </cell>
        </row>
        <row r="63">
          <cell r="A63">
            <v>36972</v>
          </cell>
          <cell r="B63">
            <v>15.72</v>
          </cell>
        </row>
        <row r="64">
          <cell r="A64">
            <v>36973</v>
          </cell>
          <cell r="B64">
            <v>15.73</v>
          </cell>
        </row>
        <row r="65">
          <cell r="A65">
            <v>36976</v>
          </cell>
          <cell r="B65">
            <v>15.72</v>
          </cell>
        </row>
        <row r="66">
          <cell r="A66">
            <v>36977</v>
          </cell>
          <cell r="B66">
            <v>15.72</v>
          </cell>
        </row>
        <row r="67">
          <cell r="A67">
            <v>36978</v>
          </cell>
          <cell r="B67">
            <v>15.71</v>
          </cell>
        </row>
        <row r="68">
          <cell r="A68">
            <v>36979</v>
          </cell>
          <cell r="B68">
            <v>15.71</v>
          </cell>
        </row>
        <row r="69">
          <cell r="A69">
            <v>36980</v>
          </cell>
          <cell r="B69">
            <v>15.72</v>
          </cell>
        </row>
        <row r="70">
          <cell r="A70">
            <v>36983</v>
          </cell>
          <cell r="B70">
            <v>15.72</v>
          </cell>
        </row>
        <row r="71">
          <cell r="A71">
            <v>36984</v>
          </cell>
          <cell r="B71">
            <v>15.73</v>
          </cell>
        </row>
        <row r="72">
          <cell r="A72">
            <v>36985</v>
          </cell>
          <cell r="B72">
            <v>15.72</v>
          </cell>
        </row>
        <row r="73">
          <cell r="A73">
            <v>36986</v>
          </cell>
          <cell r="B73">
            <v>15.71</v>
          </cell>
        </row>
        <row r="74">
          <cell r="A74">
            <v>36987</v>
          </cell>
          <cell r="B74">
            <v>15.72</v>
          </cell>
        </row>
        <row r="75">
          <cell r="A75">
            <v>36990</v>
          </cell>
          <cell r="B75">
            <v>15.71</v>
          </cell>
        </row>
        <row r="76">
          <cell r="A76">
            <v>36991</v>
          </cell>
          <cell r="B76">
            <v>15.74</v>
          </cell>
        </row>
        <row r="77">
          <cell r="A77">
            <v>36992</v>
          </cell>
          <cell r="B77">
            <v>15.73</v>
          </cell>
        </row>
        <row r="78">
          <cell r="A78">
            <v>36993</v>
          </cell>
          <cell r="B78">
            <v>15.73</v>
          </cell>
        </row>
        <row r="79">
          <cell r="A79">
            <v>36997</v>
          </cell>
          <cell r="B79">
            <v>15.75</v>
          </cell>
        </row>
        <row r="80">
          <cell r="A80">
            <v>36998</v>
          </cell>
          <cell r="B80">
            <v>15.75</v>
          </cell>
        </row>
        <row r="81">
          <cell r="A81">
            <v>36999</v>
          </cell>
          <cell r="B81">
            <v>15.82</v>
          </cell>
        </row>
        <row r="82">
          <cell r="A82">
            <v>37000</v>
          </cell>
          <cell r="B82">
            <v>16.23</v>
          </cell>
        </row>
        <row r="83">
          <cell r="A83">
            <v>37001</v>
          </cell>
          <cell r="B83">
            <v>16.23</v>
          </cell>
        </row>
        <row r="84">
          <cell r="A84">
            <v>37004</v>
          </cell>
          <cell r="B84">
            <v>16.23</v>
          </cell>
        </row>
        <row r="85">
          <cell r="A85">
            <v>37005</v>
          </cell>
          <cell r="B85">
            <v>16.23</v>
          </cell>
        </row>
        <row r="86">
          <cell r="A86">
            <v>37006</v>
          </cell>
          <cell r="B86">
            <v>16.23</v>
          </cell>
        </row>
        <row r="87">
          <cell r="A87">
            <v>37007</v>
          </cell>
          <cell r="B87">
            <v>16.23</v>
          </cell>
        </row>
        <row r="88">
          <cell r="A88">
            <v>37008</v>
          </cell>
          <cell r="B88">
            <v>16.25</v>
          </cell>
        </row>
        <row r="89">
          <cell r="A89">
            <v>37011</v>
          </cell>
          <cell r="B89">
            <v>16.23</v>
          </cell>
        </row>
        <row r="90">
          <cell r="A90">
            <v>37013</v>
          </cell>
          <cell r="B90">
            <v>16.22</v>
          </cell>
        </row>
        <row r="91">
          <cell r="A91">
            <v>37014</v>
          </cell>
          <cell r="B91">
            <v>16.21</v>
          </cell>
        </row>
        <row r="92">
          <cell r="A92">
            <v>37015</v>
          </cell>
          <cell r="B92">
            <v>16.23</v>
          </cell>
        </row>
        <row r="93">
          <cell r="A93">
            <v>37018</v>
          </cell>
          <cell r="B93">
            <v>16.23</v>
          </cell>
        </row>
        <row r="94">
          <cell r="A94">
            <v>37019</v>
          </cell>
          <cell r="B94">
            <v>16.239999999999998</v>
          </cell>
        </row>
        <row r="95">
          <cell r="A95">
            <v>37020</v>
          </cell>
          <cell r="B95">
            <v>16.25</v>
          </cell>
        </row>
        <row r="96">
          <cell r="A96">
            <v>37021</v>
          </cell>
          <cell r="B96">
            <v>16.25</v>
          </cell>
        </row>
        <row r="97">
          <cell r="A97">
            <v>37022</v>
          </cell>
          <cell r="B97">
            <v>16.25</v>
          </cell>
        </row>
        <row r="98">
          <cell r="A98">
            <v>37025</v>
          </cell>
          <cell r="B98">
            <v>16.239999999999998</v>
          </cell>
        </row>
        <row r="99">
          <cell r="A99">
            <v>37026</v>
          </cell>
          <cell r="B99">
            <v>16.25</v>
          </cell>
        </row>
        <row r="100">
          <cell r="A100">
            <v>37027</v>
          </cell>
          <cell r="B100">
            <v>16.239999999999998</v>
          </cell>
        </row>
        <row r="101">
          <cell r="A101">
            <v>37028</v>
          </cell>
          <cell r="B101">
            <v>16.25</v>
          </cell>
        </row>
        <row r="102">
          <cell r="A102">
            <v>37029</v>
          </cell>
          <cell r="B102">
            <v>16.25</v>
          </cell>
        </row>
        <row r="103">
          <cell r="A103">
            <v>37032</v>
          </cell>
          <cell r="B103">
            <v>16.239999999999998</v>
          </cell>
        </row>
        <row r="104">
          <cell r="A104">
            <v>37033</v>
          </cell>
          <cell r="B104">
            <v>16.25</v>
          </cell>
        </row>
        <row r="105">
          <cell r="A105">
            <v>37034</v>
          </cell>
          <cell r="B105">
            <v>16.61</v>
          </cell>
        </row>
        <row r="106">
          <cell r="A106">
            <v>37035</v>
          </cell>
          <cell r="B106">
            <v>16.72</v>
          </cell>
        </row>
        <row r="107">
          <cell r="A107">
            <v>37036</v>
          </cell>
          <cell r="B107">
            <v>16.75</v>
          </cell>
        </row>
        <row r="108">
          <cell r="A108">
            <v>37039</v>
          </cell>
          <cell r="B108">
            <v>16.760000000000002</v>
          </cell>
        </row>
        <row r="109">
          <cell r="A109">
            <v>37040</v>
          </cell>
          <cell r="B109">
            <v>16.77</v>
          </cell>
        </row>
        <row r="110">
          <cell r="A110">
            <v>37041</v>
          </cell>
          <cell r="B110">
            <v>16.77</v>
          </cell>
        </row>
        <row r="111">
          <cell r="A111">
            <v>37042</v>
          </cell>
          <cell r="B111">
            <v>16.760000000000002</v>
          </cell>
        </row>
        <row r="112">
          <cell r="A112">
            <v>37043</v>
          </cell>
          <cell r="B112">
            <v>16.77</v>
          </cell>
        </row>
        <row r="113">
          <cell r="A113">
            <v>37046</v>
          </cell>
          <cell r="B113">
            <v>16.760000000000002</v>
          </cell>
        </row>
        <row r="114">
          <cell r="A114">
            <v>37047</v>
          </cell>
          <cell r="B114">
            <v>16.75</v>
          </cell>
        </row>
        <row r="115">
          <cell r="A115">
            <v>37048</v>
          </cell>
          <cell r="B115">
            <v>16.73</v>
          </cell>
        </row>
        <row r="116">
          <cell r="A116">
            <v>37049</v>
          </cell>
          <cell r="B116">
            <v>16.71</v>
          </cell>
        </row>
        <row r="117">
          <cell r="A117">
            <v>37050</v>
          </cell>
          <cell r="B117">
            <v>16.670000000000002</v>
          </cell>
        </row>
        <row r="118">
          <cell r="A118">
            <v>37053</v>
          </cell>
          <cell r="B118">
            <v>16.64</v>
          </cell>
        </row>
        <row r="119">
          <cell r="A119">
            <v>37054</v>
          </cell>
          <cell r="B119">
            <v>16.66</v>
          </cell>
        </row>
        <row r="120">
          <cell r="A120">
            <v>37055</v>
          </cell>
          <cell r="B120">
            <v>16.64</v>
          </cell>
        </row>
        <row r="121">
          <cell r="A121">
            <v>37057</v>
          </cell>
          <cell r="B121">
            <v>16.670000000000002</v>
          </cell>
        </row>
        <row r="122">
          <cell r="A122">
            <v>37060</v>
          </cell>
          <cell r="B122">
            <v>16.75</v>
          </cell>
        </row>
        <row r="123">
          <cell r="A123">
            <v>37061</v>
          </cell>
          <cell r="B123">
            <v>16.78</v>
          </cell>
        </row>
        <row r="124">
          <cell r="A124">
            <v>37062</v>
          </cell>
          <cell r="B124">
            <v>17.22</v>
          </cell>
        </row>
        <row r="125">
          <cell r="A125">
            <v>37063</v>
          </cell>
          <cell r="B125">
            <v>18.260000000000002</v>
          </cell>
        </row>
        <row r="126">
          <cell r="A126">
            <v>37064</v>
          </cell>
          <cell r="B126">
            <v>18.27</v>
          </cell>
        </row>
        <row r="127">
          <cell r="A127">
            <v>37067</v>
          </cell>
          <cell r="B127">
            <v>18.27</v>
          </cell>
        </row>
        <row r="128">
          <cell r="A128">
            <v>37068</v>
          </cell>
          <cell r="B128">
            <v>18.260000000000002</v>
          </cell>
        </row>
        <row r="129">
          <cell r="A129">
            <v>37069</v>
          </cell>
          <cell r="B129">
            <v>18.28</v>
          </cell>
        </row>
        <row r="130">
          <cell r="A130">
            <v>37070</v>
          </cell>
          <cell r="B130">
            <v>18.28</v>
          </cell>
        </row>
        <row r="131">
          <cell r="A131">
            <v>37071</v>
          </cell>
          <cell r="B131">
            <v>18.28</v>
          </cell>
        </row>
        <row r="132">
          <cell r="A132">
            <v>37074</v>
          </cell>
          <cell r="B132">
            <v>18.29</v>
          </cell>
        </row>
        <row r="133">
          <cell r="A133">
            <v>37075</v>
          </cell>
          <cell r="B133">
            <v>18.3</v>
          </cell>
        </row>
        <row r="134">
          <cell r="A134">
            <v>37076</v>
          </cell>
          <cell r="B134">
            <v>18.3</v>
          </cell>
        </row>
        <row r="135">
          <cell r="A135">
            <v>37077</v>
          </cell>
          <cell r="B135">
            <v>18.3</v>
          </cell>
        </row>
        <row r="136">
          <cell r="A136">
            <v>37078</v>
          </cell>
          <cell r="B136">
            <v>18.32</v>
          </cell>
        </row>
        <row r="137">
          <cell r="A137">
            <v>37081</v>
          </cell>
          <cell r="B137">
            <v>18.309999999999999</v>
          </cell>
        </row>
        <row r="138">
          <cell r="A138">
            <v>37082</v>
          </cell>
          <cell r="B138">
            <v>18.329999999999998</v>
          </cell>
        </row>
        <row r="139">
          <cell r="A139">
            <v>37083</v>
          </cell>
          <cell r="B139">
            <v>18.43</v>
          </cell>
        </row>
        <row r="140">
          <cell r="A140">
            <v>37084</v>
          </cell>
          <cell r="B140">
            <v>18.48</v>
          </cell>
        </row>
        <row r="141">
          <cell r="A141">
            <v>37085</v>
          </cell>
          <cell r="B141">
            <v>18.440000000000001</v>
          </cell>
        </row>
        <row r="142">
          <cell r="A142">
            <v>37088</v>
          </cell>
          <cell r="B142">
            <v>18.399999999999999</v>
          </cell>
        </row>
        <row r="143">
          <cell r="A143">
            <v>37089</v>
          </cell>
          <cell r="B143">
            <v>18.37</v>
          </cell>
        </row>
        <row r="144">
          <cell r="A144">
            <v>37090</v>
          </cell>
          <cell r="B144">
            <v>18.7</v>
          </cell>
        </row>
        <row r="145">
          <cell r="A145">
            <v>37091</v>
          </cell>
          <cell r="B145">
            <v>18.95</v>
          </cell>
        </row>
        <row r="146">
          <cell r="A146">
            <v>37092</v>
          </cell>
          <cell r="B146">
            <v>18.97</v>
          </cell>
        </row>
        <row r="147">
          <cell r="A147">
            <v>37095</v>
          </cell>
          <cell r="B147">
            <v>18.940000000000001</v>
          </cell>
        </row>
        <row r="148">
          <cell r="A148">
            <v>37096</v>
          </cell>
          <cell r="B148">
            <v>18.95</v>
          </cell>
        </row>
        <row r="149">
          <cell r="A149">
            <v>37097</v>
          </cell>
          <cell r="B149">
            <v>18.95</v>
          </cell>
        </row>
        <row r="150">
          <cell r="A150">
            <v>37098</v>
          </cell>
          <cell r="B150">
            <v>18.920000000000002</v>
          </cell>
        </row>
        <row r="151">
          <cell r="A151">
            <v>37099</v>
          </cell>
          <cell r="B151">
            <v>18.96</v>
          </cell>
        </row>
        <row r="152">
          <cell r="A152">
            <v>37102</v>
          </cell>
          <cell r="B152">
            <v>18.96</v>
          </cell>
        </row>
        <row r="153">
          <cell r="A153">
            <v>37103</v>
          </cell>
          <cell r="B153">
            <v>18.96</v>
          </cell>
        </row>
        <row r="154">
          <cell r="A154">
            <v>37104</v>
          </cell>
          <cell r="B154">
            <v>18.97</v>
          </cell>
        </row>
        <row r="155">
          <cell r="A155">
            <v>37105</v>
          </cell>
          <cell r="B155">
            <v>18.96</v>
          </cell>
        </row>
        <row r="156">
          <cell r="A156">
            <v>37106</v>
          </cell>
          <cell r="B156">
            <v>18.97</v>
          </cell>
        </row>
        <row r="157">
          <cell r="A157">
            <v>37109</v>
          </cell>
          <cell r="B157">
            <v>18.98</v>
          </cell>
        </row>
        <row r="158">
          <cell r="A158">
            <v>37110</v>
          </cell>
          <cell r="B158">
            <v>19</v>
          </cell>
        </row>
        <row r="159">
          <cell r="A159">
            <v>37111</v>
          </cell>
          <cell r="B159">
            <v>19</v>
          </cell>
        </row>
        <row r="160">
          <cell r="A160">
            <v>37112</v>
          </cell>
          <cell r="B160">
            <v>19</v>
          </cell>
        </row>
        <row r="161">
          <cell r="A161">
            <v>37113</v>
          </cell>
          <cell r="B161">
            <v>18.989999999999998</v>
          </cell>
        </row>
        <row r="162">
          <cell r="A162">
            <v>37116</v>
          </cell>
          <cell r="B162">
            <v>19.010000000000002</v>
          </cell>
        </row>
        <row r="163">
          <cell r="A163">
            <v>37117</v>
          </cell>
          <cell r="B163">
            <v>19.010000000000002</v>
          </cell>
        </row>
        <row r="164">
          <cell r="A164">
            <v>37118</v>
          </cell>
          <cell r="B164">
            <v>19.010000000000002</v>
          </cell>
        </row>
        <row r="165">
          <cell r="A165">
            <v>37119</v>
          </cell>
          <cell r="B165">
            <v>19.02</v>
          </cell>
        </row>
        <row r="166">
          <cell r="A166">
            <v>37120</v>
          </cell>
          <cell r="B166">
            <v>19.03</v>
          </cell>
        </row>
        <row r="167">
          <cell r="A167">
            <v>37123</v>
          </cell>
          <cell r="B167">
            <v>19.03</v>
          </cell>
        </row>
        <row r="168">
          <cell r="A168">
            <v>37124</v>
          </cell>
          <cell r="B168">
            <v>19.04</v>
          </cell>
        </row>
        <row r="169">
          <cell r="A169">
            <v>37125</v>
          </cell>
          <cell r="B169">
            <v>19.059999999999999</v>
          </cell>
        </row>
        <row r="170">
          <cell r="A170">
            <v>37126</v>
          </cell>
          <cell r="B170">
            <v>19.03</v>
          </cell>
        </row>
        <row r="171">
          <cell r="A171">
            <v>37127</v>
          </cell>
          <cell r="B171">
            <v>19.04</v>
          </cell>
        </row>
        <row r="172">
          <cell r="A172">
            <v>37130</v>
          </cell>
          <cell r="B172">
            <v>19.03</v>
          </cell>
        </row>
        <row r="173">
          <cell r="A173">
            <v>37131</v>
          </cell>
          <cell r="B173">
            <v>19.02</v>
          </cell>
        </row>
        <row r="174">
          <cell r="A174">
            <v>37132</v>
          </cell>
          <cell r="B174">
            <v>19</v>
          </cell>
        </row>
        <row r="175">
          <cell r="A175">
            <v>37133</v>
          </cell>
          <cell r="B175">
            <v>19.02</v>
          </cell>
        </row>
        <row r="176">
          <cell r="A176">
            <v>37134</v>
          </cell>
          <cell r="B176">
            <v>19.04</v>
          </cell>
        </row>
        <row r="177">
          <cell r="A177">
            <v>37137</v>
          </cell>
          <cell r="B177">
            <v>19.04</v>
          </cell>
        </row>
        <row r="178">
          <cell r="A178">
            <v>37138</v>
          </cell>
          <cell r="B178">
            <v>19.02</v>
          </cell>
        </row>
        <row r="179">
          <cell r="A179">
            <v>37139</v>
          </cell>
          <cell r="B179">
            <v>19.02</v>
          </cell>
        </row>
        <row r="180">
          <cell r="A180">
            <v>37140</v>
          </cell>
          <cell r="B180">
            <v>19.02</v>
          </cell>
        </row>
        <row r="181">
          <cell r="A181">
            <v>37144</v>
          </cell>
          <cell r="B181">
            <v>19.04</v>
          </cell>
        </row>
        <row r="182">
          <cell r="A182">
            <v>37145</v>
          </cell>
          <cell r="B182">
            <v>19.03</v>
          </cell>
        </row>
        <row r="183">
          <cell r="A183">
            <v>37146</v>
          </cell>
          <cell r="B183">
            <v>19.03</v>
          </cell>
        </row>
        <row r="184">
          <cell r="A184">
            <v>37147</v>
          </cell>
          <cell r="B184">
            <v>19.02</v>
          </cell>
        </row>
        <row r="185">
          <cell r="A185">
            <v>37148</v>
          </cell>
          <cell r="B185">
            <v>19.04</v>
          </cell>
        </row>
        <row r="186">
          <cell r="A186">
            <v>37151</v>
          </cell>
          <cell r="B186">
            <v>19.04</v>
          </cell>
        </row>
        <row r="187">
          <cell r="A187">
            <v>37152</v>
          </cell>
          <cell r="B187">
            <v>19.04</v>
          </cell>
        </row>
        <row r="188">
          <cell r="A188">
            <v>37153</v>
          </cell>
          <cell r="B188">
            <v>19.03</v>
          </cell>
        </row>
        <row r="189">
          <cell r="A189">
            <v>37154</v>
          </cell>
          <cell r="B189">
            <v>19.03</v>
          </cell>
        </row>
        <row r="190">
          <cell r="A190">
            <v>37155</v>
          </cell>
          <cell r="B190">
            <v>19.05</v>
          </cell>
        </row>
        <row r="191">
          <cell r="A191">
            <v>37158</v>
          </cell>
          <cell r="B191">
            <v>19.04</v>
          </cell>
        </row>
        <row r="192">
          <cell r="A192">
            <v>37159</v>
          </cell>
          <cell r="B192">
            <v>19.059999999999999</v>
          </cell>
        </row>
        <row r="193">
          <cell r="A193">
            <v>37160</v>
          </cell>
          <cell r="B193">
            <v>19.079999999999998</v>
          </cell>
        </row>
        <row r="194">
          <cell r="A194">
            <v>37161</v>
          </cell>
          <cell r="B194">
            <v>19.09</v>
          </cell>
        </row>
        <row r="195">
          <cell r="A195">
            <v>37162</v>
          </cell>
          <cell r="B195">
            <v>19.09</v>
          </cell>
        </row>
        <row r="196">
          <cell r="A196">
            <v>37165</v>
          </cell>
          <cell r="B196">
            <v>19.100000000000001</v>
          </cell>
        </row>
        <row r="197">
          <cell r="A197">
            <v>37166</v>
          </cell>
          <cell r="B197">
            <v>19.11</v>
          </cell>
        </row>
        <row r="198">
          <cell r="A198">
            <v>37167</v>
          </cell>
          <cell r="B198">
            <v>19.11</v>
          </cell>
        </row>
        <row r="199">
          <cell r="A199">
            <v>37168</v>
          </cell>
          <cell r="B199">
            <v>19.09</v>
          </cell>
        </row>
        <row r="200">
          <cell r="A200">
            <v>37169</v>
          </cell>
          <cell r="B200">
            <v>19.079999999999998</v>
          </cell>
        </row>
        <row r="201">
          <cell r="A201">
            <v>37172</v>
          </cell>
          <cell r="B201">
            <v>19.07</v>
          </cell>
        </row>
        <row r="202">
          <cell r="A202">
            <v>37173</v>
          </cell>
          <cell r="B202">
            <v>19.059999999999999</v>
          </cell>
        </row>
        <row r="203">
          <cell r="A203">
            <v>37174</v>
          </cell>
          <cell r="B203">
            <v>19.04</v>
          </cell>
        </row>
        <row r="204">
          <cell r="A204">
            <v>37175</v>
          </cell>
          <cell r="B204">
            <v>19.04</v>
          </cell>
        </row>
        <row r="205">
          <cell r="A205">
            <v>37179</v>
          </cell>
          <cell r="B205">
            <v>19.04</v>
          </cell>
        </row>
        <row r="206">
          <cell r="A206">
            <v>37180</v>
          </cell>
          <cell r="B206">
            <v>19.03</v>
          </cell>
        </row>
        <row r="207">
          <cell r="A207">
            <v>37181</v>
          </cell>
          <cell r="B207">
            <v>19.02</v>
          </cell>
        </row>
        <row r="208">
          <cell r="A208">
            <v>37182</v>
          </cell>
          <cell r="B208">
            <v>19.04</v>
          </cell>
        </row>
        <row r="209">
          <cell r="A209">
            <v>37183</v>
          </cell>
          <cell r="B209">
            <v>19.03</v>
          </cell>
        </row>
        <row r="210">
          <cell r="A210">
            <v>37186</v>
          </cell>
          <cell r="B210">
            <v>19.03</v>
          </cell>
        </row>
        <row r="211">
          <cell r="A211">
            <v>37187</v>
          </cell>
          <cell r="B211">
            <v>19.04</v>
          </cell>
        </row>
        <row r="212">
          <cell r="A212">
            <v>37188</v>
          </cell>
          <cell r="B212">
            <v>19.04</v>
          </cell>
        </row>
        <row r="213">
          <cell r="A213">
            <v>37189</v>
          </cell>
          <cell r="B213">
            <v>19.03</v>
          </cell>
        </row>
        <row r="214">
          <cell r="A214">
            <v>37190</v>
          </cell>
          <cell r="B214">
            <v>19.02</v>
          </cell>
        </row>
        <row r="215">
          <cell r="A215">
            <v>37193</v>
          </cell>
          <cell r="B215">
            <v>19.04</v>
          </cell>
        </row>
        <row r="216">
          <cell r="A216">
            <v>37194</v>
          </cell>
          <cell r="B216">
            <v>19.03</v>
          </cell>
        </row>
        <row r="217">
          <cell r="A217">
            <v>37195</v>
          </cell>
          <cell r="B217">
            <v>19.03</v>
          </cell>
        </row>
        <row r="218">
          <cell r="A218">
            <v>37196</v>
          </cell>
          <cell r="B218">
            <v>19.03</v>
          </cell>
        </row>
        <row r="219">
          <cell r="A219">
            <v>37200</v>
          </cell>
          <cell r="B219">
            <v>19.04</v>
          </cell>
        </row>
        <row r="220">
          <cell r="A220">
            <v>37201</v>
          </cell>
          <cell r="B220">
            <v>19.04</v>
          </cell>
        </row>
        <row r="221">
          <cell r="A221">
            <v>37202</v>
          </cell>
          <cell r="B221">
            <v>19.05</v>
          </cell>
        </row>
        <row r="222">
          <cell r="A222">
            <v>37203</v>
          </cell>
          <cell r="B222">
            <v>19.04</v>
          </cell>
        </row>
        <row r="223">
          <cell r="A223">
            <v>37204</v>
          </cell>
          <cell r="B223">
            <v>19.05</v>
          </cell>
        </row>
        <row r="224">
          <cell r="A224">
            <v>37207</v>
          </cell>
          <cell r="B224">
            <v>19.05</v>
          </cell>
        </row>
        <row r="225">
          <cell r="A225">
            <v>37208</v>
          </cell>
          <cell r="B225">
            <v>19.04</v>
          </cell>
        </row>
        <row r="226">
          <cell r="A226">
            <v>37209</v>
          </cell>
          <cell r="B226">
            <v>19.05</v>
          </cell>
        </row>
        <row r="227">
          <cell r="A227">
            <v>37211</v>
          </cell>
          <cell r="B227">
            <v>19.05</v>
          </cell>
        </row>
        <row r="228">
          <cell r="A228">
            <v>37214</v>
          </cell>
          <cell r="B228">
            <v>19.05</v>
          </cell>
        </row>
        <row r="229">
          <cell r="A229">
            <v>37215</v>
          </cell>
          <cell r="B229">
            <v>19.05</v>
          </cell>
        </row>
        <row r="230">
          <cell r="A230">
            <v>37216</v>
          </cell>
          <cell r="B230">
            <v>19.03</v>
          </cell>
        </row>
        <row r="231">
          <cell r="A231">
            <v>37217</v>
          </cell>
          <cell r="B231">
            <v>19.05</v>
          </cell>
        </row>
        <row r="232">
          <cell r="A232">
            <v>37218</v>
          </cell>
          <cell r="B232">
            <v>19.05</v>
          </cell>
        </row>
        <row r="233">
          <cell r="A233">
            <v>37221</v>
          </cell>
          <cell r="B233">
            <v>19.05</v>
          </cell>
        </row>
        <row r="234">
          <cell r="A234">
            <v>37222</v>
          </cell>
          <cell r="B234">
            <v>19.05</v>
          </cell>
        </row>
        <row r="235">
          <cell r="A235">
            <v>37223</v>
          </cell>
          <cell r="B235">
            <v>19.05</v>
          </cell>
        </row>
        <row r="236">
          <cell r="A236">
            <v>37224</v>
          </cell>
          <cell r="B236">
            <v>19.05</v>
          </cell>
        </row>
        <row r="237">
          <cell r="A237">
            <v>37225</v>
          </cell>
          <cell r="B237">
            <v>19.059999999999999</v>
          </cell>
        </row>
        <row r="238">
          <cell r="A238">
            <v>37228</v>
          </cell>
          <cell r="B238">
            <v>19.059999999999999</v>
          </cell>
        </row>
        <row r="239">
          <cell r="A239">
            <v>37229</v>
          </cell>
          <cell r="B239">
            <v>19.059999999999999</v>
          </cell>
        </row>
        <row r="240">
          <cell r="A240">
            <v>37230</v>
          </cell>
          <cell r="B240">
            <v>19.079999999999998</v>
          </cell>
        </row>
        <row r="241">
          <cell r="A241">
            <v>37231</v>
          </cell>
          <cell r="B241">
            <v>19.07</v>
          </cell>
        </row>
        <row r="242">
          <cell r="A242">
            <v>37232</v>
          </cell>
          <cell r="B242">
            <v>19.07</v>
          </cell>
        </row>
        <row r="243">
          <cell r="A243">
            <v>37235</v>
          </cell>
          <cell r="B243">
            <v>19.059999999999999</v>
          </cell>
        </row>
        <row r="244">
          <cell r="A244">
            <v>37236</v>
          </cell>
          <cell r="B244">
            <v>19.07</v>
          </cell>
        </row>
        <row r="245">
          <cell r="A245">
            <v>37237</v>
          </cell>
          <cell r="B245">
            <v>19.059999999999999</v>
          </cell>
        </row>
        <row r="246">
          <cell r="A246">
            <v>37238</v>
          </cell>
          <cell r="B246">
            <v>19.04</v>
          </cell>
        </row>
        <row r="247">
          <cell r="A247">
            <v>37239</v>
          </cell>
          <cell r="B247">
            <v>19.04</v>
          </cell>
        </row>
        <row r="248">
          <cell r="A248">
            <v>37242</v>
          </cell>
          <cell r="B248">
            <v>19.05</v>
          </cell>
        </row>
        <row r="249">
          <cell r="A249">
            <v>37243</v>
          </cell>
          <cell r="B249">
            <v>19.05</v>
          </cell>
        </row>
        <row r="250">
          <cell r="A250">
            <v>37244</v>
          </cell>
          <cell r="B250">
            <v>19.05</v>
          </cell>
        </row>
        <row r="251">
          <cell r="A251">
            <v>37245</v>
          </cell>
          <cell r="B251">
            <v>19.05</v>
          </cell>
        </row>
        <row r="252">
          <cell r="A252">
            <v>37246</v>
          </cell>
          <cell r="B252">
            <v>19.059999999999999</v>
          </cell>
        </row>
        <row r="253">
          <cell r="A253">
            <v>37249</v>
          </cell>
          <cell r="B253">
            <v>19.059999999999999</v>
          </cell>
        </row>
        <row r="254">
          <cell r="A254">
            <v>37251</v>
          </cell>
          <cell r="B254">
            <v>19.03</v>
          </cell>
        </row>
        <row r="255">
          <cell r="A255">
            <v>37252</v>
          </cell>
          <cell r="B255">
            <v>19.02</v>
          </cell>
        </row>
        <row r="256">
          <cell r="A256">
            <v>37253</v>
          </cell>
          <cell r="B256">
            <v>19.02</v>
          </cell>
        </row>
        <row r="257">
          <cell r="A257">
            <v>37256</v>
          </cell>
          <cell r="B257">
            <v>19.02</v>
          </cell>
        </row>
        <row r="258">
          <cell r="A258">
            <v>37258</v>
          </cell>
          <cell r="B258">
            <v>19.02</v>
          </cell>
        </row>
        <row r="259">
          <cell r="A259">
            <v>37259</v>
          </cell>
          <cell r="B259">
            <v>19.02</v>
          </cell>
        </row>
        <row r="260">
          <cell r="A260">
            <v>37260</v>
          </cell>
          <cell r="B260">
            <v>19.03</v>
          </cell>
        </row>
        <row r="261">
          <cell r="A261">
            <v>37263</v>
          </cell>
          <cell r="B261">
            <v>19.03</v>
          </cell>
        </row>
        <row r="262">
          <cell r="A262">
            <v>37264</v>
          </cell>
          <cell r="B262">
            <v>19.02</v>
          </cell>
        </row>
        <row r="263">
          <cell r="A263">
            <v>37265</v>
          </cell>
          <cell r="B263">
            <v>19.03</v>
          </cell>
        </row>
        <row r="264">
          <cell r="A264">
            <v>37266</v>
          </cell>
          <cell r="B264">
            <v>19.03</v>
          </cell>
        </row>
        <row r="265">
          <cell r="A265">
            <v>37267</v>
          </cell>
          <cell r="B265">
            <v>19.02</v>
          </cell>
        </row>
        <row r="266">
          <cell r="A266">
            <v>37270</v>
          </cell>
          <cell r="B266">
            <v>19.02</v>
          </cell>
        </row>
        <row r="267">
          <cell r="A267">
            <v>37271</v>
          </cell>
          <cell r="B267">
            <v>19.02</v>
          </cell>
        </row>
        <row r="268">
          <cell r="A268">
            <v>37272</v>
          </cell>
          <cell r="B268">
            <v>19.02</v>
          </cell>
        </row>
        <row r="269">
          <cell r="A269">
            <v>37273</v>
          </cell>
          <cell r="B269">
            <v>19.02</v>
          </cell>
        </row>
        <row r="270">
          <cell r="A270">
            <v>37274</v>
          </cell>
          <cell r="B270">
            <v>19.02</v>
          </cell>
        </row>
        <row r="271">
          <cell r="A271">
            <v>37277</v>
          </cell>
          <cell r="B271">
            <v>19.03</v>
          </cell>
        </row>
        <row r="272">
          <cell r="A272">
            <v>37278</v>
          </cell>
          <cell r="B272">
            <v>19.02</v>
          </cell>
        </row>
        <row r="273">
          <cell r="A273">
            <v>37279</v>
          </cell>
          <cell r="B273">
            <v>19.010000000000002</v>
          </cell>
        </row>
        <row r="274">
          <cell r="A274">
            <v>37280</v>
          </cell>
          <cell r="B274">
            <v>19.02</v>
          </cell>
        </row>
        <row r="275">
          <cell r="A275">
            <v>37281</v>
          </cell>
          <cell r="B275">
            <v>19.02</v>
          </cell>
        </row>
        <row r="276">
          <cell r="A276">
            <v>37284</v>
          </cell>
          <cell r="B276">
            <v>19.02</v>
          </cell>
        </row>
        <row r="277">
          <cell r="A277">
            <v>37285</v>
          </cell>
          <cell r="B277">
            <v>19.02</v>
          </cell>
        </row>
        <row r="278">
          <cell r="A278">
            <v>37286</v>
          </cell>
          <cell r="B278">
            <v>19.02</v>
          </cell>
        </row>
        <row r="279">
          <cell r="A279">
            <v>37287</v>
          </cell>
          <cell r="B279">
            <v>19.03</v>
          </cell>
        </row>
        <row r="280">
          <cell r="A280">
            <v>37288</v>
          </cell>
          <cell r="B280">
            <v>19.04</v>
          </cell>
        </row>
        <row r="281">
          <cell r="A281">
            <v>37291</v>
          </cell>
          <cell r="B281">
            <v>19.04</v>
          </cell>
        </row>
        <row r="282">
          <cell r="A282">
            <v>37292</v>
          </cell>
          <cell r="B282">
            <v>19.04</v>
          </cell>
        </row>
        <row r="283">
          <cell r="A283">
            <v>37293</v>
          </cell>
          <cell r="B283">
            <v>19.04</v>
          </cell>
        </row>
        <row r="284">
          <cell r="A284">
            <v>37294</v>
          </cell>
          <cell r="B284">
            <v>19.04</v>
          </cell>
        </row>
        <row r="285">
          <cell r="A285">
            <v>37295</v>
          </cell>
          <cell r="B285">
            <v>19.04</v>
          </cell>
        </row>
        <row r="286">
          <cell r="A286">
            <v>37300</v>
          </cell>
          <cell r="B286">
            <v>19.04</v>
          </cell>
        </row>
        <row r="287">
          <cell r="A287">
            <v>37301</v>
          </cell>
          <cell r="B287">
            <v>19.04</v>
          </cell>
        </row>
        <row r="288">
          <cell r="A288">
            <v>37302</v>
          </cell>
          <cell r="B288">
            <v>19.04</v>
          </cell>
        </row>
        <row r="289">
          <cell r="A289">
            <v>37305</v>
          </cell>
          <cell r="B289">
            <v>19.04</v>
          </cell>
        </row>
        <row r="290">
          <cell r="A290">
            <v>37306</v>
          </cell>
          <cell r="B290">
            <v>19.03</v>
          </cell>
        </row>
        <row r="291">
          <cell r="A291">
            <v>37307</v>
          </cell>
          <cell r="B291">
            <v>19.02</v>
          </cell>
        </row>
        <row r="292">
          <cell r="A292">
            <v>37308</v>
          </cell>
          <cell r="B292">
            <v>18.78</v>
          </cell>
        </row>
        <row r="293">
          <cell r="A293">
            <v>37309</v>
          </cell>
          <cell r="B293">
            <v>18.78</v>
          </cell>
        </row>
        <row r="294">
          <cell r="A294">
            <v>37312</v>
          </cell>
          <cell r="B294">
            <v>18.79</v>
          </cell>
        </row>
        <row r="295">
          <cell r="A295">
            <v>37313</v>
          </cell>
          <cell r="B295">
            <v>18.78</v>
          </cell>
        </row>
        <row r="296">
          <cell r="A296">
            <v>37314</v>
          </cell>
          <cell r="B296">
            <v>18.8</v>
          </cell>
        </row>
        <row r="297">
          <cell r="A297">
            <v>37315</v>
          </cell>
          <cell r="B297">
            <v>18.79</v>
          </cell>
        </row>
        <row r="298">
          <cell r="A298">
            <v>37316</v>
          </cell>
          <cell r="B298">
            <v>18.79</v>
          </cell>
        </row>
        <row r="299">
          <cell r="A299">
            <v>37319</v>
          </cell>
          <cell r="B299">
            <v>18.79</v>
          </cell>
        </row>
        <row r="300">
          <cell r="A300">
            <v>37320</v>
          </cell>
          <cell r="B300">
            <v>18.79</v>
          </cell>
        </row>
        <row r="301">
          <cell r="A301">
            <v>37321</v>
          </cell>
          <cell r="B301">
            <v>18.79</v>
          </cell>
        </row>
        <row r="302">
          <cell r="A302">
            <v>37322</v>
          </cell>
          <cell r="B302">
            <v>18.79</v>
          </cell>
        </row>
        <row r="303">
          <cell r="A303">
            <v>37323</v>
          </cell>
          <cell r="B303">
            <v>18.79</v>
          </cell>
        </row>
        <row r="304">
          <cell r="A304">
            <v>37326</v>
          </cell>
          <cell r="B304">
            <v>18.79</v>
          </cell>
        </row>
        <row r="305">
          <cell r="A305">
            <v>37327</v>
          </cell>
          <cell r="B305">
            <v>18.79</v>
          </cell>
        </row>
        <row r="306">
          <cell r="A306">
            <v>37328</v>
          </cell>
          <cell r="B306">
            <v>18.79</v>
          </cell>
        </row>
        <row r="307">
          <cell r="A307">
            <v>37329</v>
          </cell>
          <cell r="B307">
            <v>18.79</v>
          </cell>
        </row>
        <row r="308">
          <cell r="A308">
            <v>37330</v>
          </cell>
          <cell r="B308">
            <v>18.79</v>
          </cell>
        </row>
        <row r="309">
          <cell r="A309">
            <v>37333</v>
          </cell>
          <cell r="B309">
            <v>18.79</v>
          </cell>
        </row>
        <row r="310">
          <cell r="A310">
            <v>37334</v>
          </cell>
          <cell r="B310">
            <v>18.79</v>
          </cell>
        </row>
        <row r="311">
          <cell r="A311">
            <v>37335</v>
          </cell>
          <cell r="B311">
            <v>18.46</v>
          </cell>
        </row>
        <row r="312">
          <cell r="A312">
            <v>37336</v>
          </cell>
          <cell r="B312">
            <v>18.54</v>
          </cell>
        </row>
        <row r="313">
          <cell r="A313">
            <v>37337</v>
          </cell>
          <cell r="B313">
            <v>18.54</v>
          </cell>
        </row>
        <row r="314">
          <cell r="A314">
            <v>37340</v>
          </cell>
          <cell r="B314">
            <v>18.55</v>
          </cell>
        </row>
        <row r="315">
          <cell r="A315">
            <v>37341</v>
          </cell>
          <cell r="B315">
            <v>18.559999999999999</v>
          </cell>
        </row>
        <row r="316">
          <cell r="A316">
            <v>37342</v>
          </cell>
          <cell r="B316">
            <v>18.559999999999999</v>
          </cell>
        </row>
        <row r="317">
          <cell r="A317">
            <v>37343</v>
          </cell>
          <cell r="B317">
            <v>18.55</v>
          </cell>
        </row>
        <row r="318">
          <cell r="A318">
            <v>37347</v>
          </cell>
          <cell r="B318">
            <v>18.52</v>
          </cell>
        </row>
        <row r="319">
          <cell r="A319">
            <v>37348</v>
          </cell>
          <cell r="B319">
            <v>18.46</v>
          </cell>
        </row>
        <row r="320">
          <cell r="A320">
            <v>37349</v>
          </cell>
          <cell r="B320">
            <v>18.420000000000002</v>
          </cell>
        </row>
        <row r="321">
          <cell r="A321">
            <v>37350</v>
          </cell>
          <cell r="B321">
            <v>18.41</v>
          </cell>
        </row>
        <row r="322">
          <cell r="A322">
            <v>37351</v>
          </cell>
          <cell r="B322">
            <v>18.399999999999999</v>
          </cell>
        </row>
        <row r="323">
          <cell r="A323">
            <v>37354</v>
          </cell>
          <cell r="B323">
            <v>18.39</v>
          </cell>
        </row>
        <row r="324">
          <cell r="A324">
            <v>37355</v>
          </cell>
          <cell r="B324">
            <v>18.39</v>
          </cell>
        </row>
        <row r="325">
          <cell r="A325">
            <v>37356</v>
          </cell>
          <cell r="B325">
            <v>18.39</v>
          </cell>
        </row>
        <row r="326">
          <cell r="A326">
            <v>37357</v>
          </cell>
          <cell r="B326">
            <v>18.39</v>
          </cell>
        </row>
        <row r="327">
          <cell r="A327">
            <v>37358</v>
          </cell>
          <cell r="B327">
            <v>18.39</v>
          </cell>
        </row>
        <row r="328">
          <cell r="A328">
            <v>37361</v>
          </cell>
          <cell r="B328">
            <v>18.39</v>
          </cell>
        </row>
        <row r="329">
          <cell r="A329">
            <v>37362</v>
          </cell>
          <cell r="B329">
            <v>18.39</v>
          </cell>
        </row>
        <row r="330">
          <cell r="A330">
            <v>37363</v>
          </cell>
          <cell r="B330">
            <v>18.34</v>
          </cell>
        </row>
        <row r="331">
          <cell r="A331">
            <v>37364</v>
          </cell>
          <cell r="B331">
            <v>18.38</v>
          </cell>
        </row>
        <row r="332">
          <cell r="A332">
            <v>37365</v>
          </cell>
          <cell r="B332">
            <v>18.39</v>
          </cell>
        </row>
        <row r="333">
          <cell r="A333">
            <v>37368</v>
          </cell>
          <cell r="B333">
            <v>18.350000000000001</v>
          </cell>
        </row>
        <row r="334">
          <cell r="A334">
            <v>37369</v>
          </cell>
          <cell r="B334">
            <v>18.34</v>
          </cell>
        </row>
        <row r="335">
          <cell r="A335">
            <v>37370</v>
          </cell>
          <cell r="B335">
            <v>18.329999999999998</v>
          </cell>
        </row>
        <row r="336">
          <cell r="A336">
            <v>37371</v>
          </cell>
          <cell r="B336">
            <v>18.329999999999998</v>
          </cell>
        </row>
        <row r="337">
          <cell r="A337">
            <v>37372</v>
          </cell>
          <cell r="B337">
            <v>18.3</v>
          </cell>
        </row>
        <row r="338">
          <cell r="A338">
            <v>37375</v>
          </cell>
          <cell r="B338">
            <v>18.25</v>
          </cell>
        </row>
        <row r="339">
          <cell r="A339">
            <v>37376</v>
          </cell>
          <cell r="B339">
            <v>18.12</v>
          </cell>
        </row>
        <row r="340">
          <cell r="A340">
            <v>37378</v>
          </cell>
          <cell r="B340">
            <v>18.27</v>
          </cell>
        </row>
        <row r="341">
          <cell r="A341">
            <v>37379</v>
          </cell>
          <cell r="B341">
            <v>18.25</v>
          </cell>
        </row>
        <row r="342">
          <cell r="A342">
            <v>37382</v>
          </cell>
          <cell r="B342">
            <v>18.21</v>
          </cell>
        </row>
        <row r="343">
          <cell r="A343">
            <v>37383</v>
          </cell>
          <cell r="B343">
            <v>18.13</v>
          </cell>
        </row>
        <row r="344">
          <cell r="A344">
            <v>37384</v>
          </cell>
          <cell r="B344">
            <v>18.02</v>
          </cell>
        </row>
        <row r="345">
          <cell r="A345">
            <v>37385</v>
          </cell>
          <cell r="B345">
            <v>18.09</v>
          </cell>
        </row>
        <row r="346">
          <cell r="A346">
            <v>37386</v>
          </cell>
          <cell r="B346">
            <v>18.190000000000001</v>
          </cell>
        </row>
        <row r="347">
          <cell r="A347">
            <v>37389</v>
          </cell>
          <cell r="B347">
            <v>18.29</v>
          </cell>
        </row>
        <row r="348">
          <cell r="A348">
            <v>37390</v>
          </cell>
          <cell r="B348">
            <v>18.34</v>
          </cell>
        </row>
        <row r="349">
          <cell r="A349">
            <v>37391</v>
          </cell>
          <cell r="B349">
            <v>18.350000000000001</v>
          </cell>
        </row>
        <row r="350">
          <cell r="A350">
            <v>37392</v>
          </cell>
          <cell r="B350">
            <v>18.329999999999998</v>
          </cell>
        </row>
        <row r="351">
          <cell r="A351">
            <v>37393</v>
          </cell>
          <cell r="B351">
            <v>18.329999999999998</v>
          </cell>
        </row>
        <row r="352">
          <cell r="A352">
            <v>37396</v>
          </cell>
          <cell r="B352">
            <v>18.29</v>
          </cell>
        </row>
        <row r="353">
          <cell r="A353">
            <v>37397</v>
          </cell>
          <cell r="B353">
            <v>18.13</v>
          </cell>
        </row>
        <row r="354">
          <cell r="A354">
            <v>37398</v>
          </cell>
          <cell r="B354">
            <v>18.149999999999999</v>
          </cell>
        </row>
        <row r="355">
          <cell r="A355">
            <v>37399</v>
          </cell>
          <cell r="B355">
            <v>18.3</v>
          </cell>
        </row>
        <row r="356">
          <cell r="A356">
            <v>37400</v>
          </cell>
          <cell r="B356">
            <v>18.34</v>
          </cell>
        </row>
        <row r="357">
          <cell r="A357">
            <v>37403</v>
          </cell>
          <cell r="B357">
            <v>18.309999999999999</v>
          </cell>
        </row>
        <row r="358">
          <cell r="A358">
            <v>37404</v>
          </cell>
          <cell r="B358">
            <v>18.239999999999998</v>
          </cell>
        </row>
        <row r="359">
          <cell r="A359">
            <v>37405</v>
          </cell>
          <cell r="B359">
            <v>18.059999999999999</v>
          </cell>
        </row>
        <row r="360">
          <cell r="A360">
            <v>37407</v>
          </cell>
          <cell r="B360">
            <v>17.73</v>
          </cell>
        </row>
        <row r="361">
          <cell r="A361">
            <v>37410</v>
          </cell>
          <cell r="B361">
            <v>16.899999999999999</v>
          </cell>
        </row>
        <row r="362">
          <cell r="A362">
            <v>37411</v>
          </cell>
          <cell r="B362">
            <v>13.69</v>
          </cell>
        </row>
        <row r="363">
          <cell r="A363">
            <v>37412</v>
          </cell>
          <cell r="B363">
            <v>16.2</v>
          </cell>
        </row>
        <row r="364">
          <cell r="A364">
            <v>37413</v>
          </cell>
          <cell r="B364">
            <v>17.3</v>
          </cell>
        </row>
        <row r="365">
          <cell r="A365">
            <v>37414</v>
          </cell>
          <cell r="B365">
            <v>17.84</v>
          </cell>
        </row>
        <row r="366">
          <cell r="A366">
            <v>37417</v>
          </cell>
          <cell r="B366">
            <v>18.079999999999998</v>
          </cell>
        </row>
        <row r="367">
          <cell r="A367">
            <v>37418</v>
          </cell>
          <cell r="B367">
            <v>18.13</v>
          </cell>
        </row>
        <row r="368">
          <cell r="A368">
            <v>37419</v>
          </cell>
          <cell r="B368">
            <v>18.059999999999999</v>
          </cell>
        </row>
        <row r="369">
          <cell r="A369">
            <v>37420</v>
          </cell>
          <cell r="B369">
            <v>17.95</v>
          </cell>
        </row>
        <row r="370">
          <cell r="A370">
            <v>37421</v>
          </cell>
          <cell r="B370">
            <v>18.25</v>
          </cell>
        </row>
        <row r="371">
          <cell r="A371">
            <v>37424</v>
          </cell>
          <cell r="B371">
            <v>18.37</v>
          </cell>
        </row>
        <row r="372">
          <cell r="A372">
            <v>37425</v>
          </cell>
          <cell r="B372">
            <v>18.34</v>
          </cell>
        </row>
        <row r="373">
          <cell r="A373">
            <v>37426</v>
          </cell>
          <cell r="B373">
            <v>18.38</v>
          </cell>
        </row>
        <row r="374">
          <cell r="A374">
            <v>37427</v>
          </cell>
          <cell r="B374">
            <v>18.399999999999999</v>
          </cell>
        </row>
        <row r="375">
          <cell r="A375">
            <v>37428</v>
          </cell>
          <cell r="B375">
            <v>18.39</v>
          </cell>
        </row>
        <row r="376">
          <cell r="A376">
            <v>37431</v>
          </cell>
          <cell r="B376">
            <v>18.39</v>
          </cell>
        </row>
        <row r="377">
          <cell r="A377">
            <v>37432</v>
          </cell>
          <cell r="B377">
            <v>18.440000000000001</v>
          </cell>
        </row>
        <row r="378">
          <cell r="A378">
            <v>37433</v>
          </cell>
          <cell r="B378">
            <v>18.45</v>
          </cell>
        </row>
        <row r="379">
          <cell r="A379">
            <v>37434</v>
          </cell>
          <cell r="B379">
            <v>18.420000000000002</v>
          </cell>
        </row>
        <row r="380">
          <cell r="A380">
            <v>37435</v>
          </cell>
          <cell r="B380">
            <v>18.45</v>
          </cell>
        </row>
        <row r="381">
          <cell r="A381">
            <v>37438</v>
          </cell>
          <cell r="B381">
            <v>18.43</v>
          </cell>
        </row>
        <row r="382">
          <cell r="A382">
            <v>37439</v>
          </cell>
          <cell r="B382">
            <v>18.36</v>
          </cell>
        </row>
        <row r="383">
          <cell r="A383">
            <v>37440</v>
          </cell>
          <cell r="B383">
            <v>18.37</v>
          </cell>
        </row>
        <row r="384">
          <cell r="A384">
            <v>37441</v>
          </cell>
          <cell r="B384">
            <v>18.3</v>
          </cell>
        </row>
        <row r="385">
          <cell r="A385">
            <v>37442</v>
          </cell>
          <cell r="B385">
            <v>18.38</v>
          </cell>
        </row>
        <row r="386">
          <cell r="A386">
            <v>37445</v>
          </cell>
          <cell r="B386">
            <v>18.43</v>
          </cell>
        </row>
        <row r="387">
          <cell r="A387">
            <v>37446</v>
          </cell>
          <cell r="B387">
            <v>18.440000000000001</v>
          </cell>
        </row>
        <row r="388">
          <cell r="A388">
            <v>37447</v>
          </cell>
          <cell r="B388">
            <v>18.399999999999999</v>
          </cell>
        </row>
        <row r="389">
          <cell r="A389">
            <v>37448</v>
          </cell>
          <cell r="B389">
            <v>18.36</v>
          </cell>
        </row>
        <row r="390">
          <cell r="A390">
            <v>37449</v>
          </cell>
          <cell r="B390">
            <v>18.25</v>
          </cell>
        </row>
        <row r="391">
          <cell r="A391">
            <v>37452</v>
          </cell>
          <cell r="B391">
            <v>18.329999999999998</v>
          </cell>
        </row>
        <row r="392">
          <cell r="A392">
            <v>37453</v>
          </cell>
          <cell r="B392">
            <v>18.350000000000001</v>
          </cell>
        </row>
        <row r="393">
          <cell r="A393">
            <v>37454</v>
          </cell>
          <cell r="B393">
            <v>18.23</v>
          </cell>
        </row>
        <row r="394">
          <cell r="A394">
            <v>37455</v>
          </cell>
          <cell r="B394">
            <v>17.89</v>
          </cell>
        </row>
        <row r="395">
          <cell r="A395">
            <v>37456</v>
          </cell>
          <cell r="B395">
            <v>17.86</v>
          </cell>
        </row>
        <row r="396">
          <cell r="A396">
            <v>37459</v>
          </cell>
          <cell r="B396">
            <v>17.87</v>
          </cell>
        </row>
        <row r="397">
          <cell r="A397">
            <v>37460</v>
          </cell>
          <cell r="B397">
            <v>17.84</v>
          </cell>
        </row>
        <row r="398">
          <cell r="A398">
            <v>37461</v>
          </cell>
          <cell r="B398">
            <v>17.920000000000002</v>
          </cell>
        </row>
        <row r="399">
          <cell r="A399">
            <v>37462</v>
          </cell>
          <cell r="B399">
            <v>17.88</v>
          </cell>
        </row>
        <row r="400">
          <cell r="A400">
            <v>37463</v>
          </cell>
          <cell r="B400">
            <v>17.899999999999999</v>
          </cell>
        </row>
        <row r="401">
          <cell r="A401">
            <v>37466</v>
          </cell>
          <cell r="B401">
            <v>17.899999999999999</v>
          </cell>
        </row>
        <row r="402">
          <cell r="A402">
            <v>37467</v>
          </cell>
          <cell r="B402">
            <v>17.88</v>
          </cell>
        </row>
        <row r="403">
          <cell r="A403">
            <v>37468</v>
          </cell>
          <cell r="B403">
            <v>17.86</v>
          </cell>
        </row>
        <row r="404">
          <cell r="A404">
            <v>37469</v>
          </cell>
          <cell r="B404">
            <v>17.850000000000001</v>
          </cell>
        </row>
        <row r="405">
          <cell r="A405">
            <v>37470</v>
          </cell>
          <cell r="B405">
            <v>17.88</v>
          </cell>
        </row>
        <row r="406">
          <cell r="A406">
            <v>37473</v>
          </cell>
          <cell r="B406">
            <v>17.84</v>
          </cell>
        </row>
        <row r="407">
          <cell r="A407">
            <v>37474</v>
          </cell>
          <cell r="B407">
            <v>17.91</v>
          </cell>
        </row>
        <row r="408">
          <cell r="A408">
            <v>37475</v>
          </cell>
          <cell r="B408">
            <v>17.899999999999999</v>
          </cell>
        </row>
        <row r="409">
          <cell r="A409">
            <v>37476</v>
          </cell>
          <cell r="B409">
            <v>17.89</v>
          </cell>
        </row>
        <row r="410">
          <cell r="A410">
            <v>37477</v>
          </cell>
          <cell r="B410">
            <v>17.89</v>
          </cell>
        </row>
        <row r="411">
          <cell r="A411">
            <v>37480</v>
          </cell>
          <cell r="B411">
            <v>17.84</v>
          </cell>
        </row>
        <row r="412">
          <cell r="A412">
            <v>37481</v>
          </cell>
          <cell r="B412">
            <v>17.899999999999999</v>
          </cell>
        </row>
        <row r="413">
          <cell r="A413">
            <v>37482</v>
          </cell>
          <cell r="B413">
            <v>17.850000000000001</v>
          </cell>
        </row>
        <row r="414">
          <cell r="A414">
            <v>37483</v>
          </cell>
          <cell r="B414">
            <v>17.86</v>
          </cell>
        </row>
        <row r="415">
          <cell r="A415">
            <v>37484</v>
          </cell>
          <cell r="B415">
            <v>17.88</v>
          </cell>
        </row>
        <row r="416">
          <cell r="A416">
            <v>37487</v>
          </cell>
          <cell r="B416">
            <v>17.89</v>
          </cell>
        </row>
        <row r="417">
          <cell r="A417">
            <v>37488</v>
          </cell>
          <cell r="B417">
            <v>17.89</v>
          </cell>
        </row>
        <row r="418">
          <cell r="A418">
            <v>37489</v>
          </cell>
          <cell r="B418">
            <v>17.89</v>
          </cell>
        </row>
        <row r="419">
          <cell r="A419">
            <v>37490</v>
          </cell>
          <cell r="B419">
            <v>17.77</v>
          </cell>
        </row>
        <row r="420">
          <cell r="A420">
            <v>37491</v>
          </cell>
          <cell r="B420">
            <v>17.82</v>
          </cell>
        </row>
        <row r="421">
          <cell r="A421">
            <v>37494</v>
          </cell>
          <cell r="B421">
            <v>17.850000000000001</v>
          </cell>
        </row>
        <row r="422">
          <cell r="A422">
            <v>37495</v>
          </cell>
          <cell r="B422">
            <v>17.87</v>
          </cell>
        </row>
        <row r="423">
          <cell r="A423">
            <v>37496</v>
          </cell>
          <cell r="B423">
            <v>17.88</v>
          </cell>
        </row>
        <row r="424">
          <cell r="A424">
            <v>37497</v>
          </cell>
          <cell r="B424">
            <v>17.88</v>
          </cell>
        </row>
        <row r="425">
          <cell r="A425">
            <v>37498</v>
          </cell>
          <cell r="B425">
            <v>17.87</v>
          </cell>
        </row>
        <row r="426">
          <cell r="A426">
            <v>37501</v>
          </cell>
          <cell r="B426">
            <v>17.91</v>
          </cell>
        </row>
        <row r="427">
          <cell r="A427">
            <v>37502</v>
          </cell>
          <cell r="B427">
            <v>17.920000000000002</v>
          </cell>
        </row>
        <row r="428">
          <cell r="A428">
            <v>37503</v>
          </cell>
          <cell r="B428">
            <v>17.86</v>
          </cell>
        </row>
        <row r="429">
          <cell r="A429">
            <v>37504</v>
          </cell>
          <cell r="B429">
            <v>17.88</v>
          </cell>
        </row>
        <row r="430">
          <cell r="A430">
            <v>37505</v>
          </cell>
          <cell r="B430">
            <v>17.87</v>
          </cell>
        </row>
        <row r="431">
          <cell r="A431">
            <v>37508</v>
          </cell>
          <cell r="B431">
            <v>17.88</v>
          </cell>
        </row>
        <row r="432">
          <cell r="A432">
            <v>37509</v>
          </cell>
          <cell r="B432">
            <v>17.89</v>
          </cell>
        </row>
        <row r="433">
          <cell r="A433">
            <v>37510</v>
          </cell>
          <cell r="B433">
            <v>17.89</v>
          </cell>
        </row>
        <row r="434">
          <cell r="A434">
            <v>37511</v>
          </cell>
          <cell r="B434">
            <v>17.88</v>
          </cell>
        </row>
        <row r="435">
          <cell r="A435">
            <v>37512</v>
          </cell>
          <cell r="B435">
            <v>17.88</v>
          </cell>
        </row>
        <row r="436">
          <cell r="A436">
            <v>37515</v>
          </cell>
          <cell r="B436">
            <v>17.89</v>
          </cell>
        </row>
        <row r="437">
          <cell r="A437">
            <v>37516</v>
          </cell>
          <cell r="B437">
            <v>17.88</v>
          </cell>
        </row>
        <row r="438">
          <cell r="A438">
            <v>37517</v>
          </cell>
          <cell r="B438">
            <v>17.899999999999999</v>
          </cell>
        </row>
        <row r="439">
          <cell r="A439">
            <v>37518</v>
          </cell>
          <cell r="B439">
            <v>17.89</v>
          </cell>
        </row>
        <row r="440">
          <cell r="A440">
            <v>37519</v>
          </cell>
          <cell r="B440">
            <v>17.89</v>
          </cell>
        </row>
        <row r="441">
          <cell r="A441">
            <v>37522</v>
          </cell>
          <cell r="B441">
            <v>17.899999999999999</v>
          </cell>
        </row>
        <row r="442">
          <cell r="A442">
            <v>37523</v>
          </cell>
          <cell r="B442">
            <v>17.87</v>
          </cell>
        </row>
        <row r="443">
          <cell r="A443">
            <v>37524</v>
          </cell>
          <cell r="B443">
            <v>17.88</v>
          </cell>
        </row>
        <row r="444">
          <cell r="A444">
            <v>37525</v>
          </cell>
          <cell r="B444">
            <v>17.88</v>
          </cell>
        </row>
        <row r="445">
          <cell r="A445">
            <v>37526</v>
          </cell>
          <cell r="B445">
            <v>17.89</v>
          </cell>
        </row>
        <row r="446">
          <cell r="A446">
            <v>37529</v>
          </cell>
          <cell r="B446">
            <v>17.899999999999999</v>
          </cell>
        </row>
        <row r="447">
          <cell r="A447">
            <v>37530</v>
          </cell>
          <cell r="B447">
            <v>17.89</v>
          </cell>
        </row>
        <row r="448">
          <cell r="A448">
            <v>37531</v>
          </cell>
          <cell r="B448">
            <v>17.899999999999999</v>
          </cell>
        </row>
        <row r="449">
          <cell r="A449">
            <v>37532</v>
          </cell>
          <cell r="B449">
            <v>17.89</v>
          </cell>
        </row>
        <row r="450">
          <cell r="A450">
            <v>37533</v>
          </cell>
          <cell r="B450">
            <v>17.86</v>
          </cell>
        </row>
        <row r="451">
          <cell r="A451">
            <v>37536</v>
          </cell>
          <cell r="B451">
            <v>17.850000000000001</v>
          </cell>
        </row>
        <row r="452">
          <cell r="A452">
            <v>37537</v>
          </cell>
          <cell r="B452">
            <v>17.84</v>
          </cell>
        </row>
        <row r="453">
          <cell r="A453">
            <v>37538</v>
          </cell>
          <cell r="B453">
            <v>17.84</v>
          </cell>
        </row>
        <row r="454">
          <cell r="A454">
            <v>37539</v>
          </cell>
          <cell r="B454">
            <v>17.850000000000001</v>
          </cell>
        </row>
        <row r="455">
          <cell r="A455">
            <v>37540</v>
          </cell>
          <cell r="B455">
            <v>17.84</v>
          </cell>
        </row>
        <row r="456">
          <cell r="A456">
            <v>37543</v>
          </cell>
          <cell r="B456">
            <v>17.88</v>
          </cell>
        </row>
        <row r="457">
          <cell r="A457">
            <v>37544</v>
          </cell>
          <cell r="B457">
            <v>20.87</v>
          </cell>
        </row>
        <row r="458">
          <cell r="A458">
            <v>37545</v>
          </cell>
          <cell r="B458">
            <v>20.86</v>
          </cell>
        </row>
        <row r="459">
          <cell r="A459">
            <v>37546</v>
          </cell>
          <cell r="B459">
            <v>20.84</v>
          </cell>
        </row>
        <row r="460">
          <cell r="A460">
            <v>37547</v>
          </cell>
          <cell r="B460">
            <v>20.84</v>
          </cell>
        </row>
        <row r="461">
          <cell r="A461">
            <v>37550</v>
          </cell>
          <cell r="B461">
            <v>20.84</v>
          </cell>
        </row>
        <row r="462">
          <cell r="A462">
            <v>37551</v>
          </cell>
          <cell r="B462">
            <v>20.83</v>
          </cell>
        </row>
        <row r="463">
          <cell r="A463">
            <v>37552</v>
          </cell>
          <cell r="B463">
            <v>20.81</v>
          </cell>
        </row>
        <row r="464">
          <cell r="A464">
            <v>37553</v>
          </cell>
          <cell r="B464">
            <v>20.82</v>
          </cell>
        </row>
        <row r="465">
          <cell r="A465">
            <v>37554</v>
          </cell>
          <cell r="B465">
            <v>20.81</v>
          </cell>
        </row>
        <row r="466">
          <cell r="A466">
            <v>37557</v>
          </cell>
          <cell r="B466">
            <v>20.81</v>
          </cell>
        </row>
        <row r="467">
          <cell r="A467">
            <v>37558</v>
          </cell>
          <cell r="B467">
            <v>20.79</v>
          </cell>
        </row>
        <row r="468">
          <cell r="A468">
            <v>37559</v>
          </cell>
          <cell r="B468">
            <v>20.81</v>
          </cell>
        </row>
        <row r="469">
          <cell r="A469">
            <v>37560</v>
          </cell>
          <cell r="B469">
            <v>20.79</v>
          </cell>
        </row>
        <row r="470">
          <cell r="A470">
            <v>37561</v>
          </cell>
          <cell r="B470">
            <v>20.8</v>
          </cell>
        </row>
        <row r="471">
          <cell r="A471">
            <v>37564</v>
          </cell>
          <cell r="B471">
            <v>20.81</v>
          </cell>
        </row>
        <row r="472">
          <cell r="A472">
            <v>37565</v>
          </cell>
          <cell r="B472">
            <v>20.82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 (2)"/>
      <sheetName val="Estoque"/>
      <sheetName val="INCC"/>
      <sheetName val="Extra Contábil"/>
      <sheetName val="Cust_orçado"/>
      <sheetName val="rec_dif"/>
      <sheetName val="cust_dif"/>
      <sheetName val="E662001"/>
      <sheetName val="antec alves guimaraes2002"/>
      <sheetName val="Insumos"/>
      <sheetName val="PLANILHA QUANTITATIVA"/>
      <sheetName val="BL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Explic Custo a incorre (2)"/>
      <sheetName val="Nota Explic Custo a incorrer"/>
      <sheetName val="Particip empree"/>
      <sheetName val="Nota expl C R fis consol PWC V3"/>
      <sheetName val="Confronto rec aprop PWC V1"/>
      <sheetName val="Confronto rec apropriada PWC V3"/>
      <sheetName val="Confronto custo aprop PWC V1"/>
      <sheetName val="Confronto custo aprop 2006 V3"/>
      <sheetName val="Confronto rec cus 06 cons V1PWC"/>
      <sheetName val="Confronto rec cus 06 cons V (2)"/>
      <sheetName val="Confronto rec cus 06 cons V3 C "/>
      <sheetName val="Confronto rec cus 06 cons V3PWC"/>
      <sheetName val="Confronto % evolução"/>
      <sheetName val="Sheet1"/>
      <sheetName val="BaseRecCustoPrincipal_100%"/>
      <sheetName val="EVCO"/>
      <sheetName val="Permuta"/>
      <sheetName val="BaseRecCustoPrincipal_Cons"/>
      <sheetName val="Demais"/>
      <sheetName val="ParticConsol"/>
      <sheetName val="COP_CAP"/>
      <sheetName val="Antec.Fornecedores"/>
      <sheetName val="Ajustes Receita_Custo"/>
      <sheetName val="VeredaEmpree"/>
      <sheetName val="VP_1205"/>
      <sheetName val="VP_0306"/>
      <sheetName val="VP_1ºSemestre06"/>
      <sheetName val="VP_3ºTrim06"/>
      <sheetName val="VP_4ºTrim06 "/>
      <sheetName val="TabelaEmpreeConsórcio"/>
      <sheetName val="Plan1"/>
      <sheetName val="BxJurosTp"/>
      <sheetName val="Dados BL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6">
          <cell r="A6" t="str">
            <v>Empr</v>
          </cell>
          <cell r="B6" t="str">
            <v>Desc_Empr</v>
          </cell>
          <cell r="C6" t="str">
            <v>CBRsa_Consol</v>
          </cell>
        </row>
        <row r="7">
          <cell r="A7">
            <v>42</v>
          </cell>
          <cell r="B7" t="str">
            <v>BRSA</v>
          </cell>
          <cell r="C7">
            <v>1</v>
          </cell>
        </row>
        <row r="8">
          <cell r="A8">
            <v>161</v>
          </cell>
          <cell r="B8" t="str">
            <v>Cyrela Comercial</v>
          </cell>
          <cell r="C8">
            <v>1</v>
          </cell>
        </row>
        <row r="9">
          <cell r="A9">
            <v>162</v>
          </cell>
          <cell r="B9" t="str">
            <v>Cyrela Tecnisa</v>
          </cell>
          <cell r="C9">
            <v>0.5</v>
          </cell>
        </row>
        <row r="10">
          <cell r="A10">
            <v>204</v>
          </cell>
          <cell r="B10" t="str">
            <v>Fifty</v>
          </cell>
          <cell r="C10">
            <v>1</v>
          </cell>
        </row>
        <row r="11">
          <cell r="A11">
            <v>205</v>
          </cell>
          <cell r="B11" t="str">
            <v>Country</v>
          </cell>
          <cell r="C11">
            <v>1</v>
          </cell>
        </row>
        <row r="12">
          <cell r="A12" t="str">
            <v>206</v>
          </cell>
          <cell r="B12" t="str">
            <v>Cybra</v>
          </cell>
          <cell r="C12">
            <v>1</v>
          </cell>
        </row>
        <row r="13">
          <cell r="A13">
            <v>207</v>
          </cell>
          <cell r="B13" t="str">
            <v>Tal Empreend.</v>
          </cell>
          <cell r="C13">
            <v>1</v>
          </cell>
        </row>
        <row r="14">
          <cell r="A14">
            <v>210</v>
          </cell>
          <cell r="B14" t="str">
            <v>Cy Investimento</v>
          </cell>
          <cell r="C14">
            <v>1</v>
          </cell>
        </row>
        <row r="15">
          <cell r="A15">
            <v>221</v>
          </cell>
          <cell r="B15" t="str">
            <v>Cyrela Construtora</v>
          </cell>
          <cell r="C15">
            <v>1</v>
          </cell>
        </row>
        <row r="16">
          <cell r="A16">
            <v>247</v>
          </cell>
          <cell r="B16" t="str">
            <v>Cyrela Dinâmica</v>
          </cell>
          <cell r="C16">
            <v>1</v>
          </cell>
        </row>
        <row r="17">
          <cell r="A17">
            <v>280</v>
          </cell>
          <cell r="B17" t="str">
            <v>CYRELA RJZ</v>
          </cell>
          <cell r="C17">
            <v>1</v>
          </cell>
        </row>
        <row r="18">
          <cell r="A18">
            <v>289</v>
          </cell>
          <cell r="B18" t="str">
            <v>Cyrela Participações</v>
          </cell>
          <cell r="C18">
            <v>1</v>
          </cell>
        </row>
        <row r="19">
          <cell r="A19">
            <v>290</v>
          </cell>
          <cell r="B19" t="str">
            <v>Cyrela Grenwood</v>
          </cell>
          <cell r="C19">
            <v>1</v>
          </cell>
        </row>
        <row r="20">
          <cell r="A20">
            <v>294</v>
          </cell>
          <cell r="B20" t="str">
            <v>CyBracy</v>
          </cell>
          <cell r="C20">
            <v>1</v>
          </cell>
        </row>
        <row r="21">
          <cell r="A21">
            <v>304</v>
          </cell>
          <cell r="B21" t="str">
            <v>Expand</v>
          </cell>
          <cell r="C21">
            <v>1</v>
          </cell>
        </row>
        <row r="22">
          <cell r="A22">
            <v>308</v>
          </cell>
          <cell r="B22" t="str">
            <v>Option</v>
          </cell>
          <cell r="C22">
            <v>1</v>
          </cell>
        </row>
        <row r="23">
          <cell r="A23">
            <v>309</v>
          </cell>
          <cell r="B23" t="str">
            <v>Century</v>
          </cell>
          <cell r="C23">
            <v>1</v>
          </cell>
        </row>
        <row r="24">
          <cell r="A24">
            <v>310</v>
          </cell>
          <cell r="B24" t="str">
            <v>CZ6 Empreend.</v>
          </cell>
          <cell r="C24">
            <v>1</v>
          </cell>
        </row>
        <row r="25">
          <cell r="A25">
            <v>332</v>
          </cell>
          <cell r="B25" t="str">
            <v>Agra Cyrela SPE</v>
          </cell>
          <cell r="C25">
            <v>0.46447475500000002</v>
          </cell>
        </row>
        <row r="26">
          <cell r="A26">
            <v>337</v>
          </cell>
          <cell r="B26" t="str">
            <v>Cyrela White River de Inv. Imob</v>
          </cell>
          <cell r="C26">
            <v>1</v>
          </cell>
        </row>
        <row r="27">
          <cell r="A27">
            <v>338</v>
          </cell>
          <cell r="B27" t="str">
            <v>Cyrela Sanset</v>
          </cell>
          <cell r="C27">
            <v>1</v>
          </cell>
        </row>
        <row r="28">
          <cell r="A28">
            <v>342</v>
          </cell>
          <cell r="B28" t="str">
            <v>Cyrela Lakewood</v>
          </cell>
          <cell r="C28">
            <v>1</v>
          </cell>
        </row>
        <row r="29">
          <cell r="A29">
            <v>348</v>
          </cell>
          <cell r="B29" t="str">
            <v>Classic Galli SCP</v>
          </cell>
          <cell r="C29">
            <v>0.47819115829999997</v>
          </cell>
        </row>
        <row r="30">
          <cell r="A30">
            <v>407</v>
          </cell>
          <cell r="B30" t="str">
            <v>Klabin Segall Cyrela</v>
          </cell>
          <cell r="C30">
            <v>0.37930425020000003</v>
          </cell>
        </row>
        <row r="31">
          <cell r="A31">
            <v>417</v>
          </cell>
          <cell r="B31" t="str">
            <v>CyTecnisaKlabinSegall</v>
          </cell>
          <cell r="C31">
            <v>0.32419584350000002</v>
          </cell>
        </row>
        <row r="32">
          <cell r="A32">
            <v>423</v>
          </cell>
          <cell r="B32" t="str">
            <v>Vereda Paraído Empree</v>
          </cell>
          <cell r="C32">
            <v>1</v>
          </cell>
        </row>
        <row r="33">
          <cell r="A33" t="str">
            <v>432</v>
          </cell>
          <cell r="B33" t="str">
            <v>Cyrela Aconcagua</v>
          </cell>
          <cell r="C33">
            <v>1</v>
          </cell>
        </row>
        <row r="34">
          <cell r="A34" t="str">
            <v>433</v>
          </cell>
          <cell r="B34" t="str">
            <v>Cyrela Mac Everest</v>
          </cell>
          <cell r="C34">
            <v>0.41559442800000002</v>
          </cell>
        </row>
        <row r="35">
          <cell r="A35">
            <v>435</v>
          </cell>
          <cell r="B35" t="str">
            <v>Cyrela Magik Tecnisa</v>
          </cell>
          <cell r="C35">
            <v>0.36674998520000002</v>
          </cell>
        </row>
        <row r="36">
          <cell r="A36">
            <v>436</v>
          </cell>
          <cell r="B36" t="str">
            <v>KlabinSegallCyrelaRJZ</v>
          </cell>
          <cell r="C36">
            <v>0.37930425020000003</v>
          </cell>
        </row>
        <row r="37">
          <cell r="A37">
            <v>439</v>
          </cell>
          <cell r="B37" t="str">
            <v>CyMagikCalifórnia</v>
          </cell>
          <cell r="C37">
            <v>1</v>
          </cell>
        </row>
        <row r="38">
          <cell r="A38">
            <v>440</v>
          </cell>
          <cell r="B38" t="str">
            <v>Queiroz Galvão</v>
          </cell>
          <cell r="C38">
            <v>0.38623778320000002</v>
          </cell>
        </row>
        <row r="39">
          <cell r="A39">
            <v>445</v>
          </cell>
          <cell r="B39" t="str">
            <v>Resid.SãoConrado</v>
          </cell>
          <cell r="C39">
            <v>0.462291322</v>
          </cell>
        </row>
        <row r="40">
          <cell r="A40">
            <v>456</v>
          </cell>
          <cell r="B40" t="str">
            <v>Cy Tennessee</v>
          </cell>
          <cell r="C40">
            <v>1</v>
          </cell>
        </row>
        <row r="41">
          <cell r="A41">
            <v>468</v>
          </cell>
          <cell r="B41" t="str">
            <v>Jardim América</v>
          </cell>
          <cell r="C41">
            <v>1</v>
          </cell>
        </row>
        <row r="42">
          <cell r="A42" t="str">
            <v>478</v>
          </cell>
          <cell r="B42" t="str">
            <v>Cyrela Milão</v>
          </cell>
          <cell r="C42">
            <v>0.46229132229999997</v>
          </cell>
        </row>
        <row r="43">
          <cell r="A43" t="str">
            <v>479</v>
          </cell>
          <cell r="B43" t="str">
            <v>Cyrela Monza</v>
          </cell>
          <cell r="C43">
            <v>1</v>
          </cell>
        </row>
        <row r="44">
          <cell r="A44">
            <v>486</v>
          </cell>
          <cell r="B44" t="str">
            <v>Lao</v>
          </cell>
          <cell r="C44">
            <v>0.4</v>
          </cell>
        </row>
        <row r="45">
          <cell r="A45">
            <v>512</v>
          </cell>
          <cell r="B45" t="str">
            <v>Magnum Investimentos</v>
          </cell>
          <cell r="C45">
            <v>0.3</v>
          </cell>
        </row>
        <row r="46">
          <cell r="A46" t="str">
            <v>538</v>
          </cell>
          <cell r="B46" t="str">
            <v>Plarcon Cyrela</v>
          </cell>
          <cell r="C46">
            <v>0.5</v>
          </cell>
        </row>
        <row r="47">
          <cell r="A47" t="str">
            <v>564</v>
          </cell>
          <cell r="B47" t="str">
            <v>Cy Amazonas</v>
          </cell>
          <cell r="C47">
            <v>1</v>
          </cell>
        </row>
        <row r="48">
          <cell r="A48">
            <v>573</v>
          </cell>
          <cell r="B48" t="str">
            <v>Laguna</v>
          </cell>
          <cell r="C48">
            <v>0.17150000000000001</v>
          </cell>
        </row>
        <row r="49">
          <cell r="A49">
            <v>574</v>
          </cell>
          <cell r="B49" t="str">
            <v>Munduruku</v>
          </cell>
          <cell r="C49">
            <v>0.17150000000000001</v>
          </cell>
        </row>
        <row r="50">
          <cell r="A50">
            <v>617</v>
          </cell>
          <cell r="B50" t="str">
            <v>Caiobas Empreendimentos</v>
          </cell>
          <cell r="C50">
            <v>0.49999996829999999</v>
          </cell>
        </row>
        <row r="51">
          <cell r="A51">
            <v>545</v>
          </cell>
          <cell r="B51" t="str">
            <v>Cyrela  Paris</v>
          </cell>
          <cell r="C51">
            <v>1</v>
          </cell>
        </row>
        <row r="52">
          <cell r="A52">
            <v>571</v>
          </cell>
          <cell r="B52" t="str">
            <v>Cyrela Bahia</v>
          </cell>
          <cell r="C52">
            <v>1</v>
          </cell>
        </row>
        <row r="53">
          <cell r="A53">
            <v>569</v>
          </cell>
          <cell r="B53" t="str">
            <v>Cyrela Minas</v>
          </cell>
          <cell r="C53">
            <v>1</v>
          </cell>
        </row>
        <row r="54">
          <cell r="A54">
            <v>544</v>
          </cell>
          <cell r="B54" t="str">
            <v xml:space="preserve">Cyrela Monaco </v>
          </cell>
          <cell r="C54">
            <v>1</v>
          </cell>
        </row>
        <row r="55">
          <cell r="A55" t="str">
            <v>562</v>
          </cell>
          <cell r="B55" t="str">
            <v>Cyrela Oceania</v>
          </cell>
          <cell r="C55">
            <v>1</v>
          </cell>
        </row>
        <row r="56">
          <cell r="A56">
            <v>653</v>
          </cell>
          <cell r="B56" t="str">
            <v xml:space="preserve">Cyrela Torres Vedras </v>
          </cell>
          <cell r="C56">
            <v>1</v>
          </cell>
        </row>
        <row r="57">
          <cell r="A57">
            <v>558</v>
          </cell>
          <cell r="B57" t="str">
            <v>Klabin Segall Vergueiro</v>
          </cell>
          <cell r="C57">
            <v>1</v>
          </cell>
        </row>
        <row r="58">
          <cell r="A58">
            <v>549</v>
          </cell>
          <cell r="B58" t="str">
            <v>LC Empreendimentos imobiliarios</v>
          </cell>
          <cell r="C58">
            <v>0.5</v>
          </cell>
        </row>
        <row r="59">
          <cell r="A59">
            <v>543</v>
          </cell>
          <cell r="B59" t="str">
            <v>Mac Construtora</v>
          </cell>
          <cell r="C59">
            <v>0.49999946000000001</v>
          </cell>
        </row>
        <row r="60">
          <cell r="A60">
            <v>513</v>
          </cell>
          <cell r="B60" t="str">
            <v>Mac Cyrela Italia</v>
          </cell>
          <cell r="C60">
            <v>0.49999996400000002</v>
          </cell>
        </row>
        <row r="61">
          <cell r="A61">
            <v>684</v>
          </cell>
          <cell r="B61" t="str">
            <v>P Portela</v>
          </cell>
          <cell r="C61">
            <v>0.5</v>
          </cell>
        </row>
        <row r="62">
          <cell r="A62">
            <v>565</v>
          </cell>
          <cell r="B62" t="str">
            <v>Vero Campo Belo</v>
          </cell>
          <cell r="C62">
            <v>1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eita"/>
      <sheetName val="Receita por empresa"/>
      <sheetName val="Receita por empresa 1"/>
      <sheetName val="Ctas. Rec. Fiscal Consol. (2)"/>
      <sheetName val="Ctas. Rec. Fiscal Consol."/>
      <sheetName val="Custo"/>
      <sheetName val="Custo por empresa"/>
      <sheetName val="Custo por empresa 1"/>
      <sheetName val="Controle reversão Juros TP"/>
      <sheetName val="JUROS CVM"/>
      <sheetName val="JUROS 963"/>
      <sheetName val="Confronto Consolidado"/>
      <sheetName val="Resumo Receita CVM 06"/>
      <sheetName val="Total Mapa CVM 2006 receita"/>
      <sheetName val="Total Mapa CVM 2006 custo"/>
      <sheetName val="BaseRecCustoPrincipal_100%"/>
      <sheetName val="Partic. empreend."/>
      <sheetName val="ParticCons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1" t="str">
            <v>GRUPO: CYRELA / BRAZIL REALTY</v>
          </cell>
        </row>
        <row r="2">
          <cell r="A2" t="str">
            <v>(e investidas)</v>
          </cell>
        </row>
        <row r="4">
          <cell r="A4" t="str">
            <v>% Participação no consolidado - 12/2006</v>
          </cell>
        </row>
        <row r="6">
          <cell r="A6" t="str">
            <v>Empr</v>
          </cell>
          <cell r="B6" t="str">
            <v>Desc_Empr</v>
          </cell>
          <cell r="C6" t="str">
            <v>CBRsa_Consol</v>
          </cell>
          <cell r="D6" t="str">
            <v>CBRsa_Partic</v>
          </cell>
          <cell r="E6" t="str">
            <v>Minoritários</v>
          </cell>
        </row>
        <row r="7">
          <cell r="A7">
            <v>42</v>
          </cell>
          <cell r="B7" t="str">
            <v>BRSA</v>
          </cell>
          <cell r="C7">
            <v>1</v>
          </cell>
          <cell r="D7">
            <v>0.46447475500000002</v>
          </cell>
          <cell r="E7">
            <v>0.53552524499999998</v>
          </cell>
        </row>
        <row r="8">
          <cell r="A8">
            <v>161</v>
          </cell>
          <cell r="B8" t="str">
            <v>Cyrela Comercial</v>
          </cell>
          <cell r="C8">
            <v>1</v>
          </cell>
          <cell r="D8">
            <v>1</v>
          </cell>
          <cell r="E8">
            <v>0</v>
          </cell>
        </row>
        <row r="9">
          <cell r="A9">
            <v>162</v>
          </cell>
          <cell r="B9" t="str">
            <v>Cyrela Tecnisa</v>
          </cell>
          <cell r="C9">
            <v>0.5</v>
          </cell>
          <cell r="D9">
            <v>0.99999979999999999</v>
          </cell>
          <cell r="E9">
            <v>-0.49999979999999999</v>
          </cell>
        </row>
        <row r="10">
          <cell r="A10">
            <v>204</v>
          </cell>
          <cell r="B10" t="str">
            <v>Fifty</v>
          </cell>
          <cell r="C10">
            <v>1</v>
          </cell>
          <cell r="D10">
            <v>0.47819116374999998</v>
          </cell>
          <cell r="E10">
            <v>0.52180883624999996</v>
          </cell>
        </row>
        <row r="11">
          <cell r="A11">
            <v>205</v>
          </cell>
          <cell r="B11" t="str">
            <v>Country</v>
          </cell>
          <cell r="C11">
            <v>1</v>
          </cell>
          <cell r="D11">
            <v>0.97245952499999999</v>
          </cell>
          <cell r="E11">
            <v>2.7540475000000009E-2</v>
          </cell>
        </row>
        <row r="12">
          <cell r="A12" t="str">
            <v>206</v>
          </cell>
          <cell r="B12" t="str">
            <v>Cybra</v>
          </cell>
          <cell r="C12">
            <v>1</v>
          </cell>
        </row>
        <row r="13">
          <cell r="A13">
            <v>207</v>
          </cell>
          <cell r="B13" t="str">
            <v>Tal Empreend.</v>
          </cell>
          <cell r="C13">
            <v>1</v>
          </cell>
          <cell r="D13">
            <v>1</v>
          </cell>
          <cell r="E13">
            <v>0</v>
          </cell>
        </row>
        <row r="14">
          <cell r="A14">
            <v>210</v>
          </cell>
          <cell r="B14" t="str">
            <v>Cy Investimento</v>
          </cell>
          <cell r="C14">
            <v>1</v>
          </cell>
          <cell r="D14">
            <v>1</v>
          </cell>
          <cell r="E14">
            <v>0</v>
          </cell>
        </row>
        <row r="15">
          <cell r="A15">
            <v>221</v>
          </cell>
          <cell r="B15" t="str">
            <v>Cyrela Construtora</v>
          </cell>
          <cell r="C15">
            <v>1</v>
          </cell>
        </row>
        <row r="16">
          <cell r="A16">
            <v>247</v>
          </cell>
          <cell r="B16" t="str">
            <v>Cyrela Dinâmica</v>
          </cell>
          <cell r="C16">
            <v>1</v>
          </cell>
        </row>
        <row r="17">
          <cell r="A17">
            <v>280</v>
          </cell>
          <cell r="B17" t="str">
            <v>CYRELA RJZ</v>
          </cell>
          <cell r="C17">
            <v>1</v>
          </cell>
        </row>
        <row r="18">
          <cell r="A18">
            <v>289</v>
          </cell>
          <cell r="B18" t="str">
            <v>Cyrela Participações</v>
          </cell>
          <cell r="C18">
            <v>1</v>
          </cell>
          <cell r="D18">
            <v>0.89</v>
          </cell>
          <cell r="E18">
            <v>0.11</v>
          </cell>
        </row>
        <row r="19">
          <cell r="A19">
            <v>290</v>
          </cell>
          <cell r="B19" t="str">
            <v>Cyrela Grenwood</v>
          </cell>
          <cell r="C19">
            <v>1</v>
          </cell>
          <cell r="D19">
            <v>0.99993399999999999</v>
          </cell>
          <cell r="E19">
            <v>6.6000000000010495E-5</v>
          </cell>
        </row>
        <row r="20">
          <cell r="A20">
            <v>294</v>
          </cell>
          <cell r="B20" t="str">
            <v>CyBracy</v>
          </cell>
          <cell r="C20">
            <v>1</v>
          </cell>
          <cell r="D20">
            <v>0.96386400500000002</v>
          </cell>
          <cell r="E20">
            <v>3.6135994999999976E-2</v>
          </cell>
        </row>
        <row r="21">
          <cell r="A21">
            <v>304</v>
          </cell>
          <cell r="B21" t="str">
            <v>Expand</v>
          </cell>
          <cell r="C21">
            <v>1</v>
          </cell>
          <cell r="D21">
            <v>0.90696069749999997</v>
          </cell>
          <cell r="E21">
            <v>9.3039302500000032E-2</v>
          </cell>
        </row>
        <row r="22">
          <cell r="A22">
            <v>308</v>
          </cell>
          <cell r="B22" t="str">
            <v>Option</v>
          </cell>
          <cell r="C22">
            <v>1</v>
          </cell>
          <cell r="D22">
            <v>0.95638232749999996</v>
          </cell>
          <cell r="E22">
            <v>4.3617672500000038E-2</v>
          </cell>
        </row>
        <row r="23">
          <cell r="A23">
            <v>309</v>
          </cell>
          <cell r="B23" t="str">
            <v>Century</v>
          </cell>
          <cell r="C23">
            <v>1</v>
          </cell>
        </row>
        <row r="24">
          <cell r="A24">
            <v>310</v>
          </cell>
          <cell r="B24" t="str">
            <v>CZ6 Empreend.</v>
          </cell>
          <cell r="C24">
            <v>1</v>
          </cell>
          <cell r="D24">
            <v>0.36675000000000002</v>
          </cell>
          <cell r="E24">
            <v>0.63324999999999998</v>
          </cell>
        </row>
        <row r="25">
          <cell r="A25">
            <v>332</v>
          </cell>
          <cell r="B25" t="str">
            <v>Agra Cyrela SPE</v>
          </cell>
          <cell r="C25">
            <v>0.46447475500000002</v>
          </cell>
        </row>
        <row r="26">
          <cell r="A26">
            <v>337</v>
          </cell>
          <cell r="B26" t="str">
            <v>Cyrela White River de Inv. Imob</v>
          </cell>
          <cell r="C26">
            <v>1</v>
          </cell>
          <cell r="D26">
            <v>0.85982899000000002</v>
          </cell>
          <cell r="E26">
            <v>0.14017100999999998</v>
          </cell>
        </row>
        <row r="27">
          <cell r="A27">
            <v>338</v>
          </cell>
          <cell r="B27" t="str">
            <v>Cyrela Sanset</v>
          </cell>
          <cell r="C27">
            <v>1</v>
          </cell>
        </row>
        <row r="28">
          <cell r="A28">
            <v>342</v>
          </cell>
          <cell r="B28" t="str">
            <v>Cyrela Lakewood</v>
          </cell>
          <cell r="C28">
            <v>1</v>
          </cell>
          <cell r="D28">
            <v>0.73416879850000005</v>
          </cell>
          <cell r="E28">
            <v>0.26583120149999995</v>
          </cell>
        </row>
        <row r="29">
          <cell r="A29">
            <v>348</v>
          </cell>
          <cell r="B29" t="str">
            <v>Classic Galli SCP</v>
          </cell>
          <cell r="C29">
            <v>0.47819115829999997</v>
          </cell>
          <cell r="D29">
            <v>0.5</v>
          </cell>
          <cell r="E29">
            <v>-2.1808841700000026E-2</v>
          </cell>
        </row>
        <row r="30">
          <cell r="A30">
            <v>407</v>
          </cell>
          <cell r="B30" t="str">
            <v>Klabin Segall Cyrela</v>
          </cell>
          <cell r="C30">
            <v>0.37930425020000003</v>
          </cell>
          <cell r="D30">
            <v>1</v>
          </cell>
          <cell r="E30">
            <v>-0.62069574979999997</v>
          </cell>
        </row>
        <row r="31">
          <cell r="A31">
            <v>417</v>
          </cell>
          <cell r="B31" t="str">
            <v>CyTecnisaKlabinSegall</v>
          </cell>
          <cell r="C31">
            <v>0.32419584350000002</v>
          </cell>
          <cell r="D31">
            <v>0.3241958465</v>
          </cell>
          <cell r="E31">
            <v>-2.9999999706653568E-9</v>
          </cell>
        </row>
        <row r="32">
          <cell r="A32">
            <v>423</v>
          </cell>
          <cell r="B32" t="str">
            <v>Vereda Paraído Empree</v>
          </cell>
          <cell r="C32">
            <v>1</v>
          </cell>
          <cell r="D32">
            <v>0.35912052</v>
          </cell>
          <cell r="E32">
            <v>0.64087947999999995</v>
          </cell>
        </row>
        <row r="33">
          <cell r="A33" t="str">
            <v>432</v>
          </cell>
          <cell r="B33" t="str">
            <v>Cyrela Aconcagua</v>
          </cell>
          <cell r="C33">
            <v>1</v>
          </cell>
          <cell r="D33">
            <v>0.93984781399999995</v>
          </cell>
          <cell r="E33">
            <v>6.0152186000000052E-2</v>
          </cell>
        </row>
        <row r="34">
          <cell r="A34" t="str">
            <v>433</v>
          </cell>
          <cell r="B34" t="str">
            <v>Cyrela Mac Everest</v>
          </cell>
          <cell r="C34">
            <v>0.41559442800000002</v>
          </cell>
          <cell r="D34">
            <v>0.97245952499999999</v>
          </cell>
          <cell r="E34">
            <v>-0.55686509699999998</v>
          </cell>
        </row>
        <row r="35">
          <cell r="A35">
            <v>435</v>
          </cell>
          <cell r="B35" t="str">
            <v>Cyrela Magik Tecnisa</v>
          </cell>
          <cell r="C35">
            <v>0.36674998520000002</v>
          </cell>
          <cell r="D35">
            <v>1</v>
          </cell>
          <cell r="E35">
            <v>-0.63325001479999998</v>
          </cell>
        </row>
        <row r="36">
          <cell r="A36">
            <v>436</v>
          </cell>
          <cell r="B36" t="str">
            <v>KlabinSegallCyrelaRJZ</v>
          </cell>
          <cell r="C36">
            <v>0.37930425020000003</v>
          </cell>
          <cell r="D36">
            <v>0.37930425432499998</v>
          </cell>
          <cell r="E36">
            <v>-4.1249999527259718E-9</v>
          </cell>
        </row>
        <row r="37">
          <cell r="A37">
            <v>439</v>
          </cell>
          <cell r="B37" t="str">
            <v>CyMagikCalifórnia</v>
          </cell>
          <cell r="C37">
            <v>1</v>
          </cell>
          <cell r="D37">
            <v>0.5</v>
          </cell>
          <cell r="E37">
            <v>0.5</v>
          </cell>
        </row>
        <row r="38">
          <cell r="A38">
            <v>440</v>
          </cell>
          <cell r="B38" t="str">
            <v>Queiroz Galvão</v>
          </cell>
          <cell r="C38">
            <v>0.38623778320000002</v>
          </cell>
          <cell r="E38">
            <v>0.38623778320000002</v>
          </cell>
        </row>
        <row r="39">
          <cell r="A39">
            <v>445</v>
          </cell>
          <cell r="B39" t="str">
            <v>Resid.SãoConrado</v>
          </cell>
          <cell r="C39">
            <v>0.462291322</v>
          </cell>
        </row>
        <row r="40">
          <cell r="A40">
            <v>456</v>
          </cell>
          <cell r="B40" t="str">
            <v>Cy Tennessee</v>
          </cell>
          <cell r="C40">
            <v>1</v>
          </cell>
          <cell r="D40">
            <v>0.52</v>
          </cell>
          <cell r="E40">
            <v>0.48</v>
          </cell>
        </row>
        <row r="41">
          <cell r="A41">
            <v>468</v>
          </cell>
          <cell r="B41" t="str">
            <v>Jardim América</v>
          </cell>
          <cell r="C41">
            <v>1</v>
          </cell>
          <cell r="D41">
            <v>0.36820000000000003</v>
          </cell>
          <cell r="E41">
            <v>0.63179999999999992</v>
          </cell>
        </row>
        <row r="42">
          <cell r="A42" t="str">
            <v>478</v>
          </cell>
          <cell r="B42" t="str">
            <v>Cyrela Milão</v>
          </cell>
          <cell r="C42">
            <v>0.46229132229999997</v>
          </cell>
        </row>
        <row r="43">
          <cell r="A43" t="str">
            <v>479</v>
          </cell>
          <cell r="B43" t="str">
            <v>Cyrela Monza</v>
          </cell>
          <cell r="C43">
            <v>1</v>
          </cell>
        </row>
        <row r="44">
          <cell r="A44">
            <v>486</v>
          </cell>
          <cell r="B44" t="str">
            <v>Lao</v>
          </cell>
          <cell r="C44">
            <v>0.4</v>
          </cell>
        </row>
        <row r="45">
          <cell r="A45">
            <v>512</v>
          </cell>
          <cell r="B45" t="str">
            <v>Magnum Investimentos</v>
          </cell>
          <cell r="C45">
            <v>0.3</v>
          </cell>
        </row>
        <row r="46">
          <cell r="A46" t="str">
            <v>538</v>
          </cell>
          <cell r="B46" t="str">
            <v>Plarcon Cyrela</v>
          </cell>
          <cell r="C46">
            <v>0.5</v>
          </cell>
        </row>
        <row r="47">
          <cell r="A47" t="str">
            <v>564</v>
          </cell>
          <cell r="B47" t="str">
            <v>Cy Amazonas</v>
          </cell>
          <cell r="C47">
            <v>1</v>
          </cell>
          <cell r="F47" t="str">
            <v>verificar</v>
          </cell>
        </row>
        <row r="48">
          <cell r="A48">
            <v>573</v>
          </cell>
          <cell r="B48" t="str">
            <v>Laguna</v>
          </cell>
          <cell r="C48">
            <v>0.17150000000000001</v>
          </cell>
          <cell r="D48">
            <v>0.99999933485500003</v>
          </cell>
          <cell r="E48">
            <v>-0.82849933485500005</v>
          </cell>
        </row>
        <row r="49">
          <cell r="A49">
            <v>574</v>
          </cell>
          <cell r="B49" t="str">
            <v>Munduruku</v>
          </cell>
          <cell r="C49">
            <v>0.17150000000000001</v>
          </cell>
          <cell r="D49">
            <v>0.57382939649999998</v>
          </cell>
          <cell r="E49">
            <v>-0.40232939649999999</v>
          </cell>
        </row>
        <row r="50">
          <cell r="A50">
            <v>617</v>
          </cell>
          <cell r="B50" t="str">
            <v>Caiobas Empreendimentos</v>
          </cell>
          <cell r="C50">
            <v>0.49999996829999999</v>
          </cell>
        </row>
        <row r="51">
          <cell r="A51">
            <v>545</v>
          </cell>
          <cell r="B51" t="str">
            <v>Cyrela  Paris</v>
          </cell>
          <cell r="C51">
            <v>1</v>
          </cell>
        </row>
        <row r="52">
          <cell r="A52">
            <v>571</v>
          </cell>
          <cell r="B52" t="str">
            <v>Cyrela Bahia</v>
          </cell>
          <cell r="C52">
            <v>1</v>
          </cell>
        </row>
        <row r="53">
          <cell r="A53">
            <v>569</v>
          </cell>
          <cell r="B53" t="str">
            <v>Cyrela Minas</v>
          </cell>
          <cell r="C53">
            <v>1</v>
          </cell>
        </row>
        <row r="54">
          <cell r="A54">
            <v>544</v>
          </cell>
          <cell r="B54" t="str">
            <v xml:space="preserve">Cyrela Monaco </v>
          </cell>
          <cell r="C54">
            <v>1</v>
          </cell>
        </row>
        <row r="55">
          <cell r="A55" t="str">
            <v>562</v>
          </cell>
          <cell r="B55" t="str">
            <v>Cyrela Oceania</v>
          </cell>
          <cell r="C55">
            <v>1</v>
          </cell>
        </row>
        <row r="56">
          <cell r="A56">
            <v>653</v>
          </cell>
          <cell r="B56" t="str">
            <v xml:space="preserve">Cyrela Torres Vedras </v>
          </cell>
          <cell r="C56">
            <v>1</v>
          </cell>
        </row>
        <row r="57">
          <cell r="A57">
            <v>558</v>
          </cell>
          <cell r="B57" t="str">
            <v>Klabin Segall Vergueiro</v>
          </cell>
          <cell r="C57">
            <v>1</v>
          </cell>
        </row>
        <row r="58">
          <cell r="A58">
            <v>549</v>
          </cell>
          <cell r="B58" t="str">
            <v>LC Empreendimentos imobiliarios</v>
          </cell>
          <cell r="C58">
            <v>0.5</v>
          </cell>
        </row>
        <row r="59">
          <cell r="A59">
            <v>543</v>
          </cell>
          <cell r="B59" t="str">
            <v>Mac Construtora</v>
          </cell>
          <cell r="C59">
            <v>0.49999946000000001</v>
          </cell>
        </row>
        <row r="60">
          <cell r="A60">
            <v>513</v>
          </cell>
          <cell r="B60" t="str">
            <v>Mac Cyrela Italia</v>
          </cell>
          <cell r="C60">
            <v>0.49999996400000002</v>
          </cell>
        </row>
        <row r="61">
          <cell r="A61">
            <v>684</v>
          </cell>
          <cell r="B61" t="str">
            <v>P Portela</v>
          </cell>
          <cell r="C61">
            <v>0.5</v>
          </cell>
        </row>
        <row r="62">
          <cell r="A62">
            <v>565</v>
          </cell>
          <cell r="B62" t="str">
            <v>Vero Campo Belo</v>
          </cell>
          <cell r="C62">
            <v>1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 % 1"/>
      <sheetName val="Balancete % 2"/>
      <sheetName val="BalSoc 1"/>
      <sheetName val="BalSoc 2"/>
    </sheetNames>
    <sheetDataSet>
      <sheetData sheetId="0">
        <row r="9">
          <cell r="A9" t="str">
            <v>Analítico</v>
          </cell>
        </row>
        <row r="10">
          <cell r="A10" t="str">
            <v>Analítico</v>
          </cell>
        </row>
        <row r="11">
          <cell r="A11" t="str">
            <v>Analítico</v>
          </cell>
        </row>
        <row r="12">
          <cell r="A12" t="str">
            <v>Analítico</v>
          </cell>
        </row>
        <row r="13">
          <cell r="A13">
            <v>100</v>
          </cell>
        </row>
        <row r="14">
          <cell r="A14">
            <v>100</v>
          </cell>
        </row>
        <row r="15">
          <cell r="A15" t="str">
            <v>Analítico</v>
          </cell>
        </row>
        <row r="16">
          <cell r="A16" t="str">
            <v>Analítico</v>
          </cell>
        </row>
        <row r="17">
          <cell r="A17">
            <v>101</v>
          </cell>
        </row>
        <row r="18">
          <cell r="A18">
            <v>101</v>
          </cell>
        </row>
        <row r="19">
          <cell r="A19">
            <v>101</v>
          </cell>
        </row>
        <row r="20">
          <cell r="A20">
            <v>101</v>
          </cell>
        </row>
        <row r="21">
          <cell r="A21">
            <v>101</v>
          </cell>
        </row>
        <row r="22">
          <cell r="A22">
            <v>101</v>
          </cell>
        </row>
        <row r="23">
          <cell r="A23">
            <v>101</v>
          </cell>
        </row>
        <row r="24">
          <cell r="A24">
            <v>101</v>
          </cell>
        </row>
        <row r="25">
          <cell r="A25">
            <v>101</v>
          </cell>
        </row>
        <row r="26">
          <cell r="A26">
            <v>101</v>
          </cell>
        </row>
        <row r="27">
          <cell r="A27">
            <v>101</v>
          </cell>
        </row>
        <row r="28">
          <cell r="A28">
            <v>101</v>
          </cell>
        </row>
        <row r="29">
          <cell r="A29">
            <v>101</v>
          </cell>
        </row>
        <row r="30">
          <cell r="A30">
            <v>101</v>
          </cell>
        </row>
        <row r="31">
          <cell r="A31">
            <v>101</v>
          </cell>
        </row>
        <row r="32">
          <cell r="A32">
            <v>101</v>
          </cell>
        </row>
        <row r="33">
          <cell r="A33">
            <v>101</v>
          </cell>
        </row>
        <row r="34">
          <cell r="A34">
            <v>101</v>
          </cell>
        </row>
        <row r="35">
          <cell r="A35">
            <v>101</v>
          </cell>
        </row>
        <row r="36">
          <cell r="A36">
            <v>101</v>
          </cell>
        </row>
        <row r="37">
          <cell r="A37">
            <v>101</v>
          </cell>
        </row>
        <row r="38">
          <cell r="A38">
            <v>101</v>
          </cell>
        </row>
        <row r="39">
          <cell r="A39">
            <v>101</v>
          </cell>
        </row>
        <row r="40">
          <cell r="A40">
            <v>101</v>
          </cell>
        </row>
        <row r="41">
          <cell r="A41">
            <v>101</v>
          </cell>
        </row>
        <row r="42">
          <cell r="A42">
            <v>101</v>
          </cell>
        </row>
        <row r="43">
          <cell r="A43">
            <v>101</v>
          </cell>
        </row>
        <row r="44">
          <cell r="A44">
            <v>101</v>
          </cell>
        </row>
        <row r="45">
          <cell r="A45">
            <v>101</v>
          </cell>
        </row>
        <row r="46">
          <cell r="A46">
            <v>101</v>
          </cell>
        </row>
        <row r="47">
          <cell r="A47">
            <v>101</v>
          </cell>
        </row>
        <row r="48">
          <cell r="A48">
            <v>101</v>
          </cell>
        </row>
        <row r="49">
          <cell r="A49">
            <v>101</v>
          </cell>
        </row>
        <row r="50">
          <cell r="A50">
            <v>101</v>
          </cell>
        </row>
        <row r="51">
          <cell r="A51">
            <v>101</v>
          </cell>
        </row>
        <row r="52">
          <cell r="A52">
            <v>101</v>
          </cell>
        </row>
        <row r="53">
          <cell r="A53">
            <v>101</v>
          </cell>
        </row>
        <row r="54">
          <cell r="A54">
            <v>101</v>
          </cell>
        </row>
        <row r="55">
          <cell r="A55">
            <v>101</v>
          </cell>
        </row>
        <row r="56">
          <cell r="A56">
            <v>101</v>
          </cell>
        </row>
        <row r="57">
          <cell r="A57">
            <v>101</v>
          </cell>
        </row>
        <row r="58">
          <cell r="A58">
            <v>101</v>
          </cell>
        </row>
        <row r="59">
          <cell r="A59">
            <v>101</v>
          </cell>
        </row>
        <row r="60">
          <cell r="A60">
            <v>101</v>
          </cell>
        </row>
        <row r="61">
          <cell r="A61">
            <v>101</v>
          </cell>
        </row>
        <row r="62">
          <cell r="A62">
            <v>101</v>
          </cell>
        </row>
        <row r="63">
          <cell r="A63">
            <v>101</v>
          </cell>
        </row>
        <row r="64">
          <cell r="A64">
            <v>101</v>
          </cell>
        </row>
        <row r="65">
          <cell r="A65">
            <v>101</v>
          </cell>
        </row>
        <row r="66">
          <cell r="A66">
            <v>101</v>
          </cell>
        </row>
        <row r="67">
          <cell r="A67">
            <v>101</v>
          </cell>
        </row>
        <row r="68">
          <cell r="A68">
            <v>101</v>
          </cell>
        </row>
        <row r="69">
          <cell r="A69">
            <v>101</v>
          </cell>
        </row>
        <row r="70">
          <cell r="A70">
            <v>101</v>
          </cell>
        </row>
        <row r="71">
          <cell r="A71">
            <v>101</v>
          </cell>
        </row>
        <row r="72">
          <cell r="A72">
            <v>101</v>
          </cell>
        </row>
        <row r="73">
          <cell r="A73">
            <v>101</v>
          </cell>
        </row>
        <row r="74">
          <cell r="A74">
            <v>101</v>
          </cell>
        </row>
        <row r="75">
          <cell r="A75">
            <v>101</v>
          </cell>
        </row>
        <row r="76">
          <cell r="A76">
            <v>101</v>
          </cell>
        </row>
        <row r="77">
          <cell r="A77">
            <v>101</v>
          </cell>
        </row>
        <row r="78">
          <cell r="A78">
            <v>101</v>
          </cell>
        </row>
        <row r="79">
          <cell r="A79">
            <v>101</v>
          </cell>
        </row>
        <row r="80">
          <cell r="A80">
            <v>101</v>
          </cell>
        </row>
        <row r="81">
          <cell r="A81">
            <v>101</v>
          </cell>
        </row>
        <row r="82">
          <cell r="A82">
            <v>101</v>
          </cell>
        </row>
        <row r="83">
          <cell r="A83">
            <v>101</v>
          </cell>
        </row>
        <row r="84">
          <cell r="A84">
            <v>101</v>
          </cell>
        </row>
        <row r="85">
          <cell r="A85">
            <v>101</v>
          </cell>
        </row>
        <row r="86">
          <cell r="A86">
            <v>101</v>
          </cell>
        </row>
        <row r="87">
          <cell r="A87">
            <v>101</v>
          </cell>
        </row>
        <row r="88">
          <cell r="A88">
            <v>101</v>
          </cell>
        </row>
        <row r="89">
          <cell r="A89">
            <v>101</v>
          </cell>
        </row>
        <row r="90">
          <cell r="A90">
            <v>101</v>
          </cell>
        </row>
        <row r="91">
          <cell r="A91">
            <v>101</v>
          </cell>
        </row>
        <row r="92">
          <cell r="A92">
            <v>101</v>
          </cell>
        </row>
        <row r="93">
          <cell r="A93">
            <v>101</v>
          </cell>
        </row>
        <row r="94">
          <cell r="A94">
            <v>101</v>
          </cell>
        </row>
        <row r="95">
          <cell r="A95">
            <v>101</v>
          </cell>
        </row>
        <row r="96">
          <cell r="A96">
            <v>101</v>
          </cell>
        </row>
        <row r="97">
          <cell r="A97">
            <v>101</v>
          </cell>
        </row>
        <row r="98">
          <cell r="A98">
            <v>101</v>
          </cell>
        </row>
        <row r="99">
          <cell r="A99">
            <v>101</v>
          </cell>
        </row>
        <row r="100">
          <cell r="A100">
            <v>101</v>
          </cell>
        </row>
        <row r="101">
          <cell r="A101">
            <v>101</v>
          </cell>
        </row>
        <row r="102">
          <cell r="A102">
            <v>101</v>
          </cell>
        </row>
        <row r="103">
          <cell r="A103">
            <v>101</v>
          </cell>
        </row>
        <row r="104">
          <cell r="A104">
            <v>101</v>
          </cell>
        </row>
        <row r="105">
          <cell r="A105">
            <v>101</v>
          </cell>
        </row>
        <row r="106">
          <cell r="A106">
            <v>101</v>
          </cell>
        </row>
        <row r="107">
          <cell r="A107">
            <v>101</v>
          </cell>
        </row>
        <row r="108">
          <cell r="A108">
            <v>101</v>
          </cell>
        </row>
        <row r="109">
          <cell r="A109">
            <v>101</v>
          </cell>
        </row>
        <row r="110">
          <cell r="A110">
            <v>101</v>
          </cell>
        </row>
        <row r="111">
          <cell r="A111">
            <v>101</v>
          </cell>
        </row>
        <row r="112">
          <cell r="A112">
            <v>101</v>
          </cell>
        </row>
        <row r="113">
          <cell r="A113">
            <v>101</v>
          </cell>
        </row>
        <row r="114">
          <cell r="A114">
            <v>101</v>
          </cell>
        </row>
        <row r="115">
          <cell r="A115">
            <v>101</v>
          </cell>
        </row>
        <row r="116">
          <cell r="A116">
            <v>101</v>
          </cell>
        </row>
        <row r="117">
          <cell r="A117">
            <v>101</v>
          </cell>
        </row>
        <row r="118">
          <cell r="A118">
            <v>101</v>
          </cell>
        </row>
        <row r="119">
          <cell r="A119">
            <v>101</v>
          </cell>
        </row>
        <row r="120">
          <cell r="A120">
            <v>101</v>
          </cell>
        </row>
        <row r="121">
          <cell r="A121">
            <v>101</v>
          </cell>
        </row>
        <row r="122">
          <cell r="A122">
            <v>101</v>
          </cell>
        </row>
        <row r="123">
          <cell r="A123">
            <v>101</v>
          </cell>
        </row>
        <row r="124">
          <cell r="A124">
            <v>101</v>
          </cell>
        </row>
        <row r="125">
          <cell r="A125">
            <v>101</v>
          </cell>
        </row>
        <row r="126">
          <cell r="A126">
            <v>101</v>
          </cell>
        </row>
        <row r="127">
          <cell r="A127">
            <v>101</v>
          </cell>
        </row>
        <row r="128">
          <cell r="A128">
            <v>101</v>
          </cell>
        </row>
        <row r="129">
          <cell r="A129">
            <v>101</v>
          </cell>
        </row>
        <row r="130">
          <cell r="A130">
            <v>101</v>
          </cell>
        </row>
        <row r="131">
          <cell r="A131">
            <v>101</v>
          </cell>
        </row>
        <row r="132">
          <cell r="A132">
            <v>101</v>
          </cell>
        </row>
        <row r="133">
          <cell r="A133">
            <v>101</v>
          </cell>
        </row>
        <row r="134">
          <cell r="A134">
            <v>101</v>
          </cell>
        </row>
        <row r="135">
          <cell r="A135">
            <v>101</v>
          </cell>
        </row>
        <row r="136">
          <cell r="A136">
            <v>101</v>
          </cell>
        </row>
        <row r="137">
          <cell r="A137">
            <v>101</v>
          </cell>
        </row>
        <row r="138">
          <cell r="A138">
            <v>101</v>
          </cell>
        </row>
        <row r="139">
          <cell r="A139">
            <v>101</v>
          </cell>
        </row>
        <row r="140">
          <cell r="A140">
            <v>101</v>
          </cell>
        </row>
        <row r="141">
          <cell r="A141">
            <v>101</v>
          </cell>
        </row>
        <row r="142">
          <cell r="A142">
            <v>101</v>
          </cell>
        </row>
        <row r="143">
          <cell r="A143">
            <v>101</v>
          </cell>
        </row>
        <row r="144">
          <cell r="A144">
            <v>101</v>
          </cell>
        </row>
        <row r="145">
          <cell r="A145">
            <v>101</v>
          </cell>
        </row>
        <row r="146">
          <cell r="A146">
            <v>101</v>
          </cell>
        </row>
        <row r="147">
          <cell r="A147">
            <v>101</v>
          </cell>
        </row>
        <row r="148">
          <cell r="A148">
            <v>101</v>
          </cell>
        </row>
        <row r="149">
          <cell r="A149">
            <v>101</v>
          </cell>
        </row>
        <row r="150">
          <cell r="A150">
            <v>101</v>
          </cell>
        </row>
        <row r="151">
          <cell r="A151">
            <v>101</v>
          </cell>
        </row>
        <row r="152">
          <cell r="A152">
            <v>101</v>
          </cell>
        </row>
        <row r="153">
          <cell r="A153">
            <v>101</v>
          </cell>
        </row>
        <row r="154">
          <cell r="A154">
            <v>101</v>
          </cell>
        </row>
        <row r="155">
          <cell r="A155">
            <v>101</v>
          </cell>
        </row>
        <row r="156">
          <cell r="A156">
            <v>101</v>
          </cell>
        </row>
        <row r="157">
          <cell r="A157">
            <v>101</v>
          </cell>
        </row>
        <row r="158">
          <cell r="A158">
            <v>101</v>
          </cell>
        </row>
        <row r="159">
          <cell r="A159">
            <v>101</v>
          </cell>
        </row>
        <row r="160">
          <cell r="A160">
            <v>101</v>
          </cell>
        </row>
        <row r="161">
          <cell r="A161">
            <v>101</v>
          </cell>
        </row>
        <row r="162">
          <cell r="A162">
            <v>101</v>
          </cell>
        </row>
        <row r="163">
          <cell r="A163">
            <v>101</v>
          </cell>
        </row>
        <row r="164">
          <cell r="A164">
            <v>101</v>
          </cell>
        </row>
        <row r="165">
          <cell r="A165">
            <v>101</v>
          </cell>
        </row>
        <row r="166">
          <cell r="A166">
            <v>101</v>
          </cell>
        </row>
        <row r="167">
          <cell r="A167">
            <v>101</v>
          </cell>
        </row>
        <row r="168">
          <cell r="A168">
            <v>101</v>
          </cell>
        </row>
        <row r="169">
          <cell r="A169">
            <v>101</v>
          </cell>
        </row>
        <row r="170">
          <cell r="A170">
            <v>101</v>
          </cell>
        </row>
        <row r="171">
          <cell r="A171">
            <v>101</v>
          </cell>
        </row>
        <row r="172">
          <cell r="A172">
            <v>101</v>
          </cell>
        </row>
        <row r="173">
          <cell r="A173">
            <v>101</v>
          </cell>
        </row>
        <row r="174">
          <cell r="A174">
            <v>101</v>
          </cell>
        </row>
        <row r="175">
          <cell r="A175">
            <v>101</v>
          </cell>
        </row>
        <row r="176">
          <cell r="A176">
            <v>101</v>
          </cell>
        </row>
        <row r="177">
          <cell r="A177">
            <v>101</v>
          </cell>
        </row>
        <row r="178">
          <cell r="A178">
            <v>101</v>
          </cell>
        </row>
        <row r="179">
          <cell r="A179">
            <v>101</v>
          </cell>
        </row>
        <row r="180">
          <cell r="A180">
            <v>101</v>
          </cell>
        </row>
        <row r="181">
          <cell r="A181">
            <v>101</v>
          </cell>
        </row>
        <row r="182">
          <cell r="A182">
            <v>101</v>
          </cell>
        </row>
        <row r="183">
          <cell r="A183">
            <v>101</v>
          </cell>
        </row>
        <row r="184">
          <cell r="A184">
            <v>101</v>
          </cell>
        </row>
        <row r="185">
          <cell r="A185">
            <v>101</v>
          </cell>
        </row>
        <row r="186">
          <cell r="A186">
            <v>101</v>
          </cell>
        </row>
        <row r="187">
          <cell r="A187">
            <v>101</v>
          </cell>
        </row>
        <row r="188">
          <cell r="A188">
            <v>101</v>
          </cell>
        </row>
        <row r="189">
          <cell r="A189">
            <v>101</v>
          </cell>
        </row>
        <row r="190">
          <cell r="A190">
            <v>101</v>
          </cell>
        </row>
        <row r="191">
          <cell r="A191">
            <v>101</v>
          </cell>
        </row>
        <row r="192">
          <cell r="A192">
            <v>101</v>
          </cell>
        </row>
        <row r="193">
          <cell r="A193">
            <v>101</v>
          </cell>
        </row>
        <row r="194">
          <cell r="A194">
            <v>101</v>
          </cell>
        </row>
        <row r="195">
          <cell r="A195">
            <v>101</v>
          </cell>
        </row>
        <row r="196">
          <cell r="A196">
            <v>101</v>
          </cell>
        </row>
        <row r="197">
          <cell r="A197">
            <v>101</v>
          </cell>
        </row>
        <row r="198">
          <cell r="A198">
            <v>101</v>
          </cell>
        </row>
        <row r="199">
          <cell r="A199">
            <v>101</v>
          </cell>
        </row>
        <row r="200">
          <cell r="A200">
            <v>101</v>
          </cell>
        </row>
        <row r="201">
          <cell r="A201">
            <v>101</v>
          </cell>
        </row>
        <row r="202">
          <cell r="A202">
            <v>101</v>
          </cell>
        </row>
        <row r="203">
          <cell r="A203">
            <v>101</v>
          </cell>
        </row>
        <row r="204">
          <cell r="A204">
            <v>101</v>
          </cell>
        </row>
        <row r="205">
          <cell r="A205">
            <v>101</v>
          </cell>
        </row>
        <row r="206">
          <cell r="A206">
            <v>101</v>
          </cell>
        </row>
        <row r="207">
          <cell r="A207">
            <v>101</v>
          </cell>
        </row>
        <row r="208">
          <cell r="A208">
            <v>101</v>
          </cell>
        </row>
        <row r="209">
          <cell r="A209">
            <v>101</v>
          </cell>
        </row>
        <row r="210">
          <cell r="A210">
            <v>101</v>
          </cell>
        </row>
        <row r="211">
          <cell r="A211">
            <v>101</v>
          </cell>
        </row>
        <row r="212">
          <cell r="A212">
            <v>101</v>
          </cell>
        </row>
        <row r="213">
          <cell r="A213">
            <v>101</v>
          </cell>
        </row>
        <row r="214">
          <cell r="A214">
            <v>101</v>
          </cell>
        </row>
        <row r="215">
          <cell r="A215">
            <v>101</v>
          </cell>
        </row>
        <row r="216">
          <cell r="A216">
            <v>101</v>
          </cell>
        </row>
        <row r="217">
          <cell r="A217">
            <v>101</v>
          </cell>
        </row>
        <row r="218">
          <cell r="A218">
            <v>101</v>
          </cell>
        </row>
        <row r="219">
          <cell r="A219">
            <v>101</v>
          </cell>
        </row>
        <row r="220">
          <cell r="A220">
            <v>101</v>
          </cell>
        </row>
        <row r="221">
          <cell r="A221">
            <v>101</v>
          </cell>
        </row>
        <row r="222">
          <cell r="A222">
            <v>101</v>
          </cell>
        </row>
        <row r="223">
          <cell r="A223">
            <v>101</v>
          </cell>
        </row>
        <row r="224">
          <cell r="A224">
            <v>101</v>
          </cell>
        </row>
        <row r="225">
          <cell r="A225">
            <v>101</v>
          </cell>
        </row>
        <row r="226">
          <cell r="A226">
            <v>101</v>
          </cell>
        </row>
        <row r="227">
          <cell r="A227">
            <v>101</v>
          </cell>
        </row>
        <row r="228">
          <cell r="A228">
            <v>101</v>
          </cell>
        </row>
        <row r="229">
          <cell r="A229">
            <v>101</v>
          </cell>
        </row>
        <row r="230">
          <cell r="A230">
            <v>101</v>
          </cell>
        </row>
        <row r="231">
          <cell r="A231">
            <v>101</v>
          </cell>
        </row>
        <row r="232">
          <cell r="A232">
            <v>101</v>
          </cell>
        </row>
        <row r="233">
          <cell r="A233">
            <v>101</v>
          </cell>
        </row>
        <row r="234">
          <cell r="A234">
            <v>101</v>
          </cell>
        </row>
        <row r="235">
          <cell r="A235">
            <v>101</v>
          </cell>
        </row>
        <row r="236">
          <cell r="A236">
            <v>101</v>
          </cell>
        </row>
        <row r="237">
          <cell r="A237">
            <v>101</v>
          </cell>
        </row>
        <row r="238">
          <cell r="A238">
            <v>101</v>
          </cell>
        </row>
        <row r="239">
          <cell r="A239">
            <v>101</v>
          </cell>
        </row>
        <row r="240">
          <cell r="A240">
            <v>101</v>
          </cell>
        </row>
        <row r="241">
          <cell r="A241">
            <v>101</v>
          </cell>
        </row>
        <row r="242">
          <cell r="A242">
            <v>101</v>
          </cell>
        </row>
        <row r="243">
          <cell r="A243">
            <v>101</v>
          </cell>
        </row>
        <row r="244">
          <cell r="A244">
            <v>101</v>
          </cell>
        </row>
        <row r="245">
          <cell r="A245">
            <v>101</v>
          </cell>
        </row>
        <row r="246">
          <cell r="A246">
            <v>101</v>
          </cell>
        </row>
        <row r="247">
          <cell r="A247">
            <v>101</v>
          </cell>
        </row>
        <row r="248">
          <cell r="A248">
            <v>101</v>
          </cell>
        </row>
        <row r="249">
          <cell r="A249">
            <v>101</v>
          </cell>
        </row>
        <row r="250">
          <cell r="A250">
            <v>101</v>
          </cell>
        </row>
        <row r="251">
          <cell r="A251">
            <v>101</v>
          </cell>
        </row>
        <row r="252">
          <cell r="A252">
            <v>101</v>
          </cell>
        </row>
        <row r="253">
          <cell r="A253">
            <v>101</v>
          </cell>
        </row>
        <row r="254">
          <cell r="A254">
            <v>101</v>
          </cell>
        </row>
        <row r="255">
          <cell r="A255">
            <v>101</v>
          </cell>
        </row>
        <row r="256">
          <cell r="A256">
            <v>101</v>
          </cell>
        </row>
        <row r="257">
          <cell r="A257">
            <v>101</v>
          </cell>
        </row>
        <row r="258">
          <cell r="A258">
            <v>101</v>
          </cell>
        </row>
        <row r="259">
          <cell r="A259">
            <v>101</v>
          </cell>
        </row>
        <row r="260">
          <cell r="A260">
            <v>101</v>
          </cell>
        </row>
        <row r="261">
          <cell r="A261">
            <v>101</v>
          </cell>
        </row>
        <row r="262">
          <cell r="A262">
            <v>101</v>
          </cell>
        </row>
        <row r="263">
          <cell r="A263">
            <v>101</v>
          </cell>
        </row>
        <row r="264">
          <cell r="A264">
            <v>101</v>
          </cell>
        </row>
        <row r="265">
          <cell r="A265">
            <v>101</v>
          </cell>
        </row>
        <row r="266">
          <cell r="A266">
            <v>101</v>
          </cell>
        </row>
        <row r="267">
          <cell r="A267">
            <v>101</v>
          </cell>
        </row>
        <row r="268">
          <cell r="A268">
            <v>101</v>
          </cell>
        </row>
        <row r="269">
          <cell r="A269">
            <v>101</v>
          </cell>
        </row>
        <row r="270">
          <cell r="A270">
            <v>101</v>
          </cell>
        </row>
        <row r="271">
          <cell r="A271">
            <v>101</v>
          </cell>
        </row>
        <row r="272">
          <cell r="A272">
            <v>101</v>
          </cell>
        </row>
        <row r="273">
          <cell r="A273">
            <v>101</v>
          </cell>
        </row>
        <row r="274">
          <cell r="A274">
            <v>101</v>
          </cell>
        </row>
        <row r="275">
          <cell r="A275">
            <v>101</v>
          </cell>
        </row>
        <row r="276">
          <cell r="A276">
            <v>101</v>
          </cell>
        </row>
        <row r="277">
          <cell r="A277">
            <v>101</v>
          </cell>
        </row>
        <row r="278">
          <cell r="A278">
            <v>101</v>
          </cell>
        </row>
        <row r="279">
          <cell r="A279">
            <v>101</v>
          </cell>
        </row>
        <row r="280">
          <cell r="A280">
            <v>101</v>
          </cell>
        </row>
        <row r="281">
          <cell r="A281">
            <v>101</v>
          </cell>
        </row>
        <row r="282">
          <cell r="A282">
            <v>101</v>
          </cell>
        </row>
        <row r="283">
          <cell r="A283">
            <v>101</v>
          </cell>
        </row>
        <row r="284">
          <cell r="A284">
            <v>101</v>
          </cell>
        </row>
        <row r="285">
          <cell r="A285">
            <v>101</v>
          </cell>
        </row>
        <row r="286">
          <cell r="A286">
            <v>101</v>
          </cell>
        </row>
        <row r="287">
          <cell r="A287">
            <v>101</v>
          </cell>
        </row>
        <row r="288">
          <cell r="A288">
            <v>101</v>
          </cell>
        </row>
        <row r="289">
          <cell r="A289">
            <v>101</v>
          </cell>
        </row>
        <row r="290">
          <cell r="A290">
            <v>101</v>
          </cell>
        </row>
        <row r="291">
          <cell r="A291">
            <v>101</v>
          </cell>
        </row>
        <row r="292">
          <cell r="A292">
            <v>101</v>
          </cell>
        </row>
        <row r="293">
          <cell r="A293">
            <v>101</v>
          </cell>
        </row>
        <row r="294">
          <cell r="A294">
            <v>101</v>
          </cell>
        </row>
        <row r="295">
          <cell r="A295">
            <v>101</v>
          </cell>
        </row>
        <row r="296">
          <cell r="A296">
            <v>101</v>
          </cell>
        </row>
        <row r="297">
          <cell r="A297">
            <v>101</v>
          </cell>
        </row>
        <row r="298">
          <cell r="A298">
            <v>101</v>
          </cell>
        </row>
        <row r="299">
          <cell r="A299">
            <v>101</v>
          </cell>
        </row>
        <row r="300">
          <cell r="A300">
            <v>101</v>
          </cell>
        </row>
        <row r="301">
          <cell r="A301">
            <v>101</v>
          </cell>
        </row>
        <row r="302">
          <cell r="A302">
            <v>101</v>
          </cell>
        </row>
        <row r="303">
          <cell r="A303">
            <v>101</v>
          </cell>
        </row>
        <row r="304">
          <cell r="A304">
            <v>101</v>
          </cell>
        </row>
        <row r="305">
          <cell r="A305">
            <v>101</v>
          </cell>
        </row>
        <row r="306">
          <cell r="A306">
            <v>101</v>
          </cell>
        </row>
        <row r="307">
          <cell r="A307">
            <v>101</v>
          </cell>
        </row>
        <row r="308">
          <cell r="A308">
            <v>101</v>
          </cell>
        </row>
        <row r="309">
          <cell r="A309">
            <v>101</v>
          </cell>
        </row>
        <row r="310">
          <cell r="A310">
            <v>101</v>
          </cell>
        </row>
        <row r="311">
          <cell r="A311">
            <v>101</v>
          </cell>
        </row>
        <row r="312">
          <cell r="A312">
            <v>101</v>
          </cell>
        </row>
        <row r="313">
          <cell r="A313">
            <v>101</v>
          </cell>
        </row>
        <row r="314">
          <cell r="A314">
            <v>101</v>
          </cell>
        </row>
        <row r="315">
          <cell r="A315">
            <v>101</v>
          </cell>
        </row>
        <row r="316">
          <cell r="A316">
            <v>101</v>
          </cell>
        </row>
        <row r="317">
          <cell r="A317">
            <v>101</v>
          </cell>
        </row>
        <row r="318">
          <cell r="A318">
            <v>101</v>
          </cell>
        </row>
        <row r="319">
          <cell r="A319">
            <v>101</v>
          </cell>
        </row>
        <row r="320">
          <cell r="A320">
            <v>101</v>
          </cell>
        </row>
        <row r="321">
          <cell r="A321">
            <v>101</v>
          </cell>
        </row>
        <row r="322">
          <cell r="A322">
            <v>101</v>
          </cell>
        </row>
        <row r="323">
          <cell r="A323">
            <v>101</v>
          </cell>
        </row>
        <row r="324">
          <cell r="A324">
            <v>101</v>
          </cell>
        </row>
        <row r="325">
          <cell r="A325">
            <v>101</v>
          </cell>
        </row>
        <row r="326">
          <cell r="A326">
            <v>101</v>
          </cell>
        </row>
        <row r="327">
          <cell r="A327">
            <v>101</v>
          </cell>
        </row>
        <row r="328">
          <cell r="A328">
            <v>101</v>
          </cell>
        </row>
        <row r="329">
          <cell r="A329">
            <v>101</v>
          </cell>
        </row>
        <row r="330">
          <cell r="A330">
            <v>101</v>
          </cell>
        </row>
        <row r="331">
          <cell r="A331">
            <v>101</v>
          </cell>
        </row>
        <row r="332">
          <cell r="A332">
            <v>101</v>
          </cell>
        </row>
        <row r="333">
          <cell r="A333">
            <v>101</v>
          </cell>
        </row>
        <row r="334">
          <cell r="A334">
            <v>101</v>
          </cell>
        </row>
        <row r="335">
          <cell r="A335">
            <v>101</v>
          </cell>
        </row>
        <row r="336">
          <cell r="A336">
            <v>101</v>
          </cell>
        </row>
        <row r="337">
          <cell r="A337">
            <v>101</v>
          </cell>
        </row>
        <row r="338">
          <cell r="A338">
            <v>101</v>
          </cell>
        </row>
        <row r="339">
          <cell r="A339">
            <v>101</v>
          </cell>
        </row>
        <row r="340">
          <cell r="A340">
            <v>101</v>
          </cell>
        </row>
        <row r="341">
          <cell r="A341">
            <v>101</v>
          </cell>
        </row>
        <row r="342">
          <cell r="A342">
            <v>101</v>
          </cell>
        </row>
        <row r="343">
          <cell r="A343">
            <v>101</v>
          </cell>
        </row>
        <row r="344">
          <cell r="A344">
            <v>101</v>
          </cell>
        </row>
        <row r="345">
          <cell r="A345">
            <v>101</v>
          </cell>
        </row>
        <row r="346">
          <cell r="A346">
            <v>101</v>
          </cell>
        </row>
        <row r="347">
          <cell r="A347">
            <v>101</v>
          </cell>
        </row>
        <row r="348">
          <cell r="A348">
            <v>101</v>
          </cell>
        </row>
        <row r="349">
          <cell r="A349">
            <v>101</v>
          </cell>
        </row>
        <row r="350">
          <cell r="A350">
            <v>101</v>
          </cell>
        </row>
        <row r="351">
          <cell r="A351">
            <v>101</v>
          </cell>
        </row>
        <row r="352">
          <cell r="A352">
            <v>101</v>
          </cell>
        </row>
        <row r="353">
          <cell r="A353">
            <v>101</v>
          </cell>
        </row>
        <row r="354">
          <cell r="A354">
            <v>101</v>
          </cell>
        </row>
        <row r="355">
          <cell r="A355">
            <v>101</v>
          </cell>
        </row>
        <row r="356">
          <cell r="A356">
            <v>101</v>
          </cell>
        </row>
        <row r="357">
          <cell r="A357">
            <v>101</v>
          </cell>
        </row>
        <row r="358">
          <cell r="A358">
            <v>101</v>
          </cell>
        </row>
        <row r="359">
          <cell r="A359">
            <v>101</v>
          </cell>
        </row>
        <row r="360">
          <cell r="A360">
            <v>101</v>
          </cell>
        </row>
        <row r="361">
          <cell r="A361">
            <v>101</v>
          </cell>
        </row>
        <row r="362">
          <cell r="A362">
            <v>101</v>
          </cell>
        </row>
        <row r="363">
          <cell r="A363">
            <v>101</v>
          </cell>
        </row>
        <row r="364">
          <cell r="A364">
            <v>101</v>
          </cell>
        </row>
        <row r="365">
          <cell r="A365">
            <v>101</v>
          </cell>
        </row>
        <row r="366">
          <cell r="A366">
            <v>101</v>
          </cell>
        </row>
        <row r="367">
          <cell r="A367">
            <v>101</v>
          </cell>
        </row>
        <row r="368">
          <cell r="A368">
            <v>101</v>
          </cell>
        </row>
        <row r="369">
          <cell r="A369">
            <v>101</v>
          </cell>
        </row>
        <row r="370">
          <cell r="A370">
            <v>101</v>
          </cell>
        </row>
        <row r="371">
          <cell r="A371">
            <v>101</v>
          </cell>
        </row>
        <row r="372">
          <cell r="A372">
            <v>101</v>
          </cell>
        </row>
        <row r="373">
          <cell r="A373">
            <v>101</v>
          </cell>
        </row>
        <row r="374">
          <cell r="A374">
            <v>101</v>
          </cell>
        </row>
        <row r="375">
          <cell r="A375">
            <v>101</v>
          </cell>
        </row>
        <row r="376">
          <cell r="A376">
            <v>101</v>
          </cell>
        </row>
        <row r="377">
          <cell r="A377">
            <v>101</v>
          </cell>
        </row>
        <row r="378">
          <cell r="A378">
            <v>101</v>
          </cell>
        </row>
        <row r="379">
          <cell r="A379">
            <v>101</v>
          </cell>
        </row>
        <row r="380">
          <cell r="A380">
            <v>101</v>
          </cell>
        </row>
        <row r="381">
          <cell r="A381">
            <v>101</v>
          </cell>
        </row>
        <row r="382">
          <cell r="A382">
            <v>101</v>
          </cell>
        </row>
        <row r="383">
          <cell r="A383">
            <v>101</v>
          </cell>
        </row>
        <row r="384">
          <cell r="A384">
            <v>101</v>
          </cell>
        </row>
        <row r="385">
          <cell r="A385">
            <v>101</v>
          </cell>
        </row>
        <row r="386">
          <cell r="A386">
            <v>101</v>
          </cell>
        </row>
        <row r="387">
          <cell r="A387">
            <v>101</v>
          </cell>
        </row>
        <row r="388">
          <cell r="A388">
            <v>101</v>
          </cell>
        </row>
        <row r="389">
          <cell r="A389">
            <v>101</v>
          </cell>
        </row>
        <row r="390">
          <cell r="A390">
            <v>101</v>
          </cell>
        </row>
        <row r="391">
          <cell r="A391">
            <v>101</v>
          </cell>
        </row>
        <row r="392">
          <cell r="A392">
            <v>101</v>
          </cell>
        </row>
        <row r="393">
          <cell r="A393">
            <v>101</v>
          </cell>
        </row>
        <row r="394">
          <cell r="A394">
            <v>101</v>
          </cell>
        </row>
        <row r="395">
          <cell r="A395">
            <v>101</v>
          </cell>
        </row>
        <row r="396">
          <cell r="A396">
            <v>101</v>
          </cell>
        </row>
        <row r="397">
          <cell r="A397">
            <v>101</v>
          </cell>
        </row>
        <row r="398">
          <cell r="A398">
            <v>101</v>
          </cell>
        </row>
        <row r="399">
          <cell r="A399">
            <v>101</v>
          </cell>
        </row>
        <row r="400">
          <cell r="A400">
            <v>101</v>
          </cell>
        </row>
        <row r="401">
          <cell r="A401">
            <v>101</v>
          </cell>
        </row>
        <row r="402">
          <cell r="A402">
            <v>101</v>
          </cell>
        </row>
        <row r="403">
          <cell r="A403">
            <v>101</v>
          </cell>
        </row>
        <row r="404">
          <cell r="A404">
            <v>101</v>
          </cell>
        </row>
        <row r="405">
          <cell r="A405">
            <v>101</v>
          </cell>
        </row>
        <row r="406">
          <cell r="A406">
            <v>101</v>
          </cell>
        </row>
        <row r="407">
          <cell r="A407">
            <v>101</v>
          </cell>
        </row>
        <row r="408">
          <cell r="A408">
            <v>101</v>
          </cell>
        </row>
        <row r="409">
          <cell r="A409">
            <v>101</v>
          </cell>
        </row>
        <row r="410">
          <cell r="A410">
            <v>101</v>
          </cell>
        </row>
        <row r="411">
          <cell r="A411">
            <v>101</v>
          </cell>
        </row>
        <row r="412">
          <cell r="A412">
            <v>101</v>
          </cell>
        </row>
        <row r="413">
          <cell r="A413">
            <v>101</v>
          </cell>
        </row>
        <row r="414">
          <cell r="A414">
            <v>101</v>
          </cell>
        </row>
        <row r="415">
          <cell r="A415">
            <v>101</v>
          </cell>
        </row>
        <row r="416">
          <cell r="A416">
            <v>101</v>
          </cell>
        </row>
        <row r="417">
          <cell r="A417">
            <v>101</v>
          </cell>
        </row>
        <row r="418">
          <cell r="A418">
            <v>101</v>
          </cell>
        </row>
        <row r="419">
          <cell r="A419">
            <v>101</v>
          </cell>
        </row>
        <row r="420">
          <cell r="A420">
            <v>101</v>
          </cell>
        </row>
        <row r="421">
          <cell r="A421">
            <v>101</v>
          </cell>
        </row>
        <row r="422">
          <cell r="A422">
            <v>101</v>
          </cell>
        </row>
        <row r="423">
          <cell r="A423">
            <v>101</v>
          </cell>
        </row>
        <row r="424">
          <cell r="A424">
            <v>101</v>
          </cell>
        </row>
        <row r="425">
          <cell r="A425">
            <v>101</v>
          </cell>
        </row>
        <row r="426">
          <cell r="A426">
            <v>101</v>
          </cell>
        </row>
        <row r="427">
          <cell r="A427">
            <v>101</v>
          </cell>
        </row>
        <row r="428">
          <cell r="A428">
            <v>101</v>
          </cell>
        </row>
        <row r="429">
          <cell r="A429">
            <v>101</v>
          </cell>
        </row>
        <row r="430">
          <cell r="A430">
            <v>101</v>
          </cell>
        </row>
        <row r="431">
          <cell r="A431">
            <v>101</v>
          </cell>
        </row>
        <row r="432">
          <cell r="A432">
            <v>101</v>
          </cell>
        </row>
        <row r="433">
          <cell r="A433">
            <v>101</v>
          </cell>
        </row>
        <row r="434">
          <cell r="A434">
            <v>101</v>
          </cell>
        </row>
        <row r="435">
          <cell r="A435">
            <v>101</v>
          </cell>
        </row>
        <row r="436">
          <cell r="A436">
            <v>101</v>
          </cell>
        </row>
        <row r="437">
          <cell r="A437">
            <v>101</v>
          </cell>
        </row>
        <row r="438">
          <cell r="A438">
            <v>101</v>
          </cell>
        </row>
        <row r="439">
          <cell r="A439">
            <v>101</v>
          </cell>
        </row>
        <row r="440">
          <cell r="A440">
            <v>101</v>
          </cell>
        </row>
        <row r="441">
          <cell r="A441">
            <v>101</v>
          </cell>
        </row>
        <row r="442">
          <cell r="A442">
            <v>101</v>
          </cell>
        </row>
        <row r="443">
          <cell r="A443">
            <v>101</v>
          </cell>
        </row>
        <row r="444">
          <cell r="A444">
            <v>101</v>
          </cell>
        </row>
        <row r="445">
          <cell r="A445">
            <v>101</v>
          </cell>
        </row>
        <row r="446">
          <cell r="A446">
            <v>101</v>
          </cell>
        </row>
        <row r="447">
          <cell r="A447">
            <v>101</v>
          </cell>
        </row>
        <row r="448">
          <cell r="A448">
            <v>101</v>
          </cell>
        </row>
        <row r="449">
          <cell r="A449">
            <v>101</v>
          </cell>
        </row>
        <row r="450">
          <cell r="A450">
            <v>101</v>
          </cell>
        </row>
        <row r="451">
          <cell r="A451">
            <v>101</v>
          </cell>
        </row>
        <row r="452">
          <cell r="A452">
            <v>101</v>
          </cell>
        </row>
        <row r="453">
          <cell r="A453">
            <v>101</v>
          </cell>
        </row>
        <row r="454">
          <cell r="A454">
            <v>101</v>
          </cell>
        </row>
        <row r="455">
          <cell r="A455">
            <v>101</v>
          </cell>
        </row>
        <row r="456">
          <cell r="A456">
            <v>101</v>
          </cell>
        </row>
        <row r="457">
          <cell r="A457">
            <v>101</v>
          </cell>
        </row>
        <row r="458">
          <cell r="A458">
            <v>101</v>
          </cell>
        </row>
        <row r="459">
          <cell r="A459">
            <v>101</v>
          </cell>
        </row>
        <row r="460">
          <cell r="A460">
            <v>101</v>
          </cell>
        </row>
        <row r="461">
          <cell r="A461">
            <v>101</v>
          </cell>
        </row>
        <row r="462">
          <cell r="A462">
            <v>101</v>
          </cell>
        </row>
        <row r="463">
          <cell r="A463">
            <v>101</v>
          </cell>
        </row>
        <row r="464">
          <cell r="A464">
            <v>101</v>
          </cell>
        </row>
        <row r="465">
          <cell r="A465">
            <v>101</v>
          </cell>
        </row>
        <row r="466">
          <cell r="A466">
            <v>101</v>
          </cell>
        </row>
        <row r="467">
          <cell r="A467">
            <v>101</v>
          </cell>
        </row>
        <row r="468">
          <cell r="A468">
            <v>101</v>
          </cell>
        </row>
        <row r="469">
          <cell r="A469">
            <v>101</v>
          </cell>
        </row>
        <row r="470">
          <cell r="A470">
            <v>101</v>
          </cell>
        </row>
        <row r="471">
          <cell r="A471">
            <v>101</v>
          </cell>
        </row>
        <row r="472">
          <cell r="A472">
            <v>101</v>
          </cell>
        </row>
        <row r="473">
          <cell r="A473">
            <v>101</v>
          </cell>
        </row>
        <row r="474">
          <cell r="A474">
            <v>101</v>
          </cell>
        </row>
        <row r="475">
          <cell r="A475">
            <v>101</v>
          </cell>
        </row>
        <row r="476">
          <cell r="A476">
            <v>101</v>
          </cell>
        </row>
        <row r="477">
          <cell r="A477">
            <v>101</v>
          </cell>
        </row>
        <row r="478">
          <cell r="A478">
            <v>101</v>
          </cell>
        </row>
        <row r="479">
          <cell r="A479">
            <v>101</v>
          </cell>
        </row>
        <row r="480">
          <cell r="A480">
            <v>101</v>
          </cell>
        </row>
        <row r="481">
          <cell r="A481">
            <v>101</v>
          </cell>
        </row>
        <row r="482">
          <cell r="A482">
            <v>101</v>
          </cell>
        </row>
        <row r="483">
          <cell r="A483">
            <v>101</v>
          </cell>
        </row>
        <row r="484">
          <cell r="A484">
            <v>101</v>
          </cell>
        </row>
        <row r="485">
          <cell r="A485">
            <v>101</v>
          </cell>
        </row>
        <row r="486">
          <cell r="A486">
            <v>101</v>
          </cell>
        </row>
        <row r="487">
          <cell r="A487">
            <v>101</v>
          </cell>
        </row>
        <row r="488">
          <cell r="A488">
            <v>101</v>
          </cell>
        </row>
        <row r="489">
          <cell r="A489">
            <v>101</v>
          </cell>
        </row>
        <row r="490">
          <cell r="A490">
            <v>101</v>
          </cell>
        </row>
        <row r="491">
          <cell r="A491">
            <v>101</v>
          </cell>
        </row>
        <row r="492">
          <cell r="A492">
            <v>101</v>
          </cell>
        </row>
        <row r="493">
          <cell r="A493">
            <v>101</v>
          </cell>
        </row>
        <row r="494">
          <cell r="A494">
            <v>101</v>
          </cell>
        </row>
        <row r="495">
          <cell r="A495">
            <v>101</v>
          </cell>
        </row>
        <row r="496">
          <cell r="A496">
            <v>101</v>
          </cell>
        </row>
        <row r="497">
          <cell r="A497">
            <v>101</v>
          </cell>
        </row>
        <row r="498">
          <cell r="A498">
            <v>101</v>
          </cell>
        </row>
        <row r="499">
          <cell r="A499">
            <v>101</v>
          </cell>
        </row>
        <row r="500">
          <cell r="A500">
            <v>101</v>
          </cell>
        </row>
        <row r="501">
          <cell r="A501">
            <v>101</v>
          </cell>
        </row>
        <row r="502">
          <cell r="A502">
            <v>101</v>
          </cell>
        </row>
        <row r="503">
          <cell r="A503">
            <v>101</v>
          </cell>
        </row>
        <row r="504">
          <cell r="A504">
            <v>101</v>
          </cell>
        </row>
        <row r="505">
          <cell r="A505">
            <v>101</v>
          </cell>
        </row>
        <row r="506">
          <cell r="A506">
            <v>101</v>
          </cell>
        </row>
        <row r="507">
          <cell r="A507">
            <v>101</v>
          </cell>
        </row>
        <row r="508">
          <cell r="A508">
            <v>101</v>
          </cell>
        </row>
        <row r="509">
          <cell r="A509">
            <v>101</v>
          </cell>
        </row>
        <row r="510">
          <cell r="A510">
            <v>101</v>
          </cell>
        </row>
        <row r="511">
          <cell r="A511">
            <v>101</v>
          </cell>
        </row>
        <row r="512">
          <cell r="A512">
            <v>101</v>
          </cell>
        </row>
        <row r="513">
          <cell r="A513">
            <v>101</v>
          </cell>
        </row>
        <row r="514">
          <cell r="A514">
            <v>101</v>
          </cell>
        </row>
        <row r="515">
          <cell r="A515">
            <v>101</v>
          </cell>
        </row>
        <row r="516">
          <cell r="A516">
            <v>101</v>
          </cell>
        </row>
        <row r="517">
          <cell r="A517">
            <v>101</v>
          </cell>
        </row>
        <row r="518">
          <cell r="A518">
            <v>101</v>
          </cell>
        </row>
        <row r="519">
          <cell r="A519">
            <v>101</v>
          </cell>
        </row>
        <row r="520">
          <cell r="A520">
            <v>101</v>
          </cell>
        </row>
        <row r="521">
          <cell r="A521">
            <v>101</v>
          </cell>
        </row>
        <row r="522">
          <cell r="A522">
            <v>101</v>
          </cell>
        </row>
        <row r="523">
          <cell r="A523">
            <v>101</v>
          </cell>
        </row>
        <row r="524">
          <cell r="A524">
            <v>101</v>
          </cell>
        </row>
        <row r="525">
          <cell r="A525">
            <v>101</v>
          </cell>
        </row>
        <row r="526">
          <cell r="A526">
            <v>101</v>
          </cell>
        </row>
        <row r="527">
          <cell r="A527">
            <v>101</v>
          </cell>
        </row>
        <row r="528">
          <cell r="A528">
            <v>101</v>
          </cell>
        </row>
        <row r="529">
          <cell r="A529">
            <v>101</v>
          </cell>
        </row>
        <row r="530">
          <cell r="A530">
            <v>101</v>
          </cell>
        </row>
        <row r="531">
          <cell r="A531">
            <v>101</v>
          </cell>
        </row>
        <row r="532">
          <cell r="A532">
            <v>101</v>
          </cell>
        </row>
        <row r="533">
          <cell r="A533">
            <v>101</v>
          </cell>
        </row>
        <row r="534">
          <cell r="A534">
            <v>101</v>
          </cell>
        </row>
        <row r="535">
          <cell r="A535">
            <v>101</v>
          </cell>
        </row>
        <row r="536">
          <cell r="A536">
            <v>101</v>
          </cell>
        </row>
        <row r="537">
          <cell r="A537">
            <v>101</v>
          </cell>
        </row>
        <row r="538">
          <cell r="A538">
            <v>101</v>
          </cell>
        </row>
        <row r="539">
          <cell r="A539">
            <v>101</v>
          </cell>
        </row>
        <row r="540">
          <cell r="A540">
            <v>101</v>
          </cell>
        </row>
        <row r="541">
          <cell r="A541">
            <v>101</v>
          </cell>
        </row>
        <row r="542">
          <cell r="A542">
            <v>101</v>
          </cell>
        </row>
        <row r="543">
          <cell r="A543">
            <v>101</v>
          </cell>
        </row>
        <row r="544">
          <cell r="A544">
            <v>101</v>
          </cell>
        </row>
        <row r="545">
          <cell r="A545">
            <v>101</v>
          </cell>
        </row>
        <row r="546">
          <cell r="A546">
            <v>101</v>
          </cell>
        </row>
        <row r="547">
          <cell r="A547">
            <v>101</v>
          </cell>
        </row>
        <row r="548">
          <cell r="A548">
            <v>101</v>
          </cell>
        </row>
        <row r="549">
          <cell r="A549">
            <v>101</v>
          </cell>
        </row>
        <row r="550">
          <cell r="A550">
            <v>101</v>
          </cell>
        </row>
        <row r="551">
          <cell r="A551">
            <v>101</v>
          </cell>
        </row>
        <row r="552">
          <cell r="A552">
            <v>101</v>
          </cell>
        </row>
        <row r="553">
          <cell r="A553">
            <v>101</v>
          </cell>
        </row>
        <row r="554">
          <cell r="A554">
            <v>101</v>
          </cell>
        </row>
        <row r="555">
          <cell r="A555">
            <v>101</v>
          </cell>
        </row>
        <row r="556">
          <cell r="A556">
            <v>101</v>
          </cell>
        </row>
        <row r="557">
          <cell r="A557">
            <v>101</v>
          </cell>
        </row>
        <row r="558">
          <cell r="A558">
            <v>101</v>
          </cell>
        </row>
        <row r="559">
          <cell r="A559">
            <v>101</v>
          </cell>
        </row>
        <row r="560">
          <cell r="A560">
            <v>101</v>
          </cell>
        </row>
        <row r="561">
          <cell r="A561">
            <v>101</v>
          </cell>
        </row>
        <row r="562">
          <cell r="A562">
            <v>101</v>
          </cell>
        </row>
        <row r="563">
          <cell r="A563">
            <v>101</v>
          </cell>
        </row>
        <row r="564">
          <cell r="A564">
            <v>101</v>
          </cell>
        </row>
        <row r="565">
          <cell r="A565">
            <v>101</v>
          </cell>
        </row>
        <row r="566">
          <cell r="A566">
            <v>101</v>
          </cell>
        </row>
        <row r="567">
          <cell r="A567">
            <v>101</v>
          </cell>
        </row>
        <row r="568">
          <cell r="A568">
            <v>101</v>
          </cell>
        </row>
        <row r="569">
          <cell r="A569">
            <v>101</v>
          </cell>
        </row>
        <row r="570">
          <cell r="A570">
            <v>101</v>
          </cell>
        </row>
        <row r="571">
          <cell r="A571">
            <v>101</v>
          </cell>
        </row>
        <row r="572">
          <cell r="A572">
            <v>101</v>
          </cell>
        </row>
        <row r="573">
          <cell r="A573">
            <v>101</v>
          </cell>
        </row>
        <row r="574">
          <cell r="A574">
            <v>101</v>
          </cell>
        </row>
        <row r="575">
          <cell r="A575">
            <v>101</v>
          </cell>
        </row>
        <row r="576">
          <cell r="A576">
            <v>101</v>
          </cell>
        </row>
        <row r="577">
          <cell r="A577">
            <v>101</v>
          </cell>
        </row>
        <row r="578">
          <cell r="A578">
            <v>101</v>
          </cell>
        </row>
        <row r="579">
          <cell r="A579">
            <v>101</v>
          </cell>
        </row>
        <row r="580">
          <cell r="A580">
            <v>101</v>
          </cell>
        </row>
        <row r="581">
          <cell r="A581">
            <v>101</v>
          </cell>
        </row>
        <row r="582">
          <cell r="A582">
            <v>101</v>
          </cell>
        </row>
        <row r="583">
          <cell r="A583">
            <v>101</v>
          </cell>
        </row>
        <row r="584">
          <cell r="A584">
            <v>101</v>
          </cell>
        </row>
        <row r="585">
          <cell r="A585">
            <v>101</v>
          </cell>
        </row>
        <row r="586">
          <cell r="A586">
            <v>101</v>
          </cell>
        </row>
        <row r="587">
          <cell r="A587">
            <v>101</v>
          </cell>
        </row>
        <row r="588">
          <cell r="A588">
            <v>101</v>
          </cell>
        </row>
        <row r="589">
          <cell r="A589">
            <v>101</v>
          </cell>
        </row>
        <row r="590">
          <cell r="A590">
            <v>101</v>
          </cell>
        </row>
        <row r="591">
          <cell r="A591">
            <v>101</v>
          </cell>
        </row>
        <row r="592">
          <cell r="A592">
            <v>101</v>
          </cell>
        </row>
        <row r="593">
          <cell r="A593">
            <v>101</v>
          </cell>
        </row>
        <row r="594">
          <cell r="A594">
            <v>101</v>
          </cell>
        </row>
        <row r="595">
          <cell r="A595">
            <v>101</v>
          </cell>
        </row>
        <row r="596">
          <cell r="A596">
            <v>101</v>
          </cell>
        </row>
        <row r="597">
          <cell r="A597">
            <v>101</v>
          </cell>
        </row>
        <row r="598">
          <cell r="A598">
            <v>101</v>
          </cell>
        </row>
        <row r="599">
          <cell r="A599">
            <v>101</v>
          </cell>
        </row>
        <row r="600">
          <cell r="A600">
            <v>101</v>
          </cell>
        </row>
        <row r="601">
          <cell r="A601">
            <v>101</v>
          </cell>
        </row>
        <row r="602">
          <cell r="A602">
            <v>101</v>
          </cell>
        </row>
        <row r="603">
          <cell r="A603">
            <v>101</v>
          </cell>
        </row>
        <row r="604">
          <cell r="A604">
            <v>101</v>
          </cell>
        </row>
        <row r="605">
          <cell r="A605">
            <v>101</v>
          </cell>
        </row>
        <row r="606">
          <cell r="A606">
            <v>101</v>
          </cell>
        </row>
        <row r="607">
          <cell r="A607">
            <v>101</v>
          </cell>
        </row>
        <row r="608">
          <cell r="A608">
            <v>101</v>
          </cell>
        </row>
        <row r="609">
          <cell r="A609">
            <v>101</v>
          </cell>
        </row>
        <row r="610">
          <cell r="A610">
            <v>101</v>
          </cell>
        </row>
        <row r="611">
          <cell r="A611">
            <v>101</v>
          </cell>
        </row>
        <row r="612">
          <cell r="A612">
            <v>101</v>
          </cell>
        </row>
        <row r="613">
          <cell r="A613">
            <v>101</v>
          </cell>
        </row>
        <row r="614">
          <cell r="A614">
            <v>101</v>
          </cell>
        </row>
        <row r="615">
          <cell r="A615">
            <v>101</v>
          </cell>
        </row>
        <row r="616">
          <cell r="A616">
            <v>101</v>
          </cell>
        </row>
        <row r="617">
          <cell r="A617">
            <v>101</v>
          </cell>
        </row>
        <row r="618">
          <cell r="A618">
            <v>101</v>
          </cell>
        </row>
        <row r="619">
          <cell r="A619">
            <v>101</v>
          </cell>
        </row>
        <row r="620">
          <cell r="A620">
            <v>101</v>
          </cell>
        </row>
        <row r="621">
          <cell r="A621">
            <v>101</v>
          </cell>
        </row>
        <row r="622">
          <cell r="A622">
            <v>101</v>
          </cell>
        </row>
        <row r="623">
          <cell r="A623">
            <v>101</v>
          </cell>
        </row>
        <row r="624">
          <cell r="A624">
            <v>101</v>
          </cell>
        </row>
        <row r="625">
          <cell r="A625">
            <v>101</v>
          </cell>
        </row>
        <row r="626">
          <cell r="A626">
            <v>101</v>
          </cell>
        </row>
        <row r="627">
          <cell r="A627">
            <v>101</v>
          </cell>
        </row>
        <row r="628">
          <cell r="A628">
            <v>101</v>
          </cell>
        </row>
        <row r="629">
          <cell r="A629">
            <v>101</v>
          </cell>
        </row>
        <row r="630">
          <cell r="A630">
            <v>101</v>
          </cell>
        </row>
        <row r="631">
          <cell r="A631">
            <v>101</v>
          </cell>
        </row>
        <row r="632">
          <cell r="A632">
            <v>101</v>
          </cell>
        </row>
        <row r="633">
          <cell r="A633">
            <v>101</v>
          </cell>
        </row>
        <row r="634">
          <cell r="A634">
            <v>101</v>
          </cell>
        </row>
        <row r="635">
          <cell r="A635">
            <v>101</v>
          </cell>
        </row>
        <row r="636">
          <cell r="A636">
            <v>101</v>
          </cell>
        </row>
        <row r="637">
          <cell r="A637">
            <v>101</v>
          </cell>
        </row>
        <row r="638">
          <cell r="A638">
            <v>101</v>
          </cell>
        </row>
        <row r="639">
          <cell r="A639">
            <v>101</v>
          </cell>
        </row>
        <row r="640">
          <cell r="A640">
            <v>101</v>
          </cell>
        </row>
        <row r="641">
          <cell r="A641">
            <v>101</v>
          </cell>
        </row>
        <row r="642">
          <cell r="A642">
            <v>101</v>
          </cell>
        </row>
        <row r="643">
          <cell r="A643">
            <v>101</v>
          </cell>
        </row>
        <row r="644">
          <cell r="A644">
            <v>101</v>
          </cell>
        </row>
        <row r="645">
          <cell r="A645">
            <v>101</v>
          </cell>
        </row>
        <row r="646">
          <cell r="A646">
            <v>101</v>
          </cell>
        </row>
        <row r="647">
          <cell r="A647">
            <v>101</v>
          </cell>
        </row>
        <row r="648">
          <cell r="A648">
            <v>101</v>
          </cell>
        </row>
        <row r="649">
          <cell r="A649">
            <v>101</v>
          </cell>
        </row>
        <row r="650">
          <cell r="A650">
            <v>101</v>
          </cell>
        </row>
        <row r="651">
          <cell r="A651">
            <v>101</v>
          </cell>
        </row>
        <row r="652">
          <cell r="A652">
            <v>101</v>
          </cell>
        </row>
        <row r="653">
          <cell r="A653">
            <v>101</v>
          </cell>
        </row>
        <row r="654">
          <cell r="A654">
            <v>101</v>
          </cell>
        </row>
        <row r="655">
          <cell r="A655">
            <v>101</v>
          </cell>
        </row>
        <row r="656">
          <cell r="A656">
            <v>101</v>
          </cell>
        </row>
        <row r="657">
          <cell r="A657">
            <v>101</v>
          </cell>
        </row>
        <row r="658">
          <cell r="A658">
            <v>101</v>
          </cell>
        </row>
        <row r="659">
          <cell r="A659">
            <v>101</v>
          </cell>
        </row>
        <row r="660">
          <cell r="A660">
            <v>101</v>
          </cell>
        </row>
        <row r="661">
          <cell r="A661">
            <v>101</v>
          </cell>
        </row>
        <row r="662">
          <cell r="A662">
            <v>101</v>
          </cell>
        </row>
        <row r="663">
          <cell r="A663">
            <v>101</v>
          </cell>
        </row>
        <row r="664">
          <cell r="A664">
            <v>101</v>
          </cell>
        </row>
        <row r="665">
          <cell r="A665">
            <v>101</v>
          </cell>
        </row>
        <row r="666">
          <cell r="A666">
            <v>101</v>
          </cell>
        </row>
        <row r="667">
          <cell r="A667">
            <v>101</v>
          </cell>
        </row>
        <row r="668">
          <cell r="A668">
            <v>101</v>
          </cell>
        </row>
        <row r="669">
          <cell r="A669">
            <v>101</v>
          </cell>
        </row>
        <row r="670">
          <cell r="A670">
            <v>101</v>
          </cell>
        </row>
        <row r="671">
          <cell r="A671">
            <v>101</v>
          </cell>
        </row>
        <row r="672">
          <cell r="A672">
            <v>101</v>
          </cell>
        </row>
        <row r="673">
          <cell r="A673">
            <v>101</v>
          </cell>
        </row>
        <row r="674">
          <cell r="A674">
            <v>101</v>
          </cell>
        </row>
        <row r="675">
          <cell r="A675">
            <v>101</v>
          </cell>
        </row>
        <row r="676">
          <cell r="A676">
            <v>101</v>
          </cell>
        </row>
        <row r="677">
          <cell r="A677">
            <v>101</v>
          </cell>
        </row>
        <row r="678">
          <cell r="A678">
            <v>101</v>
          </cell>
        </row>
        <row r="679">
          <cell r="A679">
            <v>101</v>
          </cell>
        </row>
        <row r="680">
          <cell r="A680">
            <v>101</v>
          </cell>
        </row>
        <row r="681">
          <cell r="A681">
            <v>101</v>
          </cell>
        </row>
        <row r="682">
          <cell r="A682">
            <v>101</v>
          </cell>
        </row>
        <row r="683">
          <cell r="A683">
            <v>101</v>
          </cell>
        </row>
        <row r="684">
          <cell r="A684">
            <v>101</v>
          </cell>
        </row>
        <row r="685">
          <cell r="A685">
            <v>101</v>
          </cell>
        </row>
        <row r="686">
          <cell r="A686">
            <v>101</v>
          </cell>
        </row>
        <row r="687">
          <cell r="A687">
            <v>101</v>
          </cell>
        </row>
        <row r="688">
          <cell r="A688">
            <v>101</v>
          </cell>
        </row>
        <row r="689">
          <cell r="A689">
            <v>101</v>
          </cell>
        </row>
        <row r="690">
          <cell r="A690">
            <v>101</v>
          </cell>
        </row>
        <row r="691">
          <cell r="A691">
            <v>101</v>
          </cell>
        </row>
        <row r="692">
          <cell r="A692">
            <v>101</v>
          </cell>
        </row>
        <row r="693">
          <cell r="A693" t="str">
            <v>Analítico</v>
          </cell>
        </row>
        <row r="694">
          <cell r="A694">
            <v>101</v>
          </cell>
        </row>
        <row r="695">
          <cell r="A695">
            <v>101</v>
          </cell>
        </row>
        <row r="696">
          <cell r="A696">
            <v>101</v>
          </cell>
        </row>
        <row r="697">
          <cell r="A697">
            <v>101</v>
          </cell>
        </row>
        <row r="698">
          <cell r="A698">
            <v>101</v>
          </cell>
        </row>
        <row r="699">
          <cell r="A699">
            <v>101</v>
          </cell>
        </row>
        <row r="700">
          <cell r="A700">
            <v>101</v>
          </cell>
        </row>
        <row r="701">
          <cell r="A701">
            <v>101</v>
          </cell>
        </row>
        <row r="702">
          <cell r="A702">
            <v>101</v>
          </cell>
        </row>
        <row r="703">
          <cell r="A703">
            <v>101</v>
          </cell>
        </row>
        <row r="704">
          <cell r="A704">
            <v>101</v>
          </cell>
        </row>
        <row r="705">
          <cell r="A705">
            <v>101</v>
          </cell>
        </row>
        <row r="706">
          <cell r="A706">
            <v>101</v>
          </cell>
        </row>
        <row r="707">
          <cell r="A707">
            <v>101</v>
          </cell>
        </row>
        <row r="708">
          <cell r="A708">
            <v>101</v>
          </cell>
        </row>
        <row r="709">
          <cell r="A709">
            <v>101</v>
          </cell>
        </row>
        <row r="710">
          <cell r="A710">
            <v>101</v>
          </cell>
        </row>
        <row r="711">
          <cell r="A711">
            <v>101</v>
          </cell>
        </row>
        <row r="712">
          <cell r="A712">
            <v>101</v>
          </cell>
        </row>
        <row r="713">
          <cell r="A713">
            <v>101</v>
          </cell>
        </row>
        <row r="714">
          <cell r="A714">
            <v>101</v>
          </cell>
        </row>
        <row r="715">
          <cell r="A715">
            <v>101</v>
          </cell>
        </row>
        <row r="716">
          <cell r="A716">
            <v>101</v>
          </cell>
        </row>
        <row r="717">
          <cell r="A717">
            <v>101</v>
          </cell>
        </row>
        <row r="718">
          <cell r="A718">
            <v>101</v>
          </cell>
        </row>
        <row r="719">
          <cell r="A719">
            <v>101</v>
          </cell>
        </row>
        <row r="720">
          <cell r="A720">
            <v>101</v>
          </cell>
        </row>
        <row r="721">
          <cell r="A721">
            <v>101</v>
          </cell>
        </row>
        <row r="722">
          <cell r="A722">
            <v>101</v>
          </cell>
        </row>
        <row r="723">
          <cell r="A723">
            <v>101</v>
          </cell>
        </row>
        <row r="724">
          <cell r="A724">
            <v>101</v>
          </cell>
        </row>
        <row r="725">
          <cell r="A725">
            <v>101</v>
          </cell>
        </row>
        <row r="726">
          <cell r="A726">
            <v>101</v>
          </cell>
        </row>
        <row r="727">
          <cell r="A727">
            <v>101</v>
          </cell>
        </row>
        <row r="728">
          <cell r="A728">
            <v>101</v>
          </cell>
        </row>
        <row r="729">
          <cell r="A729">
            <v>101</v>
          </cell>
        </row>
        <row r="730">
          <cell r="A730">
            <v>101</v>
          </cell>
        </row>
        <row r="731">
          <cell r="A731">
            <v>101</v>
          </cell>
        </row>
        <row r="732">
          <cell r="A732">
            <v>101</v>
          </cell>
        </row>
        <row r="733">
          <cell r="A733">
            <v>101</v>
          </cell>
        </row>
        <row r="734">
          <cell r="A734">
            <v>101</v>
          </cell>
        </row>
        <row r="735">
          <cell r="A735">
            <v>101</v>
          </cell>
        </row>
        <row r="736">
          <cell r="A736">
            <v>101</v>
          </cell>
        </row>
        <row r="737">
          <cell r="A737">
            <v>101</v>
          </cell>
        </row>
        <row r="738">
          <cell r="A738">
            <v>101</v>
          </cell>
        </row>
        <row r="739">
          <cell r="A739">
            <v>101</v>
          </cell>
        </row>
        <row r="740">
          <cell r="A740">
            <v>101</v>
          </cell>
        </row>
        <row r="741">
          <cell r="A741">
            <v>101</v>
          </cell>
        </row>
        <row r="742">
          <cell r="A742">
            <v>101</v>
          </cell>
        </row>
        <row r="743">
          <cell r="A743">
            <v>101</v>
          </cell>
        </row>
        <row r="744">
          <cell r="A744">
            <v>101</v>
          </cell>
        </row>
        <row r="745">
          <cell r="A745">
            <v>101</v>
          </cell>
        </row>
        <row r="746">
          <cell r="A746">
            <v>101</v>
          </cell>
        </row>
        <row r="747">
          <cell r="A747">
            <v>101</v>
          </cell>
        </row>
        <row r="748">
          <cell r="A748">
            <v>101</v>
          </cell>
        </row>
        <row r="749">
          <cell r="A749">
            <v>101</v>
          </cell>
        </row>
        <row r="750">
          <cell r="A750">
            <v>101</v>
          </cell>
        </row>
        <row r="751">
          <cell r="A751">
            <v>101</v>
          </cell>
        </row>
        <row r="752">
          <cell r="A752">
            <v>101</v>
          </cell>
        </row>
        <row r="753">
          <cell r="A753">
            <v>101</v>
          </cell>
        </row>
        <row r="754">
          <cell r="A754">
            <v>101</v>
          </cell>
        </row>
        <row r="755">
          <cell r="A755">
            <v>101</v>
          </cell>
        </row>
        <row r="756">
          <cell r="A756">
            <v>101</v>
          </cell>
        </row>
        <row r="757">
          <cell r="A757">
            <v>101</v>
          </cell>
        </row>
        <row r="758">
          <cell r="A758">
            <v>101</v>
          </cell>
        </row>
        <row r="759">
          <cell r="A759">
            <v>101</v>
          </cell>
        </row>
        <row r="760">
          <cell r="A760">
            <v>101</v>
          </cell>
        </row>
        <row r="761">
          <cell r="A761">
            <v>101</v>
          </cell>
        </row>
        <row r="762">
          <cell r="A762">
            <v>101</v>
          </cell>
        </row>
        <row r="763">
          <cell r="A763">
            <v>101</v>
          </cell>
        </row>
        <row r="764">
          <cell r="A764">
            <v>101</v>
          </cell>
        </row>
        <row r="765">
          <cell r="A765">
            <v>101</v>
          </cell>
        </row>
        <row r="766">
          <cell r="A766">
            <v>101</v>
          </cell>
        </row>
        <row r="767">
          <cell r="A767">
            <v>101</v>
          </cell>
        </row>
        <row r="768">
          <cell r="A768">
            <v>101</v>
          </cell>
        </row>
        <row r="769">
          <cell r="A769">
            <v>101</v>
          </cell>
        </row>
        <row r="770">
          <cell r="A770">
            <v>101</v>
          </cell>
        </row>
        <row r="771">
          <cell r="A771">
            <v>101</v>
          </cell>
        </row>
        <row r="772">
          <cell r="A772">
            <v>101</v>
          </cell>
        </row>
        <row r="773">
          <cell r="A773">
            <v>101</v>
          </cell>
        </row>
        <row r="774">
          <cell r="A774">
            <v>101</v>
          </cell>
        </row>
        <row r="775">
          <cell r="A775">
            <v>101</v>
          </cell>
        </row>
        <row r="776">
          <cell r="A776">
            <v>101</v>
          </cell>
        </row>
        <row r="777">
          <cell r="A777">
            <v>101</v>
          </cell>
        </row>
        <row r="778">
          <cell r="A778">
            <v>101</v>
          </cell>
        </row>
        <row r="779">
          <cell r="A779">
            <v>101</v>
          </cell>
        </row>
        <row r="780">
          <cell r="A780">
            <v>101</v>
          </cell>
        </row>
        <row r="781">
          <cell r="A781">
            <v>101</v>
          </cell>
        </row>
        <row r="782">
          <cell r="A782">
            <v>101</v>
          </cell>
        </row>
        <row r="783">
          <cell r="A783">
            <v>101</v>
          </cell>
        </row>
        <row r="784">
          <cell r="A784">
            <v>101</v>
          </cell>
        </row>
        <row r="785">
          <cell r="A785">
            <v>101</v>
          </cell>
        </row>
        <row r="786">
          <cell r="A786">
            <v>101</v>
          </cell>
        </row>
        <row r="787">
          <cell r="A787">
            <v>101</v>
          </cell>
        </row>
        <row r="788">
          <cell r="A788">
            <v>101</v>
          </cell>
        </row>
        <row r="789">
          <cell r="A789">
            <v>101</v>
          </cell>
        </row>
        <row r="790">
          <cell r="A790">
            <v>101</v>
          </cell>
        </row>
        <row r="791">
          <cell r="A791">
            <v>101</v>
          </cell>
        </row>
        <row r="792">
          <cell r="A792">
            <v>101</v>
          </cell>
        </row>
        <row r="793">
          <cell r="A793">
            <v>101</v>
          </cell>
        </row>
        <row r="794">
          <cell r="A794">
            <v>101</v>
          </cell>
        </row>
        <row r="795">
          <cell r="A795">
            <v>101</v>
          </cell>
        </row>
        <row r="796">
          <cell r="A796">
            <v>101</v>
          </cell>
        </row>
        <row r="797">
          <cell r="A797">
            <v>101</v>
          </cell>
        </row>
        <row r="798">
          <cell r="A798">
            <v>101</v>
          </cell>
        </row>
        <row r="799">
          <cell r="A799">
            <v>101</v>
          </cell>
        </row>
        <row r="800">
          <cell r="A800">
            <v>101</v>
          </cell>
        </row>
        <row r="801">
          <cell r="A801">
            <v>101</v>
          </cell>
        </row>
        <row r="802">
          <cell r="A802">
            <v>101</v>
          </cell>
        </row>
        <row r="803">
          <cell r="A803">
            <v>101</v>
          </cell>
        </row>
        <row r="804">
          <cell r="A804">
            <v>101</v>
          </cell>
        </row>
        <row r="805">
          <cell r="A805">
            <v>101</v>
          </cell>
        </row>
        <row r="806">
          <cell r="A806">
            <v>101</v>
          </cell>
        </row>
        <row r="807">
          <cell r="A807">
            <v>101</v>
          </cell>
        </row>
        <row r="808">
          <cell r="A808">
            <v>101</v>
          </cell>
        </row>
        <row r="809">
          <cell r="A809">
            <v>101</v>
          </cell>
        </row>
        <row r="810">
          <cell r="A810">
            <v>101</v>
          </cell>
        </row>
        <row r="811">
          <cell r="A811">
            <v>101</v>
          </cell>
        </row>
        <row r="812">
          <cell r="A812">
            <v>101</v>
          </cell>
        </row>
        <row r="813">
          <cell r="A813">
            <v>101</v>
          </cell>
        </row>
        <row r="814">
          <cell r="A814">
            <v>101</v>
          </cell>
        </row>
        <row r="815">
          <cell r="A815">
            <v>101</v>
          </cell>
        </row>
        <row r="816">
          <cell r="A816">
            <v>101</v>
          </cell>
        </row>
        <row r="817">
          <cell r="A817">
            <v>101</v>
          </cell>
        </row>
        <row r="818">
          <cell r="A818">
            <v>101</v>
          </cell>
        </row>
        <row r="819">
          <cell r="A819">
            <v>101</v>
          </cell>
        </row>
        <row r="820">
          <cell r="A820">
            <v>101</v>
          </cell>
        </row>
        <row r="821">
          <cell r="A821">
            <v>101</v>
          </cell>
        </row>
        <row r="822">
          <cell r="A822">
            <v>101</v>
          </cell>
        </row>
        <row r="823">
          <cell r="A823">
            <v>101</v>
          </cell>
        </row>
        <row r="824">
          <cell r="A824">
            <v>101</v>
          </cell>
        </row>
        <row r="825">
          <cell r="A825">
            <v>101</v>
          </cell>
        </row>
        <row r="826">
          <cell r="A826">
            <v>101</v>
          </cell>
        </row>
        <row r="827">
          <cell r="A827">
            <v>101</v>
          </cell>
        </row>
        <row r="828">
          <cell r="A828">
            <v>101</v>
          </cell>
        </row>
        <row r="829">
          <cell r="A829">
            <v>101</v>
          </cell>
        </row>
        <row r="830">
          <cell r="A830">
            <v>101</v>
          </cell>
        </row>
        <row r="831">
          <cell r="A831">
            <v>101</v>
          </cell>
        </row>
        <row r="832">
          <cell r="A832">
            <v>101</v>
          </cell>
        </row>
        <row r="833">
          <cell r="A833">
            <v>101</v>
          </cell>
        </row>
        <row r="834">
          <cell r="A834">
            <v>101</v>
          </cell>
        </row>
        <row r="835">
          <cell r="A835">
            <v>101</v>
          </cell>
        </row>
        <row r="836">
          <cell r="A836">
            <v>101</v>
          </cell>
        </row>
        <row r="837">
          <cell r="A837">
            <v>101</v>
          </cell>
        </row>
        <row r="838">
          <cell r="A838">
            <v>101</v>
          </cell>
        </row>
        <row r="839">
          <cell r="A839">
            <v>101</v>
          </cell>
        </row>
        <row r="840">
          <cell r="A840">
            <v>101</v>
          </cell>
        </row>
        <row r="841">
          <cell r="A841">
            <v>101</v>
          </cell>
        </row>
        <row r="842">
          <cell r="A842">
            <v>101</v>
          </cell>
        </row>
        <row r="843">
          <cell r="A843">
            <v>101</v>
          </cell>
        </row>
        <row r="844">
          <cell r="A844">
            <v>101</v>
          </cell>
        </row>
        <row r="845">
          <cell r="A845">
            <v>101</v>
          </cell>
        </row>
        <row r="846">
          <cell r="A846">
            <v>101</v>
          </cell>
        </row>
        <row r="847">
          <cell r="A847">
            <v>101</v>
          </cell>
        </row>
        <row r="848">
          <cell r="A848">
            <v>101</v>
          </cell>
        </row>
        <row r="849">
          <cell r="A849">
            <v>101</v>
          </cell>
        </row>
        <row r="850">
          <cell r="A850">
            <v>101</v>
          </cell>
        </row>
        <row r="851">
          <cell r="A851">
            <v>101</v>
          </cell>
        </row>
        <row r="852">
          <cell r="A852">
            <v>101</v>
          </cell>
        </row>
        <row r="853">
          <cell r="A853">
            <v>101</v>
          </cell>
        </row>
        <row r="854">
          <cell r="A854">
            <v>101</v>
          </cell>
        </row>
        <row r="855">
          <cell r="A855">
            <v>101</v>
          </cell>
        </row>
        <row r="856">
          <cell r="A856">
            <v>101</v>
          </cell>
        </row>
        <row r="857">
          <cell r="A857">
            <v>101</v>
          </cell>
        </row>
        <row r="858">
          <cell r="A858">
            <v>101</v>
          </cell>
        </row>
        <row r="859">
          <cell r="A859">
            <v>101</v>
          </cell>
        </row>
        <row r="860">
          <cell r="A860">
            <v>101</v>
          </cell>
        </row>
        <row r="861">
          <cell r="A861">
            <v>101</v>
          </cell>
        </row>
        <row r="862">
          <cell r="A862">
            <v>101</v>
          </cell>
        </row>
        <row r="863">
          <cell r="A863">
            <v>101</v>
          </cell>
        </row>
        <row r="864">
          <cell r="A864">
            <v>101</v>
          </cell>
        </row>
        <row r="865">
          <cell r="A865">
            <v>101</v>
          </cell>
        </row>
        <row r="866">
          <cell r="A866">
            <v>101</v>
          </cell>
        </row>
        <row r="867">
          <cell r="A867">
            <v>101</v>
          </cell>
        </row>
        <row r="868">
          <cell r="A868">
            <v>101</v>
          </cell>
        </row>
        <row r="869">
          <cell r="A869">
            <v>101</v>
          </cell>
        </row>
        <row r="870">
          <cell r="A870" t="str">
            <v>Analítico</v>
          </cell>
        </row>
        <row r="871">
          <cell r="A871">
            <v>101</v>
          </cell>
        </row>
        <row r="872">
          <cell r="A872" t="str">
            <v>Analítico</v>
          </cell>
        </row>
        <row r="873">
          <cell r="A873" t="str">
            <v>Analítico</v>
          </cell>
        </row>
        <row r="874">
          <cell r="A874">
            <v>102</v>
          </cell>
        </row>
        <row r="875">
          <cell r="A875">
            <v>102</v>
          </cell>
        </row>
        <row r="876">
          <cell r="A876">
            <v>102</v>
          </cell>
        </row>
        <row r="877">
          <cell r="A877">
            <v>102</v>
          </cell>
        </row>
        <row r="878">
          <cell r="A878">
            <v>102</v>
          </cell>
        </row>
        <row r="879">
          <cell r="A879">
            <v>102</v>
          </cell>
        </row>
        <row r="880">
          <cell r="A880">
            <v>102</v>
          </cell>
        </row>
        <row r="881">
          <cell r="A881">
            <v>102</v>
          </cell>
        </row>
        <row r="882">
          <cell r="A882">
            <v>102</v>
          </cell>
        </row>
        <row r="883">
          <cell r="A883">
            <v>102</v>
          </cell>
        </row>
        <row r="884">
          <cell r="A884">
            <v>102</v>
          </cell>
        </row>
        <row r="885">
          <cell r="A885">
            <v>102</v>
          </cell>
        </row>
        <row r="886">
          <cell r="A886">
            <v>102</v>
          </cell>
        </row>
        <row r="887">
          <cell r="A887">
            <v>102</v>
          </cell>
        </row>
        <row r="888">
          <cell r="A888">
            <v>102</v>
          </cell>
        </row>
        <row r="889">
          <cell r="A889">
            <v>102</v>
          </cell>
        </row>
        <row r="890">
          <cell r="A890">
            <v>102</v>
          </cell>
        </row>
        <row r="891">
          <cell r="A891">
            <v>102</v>
          </cell>
        </row>
        <row r="892">
          <cell r="A892">
            <v>102</v>
          </cell>
        </row>
        <row r="893">
          <cell r="A893">
            <v>102</v>
          </cell>
        </row>
        <row r="894">
          <cell r="A894">
            <v>102</v>
          </cell>
        </row>
        <row r="895">
          <cell r="A895">
            <v>102</v>
          </cell>
        </row>
        <row r="896">
          <cell r="A896">
            <v>102</v>
          </cell>
        </row>
        <row r="897">
          <cell r="A897">
            <v>102</v>
          </cell>
        </row>
        <row r="898">
          <cell r="A898">
            <v>102</v>
          </cell>
        </row>
        <row r="899">
          <cell r="A899">
            <v>102</v>
          </cell>
        </row>
        <row r="900">
          <cell r="A900">
            <v>102</v>
          </cell>
        </row>
        <row r="901">
          <cell r="A901">
            <v>102</v>
          </cell>
        </row>
        <row r="902">
          <cell r="A902">
            <v>102</v>
          </cell>
        </row>
        <row r="903">
          <cell r="A903">
            <v>102</v>
          </cell>
        </row>
        <row r="904">
          <cell r="A904">
            <v>102</v>
          </cell>
        </row>
        <row r="905">
          <cell r="A905">
            <v>102</v>
          </cell>
        </row>
        <row r="906">
          <cell r="A906">
            <v>102</v>
          </cell>
        </row>
        <row r="907">
          <cell r="A907">
            <v>102</v>
          </cell>
        </row>
        <row r="908">
          <cell r="A908">
            <v>102</v>
          </cell>
        </row>
        <row r="909">
          <cell r="A909">
            <v>102</v>
          </cell>
        </row>
        <row r="910">
          <cell r="A910">
            <v>102</v>
          </cell>
        </row>
        <row r="911">
          <cell r="A911">
            <v>102</v>
          </cell>
        </row>
        <row r="912">
          <cell r="A912">
            <v>102</v>
          </cell>
        </row>
        <row r="913">
          <cell r="A913">
            <v>102</v>
          </cell>
        </row>
        <row r="914">
          <cell r="A914">
            <v>102</v>
          </cell>
        </row>
        <row r="915">
          <cell r="A915">
            <v>102</v>
          </cell>
        </row>
        <row r="916">
          <cell r="A916">
            <v>102</v>
          </cell>
        </row>
        <row r="917">
          <cell r="A917">
            <v>102</v>
          </cell>
        </row>
        <row r="918">
          <cell r="A918">
            <v>102</v>
          </cell>
        </row>
        <row r="919">
          <cell r="A919">
            <v>102</v>
          </cell>
        </row>
        <row r="920">
          <cell r="A920">
            <v>102</v>
          </cell>
        </row>
        <row r="921">
          <cell r="A921">
            <v>102</v>
          </cell>
        </row>
        <row r="922">
          <cell r="A922">
            <v>102</v>
          </cell>
        </row>
        <row r="923">
          <cell r="A923">
            <v>102</v>
          </cell>
        </row>
        <row r="924">
          <cell r="A924">
            <v>102</v>
          </cell>
        </row>
        <row r="925">
          <cell r="A925">
            <v>102</v>
          </cell>
        </row>
        <row r="926">
          <cell r="A926">
            <v>102</v>
          </cell>
        </row>
        <row r="927">
          <cell r="A927">
            <v>102</v>
          </cell>
        </row>
        <row r="928">
          <cell r="A928">
            <v>102</v>
          </cell>
        </row>
        <row r="929">
          <cell r="A929">
            <v>102</v>
          </cell>
        </row>
        <row r="930">
          <cell r="A930">
            <v>102</v>
          </cell>
        </row>
        <row r="931">
          <cell r="A931">
            <v>102</v>
          </cell>
        </row>
        <row r="932">
          <cell r="A932">
            <v>102</v>
          </cell>
        </row>
        <row r="933">
          <cell r="A933">
            <v>102</v>
          </cell>
        </row>
        <row r="934">
          <cell r="A934">
            <v>102</v>
          </cell>
        </row>
        <row r="935">
          <cell r="A935">
            <v>102</v>
          </cell>
        </row>
        <row r="936">
          <cell r="A936">
            <v>102</v>
          </cell>
        </row>
        <row r="937">
          <cell r="A937">
            <v>102</v>
          </cell>
        </row>
        <row r="938">
          <cell r="A938">
            <v>102</v>
          </cell>
        </row>
        <row r="939">
          <cell r="A939">
            <v>102</v>
          </cell>
        </row>
        <row r="940">
          <cell r="A940">
            <v>102</v>
          </cell>
        </row>
        <row r="941">
          <cell r="A941">
            <v>102</v>
          </cell>
        </row>
        <row r="942">
          <cell r="A942">
            <v>102</v>
          </cell>
        </row>
        <row r="943">
          <cell r="A943">
            <v>102</v>
          </cell>
        </row>
        <row r="944">
          <cell r="A944">
            <v>102</v>
          </cell>
        </row>
        <row r="945">
          <cell r="A945">
            <v>102</v>
          </cell>
        </row>
        <row r="946">
          <cell r="A946">
            <v>102</v>
          </cell>
        </row>
        <row r="947">
          <cell r="A947">
            <v>102</v>
          </cell>
        </row>
        <row r="948">
          <cell r="A948">
            <v>102</v>
          </cell>
        </row>
        <row r="949">
          <cell r="A949">
            <v>102</v>
          </cell>
        </row>
        <row r="950">
          <cell r="A950">
            <v>102</v>
          </cell>
        </row>
        <row r="951">
          <cell r="A951">
            <v>102</v>
          </cell>
        </row>
        <row r="952">
          <cell r="A952">
            <v>102</v>
          </cell>
        </row>
        <row r="953">
          <cell r="A953">
            <v>102</v>
          </cell>
        </row>
        <row r="954">
          <cell r="A954">
            <v>102</v>
          </cell>
        </row>
        <row r="955">
          <cell r="A955">
            <v>102</v>
          </cell>
        </row>
        <row r="956">
          <cell r="A956">
            <v>102</v>
          </cell>
        </row>
        <row r="957">
          <cell r="A957">
            <v>102</v>
          </cell>
        </row>
        <row r="958">
          <cell r="A958">
            <v>102</v>
          </cell>
        </row>
        <row r="959">
          <cell r="A959">
            <v>102</v>
          </cell>
        </row>
        <row r="960">
          <cell r="A960">
            <v>102</v>
          </cell>
        </row>
        <row r="961">
          <cell r="A961">
            <v>102</v>
          </cell>
        </row>
        <row r="962">
          <cell r="A962">
            <v>102</v>
          </cell>
        </row>
        <row r="963">
          <cell r="A963">
            <v>102</v>
          </cell>
        </row>
        <row r="964">
          <cell r="A964">
            <v>102</v>
          </cell>
        </row>
        <row r="965">
          <cell r="A965">
            <v>102</v>
          </cell>
        </row>
        <row r="966">
          <cell r="A966">
            <v>102</v>
          </cell>
        </row>
        <row r="967">
          <cell r="A967">
            <v>102</v>
          </cell>
        </row>
        <row r="968">
          <cell r="A968">
            <v>102</v>
          </cell>
        </row>
        <row r="969">
          <cell r="A969">
            <v>102</v>
          </cell>
        </row>
        <row r="970">
          <cell r="A970">
            <v>102</v>
          </cell>
        </row>
        <row r="971">
          <cell r="A971">
            <v>102</v>
          </cell>
        </row>
        <row r="972">
          <cell r="A972">
            <v>102</v>
          </cell>
        </row>
        <row r="973">
          <cell r="A973">
            <v>102</v>
          </cell>
        </row>
        <row r="974">
          <cell r="A974">
            <v>102</v>
          </cell>
        </row>
        <row r="975">
          <cell r="A975">
            <v>102</v>
          </cell>
        </row>
        <row r="976">
          <cell r="A976">
            <v>102</v>
          </cell>
        </row>
        <row r="977">
          <cell r="A977">
            <v>102</v>
          </cell>
        </row>
        <row r="978">
          <cell r="A978">
            <v>102</v>
          </cell>
        </row>
        <row r="979">
          <cell r="A979">
            <v>102</v>
          </cell>
        </row>
        <row r="980">
          <cell r="A980">
            <v>102</v>
          </cell>
        </row>
        <row r="981">
          <cell r="A981">
            <v>102</v>
          </cell>
        </row>
        <row r="982">
          <cell r="A982">
            <v>102</v>
          </cell>
        </row>
        <row r="983">
          <cell r="A983">
            <v>102</v>
          </cell>
        </row>
        <row r="984">
          <cell r="A984">
            <v>102</v>
          </cell>
        </row>
        <row r="985">
          <cell r="A985">
            <v>102</v>
          </cell>
        </row>
        <row r="986">
          <cell r="A986">
            <v>102</v>
          </cell>
        </row>
        <row r="987">
          <cell r="A987">
            <v>102</v>
          </cell>
        </row>
        <row r="988">
          <cell r="A988">
            <v>102</v>
          </cell>
        </row>
        <row r="989">
          <cell r="A989">
            <v>102</v>
          </cell>
        </row>
        <row r="990">
          <cell r="A990">
            <v>102</v>
          </cell>
        </row>
        <row r="991">
          <cell r="A991">
            <v>102</v>
          </cell>
        </row>
        <row r="992">
          <cell r="A992">
            <v>102</v>
          </cell>
        </row>
        <row r="993">
          <cell r="A993">
            <v>102</v>
          </cell>
        </row>
        <row r="994">
          <cell r="A994">
            <v>102</v>
          </cell>
        </row>
        <row r="995">
          <cell r="A995">
            <v>102</v>
          </cell>
        </row>
        <row r="996">
          <cell r="A996">
            <v>102</v>
          </cell>
        </row>
        <row r="997">
          <cell r="A997">
            <v>102</v>
          </cell>
        </row>
        <row r="998">
          <cell r="A998">
            <v>102</v>
          </cell>
        </row>
        <row r="999">
          <cell r="A999">
            <v>102</v>
          </cell>
        </row>
        <row r="1000">
          <cell r="A1000">
            <v>102</v>
          </cell>
        </row>
        <row r="1001">
          <cell r="A1001">
            <v>102</v>
          </cell>
        </row>
        <row r="1002">
          <cell r="A1002">
            <v>102</v>
          </cell>
        </row>
        <row r="1003">
          <cell r="A1003">
            <v>102</v>
          </cell>
        </row>
        <row r="1004">
          <cell r="A1004">
            <v>102</v>
          </cell>
        </row>
        <row r="1005">
          <cell r="A1005">
            <v>102</v>
          </cell>
        </row>
        <row r="1006">
          <cell r="A1006">
            <v>102</v>
          </cell>
        </row>
        <row r="1007">
          <cell r="A1007">
            <v>102</v>
          </cell>
        </row>
        <row r="1008">
          <cell r="A1008" t="str">
            <v>Analítico</v>
          </cell>
        </row>
        <row r="1009">
          <cell r="A1009">
            <v>102</v>
          </cell>
        </row>
        <row r="1010">
          <cell r="A1010" t="str">
            <v>Analítico</v>
          </cell>
        </row>
        <row r="1011">
          <cell r="A1011" t="str">
            <v>Analítico</v>
          </cell>
        </row>
        <row r="1012">
          <cell r="A1012">
            <v>114</v>
          </cell>
        </row>
        <row r="1013">
          <cell r="A1013">
            <v>114</v>
          </cell>
        </row>
        <row r="1014">
          <cell r="A1014">
            <v>114</v>
          </cell>
        </row>
        <row r="1015">
          <cell r="A1015">
            <v>114</v>
          </cell>
        </row>
        <row r="1016">
          <cell r="A1016">
            <v>114</v>
          </cell>
        </row>
        <row r="1017">
          <cell r="A1017">
            <v>114</v>
          </cell>
        </row>
        <row r="1018">
          <cell r="A1018">
            <v>114</v>
          </cell>
        </row>
        <row r="1019">
          <cell r="A1019">
            <v>114</v>
          </cell>
        </row>
        <row r="1020">
          <cell r="A1020">
            <v>114</v>
          </cell>
        </row>
        <row r="1021">
          <cell r="A1021" t="str">
            <v>Analítico</v>
          </cell>
        </row>
        <row r="1022">
          <cell r="A1022">
            <v>114</v>
          </cell>
        </row>
        <row r="1023">
          <cell r="A1023">
            <v>114</v>
          </cell>
        </row>
        <row r="1024">
          <cell r="A1024" t="str">
            <v>Analítico</v>
          </cell>
        </row>
        <row r="1025">
          <cell r="A1025">
            <v>116</v>
          </cell>
        </row>
        <row r="1026">
          <cell r="A1026">
            <v>118</v>
          </cell>
        </row>
        <row r="1027">
          <cell r="A1027">
            <v>117</v>
          </cell>
        </row>
        <row r="1028">
          <cell r="A1028" t="str">
            <v>Analítico</v>
          </cell>
        </row>
        <row r="1029">
          <cell r="A1029">
            <v>115</v>
          </cell>
        </row>
        <row r="1030">
          <cell r="A1030">
            <v>115</v>
          </cell>
        </row>
        <row r="1031">
          <cell r="A1031">
            <v>115</v>
          </cell>
        </row>
        <row r="1032">
          <cell r="A1032">
            <v>115</v>
          </cell>
        </row>
        <row r="1033">
          <cell r="A1033">
            <v>115</v>
          </cell>
        </row>
        <row r="1034">
          <cell r="A1034" t="str">
            <v>Analítico</v>
          </cell>
        </row>
        <row r="1035">
          <cell r="A1035" t="str">
            <v>Analítico</v>
          </cell>
        </row>
        <row r="1036">
          <cell r="A1036" t="str">
            <v>Analítico</v>
          </cell>
        </row>
        <row r="1037">
          <cell r="A1037" t="str">
            <v>Analítico</v>
          </cell>
        </row>
        <row r="1038">
          <cell r="A1038" t="str">
            <v>Analítico</v>
          </cell>
        </row>
        <row r="1039">
          <cell r="A1039" t="str">
            <v>Analítico</v>
          </cell>
        </row>
        <row r="1040">
          <cell r="A1040" t="str">
            <v>Analítico</v>
          </cell>
        </row>
        <row r="1041">
          <cell r="A1041" t="str">
            <v>Analítico</v>
          </cell>
        </row>
        <row r="1042">
          <cell r="A1042" t="str">
            <v>Analítico</v>
          </cell>
        </row>
        <row r="1043">
          <cell r="A1043" t="str">
            <v>Analítico</v>
          </cell>
        </row>
        <row r="1044">
          <cell r="A1044" t="str">
            <v>Analítico</v>
          </cell>
        </row>
        <row r="1045">
          <cell r="A1045" t="str">
            <v>Analítico</v>
          </cell>
        </row>
        <row r="1046">
          <cell r="A1046" t="str">
            <v>Analítico</v>
          </cell>
        </row>
        <row r="1047">
          <cell r="A1047" t="str">
            <v>Analítico</v>
          </cell>
        </row>
        <row r="1048">
          <cell r="A1048" t="str">
            <v>Analítico</v>
          </cell>
        </row>
        <row r="1049">
          <cell r="A1049" t="str">
            <v>Analítico</v>
          </cell>
        </row>
        <row r="1050">
          <cell r="A1050" t="str">
            <v>Analítico</v>
          </cell>
        </row>
        <row r="1051">
          <cell r="A1051" t="str">
            <v>Analítico</v>
          </cell>
        </row>
        <row r="1052">
          <cell r="A1052" t="str">
            <v>Analítico</v>
          </cell>
        </row>
        <row r="1053">
          <cell r="A1053" t="str">
            <v>Analítico</v>
          </cell>
        </row>
        <row r="1054">
          <cell r="A1054" t="str">
            <v>Analítico</v>
          </cell>
        </row>
        <row r="1055">
          <cell r="A1055" t="str">
            <v>Analítico</v>
          </cell>
        </row>
        <row r="1056">
          <cell r="A1056" t="str">
            <v>Analítico</v>
          </cell>
        </row>
        <row r="1057">
          <cell r="A1057" t="str">
            <v>Analítico</v>
          </cell>
        </row>
        <row r="1058">
          <cell r="A1058" t="str">
            <v>Analítico</v>
          </cell>
        </row>
        <row r="1059">
          <cell r="A1059" t="str">
            <v>Analítico</v>
          </cell>
        </row>
        <row r="1060">
          <cell r="A1060" t="str">
            <v>Analítico</v>
          </cell>
        </row>
        <row r="1061">
          <cell r="A1061" t="str">
            <v>Analítico</v>
          </cell>
        </row>
        <row r="1062">
          <cell r="A1062" t="str">
            <v>Analítico</v>
          </cell>
        </row>
        <row r="1063">
          <cell r="A1063" t="str">
            <v>Analítico</v>
          </cell>
        </row>
        <row r="1064">
          <cell r="A1064" t="str">
            <v>Analítico</v>
          </cell>
        </row>
        <row r="1065">
          <cell r="A1065" t="str">
            <v>Analítico</v>
          </cell>
        </row>
        <row r="1066">
          <cell r="A1066" t="str">
            <v>Analítico</v>
          </cell>
        </row>
        <row r="1067">
          <cell r="A1067" t="str">
            <v>Analítico</v>
          </cell>
        </row>
        <row r="1068">
          <cell r="A1068" t="str">
            <v>Analítico</v>
          </cell>
        </row>
        <row r="1069">
          <cell r="A1069" t="str">
            <v>Analítico</v>
          </cell>
        </row>
        <row r="1070">
          <cell r="A1070" t="str">
            <v>Analítico</v>
          </cell>
        </row>
        <row r="1071">
          <cell r="A1071" t="str">
            <v>Analítico</v>
          </cell>
        </row>
        <row r="1072">
          <cell r="A1072" t="str">
            <v>Analítico</v>
          </cell>
        </row>
        <row r="1073">
          <cell r="A1073" t="str">
            <v>Analítico</v>
          </cell>
        </row>
        <row r="1074">
          <cell r="A1074" t="str">
            <v>Analítico</v>
          </cell>
        </row>
        <row r="1075">
          <cell r="A1075" t="str">
            <v>Analítico</v>
          </cell>
        </row>
        <row r="1076">
          <cell r="A1076" t="str">
            <v>Analítico</v>
          </cell>
        </row>
        <row r="1077">
          <cell r="A1077" t="str">
            <v>Analítico</v>
          </cell>
        </row>
        <row r="1078">
          <cell r="A1078" t="str">
            <v>Analítico</v>
          </cell>
        </row>
        <row r="1079">
          <cell r="A1079" t="str">
            <v>Analítico</v>
          </cell>
        </row>
        <row r="1080">
          <cell r="A1080" t="str">
            <v>Analítico</v>
          </cell>
        </row>
        <row r="1081">
          <cell r="A1081" t="str">
            <v>Analítico</v>
          </cell>
        </row>
        <row r="1082">
          <cell r="A1082" t="str">
            <v>Analítico</v>
          </cell>
        </row>
        <row r="1083">
          <cell r="A1083" t="str">
            <v>Analítico</v>
          </cell>
        </row>
        <row r="1084">
          <cell r="A1084" t="str">
            <v>Analítico</v>
          </cell>
        </row>
        <row r="1085">
          <cell r="A1085" t="str">
            <v>Analítico</v>
          </cell>
        </row>
        <row r="1086">
          <cell r="A1086" t="str">
            <v>Analítico</v>
          </cell>
        </row>
        <row r="1087">
          <cell r="A1087">
            <v>115</v>
          </cell>
        </row>
        <row r="1088">
          <cell r="A1088">
            <v>115</v>
          </cell>
        </row>
        <row r="1089">
          <cell r="A1089">
            <v>115</v>
          </cell>
        </row>
        <row r="1090">
          <cell r="A1090">
            <v>115</v>
          </cell>
        </row>
        <row r="1091">
          <cell r="A1091">
            <v>115</v>
          </cell>
        </row>
        <row r="1092">
          <cell r="A1092">
            <v>115</v>
          </cell>
        </row>
        <row r="1093">
          <cell r="A1093" t="str">
            <v>Analítico</v>
          </cell>
        </row>
        <row r="1094">
          <cell r="A1094">
            <v>123</v>
          </cell>
        </row>
        <row r="1095">
          <cell r="A1095">
            <v>123</v>
          </cell>
        </row>
        <row r="1096">
          <cell r="A1096" t="str">
            <v>Analítico</v>
          </cell>
        </row>
        <row r="1097">
          <cell r="A1097">
            <v>123</v>
          </cell>
        </row>
        <row r="1098">
          <cell r="A1098">
            <v>123</v>
          </cell>
        </row>
        <row r="1099">
          <cell r="A1099">
            <v>123</v>
          </cell>
        </row>
        <row r="1100">
          <cell r="A1100" t="str">
            <v>Analítico</v>
          </cell>
        </row>
        <row r="1101">
          <cell r="A1101">
            <v>119</v>
          </cell>
        </row>
        <row r="1102">
          <cell r="A1102" t="str">
            <v>Analítico</v>
          </cell>
        </row>
        <row r="1103">
          <cell r="A1103" t="str">
            <v>Analítico</v>
          </cell>
        </row>
        <row r="1104">
          <cell r="A1104">
            <v>123</v>
          </cell>
        </row>
        <row r="1105">
          <cell r="A1105">
            <v>123</v>
          </cell>
        </row>
        <row r="1106">
          <cell r="A1106">
            <v>123</v>
          </cell>
        </row>
        <row r="1107">
          <cell r="A1107">
            <v>123</v>
          </cell>
        </row>
        <row r="1108">
          <cell r="A1108">
            <v>123</v>
          </cell>
        </row>
        <row r="1109">
          <cell r="A1109" t="str">
            <v>Analítico</v>
          </cell>
        </row>
        <row r="1110">
          <cell r="A1110" t="str">
            <v>Analítico</v>
          </cell>
        </row>
        <row r="1111">
          <cell r="A1111">
            <v>133</v>
          </cell>
        </row>
        <row r="1112">
          <cell r="A1112">
            <v>133</v>
          </cell>
        </row>
        <row r="1113">
          <cell r="A1113" t="str">
            <v>Analítico</v>
          </cell>
        </row>
        <row r="1114">
          <cell r="A1114">
            <v>133</v>
          </cell>
        </row>
        <row r="1115">
          <cell r="A1115">
            <v>133</v>
          </cell>
        </row>
        <row r="1116">
          <cell r="A1116" t="str">
            <v>Analítico</v>
          </cell>
        </row>
        <row r="1117">
          <cell r="A1117">
            <v>132</v>
          </cell>
        </row>
        <row r="1118">
          <cell r="A1118">
            <v>132</v>
          </cell>
        </row>
        <row r="1119">
          <cell r="A1119">
            <v>132</v>
          </cell>
        </row>
        <row r="1120">
          <cell r="A1120">
            <v>132</v>
          </cell>
        </row>
        <row r="1121">
          <cell r="A1121">
            <v>132</v>
          </cell>
        </row>
        <row r="1122">
          <cell r="A1122">
            <v>132</v>
          </cell>
        </row>
        <row r="1123">
          <cell r="A1123" t="str">
            <v>Analítico</v>
          </cell>
        </row>
        <row r="1124">
          <cell r="A1124">
            <v>149</v>
          </cell>
        </row>
        <row r="1125">
          <cell r="A1125" t="str">
            <v>Analítico</v>
          </cell>
        </row>
        <row r="1126">
          <cell r="A1126" t="str">
            <v>Analítico</v>
          </cell>
        </row>
        <row r="1127">
          <cell r="A1127">
            <v>134</v>
          </cell>
        </row>
        <row r="1128">
          <cell r="A1128">
            <v>134</v>
          </cell>
        </row>
        <row r="1129">
          <cell r="A1129">
            <v>134</v>
          </cell>
        </row>
        <row r="1130">
          <cell r="A1130">
            <v>134</v>
          </cell>
        </row>
        <row r="1131">
          <cell r="A1131">
            <v>134</v>
          </cell>
        </row>
        <row r="1132">
          <cell r="A1132">
            <v>134</v>
          </cell>
        </row>
        <row r="1133">
          <cell r="A1133">
            <v>134</v>
          </cell>
        </row>
        <row r="1134">
          <cell r="A1134" t="str">
            <v>Analítico</v>
          </cell>
        </row>
        <row r="1135">
          <cell r="A1135" t="str">
            <v>Analítico</v>
          </cell>
        </row>
        <row r="1136">
          <cell r="A1136">
            <v>135</v>
          </cell>
        </row>
        <row r="1137">
          <cell r="A1137" t="str">
            <v>Analítico</v>
          </cell>
        </row>
        <row r="1138">
          <cell r="A1138">
            <v>135</v>
          </cell>
        </row>
        <row r="1139">
          <cell r="A1139" t="str">
            <v>Analítico</v>
          </cell>
        </row>
        <row r="1140">
          <cell r="A1140" t="str">
            <v>Analítico</v>
          </cell>
        </row>
        <row r="1141">
          <cell r="A1141">
            <v>142</v>
          </cell>
        </row>
        <row r="1142">
          <cell r="A1142">
            <v>142</v>
          </cell>
        </row>
        <row r="1143">
          <cell r="A1143">
            <v>142</v>
          </cell>
        </row>
        <row r="1144">
          <cell r="A1144">
            <v>142</v>
          </cell>
        </row>
        <row r="1145">
          <cell r="A1145">
            <v>142</v>
          </cell>
        </row>
        <row r="1146">
          <cell r="A1146">
            <v>142</v>
          </cell>
        </row>
        <row r="1147">
          <cell r="A1147">
            <v>142</v>
          </cell>
        </row>
        <row r="1148">
          <cell r="A1148">
            <v>142</v>
          </cell>
        </row>
        <row r="1149">
          <cell r="A1149">
            <v>142</v>
          </cell>
        </row>
        <row r="1150">
          <cell r="A1150">
            <v>142</v>
          </cell>
        </row>
        <row r="1151">
          <cell r="A1151">
            <v>142</v>
          </cell>
        </row>
        <row r="1152">
          <cell r="A1152">
            <v>142</v>
          </cell>
        </row>
        <row r="1153">
          <cell r="A1153">
            <v>142</v>
          </cell>
        </row>
        <row r="1154">
          <cell r="A1154">
            <v>142</v>
          </cell>
        </row>
        <row r="1155">
          <cell r="A1155">
            <v>142</v>
          </cell>
        </row>
        <row r="1156">
          <cell r="A1156">
            <v>142</v>
          </cell>
        </row>
        <row r="1157">
          <cell r="A1157">
            <v>142</v>
          </cell>
        </row>
        <row r="1158">
          <cell r="A1158">
            <v>142</v>
          </cell>
        </row>
        <row r="1159">
          <cell r="A1159">
            <v>142</v>
          </cell>
        </row>
        <row r="1160">
          <cell r="A1160">
            <v>142</v>
          </cell>
        </row>
        <row r="1161">
          <cell r="A1161">
            <v>142</v>
          </cell>
        </row>
        <row r="1162">
          <cell r="A1162">
            <v>142</v>
          </cell>
        </row>
        <row r="1163">
          <cell r="A1163">
            <v>142</v>
          </cell>
        </row>
        <row r="1164">
          <cell r="A1164">
            <v>142</v>
          </cell>
        </row>
        <row r="1165">
          <cell r="A1165">
            <v>142</v>
          </cell>
        </row>
        <row r="1166">
          <cell r="A1166">
            <v>142</v>
          </cell>
        </row>
        <row r="1167">
          <cell r="A1167">
            <v>142</v>
          </cell>
        </row>
        <row r="1168">
          <cell r="A1168">
            <v>142</v>
          </cell>
        </row>
        <row r="1169">
          <cell r="A1169">
            <v>142</v>
          </cell>
        </row>
        <row r="1170">
          <cell r="A1170">
            <v>142</v>
          </cell>
        </row>
        <row r="1171">
          <cell r="A1171">
            <v>142</v>
          </cell>
        </row>
        <row r="1172">
          <cell r="A1172">
            <v>142</v>
          </cell>
        </row>
        <row r="1173">
          <cell r="A1173">
            <v>142</v>
          </cell>
        </row>
        <row r="1174">
          <cell r="A1174">
            <v>142</v>
          </cell>
        </row>
        <row r="1175">
          <cell r="A1175">
            <v>142</v>
          </cell>
        </row>
        <row r="1176">
          <cell r="A1176">
            <v>142</v>
          </cell>
        </row>
        <row r="1177">
          <cell r="A1177">
            <v>142</v>
          </cell>
        </row>
        <row r="1178">
          <cell r="A1178">
            <v>142</v>
          </cell>
        </row>
        <row r="1179">
          <cell r="A1179">
            <v>142</v>
          </cell>
        </row>
        <row r="1180">
          <cell r="A1180">
            <v>142</v>
          </cell>
        </row>
        <row r="1181">
          <cell r="A1181">
            <v>142</v>
          </cell>
        </row>
        <row r="1182">
          <cell r="A1182">
            <v>142</v>
          </cell>
        </row>
        <row r="1183">
          <cell r="A1183">
            <v>142</v>
          </cell>
        </row>
        <row r="1184">
          <cell r="A1184">
            <v>142</v>
          </cell>
        </row>
        <row r="1185">
          <cell r="A1185">
            <v>142</v>
          </cell>
        </row>
        <row r="1186">
          <cell r="A1186">
            <v>142</v>
          </cell>
        </row>
        <row r="1187">
          <cell r="A1187">
            <v>142</v>
          </cell>
        </row>
        <row r="1188">
          <cell r="A1188">
            <v>142</v>
          </cell>
        </row>
        <row r="1189">
          <cell r="A1189">
            <v>142</v>
          </cell>
        </row>
        <row r="1190">
          <cell r="A1190">
            <v>142</v>
          </cell>
        </row>
        <row r="1191">
          <cell r="A1191">
            <v>142</v>
          </cell>
        </row>
        <row r="1192">
          <cell r="A1192">
            <v>142</v>
          </cell>
        </row>
        <row r="1193">
          <cell r="A1193">
            <v>142</v>
          </cell>
        </row>
        <row r="1194">
          <cell r="A1194">
            <v>142</v>
          </cell>
        </row>
        <row r="1195">
          <cell r="A1195">
            <v>142</v>
          </cell>
        </row>
        <row r="1196">
          <cell r="A1196">
            <v>142</v>
          </cell>
        </row>
        <row r="1197">
          <cell r="A1197">
            <v>142</v>
          </cell>
        </row>
        <row r="1198">
          <cell r="A1198">
            <v>142</v>
          </cell>
        </row>
        <row r="1199">
          <cell r="A1199">
            <v>142</v>
          </cell>
        </row>
        <row r="1200">
          <cell r="A1200">
            <v>142</v>
          </cell>
        </row>
        <row r="1201">
          <cell r="A1201">
            <v>142</v>
          </cell>
        </row>
        <row r="1202">
          <cell r="A1202">
            <v>142</v>
          </cell>
        </row>
        <row r="1203">
          <cell r="A1203">
            <v>142</v>
          </cell>
        </row>
        <row r="1204">
          <cell r="A1204">
            <v>142</v>
          </cell>
        </row>
        <row r="1205">
          <cell r="A1205">
            <v>142</v>
          </cell>
        </row>
        <row r="1206">
          <cell r="A1206">
            <v>142</v>
          </cell>
        </row>
        <row r="1207">
          <cell r="A1207">
            <v>142</v>
          </cell>
        </row>
        <row r="1208">
          <cell r="A1208">
            <v>142</v>
          </cell>
        </row>
        <row r="1209">
          <cell r="A1209">
            <v>142</v>
          </cell>
        </row>
        <row r="1210">
          <cell r="A1210">
            <v>142</v>
          </cell>
        </row>
        <row r="1211">
          <cell r="A1211">
            <v>142</v>
          </cell>
        </row>
        <row r="1212">
          <cell r="A1212">
            <v>142</v>
          </cell>
        </row>
        <row r="1213">
          <cell r="A1213">
            <v>142</v>
          </cell>
        </row>
        <row r="1214">
          <cell r="A1214">
            <v>142</v>
          </cell>
        </row>
        <row r="1215">
          <cell r="A1215">
            <v>142</v>
          </cell>
        </row>
        <row r="1216">
          <cell r="A1216">
            <v>142</v>
          </cell>
        </row>
        <row r="1217">
          <cell r="A1217">
            <v>142</v>
          </cell>
        </row>
        <row r="1218">
          <cell r="A1218">
            <v>142</v>
          </cell>
        </row>
        <row r="1219">
          <cell r="A1219">
            <v>142</v>
          </cell>
        </row>
        <row r="1220">
          <cell r="A1220">
            <v>142</v>
          </cell>
        </row>
        <row r="1221">
          <cell r="A1221">
            <v>142</v>
          </cell>
        </row>
        <row r="1222">
          <cell r="A1222">
            <v>142</v>
          </cell>
        </row>
        <row r="1223">
          <cell r="A1223">
            <v>142</v>
          </cell>
        </row>
        <row r="1224">
          <cell r="A1224">
            <v>142</v>
          </cell>
        </row>
        <row r="1225">
          <cell r="A1225">
            <v>142</v>
          </cell>
        </row>
        <row r="1226">
          <cell r="A1226">
            <v>142</v>
          </cell>
        </row>
        <row r="1227">
          <cell r="A1227">
            <v>142</v>
          </cell>
        </row>
        <row r="1228">
          <cell r="A1228">
            <v>142</v>
          </cell>
        </row>
        <row r="1229">
          <cell r="A1229">
            <v>142</v>
          </cell>
        </row>
        <row r="1230">
          <cell r="A1230">
            <v>142</v>
          </cell>
        </row>
        <row r="1231">
          <cell r="A1231">
            <v>142</v>
          </cell>
        </row>
        <row r="1232">
          <cell r="A1232">
            <v>142</v>
          </cell>
        </row>
        <row r="1233">
          <cell r="A1233">
            <v>142</v>
          </cell>
        </row>
        <row r="1234">
          <cell r="A1234">
            <v>142</v>
          </cell>
        </row>
        <row r="1235">
          <cell r="A1235">
            <v>142</v>
          </cell>
        </row>
        <row r="1236">
          <cell r="A1236">
            <v>142</v>
          </cell>
        </row>
        <row r="1237">
          <cell r="A1237">
            <v>142</v>
          </cell>
        </row>
        <row r="1238">
          <cell r="A1238">
            <v>142</v>
          </cell>
        </row>
        <row r="1239">
          <cell r="A1239">
            <v>142</v>
          </cell>
        </row>
        <row r="1240">
          <cell r="A1240">
            <v>142</v>
          </cell>
        </row>
        <row r="1241">
          <cell r="A1241">
            <v>142</v>
          </cell>
        </row>
        <row r="1242">
          <cell r="A1242">
            <v>142</v>
          </cell>
        </row>
        <row r="1243">
          <cell r="A1243">
            <v>142</v>
          </cell>
        </row>
        <row r="1244">
          <cell r="A1244">
            <v>142</v>
          </cell>
        </row>
        <row r="1245">
          <cell r="A1245">
            <v>142</v>
          </cell>
        </row>
        <row r="1246">
          <cell r="A1246">
            <v>142</v>
          </cell>
        </row>
        <row r="1247">
          <cell r="A1247">
            <v>142</v>
          </cell>
        </row>
        <row r="1248">
          <cell r="A1248">
            <v>142</v>
          </cell>
        </row>
        <row r="1249">
          <cell r="A1249">
            <v>142</v>
          </cell>
        </row>
        <row r="1250">
          <cell r="A1250">
            <v>142</v>
          </cell>
        </row>
        <row r="1251">
          <cell r="A1251">
            <v>142</v>
          </cell>
        </row>
        <row r="1252">
          <cell r="A1252">
            <v>142</v>
          </cell>
        </row>
        <row r="1253">
          <cell r="A1253">
            <v>142</v>
          </cell>
        </row>
        <row r="1254">
          <cell r="A1254">
            <v>142</v>
          </cell>
        </row>
        <row r="1255">
          <cell r="A1255">
            <v>142</v>
          </cell>
        </row>
        <row r="1256">
          <cell r="A1256">
            <v>142</v>
          </cell>
        </row>
        <row r="1257">
          <cell r="A1257">
            <v>142</v>
          </cell>
        </row>
        <row r="1258">
          <cell r="A1258">
            <v>142</v>
          </cell>
        </row>
        <row r="1259">
          <cell r="A1259">
            <v>142</v>
          </cell>
        </row>
        <row r="1260">
          <cell r="A1260">
            <v>142</v>
          </cell>
        </row>
        <row r="1261">
          <cell r="A1261">
            <v>142</v>
          </cell>
        </row>
        <row r="1262">
          <cell r="A1262">
            <v>142</v>
          </cell>
        </row>
        <row r="1263">
          <cell r="A1263">
            <v>142</v>
          </cell>
        </row>
        <row r="1264">
          <cell r="A1264">
            <v>142</v>
          </cell>
        </row>
        <row r="1265">
          <cell r="A1265">
            <v>142</v>
          </cell>
        </row>
        <row r="1266">
          <cell r="A1266">
            <v>142</v>
          </cell>
        </row>
        <row r="1267">
          <cell r="A1267">
            <v>142</v>
          </cell>
        </row>
        <row r="1268">
          <cell r="A1268">
            <v>142</v>
          </cell>
        </row>
        <row r="1269">
          <cell r="A1269">
            <v>142</v>
          </cell>
        </row>
        <row r="1270">
          <cell r="A1270">
            <v>142</v>
          </cell>
        </row>
        <row r="1271">
          <cell r="A1271">
            <v>142</v>
          </cell>
        </row>
        <row r="1272">
          <cell r="A1272">
            <v>142</v>
          </cell>
        </row>
        <row r="1273">
          <cell r="A1273">
            <v>142</v>
          </cell>
        </row>
        <row r="1274">
          <cell r="A1274">
            <v>142</v>
          </cell>
        </row>
        <row r="1275">
          <cell r="A1275">
            <v>142</v>
          </cell>
        </row>
        <row r="1276">
          <cell r="A1276">
            <v>142</v>
          </cell>
        </row>
        <row r="1277">
          <cell r="A1277">
            <v>142</v>
          </cell>
        </row>
        <row r="1278">
          <cell r="A1278">
            <v>142</v>
          </cell>
        </row>
        <row r="1279">
          <cell r="A1279">
            <v>142</v>
          </cell>
        </row>
        <row r="1280">
          <cell r="A1280">
            <v>142</v>
          </cell>
        </row>
        <row r="1281">
          <cell r="A1281">
            <v>142</v>
          </cell>
        </row>
        <row r="1282">
          <cell r="A1282">
            <v>142</v>
          </cell>
        </row>
        <row r="1283">
          <cell r="A1283">
            <v>142</v>
          </cell>
        </row>
        <row r="1284">
          <cell r="A1284">
            <v>142</v>
          </cell>
        </row>
        <row r="1285">
          <cell r="A1285">
            <v>142</v>
          </cell>
        </row>
        <row r="1286">
          <cell r="A1286">
            <v>142</v>
          </cell>
        </row>
        <row r="1287">
          <cell r="A1287">
            <v>142</v>
          </cell>
        </row>
        <row r="1288">
          <cell r="A1288">
            <v>142</v>
          </cell>
        </row>
        <row r="1289">
          <cell r="A1289">
            <v>142</v>
          </cell>
        </row>
        <row r="1290">
          <cell r="A1290">
            <v>142</v>
          </cell>
        </row>
        <row r="1291">
          <cell r="A1291">
            <v>142</v>
          </cell>
        </row>
        <row r="1292">
          <cell r="A1292">
            <v>142</v>
          </cell>
        </row>
        <row r="1293">
          <cell r="A1293">
            <v>142</v>
          </cell>
        </row>
        <row r="1294">
          <cell r="A1294">
            <v>142</v>
          </cell>
        </row>
        <row r="1295">
          <cell r="A1295">
            <v>142</v>
          </cell>
        </row>
        <row r="1296">
          <cell r="A1296">
            <v>142</v>
          </cell>
        </row>
        <row r="1297">
          <cell r="A1297">
            <v>142</v>
          </cell>
        </row>
        <row r="1298">
          <cell r="A1298">
            <v>142</v>
          </cell>
        </row>
        <row r="1299">
          <cell r="A1299">
            <v>142</v>
          </cell>
        </row>
        <row r="1300">
          <cell r="A1300">
            <v>142</v>
          </cell>
        </row>
        <row r="1301">
          <cell r="A1301">
            <v>142</v>
          </cell>
        </row>
        <row r="1302">
          <cell r="A1302">
            <v>142</v>
          </cell>
        </row>
        <row r="1303">
          <cell r="A1303">
            <v>142</v>
          </cell>
        </row>
        <row r="1304">
          <cell r="A1304">
            <v>142</v>
          </cell>
        </row>
        <row r="1305">
          <cell r="A1305">
            <v>142</v>
          </cell>
        </row>
        <row r="1306">
          <cell r="A1306">
            <v>142</v>
          </cell>
        </row>
        <row r="1307">
          <cell r="A1307">
            <v>142</v>
          </cell>
        </row>
        <row r="1308">
          <cell r="A1308">
            <v>142</v>
          </cell>
        </row>
        <row r="1309">
          <cell r="A1309">
            <v>142</v>
          </cell>
        </row>
        <row r="1310">
          <cell r="A1310">
            <v>142</v>
          </cell>
        </row>
        <row r="1311">
          <cell r="A1311">
            <v>142</v>
          </cell>
        </row>
        <row r="1312">
          <cell r="A1312">
            <v>142</v>
          </cell>
        </row>
        <row r="1313">
          <cell r="A1313">
            <v>142</v>
          </cell>
        </row>
        <row r="1314">
          <cell r="A1314">
            <v>142</v>
          </cell>
        </row>
        <row r="1315">
          <cell r="A1315">
            <v>142</v>
          </cell>
        </row>
        <row r="1316">
          <cell r="A1316">
            <v>142</v>
          </cell>
        </row>
        <row r="1317">
          <cell r="A1317">
            <v>142</v>
          </cell>
        </row>
        <row r="1318">
          <cell r="A1318">
            <v>142</v>
          </cell>
        </row>
        <row r="1319">
          <cell r="A1319">
            <v>142</v>
          </cell>
        </row>
        <row r="1320">
          <cell r="A1320">
            <v>142</v>
          </cell>
        </row>
        <row r="1321">
          <cell r="A1321">
            <v>142</v>
          </cell>
        </row>
        <row r="1322">
          <cell r="A1322">
            <v>142</v>
          </cell>
        </row>
        <row r="1323">
          <cell r="A1323">
            <v>142</v>
          </cell>
        </row>
        <row r="1324">
          <cell r="A1324">
            <v>142</v>
          </cell>
        </row>
        <row r="1325">
          <cell r="A1325">
            <v>142</v>
          </cell>
        </row>
        <row r="1326">
          <cell r="A1326">
            <v>142</v>
          </cell>
        </row>
        <row r="1327">
          <cell r="A1327">
            <v>142</v>
          </cell>
        </row>
        <row r="1328">
          <cell r="A1328">
            <v>142</v>
          </cell>
        </row>
        <row r="1329">
          <cell r="A1329">
            <v>142</v>
          </cell>
        </row>
        <row r="1330">
          <cell r="A1330">
            <v>142</v>
          </cell>
        </row>
        <row r="1331">
          <cell r="A1331">
            <v>142</v>
          </cell>
        </row>
        <row r="1332">
          <cell r="A1332">
            <v>142</v>
          </cell>
        </row>
        <row r="1333">
          <cell r="A1333">
            <v>142</v>
          </cell>
        </row>
        <row r="1334">
          <cell r="A1334">
            <v>142</v>
          </cell>
        </row>
        <row r="1335">
          <cell r="A1335">
            <v>142</v>
          </cell>
        </row>
        <row r="1336">
          <cell r="A1336">
            <v>142</v>
          </cell>
        </row>
        <row r="1337">
          <cell r="A1337">
            <v>142</v>
          </cell>
        </row>
        <row r="1338">
          <cell r="A1338">
            <v>142</v>
          </cell>
        </row>
        <row r="1339">
          <cell r="A1339">
            <v>142</v>
          </cell>
        </row>
        <row r="1340">
          <cell r="A1340">
            <v>142</v>
          </cell>
        </row>
        <row r="1341">
          <cell r="A1341">
            <v>142</v>
          </cell>
        </row>
        <row r="1342">
          <cell r="A1342">
            <v>142</v>
          </cell>
        </row>
        <row r="1343">
          <cell r="A1343">
            <v>142</v>
          </cell>
        </row>
        <row r="1344">
          <cell r="A1344">
            <v>142</v>
          </cell>
        </row>
        <row r="1345">
          <cell r="A1345">
            <v>142</v>
          </cell>
        </row>
        <row r="1346">
          <cell r="A1346">
            <v>142</v>
          </cell>
        </row>
        <row r="1347">
          <cell r="A1347">
            <v>142</v>
          </cell>
        </row>
        <row r="1348">
          <cell r="A1348">
            <v>142</v>
          </cell>
        </row>
        <row r="1349">
          <cell r="A1349">
            <v>142</v>
          </cell>
        </row>
        <row r="1350">
          <cell r="A1350">
            <v>142</v>
          </cell>
        </row>
        <row r="1351">
          <cell r="A1351">
            <v>142</v>
          </cell>
        </row>
        <row r="1352">
          <cell r="A1352">
            <v>142</v>
          </cell>
        </row>
        <row r="1353">
          <cell r="A1353">
            <v>142</v>
          </cell>
        </row>
        <row r="1354">
          <cell r="A1354">
            <v>142</v>
          </cell>
        </row>
        <row r="1355">
          <cell r="A1355">
            <v>142</v>
          </cell>
        </row>
        <row r="1356">
          <cell r="A1356">
            <v>142</v>
          </cell>
        </row>
        <row r="1357">
          <cell r="A1357">
            <v>142</v>
          </cell>
        </row>
        <row r="1358">
          <cell r="A1358">
            <v>142</v>
          </cell>
        </row>
        <row r="1359">
          <cell r="A1359">
            <v>142</v>
          </cell>
        </row>
        <row r="1360">
          <cell r="A1360">
            <v>142</v>
          </cell>
        </row>
        <row r="1361">
          <cell r="A1361">
            <v>142</v>
          </cell>
        </row>
        <row r="1362">
          <cell r="A1362">
            <v>142</v>
          </cell>
        </row>
        <row r="1363">
          <cell r="A1363">
            <v>142</v>
          </cell>
        </row>
        <row r="1364">
          <cell r="A1364">
            <v>142</v>
          </cell>
        </row>
        <row r="1365">
          <cell r="A1365">
            <v>142</v>
          </cell>
        </row>
        <row r="1366">
          <cell r="A1366">
            <v>142</v>
          </cell>
        </row>
        <row r="1367">
          <cell r="A1367">
            <v>142</v>
          </cell>
        </row>
        <row r="1368">
          <cell r="A1368">
            <v>142</v>
          </cell>
        </row>
        <row r="1369">
          <cell r="A1369">
            <v>142</v>
          </cell>
        </row>
        <row r="1370">
          <cell r="A1370">
            <v>142</v>
          </cell>
        </row>
        <row r="1371">
          <cell r="A1371">
            <v>142</v>
          </cell>
        </row>
        <row r="1372">
          <cell r="A1372">
            <v>142</v>
          </cell>
        </row>
        <row r="1373">
          <cell r="A1373">
            <v>142</v>
          </cell>
        </row>
        <row r="1374">
          <cell r="A1374">
            <v>142</v>
          </cell>
        </row>
        <row r="1375">
          <cell r="A1375">
            <v>142</v>
          </cell>
        </row>
        <row r="1376">
          <cell r="A1376">
            <v>142</v>
          </cell>
        </row>
        <row r="1377">
          <cell r="A1377">
            <v>142</v>
          </cell>
        </row>
        <row r="1378">
          <cell r="A1378">
            <v>142</v>
          </cell>
        </row>
        <row r="1379">
          <cell r="A1379">
            <v>142</v>
          </cell>
        </row>
        <row r="1380">
          <cell r="A1380">
            <v>142</v>
          </cell>
        </row>
        <row r="1381">
          <cell r="A1381">
            <v>142</v>
          </cell>
        </row>
        <row r="1382">
          <cell r="A1382">
            <v>142</v>
          </cell>
        </row>
        <row r="1383">
          <cell r="A1383">
            <v>142</v>
          </cell>
        </row>
        <row r="1384">
          <cell r="A1384">
            <v>142</v>
          </cell>
        </row>
        <row r="1385">
          <cell r="A1385">
            <v>142</v>
          </cell>
        </row>
        <row r="1386">
          <cell r="A1386">
            <v>142</v>
          </cell>
        </row>
        <row r="1387">
          <cell r="A1387">
            <v>142</v>
          </cell>
        </row>
        <row r="1388">
          <cell r="A1388">
            <v>142</v>
          </cell>
        </row>
        <row r="1389">
          <cell r="A1389">
            <v>142</v>
          </cell>
        </row>
        <row r="1390">
          <cell r="A1390">
            <v>142</v>
          </cell>
        </row>
        <row r="1391">
          <cell r="A1391">
            <v>142</v>
          </cell>
        </row>
        <row r="1392">
          <cell r="A1392">
            <v>142</v>
          </cell>
        </row>
        <row r="1393">
          <cell r="A1393">
            <v>142</v>
          </cell>
        </row>
        <row r="1394">
          <cell r="A1394">
            <v>142</v>
          </cell>
        </row>
        <row r="1395">
          <cell r="A1395">
            <v>142</v>
          </cell>
        </row>
        <row r="1396">
          <cell r="A1396">
            <v>142</v>
          </cell>
        </row>
        <row r="1397">
          <cell r="A1397">
            <v>142</v>
          </cell>
        </row>
        <row r="1398">
          <cell r="A1398">
            <v>142</v>
          </cell>
        </row>
        <row r="1399">
          <cell r="A1399">
            <v>142</v>
          </cell>
        </row>
        <row r="1400">
          <cell r="A1400" t="str">
            <v>Analítico</v>
          </cell>
        </row>
        <row r="1401">
          <cell r="A1401" t="str">
            <v>Analítico</v>
          </cell>
        </row>
        <row r="1402">
          <cell r="A1402" t="str">
            <v>Analítico</v>
          </cell>
        </row>
        <row r="1403">
          <cell r="A1403" t="str">
            <v>Analítico</v>
          </cell>
        </row>
        <row r="1404">
          <cell r="A1404" t="str">
            <v>Analítico</v>
          </cell>
        </row>
        <row r="1405">
          <cell r="A1405" t="str">
            <v>Analítico</v>
          </cell>
        </row>
        <row r="1406">
          <cell r="A1406" t="str">
            <v>Analítico</v>
          </cell>
        </row>
        <row r="1407">
          <cell r="A1407" t="str">
            <v>Analítico</v>
          </cell>
        </row>
        <row r="1408">
          <cell r="A1408" t="str">
            <v>Analítico</v>
          </cell>
        </row>
        <row r="1409">
          <cell r="A1409">
            <v>142</v>
          </cell>
        </row>
        <row r="1410">
          <cell r="A1410">
            <v>143</v>
          </cell>
        </row>
        <row r="1411">
          <cell r="A1411" t="str">
            <v>Analítico</v>
          </cell>
        </row>
        <row r="1412">
          <cell r="A1412" t="str">
            <v>Analítico</v>
          </cell>
        </row>
        <row r="1413">
          <cell r="A1413" t="str">
            <v>Analítico</v>
          </cell>
        </row>
        <row r="1414">
          <cell r="A1414" t="str">
            <v>Analítico</v>
          </cell>
        </row>
        <row r="1415">
          <cell r="A1415" t="str">
            <v>Analítico</v>
          </cell>
        </row>
        <row r="1416">
          <cell r="A1416" t="str">
            <v>Analítico</v>
          </cell>
        </row>
        <row r="1417">
          <cell r="A1417" t="str">
            <v>Analítico</v>
          </cell>
        </row>
        <row r="1418">
          <cell r="A1418" t="str">
            <v>Analítico</v>
          </cell>
        </row>
        <row r="1419">
          <cell r="A1419">
            <v>143</v>
          </cell>
        </row>
        <row r="1420">
          <cell r="A1420" t="str">
            <v>Analítico</v>
          </cell>
        </row>
        <row r="1421">
          <cell r="A1421">
            <v>144</v>
          </cell>
        </row>
        <row r="1422">
          <cell r="A1422">
            <v>144</v>
          </cell>
        </row>
        <row r="1423">
          <cell r="A1423">
            <v>144</v>
          </cell>
        </row>
        <row r="1424">
          <cell r="A1424">
            <v>144</v>
          </cell>
        </row>
        <row r="1425">
          <cell r="A1425">
            <v>144</v>
          </cell>
        </row>
        <row r="1426">
          <cell r="A1426">
            <v>144</v>
          </cell>
        </row>
        <row r="1427">
          <cell r="A1427">
            <v>145</v>
          </cell>
        </row>
        <row r="1428">
          <cell r="A1428" t="str">
            <v>Analítico</v>
          </cell>
        </row>
        <row r="1429">
          <cell r="A1429" t="str">
            <v>Analítico</v>
          </cell>
        </row>
        <row r="1430">
          <cell r="A1430" t="str">
            <v>Analítico</v>
          </cell>
        </row>
        <row r="1431">
          <cell r="A1431" t="str">
            <v>Analítico</v>
          </cell>
        </row>
        <row r="1432">
          <cell r="A1432" t="str">
            <v>Analítico</v>
          </cell>
        </row>
        <row r="1433">
          <cell r="A1433" t="str">
            <v>Analítico</v>
          </cell>
        </row>
        <row r="1434">
          <cell r="A1434" t="str">
            <v>Analítico</v>
          </cell>
        </row>
        <row r="1435">
          <cell r="A1435" t="str">
            <v>Analítico</v>
          </cell>
        </row>
        <row r="1436">
          <cell r="A1436">
            <v>145</v>
          </cell>
        </row>
        <row r="1437">
          <cell r="A1437">
            <v>144</v>
          </cell>
        </row>
        <row r="1438">
          <cell r="A1438" t="str">
            <v>Analítico</v>
          </cell>
        </row>
        <row r="1439">
          <cell r="A1439" t="str">
            <v>Analítico</v>
          </cell>
        </row>
        <row r="1440">
          <cell r="A1440" t="str">
            <v>Analítico</v>
          </cell>
        </row>
        <row r="1441">
          <cell r="A1441" t="str">
            <v>Analítico</v>
          </cell>
        </row>
        <row r="1442">
          <cell r="A1442" t="str">
            <v>Analítico</v>
          </cell>
        </row>
        <row r="1443">
          <cell r="A1443" t="str">
            <v>Analítico</v>
          </cell>
        </row>
        <row r="1444">
          <cell r="A1444">
            <v>144</v>
          </cell>
        </row>
        <row r="1445">
          <cell r="A1445">
            <v>144</v>
          </cell>
        </row>
        <row r="1446">
          <cell r="A1446" t="str">
            <v>Analítico</v>
          </cell>
        </row>
        <row r="1447">
          <cell r="A1447">
            <v>143</v>
          </cell>
        </row>
        <row r="1448">
          <cell r="A1448">
            <v>143</v>
          </cell>
        </row>
        <row r="1449">
          <cell r="A1449">
            <v>143</v>
          </cell>
        </row>
        <row r="1450">
          <cell r="A1450">
            <v>143</v>
          </cell>
        </row>
        <row r="1451">
          <cell r="A1451" t="str">
            <v>Analítico</v>
          </cell>
        </row>
        <row r="1452">
          <cell r="A1452">
            <v>144</v>
          </cell>
        </row>
        <row r="1453">
          <cell r="A1453">
            <v>144</v>
          </cell>
        </row>
        <row r="1454">
          <cell r="A1454">
            <v>144</v>
          </cell>
        </row>
        <row r="1455">
          <cell r="A1455" t="str">
            <v>Analítico</v>
          </cell>
        </row>
        <row r="1456">
          <cell r="A1456">
            <v>145</v>
          </cell>
        </row>
        <row r="1457">
          <cell r="A1457">
            <v>145</v>
          </cell>
        </row>
        <row r="1458">
          <cell r="A1458">
            <v>145</v>
          </cell>
        </row>
        <row r="1459">
          <cell r="A1459">
            <v>145</v>
          </cell>
        </row>
        <row r="1460">
          <cell r="A1460" t="str">
            <v>Analítico</v>
          </cell>
        </row>
        <row r="1461">
          <cell r="A1461">
            <v>142</v>
          </cell>
        </row>
        <row r="1462">
          <cell r="A1462">
            <v>142</v>
          </cell>
        </row>
        <row r="1463">
          <cell r="A1463">
            <v>145</v>
          </cell>
        </row>
        <row r="1464">
          <cell r="A1464">
            <v>142</v>
          </cell>
        </row>
        <row r="1465">
          <cell r="A1465" t="str">
            <v>Analítico</v>
          </cell>
        </row>
        <row r="1466">
          <cell r="A1466" t="str">
            <v>Analítico</v>
          </cell>
        </row>
        <row r="1467">
          <cell r="A1467">
            <v>136</v>
          </cell>
        </row>
        <row r="1468">
          <cell r="A1468">
            <v>136</v>
          </cell>
        </row>
        <row r="1469">
          <cell r="A1469">
            <v>136</v>
          </cell>
        </row>
        <row r="1470">
          <cell r="A1470">
            <v>136</v>
          </cell>
        </row>
        <row r="1471">
          <cell r="A1471">
            <v>136</v>
          </cell>
        </row>
        <row r="1472">
          <cell r="A1472">
            <v>136</v>
          </cell>
        </row>
        <row r="1473">
          <cell r="A1473">
            <v>136</v>
          </cell>
        </row>
        <row r="1474">
          <cell r="A1474">
            <v>136</v>
          </cell>
        </row>
        <row r="1475">
          <cell r="A1475">
            <v>136</v>
          </cell>
        </row>
        <row r="1476">
          <cell r="A1476">
            <v>136</v>
          </cell>
        </row>
        <row r="1477">
          <cell r="A1477">
            <v>136</v>
          </cell>
        </row>
        <row r="1478">
          <cell r="A1478">
            <v>136</v>
          </cell>
        </row>
        <row r="1479">
          <cell r="A1479">
            <v>136</v>
          </cell>
        </row>
        <row r="1480">
          <cell r="A1480">
            <v>136</v>
          </cell>
        </row>
        <row r="1481">
          <cell r="A1481" t="str">
            <v>Analítico</v>
          </cell>
        </row>
        <row r="1482">
          <cell r="A1482">
            <v>136</v>
          </cell>
        </row>
        <row r="1483">
          <cell r="A1483">
            <v>136</v>
          </cell>
        </row>
        <row r="1484">
          <cell r="A1484">
            <v>136</v>
          </cell>
        </row>
        <row r="1485">
          <cell r="A1485">
            <v>136</v>
          </cell>
        </row>
        <row r="1486">
          <cell r="A1486">
            <v>136</v>
          </cell>
        </row>
        <row r="1487">
          <cell r="A1487">
            <v>136</v>
          </cell>
        </row>
        <row r="1488">
          <cell r="A1488">
            <v>136</v>
          </cell>
        </row>
        <row r="1489">
          <cell r="A1489" t="str">
            <v>Analítico</v>
          </cell>
        </row>
        <row r="1490">
          <cell r="A1490">
            <v>136</v>
          </cell>
        </row>
        <row r="1491">
          <cell r="A1491">
            <v>136</v>
          </cell>
        </row>
        <row r="1492">
          <cell r="A1492">
            <v>136</v>
          </cell>
        </row>
        <row r="1493">
          <cell r="A1493">
            <v>136</v>
          </cell>
        </row>
        <row r="1494">
          <cell r="A1494">
            <v>136</v>
          </cell>
        </row>
        <row r="1495">
          <cell r="A1495">
            <v>136</v>
          </cell>
        </row>
        <row r="1496">
          <cell r="A1496" t="str">
            <v>Analítico</v>
          </cell>
        </row>
        <row r="1497">
          <cell r="A1497">
            <v>137</v>
          </cell>
        </row>
        <row r="1498">
          <cell r="A1498">
            <v>137</v>
          </cell>
        </row>
        <row r="1499">
          <cell r="A1499">
            <v>137</v>
          </cell>
        </row>
        <row r="1500">
          <cell r="A1500">
            <v>137</v>
          </cell>
        </row>
        <row r="1501">
          <cell r="A1501">
            <v>137</v>
          </cell>
        </row>
        <row r="1502">
          <cell r="A1502">
            <v>137</v>
          </cell>
        </row>
        <row r="1503">
          <cell r="A1503">
            <v>137</v>
          </cell>
        </row>
        <row r="1504">
          <cell r="A1504" t="str">
            <v>Analítico</v>
          </cell>
        </row>
        <row r="1505">
          <cell r="A1505" t="str">
            <v>Analítico</v>
          </cell>
        </row>
        <row r="1506">
          <cell r="A1506">
            <v>150</v>
          </cell>
        </row>
        <row r="1507">
          <cell r="A1507">
            <v>150</v>
          </cell>
        </row>
        <row r="1508">
          <cell r="A1508">
            <v>150</v>
          </cell>
        </row>
        <row r="1509">
          <cell r="A1509">
            <v>150</v>
          </cell>
        </row>
        <row r="1510">
          <cell r="A1510">
            <v>150</v>
          </cell>
        </row>
        <row r="1511">
          <cell r="A1511">
            <v>150</v>
          </cell>
        </row>
        <row r="1512">
          <cell r="A1512">
            <v>150</v>
          </cell>
        </row>
        <row r="1513">
          <cell r="A1513">
            <v>150</v>
          </cell>
        </row>
        <row r="1514">
          <cell r="A1514">
            <v>150</v>
          </cell>
        </row>
        <row r="1515">
          <cell r="A1515">
            <v>150</v>
          </cell>
        </row>
        <row r="1516">
          <cell r="A1516">
            <v>150</v>
          </cell>
        </row>
        <row r="1517">
          <cell r="A1517">
            <v>150</v>
          </cell>
        </row>
        <row r="1518">
          <cell r="A1518">
            <v>150</v>
          </cell>
        </row>
        <row r="1519">
          <cell r="A1519">
            <v>150</v>
          </cell>
        </row>
        <row r="1520">
          <cell r="A1520">
            <v>150</v>
          </cell>
        </row>
        <row r="1521">
          <cell r="A1521">
            <v>150</v>
          </cell>
        </row>
        <row r="1522">
          <cell r="A1522">
            <v>150</v>
          </cell>
        </row>
        <row r="1523">
          <cell r="A1523">
            <v>150</v>
          </cell>
        </row>
        <row r="1524">
          <cell r="A1524">
            <v>150</v>
          </cell>
        </row>
        <row r="1525">
          <cell r="A1525">
            <v>150</v>
          </cell>
        </row>
        <row r="1526">
          <cell r="A1526">
            <v>150</v>
          </cell>
        </row>
        <row r="1527">
          <cell r="A1527">
            <v>150</v>
          </cell>
        </row>
        <row r="1528">
          <cell r="A1528">
            <v>150</v>
          </cell>
        </row>
        <row r="1529">
          <cell r="A1529">
            <v>150</v>
          </cell>
        </row>
        <row r="1530">
          <cell r="A1530">
            <v>150</v>
          </cell>
        </row>
        <row r="1531">
          <cell r="A1531">
            <v>150</v>
          </cell>
        </row>
        <row r="1532">
          <cell r="A1532">
            <v>150</v>
          </cell>
        </row>
        <row r="1533">
          <cell r="A1533">
            <v>150</v>
          </cell>
        </row>
        <row r="1534">
          <cell r="A1534">
            <v>150</v>
          </cell>
        </row>
        <row r="1535">
          <cell r="A1535">
            <v>150</v>
          </cell>
        </row>
        <row r="1536">
          <cell r="A1536">
            <v>150</v>
          </cell>
        </row>
        <row r="1537">
          <cell r="A1537">
            <v>150</v>
          </cell>
        </row>
        <row r="1538">
          <cell r="A1538">
            <v>150</v>
          </cell>
        </row>
        <row r="1539">
          <cell r="A1539">
            <v>150</v>
          </cell>
        </row>
        <row r="1540">
          <cell r="A1540">
            <v>150</v>
          </cell>
        </row>
        <row r="1541">
          <cell r="A1541">
            <v>150</v>
          </cell>
        </row>
        <row r="1542">
          <cell r="A1542">
            <v>150</v>
          </cell>
        </row>
        <row r="1543">
          <cell r="A1543">
            <v>150</v>
          </cell>
        </row>
        <row r="1544">
          <cell r="A1544">
            <v>150</v>
          </cell>
        </row>
        <row r="1545">
          <cell r="A1545">
            <v>150</v>
          </cell>
        </row>
        <row r="1546">
          <cell r="A1546">
            <v>150</v>
          </cell>
        </row>
        <row r="1547">
          <cell r="A1547">
            <v>150</v>
          </cell>
        </row>
        <row r="1548">
          <cell r="A1548">
            <v>150</v>
          </cell>
        </row>
        <row r="1549">
          <cell r="A1549">
            <v>150</v>
          </cell>
        </row>
        <row r="1550">
          <cell r="A1550">
            <v>150</v>
          </cell>
        </row>
        <row r="1551">
          <cell r="A1551">
            <v>150</v>
          </cell>
        </row>
        <row r="1552">
          <cell r="A1552">
            <v>150</v>
          </cell>
        </row>
        <row r="1553">
          <cell r="A1553">
            <v>150</v>
          </cell>
        </row>
        <row r="1554">
          <cell r="A1554">
            <v>150</v>
          </cell>
        </row>
        <row r="1555">
          <cell r="A1555">
            <v>150</v>
          </cell>
        </row>
        <row r="1556">
          <cell r="A1556">
            <v>150</v>
          </cell>
        </row>
        <row r="1557">
          <cell r="A1557">
            <v>150</v>
          </cell>
        </row>
        <row r="1558">
          <cell r="A1558">
            <v>150</v>
          </cell>
        </row>
        <row r="1559">
          <cell r="A1559">
            <v>150</v>
          </cell>
        </row>
        <row r="1560">
          <cell r="A1560">
            <v>150</v>
          </cell>
        </row>
        <row r="1561">
          <cell r="A1561">
            <v>150</v>
          </cell>
        </row>
        <row r="1562">
          <cell r="A1562">
            <v>150</v>
          </cell>
        </row>
        <row r="1563">
          <cell r="A1563">
            <v>150</v>
          </cell>
        </row>
        <row r="1564">
          <cell r="A1564">
            <v>150</v>
          </cell>
        </row>
        <row r="1565">
          <cell r="A1565">
            <v>150</v>
          </cell>
        </row>
        <row r="1566">
          <cell r="A1566">
            <v>150</v>
          </cell>
        </row>
        <row r="1567">
          <cell r="A1567">
            <v>150</v>
          </cell>
        </row>
        <row r="1568">
          <cell r="A1568">
            <v>150</v>
          </cell>
        </row>
        <row r="1569">
          <cell r="A1569">
            <v>150</v>
          </cell>
        </row>
        <row r="1570">
          <cell r="A1570">
            <v>150</v>
          </cell>
        </row>
        <row r="1571">
          <cell r="A1571">
            <v>150</v>
          </cell>
        </row>
        <row r="1572">
          <cell r="A1572">
            <v>150</v>
          </cell>
        </row>
        <row r="1573">
          <cell r="A1573">
            <v>150</v>
          </cell>
        </row>
        <row r="1574">
          <cell r="A1574">
            <v>150</v>
          </cell>
        </row>
        <row r="1575">
          <cell r="A1575">
            <v>150</v>
          </cell>
        </row>
        <row r="1576">
          <cell r="A1576">
            <v>150</v>
          </cell>
        </row>
        <row r="1577">
          <cell r="A1577">
            <v>150</v>
          </cell>
        </row>
        <row r="1578">
          <cell r="A1578">
            <v>150</v>
          </cell>
        </row>
        <row r="1579">
          <cell r="A1579">
            <v>150</v>
          </cell>
        </row>
        <row r="1580">
          <cell r="A1580">
            <v>150</v>
          </cell>
        </row>
        <row r="1581">
          <cell r="A1581">
            <v>150</v>
          </cell>
        </row>
        <row r="1582">
          <cell r="A1582">
            <v>150</v>
          </cell>
        </row>
        <row r="1583">
          <cell r="A1583">
            <v>150</v>
          </cell>
        </row>
        <row r="1584">
          <cell r="A1584">
            <v>150</v>
          </cell>
        </row>
        <row r="1585">
          <cell r="A1585">
            <v>150</v>
          </cell>
        </row>
        <row r="1586">
          <cell r="A1586">
            <v>150</v>
          </cell>
        </row>
        <row r="1587">
          <cell r="A1587">
            <v>150</v>
          </cell>
        </row>
        <row r="1588">
          <cell r="A1588">
            <v>150</v>
          </cell>
        </row>
        <row r="1589">
          <cell r="A1589">
            <v>150</v>
          </cell>
        </row>
        <row r="1590">
          <cell r="A1590">
            <v>150</v>
          </cell>
        </row>
        <row r="1591">
          <cell r="A1591">
            <v>150</v>
          </cell>
        </row>
        <row r="1592">
          <cell r="A1592">
            <v>150</v>
          </cell>
        </row>
        <row r="1593">
          <cell r="A1593">
            <v>150</v>
          </cell>
        </row>
        <row r="1594">
          <cell r="A1594">
            <v>150</v>
          </cell>
        </row>
        <row r="1595">
          <cell r="A1595">
            <v>150</v>
          </cell>
        </row>
        <row r="1596">
          <cell r="A1596">
            <v>150</v>
          </cell>
        </row>
        <row r="1597">
          <cell r="A1597">
            <v>150</v>
          </cell>
        </row>
        <row r="1598">
          <cell r="A1598">
            <v>150</v>
          </cell>
        </row>
        <row r="1599">
          <cell r="A1599">
            <v>150</v>
          </cell>
        </row>
        <row r="1600">
          <cell r="A1600">
            <v>150</v>
          </cell>
        </row>
        <row r="1601">
          <cell r="A1601">
            <v>150</v>
          </cell>
        </row>
        <row r="1602">
          <cell r="A1602">
            <v>150</v>
          </cell>
        </row>
        <row r="1603">
          <cell r="A1603">
            <v>150</v>
          </cell>
        </row>
        <row r="1604">
          <cell r="A1604">
            <v>150</v>
          </cell>
        </row>
        <row r="1605">
          <cell r="A1605">
            <v>150</v>
          </cell>
        </row>
        <row r="1606">
          <cell r="A1606">
            <v>150</v>
          </cell>
        </row>
        <row r="1607">
          <cell r="A1607">
            <v>150</v>
          </cell>
        </row>
        <row r="1608">
          <cell r="A1608">
            <v>150</v>
          </cell>
        </row>
        <row r="1609">
          <cell r="A1609">
            <v>150</v>
          </cell>
        </row>
        <row r="1610">
          <cell r="A1610">
            <v>150</v>
          </cell>
        </row>
        <row r="1611">
          <cell r="A1611">
            <v>150</v>
          </cell>
        </row>
        <row r="1612">
          <cell r="A1612">
            <v>150</v>
          </cell>
        </row>
        <row r="1613">
          <cell r="A1613">
            <v>150</v>
          </cell>
        </row>
        <row r="1614">
          <cell r="A1614">
            <v>150</v>
          </cell>
        </row>
        <row r="1615">
          <cell r="A1615">
            <v>150</v>
          </cell>
        </row>
        <row r="1616">
          <cell r="A1616">
            <v>150</v>
          </cell>
        </row>
        <row r="1617">
          <cell r="A1617">
            <v>150</v>
          </cell>
        </row>
        <row r="1618">
          <cell r="A1618">
            <v>150</v>
          </cell>
        </row>
        <row r="1619">
          <cell r="A1619">
            <v>150</v>
          </cell>
        </row>
        <row r="1620">
          <cell r="A1620">
            <v>150</v>
          </cell>
        </row>
        <row r="1621">
          <cell r="A1621">
            <v>150</v>
          </cell>
        </row>
        <row r="1622">
          <cell r="A1622">
            <v>150</v>
          </cell>
        </row>
        <row r="1623">
          <cell r="A1623">
            <v>150</v>
          </cell>
        </row>
        <row r="1624">
          <cell r="A1624">
            <v>150</v>
          </cell>
        </row>
        <row r="1625">
          <cell r="A1625">
            <v>150</v>
          </cell>
        </row>
        <row r="1626">
          <cell r="A1626">
            <v>150</v>
          </cell>
        </row>
        <row r="1627">
          <cell r="A1627">
            <v>150</v>
          </cell>
        </row>
        <row r="1628">
          <cell r="A1628">
            <v>150</v>
          </cell>
        </row>
        <row r="1629">
          <cell r="A1629">
            <v>150</v>
          </cell>
        </row>
        <row r="1630">
          <cell r="A1630">
            <v>150</v>
          </cell>
        </row>
        <row r="1631">
          <cell r="A1631">
            <v>150</v>
          </cell>
        </row>
        <row r="1632">
          <cell r="A1632">
            <v>150</v>
          </cell>
        </row>
        <row r="1633">
          <cell r="A1633">
            <v>150</v>
          </cell>
        </row>
        <row r="1634">
          <cell r="A1634">
            <v>150</v>
          </cell>
        </row>
        <row r="1635">
          <cell r="A1635">
            <v>150</v>
          </cell>
        </row>
        <row r="1636">
          <cell r="A1636">
            <v>150</v>
          </cell>
        </row>
        <row r="1637">
          <cell r="A1637">
            <v>150</v>
          </cell>
        </row>
        <row r="1638">
          <cell r="A1638">
            <v>150</v>
          </cell>
        </row>
        <row r="1639">
          <cell r="A1639">
            <v>150</v>
          </cell>
        </row>
        <row r="1640">
          <cell r="A1640">
            <v>150</v>
          </cell>
        </row>
        <row r="1641">
          <cell r="A1641">
            <v>150</v>
          </cell>
        </row>
        <row r="1642">
          <cell r="A1642">
            <v>150</v>
          </cell>
        </row>
        <row r="1643">
          <cell r="A1643">
            <v>150</v>
          </cell>
        </row>
        <row r="1644">
          <cell r="A1644">
            <v>150</v>
          </cell>
        </row>
        <row r="1645">
          <cell r="A1645">
            <v>150</v>
          </cell>
        </row>
        <row r="1646">
          <cell r="A1646">
            <v>150</v>
          </cell>
        </row>
        <row r="1647">
          <cell r="A1647">
            <v>150</v>
          </cell>
        </row>
        <row r="1648">
          <cell r="A1648">
            <v>150</v>
          </cell>
        </row>
        <row r="1649">
          <cell r="A1649">
            <v>150</v>
          </cell>
        </row>
        <row r="1650">
          <cell r="A1650">
            <v>150</v>
          </cell>
        </row>
        <row r="1651">
          <cell r="A1651">
            <v>150</v>
          </cell>
        </row>
        <row r="1652">
          <cell r="A1652" t="str">
            <v>Analítico</v>
          </cell>
        </row>
        <row r="1653">
          <cell r="A1653" t="str">
            <v>Analítico</v>
          </cell>
        </row>
        <row r="1654">
          <cell r="A1654">
            <v>139</v>
          </cell>
        </row>
        <row r="1655">
          <cell r="A1655">
            <v>139</v>
          </cell>
        </row>
        <row r="1656">
          <cell r="A1656">
            <v>139</v>
          </cell>
        </row>
        <row r="1657">
          <cell r="A1657">
            <v>139</v>
          </cell>
        </row>
        <row r="1658">
          <cell r="A1658">
            <v>139</v>
          </cell>
        </row>
        <row r="1659">
          <cell r="A1659">
            <v>139</v>
          </cell>
        </row>
        <row r="1660">
          <cell r="A1660">
            <v>139</v>
          </cell>
        </row>
        <row r="1661">
          <cell r="A1661">
            <v>139</v>
          </cell>
        </row>
        <row r="1662">
          <cell r="A1662">
            <v>139</v>
          </cell>
        </row>
        <row r="1663">
          <cell r="A1663">
            <v>139</v>
          </cell>
        </row>
        <row r="1664">
          <cell r="A1664">
            <v>139</v>
          </cell>
        </row>
        <row r="1665">
          <cell r="A1665">
            <v>139</v>
          </cell>
        </row>
        <row r="1666">
          <cell r="A1666">
            <v>139</v>
          </cell>
        </row>
        <row r="1667">
          <cell r="A1667">
            <v>139</v>
          </cell>
        </row>
        <row r="1668">
          <cell r="A1668">
            <v>139</v>
          </cell>
        </row>
        <row r="1669">
          <cell r="A1669">
            <v>139</v>
          </cell>
        </row>
        <row r="1670">
          <cell r="A1670">
            <v>139</v>
          </cell>
        </row>
        <row r="1671">
          <cell r="A1671">
            <v>139</v>
          </cell>
        </row>
        <row r="1672">
          <cell r="A1672">
            <v>139</v>
          </cell>
        </row>
        <row r="1673">
          <cell r="A1673">
            <v>139</v>
          </cell>
        </row>
        <row r="1674">
          <cell r="A1674">
            <v>139</v>
          </cell>
        </row>
        <row r="1675">
          <cell r="A1675">
            <v>139</v>
          </cell>
        </row>
        <row r="1676">
          <cell r="A1676">
            <v>139</v>
          </cell>
        </row>
        <row r="1677">
          <cell r="A1677">
            <v>139</v>
          </cell>
        </row>
        <row r="1678">
          <cell r="A1678">
            <v>139</v>
          </cell>
        </row>
        <row r="1679">
          <cell r="A1679">
            <v>139</v>
          </cell>
        </row>
        <row r="1680">
          <cell r="A1680">
            <v>139</v>
          </cell>
        </row>
        <row r="1681">
          <cell r="A1681">
            <v>139</v>
          </cell>
        </row>
        <row r="1682">
          <cell r="A1682">
            <v>139</v>
          </cell>
        </row>
        <row r="1683">
          <cell r="A1683">
            <v>139</v>
          </cell>
        </row>
        <row r="1684">
          <cell r="A1684">
            <v>139</v>
          </cell>
        </row>
        <row r="1685">
          <cell r="A1685">
            <v>139</v>
          </cell>
        </row>
        <row r="1686">
          <cell r="A1686">
            <v>139</v>
          </cell>
        </row>
        <row r="1687">
          <cell r="A1687">
            <v>139</v>
          </cell>
        </row>
        <row r="1688">
          <cell r="A1688">
            <v>139</v>
          </cell>
        </row>
        <row r="1689">
          <cell r="A1689">
            <v>139</v>
          </cell>
        </row>
        <row r="1690">
          <cell r="A1690">
            <v>139</v>
          </cell>
        </row>
        <row r="1691">
          <cell r="A1691">
            <v>139</v>
          </cell>
        </row>
        <row r="1692">
          <cell r="A1692">
            <v>139</v>
          </cell>
        </row>
        <row r="1693">
          <cell r="A1693">
            <v>139</v>
          </cell>
        </row>
        <row r="1694">
          <cell r="A1694">
            <v>139</v>
          </cell>
        </row>
        <row r="1695">
          <cell r="A1695">
            <v>139</v>
          </cell>
        </row>
        <row r="1696">
          <cell r="A1696">
            <v>139</v>
          </cell>
        </row>
        <row r="1697">
          <cell r="A1697">
            <v>139</v>
          </cell>
        </row>
        <row r="1698">
          <cell r="A1698">
            <v>139</v>
          </cell>
        </row>
        <row r="1699">
          <cell r="A1699">
            <v>139</v>
          </cell>
        </row>
        <row r="1700">
          <cell r="A1700">
            <v>139</v>
          </cell>
        </row>
        <row r="1701">
          <cell r="A1701">
            <v>139</v>
          </cell>
        </row>
        <row r="1702">
          <cell r="A1702">
            <v>139</v>
          </cell>
        </row>
        <row r="1703">
          <cell r="A1703">
            <v>139</v>
          </cell>
        </row>
        <row r="1704">
          <cell r="A1704">
            <v>139</v>
          </cell>
        </row>
        <row r="1705">
          <cell r="A1705">
            <v>139</v>
          </cell>
        </row>
        <row r="1706">
          <cell r="A1706">
            <v>139</v>
          </cell>
        </row>
        <row r="1707">
          <cell r="A1707">
            <v>139</v>
          </cell>
        </row>
        <row r="1708">
          <cell r="A1708">
            <v>139</v>
          </cell>
        </row>
        <row r="1709">
          <cell r="A1709">
            <v>139</v>
          </cell>
        </row>
        <row r="1710">
          <cell r="A1710" t="str">
            <v>Analítico</v>
          </cell>
        </row>
        <row r="1711">
          <cell r="A1711">
            <v>139</v>
          </cell>
        </row>
        <row r="1712">
          <cell r="A1712">
            <v>139</v>
          </cell>
        </row>
        <row r="1713">
          <cell r="A1713">
            <v>139</v>
          </cell>
        </row>
        <row r="1714">
          <cell r="A1714">
            <v>139</v>
          </cell>
        </row>
        <row r="1715">
          <cell r="A1715">
            <v>139</v>
          </cell>
        </row>
        <row r="1716">
          <cell r="A1716">
            <v>139</v>
          </cell>
        </row>
        <row r="1717">
          <cell r="A1717">
            <v>139</v>
          </cell>
        </row>
        <row r="1718">
          <cell r="A1718">
            <v>139</v>
          </cell>
        </row>
        <row r="1719">
          <cell r="A1719">
            <v>139</v>
          </cell>
        </row>
        <row r="1720">
          <cell r="A1720">
            <v>139</v>
          </cell>
        </row>
        <row r="1721">
          <cell r="A1721">
            <v>139</v>
          </cell>
        </row>
        <row r="1722">
          <cell r="A1722">
            <v>139</v>
          </cell>
        </row>
        <row r="1723">
          <cell r="A1723">
            <v>139</v>
          </cell>
        </row>
        <row r="1724">
          <cell r="A1724">
            <v>139</v>
          </cell>
        </row>
        <row r="1725">
          <cell r="A1725">
            <v>139</v>
          </cell>
        </row>
        <row r="1726">
          <cell r="A1726">
            <v>139</v>
          </cell>
        </row>
        <row r="1727">
          <cell r="A1727">
            <v>139</v>
          </cell>
        </row>
        <row r="1728">
          <cell r="A1728">
            <v>139</v>
          </cell>
        </row>
        <row r="1729">
          <cell r="A1729">
            <v>139</v>
          </cell>
        </row>
        <row r="1730">
          <cell r="A1730">
            <v>139</v>
          </cell>
        </row>
        <row r="1731">
          <cell r="A1731">
            <v>139</v>
          </cell>
        </row>
        <row r="1732">
          <cell r="A1732">
            <v>139</v>
          </cell>
        </row>
        <row r="1733">
          <cell r="A1733">
            <v>139</v>
          </cell>
        </row>
        <row r="1734">
          <cell r="A1734">
            <v>139</v>
          </cell>
        </row>
        <row r="1735">
          <cell r="A1735">
            <v>139</v>
          </cell>
        </row>
        <row r="1736">
          <cell r="A1736">
            <v>139</v>
          </cell>
        </row>
        <row r="1737">
          <cell r="A1737">
            <v>139</v>
          </cell>
        </row>
        <row r="1738">
          <cell r="A1738">
            <v>139</v>
          </cell>
        </row>
        <row r="1739">
          <cell r="A1739">
            <v>139</v>
          </cell>
        </row>
        <row r="1740">
          <cell r="A1740">
            <v>139</v>
          </cell>
        </row>
        <row r="1741">
          <cell r="A1741">
            <v>139</v>
          </cell>
        </row>
        <row r="1742">
          <cell r="A1742">
            <v>139</v>
          </cell>
        </row>
        <row r="1743">
          <cell r="A1743">
            <v>139</v>
          </cell>
        </row>
        <row r="1744">
          <cell r="A1744">
            <v>139</v>
          </cell>
        </row>
        <row r="1745">
          <cell r="A1745">
            <v>139</v>
          </cell>
        </row>
        <row r="1746">
          <cell r="A1746">
            <v>139</v>
          </cell>
        </row>
        <row r="1747">
          <cell r="A1747">
            <v>139</v>
          </cell>
        </row>
        <row r="1748">
          <cell r="A1748">
            <v>139</v>
          </cell>
        </row>
        <row r="1749">
          <cell r="A1749">
            <v>139</v>
          </cell>
        </row>
        <row r="1750">
          <cell r="A1750">
            <v>139</v>
          </cell>
        </row>
        <row r="1751">
          <cell r="A1751">
            <v>139</v>
          </cell>
        </row>
        <row r="1752">
          <cell r="A1752">
            <v>139</v>
          </cell>
        </row>
        <row r="1753">
          <cell r="A1753">
            <v>139</v>
          </cell>
        </row>
        <row r="1754">
          <cell r="A1754">
            <v>139</v>
          </cell>
        </row>
        <row r="1755">
          <cell r="A1755">
            <v>139</v>
          </cell>
        </row>
        <row r="1756">
          <cell r="A1756">
            <v>139</v>
          </cell>
        </row>
        <row r="1757">
          <cell r="A1757">
            <v>139</v>
          </cell>
        </row>
        <row r="1758">
          <cell r="A1758">
            <v>139</v>
          </cell>
        </row>
        <row r="1759">
          <cell r="A1759">
            <v>139</v>
          </cell>
        </row>
        <row r="1760">
          <cell r="A1760">
            <v>139</v>
          </cell>
        </row>
        <row r="1761">
          <cell r="A1761">
            <v>139</v>
          </cell>
        </row>
        <row r="1762">
          <cell r="A1762" t="str">
            <v>Analítico</v>
          </cell>
        </row>
        <row r="1763">
          <cell r="A1763">
            <v>139</v>
          </cell>
        </row>
        <row r="1764">
          <cell r="A1764">
            <v>139</v>
          </cell>
        </row>
        <row r="1765">
          <cell r="A1765">
            <v>139</v>
          </cell>
        </row>
        <row r="1766">
          <cell r="A1766">
            <v>139</v>
          </cell>
        </row>
        <row r="1767">
          <cell r="A1767">
            <v>139</v>
          </cell>
        </row>
        <row r="1768">
          <cell r="A1768">
            <v>139</v>
          </cell>
        </row>
        <row r="1769">
          <cell r="A1769">
            <v>139</v>
          </cell>
        </row>
        <row r="1770">
          <cell r="A1770">
            <v>139</v>
          </cell>
        </row>
        <row r="1771">
          <cell r="A1771">
            <v>139</v>
          </cell>
        </row>
        <row r="1772">
          <cell r="A1772">
            <v>139</v>
          </cell>
        </row>
        <row r="1773">
          <cell r="A1773">
            <v>139</v>
          </cell>
        </row>
        <row r="1774">
          <cell r="A1774">
            <v>139</v>
          </cell>
        </row>
        <row r="1775">
          <cell r="A1775">
            <v>139</v>
          </cell>
        </row>
        <row r="1776">
          <cell r="A1776">
            <v>139</v>
          </cell>
        </row>
        <row r="1777">
          <cell r="A1777">
            <v>139</v>
          </cell>
        </row>
        <row r="1778">
          <cell r="A1778">
            <v>139</v>
          </cell>
        </row>
        <row r="1779">
          <cell r="A1779">
            <v>139</v>
          </cell>
        </row>
        <row r="1780">
          <cell r="A1780">
            <v>139</v>
          </cell>
        </row>
        <row r="1781">
          <cell r="A1781">
            <v>139</v>
          </cell>
        </row>
        <row r="1782">
          <cell r="A1782">
            <v>139</v>
          </cell>
        </row>
        <row r="1783">
          <cell r="A1783">
            <v>139</v>
          </cell>
        </row>
        <row r="1784">
          <cell r="A1784">
            <v>139</v>
          </cell>
        </row>
        <row r="1785">
          <cell r="A1785">
            <v>139</v>
          </cell>
        </row>
        <row r="1786">
          <cell r="A1786">
            <v>139</v>
          </cell>
        </row>
        <row r="1787">
          <cell r="A1787" t="str">
            <v>Analítico</v>
          </cell>
        </row>
        <row r="1788">
          <cell r="A1788">
            <v>139</v>
          </cell>
        </row>
        <row r="1789">
          <cell r="A1789">
            <v>139</v>
          </cell>
        </row>
        <row r="1790">
          <cell r="A1790">
            <v>139</v>
          </cell>
        </row>
        <row r="1791">
          <cell r="A1791">
            <v>139</v>
          </cell>
        </row>
        <row r="1792">
          <cell r="A1792">
            <v>139</v>
          </cell>
        </row>
        <row r="1793">
          <cell r="A1793">
            <v>139</v>
          </cell>
        </row>
        <row r="1794">
          <cell r="A1794">
            <v>139</v>
          </cell>
        </row>
        <row r="1795">
          <cell r="A1795">
            <v>139</v>
          </cell>
        </row>
        <row r="1796">
          <cell r="A1796">
            <v>139</v>
          </cell>
        </row>
        <row r="1797">
          <cell r="A1797">
            <v>139</v>
          </cell>
        </row>
        <row r="1798">
          <cell r="A1798">
            <v>139</v>
          </cell>
        </row>
        <row r="1799">
          <cell r="A1799">
            <v>139</v>
          </cell>
        </row>
        <row r="1800">
          <cell r="A1800">
            <v>139</v>
          </cell>
        </row>
        <row r="1801">
          <cell r="A1801">
            <v>139</v>
          </cell>
        </row>
        <row r="1802">
          <cell r="A1802">
            <v>139</v>
          </cell>
        </row>
        <row r="1803">
          <cell r="A1803">
            <v>139</v>
          </cell>
        </row>
        <row r="1804">
          <cell r="A1804">
            <v>139</v>
          </cell>
        </row>
        <row r="1805">
          <cell r="A1805">
            <v>139</v>
          </cell>
        </row>
        <row r="1806">
          <cell r="A1806">
            <v>139</v>
          </cell>
        </row>
        <row r="1807">
          <cell r="A1807">
            <v>139</v>
          </cell>
        </row>
        <row r="1808">
          <cell r="A1808">
            <v>139</v>
          </cell>
        </row>
        <row r="1809">
          <cell r="A1809">
            <v>139</v>
          </cell>
        </row>
        <row r="1810">
          <cell r="A1810">
            <v>139</v>
          </cell>
        </row>
        <row r="1811">
          <cell r="A1811">
            <v>139</v>
          </cell>
        </row>
        <row r="1812">
          <cell r="A1812">
            <v>139</v>
          </cell>
        </row>
        <row r="1813">
          <cell r="A1813">
            <v>139</v>
          </cell>
        </row>
        <row r="1814">
          <cell r="A1814">
            <v>139</v>
          </cell>
        </row>
        <row r="1815">
          <cell r="A1815">
            <v>139</v>
          </cell>
        </row>
        <row r="1816">
          <cell r="A1816">
            <v>139</v>
          </cell>
        </row>
        <row r="1817">
          <cell r="A1817">
            <v>139</v>
          </cell>
        </row>
        <row r="1818">
          <cell r="A1818">
            <v>139</v>
          </cell>
        </row>
        <row r="1819">
          <cell r="A1819">
            <v>139</v>
          </cell>
        </row>
        <row r="1820">
          <cell r="A1820">
            <v>139</v>
          </cell>
        </row>
        <row r="1821">
          <cell r="A1821">
            <v>139</v>
          </cell>
        </row>
        <row r="1822">
          <cell r="A1822">
            <v>139</v>
          </cell>
        </row>
        <row r="1823">
          <cell r="A1823">
            <v>139</v>
          </cell>
        </row>
        <row r="1824">
          <cell r="A1824">
            <v>139</v>
          </cell>
        </row>
        <row r="1825">
          <cell r="A1825">
            <v>139</v>
          </cell>
        </row>
        <row r="1826">
          <cell r="A1826">
            <v>139</v>
          </cell>
        </row>
        <row r="1827">
          <cell r="A1827">
            <v>139</v>
          </cell>
        </row>
        <row r="1828">
          <cell r="A1828">
            <v>139</v>
          </cell>
        </row>
        <row r="1829">
          <cell r="A1829" t="str">
            <v>Analítico</v>
          </cell>
        </row>
        <row r="1830">
          <cell r="A1830">
            <v>139</v>
          </cell>
        </row>
        <row r="1831">
          <cell r="A1831">
            <v>139</v>
          </cell>
        </row>
        <row r="1832">
          <cell r="A1832">
            <v>139</v>
          </cell>
        </row>
        <row r="1833">
          <cell r="A1833">
            <v>139</v>
          </cell>
        </row>
        <row r="1834">
          <cell r="A1834">
            <v>139</v>
          </cell>
        </row>
        <row r="1835">
          <cell r="A1835">
            <v>139</v>
          </cell>
        </row>
        <row r="1836">
          <cell r="A1836">
            <v>139</v>
          </cell>
        </row>
        <row r="1837">
          <cell r="A1837">
            <v>139</v>
          </cell>
        </row>
        <row r="1838">
          <cell r="A1838">
            <v>139</v>
          </cell>
        </row>
        <row r="1839">
          <cell r="A1839">
            <v>139</v>
          </cell>
        </row>
        <row r="1840">
          <cell r="A1840">
            <v>139</v>
          </cell>
        </row>
        <row r="1841">
          <cell r="A1841">
            <v>139</v>
          </cell>
        </row>
        <row r="1842">
          <cell r="A1842">
            <v>139</v>
          </cell>
        </row>
        <row r="1843">
          <cell r="A1843">
            <v>139</v>
          </cell>
        </row>
        <row r="1844">
          <cell r="A1844">
            <v>139</v>
          </cell>
        </row>
        <row r="1845">
          <cell r="A1845">
            <v>139</v>
          </cell>
        </row>
        <row r="1846">
          <cell r="A1846">
            <v>139</v>
          </cell>
        </row>
        <row r="1847">
          <cell r="A1847">
            <v>139</v>
          </cell>
        </row>
        <row r="1848">
          <cell r="A1848">
            <v>139</v>
          </cell>
        </row>
        <row r="1849">
          <cell r="A1849">
            <v>139</v>
          </cell>
        </row>
        <row r="1850">
          <cell r="A1850">
            <v>139</v>
          </cell>
        </row>
        <row r="1851">
          <cell r="A1851">
            <v>139</v>
          </cell>
        </row>
        <row r="1852">
          <cell r="A1852">
            <v>139</v>
          </cell>
        </row>
        <row r="1853">
          <cell r="A1853">
            <v>139</v>
          </cell>
        </row>
        <row r="1854">
          <cell r="A1854">
            <v>139</v>
          </cell>
        </row>
        <row r="1855">
          <cell r="A1855">
            <v>139</v>
          </cell>
        </row>
        <row r="1856">
          <cell r="A1856">
            <v>139</v>
          </cell>
        </row>
        <row r="1857">
          <cell r="A1857">
            <v>139</v>
          </cell>
        </row>
        <row r="1858">
          <cell r="A1858">
            <v>139</v>
          </cell>
        </row>
        <row r="1859">
          <cell r="A1859">
            <v>139</v>
          </cell>
        </row>
        <row r="1860">
          <cell r="A1860">
            <v>139</v>
          </cell>
        </row>
        <row r="1861">
          <cell r="A1861">
            <v>139</v>
          </cell>
        </row>
        <row r="1862">
          <cell r="A1862">
            <v>139</v>
          </cell>
        </row>
        <row r="1863">
          <cell r="A1863">
            <v>139</v>
          </cell>
        </row>
        <row r="1864">
          <cell r="A1864">
            <v>139</v>
          </cell>
        </row>
        <row r="1865">
          <cell r="A1865">
            <v>139</v>
          </cell>
        </row>
        <row r="1866">
          <cell r="A1866">
            <v>139</v>
          </cell>
        </row>
        <row r="1867">
          <cell r="A1867">
            <v>139</v>
          </cell>
        </row>
        <row r="1868">
          <cell r="A1868">
            <v>139</v>
          </cell>
        </row>
        <row r="1869">
          <cell r="A1869">
            <v>139</v>
          </cell>
        </row>
        <row r="1870">
          <cell r="A1870">
            <v>139</v>
          </cell>
        </row>
        <row r="1871">
          <cell r="A1871">
            <v>139</v>
          </cell>
        </row>
        <row r="1872">
          <cell r="A1872">
            <v>139</v>
          </cell>
        </row>
        <row r="1873">
          <cell r="A1873">
            <v>139</v>
          </cell>
        </row>
        <row r="1874">
          <cell r="A1874">
            <v>139</v>
          </cell>
        </row>
        <row r="1875">
          <cell r="A1875">
            <v>139</v>
          </cell>
        </row>
        <row r="1876">
          <cell r="A1876">
            <v>139</v>
          </cell>
        </row>
        <row r="1877">
          <cell r="A1877">
            <v>139</v>
          </cell>
        </row>
        <row r="1878">
          <cell r="A1878">
            <v>139</v>
          </cell>
        </row>
        <row r="1879">
          <cell r="A1879">
            <v>139</v>
          </cell>
        </row>
        <row r="1880">
          <cell r="A1880">
            <v>139</v>
          </cell>
        </row>
        <row r="1881">
          <cell r="A1881">
            <v>139</v>
          </cell>
        </row>
        <row r="1882">
          <cell r="A1882">
            <v>139</v>
          </cell>
        </row>
        <row r="1883">
          <cell r="A1883">
            <v>139</v>
          </cell>
        </row>
        <row r="1884">
          <cell r="A1884">
            <v>139</v>
          </cell>
        </row>
        <row r="1885">
          <cell r="A1885">
            <v>139</v>
          </cell>
        </row>
        <row r="1886">
          <cell r="A1886">
            <v>139</v>
          </cell>
        </row>
        <row r="1887">
          <cell r="A1887">
            <v>139</v>
          </cell>
        </row>
        <row r="1888">
          <cell r="A1888">
            <v>139</v>
          </cell>
        </row>
        <row r="1889">
          <cell r="A1889">
            <v>139</v>
          </cell>
        </row>
        <row r="1890">
          <cell r="A1890">
            <v>139</v>
          </cell>
        </row>
        <row r="1891">
          <cell r="A1891">
            <v>139</v>
          </cell>
        </row>
        <row r="1892">
          <cell r="A1892">
            <v>139</v>
          </cell>
        </row>
        <row r="1893">
          <cell r="A1893">
            <v>139</v>
          </cell>
        </row>
        <row r="1894">
          <cell r="A1894">
            <v>139</v>
          </cell>
        </row>
        <row r="1895">
          <cell r="A1895">
            <v>139</v>
          </cell>
        </row>
        <row r="1896">
          <cell r="A1896">
            <v>139</v>
          </cell>
        </row>
        <row r="1897">
          <cell r="A1897">
            <v>139</v>
          </cell>
        </row>
        <row r="1898">
          <cell r="A1898">
            <v>139</v>
          </cell>
        </row>
        <row r="1899">
          <cell r="A1899">
            <v>139</v>
          </cell>
        </row>
        <row r="1900">
          <cell r="A1900">
            <v>139</v>
          </cell>
        </row>
        <row r="1901">
          <cell r="A1901">
            <v>139</v>
          </cell>
        </row>
        <row r="1902">
          <cell r="A1902">
            <v>139</v>
          </cell>
        </row>
        <row r="1903">
          <cell r="A1903">
            <v>139</v>
          </cell>
        </row>
        <row r="1904">
          <cell r="A1904">
            <v>139</v>
          </cell>
        </row>
        <row r="1905">
          <cell r="A1905">
            <v>139</v>
          </cell>
        </row>
        <row r="1906">
          <cell r="A1906">
            <v>139</v>
          </cell>
        </row>
        <row r="1907">
          <cell r="A1907">
            <v>139</v>
          </cell>
        </row>
        <row r="1908">
          <cell r="A1908">
            <v>139</v>
          </cell>
        </row>
        <row r="1909">
          <cell r="A1909">
            <v>139</v>
          </cell>
        </row>
        <row r="1910">
          <cell r="A1910">
            <v>139</v>
          </cell>
        </row>
        <row r="1911">
          <cell r="A1911">
            <v>139</v>
          </cell>
        </row>
        <row r="1912">
          <cell r="A1912">
            <v>139</v>
          </cell>
        </row>
        <row r="1913">
          <cell r="A1913">
            <v>139</v>
          </cell>
        </row>
        <row r="1914">
          <cell r="A1914">
            <v>139</v>
          </cell>
        </row>
        <row r="1915">
          <cell r="A1915">
            <v>139</v>
          </cell>
        </row>
        <row r="1916">
          <cell r="A1916">
            <v>139</v>
          </cell>
        </row>
        <row r="1917">
          <cell r="A1917">
            <v>139</v>
          </cell>
        </row>
        <row r="1918">
          <cell r="A1918">
            <v>139</v>
          </cell>
        </row>
        <row r="1919">
          <cell r="A1919">
            <v>139</v>
          </cell>
        </row>
        <row r="1920">
          <cell r="A1920" t="str">
            <v>Analítico</v>
          </cell>
        </row>
        <row r="1921">
          <cell r="A1921">
            <v>139</v>
          </cell>
        </row>
        <row r="1922">
          <cell r="A1922" t="str">
            <v>Analítico</v>
          </cell>
        </row>
        <row r="1923">
          <cell r="A1923" t="str">
            <v>Analítico</v>
          </cell>
        </row>
        <row r="1924">
          <cell r="A1924">
            <v>140</v>
          </cell>
        </row>
        <row r="1925">
          <cell r="A1925">
            <v>140</v>
          </cell>
        </row>
        <row r="1926">
          <cell r="A1926" t="str">
            <v>Analítico</v>
          </cell>
        </row>
        <row r="1927">
          <cell r="A1927">
            <v>140</v>
          </cell>
        </row>
        <row r="1928">
          <cell r="A1928">
            <v>140</v>
          </cell>
        </row>
        <row r="1929">
          <cell r="A1929">
            <v>140</v>
          </cell>
        </row>
        <row r="1930">
          <cell r="A1930">
            <v>140</v>
          </cell>
        </row>
        <row r="1931">
          <cell r="A1931">
            <v>140</v>
          </cell>
        </row>
        <row r="1932">
          <cell r="A1932">
            <v>140</v>
          </cell>
        </row>
        <row r="1933">
          <cell r="A1933">
            <v>140</v>
          </cell>
        </row>
        <row r="1934">
          <cell r="A1934" t="str">
            <v>Analítico</v>
          </cell>
        </row>
        <row r="1935">
          <cell r="A1935">
            <v>147</v>
          </cell>
        </row>
        <row r="1936">
          <cell r="A1936">
            <v>148</v>
          </cell>
        </row>
        <row r="1937">
          <cell r="A1937" t="str">
            <v>Analítico</v>
          </cell>
        </row>
        <row r="1938">
          <cell r="A1938" t="str">
            <v>Analítico</v>
          </cell>
        </row>
        <row r="1939">
          <cell r="A1939" t="str">
            <v>Analítico</v>
          </cell>
        </row>
        <row r="1940">
          <cell r="A1940">
            <v>165</v>
          </cell>
        </row>
        <row r="1941">
          <cell r="A1941" t="str">
            <v>Analítico</v>
          </cell>
        </row>
        <row r="1942">
          <cell r="A1942" t="str">
            <v>Analítico</v>
          </cell>
        </row>
        <row r="1943">
          <cell r="A1943">
            <v>172</v>
          </cell>
        </row>
        <row r="1944">
          <cell r="A1944" t="str">
            <v>Analítico</v>
          </cell>
        </row>
        <row r="1945">
          <cell r="A1945">
            <v>172</v>
          </cell>
        </row>
        <row r="1946">
          <cell r="A1946" t="str">
            <v>Analítico</v>
          </cell>
        </row>
        <row r="1947">
          <cell r="A1947">
            <v>173</v>
          </cell>
        </row>
        <row r="1948">
          <cell r="A1948">
            <v>173</v>
          </cell>
        </row>
        <row r="1949">
          <cell r="A1949">
            <v>173</v>
          </cell>
        </row>
        <row r="1950">
          <cell r="A1950">
            <v>173</v>
          </cell>
        </row>
        <row r="1951">
          <cell r="A1951">
            <v>173</v>
          </cell>
        </row>
        <row r="1952">
          <cell r="A1952">
            <v>173</v>
          </cell>
        </row>
        <row r="1953">
          <cell r="A1953" t="str">
            <v>Analítico</v>
          </cell>
        </row>
        <row r="1954">
          <cell r="A1954">
            <v>175</v>
          </cell>
        </row>
        <row r="1955">
          <cell r="A1955">
            <v>175</v>
          </cell>
        </row>
        <row r="1956">
          <cell r="A1956">
            <v>175</v>
          </cell>
        </row>
        <row r="1957">
          <cell r="A1957" t="str">
            <v>Analítico</v>
          </cell>
        </row>
        <row r="1958">
          <cell r="A1958">
            <v>174</v>
          </cell>
        </row>
        <row r="1959">
          <cell r="A1959">
            <v>174</v>
          </cell>
        </row>
        <row r="1960">
          <cell r="A1960">
            <v>174</v>
          </cell>
        </row>
        <row r="1961">
          <cell r="A1961">
            <v>174</v>
          </cell>
        </row>
        <row r="1962">
          <cell r="A1962" t="str">
            <v>Analítico</v>
          </cell>
        </row>
        <row r="1963">
          <cell r="A1963">
            <v>175</v>
          </cell>
        </row>
        <row r="1964">
          <cell r="A1964">
            <v>175</v>
          </cell>
        </row>
        <row r="1965">
          <cell r="A1965" t="str">
            <v>Analítico</v>
          </cell>
        </row>
        <row r="1966">
          <cell r="A1966">
            <v>175</v>
          </cell>
        </row>
        <row r="1967">
          <cell r="A1967" t="str">
            <v>Analítico</v>
          </cell>
        </row>
        <row r="1968">
          <cell r="A1968">
            <v>175</v>
          </cell>
        </row>
        <row r="1969">
          <cell r="A1969" t="str">
            <v>Analítico</v>
          </cell>
        </row>
        <row r="1970">
          <cell r="A1970">
            <v>175</v>
          </cell>
        </row>
        <row r="1971">
          <cell r="A1971" t="str">
            <v>Analítico</v>
          </cell>
        </row>
        <row r="1972">
          <cell r="A1972" t="str">
            <v>Analítico</v>
          </cell>
        </row>
        <row r="1973">
          <cell r="A1973">
            <v>182</v>
          </cell>
        </row>
        <row r="1974">
          <cell r="A1974">
            <v>182</v>
          </cell>
        </row>
        <row r="1975">
          <cell r="A1975" t="str">
            <v>Analítico</v>
          </cell>
        </row>
        <row r="1976">
          <cell r="A1976">
            <v>182</v>
          </cell>
        </row>
        <row r="1977">
          <cell r="A1977" t="str">
            <v>Analítico</v>
          </cell>
        </row>
        <row r="1978">
          <cell r="A1978" t="str">
            <v>Analítico</v>
          </cell>
        </row>
        <row r="1979">
          <cell r="A1979">
            <v>189</v>
          </cell>
        </row>
        <row r="1980">
          <cell r="A1980">
            <v>189</v>
          </cell>
        </row>
        <row r="1981">
          <cell r="A1981">
            <v>189</v>
          </cell>
        </row>
        <row r="1982">
          <cell r="A1982">
            <v>189</v>
          </cell>
        </row>
        <row r="1983">
          <cell r="A1983">
            <v>189</v>
          </cell>
        </row>
        <row r="1984">
          <cell r="A1984">
            <v>189</v>
          </cell>
        </row>
        <row r="1985">
          <cell r="A1985">
            <v>189</v>
          </cell>
        </row>
        <row r="1986">
          <cell r="A1986">
            <v>189</v>
          </cell>
        </row>
        <row r="1987">
          <cell r="A1987">
            <v>189</v>
          </cell>
        </row>
        <row r="1988">
          <cell r="A1988" t="str">
            <v>Analítico</v>
          </cell>
        </row>
        <row r="1989">
          <cell r="A1989">
            <v>190</v>
          </cell>
        </row>
        <row r="1990">
          <cell r="A1990">
            <v>190</v>
          </cell>
        </row>
        <row r="1991">
          <cell r="A1991">
            <v>190</v>
          </cell>
        </row>
        <row r="1992">
          <cell r="A1992" t="str">
            <v>Analítico</v>
          </cell>
        </row>
        <row r="1993">
          <cell r="A1993" t="str">
            <v>Analítico</v>
          </cell>
        </row>
        <row r="1994">
          <cell r="A1994" t="str">
            <v>Analítico</v>
          </cell>
        </row>
        <row r="1995">
          <cell r="A1995">
            <v>197</v>
          </cell>
        </row>
        <row r="1996">
          <cell r="A1996">
            <v>197</v>
          </cell>
        </row>
        <row r="1997">
          <cell r="A1997" t="str">
            <v>Analítico</v>
          </cell>
        </row>
        <row r="1998">
          <cell r="A1998" t="str">
            <v>Analítico</v>
          </cell>
        </row>
        <row r="1999">
          <cell r="A1999" t="str">
            <v>Analítico</v>
          </cell>
        </row>
        <row r="2000">
          <cell r="A2000">
            <v>206</v>
          </cell>
        </row>
        <row r="2001">
          <cell r="A2001">
            <v>206</v>
          </cell>
        </row>
        <row r="2002">
          <cell r="A2002">
            <v>206</v>
          </cell>
        </row>
        <row r="2003">
          <cell r="A2003">
            <v>206</v>
          </cell>
        </row>
        <row r="2004">
          <cell r="A2004">
            <v>206</v>
          </cell>
        </row>
        <row r="2005">
          <cell r="A2005">
            <v>206</v>
          </cell>
        </row>
        <row r="2006">
          <cell r="A2006">
            <v>206</v>
          </cell>
        </row>
        <row r="2007">
          <cell r="A2007">
            <v>206</v>
          </cell>
        </row>
        <row r="2008">
          <cell r="A2008">
            <v>206</v>
          </cell>
        </row>
        <row r="2009">
          <cell r="A2009">
            <v>206</v>
          </cell>
        </row>
        <row r="2010">
          <cell r="A2010">
            <v>206</v>
          </cell>
        </row>
        <row r="2011">
          <cell r="A2011">
            <v>206</v>
          </cell>
        </row>
        <row r="2012">
          <cell r="A2012">
            <v>206</v>
          </cell>
        </row>
        <row r="2013">
          <cell r="A2013">
            <v>206</v>
          </cell>
        </row>
        <row r="2014">
          <cell r="A2014">
            <v>206</v>
          </cell>
        </row>
        <row r="2015">
          <cell r="A2015">
            <v>206</v>
          </cell>
        </row>
        <row r="2016">
          <cell r="A2016">
            <v>206</v>
          </cell>
        </row>
        <row r="2017">
          <cell r="A2017">
            <v>206</v>
          </cell>
        </row>
        <row r="2018">
          <cell r="A2018">
            <v>206</v>
          </cell>
        </row>
        <row r="2019">
          <cell r="A2019">
            <v>206</v>
          </cell>
        </row>
        <row r="2020">
          <cell r="A2020">
            <v>206</v>
          </cell>
        </row>
        <row r="2021">
          <cell r="A2021">
            <v>206</v>
          </cell>
        </row>
        <row r="2022">
          <cell r="A2022">
            <v>206</v>
          </cell>
        </row>
        <row r="2023">
          <cell r="A2023">
            <v>206</v>
          </cell>
        </row>
        <row r="2024">
          <cell r="A2024">
            <v>206</v>
          </cell>
        </row>
        <row r="2025">
          <cell r="A2025">
            <v>206</v>
          </cell>
        </row>
        <row r="2026">
          <cell r="A2026">
            <v>206</v>
          </cell>
        </row>
        <row r="2027">
          <cell r="A2027">
            <v>206</v>
          </cell>
        </row>
        <row r="2028">
          <cell r="A2028">
            <v>206</v>
          </cell>
        </row>
        <row r="2029">
          <cell r="A2029">
            <v>206</v>
          </cell>
        </row>
        <row r="2030">
          <cell r="A2030">
            <v>206</v>
          </cell>
        </row>
        <row r="2031">
          <cell r="A2031">
            <v>206</v>
          </cell>
        </row>
        <row r="2032">
          <cell r="A2032">
            <v>206</v>
          </cell>
        </row>
        <row r="2033">
          <cell r="A2033">
            <v>206</v>
          </cell>
        </row>
        <row r="2034">
          <cell r="A2034">
            <v>206</v>
          </cell>
        </row>
        <row r="2035">
          <cell r="A2035">
            <v>206</v>
          </cell>
        </row>
        <row r="2036">
          <cell r="A2036">
            <v>206</v>
          </cell>
        </row>
        <row r="2037">
          <cell r="A2037">
            <v>206</v>
          </cell>
        </row>
        <row r="2038">
          <cell r="A2038">
            <v>206</v>
          </cell>
        </row>
        <row r="2039">
          <cell r="A2039">
            <v>206</v>
          </cell>
        </row>
        <row r="2040">
          <cell r="A2040">
            <v>206</v>
          </cell>
        </row>
        <row r="2041">
          <cell r="A2041">
            <v>206</v>
          </cell>
        </row>
        <row r="2042">
          <cell r="A2042">
            <v>206</v>
          </cell>
        </row>
        <row r="2043">
          <cell r="A2043">
            <v>206</v>
          </cell>
        </row>
        <row r="2044">
          <cell r="A2044">
            <v>206</v>
          </cell>
        </row>
        <row r="2045">
          <cell r="A2045">
            <v>206</v>
          </cell>
        </row>
        <row r="2046">
          <cell r="A2046">
            <v>206</v>
          </cell>
        </row>
        <row r="2047">
          <cell r="A2047">
            <v>206</v>
          </cell>
        </row>
        <row r="2048">
          <cell r="A2048">
            <v>206</v>
          </cell>
        </row>
        <row r="2049">
          <cell r="A2049">
            <v>206</v>
          </cell>
        </row>
        <row r="2050">
          <cell r="A2050">
            <v>206</v>
          </cell>
        </row>
        <row r="2051">
          <cell r="A2051">
            <v>206</v>
          </cell>
        </row>
        <row r="2052">
          <cell r="A2052">
            <v>206</v>
          </cell>
        </row>
        <row r="2053">
          <cell r="A2053">
            <v>206</v>
          </cell>
        </row>
        <row r="2054">
          <cell r="A2054">
            <v>206</v>
          </cell>
        </row>
        <row r="2055">
          <cell r="A2055">
            <v>206</v>
          </cell>
        </row>
        <row r="2056">
          <cell r="A2056">
            <v>206</v>
          </cell>
        </row>
        <row r="2057">
          <cell r="A2057">
            <v>206</v>
          </cell>
        </row>
        <row r="2058">
          <cell r="A2058">
            <v>206</v>
          </cell>
        </row>
        <row r="2059">
          <cell r="A2059">
            <v>206</v>
          </cell>
        </row>
        <row r="2060">
          <cell r="A2060">
            <v>206</v>
          </cell>
        </row>
        <row r="2061">
          <cell r="A2061">
            <v>206</v>
          </cell>
        </row>
        <row r="2062">
          <cell r="A2062">
            <v>206</v>
          </cell>
        </row>
        <row r="2063">
          <cell r="A2063">
            <v>206</v>
          </cell>
        </row>
        <row r="2064">
          <cell r="A2064">
            <v>206</v>
          </cell>
        </row>
        <row r="2065">
          <cell r="A2065">
            <v>206</v>
          </cell>
        </row>
        <row r="2066">
          <cell r="A2066">
            <v>206</v>
          </cell>
        </row>
        <row r="2067">
          <cell r="A2067">
            <v>206</v>
          </cell>
        </row>
        <row r="2068">
          <cell r="A2068">
            <v>206</v>
          </cell>
        </row>
        <row r="2069">
          <cell r="A2069">
            <v>206</v>
          </cell>
        </row>
        <row r="2070">
          <cell r="A2070">
            <v>206</v>
          </cell>
        </row>
        <row r="2071">
          <cell r="A2071">
            <v>206</v>
          </cell>
        </row>
        <row r="2072">
          <cell r="A2072">
            <v>206</v>
          </cell>
        </row>
        <row r="2073">
          <cell r="A2073">
            <v>206</v>
          </cell>
        </row>
        <row r="2074">
          <cell r="A2074">
            <v>206</v>
          </cell>
        </row>
        <row r="2075">
          <cell r="A2075">
            <v>206</v>
          </cell>
        </row>
        <row r="2076">
          <cell r="A2076">
            <v>206</v>
          </cell>
        </row>
        <row r="2077">
          <cell r="A2077">
            <v>206</v>
          </cell>
        </row>
        <row r="2078">
          <cell r="A2078">
            <v>206</v>
          </cell>
        </row>
        <row r="2079">
          <cell r="A2079">
            <v>206</v>
          </cell>
        </row>
        <row r="2080">
          <cell r="A2080">
            <v>206</v>
          </cell>
        </row>
        <row r="2081">
          <cell r="A2081">
            <v>206</v>
          </cell>
        </row>
        <row r="2082">
          <cell r="A2082">
            <v>206</v>
          </cell>
        </row>
        <row r="2083">
          <cell r="A2083">
            <v>206</v>
          </cell>
        </row>
        <row r="2084">
          <cell r="A2084">
            <v>206</v>
          </cell>
        </row>
        <row r="2085">
          <cell r="A2085">
            <v>206</v>
          </cell>
        </row>
        <row r="2086">
          <cell r="A2086">
            <v>206</v>
          </cell>
        </row>
        <row r="2087">
          <cell r="A2087">
            <v>206</v>
          </cell>
        </row>
        <row r="2088">
          <cell r="A2088">
            <v>206</v>
          </cell>
        </row>
        <row r="2089">
          <cell r="A2089">
            <v>206</v>
          </cell>
        </row>
        <row r="2090">
          <cell r="A2090">
            <v>206</v>
          </cell>
        </row>
        <row r="2091">
          <cell r="A2091">
            <v>206</v>
          </cell>
        </row>
        <row r="2092">
          <cell r="A2092">
            <v>206</v>
          </cell>
        </row>
        <row r="2093">
          <cell r="A2093">
            <v>206</v>
          </cell>
        </row>
        <row r="2094">
          <cell r="A2094">
            <v>206</v>
          </cell>
        </row>
        <row r="2095">
          <cell r="A2095">
            <v>206</v>
          </cell>
        </row>
        <row r="2096">
          <cell r="A2096">
            <v>206</v>
          </cell>
        </row>
        <row r="2097">
          <cell r="A2097">
            <v>206</v>
          </cell>
        </row>
        <row r="2098">
          <cell r="A2098">
            <v>206</v>
          </cell>
        </row>
        <row r="2099">
          <cell r="A2099">
            <v>206</v>
          </cell>
        </row>
        <row r="2100">
          <cell r="A2100">
            <v>206</v>
          </cell>
        </row>
        <row r="2101">
          <cell r="A2101">
            <v>206</v>
          </cell>
        </row>
        <row r="2102">
          <cell r="A2102">
            <v>206</v>
          </cell>
        </row>
        <row r="2103">
          <cell r="A2103">
            <v>206</v>
          </cell>
        </row>
        <row r="2104">
          <cell r="A2104">
            <v>206</v>
          </cell>
        </row>
        <row r="2105">
          <cell r="A2105">
            <v>206</v>
          </cell>
        </row>
        <row r="2106">
          <cell r="A2106">
            <v>206</v>
          </cell>
        </row>
        <row r="2107">
          <cell r="A2107">
            <v>206</v>
          </cell>
        </row>
        <row r="2108">
          <cell r="A2108">
            <v>206</v>
          </cell>
        </row>
        <row r="2109">
          <cell r="A2109">
            <v>206</v>
          </cell>
        </row>
        <row r="2110">
          <cell r="A2110">
            <v>206</v>
          </cell>
        </row>
        <row r="2111">
          <cell r="A2111">
            <v>206</v>
          </cell>
        </row>
        <row r="2112">
          <cell r="A2112">
            <v>206</v>
          </cell>
        </row>
        <row r="2113">
          <cell r="A2113">
            <v>206</v>
          </cell>
        </row>
        <row r="2114">
          <cell r="A2114">
            <v>206</v>
          </cell>
        </row>
        <row r="2115">
          <cell r="A2115">
            <v>206</v>
          </cell>
        </row>
        <row r="2116">
          <cell r="A2116">
            <v>206</v>
          </cell>
        </row>
        <row r="2117">
          <cell r="A2117">
            <v>206</v>
          </cell>
        </row>
        <row r="2118">
          <cell r="A2118">
            <v>206</v>
          </cell>
        </row>
        <row r="2119">
          <cell r="A2119">
            <v>206</v>
          </cell>
        </row>
        <row r="2120">
          <cell r="A2120">
            <v>206</v>
          </cell>
        </row>
        <row r="2121">
          <cell r="A2121">
            <v>206</v>
          </cell>
        </row>
        <row r="2122">
          <cell r="A2122">
            <v>206</v>
          </cell>
        </row>
        <row r="2123">
          <cell r="A2123">
            <v>206</v>
          </cell>
        </row>
        <row r="2124">
          <cell r="A2124">
            <v>206</v>
          </cell>
        </row>
        <row r="2125">
          <cell r="A2125">
            <v>206</v>
          </cell>
        </row>
        <row r="2126">
          <cell r="A2126">
            <v>206</v>
          </cell>
        </row>
        <row r="2127">
          <cell r="A2127">
            <v>206</v>
          </cell>
        </row>
        <row r="2128">
          <cell r="A2128">
            <v>206</v>
          </cell>
        </row>
        <row r="2129">
          <cell r="A2129">
            <v>206</v>
          </cell>
        </row>
        <row r="2130">
          <cell r="A2130">
            <v>206</v>
          </cell>
        </row>
        <row r="2131">
          <cell r="A2131">
            <v>206</v>
          </cell>
        </row>
        <row r="2132">
          <cell r="A2132">
            <v>206</v>
          </cell>
        </row>
        <row r="2133">
          <cell r="A2133">
            <v>206</v>
          </cell>
        </row>
        <row r="2134">
          <cell r="A2134">
            <v>206</v>
          </cell>
        </row>
        <row r="2135">
          <cell r="A2135">
            <v>206</v>
          </cell>
        </row>
        <row r="2136">
          <cell r="A2136">
            <v>206</v>
          </cell>
        </row>
        <row r="2137">
          <cell r="A2137">
            <v>206</v>
          </cell>
        </row>
        <row r="2138">
          <cell r="A2138">
            <v>206</v>
          </cell>
        </row>
        <row r="2139">
          <cell r="A2139">
            <v>206</v>
          </cell>
        </row>
        <row r="2140">
          <cell r="A2140">
            <v>206</v>
          </cell>
        </row>
        <row r="2141">
          <cell r="A2141">
            <v>206</v>
          </cell>
        </row>
        <row r="2142">
          <cell r="A2142">
            <v>206</v>
          </cell>
        </row>
        <row r="2143">
          <cell r="A2143">
            <v>206</v>
          </cell>
        </row>
        <row r="2144">
          <cell r="A2144">
            <v>206</v>
          </cell>
        </row>
        <row r="2145">
          <cell r="A2145">
            <v>206</v>
          </cell>
        </row>
        <row r="2146">
          <cell r="A2146">
            <v>206</v>
          </cell>
        </row>
        <row r="2147">
          <cell r="A2147">
            <v>206</v>
          </cell>
        </row>
        <row r="2148">
          <cell r="A2148">
            <v>206</v>
          </cell>
        </row>
        <row r="2149">
          <cell r="A2149">
            <v>206</v>
          </cell>
        </row>
        <row r="2150">
          <cell r="A2150">
            <v>206</v>
          </cell>
        </row>
        <row r="2151">
          <cell r="A2151">
            <v>206</v>
          </cell>
        </row>
        <row r="2152">
          <cell r="A2152">
            <v>206</v>
          </cell>
        </row>
        <row r="2153">
          <cell r="A2153">
            <v>206</v>
          </cell>
        </row>
        <row r="2154">
          <cell r="A2154">
            <v>206</v>
          </cell>
        </row>
        <row r="2155">
          <cell r="A2155">
            <v>206</v>
          </cell>
        </row>
        <row r="2156">
          <cell r="A2156">
            <v>206</v>
          </cell>
        </row>
        <row r="2157">
          <cell r="A2157">
            <v>206</v>
          </cell>
        </row>
        <row r="2158">
          <cell r="A2158">
            <v>206</v>
          </cell>
        </row>
        <row r="2159">
          <cell r="A2159">
            <v>206</v>
          </cell>
        </row>
        <row r="2160">
          <cell r="A2160">
            <v>206</v>
          </cell>
        </row>
        <row r="2161">
          <cell r="A2161">
            <v>206</v>
          </cell>
        </row>
        <row r="2162">
          <cell r="A2162">
            <v>206</v>
          </cell>
        </row>
        <row r="2163">
          <cell r="A2163">
            <v>206</v>
          </cell>
        </row>
        <row r="2164">
          <cell r="A2164">
            <v>206</v>
          </cell>
        </row>
        <row r="2165">
          <cell r="A2165">
            <v>206</v>
          </cell>
        </row>
        <row r="2166">
          <cell r="A2166">
            <v>206</v>
          </cell>
        </row>
        <row r="2167">
          <cell r="A2167">
            <v>206</v>
          </cell>
        </row>
        <row r="2168">
          <cell r="A2168">
            <v>206</v>
          </cell>
        </row>
        <row r="2169">
          <cell r="A2169">
            <v>206</v>
          </cell>
        </row>
        <row r="2170">
          <cell r="A2170">
            <v>206</v>
          </cell>
        </row>
        <row r="2171">
          <cell r="A2171">
            <v>206</v>
          </cell>
        </row>
        <row r="2172">
          <cell r="A2172">
            <v>206</v>
          </cell>
        </row>
        <row r="2173">
          <cell r="A2173">
            <v>206</v>
          </cell>
        </row>
        <row r="2174">
          <cell r="A2174">
            <v>206</v>
          </cell>
        </row>
        <row r="2175">
          <cell r="A2175">
            <v>206</v>
          </cell>
        </row>
        <row r="2176">
          <cell r="A2176">
            <v>206</v>
          </cell>
        </row>
        <row r="2177">
          <cell r="A2177">
            <v>206</v>
          </cell>
        </row>
        <row r="2178">
          <cell r="A2178">
            <v>206</v>
          </cell>
        </row>
        <row r="2179">
          <cell r="A2179">
            <v>206</v>
          </cell>
        </row>
        <row r="2180">
          <cell r="A2180">
            <v>206</v>
          </cell>
        </row>
        <row r="2181">
          <cell r="A2181">
            <v>206</v>
          </cell>
        </row>
        <row r="2182">
          <cell r="A2182">
            <v>206</v>
          </cell>
        </row>
        <row r="2183">
          <cell r="A2183">
            <v>206</v>
          </cell>
        </row>
        <row r="2184">
          <cell r="A2184">
            <v>206</v>
          </cell>
        </row>
        <row r="2185">
          <cell r="A2185">
            <v>206</v>
          </cell>
        </row>
        <row r="2186">
          <cell r="A2186">
            <v>206</v>
          </cell>
        </row>
        <row r="2187">
          <cell r="A2187">
            <v>206</v>
          </cell>
        </row>
        <row r="2188">
          <cell r="A2188">
            <v>206</v>
          </cell>
        </row>
        <row r="2189">
          <cell r="A2189">
            <v>206</v>
          </cell>
        </row>
        <row r="2190">
          <cell r="A2190">
            <v>206</v>
          </cell>
        </row>
        <row r="2191">
          <cell r="A2191">
            <v>206</v>
          </cell>
        </row>
        <row r="2192">
          <cell r="A2192">
            <v>206</v>
          </cell>
        </row>
        <row r="2193">
          <cell r="A2193">
            <v>206</v>
          </cell>
        </row>
        <row r="2194">
          <cell r="A2194">
            <v>206</v>
          </cell>
        </row>
        <row r="2195">
          <cell r="A2195">
            <v>206</v>
          </cell>
        </row>
        <row r="2196">
          <cell r="A2196">
            <v>206</v>
          </cell>
        </row>
        <row r="2197">
          <cell r="A2197">
            <v>206</v>
          </cell>
        </row>
        <row r="2198">
          <cell r="A2198">
            <v>206</v>
          </cell>
        </row>
        <row r="2199">
          <cell r="A2199" t="str">
            <v>Analítico</v>
          </cell>
        </row>
        <row r="2200">
          <cell r="A2200">
            <v>206</v>
          </cell>
        </row>
        <row r="2201">
          <cell r="A2201" t="str">
            <v>Analítico</v>
          </cell>
        </row>
        <row r="2202">
          <cell r="A2202" t="str">
            <v>Analítico</v>
          </cell>
        </row>
        <row r="2203">
          <cell r="A2203">
            <v>208</v>
          </cell>
        </row>
        <row r="2204">
          <cell r="A2204">
            <v>208</v>
          </cell>
        </row>
        <row r="2205">
          <cell r="A2205">
            <v>208</v>
          </cell>
        </row>
        <row r="2206">
          <cell r="A2206">
            <v>208</v>
          </cell>
        </row>
        <row r="2207">
          <cell r="A2207" t="str">
            <v>Analítico</v>
          </cell>
        </row>
        <row r="2208">
          <cell r="A2208" t="str">
            <v>Analítico</v>
          </cell>
        </row>
        <row r="2209">
          <cell r="A2209">
            <v>208</v>
          </cell>
        </row>
        <row r="2210">
          <cell r="A2210">
            <v>208</v>
          </cell>
        </row>
        <row r="2211">
          <cell r="A2211">
            <v>208</v>
          </cell>
        </row>
        <row r="2212">
          <cell r="A2212">
            <v>209</v>
          </cell>
        </row>
        <row r="2213">
          <cell r="A2213" t="str">
            <v>Analítico</v>
          </cell>
        </row>
        <row r="2214">
          <cell r="A2214">
            <v>208</v>
          </cell>
        </row>
        <row r="2215">
          <cell r="A2215">
            <v>208</v>
          </cell>
        </row>
        <row r="2216">
          <cell r="A2216">
            <v>208</v>
          </cell>
        </row>
        <row r="2217">
          <cell r="A2217">
            <v>208</v>
          </cell>
        </row>
        <row r="2218">
          <cell r="A2218">
            <v>208</v>
          </cell>
        </row>
        <row r="2219">
          <cell r="A2219">
            <v>208</v>
          </cell>
        </row>
        <row r="2220">
          <cell r="A2220">
            <v>208</v>
          </cell>
        </row>
        <row r="2221">
          <cell r="A2221">
            <v>208</v>
          </cell>
        </row>
        <row r="2222">
          <cell r="A2222">
            <v>208</v>
          </cell>
        </row>
        <row r="2223">
          <cell r="A2223">
            <v>208</v>
          </cell>
        </row>
        <row r="2224">
          <cell r="A2224">
            <v>208</v>
          </cell>
        </row>
        <row r="2225">
          <cell r="A2225">
            <v>208</v>
          </cell>
        </row>
        <row r="2226">
          <cell r="A2226">
            <v>208</v>
          </cell>
        </row>
        <row r="2227">
          <cell r="A2227">
            <v>208</v>
          </cell>
        </row>
        <row r="2228">
          <cell r="A2228">
            <v>208</v>
          </cell>
        </row>
        <row r="2229">
          <cell r="A2229">
            <v>208</v>
          </cell>
        </row>
        <row r="2230">
          <cell r="A2230">
            <v>208</v>
          </cell>
        </row>
        <row r="2231">
          <cell r="A2231">
            <v>208</v>
          </cell>
        </row>
        <row r="2232">
          <cell r="A2232">
            <v>208</v>
          </cell>
        </row>
        <row r="2233">
          <cell r="A2233">
            <v>208</v>
          </cell>
        </row>
        <row r="2234">
          <cell r="A2234">
            <v>208</v>
          </cell>
        </row>
        <row r="2235">
          <cell r="A2235">
            <v>208</v>
          </cell>
        </row>
        <row r="2236">
          <cell r="A2236">
            <v>208</v>
          </cell>
        </row>
        <row r="2237">
          <cell r="A2237">
            <v>208</v>
          </cell>
        </row>
        <row r="2238">
          <cell r="A2238">
            <v>208</v>
          </cell>
        </row>
        <row r="2239">
          <cell r="A2239">
            <v>208</v>
          </cell>
        </row>
        <row r="2240">
          <cell r="A2240">
            <v>206</v>
          </cell>
        </row>
        <row r="2241">
          <cell r="A2241">
            <v>208</v>
          </cell>
        </row>
        <row r="2242">
          <cell r="A2242">
            <v>208</v>
          </cell>
        </row>
        <row r="2243">
          <cell r="A2243">
            <v>208</v>
          </cell>
        </row>
        <row r="2244">
          <cell r="A2244">
            <v>208</v>
          </cell>
        </row>
        <row r="2245">
          <cell r="A2245">
            <v>208</v>
          </cell>
        </row>
        <row r="2246">
          <cell r="A2246">
            <v>208</v>
          </cell>
        </row>
        <row r="2247">
          <cell r="A2247">
            <v>208</v>
          </cell>
        </row>
        <row r="2248">
          <cell r="A2248">
            <v>208</v>
          </cell>
        </row>
        <row r="2249">
          <cell r="A2249">
            <v>208</v>
          </cell>
        </row>
        <row r="2250">
          <cell r="A2250">
            <v>208</v>
          </cell>
        </row>
        <row r="2251">
          <cell r="A2251" t="str">
            <v>Analítico</v>
          </cell>
        </row>
        <row r="2252">
          <cell r="A2252">
            <v>208</v>
          </cell>
        </row>
        <row r="2253">
          <cell r="A2253" t="str">
            <v>Analítico</v>
          </cell>
        </row>
        <row r="2254">
          <cell r="A2254" t="str">
            <v>Analítico</v>
          </cell>
        </row>
        <row r="2255">
          <cell r="A2255" t="str">
            <v>Analítico</v>
          </cell>
        </row>
        <row r="2256">
          <cell r="A2256" t="str">
            <v>Analítico</v>
          </cell>
        </row>
        <row r="2257">
          <cell r="A2257" t="str">
            <v>Analítico</v>
          </cell>
        </row>
        <row r="2258">
          <cell r="A2258" t="str">
            <v>Analítico</v>
          </cell>
        </row>
        <row r="2259">
          <cell r="A2259" t="str">
            <v>Analítico</v>
          </cell>
        </row>
        <row r="2260">
          <cell r="A2260" t="str">
            <v>Analítico</v>
          </cell>
        </row>
        <row r="2261">
          <cell r="A2261" t="str">
            <v>Analítico</v>
          </cell>
        </row>
        <row r="2262">
          <cell r="A2262">
            <v>227</v>
          </cell>
        </row>
        <row r="2263">
          <cell r="A2263">
            <v>227</v>
          </cell>
        </row>
        <row r="2264">
          <cell r="A2264">
            <v>227</v>
          </cell>
        </row>
        <row r="2265">
          <cell r="A2265">
            <v>227</v>
          </cell>
        </row>
        <row r="2266">
          <cell r="A2266">
            <v>227</v>
          </cell>
        </row>
        <row r="2267">
          <cell r="A2267">
            <v>227</v>
          </cell>
        </row>
        <row r="2268">
          <cell r="A2268">
            <v>227</v>
          </cell>
        </row>
        <row r="2269">
          <cell r="A2269">
            <v>227</v>
          </cell>
        </row>
        <row r="2270">
          <cell r="A2270">
            <v>227</v>
          </cell>
        </row>
        <row r="2271">
          <cell r="A2271">
            <v>227</v>
          </cell>
        </row>
        <row r="2272">
          <cell r="A2272">
            <v>227</v>
          </cell>
        </row>
        <row r="2273">
          <cell r="A2273">
            <v>227</v>
          </cell>
        </row>
        <row r="2274">
          <cell r="A2274">
            <v>227</v>
          </cell>
        </row>
        <row r="2275">
          <cell r="A2275">
            <v>227</v>
          </cell>
        </row>
        <row r="2276">
          <cell r="A2276">
            <v>227</v>
          </cell>
        </row>
        <row r="2277">
          <cell r="A2277">
            <v>227</v>
          </cell>
        </row>
        <row r="2278">
          <cell r="A2278">
            <v>227</v>
          </cell>
        </row>
        <row r="2279">
          <cell r="A2279">
            <v>227</v>
          </cell>
        </row>
        <row r="2280">
          <cell r="A2280">
            <v>227</v>
          </cell>
        </row>
        <row r="2281">
          <cell r="A2281">
            <v>227</v>
          </cell>
        </row>
        <row r="2282">
          <cell r="A2282">
            <v>227</v>
          </cell>
        </row>
        <row r="2283">
          <cell r="A2283">
            <v>227</v>
          </cell>
        </row>
        <row r="2284">
          <cell r="A2284">
            <v>227</v>
          </cell>
        </row>
        <row r="2285">
          <cell r="A2285">
            <v>227</v>
          </cell>
        </row>
        <row r="2286">
          <cell r="A2286">
            <v>227</v>
          </cell>
        </row>
        <row r="2287">
          <cell r="A2287">
            <v>227</v>
          </cell>
        </row>
        <row r="2288">
          <cell r="A2288">
            <v>227</v>
          </cell>
        </row>
        <row r="2289">
          <cell r="A2289">
            <v>227</v>
          </cell>
        </row>
        <row r="2290">
          <cell r="A2290">
            <v>227</v>
          </cell>
        </row>
        <row r="2291">
          <cell r="A2291">
            <v>227</v>
          </cell>
        </row>
        <row r="2292">
          <cell r="A2292">
            <v>227</v>
          </cell>
        </row>
        <row r="2293">
          <cell r="A2293">
            <v>227</v>
          </cell>
        </row>
        <row r="2294">
          <cell r="A2294">
            <v>227</v>
          </cell>
        </row>
        <row r="2295">
          <cell r="A2295">
            <v>227</v>
          </cell>
        </row>
        <row r="2296">
          <cell r="A2296">
            <v>227</v>
          </cell>
        </row>
        <row r="2297">
          <cell r="A2297">
            <v>227</v>
          </cell>
        </row>
        <row r="2298">
          <cell r="A2298">
            <v>227</v>
          </cell>
        </row>
        <row r="2299">
          <cell r="A2299">
            <v>227</v>
          </cell>
        </row>
        <row r="2300">
          <cell r="A2300">
            <v>227</v>
          </cell>
        </row>
        <row r="2301">
          <cell r="A2301">
            <v>227</v>
          </cell>
        </row>
        <row r="2302">
          <cell r="A2302">
            <v>227</v>
          </cell>
        </row>
        <row r="2303">
          <cell r="A2303">
            <v>227</v>
          </cell>
        </row>
        <row r="2304">
          <cell r="A2304">
            <v>227</v>
          </cell>
        </row>
        <row r="2305">
          <cell r="A2305">
            <v>227</v>
          </cell>
        </row>
        <row r="2306">
          <cell r="A2306">
            <v>227</v>
          </cell>
        </row>
        <row r="2307">
          <cell r="A2307">
            <v>227</v>
          </cell>
        </row>
        <row r="2308">
          <cell r="A2308">
            <v>227</v>
          </cell>
        </row>
        <row r="2309">
          <cell r="A2309">
            <v>227</v>
          </cell>
        </row>
        <row r="2310">
          <cell r="A2310">
            <v>227</v>
          </cell>
        </row>
        <row r="2311">
          <cell r="A2311">
            <v>227</v>
          </cell>
        </row>
        <row r="2312">
          <cell r="A2312">
            <v>227</v>
          </cell>
        </row>
        <row r="2313">
          <cell r="A2313">
            <v>227</v>
          </cell>
        </row>
        <row r="2314">
          <cell r="A2314">
            <v>227</v>
          </cell>
        </row>
        <row r="2315">
          <cell r="A2315">
            <v>227</v>
          </cell>
        </row>
        <row r="2316">
          <cell r="A2316">
            <v>227</v>
          </cell>
        </row>
        <row r="2317">
          <cell r="A2317">
            <v>227</v>
          </cell>
        </row>
        <row r="2318">
          <cell r="A2318">
            <v>227</v>
          </cell>
        </row>
        <row r="2319">
          <cell r="A2319">
            <v>227</v>
          </cell>
        </row>
        <row r="2320">
          <cell r="A2320">
            <v>227</v>
          </cell>
        </row>
        <row r="2321">
          <cell r="A2321">
            <v>227</v>
          </cell>
        </row>
        <row r="2322">
          <cell r="A2322">
            <v>227</v>
          </cell>
        </row>
        <row r="2323">
          <cell r="A2323">
            <v>227</v>
          </cell>
        </row>
        <row r="2324">
          <cell r="A2324">
            <v>227</v>
          </cell>
        </row>
        <row r="2325">
          <cell r="A2325">
            <v>227</v>
          </cell>
        </row>
        <row r="2326">
          <cell r="A2326">
            <v>227</v>
          </cell>
        </row>
        <row r="2327">
          <cell r="A2327">
            <v>227</v>
          </cell>
        </row>
        <row r="2328">
          <cell r="A2328">
            <v>227</v>
          </cell>
        </row>
        <row r="2329">
          <cell r="A2329">
            <v>227</v>
          </cell>
        </row>
        <row r="2330">
          <cell r="A2330">
            <v>227</v>
          </cell>
        </row>
        <row r="2331">
          <cell r="A2331">
            <v>227</v>
          </cell>
        </row>
        <row r="2332">
          <cell r="A2332">
            <v>227</v>
          </cell>
        </row>
        <row r="2333">
          <cell r="A2333">
            <v>227</v>
          </cell>
        </row>
        <row r="2334">
          <cell r="A2334">
            <v>227</v>
          </cell>
        </row>
        <row r="2335">
          <cell r="A2335">
            <v>227</v>
          </cell>
        </row>
        <row r="2336">
          <cell r="A2336">
            <v>227</v>
          </cell>
        </row>
        <row r="2337">
          <cell r="A2337">
            <v>227</v>
          </cell>
        </row>
        <row r="2338">
          <cell r="A2338">
            <v>227</v>
          </cell>
        </row>
        <row r="2339">
          <cell r="A2339">
            <v>227</v>
          </cell>
        </row>
        <row r="2340">
          <cell r="A2340">
            <v>227</v>
          </cell>
        </row>
        <row r="2341">
          <cell r="A2341">
            <v>227</v>
          </cell>
        </row>
        <row r="2342">
          <cell r="A2342">
            <v>227</v>
          </cell>
        </row>
        <row r="2343">
          <cell r="A2343">
            <v>227</v>
          </cell>
        </row>
        <row r="2344">
          <cell r="A2344">
            <v>227</v>
          </cell>
        </row>
        <row r="2345">
          <cell r="A2345">
            <v>227</v>
          </cell>
        </row>
        <row r="2346">
          <cell r="A2346">
            <v>227</v>
          </cell>
        </row>
        <row r="2347">
          <cell r="A2347">
            <v>227</v>
          </cell>
        </row>
        <row r="2348">
          <cell r="A2348">
            <v>227</v>
          </cell>
        </row>
        <row r="2349">
          <cell r="A2349">
            <v>227</v>
          </cell>
        </row>
        <row r="2350">
          <cell r="A2350">
            <v>227</v>
          </cell>
        </row>
        <row r="2351">
          <cell r="A2351">
            <v>227</v>
          </cell>
        </row>
        <row r="2352">
          <cell r="A2352">
            <v>227</v>
          </cell>
        </row>
        <row r="2353">
          <cell r="A2353">
            <v>227</v>
          </cell>
        </row>
        <row r="2354">
          <cell r="A2354">
            <v>227</v>
          </cell>
        </row>
        <row r="2355">
          <cell r="A2355">
            <v>227</v>
          </cell>
        </row>
        <row r="2356">
          <cell r="A2356">
            <v>227</v>
          </cell>
        </row>
        <row r="2357">
          <cell r="A2357">
            <v>227</v>
          </cell>
        </row>
        <row r="2358">
          <cell r="A2358">
            <v>227</v>
          </cell>
        </row>
        <row r="2359">
          <cell r="A2359">
            <v>227</v>
          </cell>
        </row>
        <row r="2360">
          <cell r="A2360">
            <v>227</v>
          </cell>
        </row>
        <row r="2361">
          <cell r="A2361">
            <v>227</v>
          </cell>
        </row>
        <row r="2362">
          <cell r="A2362">
            <v>227</v>
          </cell>
        </row>
        <row r="2363">
          <cell r="A2363">
            <v>227</v>
          </cell>
        </row>
        <row r="2364">
          <cell r="A2364">
            <v>227</v>
          </cell>
        </row>
        <row r="2365">
          <cell r="A2365">
            <v>227</v>
          </cell>
        </row>
        <row r="2366">
          <cell r="A2366">
            <v>227</v>
          </cell>
        </row>
        <row r="2367">
          <cell r="A2367">
            <v>227</v>
          </cell>
        </row>
        <row r="2368">
          <cell r="A2368">
            <v>227</v>
          </cell>
        </row>
        <row r="2369">
          <cell r="A2369">
            <v>227</v>
          </cell>
        </row>
        <row r="2370">
          <cell r="A2370">
            <v>227</v>
          </cell>
        </row>
        <row r="2371">
          <cell r="A2371">
            <v>227</v>
          </cell>
        </row>
        <row r="2372">
          <cell r="A2372">
            <v>227</v>
          </cell>
        </row>
        <row r="2373">
          <cell r="A2373">
            <v>227</v>
          </cell>
        </row>
        <row r="2374">
          <cell r="A2374">
            <v>227</v>
          </cell>
        </row>
        <row r="2375">
          <cell r="A2375">
            <v>227</v>
          </cell>
        </row>
        <row r="2376">
          <cell r="A2376">
            <v>227</v>
          </cell>
        </row>
        <row r="2377">
          <cell r="A2377">
            <v>227</v>
          </cell>
        </row>
        <row r="2378">
          <cell r="A2378">
            <v>227</v>
          </cell>
        </row>
        <row r="2379">
          <cell r="A2379">
            <v>227</v>
          </cell>
        </row>
        <row r="2380">
          <cell r="A2380">
            <v>227</v>
          </cell>
        </row>
        <row r="2381">
          <cell r="A2381">
            <v>227</v>
          </cell>
        </row>
        <row r="2382">
          <cell r="A2382">
            <v>227</v>
          </cell>
        </row>
        <row r="2383">
          <cell r="A2383">
            <v>227</v>
          </cell>
        </row>
        <row r="2384">
          <cell r="A2384">
            <v>227</v>
          </cell>
        </row>
        <row r="2385">
          <cell r="A2385">
            <v>227</v>
          </cell>
        </row>
        <row r="2386">
          <cell r="A2386">
            <v>227</v>
          </cell>
        </row>
        <row r="2387">
          <cell r="A2387">
            <v>227</v>
          </cell>
        </row>
        <row r="2388">
          <cell r="A2388">
            <v>227</v>
          </cell>
        </row>
        <row r="2389">
          <cell r="A2389">
            <v>227</v>
          </cell>
        </row>
        <row r="2390">
          <cell r="A2390">
            <v>227</v>
          </cell>
        </row>
        <row r="2391">
          <cell r="A2391">
            <v>227</v>
          </cell>
        </row>
        <row r="2392">
          <cell r="A2392">
            <v>227</v>
          </cell>
        </row>
        <row r="2393">
          <cell r="A2393">
            <v>227</v>
          </cell>
        </row>
        <row r="2394">
          <cell r="A2394">
            <v>227</v>
          </cell>
        </row>
        <row r="2395">
          <cell r="A2395">
            <v>227</v>
          </cell>
        </row>
        <row r="2396">
          <cell r="A2396">
            <v>227</v>
          </cell>
        </row>
        <row r="2397">
          <cell r="A2397">
            <v>227</v>
          </cell>
        </row>
        <row r="2398">
          <cell r="A2398">
            <v>227</v>
          </cell>
        </row>
        <row r="2399">
          <cell r="A2399">
            <v>227</v>
          </cell>
        </row>
        <row r="2400">
          <cell r="A2400">
            <v>227</v>
          </cell>
        </row>
        <row r="2401">
          <cell r="A2401">
            <v>227</v>
          </cell>
        </row>
        <row r="2402">
          <cell r="A2402">
            <v>227</v>
          </cell>
        </row>
        <row r="2403">
          <cell r="A2403">
            <v>227</v>
          </cell>
        </row>
        <row r="2404">
          <cell r="A2404">
            <v>227</v>
          </cell>
        </row>
        <row r="2405">
          <cell r="A2405">
            <v>227</v>
          </cell>
        </row>
        <row r="2406">
          <cell r="A2406">
            <v>227</v>
          </cell>
        </row>
        <row r="2407">
          <cell r="A2407">
            <v>227</v>
          </cell>
        </row>
        <row r="2408">
          <cell r="A2408">
            <v>227</v>
          </cell>
        </row>
        <row r="2409">
          <cell r="A2409">
            <v>227</v>
          </cell>
        </row>
        <row r="2410">
          <cell r="A2410">
            <v>227</v>
          </cell>
        </row>
        <row r="2411">
          <cell r="A2411" t="str">
            <v>Analítico</v>
          </cell>
        </row>
        <row r="2412">
          <cell r="A2412">
            <v>227</v>
          </cell>
        </row>
        <row r="2413">
          <cell r="A2413">
            <v>227</v>
          </cell>
        </row>
        <row r="2414">
          <cell r="A2414">
            <v>227</v>
          </cell>
        </row>
        <row r="2415">
          <cell r="A2415">
            <v>227</v>
          </cell>
        </row>
        <row r="2416">
          <cell r="A2416">
            <v>227</v>
          </cell>
        </row>
        <row r="2417">
          <cell r="A2417">
            <v>227</v>
          </cell>
        </row>
        <row r="2418">
          <cell r="A2418">
            <v>227</v>
          </cell>
        </row>
        <row r="2419">
          <cell r="A2419">
            <v>227</v>
          </cell>
        </row>
        <row r="2420">
          <cell r="A2420">
            <v>227</v>
          </cell>
        </row>
        <row r="2421">
          <cell r="A2421" t="str">
            <v>Analítico</v>
          </cell>
        </row>
        <row r="2422">
          <cell r="A2422">
            <v>207</v>
          </cell>
        </row>
        <row r="2423">
          <cell r="A2423" t="str">
            <v>Analítico</v>
          </cell>
        </row>
        <row r="2424">
          <cell r="A2424" t="str">
            <v>Analítico</v>
          </cell>
        </row>
        <row r="2425">
          <cell r="A2425">
            <v>208</v>
          </cell>
        </row>
        <row r="2426">
          <cell r="A2426">
            <v>208</v>
          </cell>
        </row>
        <row r="2427">
          <cell r="A2427">
            <v>208</v>
          </cell>
        </row>
        <row r="2428">
          <cell r="A2428">
            <v>208</v>
          </cell>
        </row>
        <row r="2429">
          <cell r="A2429">
            <v>208</v>
          </cell>
        </row>
        <row r="2430">
          <cell r="A2430">
            <v>208</v>
          </cell>
        </row>
        <row r="2431">
          <cell r="A2431">
            <v>208</v>
          </cell>
        </row>
        <row r="2432">
          <cell r="A2432">
            <v>208</v>
          </cell>
        </row>
        <row r="2433">
          <cell r="A2433">
            <v>208</v>
          </cell>
        </row>
        <row r="2434">
          <cell r="A2434">
            <v>208</v>
          </cell>
        </row>
        <row r="2435">
          <cell r="A2435">
            <v>208</v>
          </cell>
        </row>
        <row r="2436">
          <cell r="A2436">
            <v>208</v>
          </cell>
        </row>
        <row r="2437">
          <cell r="A2437">
            <v>208</v>
          </cell>
        </row>
        <row r="2438">
          <cell r="A2438">
            <v>208</v>
          </cell>
        </row>
        <row r="2439">
          <cell r="A2439">
            <v>208</v>
          </cell>
        </row>
        <row r="2440">
          <cell r="A2440">
            <v>208</v>
          </cell>
        </row>
        <row r="2441">
          <cell r="A2441">
            <v>208</v>
          </cell>
        </row>
        <row r="2442">
          <cell r="A2442">
            <v>208</v>
          </cell>
        </row>
        <row r="2443">
          <cell r="A2443">
            <v>208</v>
          </cell>
        </row>
        <row r="2444">
          <cell r="A2444">
            <v>208</v>
          </cell>
        </row>
        <row r="2445">
          <cell r="A2445">
            <v>208</v>
          </cell>
        </row>
        <row r="2446">
          <cell r="A2446">
            <v>208</v>
          </cell>
        </row>
        <row r="2447">
          <cell r="A2447" t="str">
            <v>Analítico</v>
          </cell>
        </row>
        <row r="2448">
          <cell r="A2448">
            <v>208</v>
          </cell>
        </row>
        <row r="2449">
          <cell r="A2449">
            <v>208</v>
          </cell>
        </row>
        <row r="2450">
          <cell r="A2450">
            <v>208</v>
          </cell>
        </row>
        <row r="2451">
          <cell r="A2451">
            <v>208</v>
          </cell>
        </row>
        <row r="2452">
          <cell r="A2452">
            <v>208</v>
          </cell>
        </row>
        <row r="2453">
          <cell r="A2453">
            <v>208</v>
          </cell>
        </row>
        <row r="2454">
          <cell r="A2454">
            <v>208</v>
          </cell>
        </row>
        <row r="2455">
          <cell r="A2455">
            <v>208</v>
          </cell>
        </row>
        <row r="2456">
          <cell r="A2456">
            <v>208</v>
          </cell>
        </row>
        <row r="2457">
          <cell r="A2457">
            <v>208</v>
          </cell>
        </row>
        <row r="2458">
          <cell r="A2458">
            <v>208</v>
          </cell>
        </row>
        <row r="2459">
          <cell r="A2459">
            <v>208</v>
          </cell>
        </row>
        <row r="2460">
          <cell r="A2460">
            <v>208</v>
          </cell>
        </row>
        <row r="2461">
          <cell r="A2461">
            <v>208</v>
          </cell>
        </row>
        <row r="2462">
          <cell r="A2462">
            <v>208</v>
          </cell>
        </row>
        <row r="2463">
          <cell r="A2463">
            <v>208</v>
          </cell>
        </row>
        <row r="2464">
          <cell r="A2464">
            <v>208</v>
          </cell>
        </row>
        <row r="2465">
          <cell r="A2465">
            <v>208</v>
          </cell>
        </row>
        <row r="2466">
          <cell r="A2466">
            <v>208</v>
          </cell>
        </row>
        <row r="2467">
          <cell r="A2467">
            <v>208</v>
          </cell>
        </row>
        <row r="2468">
          <cell r="A2468">
            <v>208</v>
          </cell>
        </row>
        <row r="2469">
          <cell r="A2469">
            <v>208</v>
          </cell>
        </row>
        <row r="2470">
          <cell r="A2470">
            <v>208</v>
          </cell>
        </row>
        <row r="2471">
          <cell r="A2471">
            <v>208</v>
          </cell>
        </row>
        <row r="2472">
          <cell r="A2472">
            <v>208</v>
          </cell>
        </row>
        <row r="2473">
          <cell r="A2473">
            <v>208</v>
          </cell>
        </row>
        <row r="2474">
          <cell r="A2474">
            <v>208</v>
          </cell>
        </row>
        <row r="2475">
          <cell r="A2475">
            <v>208</v>
          </cell>
        </row>
        <row r="2476">
          <cell r="A2476">
            <v>208</v>
          </cell>
        </row>
        <row r="2477">
          <cell r="A2477">
            <v>208</v>
          </cell>
        </row>
        <row r="2478">
          <cell r="A2478">
            <v>208</v>
          </cell>
        </row>
        <row r="2479">
          <cell r="A2479">
            <v>208</v>
          </cell>
        </row>
        <row r="2480">
          <cell r="A2480">
            <v>208</v>
          </cell>
        </row>
        <row r="2481">
          <cell r="A2481">
            <v>208</v>
          </cell>
        </row>
        <row r="2482">
          <cell r="A2482">
            <v>208</v>
          </cell>
        </row>
        <row r="2483">
          <cell r="A2483">
            <v>208</v>
          </cell>
        </row>
        <row r="2484">
          <cell r="A2484">
            <v>208</v>
          </cell>
        </row>
        <row r="2485">
          <cell r="A2485">
            <v>208</v>
          </cell>
        </row>
        <row r="2486">
          <cell r="A2486">
            <v>208</v>
          </cell>
        </row>
        <row r="2487">
          <cell r="A2487">
            <v>208</v>
          </cell>
        </row>
        <row r="2488">
          <cell r="A2488">
            <v>208</v>
          </cell>
        </row>
        <row r="2489">
          <cell r="A2489">
            <v>208</v>
          </cell>
        </row>
        <row r="2490">
          <cell r="A2490">
            <v>208</v>
          </cell>
        </row>
        <row r="2491">
          <cell r="A2491">
            <v>208</v>
          </cell>
        </row>
        <row r="2492">
          <cell r="A2492">
            <v>208</v>
          </cell>
        </row>
        <row r="2493">
          <cell r="A2493">
            <v>208</v>
          </cell>
        </row>
        <row r="2494">
          <cell r="A2494">
            <v>208</v>
          </cell>
        </row>
        <row r="2495">
          <cell r="A2495">
            <v>208</v>
          </cell>
        </row>
        <row r="2496">
          <cell r="A2496">
            <v>208</v>
          </cell>
        </row>
        <row r="2497">
          <cell r="A2497">
            <v>208</v>
          </cell>
        </row>
        <row r="2498">
          <cell r="A2498">
            <v>208</v>
          </cell>
        </row>
        <row r="2499">
          <cell r="A2499">
            <v>208</v>
          </cell>
        </row>
        <row r="2500">
          <cell r="A2500">
            <v>208</v>
          </cell>
        </row>
        <row r="2501">
          <cell r="A2501">
            <v>208</v>
          </cell>
        </row>
        <row r="2502">
          <cell r="A2502">
            <v>208</v>
          </cell>
        </row>
        <row r="2503">
          <cell r="A2503">
            <v>208</v>
          </cell>
        </row>
        <row r="2504">
          <cell r="A2504">
            <v>208</v>
          </cell>
        </row>
        <row r="2505">
          <cell r="A2505">
            <v>211</v>
          </cell>
        </row>
        <row r="2506">
          <cell r="A2506" t="str">
            <v>Analítico</v>
          </cell>
        </row>
        <row r="2507">
          <cell r="A2507" t="str">
            <v>Analítico</v>
          </cell>
        </row>
        <row r="2508">
          <cell r="A2508" t="str">
            <v>Analítico</v>
          </cell>
        </row>
        <row r="2509">
          <cell r="A2509" t="str">
            <v>Analítico</v>
          </cell>
        </row>
        <row r="2510">
          <cell r="A2510">
            <v>208</v>
          </cell>
        </row>
        <row r="2511">
          <cell r="A2511" t="str">
            <v>Analítico</v>
          </cell>
        </row>
        <row r="2512">
          <cell r="A2512" t="str">
            <v>Analítico</v>
          </cell>
        </row>
        <row r="2513">
          <cell r="A2513">
            <v>217</v>
          </cell>
        </row>
        <row r="2514">
          <cell r="A2514">
            <v>218</v>
          </cell>
        </row>
        <row r="2515">
          <cell r="A2515" t="str">
            <v>Analítico</v>
          </cell>
        </row>
        <row r="2516">
          <cell r="A2516" t="str">
            <v>Analítico</v>
          </cell>
        </row>
        <row r="2517">
          <cell r="A2517" t="str">
            <v>Analítico</v>
          </cell>
        </row>
        <row r="2518">
          <cell r="A2518" t="str">
            <v>Analítico</v>
          </cell>
        </row>
        <row r="2519">
          <cell r="A2519">
            <v>235</v>
          </cell>
        </row>
        <row r="2520">
          <cell r="A2520">
            <v>235</v>
          </cell>
        </row>
        <row r="2521">
          <cell r="A2521">
            <v>235</v>
          </cell>
        </row>
        <row r="2522">
          <cell r="A2522">
            <v>235</v>
          </cell>
        </row>
        <row r="2523">
          <cell r="A2523">
            <v>235</v>
          </cell>
        </row>
        <row r="2524">
          <cell r="A2524">
            <v>235</v>
          </cell>
        </row>
        <row r="2525">
          <cell r="A2525">
            <v>235</v>
          </cell>
        </row>
        <row r="2526">
          <cell r="A2526">
            <v>235</v>
          </cell>
        </row>
        <row r="2527">
          <cell r="A2527">
            <v>235</v>
          </cell>
        </row>
        <row r="2528">
          <cell r="A2528">
            <v>235</v>
          </cell>
        </row>
        <row r="2529">
          <cell r="A2529">
            <v>235</v>
          </cell>
        </row>
        <row r="2530">
          <cell r="A2530">
            <v>235</v>
          </cell>
        </row>
        <row r="2531">
          <cell r="A2531">
            <v>235</v>
          </cell>
        </row>
        <row r="2532">
          <cell r="A2532">
            <v>235</v>
          </cell>
        </row>
        <row r="2533">
          <cell r="A2533">
            <v>235</v>
          </cell>
        </row>
        <row r="2534">
          <cell r="A2534">
            <v>235</v>
          </cell>
        </row>
        <row r="2535">
          <cell r="A2535">
            <v>235</v>
          </cell>
        </row>
        <row r="2536">
          <cell r="A2536">
            <v>235</v>
          </cell>
        </row>
        <row r="2537">
          <cell r="A2537">
            <v>235</v>
          </cell>
        </row>
        <row r="2538">
          <cell r="A2538">
            <v>235</v>
          </cell>
        </row>
        <row r="2539">
          <cell r="A2539">
            <v>235</v>
          </cell>
        </row>
        <row r="2540">
          <cell r="A2540">
            <v>235</v>
          </cell>
        </row>
        <row r="2541">
          <cell r="A2541">
            <v>235</v>
          </cell>
        </row>
        <row r="2542">
          <cell r="A2542">
            <v>235</v>
          </cell>
        </row>
        <row r="2543">
          <cell r="A2543">
            <v>235</v>
          </cell>
        </row>
        <row r="2544">
          <cell r="A2544">
            <v>235</v>
          </cell>
        </row>
        <row r="2545">
          <cell r="A2545">
            <v>235</v>
          </cell>
        </row>
        <row r="2546">
          <cell r="A2546">
            <v>235</v>
          </cell>
        </row>
        <row r="2547">
          <cell r="A2547">
            <v>235</v>
          </cell>
        </row>
        <row r="2548">
          <cell r="A2548">
            <v>235</v>
          </cell>
        </row>
        <row r="2549">
          <cell r="A2549">
            <v>235</v>
          </cell>
        </row>
        <row r="2550">
          <cell r="A2550">
            <v>235</v>
          </cell>
        </row>
        <row r="2551">
          <cell r="A2551">
            <v>235</v>
          </cell>
        </row>
        <row r="2552">
          <cell r="A2552">
            <v>235</v>
          </cell>
        </row>
        <row r="2553">
          <cell r="A2553">
            <v>235</v>
          </cell>
        </row>
        <row r="2554">
          <cell r="A2554">
            <v>235</v>
          </cell>
        </row>
        <row r="2555">
          <cell r="A2555">
            <v>235</v>
          </cell>
        </row>
        <row r="2556">
          <cell r="A2556">
            <v>235</v>
          </cell>
        </row>
        <row r="2557">
          <cell r="A2557">
            <v>235</v>
          </cell>
        </row>
        <row r="2558">
          <cell r="A2558">
            <v>235</v>
          </cell>
        </row>
        <row r="2559">
          <cell r="A2559">
            <v>235</v>
          </cell>
        </row>
        <row r="2560">
          <cell r="A2560">
            <v>235</v>
          </cell>
        </row>
        <row r="2561">
          <cell r="A2561">
            <v>235</v>
          </cell>
        </row>
        <row r="2562">
          <cell r="A2562">
            <v>235</v>
          </cell>
        </row>
        <row r="2563">
          <cell r="A2563">
            <v>235</v>
          </cell>
        </row>
        <row r="2564">
          <cell r="A2564">
            <v>235</v>
          </cell>
        </row>
        <row r="2565">
          <cell r="A2565">
            <v>235</v>
          </cell>
        </row>
        <row r="2566">
          <cell r="A2566">
            <v>235</v>
          </cell>
        </row>
        <row r="2567">
          <cell r="A2567">
            <v>235</v>
          </cell>
        </row>
        <row r="2568">
          <cell r="A2568">
            <v>235</v>
          </cell>
        </row>
        <row r="2569">
          <cell r="A2569">
            <v>235</v>
          </cell>
        </row>
        <row r="2570">
          <cell r="A2570">
            <v>235</v>
          </cell>
        </row>
        <row r="2571">
          <cell r="A2571">
            <v>235</v>
          </cell>
        </row>
        <row r="2572">
          <cell r="A2572">
            <v>235</v>
          </cell>
        </row>
        <row r="2573">
          <cell r="A2573">
            <v>235</v>
          </cell>
        </row>
        <row r="2574">
          <cell r="A2574">
            <v>235</v>
          </cell>
        </row>
        <row r="2575">
          <cell r="A2575">
            <v>235</v>
          </cell>
        </row>
        <row r="2576">
          <cell r="A2576">
            <v>235</v>
          </cell>
        </row>
        <row r="2577">
          <cell r="A2577">
            <v>235</v>
          </cell>
        </row>
        <row r="2578">
          <cell r="A2578">
            <v>235</v>
          </cell>
        </row>
        <row r="2579">
          <cell r="A2579">
            <v>235</v>
          </cell>
        </row>
        <row r="2580">
          <cell r="A2580">
            <v>235</v>
          </cell>
        </row>
        <row r="2581">
          <cell r="A2581">
            <v>235</v>
          </cell>
        </row>
        <row r="2582">
          <cell r="A2582">
            <v>235</v>
          </cell>
        </row>
        <row r="2583">
          <cell r="A2583">
            <v>235</v>
          </cell>
        </row>
        <row r="2584">
          <cell r="A2584">
            <v>235</v>
          </cell>
        </row>
        <row r="2585">
          <cell r="A2585">
            <v>235</v>
          </cell>
        </row>
        <row r="2586">
          <cell r="A2586">
            <v>235</v>
          </cell>
        </row>
        <row r="2587">
          <cell r="A2587">
            <v>235</v>
          </cell>
        </row>
        <row r="2588">
          <cell r="A2588">
            <v>235</v>
          </cell>
        </row>
        <row r="2589">
          <cell r="A2589">
            <v>235</v>
          </cell>
        </row>
        <row r="2590">
          <cell r="A2590">
            <v>235</v>
          </cell>
        </row>
        <row r="2591">
          <cell r="A2591">
            <v>235</v>
          </cell>
        </row>
        <row r="2592">
          <cell r="A2592">
            <v>235</v>
          </cell>
        </row>
        <row r="2593">
          <cell r="A2593">
            <v>235</v>
          </cell>
        </row>
        <row r="2594">
          <cell r="A2594">
            <v>235</v>
          </cell>
        </row>
        <row r="2595">
          <cell r="A2595">
            <v>235</v>
          </cell>
        </row>
        <row r="2596">
          <cell r="A2596">
            <v>235</v>
          </cell>
        </row>
        <row r="2597">
          <cell r="A2597">
            <v>235</v>
          </cell>
        </row>
        <row r="2598">
          <cell r="A2598">
            <v>235</v>
          </cell>
        </row>
        <row r="2599">
          <cell r="A2599">
            <v>235</v>
          </cell>
        </row>
        <row r="2600">
          <cell r="A2600">
            <v>235</v>
          </cell>
        </row>
        <row r="2601">
          <cell r="A2601">
            <v>235</v>
          </cell>
        </row>
        <row r="2602">
          <cell r="A2602">
            <v>235</v>
          </cell>
        </row>
        <row r="2603">
          <cell r="A2603">
            <v>235</v>
          </cell>
        </row>
        <row r="2604">
          <cell r="A2604">
            <v>235</v>
          </cell>
        </row>
        <row r="2605">
          <cell r="A2605">
            <v>235</v>
          </cell>
        </row>
        <row r="2606">
          <cell r="A2606">
            <v>235</v>
          </cell>
        </row>
        <row r="2607">
          <cell r="A2607">
            <v>235</v>
          </cell>
        </row>
        <row r="2608">
          <cell r="A2608">
            <v>235</v>
          </cell>
        </row>
        <row r="2609">
          <cell r="A2609">
            <v>235</v>
          </cell>
        </row>
        <row r="2610">
          <cell r="A2610">
            <v>235</v>
          </cell>
        </row>
        <row r="2611">
          <cell r="A2611">
            <v>235</v>
          </cell>
        </row>
        <row r="2612">
          <cell r="A2612">
            <v>235</v>
          </cell>
        </row>
        <row r="2613">
          <cell r="A2613">
            <v>235</v>
          </cell>
        </row>
        <row r="2614">
          <cell r="A2614">
            <v>235</v>
          </cell>
        </row>
        <row r="2615">
          <cell r="A2615">
            <v>235</v>
          </cell>
        </row>
        <row r="2616">
          <cell r="A2616">
            <v>235</v>
          </cell>
        </row>
        <row r="2617">
          <cell r="A2617">
            <v>235</v>
          </cell>
        </row>
        <row r="2618">
          <cell r="A2618">
            <v>235</v>
          </cell>
        </row>
        <row r="2619">
          <cell r="A2619">
            <v>235</v>
          </cell>
        </row>
        <row r="2620">
          <cell r="A2620">
            <v>235</v>
          </cell>
        </row>
        <row r="2621">
          <cell r="A2621">
            <v>235</v>
          </cell>
        </row>
        <row r="2622">
          <cell r="A2622">
            <v>235</v>
          </cell>
        </row>
        <row r="2623">
          <cell r="A2623">
            <v>235</v>
          </cell>
        </row>
        <row r="2624">
          <cell r="A2624">
            <v>235</v>
          </cell>
        </row>
        <row r="2625">
          <cell r="A2625">
            <v>235</v>
          </cell>
        </row>
        <row r="2626">
          <cell r="A2626">
            <v>235</v>
          </cell>
        </row>
        <row r="2627">
          <cell r="A2627">
            <v>235</v>
          </cell>
        </row>
        <row r="2628">
          <cell r="A2628">
            <v>235</v>
          </cell>
        </row>
        <row r="2629">
          <cell r="A2629">
            <v>235</v>
          </cell>
        </row>
        <row r="2630">
          <cell r="A2630">
            <v>235</v>
          </cell>
        </row>
        <row r="2631">
          <cell r="A2631">
            <v>235</v>
          </cell>
        </row>
        <row r="2632">
          <cell r="A2632">
            <v>235</v>
          </cell>
        </row>
        <row r="2633">
          <cell r="A2633">
            <v>235</v>
          </cell>
        </row>
        <row r="2634">
          <cell r="A2634">
            <v>235</v>
          </cell>
        </row>
        <row r="2635">
          <cell r="A2635">
            <v>235</v>
          </cell>
        </row>
        <row r="2636">
          <cell r="A2636">
            <v>235</v>
          </cell>
        </row>
        <row r="2637">
          <cell r="A2637">
            <v>235</v>
          </cell>
        </row>
        <row r="2638">
          <cell r="A2638">
            <v>235</v>
          </cell>
        </row>
        <row r="2639">
          <cell r="A2639">
            <v>235</v>
          </cell>
        </row>
        <row r="2640">
          <cell r="A2640">
            <v>235</v>
          </cell>
        </row>
        <row r="2641">
          <cell r="A2641">
            <v>235</v>
          </cell>
        </row>
        <row r="2642">
          <cell r="A2642">
            <v>235</v>
          </cell>
        </row>
        <row r="2643">
          <cell r="A2643">
            <v>235</v>
          </cell>
        </row>
        <row r="2644">
          <cell r="A2644">
            <v>235</v>
          </cell>
        </row>
        <row r="2645">
          <cell r="A2645">
            <v>235</v>
          </cell>
        </row>
        <row r="2646">
          <cell r="A2646">
            <v>235</v>
          </cell>
        </row>
        <row r="2647">
          <cell r="A2647">
            <v>235</v>
          </cell>
        </row>
        <row r="2648">
          <cell r="A2648">
            <v>235</v>
          </cell>
        </row>
        <row r="2649">
          <cell r="A2649">
            <v>235</v>
          </cell>
        </row>
        <row r="2650">
          <cell r="A2650">
            <v>235</v>
          </cell>
        </row>
        <row r="2651">
          <cell r="A2651">
            <v>235</v>
          </cell>
        </row>
        <row r="2652">
          <cell r="A2652">
            <v>235</v>
          </cell>
        </row>
        <row r="2653">
          <cell r="A2653">
            <v>235</v>
          </cell>
        </row>
        <row r="2654">
          <cell r="A2654">
            <v>235</v>
          </cell>
        </row>
        <row r="2655">
          <cell r="A2655">
            <v>235</v>
          </cell>
        </row>
        <row r="2656">
          <cell r="A2656">
            <v>238</v>
          </cell>
        </row>
        <row r="2657">
          <cell r="A2657">
            <v>235</v>
          </cell>
        </row>
        <row r="2658">
          <cell r="A2658">
            <v>235</v>
          </cell>
        </row>
        <row r="2659">
          <cell r="A2659">
            <v>235</v>
          </cell>
        </row>
        <row r="2660">
          <cell r="A2660">
            <v>235</v>
          </cell>
        </row>
        <row r="2661">
          <cell r="A2661">
            <v>235</v>
          </cell>
        </row>
        <row r="2662">
          <cell r="A2662">
            <v>235</v>
          </cell>
        </row>
        <row r="2663">
          <cell r="A2663">
            <v>235</v>
          </cell>
        </row>
        <row r="2664">
          <cell r="A2664">
            <v>235</v>
          </cell>
        </row>
        <row r="2665">
          <cell r="A2665">
            <v>235</v>
          </cell>
        </row>
        <row r="2666">
          <cell r="A2666">
            <v>235</v>
          </cell>
        </row>
        <row r="2667">
          <cell r="A2667">
            <v>235</v>
          </cell>
        </row>
        <row r="2668">
          <cell r="A2668">
            <v>235</v>
          </cell>
        </row>
        <row r="2669">
          <cell r="A2669">
            <v>235</v>
          </cell>
        </row>
        <row r="2670">
          <cell r="A2670">
            <v>235</v>
          </cell>
        </row>
        <row r="2671">
          <cell r="A2671">
            <v>235</v>
          </cell>
        </row>
        <row r="2672">
          <cell r="A2672">
            <v>235</v>
          </cell>
        </row>
        <row r="2673">
          <cell r="A2673">
            <v>235</v>
          </cell>
        </row>
        <row r="2674">
          <cell r="A2674">
            <v>235</v>
          </cell>
        </row>
        <row r="2675">
          <cell r="A2675">
            <v>235</v>
          </cell>
        </row>
        <row r="2676">
          <cell r="A2676">
            <v>235</v>
          </cell>
        </row>
        <row r="2677">
          <cell r="A2677">
            <v>235</v>
          </cell>
        </row>
        <row r="2678">
          <cell r="A2678">
            <v>235</v>
          </cell>
        </row>
        <row r="2679">
          <cell r="A2679">
            <v>235</v>
          </cell>
        </row>
        <row r="2680">
          <cell r="A2680">
            <v>235</v>
          </cell>
        </row>
        <row r="2681">
          <cell r="A2681">
            <v>235</v>
          </cell>
        </row>
        <row r="2682">
          <cell r="A2682">
            <v>235</v>
          </cell>
        </row>
        <row r="2683">
          <cell r="A2683">
            <v>235</v>
          </cell>
        </row>
        <row r="2684">
          <cell r="A2684">
            <v>235</v>
          </cell>
        </row>
        <row r="2685">
          <cell r="A2685">
            <v>235</v>
          </cell>
        </row>
        <row r="2686">
          <cell r="A2686">
            <v>235</v>
          </cell>
        </row>
        <row r="2687">
          <cell r="A2687">
            <v>235</v>
          </cell>
        </row>
        <row r="2688">
          <cell r="A2688">
            <v>235</v>
          </cell>
        </row>
        <row r="2689">
          <cell r="A2689">
            <v>235</v>
          </cell>
        </row>
        <row r="2690">
          <cell r="A2690">
            <v>235</v>
          </cell>
        </row>
        <row r="2691">
          <cell r="A2691">
            <v>235</v>
          </cell>
        </row>
        <row r="2692">
          <cell r="A2692">
            <v>235</v>
          </cell>
        </row>
        <row r="2693">
          <cell r="A2693">
            <v>235</v>
          </cell>
        </row>
        <row r="2694">
          <cell r="A2694">
            <v>235</v>
          </cell>
        </row>
        <row r="2695">
          <cell r="A2695">
            <v>235</v>
          </cell>
        </row>
        <row r="2696">
          <cell r="A2696">
            <v>235</v>
          </cell>
        </row>
        <row r="2697">
          <cell r="A2697">
            <v>235</v>
          </cell>
        </row>
        <row r="2698">
          <cell r="A2698">
            <v>235</v>
          </cell>
        </row>
        <row r="2699">
          <cell r="A2699">
            <v>235</v>
          </cell>
        </row>
        <row r="2700">
          <cell r="A2700">
            <v>235</v>
          </cell>
        </row>
        <row r="2701">
          <cell r="A2701">
            <v>235</v>
          </cell>
        </row>
        <row r="2702">
          <cell r="A2702">
            <v>235</v>
          </cell>
        </row>
        <row r="2703">
          <cell r="A2703">
            <v>235</v>
          </cell>
        </row>
        <row r="2704">
          <cell r="A2704">
            <v>235</v>
          </cell>
        </row>
        <row r="2705">
          <cell r="A2705">
            <v>235</v>
          </cell>
        </row>
        <row r="2706">
          <cell r="A2706">
            <v>235</v>
          </cell>
        </row>
        <row r="2707">
          <cell r="A2707">
            <v>235</v>
          </cell>
        </row>
        <row r="2708">
          <cell r="A2708">
            <v>235</v>
          </cell>
        </row>
        <row r="2709">
          <cell r="A2709">
            <v>235</v>
          </cell>
        </row>
        <row r="2710">
          <cell r="A2710">
            <v>235</v>
          </cell>
        </row>
        <row r="2711">
          <cell r="A2711">
            <v>235</v>
          </cell>
        </row>
        <row r="2712">
          <cell r="A2712">
            <v>235</v>
          </cell>
        </row>
        <row r="2713">
          <cell r="A2713">
            <v>235</v>
          </cell>
        </row>
        <row r="2714">
          <cell r="A2714">
            <v>235</v>
          </cell>
        </row>
        <row r="2715">
          <cell r="A2715">
            <v>235</v>
          </cell>
        </row>
        <row r="2716">
          <cell r="A2716">
            <v>235</v>
          </cell>
        </row>
        <row r="2717">
          <cell r="A2717">
            <v>235</v>
          </cell>
        </row>
        <row r="2718">
          <cell r="A2718">
            <v>235</v>
          </cell>
        </row>
        <row r="2719">
          <cell r="A2719">
            <v>235</v>
          </cell>
        </row>
        <row r="2720">
          <cell r="A2720">
            <v>235</v>
          </cell>
        </row>
        <row r="2721">
          <cell r="A2721">
            <v>235</v>
          </cell>
        </row>
        <row r="2722">
          <cell r="A2722">
            <v>235</v>
          </cell>
        </row>
        <row r="2723">
          <cell r="A2723">
            <v>235</v>
          </cell>
        </row>
        <row r="2724">
          <cell r="A2724">
            <v>235</v>
          </cell>
        </row>
        <row r="2725">
          <cell r="A2725">
            <v>235</v>
          </cell>
        </row>
        <row r="2726">
          <cell r="A2726">
            <v>235</v>
          </cell>
        </row>
        <row r="2727">
          <cell r="A2727">
            <v>235</v>
          </cell>
        </row>
        <row r="2728">
          <cell r="A2728">
            <v>235</v>
          </cell>
        </row>
        <row r="2729">
          <cell r="A2729">
            <v>235</v>
          </cell>
        </row>
        <row r="2730">
          <cell r="A2730">
            <v>235</v>
          </cell>
        </row>
        <row r="2731">
          <cell r="A2731">
            <v>235</v>
          </cell>
        </row>
        <row r="2732">
          <cell r="A2732">
            <v>235</v>
          </cell>
        </row>
        <row r="2733">
          <cell r="A2733">
            <v>235</v>
          </cell>
        </row>
        <row r="2734">
          <cell r="A2734">
            <v>235</v>
          </cell>
        </row>
        <row r="2735">
          <cell r="A2735">
            <v>235</v>
          </cell>
        </row>
        <row r="2736">
          <cell r="A2736">
            <v>235</v>
          </cell>
        </row>
        <row r="2737">
          <cell r="A2737">
            <v>235</v>
          </cell>
        </row>
        <row r="2738">
          <cell r="A2738">
            <v>235</v>
          </cell>
        </row>
        <row r="2739">
          <cell r="A2739">
            <v>235</v>
          </cell>
        </row>
        <row r="2740">
          <cell r="A2740">
            <v>235</v>
          </cell>
        </row>
        <row r="2741">
          <cell r="A2741">
            <v>235</v>
          </cell>
        </row>
        <row r="2742">
          <cell r="A2742">
            <v>235</v>
          </cell>
        </row>
        <row r="2743">
          <cell r="A2743">
            <v>235</v>
          </cell>
        </row>
        <row r="2744">
          <cell r="A2744">
            <v>235</v>
          </cell>
        </row>
        <row r="2745">
          <cell r="A2745">
            <v>235</v>
          </cell>
        </row>
        <row r="2746">
          <cell r="A2746">
            <v>235</v>
          </cell>
        </row>
        <row r="2747">
          <cell r="A2747">
            <v>235</v>
          </cell>
        </row>
        <row r="2748">
          <cell r="A2748">
            <v>235</v>
          </cell>
        </row>
        <row r="2749">
          <cell r="A2749">
            <v>235</v>
          </cell>
        </row>
        <row r="2750">
          <cell r="A2750">
            <v>235</v>
          </cell>
        </row>
        <row r="2751">
          <cell r="A2751">
            <v>235</v>
          </cell>
        </row>
        <row r="2752">
          <cell r="A2752">
            <v>235</v>
          </cell>
        </row>
        <row r="2753">
          <cell r="A2753">
            <v>235</v>
          </cell>
        </row>
        <row r="2754">
          <cell r="A2754">
            <v>235</v>
          </cell>
        </row>
        <row r="2755">
          <cell r="A2755">
            <v>235</v>
          </cell>
        </row>
        <row r="2756">
          <cell r="A2756">
            <v>235</v>
          </cell>
        </row>
        <row r="2757">
          <cell r="A2757">
            <v>235</v>
          </cell>
        </row>
        <row r="2758">
          <cell r="A2758">
            <v>235</v>
          </cell>
        </row>
        <row r="2759">
          <cell r="A2759">
            <v>235</v>
          </cell>
        </row>
        <row r="2760">
          <cell r="A2760">
            <v>235</v>
          </cell>
        </row>
        <row r="2761">
          <cell r="A2761">
            <v>235</v>
          </cell>
        </row>
        <row r="2762">
          <cell r="A2762">
            <v>235</v>
          </cell>
        </row>
        <row r="2763">
          <cell r="A2763">
            <v>235</v>
          </cell>
        </row>
        <row r="2764">
          <cell r="A2764">
            <v>235</v>
          </cell>
        </row>
        <row r="2765">
          <cell r="A2765">
            <v>235</v>
          </cell>
        </row>
        <row r="2766">
          <cell r="A2766">
            <v>235</v>
          </cell>
        </row>
        <row r="2767">
          <cell r="A2767">
            <v>235</v>
          </cell>
        </row>
        <row r="2768">
          <cell r="A2768">
            <v>235</v>
          </cell>
        </row>
        <row r="2769">
          <cell r="A2769">
            <v>235</v>
          </cell>
        </row>
        <row r="2770">
          <cell r="A2770">
            <v>235</v>
          </cell>
        </row>
        <row r="2771">
          <cell r="A2771">
            <v>235</v>
          </cell>
        </row>
        <row r="2772">
          <cell r="A2772">
            <v>235</v>
          </cell>
        </row>
        <row r="2773">
          <cell r="A2773">
            <v>235</v>
          </cell>
        </row>
        <row r="2774">
          <cell r="A2774">
            <v>235</v>
          </cell>
        </row>
        <row r="2775">
          <cell r="A2775">
            <v>235</v>
          </cell>
        </row>
        <row r="2776">
          <cell r="A2776">
            <v>235</v>
          </cell>
        </row>
        <row r="2777">
          <cell r="A2777">
            <v>235</v>
          </cell>
        </row>
        <row r="2778">
          <cell r="A2778">
            <v>235</v>
          </cell>
        </row>
        <row r="2779">
          <cell r="A2779">
            <v>235</v>
          </cell>
        </row>
        <row r="2780">
          <cell r="A2780">
            <v>235</v>
          </cell>
        </row>
        <row r="2781">
          <cell r="A2781">
            <v>235</v>
          </cell>
        </row>
        <row r="2782">
          <cell r="A2782">
            <v>235</v>
          </cell>
        </row>
        <row r="2783">
          <cell r="A2783">
            <v>235</v>
          </cell>
        </row>
        <row r="2784">
          <cell r="A2784">
            <v>235</v>
          </cell>
        </row>
        <row r="2785">
          <cell r="A2785">
            <v>235</v>
          </cell>
        </row>
        <row r="2786">
          <cell r="A2786">
            <v>235</v>
          </cell>
        </row>
        <row r="2787">
          <cell r="A2787">
            <v>235</v>
          </cell>
        </row>
        <row r="2788">
          <cell r="A2788">
            <v>235</v>
          </cell>
        </row>
        <row r="2789">
          <cell r="A2789">
            <v>235</v>
          </cell>
        </row>
        <row r="2790">
          <cell r="A2790">
            <v>235</v>
          </cell>
        </row>
        <row r="2791">
          <cell r="A2791">
            <v>235</v>
          </cell>
        </row>
        <row r="2792">
          <cell r="A2792">
            <v>235</v>
          </cell>
        </row>
        <row r="2793">
          <cell r="A2793">
            <v>235</v>
          </cell>
        </row>
        <row r="2794">
          <cell r="A2794">
            <v>235</v>
          </cell>
        </row>
        <row r="2795">
          <cell r="A2795">
            <v>235</v>
          </cell>
        </row>
        <row r="2796">
          <cell r="A2796">
            <v>235</v>
          </cell>
        </row>
        <row r="2797">
          <cell r="A2797">
            <v>235</v>
          </cell>
        </row>
        <row r="2798">
          <cell r="A2798">
            <v>235</v>
          </cell>
        </row>
        <row r="2799">
          <cell r="A2799">
            <v>235</v>
          </cell>
        </row>
        <row r="2800">
          <cell r="A2800">
            <v>235</v>
          </cell>
        </row>
        <row r="2801">
          <cell r="A2801">
            <v>235</v>
          </cell>
        </row>
        <row r="2802">
          <cell r="A2802">
            <v>235</v>
          </cell>
        </row>
        <row r="2803">
          <cell r="A2803">
            <v>235</v>
          </cell>
        </row>
        <row r="2804">
          <cell r="A2804">
            <v>235</v>
          </cell>
        </row>
        <row r="2805">
          <cell r="A2805">
            <v>235</v>
          </cell>
        </row>
        <row r="2806">
          <cell r="A2806">
            <v>235</v>
          </cell>
        </row>
        <row r="2807">
          <cell r="A2807">
            <v>235</v>
          </cell>
        </row>
        <row r="2808">
          <cell r="A2808">
            <v>235</v>
          </cell>
        </row>
        <row r="2809">
          <cell r="A2809">
            <v>235</v>
          </cell>
        </row>
        <row r="2810">
          <cell r="A2810">
            <v>235</v>
          </cell>
        </row>
        <row r="2811">
          <cell r="A2811" t="str">
            <v>Analítico</v>
          </cell>
        </row>
        <row r="2812">
          <cell r="A2812">
            <v>235</v>
          </cell>
        </row>
        <row r="2813">
          <cell r="A2813" t="str">
            <v>Analítico</v>
          </cell>
        </row>
        <row r="2814">
          <cell r="A2814">
            <v>235</v>
          </cell>
        </row>
        <row r="2815">
          <cell r="A2815">
            <v>235</v>
          </cell>
        </row>
        <row r="2816">
          <cell r="A2816">
            <v>235</v>
          </cell>
        </row>
        <row r="2817">
          <cell r="A2817">
            <v>235</v>
          </cell>
        </row>
        <row r="2818">
          <cell r="A2818">
            <v>235</v>
          </cell>
        </row>
        <row r="2819">
          <cell r="A2819">
            <v>235</v>
          </cell>
        </row>
        <row r="2820">
          <cell r="A2820">
            <v>235</v>
          </cell>
        </row>
        <row r="2821">
          <cell r="A2821">
            <v>235</v>
          </cell>
        </row>
        <row r="2822">
          <cell r="A2822">
            <v>235</v>
          </cell>
        </row>
        <row r="2823">
          <cell r="A2823">
            <v>235</v>
          </cell>
        </row>
        <row r="2824">
          <cell r="A2824">
            <v>235</v>
          </cell>
        </row>
        <row r="2825">
          <cell r="A2825">
            <v>235</v>
          </cell>
        </row>
        <row r="2826">
          <cell r="A2826">
            <v>235</v>
          </cell>
        </row>
        <row r="2827">
          <cell r="A2827">
            <v>235</v>
          </cell>
        </row>
        <row r="2828">
          <cell r="A2828">
            <v>235</v>
          </cell>
        </row>
        <row r="2829">
          <cell r="A2829">
            <v>235</v>
          </cell>
        </row>
        <row r="2830">
          <cell r="A2830">
            <v>235</v>
          </cell>
        </row>
        <row r="2831">
          <cell r="A2831">
            <v>235</v>
          </cell>
        </row>
        <row r="2832">
          <cell r="A2832">
            <v>235</v>
          </cell>
        </row>
        <row r="2833">
          <cell r="A2833">
            <v>235</v>
          </cell>
        </row>
        <row r="2834">
          <cell r="A2834">
            <v>235</v>
          </cell>
        </row>
        <row r="2835">
          <cell r="A2835">
            <v>235</v>
          </cell>
        </row>
        <row r="2836">
          <cell r="A2836">
            <v>235</v>
          </cell>
        </row>
        <row r="2837">
          <cell r="A2837">
            <v>235</v>
          </cell>
        </row>
        <row r="2838">
          <cell r="A2838">
            <v>235</v>
          </cell>
        </row>
        <row r="2839">
          <cell r="A2839">
            <v>235</v>
          </cell>
        </row>
        <row r="2840">
          <cell r="A2840">
            <v>235</v>
          </cell>
        </row>
        <row r="2841">
          <cell r="A2841">
            <v>235</v>
          </cell>
        </row>
        <row r="2842">
          <cell r="A2842">
            <v>235</v>
          </cell>
        </row>
        <row r="2843">
          <cell r="A2843">
            <v>235</v>
          </cell>
        </row>
        <row r="2844">
          <cell r="A2844">
            <v>235</v>
          </cell>
        </row>
        <row r="2845">
          <cell r="A2845">
            <v>235</v>
          </cell>
        </row>
        <row r="2846">
          <cell r="A2846">
            <v>235</v>
          </cell>
        </row>
        <row r="2847">
          <cell r="A2847">
            <v>235</v>
          </cell>
        </row>
        <row r="2848">
          <cell r="A2848">
            <v>235</v>
          </cell>
        </row>
        <row r="2849">
          <cell r="A2849">
            <v>235</v>
          </cell>
        </row>
        <row r="2850">
          <cell r="A2850">
            <v>235</v>
          </cell>
        </row>
        <row r="2851">
          <cell r="A2851">
            <v>235</v>
          </cell>
        </row>
        <row r="2852">
          <cell r="A2852">
            <v>235</v>
          </cell>
        </row>
        <row r="2853">
          <cell r="A2853">
            <v>235</v>
          </cell>
        </row>
        <row r="2854">
          <cell r="A2854">
            <v>235</v>
          </cell>
        </row>
        <row r="2855">
          <cell r="A2855">
            <v>235</v>
          </cell>
        </row>
        <row r="2856">
          <cell r="A2856">
            <v>235</v>
          </cell>
        </row>
        <row r="2857">
          <cell r="A2857">
            <v>235</v>
          </cell>
        </row>
        <row r="2858">
          <cell r="A2858">
            <v>235</v>
          </cell>
        </row>
        <row r="2859">
          <cell r="A2859">
            <v>235</v>
          </cell>
        </row>
        <row r="2860">
          <cell r="A2860">
            <v>235</v>
          </cell>
        </row>
        <row r="2861">
          <cell r="A2861">
            <v>235</v>
          </cell>
        </row>
        <row r="2862">
          <cell r="A2862">
            <v>235</v>
          </cell>
        </row>
        <row r="2863">
          <cell r="A2863">
            <v>235</v>
          </cell>
        </row>
        <row r="2864">
          <cell r="A2864">
            <v>235</v>
          </cell>
        </row>
        <row r="2865">
          <cell r="A2865">
            <v>235</v>
          </cell>
        </row>
        <row r="2866">
          <cell r="A2866">
            <v>235</v>
          </cell>
        </row>
        <row r="2867">
          <cell r="A2867">
            <v>235</v>
          </cell>
        </row>
        <row r="2868">
          <cell r="A2868">
            <v>235</v>
          </cell>
        </row>
        <row r="2869">
          <cell r="A2869">
            <v>235</v>
          </cell>
        </row>
        <row r="2870">
          <cell r="A2870">
            <v>235</v>
          </cell>
        </row>
        <row r="2871">
          <cell r="A2871">
            <v>235</v>
          </cell>
        </row>
        <row r="2872">
          <cell r="A2872">
            <v>235</v>
          </cell>
        </row>
        <row r="2873">
          <cell r="A2873">
            <v>235</v>
          </cell>
        </row>
        <row r="2874">
          <cell r="A2874">
            <v>235</v>
          </cell>
        </row>
        <row r="2875">
          <cell r="A2875">
            <v>235</v>
          </cell>
        </row>
        <row r="2876">
          <cell r="A2876">
            <v>235</v>
          </cell>
        </row>
        <row r="2877">
          <cell r="A2877">
            <v>235</v>
          </cell>
        </row>
        <row r="2878">
          <cell r="A2878">
            <v>235</v>
          </cell>
        </row>
        <row r="2879">
          <cell r="A2879">
            <v>235</v>
          </cell>
        </row>
        <row r="2880">
          <cell r="A2880">
            <v>235</v>
          </cell>
        </row>
        <row r="2881">
          <cell r="A2881">
            <v>235</v>
          </cell>
        </row>
        <row r="2882">
          <cell r="A2882">
            <v>235</v>
          </cell>
        </row>
        <row r="2883">
          <cell r="A2883">
            <v>235</v>
          </cell>
        </row>
        <row r="2884">
          <cell r="A2884">
            <v>235</v>
          </cell>
        </row>
        <row r="2885">
          <cell r="A2885">
            <v>235</v>
          </cell>
        </row>
        <row r="2886">
          <cell r="A2886">
            <v>235</v>
          </cell>
        </row>
        <row r="2887">
          <cell r="A2887">
            <v>235</v>
          </cell>
        </row>
        <row r="2888">
          <cell r="A2888">
            <v>235</v>
          </cell>
        </row>
        <row r="2889">
          <cell r="A2889">
            <v>235</v>
          </cell>
        </row>
        <row r="2890">
          <cell r="A2890">
            <v>235</v>
          </cell>
        </row>
        <row r="2891">
          <cell r="A2891">
            <v>235</v>
          </cell>
        </row>
        <row r="2892">
          <cell r="A2892">
            <v>235</v>
          </cell>
        </row>
        <row r="2893">
          <cell r="A2893">
            <v>235</v>
          </cell>
        </row>
        <row r="2894">
          <cell r="A2894">
            <v>235</v>
          </cell>
        </row>
        <row r="2895">
          <cell r="A2895">
            <v>235</v>
          </cell>
        </row>
        <row r="2896">
          <cell r="A2896">
            <v>235</v>
          </cell>
        </row>
        <row r="2897">
          <cell r="A2897">
            <v>235</v>
          </cell>
        </row>
        <row r="2898">
          <cell r="A2898">
            <v>235</v>
          </cell>
        </row>
        <row r="2899">
          <cell r="A2899">
            <v>235</v>
          </cell>
        </row>
        <row r="2900">
          <cell r="A2900">
            <v>235</v>
          </cell>
        </row>
        <row r="2901">
          <cell r="A2901">
            <v>235</v>
          </cell>
        </row>
        <row r="2902">
          <cell r="A2902">
            <v>235</v>
          </cell>
        </row>
        <row r="2903">
          <cell r="A2903">
            <v>235</v>
          </cell>
        </row>
        <row r="2904">
          <cell r="A2904">
            <v>235</v>
          </cell>
        </row>
        <row r="2905">
          <cell r="A2905">
            <v>235</v>
          </cell>
        </row>
        <row r="2906">
          <cell r="A2906">
            <v>235</v>
          </cell>
        </row>
        <row r="2907">
          <cell r="A2907">
            <v>235</v>
          </cell>
        </row>
        <row r="2908">
          <cell r="A2908">
            <v>235</v>
          </cell>
        </row>
        <row r="2909">
          <cell r="A2909">
            <v>235</v>
          </cell>
        </row>
        <row r="2910">
          <cell r="A2910">
            <v>235</v>
          </cell>
        </row>
        <row r="2911">
          <cell r="A2911">
            <v>235</v>
          </cell>
        </row>
        <row r="2912">
          <cell r="A2912">
            <v>235</v>
          </cell>
        </row>
        <row r="2913">
          <cell r="A2913">
            <v>235</v>
          </cell>
        </row>
        <row r="2914">
          <cell r="A2914">
            <v>235</v>
          </cell>
        </row>
        <row r="2915">
          <cell r="A2915">
            <v>235</v>
          </cell>
        </row>
        <row r="2916">
          <cell r="A2916">
            <v>235</v>
          </cell>
        </row>
        <row r="2917">
          <cell r="A2917">
            <v>235</v>
          </cell>
        </row>
        <row r="2918">
          <cell r="A2918">
            <v>235</v>
          </cell>
        </row>
        <row r="2919">
          <cell r="A2919">
            <v>235</v>
          </cell>
        </row>
        <row r="2920">
          <cell r="A2920">
            <v>235</v>
          </cell>
        </row>
        <row r="2921">
          <cell r="A2921">
            <v>235</v>
          </cell>
        </row>
        <row r="2922">
          <cell r="A2922">
            <v>235</v>
          </cell>
        </row>
        <row r="2923">
          <cell r="A2923">
            <v>235</v>
          </cell>
        </row>
        <row r="2924">
          <cell r="A2924">
            <v>235</v>
          </cell>
        </row>
        <row r="2925">
          <cell r="A2925">
            <v>235</v>
          </cell>
        </row>
        <row r="2926">
          <cell r="A2926">
            <v>235</v>
          </cell>
        </row>
        <row r="2927">
          <cell r="A2927">
            <v>235</v>
          </cell>
        </row>
        <row r="2928">
          <cell r="A2928">
            <v>235</v>
          </cell>
        </row>
        <row r="2929">
          <cell r="A2929">
            <v>235</v>
          </cell>
        </row>
        <row r="2930">
          <cell r="A2930">
            <v>235</v>
          </cell>
        </row>
        <row r="2931">
          <cell r="A2931">
            <v>235</v>
          </cell>
        </row>
        <row r="2932">
          <cell r="A2932">
            <v>235</v>
          </cell>
        </row>
        <row r="2933">
          <cell r="A2933">
            <v>235</v>
          </cell>
        </row>
        <row r="2934">
          <cell r="A2934">
            <v>235</v>
          </cell>
        </row>
        <row r="2935">
          <cell r="A2935">
            <v>235</v>
          </cell>
        </row>
        <row r="2936">
          <cell r="A2936">
            <v>235</v>
          </cell>
        </row>
        <row r="2937">
          <cell r="A2937">
            <v>235</v>
          </cell>
        </row>
        <row r="2938">
          <cell r="A2938">
            <v>235</v>
          </cell>
        </row>
        <row r="2939">
          <cell r="A2939">
            <v>235</v>
          </cell>
        </row>
        <row r="2940">
          <cell r="A2940">
            <v>235</v>
          </cell>
        </row>
        <row r="2941">
          <cell r="A2941">
            <v>235</v>
          </cell>
        </row>
        <row r="2942">
          <cell r="A2942">
            <v>235</v>
          </cell>
        </row>
        <row r="2943">
          <cell r="A2943">
            <v>235</v>
          </cell>
        </row>
        <row r="2944">
          <cell r="A2944">
            <v>235</v>
          </cell>
        </row>
        <row r="2945">
          <cell r="A2945">
            <v>235</v>
          </cell>
        </row>
        <row r="2946">
          <cell r="A2946">
            <v>235</v>
          </cell>
        </row>
        <row r="2947">
          <cell r="A2947">
            <v>235</v>
          </cell>
        </row>
        <row r="2948">
          <cell r="A2948">
            <v>235</v>
          </cell>
        </row>
        <row r="2949">
          <cell r="A2949">
            <v>235</v>
          </cell>
        </row>
        <row r="2950">
          <cell r="A2950">
            <v>235</v>
          </cell>
        </row>
        <row r="2951">
          <cell r="A2951">
            <v>235</v>
          </cell>
        </row>
        <row r="2952">
          <cell r="A2952">
            <v>235</v>
          </cell>
        </row>
        <row r="2953">
          <cell r="A2953">
            <v>235</v>
          </cell>
        </row>
        <row r="2954">
          <cell r="A2954">
            <v>235</v>
          </cell>
        </row>
        <row r="2955">
          <cell r="A2955">
            <v>235</v>
          </cell>
        </row>
        <row r="2956">
          <cell r="A2956">
            <v>235</v>
          </cell>
        </row>
        <row r="2957">
          <cell r="A2957">
            <v>235</v>
          </cell>
        </row>
        <row r="2958">
          <cell r="A2958">
            <v>235</v>
          </cell>
        </row>
        <row r="2959">
          <cell r="A2959">
            <v>235</v>
          </cell>
        </row>
        <row r="2960">
          <cell r="A2960">
            <v>235</v>
          </cell>
        </row>
        <row r="2961">
          <cell r="A2961">
            <v>235</v>
          </cell>
        </row>
        <row r="2962">
          <cell r="A2962">
            <v>235</v>
          </cell>
        </row>
        <row r="2963">
          <cell r="A2963">
            <v>235</v>
          </cell>
        </row>
        <row r="2964">
          <cell r="A2964">
            <v>235</v>
          </cell>
        </row>
        <row r="2965">
          <cell r="A2965">
            <v>235</v>
          </cell>
        </row>
        <row r="2966">
          <cell r="A2966">
            <v>235</v>
          </cell>
        </row>
        <row r="2967">
          <cell r="A2967">
            <v>235</v>
          </cell>
        </row>
        <row r="2968">
          <cell r="A2968">
            <v>235</v>
          </cell>
        </row>
        <row r="2969">
          <cell r="A2969">
            <v>235</v>
          </cell>
        </row>
        <row r="2970">
          <cell r="A2970">
            <v>235</v>
          </cell>
        </row>
        <row r="2971">
          <cell r="A2971">
            <v>235</v>
          </cell>
        </row>
        <row r="2972">
          <cell r="A2972">
            <v>235</v>
          </cell>
        </row>
        <row r="2973">
          <cell r="A2973">
            <v>235</v>
          </cell>
        </row>
        <row r="2974">
          <cell r="A2974">
            <v>235</v>
          </cell>
        </row>
        <row r="2975">
          <cell r="A2975">
            <v>235</v>
          </cell>
        </row>
        <row r="2976">
          <cell r="A2976">
            <v>235</v>
          </cell>
        </row>
        <row r="2977">
          <cell r="A2977">
            <v>235</v>
          </cell>
        </row>
        <row r="2978">
          <cell r="A2978">
            <v>235</v>
          </cell>
        </row>
        <row r="2979">
          <cell r="A2979">
            <v>235</v>
          </cell>
        </row>
        <row r="2980">
          <cell r="A2980">
            <v>235</v>
          </cell>
        </row>
        <row r="2981">
          <cell r="A2981">
            <v>235</v>
          </cell>
        </row>
        <row r="2982">
          <cell r="A2982">
            <v>235</v>
          </cell>
        </row>
        <row r="2983">
          <cell r="A2983">
            <v>235</v>
          </cell>
        </row>
        <row r="2984">
          <cell r="A2984">
            <v>235</v>
          </cell>
        </row>
        <row r="2985">
          <cell r="A2985">
            <v>235</v>
          </cell>
        </row>
        <row r="2986">
          <cell r="A2986">
            <v>235</v>
          </cell>
        </row>
        <row r="2987">
          <cell r="A2987">
            <v>235</v>
          </cell>
        </row>
        <row r="2988">
          <cell r="A2988">
            <v>235</v>
          </cell>
        </row>
        <row r="2989">
          <cell r="A2989">
            <v>235</v>
          </cell>
        </row>
        <row r="2990">
          <cell r="A2990">
            <v>235</v>
          </cell>
        </row>
        <row r="2991">
          <cell r="A2991">
            <v>235</v>
          </cell>
        </row>
        <row r="2992">
          <cell r="A2992">
            <v>235</v>
          </cell>
        </row>
        <row r="2993">
          <cell r="A2993">
            <v>235</v>
          </cell>
        </row>
        <row r="2994">
          <cell r="A2994">
            <v>235</v>
          </cell>
        </row>
        <row r="2995">
          <cell r="A2995">
            <v>235</v>
          </cell>
        </row>
        <row r="2996">
          <cell r="A2996">
            <v>235</v>
          </cell>
        </row>
        <row r="2997">
          <cell r="A2997">
            <v>235</v>
          </cell>
        </row>
        <row r="2998">
          <cell r="A2998">
            <v>235</v>
          </cell>
        </row>
        <row r="2999">
          <cell r="A2999">
            <v>235</v>
          </cell>
        </row>
        <row r="3000">
          <cell r="A3000">
            <v>235</v>
          </cell>
        </row>
        <row r="3001">
          <cell r="A3001">
            <v>235</v>
          </cell>
        </row>
        <row r="3002">
          <cell r="A3002">
            <v>235</v>
          </cell>
        </row>
        <row r="3003">
          <cell r="A3003">
            <v>235</v>
          </cell>
        </row>
        <row r="3004">
          <cell r="A3004">
            <v>235</v>
          </cell>
        </row>
        <row r="3005">
          <cell r="A3005">
            <v>235</v>
          </cell>
        </row>
        <row r="3006">
          <cell r="A3006">
            <v>235</v>
          </cell>
        </row>
        <row r="3007">
          <cell r="A3007">
            <v>235</v>
          </cell>
        </row>
        <row r="3008">
          <cell r="A3008">
            <v>235</v>
          </cell>
        </row>
        <row r="3009">
          <cell r="A3009">
            <v>235</v>
          </cell>
        </row>
        <row r="3010">
          <cell r="A3010">
            <v>235</v>
          </cell>
        </row>
        <row r="3011">
          <cell r="A3011">
            <v>235</v>
          </cell>
        </row>
        <row r="3012">
          <cell r="A3012">
            <v>235</v>
          </cell>
        </row>
        <row r="3013">
          <cell r="A3013">
            <v>235</v>
          </cell>
        </row>
        <row r="3014">
          <cell r="A3014">
            <v>235</v>
          </cell>
        </row>
        <row r="3015">
          <cell r="A3015">
            <v>235</v>
          </cell>
        </row>
        <row r="3016">
          <cell r="A3016">
            <v>235</v>
          </cell>
        </row>
        <row r="3017">
          <cell r="A3017">
            <v>235</v>
          </cell>
        </row>
        <row r="3018">
          <cell r="A3018">
            <v>235</v>
          </cell>
        </row>
        <row r="3019">
          <cell r="A3019">
            <v>235</v>
          </cell>
        </row>
        <row r="3020">
          <cell r="A3020">
            <v>235</v>
          </cell>
        </row>
        <row r="3021">
          <cell r="A3021">
            <v>235</v>
          </cell>
        </row>
        <row r="3022">
          <cell r="A3022" t="str">
            <v>Analítico</v>
          </cell>
        </row>
        <row r="3023">
          <cell r="A3023">
            <v>235</v>
          </cell>
        </row>
        <row r="3024">
          <cell r="A3024">
            <v>235</v>
          </cell>
        </row>
        <row r="3025">
          <cell r="A3025">
            <v>235</v>
          </cell>
        </row>
        <row r="3026">
          <cell r="A3026">
            <v>235</v>
          </cell>
        </row>
        <row r="3027">
          <cell r="A3027">
            <v>235</v>
          </cell>
        </row>
        <row r="3028">
          <cell r="A3028">
            <v>235</v>
          </cell>
        </row>
        <row r="3029">
          <cell r="A3029">
            <v>235</v>
          </cell>
        </row>
        <row r="3030">
          <cell r="A3030">
            <v>235</v>
          </cell>
        </row>
        <row r="3031">
          <cell r="A3031">
            <v>235</v>
          </cell>
        </row>
        <row r="3032">
          <cell r="A3032">
            <v>235</v>
          </cell>
        </row>
        <row r="3033">
          <cell r="A3033">
            <v>235</v>
          </cell>
        </row>
        <row r="3034">
          <cell r="A3034">
            <v>235</v>
          </cell>
        </row>
        <row r="3035">
          <cell r="A3035">
            <v>235</v>
          </cell>
        </row>
        <row r="3036">
          <cell r="A3036">
            <v>235</v>
          </cell>
        </row>
        <row r="3037">
          <cell r="A3037">
            <v>235</v>
          </cell>
        </row>
        <row r="3038">
          <cell r="A3038">
            <v>235</v>
          </cell>
        </row>
        <row r="3039">
          <cell r="A3039">
            <v>235</v>
          </cell>
        </row>
        <row r="3040">
          <cell r="A3040">
            <v>235</v>
          </cell>
        </row>
        <row r="3041">
          <cell r="A3041">
            <v>235</v>
          </cell>
        </row>
        <row r="3042">
          <cell r="A3042">
            <v>235</v>
          </cell>
        </row>
        <row r="3043">
          <cell r="A3043">
            <v>235</v>
          </cell>
        </row>
        <row r="3044">
          <cell r="A3044">
            <v>235</v>
          </cell>
        </row>
        <row r="3045">
          <cell r="A3045">
            <v>235</v>
          </cell>
        </row>
        <row r="3046">
          <cell r="A3046">
            <v>235</v>
          </cell>
        </row>
        <row r="3047">
          <cell r="A3047">
            <v>235</v>
          </cell>
        </row>
        <row r="3048">
          <cell r="A3048">
            <v>235</v>
          </cell>
        </row>
        <row r="3049">
          <cell r="A3049">
            <v>235</v>
          </cell>
        </row>
        <row r="3050">
          <cell r="A3050">
            <v>235</v>
          </cell>
        </row>
        <row r="3051">
          <cell r="A3051">
            <v>235</v>
          </cell>
        </row>
        <row r="3052">
          <cell r="A3052">
            <v>235</v>
          </cell>
        </row>
        <row r="3053">
          <cell r="A3053">
            <v>235</v>
          </cell>
        </row>
        <row r="3054">
          <cell r="A3054">
            <v>235</v>
          </cell>
        </row>
        <row r="3055">
          <cell r="A3055">
            <v>235</v>
          </cell>
        </row>
        <row r="3056">
          <cell r="A3056">
            <v>235</v>
          </cell>
        </row>
        <row r="3057">
          <cell r="A3057">
            <v>235</v>
          </cell>
        </row>
        <row r="3058">
          <cell r="A3058">
            <v>235</v>
          </cell>
        </row>
        <row r="3059">
          <cell r="A3059">
            <v>235</v>
          </cell>
        </row>
        <row r="3060">
          <cell r="A3060">
            <v>235</v>
          </cell>
        </row>
        <row r="3061">
          <cell r="A3061">
            <v>235</v>
          </cell>
        </row>
        <row r="3062">
          <cell r="A3062">
            <v>235</v>
          </cell>
        </row>
        <row r="3063">
          <cell r="A3063">
            <v>235</v>
          </cell>
        </row>
        <row r="3064">
          <cell r="A3064">
            <v>235</v>
          </cell>
        </row>
        <row r="3065">
          <cell r="A3065">
            <v>235</v>
          </cell>
        </row>
        <row r="3066">
          <cell r="A3066">
            <v>235</v>
          </cell>
        </row>
        <row r="3067">
          <cell r="A3067">
            <v>235</v>
          </cell>
        </row>
        <row r="3068">
          <cell r="A3068">
            <v>235</v>
          </cell>
        </row>
        <row r="3069">
          <cell r="A3069">
            <v>235</v>
          </cell>
        </row>
        <row r="3070">
          <cell r="A3070">
            <v>235</v>
          </cell>
        </row>
        <row r="3071">
          <cell r="A3071">
            <v>235</v>
          </cell>
        </row>
        <row r="3072">
          <cell r="A3072">
            <v>235</v>
          </cell>
        </row>
        <row r="3073">
          <cell r="A3073">
            <v>235</v>
          </cell>
        </row>
        <row r="3074">
          <cell r="A3074">
            <v>235</v>
          </cell>
        </row>
        <row r="3075">
          <cell r="A3075">
            <v>235</v>
          </cell>
        </row>
        <row r="3076">
          <cell r="A3076">
            <v>235</v>
          </cell>
        </row>
        <row r="3077">
          <cell r="A3077">
            <v>235</v>
          </cell>
        </row>
        <row r="3078">
          <cell r="A3078">
            <v>235</v>
          </cell>
        </row>
        <row r="3079">
          <cell r="A3079">
            <v>235</v>
          </cell>
        </row>
        <row r="3080">
          <cell r="A3080">
            <v>235</v>
          </cell>
        </row>
        <row r="3081">
          <cell r="A3081">
            <v>235</v>
          </cell>
        </row>
        <row r="3082">
          <cell r="A3082">
            <v>235</v>
          </cell>
        </row>
        <row r="3083">
          <cell r="A3083">
            <v>235</v>
          </cell>
        </row>
        <row r="3084">
          <cell r="A3084">
            <v>235</v>
          </cell>
        </row>
        <row r="3085">
          <cell r="A3085">
            <v>235</v>
          </cell>
        </row>
        <row r="3086">
          <cell r="A3086">
            <v>235</v>
          </cell>
        </row>
        <row r="3087">
          <cell r="A3087">
            <v>235</v>
          </cell>
        </row>
        <row r="3088">
          <cell r="A3088">
            <v>235</v>
          </cell>
        </row>
        <row r="3089">
          <cell r="A3089">
            <v>235</v>
          </cell>
        </row>
        <row r="3090">
          <cell r="A3090">
            <v>235</v>
          </cell>
        </row>
        <row r="3091">
          <cell r="A3091">
            <v>235</v>
          </cell>
        </row>
        <row r="3092">
          <cell r="A3092">
            <v>235</v>
          </cell>
        </row>
        <row r="3093">
          <cell r="A3093">
            <v>235</v>
          </cell>
        </row>
        <row r="3094">
          <cell r="A3094">
            <v>235</v>
          </cell>
        </row>
        <row r="3095">
          <cell r="A3095">
            <v>235</v>
          </cell>
        </row>
        <row r="3096">
          <cell r="A3096">
            <v>235</v>
          </cell>
        </row>
        <row r="3097">
          <cell r="A3097">
            <v>235</v>
          </cell>
        </row>
        <row r="3098">
          <cell r="A3098">
            <v>235</v>
          </cell>
        </row>
        <row r="3099">
          <cell r="A3099">
            <v>235</v>
          </cell>
        </row>
        <row r="3100">
          <cell r="A3100">
            <v>235</v>
          </cell>
        </row>
        <row r="3101">
          <cell r="A3101">
            <v>235</v>
          </cell>
        </row>
        <row r="3102">
          <cell r="A3102">
            <v>235</v>
          </cell>
        </row>
        <row r="3103">
          <cell r="A3103">
            <v>235</v>
          </cell>
        </row>
        <row r="3104">
          <cell r="A3104">
            <v>235</v>
          </cell>
        </row>
        <row r="3105">
          <cell r="A3105">
            <v>235</v>
          </cell>
        </row>
        <row r="3106">
          <cell r="A3106">
            <v>235</v>
          </cell>
        </row>
        <row r="3107">
          <cell r="A3107">
            <v>235</v>
          </cell>
        </row>
        <row r="3108">
          <cell r="A3108">
            <v>235</v>
          </cell>
        </row>
        <row r="3109">
          <cell r="A3109">
            <v>235</v>
          </cell>
        </row>
        <row r="3110">
          <cell r="A3110">
            <v>235</v>
          </cell>
        </row>
        <row r="3111">
          <cell r="A3111">
            <v>235</v>
          </cell>
        </row>
        <row r="3112">
          <cell r="A3112">
            <v>235</v>
          </cell>
        </row>
        <row r="3113">
          <cell r="A3113">
            <v>235</v>
          </cell>
        </row>
        <row r="3114">
          <cell r="A3114">
            <v>235</v>
          </cell>
        </row>
        <row r="3115">
          <cell r="A3115">
            <v>235</v>
          </cell>
        </row>
        <row r="3116">
          <cell r="A3116">
            <v>235</v>
          </cell>
        </row>
        <row r="3117">
          <cell r="A3117">
            <v>235</v>
          </cell>
        </row>
        <row r="3118">
          <cell r="A3118">
            <v>235</v>
          </cell>
        </row>
        <row r="3119">
          <cell r="A3119">
            <v>235</v>
          </cell>
        </row>
        <row r="3120">
          <cell r="A3120">
            <v>235</v>
          </cell>
        </row>
        <row r="3121">
          <cell r="A3121">
            <v>235</v>
          </cell>
        </row>
        <row r="3122">
          <cell r="A3122">
            <v>235</v>
          </cell>
        </row>
        <row r="3123">
          <cell r="A3123">
            <v>235</v>
          </cell>
        </row>
        <row r="3124">
          <cell r="A3124" t="str">
            <v>Analítico</v>
          </cell>
        </row>
        <row r="3125">
          <cell r="A3125">
            <v>235</v>
          </cell>
        </row>
        <row r="3126">
          <cell r="A3126">
            <v>235</v>
          </cell>
        </row>
        <row r="3127">
          <cell r="A3127">
            <v>235</v>
          </cell>
        </row>
        <row r="3128">
          <cell r="A3128">
            <v>235</v>
          </cell>
        </row>
        <row r="3129">
          <cell r="A3129">
            <v>235</v>
          </cell>
        </row>
        <row r="3130">
          <cell r="A3130">
            <v>235</v>
          </cell>
        </row>
        <row r="3131">
          <cell r="A3131">
            <v>235</v>
          </cell>
        </row>
        <row r="3132">
          <cell r="A3132">
            <v>235</v>
          </cell>
        </row>
        <row r="3133">
          <cell r="A3133">
            <v>235</v>
          </cell>
        </row>
        <row r="3134">
          <cell r="A3134">
            <v>235</v>
          </cell>
        </row>
        <row r="3135">
          <cell r="A3135">
            <v>235</v>
          </cell>
        </row>
        <row r="3136">
          <cell r="A3136">
            <v>235</v>
          </cell>
        </row>
        <row r="3137">
          <cell r="A3137">
            <v>235</v>
          </cell>
        </row>
        <row r="3138">
          <cell r="A3138">
            <v>235</v>
          </cell>
        </row>
        <row r="3139">
          <cell r="A3139">
            <v>235</v>
          </cell>
        </row>
        <row r="3140">
          <cell r="A3140">
            <v>235</v>
          </cell>
        </row>
        <row r="3141">
          <cell r="A3141">
            <v>235</v>
          </cell>
        </row>
        <row r="3142">
          <cell r="A3142">
            <v>235</v>
          </cell>
        </row>
        <row r="3143">
          <cell r="A3143">
            <v>235</v>
          </cell>
        </row>
        <row r="3144">
          <cell r="A3144">
            <v>235</v>
          </cell>
        </row>
        <row r="3145">
          <cell r="A3145">
            <v>235</v>
          </cell>
        </row>
        <row r="3146">
          <cell r="A3146">
            <v>235</v>
          </cell>
        </row>
        <row r="3147">
          <cell r="A3147">
            <v>235</v>
          </cell>
        </row>
        <row r="3148">
          <cell r="A3148">
            <v>235</v>
          </cell>
        </row>
        <row r="3149">
          <cell r="A3149">
            <v>235</v>
          </cell>
        </row>
        <row r="3150">
          <cell r="A3150">
            <v>235</v>
          </cell>
        </row>
        <row r="3151">
          <cell r="A3151">
            <v>235</v>
          </cell>
        </row>
        <row r="3152">
          <cell r="A3152">
            <v>235</v>
          </cell>
        </row>
        <row r="3153">
          <cell r="A3153">
            <v>235</v>
          </cell>
        </row>
        <row r="3154">
          <cell r="A3154">
            <v>235</v>
          </cell>
        </row>
        <row r="3155">
          <cell r="A3155">
            <v>235</v>
          </cell>
        </row>
        <row r="3156">
          <cell r="A3156">
            <v>235</v>
          </cell>
        </row>
        <row r="3157">
          <cell r="A3157">
            <v>235</v>
          </cell>
        </row>
        <row r="3158">
          <cell r="A3158">
            <v>235</v>
          </cell>
        </row>
        <row r="3159">
          <cell r="A3159">
            <v>235</v>
          </cell>
        </row>
        <row r="3160">
          <cell r="A3160">
            <v>235</v>
          </cell>
        </row>
        <row r="3161">
          <cell r="A3161">
            <v>235</v>
          </cell>
        </row>
        <row r="3162">
          <cell r="A3162">
            <v>235</v>
          </cell>
        </row>
        <row r="3163">
          <cell r="A3163">
            <v>235</v>
          </cell>
        </row>
        <row r="3164">
          <cell r="A3164">
            <v>235</v>
          </cell>
        </row>
        <row r="3165">
          <cell r="A3165">
            <v>235</v>
          </cell>
        </row>
        <row r="3166">
          <cell r="A3166">
            <v>235</v>
          </cell>
        </row>
        <row r="3167">
          <cell r="A3167">
            <v>235</v>
          </cell>
        </row>
        <row r="3168">
          <cell r="A3168">
            <v>235</v>
          </cell>
        </row>
        <row r="3169">
          <cell r="A3169">
            <v>235</v>
          </cell>
        </row>
        <row r="3170">
          <cell r="A3170">
            <v>235</v>
          </cell>
        </row>
        <row r="3171">
          <cell r="A3171">
            <v>235</v>
          </cell>
        </row>
        <row r="3172">
          <cell r="A3172">
            <v>235</v>
          </cell>
        </row>
        <row r="3173">
          <cell r="A3173">
            <v>235</v>
          </cell>
        </row>
        <row r="3174">
          <cell r="A3174">
            <v>235</v>
          </cell>
        </row>
        <row r="3175">
          <cell r="A3175">
            <v>238</v>
          </cell>
        </row>
        <row r="3176">
          <cell r="A3176">
            <v>235</v>
          </cell>
        </row>
        <row r="3177">
          <cell r="A3177">
            <v>235</v>
          </cell>
        </row>
        <row r="3178">
          <cell r="A3178">
            <v>235</v>
          </cell>
        </row>
        <row r="3179">
          <cell r="A3179">
            <v>235</v>
          </cell>
        </row>
        <row r="3180">
          <cell r="A3180">
            <v>235</v>
          </cell>
        </row>
        <row r="3181">
          <cell r="A3181">
            <v>235</v>
          </cell>
        </row>
        <row r="3182">
          <cell r="A3182" t="str">
            <v>Analítico</v>
          </cell>
        </row>
        <row r="3183">
          <cell r="A3183">
            <v>235</v>
          </cell>
        </row>
        <row r="3184">
          <cell r="A3184">
            <v>235</v>
          </cell>
        </row>
        <row r="3185">
          <cell r="A3185">
            <v>235</v>
          </cell>
        </row>
        <row r="3186">
          <cell r="A3186">
            <v>235</v>
          </cell>
        </row>
        <row r="3187">
          <cell r="A3187">
            <v>235</v>
          </cell>
        </row>
        <row r="3188">
          <cell r="A3188">
            <v>235</v>
          </cell>
        </row>
        <row r="3189">
          <cell r="A3189">
            <v>235</v>
          </cell>
        </row>
        <row r="3190">
          <cell r="A3190">
            <v>235</v>
          </cell>
        </row>
        <row r="3191">
          <cell r="A3191">
            <v>235</v>
          </cell>
        </row>
        <row r="3192">
          <cell r="A3192">
            <v>235</v>
          </cell>
        </row>
        <row r="3193">
          <cell r="A3193">
            <v>235</v>
          </cell>
        </row>
        <row r="3194">
          <cell r="A3194">
            <v>235</v>
          </cell>
        </row>
        <row r="3195">
          <cell r="A3195">
            <v>235</v>
          </cell>
        </row>
        <row r="3196">
          <cell r="A3196">
            <v>235</v>
          </cell>
        </row>
        <row r="3197">
          <cell r="A3197">
            <v>235</v>
          </cell>
        </row>
        <row r="3198">
          <cell r="A3198">
            <v>235</v>
          </cell>
        </row>
        <row r="3199">
          <cell r="A3199">
            <v>235</v>
          </cell>
        </row>
        <row r="3200">
          <cell r="A3200">
            <v>235</v>
          </cell>
        </row>
        <row r="3201">
          <cell r="A3201">
            <v>235</v>
          </cell>
        </row>
        <row r="3202">
          <cell r="A3202">
            <v>235</v>
          </cell>
        </row>
        <row r="3203">
          <cell r="A3203">
            <v>235</v>
          </cell>
        </row>
        <row r="3204">
          <cell r="A3204">
            <v>235</v>
          </cell>
        </row>
        <row r="3205">
          <cell r="A3205">
            <v>235</v>
          </cell>
        </row>
        <row r="3206">
          <cell r="A3206">
            <v>235</v>
          </cell>
        </row>
        <row r="3207">
          <cell r="A3207">
            <v>235</v>
          </cell>
        </row>
        <row r="3208">
          <cell r="A3208">
            <v>235</v>
          </cell>
        </row>
        <row r="3209">
          <cell r="A3209">
            <v>235</v>
          </cell>
        </row>
        <row r="3210">
          <cell r="A3210">
            <v>235</v>
          </cell>
        </row>
        <row r="3211">
          <cell r="A3211">
            <v>235</v>
          </cell>
        </row>
        <row r="3212">
          <cell r="A3212">
            <v>235</v>
          </cell>
        </row>
        <row r="3213">
          <cell r="A3213">
            <v>235</v>
          </cell>
        </row>
        <row r="3214">
          <cell r="A3214">
            <v>235</v>
          </cell>
        </row>
        <row r="3215">
          <cell r="A3215">
            <v>235</v>
          </cell>
        </row>
        <row r="3216">
          <cell r="A3216">
            <v>235</v>
          </cell>
        </row>
        <row r="3217">
          <cell r="A3217">
            <v>235</v>
          </cell>
        </row>
        <row r="3218">
          <cell r="A3218">
            <v>235</v>
          </cell>
        </row>
        <row r="3219">
          <cell r="A3219">
            <v>235</v>
          </cell>
        </row>
        <row r="3220">
          <cell r="A3220">
            <v>235</v>
          </cell>
        </row>
        <row r="3221">
          <cell r="A3221">
            <v>235</v>
          </cell>
        </row>
        <row r="3222">
          <cell r="A3222">
            <v>235</v>
          </cell>
        </row>
        <row r="3223">
          <cell r="A3223">
            <v>235</v>
          </cell>
        </row>
        <row r="3224">
          <cell r="A3224">
            <v>235</v>
          </cell>
        </row>
        <row r="3225">
          <cell r="A3225">
            <v>235</v>
          </cell>
        </row>
        <row r="3226">
          <cell r="A3226">
            <v>235</v>
          </cell>
        </row>
        <row r="3227">
          <cell r="A3227">
            <v>235</v>
          </cell>
        </row>
        <row r="3228">
          <cell r="A3228">
            <v>235</v>
          </cell>
        </row>
        <row r="3229">
          <cell r="A3229">
            <v>235</v>
          </cell>
        </row>
        <row r="3230">
          <cell r="A3230">
            <v>235</v>
          </cell>
        </row>
        <row r="3231">
          <cell r="A3231">
            <v>235</v>
          </cell>
        </row>
        <row r="3232">
          <cell r="A3232">
            <v>235</v>
          </cell>
        </row>
        <row r="3233">
          <cell r="A3233">
            <v>235</v>
          </cell>
        </row>
        <row r="3234">
          <cell r="A3234">
            <v>235</v>
          </cell>
        </row>
        <row r="3235">
          <cell r="A3235">
            <v>235</v>
          </cell>
        </row>
        <row r="3236">
          <cell r="A3236">
            <v>235</v>
          </cell>
        </row>
        <row r="3237">
          <cell r="A3237">
            <v>235</v>
          </cell>
        </row>
        <row r="3238">
          <cell r="A3238">
            <v>235</v>
          </cell>
        </row>
        <row r="3239">
          <cell r="A3239">
            <v>235</v>
          </cell>
        </row>
        <row r="3240">
          <cell r="A3240">
            <v>235</v>
          </cell>
        </row>
        <row r="3241">
          <cell r="A3241">
            <v>235</v>
          </cell>
        </row>
        <row r="3242">
          <cell r="A3242">
            <v>235</v>
          </cell>
        </row>
        <row r="3243">
          <cell r="A3243">
            <v>235</v>
          </cell>
        </row>
        <row r="3244">
          <cell r="A3244">
            <v>235</v>
          </cell>
        </row>
        <row r="3245">
          <cell r="A3245">
            <v>235</v>
          </cell>
        </row>
        <row r="3246">
          <cell r="A3246">
            <v>235</v>
          </cell>
        </row>
        <row r="3247">
          <cell r="A3247">
            <v>235</v>
          </cell>
        </row>
        <row r="3248">
          <cell r="A3248">
            <v>235</v>
          </cell>
        </row>
        <row r="3249">
          <cell r="A3249">
            <v>235</v>
          </cell>
        </row>
        <row r="3250">
          <cell r="A3250">
            <v>235</v>
          </cell>
        </row>
        <row r="3251">
          <cell r="A3251">
            <v>235</v>
          </cell>
        </row>
        <row r="3252">
          <cell r="A3252">
            <v>235</v>
          </cell>
        </row>
        <row r="3253">
          <cell r="A3253">
            <v>235</v>
          </cell>
        </row>
        <row r="3254">
          <cell r="A3254">
            <v>235</v>
          </cell>
        </row>
        <row r="3255">
          <cell r="A3255">
            <v>235</v>
          </cell>
        </row>
        <row r="3256">
          <cell r="A3256">
            <v>235</v>
          </cell>
        </row>
        <row r="3257">
          <cell r="A3257">
            <v>235</v>
          </cell>
        </row>
        <row r="3258">
          <cell r="A3258">
            <v>235</v>
          </cell>
        </row>
        <row r="3259">
          <cell r="A3259">
            <v>235</v>
          </cell>
        </row>
        <row r="3260">
          <cell r="A3260">
            <v>235</v>
          </cell>
        </row>
        <row r="3261">
          <cell r="A3261">
            <v>235</v>
          </cell>
        </row>
        <row r="3262">
          <cell r="A3262">
            <v>235</v>
          </cell>
        </row>
        <row r="3263">
          <cell r="A3263">
            <v>235</v>
          </cell>
        </row>
        <row r="3264">
          <cell r="A3264">
            <v>235</v>
          </cell>
        </row>
        <row r="3265">
          <cell r="A3265">
            <v>235</v>
          </cell>
        </row>
        <row r="3266">
          <cell r="A3266">
            <v>235</v>
          </cell>
        </row>
        <row r="3267">
          <cell r="A3267">
            <v>235</v>
          </cell>
        </row>
        <row r="3268">
          <cell r="A3268">
            <v>235</v>
          </cell>
        </row>
        <row r="3269">
          <cell r="A3269">
            <v>235</v>
          </cell>
        </row>
        <row r="3270">
          <cell r="A3270">
            <v>235</v>
          </cell>
        </row>
        <row r="3271">
          <cell r="A3271">
            <v>235</v>
          </cell>
        </row>
        <row r="3272">
          <cell r="A3272">
            <v>235</v>
          </cell>
        </row>
        <row r="3273">
          <cell r="A3273">
            <v>235</v>
          </cell>
        </row>
        <row r="3274">
          <cell r="A3274">
            <v>235</v>
          </cell>
        </row>
        <row r="3275">
          <cell r="A3275">
            <v>235</v>
          </cell>
        </row>
        <row r="3276">
          <cell r="A3276">
            <v>235</v>
          </cell>
        </row>
        <row r="3277">
          <cell r="A3277">
            <v>235</v>
          </cell>
        </row>
        <row r="3278">
          <cell r="A3278">
            <v>235</v>
          </cell>
        </row>
        <row r="3279">
          <cell r="A3279">
            <v>235</v>
          </cell>
        </row>
        <row r="3280">
          <cell r="A3280">
            <v>235</v>
          </cell>
        </row>
        <row r="3281">
          <cell r="A3281">
            <v>235</v>
          </cell>
        </row>
        <row r="3282">
          <cell r="A3282">
            <v>235</v>
          </cell>
        </row>
        <row r="3283">
          <cell r="A3283">
            <v>235</v>
          </cell>
        </row>
        <row r="3284">
          <cell r="A3284">
            <v>235</v>
          </cell>
        </row>
        <row r="3285">
          <cell r="A3285">
            <v>235</v>
          </cell>
        </row>
        <row r="3286">
          <cell r="A3286">
            <v>235</v>
          </cell>
        </row>
        <row r="3287">
          <cell r="A3287">
            <v>235</v>
          </cell>
        </row>
        <row r="3288">
          <cell r="A3288">
            <v>235</v>
          </cell>
        </row>
        <row r="3289">
          <cell r="A3289">
            <v>235</v>
          </cell>
        </row>
        <row r="3290">
          <cell r="A3290">
            <v>235</v>
          </cell>
        </row>
        <row r="3291">
          <cell r="A3291">
            <v>235</v>
          </cell>
        </row>
        <row r="3292">
          <cell r="A3292">
            <v>235</v>
          </cell>
        </row>
        <row r="3293">
          <cell r="A3293">
            <v>235</v>
          </cell>
        </row>
        <row r="3294">
          <cell r="A3294">
            <v>235</v>
          </cell>
        </row>
        <row r="3295">
          <cell r="A3295">
            <v>238</v>
          </cell>
        </row>
        <row r="3296">
          <cell r="A3296">
            <v>235</v>
          </cell>
        </row>
        <row r="3297">
          <cell r="A3297">
            <v>235</v>
          </cell>
        </row>
        <row r="3298">
          <cell r="A3298">
            <v>235</v>
          </cell>
        </row>
        <row r="3299">
          <cell r="A3299">
            <v>235</v>
          </cell>
        </row>
        <row r="3300">
          <cell r="A3300">
            <v>235</v>
          </cell>
        </row>
        <row r="3301">
          <cell r="A3301">
            <v>235</v>
          </cell>
        </row>
        <row r="3302">
          <cell r="A3302">
            <v>235</v>
          </cell>
        </row>
        <row r="3303">
          <cell r="A3303">
            <v>235</v>
          </cell>
        </row>
        <row r="3304">
          <cell r="A3304">
            <v>235</v>
          </cell>
        </row>
        <row r="3305">
          <cell r="A3305">
            <v>235</v>
          </cell>
        </row>
        <row r="3306">
          <cell r="A3306">
            <v>235</v>
          </cell>
        </row>
        <row r="3307">
          <cell r="A3307">
            <v>235</v>
          </cell>
        </row>
        <row r="3308">
          <cell r="A3308">
            <v>235</v>
          </cell>
        </row>
        <row r="3309">
          <cell r="A3309">
            <v>235</v>
          </cell>
        </row>
        <row r="3310">
          <cell r="A3310">
            <v>235</v>
          </cell>
        </row>
        <row r="3311">
          <cell r="A3311">
            <v>235</v>
          </cell>
        </row>
        <row r="3312">
          <cell r="A3312">
            <v>235</v>
          </cell>
        </row>
        <row r="3313">
          <cell r="A3313">
            <v>235</v>
          </cell>
        </row>
        <row r="3314">
          <cell r="A3314">
            <v>235</v>
          </cell>
        </row>
        <row r="3315">
          <cell r="A3315">
            <v>235</v>
          </cell>
        </row>
        <row r="3316">
          <cell r="A3316">
            <v>235</v>
          </cell>
        </row>
        <row r="3317">
          <cell r="A3317">
            <v>235</v>
          </cell>
        </row>
        <row r="3318">
          <cell r="A3318">
            <v>235</v>
          </cell>
        </row>
        <row r="3319">
          <cell r="A3319">
            <v>235</v>
          </cell>
        </row>
        <row r="3320">
          <cell r="A3320">
            <v>235</v>
          </cell>
        </row>
        <row r="3321">
          <cell r="A3321">
            <v>235</v>
          </cell>
        </row>
        <row r="3322">
          <cell r="A3322">
            <v>235</v>
          </cell>
        </row>
        <row r="3323">
          <cell r="A3323">
            <v>235</v>
          </cell>
        </row>
        <row r="3324">
          <cell r="A3324">
            <v>235</v>
          </cell>
        </row>
        <row r="3325">
          <cell r="A3325">
            <v>235</v>
          </cell>
        </row>
        <row r="3326">
          <cell r="A3326">
            <v>235</v>
          </cell>
        </row>
        <row r="3327">
          <cell r="A3327">
            <v>235</v>
          </cell>
        </row>
        <row r="3328">
          <cell r="A3328">
            <v>235</v>
          </cell>
        </row>
        <row r="3329">
          <cell r="A3329">
            <v>235</v>
          </cell>
        </row>
        <row r="3330">
          <cell r="A3330">
            <v>235</v>
          </cell>
        </row>
        <row r="3331">
          <cell r="A3331">
            <v>235</v>
          </cell>
        </row>
        <row r="3332">
          <cell r="A3332">
            <v>235</v>
          </cell>
        </row>
        <row r="3333">
          <cell r="A3333">
            <v>235</v>
          </cell>
        </row>
        <row r="3334">
          <cell r="A3334">
            <v>235</v>
          </cell>
        </row>
        <row r="3335">
          <cell r="A3335">
            <v>235</v>
          </cell>
        </row>
        <row r="3336">
          <cell r="A3336">
            <v>235</v>
          </cell>
        </row>
        <row r="3337">
          <cell r="A3337">
            <v>235</v>
          </cell>
        </row>
        <row r="3338">
          <cell r="A3338">
            <v>235</v>
          </cell>
        </row>
        <row r="3339">
          <cell r="A3339">
            <v>235</v>
          </cell>
        </row>
        <row r="3340">
          <cell r="A3340">
            <v>235</v>
          </cell>
        </row>
        <row r="3341">
          <cell r="A3341">
            <v>235</v>
          </cell>
        </row>
        <row r="3342">
          <cell r="A3342">
            <v>235</v>
          </cell>
        </row>
        <row r="3343">
          <cell r="A3343">
            <v>235</v>
          </cell>
        </row>
        <row r="3344">
          <cell r="A3344">
            <v>235</v>
          </cell>
        </row>
        <row r="3345">
          <cell r="A3345">
            <v>235</v>
          </cell>
        </row>
        <row r="3346">
          <cell r="A3346">
            <v>235</v>
          </cell>
        </row>
        <row r="3347">
          <cell r="A3347">
            <v>235</v>
          </cell>
        </row>
        <row r="3348">
          <cell r="A3348">
            <v>235</v>
          </cell>
        </row>
        <row r="3349">
          <cell r="A3349">
            <v>235</v>
          </cell>
        </row>
        <row r="3350">
          <cell r="A3350">
            <v>235</v>
          </cell>
        </row>
        <row r="3351">
          <cell r="A3351">
            <v>235</v>
          </cell>
        </row>
        <row r="3352">
          <cell r="A3352">
            <v>235</v>
          </cell>
        </row>
        <row r="3353">
          <cell r="A3353">
            <v>235</v>
          </cell>
        </row>
        <row r="3354">
          <cell r="A3354">
            <v>235</v>
          </cell>
        </row>
        <row r="3355">
          <cell r="A3355">
            <v>235</v>
          </cell>
        </row>
        <row r="3356">
          <cell r="A3356">
            <v>235</v>
          </cell>
        </row>
        <row r="3357">
          <cell r="A3357">
            <v>235</v>
          </cell>
        </row>
        <row r="3358">
          <cell r="A3358">
            <v>235</v>
          </cell>
        </row>
        <row r="3359">
          <cell r="A3359">
            <v>235</v>
          </cell>
        </row>
        <row r="3360">
          <cell r="A3360">
            <v>235</v>
          </cell>
        </row>
        <row r="3361">
          <cell r="A3361">
            <v>235</v>
          </cell>
        </row>
        <row r="3362">
          <cell r="A3362">
            <v>235</v>
          </cell>
        </row>
        <row r="3363">
          <cell r="A3363">
            <v>235</v>
          </cell>
        </row>
        <row r="3364">
          <cell r="A3364">
            <v>235</v>
          </cell>
        </row>
        <row r="3365">
          <cell r="A3365">
            <v>235</v>
          </cell>
        </row>
        <row r="3366">
          <cell r="A3366">
            <v>235</v>
          </cell>
        </row>
        <row r="3367">
          <cell r="A3367">
            <v>235</v>
          </cell>
        </row>
        <row r="3368">
          <cell r="A3368">
            <v>235</v>
          </cell>
        </row>
        <row r="3369">
          <cell r="A3369">
            <v>235</v>
          </cell>
        </row>
        <row r="3370">
          <cell r="A3370">
            <v>235</v>
          </cell>
        </row>
        <row r="3371">
          <cell r="A3371">
            <v>235</v>
          </cell>
        </row>
        <row r="3372">
          <cell r="A3372">
            <v>235</v>
          </cell>
        </row>
        <row r="3373">
          <cell r="A3373">
            <v>235</v>
          </cell>
        </row>
        <row r="3374">
          <cell r="A3374">
            <v>235</v>
          </cell>
        </row>
        <row r="3375">
          <cell r="A3375">
            <v>235</v>
          </cell>
        </row>
        <row r="3376">
          <cell r="A3376">
            <v>235</v>
          </cell>
        </row>
        <row r="3377">
          <cell r="A3377">
            <v>235</v>
          </cell>
        </row>
        <row r="3378">
          <cell r="A3378">
            <v>235</v>
          </cell>
        </row>
        <row r="3379">
          <cell r="A3379">
            <v>235</v>
          </cell>
        </row>
        <row r="3380">
          <cell r="A3380">
            <v>235</v>
          </cell>
        </row>
        <row r="3381">
          <cell r="A3381">
            <v>235</v>
          </cell>
        </row>
        <row r="3382">
          <cell r="A3382">
            <v>235</v>
          </cell>
        </row>
        <row r="3383">
          <cell r="A3383">
            <v>235</v>
          </cell>
        </row>
        <row r="3384">
          <cell r="A3384">
            <v>235</v>
          </cell>
        </row>
        <row r="3385">
          <cell r="A3385">
            <v>235</v>
          </cell>
        </row>
        <row r="3386">
          <cell r="A3386">
            <v>235</v>
          </cell>
        </row>
        <row r="3387">
          <cell r="A3387">
            <v>235</v>
          </cell>
        </row>
        <row r="3388">
          <cell r="A3388">
            <v>235</v>
          </cell>
        </row>
        <row r="3389">
          <cell r="A3389">
            <v>235</v>
          </cell>
        </row>
        <row r="3390">
          <cell r="A3390">
            <v>235</v>
          </cell>
        </row>
        <row r="3391">
          <cell r="A3391">
            <v>235</v>
          </cell>
        </row>
        <row r="3392">
          <cell r="A3392">
            <v>235</v>
          </cell>
        </row>
        <row r="3393">
          <cell r="A3393">
            <v>235</v>
          </cell>
        </row>
        <row r="3394">
          <cell r="A3394">
            <v>235</v>
          </cell>
        </row>
        <row r="3395">
          <cell r="A3395">
            <v>235</v>
          </cell>
        </row>
        <row r="3396">
          <cell r="A3396">
            <v>235</v>
          </cell>
        </row>
        <row r="3397">
          <cell r="A3397">
            <v>235</v>
          </cell>
        </row>
        <row r="3398">
          <cell r="A3398">
            <v>235</v>
          </cell>
        </row>
        <row r="3399">
          <cell r="A3399">
            <v>235</v>
          </cell>
        </row>
        <row r="3400">
          <cell r="A3400">
            <v>235</v>
          </cell>
        </row>
        <row r="3401">
          <cell r="A3401">
            <v>235</v>
          </cell>
        </row>
        <row r="3402">
          <cell r="A3402">
            <v>235</v>
          </cell>
        </row>
        <row r="3403">
          <cell r="A3403">
            <v>235</v>
          </cell>
        </row>
        <row r="3404">
          <cell r="A3404">
            <v>235</v>
          </cell>
        </row>
        <row r="3405">
          <cell r="A3405">
            <v>235</v>
          </cell>
        </row>
        <row r="3406">
          <cell r="A3406">
            <v>235</v>
          </cell>
        </row>
        <row r="3407">
          <cell r="A3407">
            <v>235</v>
          </cell>
        </row>
        <row r="3408">
          <cell r="A3408">
            <v>235</v>
          </cell>
        </row>
        <row r="3409">
          <cell r="A3409">
            <v>235</v>
          </cell>
        </row>
        <row r="3410">
          <cell r="A3410">
            <v>235</v>
          </cell>
        </row>
        <row r="3411">
          <cell r="A3411">
            <v>235</v>
          </cell>
        </row>
        <row r="3412">
          <cell r="A3412">
            <v>235</v>
          </cell>
        </row>
        <row r="3413">
          <cell r="A3413">
            <v>235</v>
          </cell>
        </row>
        <row r="3414">
          <cell r="A3414">
            <v>235</v>
          </cell>
        </row>
        <row r="3415">
          <cell r="A3415">
            <v>235</v>
          </cell>
        </row>
        <row r="3416">
          <cell r="A3416">
            <v>235</v>
          </cell>
        </row>
        <row r="3417">
          <cell r="A3417">
            <v>235</v>
          </cell>
        </row>
        <row r="3418">
          <cell r="A3418">
            <v>235</v>
          </cell>
        </row>
        <row r="3419">
          <cell r="A3419">
            <v>235</v>
          </cell>
        </row>
        <row r="3420">
          <cell r="A3420">
            <v>235</v>
          </cell>
        </row>
        <row r="3421">
          <cell r="A3421">
            <v>235</v>
          </cell>
        </row>
        <row r="3422">
          <cell r="A3422">
            <v>235</v>
          </cell>
        </row>
        <row r="3423">
          <cell r="A3423">
            <v>235</v>
          </cell>
        </row>
        <row r="3424">
          <cell r="A3424">
            <v>235</v>
          </cell>
        </row>
        <row r="3425">
          <cell r="A3425">
            <v>235</v>
          </cell>
        </row>
        <row r="3426">
          <cell r="A3426">
            <v>235</v>
          </cell>
        </row>
        <row r="3427">
          <cell r="A3427">
            <v>235</v>
          </cell>
        </row>
        <row r="3428">
          <cell r="A3428">
            <v>235</v>
          </cell>
        </row>
        <row r="3429">
          <cell r="A3429" t="str">
            <v>Analítico</v>
          </cell>
        </row>
        <row r="3430">
          <cell r="A3430">
            <v>237</v>
          </cell>
        </row>
        <row r="3431">
          <cell r="A3431">
            <v>237</v>
          </cell>
        </row>
        <row r="3432">
          <cell r="A3432">
            <v>237</v>
          </cell>
        </row>
        <row r="3433">
          <cell r="A3433">
            <v>237</v>
          </cell>
        </row>
        <row r="3434">
          <cell r="A3434">
            <v>237</v>
          </cell>
        </row>
        <row r="3435">
          <cell r="A3435">
            <v>237</v>
          </cell>
        </row>
        <row r="3436">
          <cell r="A3436">
            <v>237</v>
          </cell>
        </row>
        <row r="3437">
          <cell r="A3437">
            <v>237</v>
          </cell>
        </row>
        <row r="3438">
          <cell r="A3438">
            <v>237</v>
          </cell>
        </row>
        <row r="3439">
          <cell r="A3439">
            <v>237</v>
          </cell>
        </row>
        <row r="3440">
          <cell r="A3440">
            <v>237</v>
          </cell>
        </row>
        <row r="3441">
          <cell r="A3441">
            <v>237</v>
          </cell>
        </row>
        <row r="3442">
          <cell r="A3442">
            <v>237</v>
          </cell>
        </row>
        <row r="3443">
          <cell r="A3443" t="str">
            <v>Analítico</v>
          </cell>
        </row>
        <row r="3444">
          <cell r="A3444">
            <v>237</v>
          </cell>
        </row>
        <row r="3445">
          <cell r="A3445">
            <v>237</v>
          </cell>
        </row>
        <row r="3446">
          <cell r="A3446" t="str">
            <v>Analítico</v>
          </cell>
        </row>
        <row r="3447">
          <cell r="A3447" t="str">
            <v>Analítico</v>
          </cell>
        </row>
        <row r="3448">
          <cell r="A3448">
            <v>236</v>
          </cell>
        </row>
        <row r="3449">
          <cell r="A3449">
            <v>236</v>
          </cell>
        </row>
        <row r="3450">
          <cell r="A3450" t="str">
            <v>Analítico</v>
          </cell>
        </row>
        <row r="3451">
          <cell r="A3451" t="str">
            <v>Analítico</v>
          </cell>
        </row>
        <row r="3452">
          <cell r="A3452">
            <v>236</v>
          </cell>
        </row>
        <row r="3453">
          <cell r="A3453" t="str">
            <v>Analítico</v>
          </cell>
        </row>
        <row r="3454">
          <cell r="A3454" t="str">
            <v>Analítico</v>
          </cell>
        </row>
        <row r="3455">
          <cell r="A3455">
            <v>247</v>
          </cell>
        </row>
        <row r="3456">
          <cell r="A3456">
            <v>247</v>
          </cell>
        </row>
        <row r="3457">
          <cell r="A3457">
            <v>247</v>
          </cell>
        </row>
        <row r="3458">
          <cell r="A3458">
            <v>247</v>
          </cell>
        </row>
        <row r="3459">
          <cell r="A3459">
            <v>247</v>
          </cell>
        </row>
        <row r="3460">
          <cell r="A3460">
            <v>247</v>
          </cell>
        </row>
        <row r="3461">
          <cell r="A3461">
            <v>247</v>
          </cell>
        </row>
        <row r="3462">
          <cell r="A3462">
            <v>247</v>
          </cell>
        </row>
        <row r="3463">
          <cell r="A3463">
            <v>247</v>
          </cell>
        </row>
        <row r="3464">
          <cell r="A3464">
            <v>247</v>
          </cell>
        </row>
        <row r="3465">
          <cell r="A3465" t="str">
            <v>Analítico</v>
          </cell>
        </row>
        <row r="3466">
          <cell r="A3466">
            <v>248</v>
          </cell>
        </row>
        <row r="3467">
          <cell r="A3467">
            <v>248</v>
          </cell>
        </row>
        <row r="3468">
          <cell r="A3468">
            <v>248</v>
          </cell>
        </row>
        <row r="3469">
          <cell r="A3469">
            <v>248</v>
          </cell>
        </row>
        <row r="3470">
          <cell r="A3470">
            <v>248</v>
          </cell>
        </row>
        <row r="3471">
          <cell r="A3471">
            <v>248</v>
          </cell>
        </row>
        <row r="3472">
          <cell r="A3472">
            <v>248</v>
          </cell>
        </row>
        <row r="3473">
          <cell r="A3473">
            <v>248</v>
          </cell>
        </row>
        <row r="3474">
          <cell r="A3474">
            <v>248</v>
          </cell>
        </row>
        <row r="3475">
          <cell r="A3475" t="str">
            <v>Analítico</v>
          </cell>
        </row>
        <row r="3476">
          <cell r="A3476">
            <v>249</v>
          </cell>
        </row>
        <row r="3477">
          <cell r="A3477" t="str">
            <v>Analítico</v>
          </cell>
        </row>
        <row r="3478">
          <cell r="A3478">
            <v>250</v>
          </cell>
        </row>
        <row r="3479">
          <cell r="A3479" t="str">
            <v>Analítico</v>
          </cell>
        </row>
        <row r="3480">
          <cell r="A3480" t="str">
            <v>Analítico</v>
          </cell>
        </row>
        <row r="3481">
          <cell r="A3481">
            <v>259</v>
          </cell>
        </row>
        <row r="3482">
          <cell r="A3482" t="str">
            <v>Analítico</v>
          </cell>
        </row>
        <row r="3483">
          <cell r="A3483">
            <v>260</v>
          </cell>
        </row>
        <row r="3484">
          <cell r="A3484" t="str">
            <v>Analítico</v>
          </cell>
        </row>
        <row r="3485">
          <cell r="A3485">
            <v>260</v>
          </cell>
        </row>
        <row r="3486">
          <cell r="A3486" t="str">
            <v>Analítico</v>
          </cell>
        </row>
        <row r="3487">
          <cell r="A3487" t="str">
            <v>Analítico</v>
          </cell>
        </row>
        <row r="3488">
          <cell r="A3488" t="str">
            <v>Analítico</v>
          </cell>
        </row>
        <row r="3489">
          <cell r="A3489" t="str">
            <v>Analítico</v>
          </cell>
        </row>
        <row r="3490">
          <cell r="A3490" t="str">
            <v>Analítico</v>
          </cell>
        </row>
        <row r="3491">
          <cell r="A3491">
            <v>300</v>
          </cell>
        </row>
        <row r="3492">
          <cell r="A3492">
            <v>300</v>
          </cell>
        </row>
        <row r="3493">
          <cell r="A3493">
            <v>300</v>
          </cell>
        </row>
        <row r="3494">
          <cell r="A3494">
            <v>300</v>
          </cell>
        </row>
        <row r="3495">
          <cell r="A3495">
            <v>300</v>
          </cell>
        </row>
        <row r="3496">
          <cell r="A3496" t="str">
            <v>Analítico</v>
          </cell>
        </row>
        <row r="3497">
          <cell r="A3497" t="str">
            <v>Analítico</v>
          </cell>
        </row>
        <row r="3498">
          <cell r="A3498">
            <v>300</v>
          </cell>
        </row>
        <row r="3499">
          <cell r="A3499">
            <v>300</v>
          </cell>
        </row>
        <row r="3500">
          <cell r="A3500">
            <v>300</v>
          </cell>
        </row>
        <row r="3501">
          <cell r="A3501">
            <v>300</v>
          </cell>
        </row>
        <row r="3502">
          <cell r="A3502">
            <v>300</v>
          </cell>
        </row>
        <row r="3503">
          <cell r="A3503">
            <v>300</v>
          </cell>
        </row>
        <row r="3504">
          <cell r="A3504">
            <v>300</v>
          </cell>
        </row>
        <row r="3505">
          <cell r="A3505">
            <v>300</v>
          </cell>
        </row>
        <row r="3506">
          <cell r="A3506" t="str">
            <v>Analítico</v>
          </cell>
        </row>
        <row r="3507">
          <cell r="A3507">
            <v>300</v>
          </cell>
        </row>
        <row r="3508">
          <cell r="A3508">
            <v>300</v>
          </cell>
        </row>
        <row r="3509">
          <cell r="A3509">
            <v>300</v>
          </cell>
        </row>
        <row r="3510">
          <cell r="A3510">
            <v>300</v>
          </cell>
        </row>
        <row r="3511">
          <cell r="A3511">
            <v>300</v>
          </cell>
        </row>
        <row r="3512">
          <cell r="A3512">
            <v>300</v>
          </cell>
        </row>
        <row r="3513">
          <cell r="A3513">
            <v>300</v>
          </cell>
        </row>
        <row r="3514">
          <cell r="A3514">
            <v>300</v>
          </cell>
        </row>
        <row r="3515">
          <cell r="A3515">
            <v>300</v>
          </cell>
        </row>
        <row r="3516">
          <cell r="A3516">
            <v>300</v>
          </cell>
        </row>
        <row r="3517">
          <cell r="A3517">
            <v>300</v>
          </cell>
        </row>
        <row r="3518">
          <cell r="A3518">
            <v>300</v>
          </cell>
        </row>
        <row r="3519">
          <cell r="A3519">
            <v>300</v>
          </cell>
        </row>
        <row r="3520">
          <cell r="A3520">
            <v>300</v>
          </cell>
        </row>
        <row r="3521">
          <cell r="A3521">
            <v>300</v>
          </cell>
        </row>
        <row r="3522">
          <cell r="A3522">
            <v>300</v>
          </cell>
        </row>
        <row r="3523">
          <cell r="A3523">
            <v>300</v>
          </cell>
        </row>
        <row r="3524">
          <cell r="A3524">
            <v>300</v>
          </cell>
        </row>
        <row r="3525">
          <cell r="A3525">
            <v>300</v>
          </cell>
        </row>
        <row r="3526">
          <cell r="A3526">
            <v>300</v>
          </cell>
        </row>
        <row r="3527">
          <cell r="A3527">
            <v>300</v>
          </cell>
        </row>
        <row r="3528">
          <cell r="A3528">
            <v>300</v>
          </cell>
        </row>
        <row r="3529">
          <cell r="A3529" t="str">
            <v>Analítico</v>
          </cell>
        </row>
        <row r="3530">
          <cell r="A3530">
            <v>301</v>
          </cell>
        </row>
        <row r="3531">
          <cell r="A3531" t="str">
            <v>Analítico</v>
          </cell>
        </row>
        <row r="3532">
          <cell r="A3532" t="str">
            <v>Analítico</v>
          </cell>
        </row>
        <row r="3533">
          <cell r="A3533">
            <v>302</v>
          </cell>
        </row>
        <row r="3534">
          <cell r="A3534">
            <v>302</v>
          </cell>
        </row>
        <row r="3535">
          <cell r="A3535">
            <v>302</v>
          </cell>
        </row>
        <row r="3536">
          <cell r="A3536">
            <v>302</v>
          </cell>
        </row>
        <row r="3537">
          <cell r="A3537">
            <v>302</v>
          </cell>
        </row>
        <row r="3538">
          <cell r="A3538">
            <v>302</v>
          </cell>
        </row>
        <row r="3539">
          <cell r="A3539">
            <v>302</v>
          </cell>
        </row>
        <row r="3540">
          <cell r="A3540">
            <v>302</v>
          </cell>
        </row>
        <row r="3541">
          <cell r="A3541">
            <v>302</v>
          </cell>
        </row>
        <row r="3542">
          <cell r="A3542">
            <v>302</v>
          </cell>
        </row>
        <row r="3543">
          <cell r="A3543">
            <v>302</v>
          </cell>
        </row>
        <row r="3544">
          <cell r="A3544">
            <v>302</v>
          </cell>
        </row>
        <row r="3545">
          <cell r="A3545">
            <v>302</v>
          </cell>
        </row>
        <row r="3546">
          <cell r="A3546">
            <v>302</v>
          </cell>
        </row>
        <row r="3547">
          <cell r="A3547">
            <v>302</v>
          </cell>
        </row>
        <row r="3548">
          <cell r="A3548">
            <v>302</v>
          </cell>
        </row>
        <row r="3549">
          <cell r="A3549">
            <v>302</v>
          </cell>
        </row>
        <row r="3550">
          <cell r="A3550">
            <v>302</v>
          </cell>
        </row>
        <row r="3551">
          <cell r="A3551">
            <v>302</v>
          </cell>
        </row>
        <row r="3552">
          <cell r="A3552">
            <v>302</v>
          </cell>
        </row>
        <row r="3553">
          <cell r="A3553">
            <v>302</v>
          </cell>
        </row>
        <row r="3554">
          <cell r="A3554">
            <v>302</v>
          </cell>
        </row>
        <row r="3555">
          <cell r="A3555">
            <v>302</v>
          </cell>
        </row>
        <row r="3556">
          <cell r="A3556">
            <v>302</v>
          </cell>
        </row>
        <row r="3557">
          <cell r="A3557">
            <v>302</v>
          </cell>
        </row>
        <row r="3558">
          <cell r="A3558">
            <v>302</v>
          </cell>
        </row>
        <row r="3559">
          <cell r="A3559">
            <v>302</v>
          </cell>
        </row>
        <row r="3560">
          <cell r="A3560">
            <v>302</v>
          </cell>
        </row>
        <row r="3561">
          <cell r="A3561">
            <v>302</v>
          </cell>
        </row>
        <row r="3562">
          <cell r="A3562">
            <v>302</v>
          </cell>
        </row>
        <row r="3563">
          <cell r="A3563">
            <v>302</v>
          </cell>
        </row>
        <row r="3564">
          <cell r="A3564">
            <v>302</v>
          </cell>
        </row>
        <row r="3565">
          <cell r="A3565">
            <v>302</v>
          </cell>
        </row>
        <row r="3566">
          <cell r="A3566">
            <v>302</v>
          </cell>
        </row>
        <row r="3567">
          <cell r="A3567">
            <v>302</v>
          </cell>
        </row>
        <row r="3568">
          <cell r="A3568">
            <v>302</v>
          </cell>
        </row>
        <row r="3569">
          <cell r="A3569">
            <v>302</v>
          </cell>
        </row>
        <row r="3570">
          <cell r="A3570">
            <v>302</v>
          </cell>
        </row>
        <row r="3571">
          <cell r="A3571">
            <v>302</v>
          </cell>
        </row>
        <row r="3572">
          <cell r="A3572">
            <v>302</v>
          </cell>
        </row>
        <row r="3573">
          <cell r="A3573">
            <v>302</v>
          </cell>
        </row>
        <row r="3574">
          <cell r="A3574">
            <v>302</v>
          </cell>
        </row>
        <row r="3575">
          <cell r="A3575">
            <v>302</v>
          </cell>
        </row>
        <row r="3576">
          <cell r="A3576">
            <v>302</v>
          </cell>
        </row>
        <row r="3577">
          <cell r="A3577">
            <v>302</v>
          </cell>
        </row>
        <row r="3578">
          <cell r="A3578">
            <v>302</v>
          </cell>
        </row>
        <row r="3579">
          <cell r="A3579">
            <v>302</v>
          </cell>
        </row>
        <row r="3580">
          <cell r="A3580">
            <v>302</v>
          </cell>
        </row>
        <row r="3581">
          <cell r="A3581">
            <v>302</v>
          </cell>
        </row>
        <row r="3582">
          <cell r="A3582">
            <v>302</v>
          </cell>
        </row>
        <row r="3583">
          <cell r="A3583">
            <v>302</v>
          </cell>
        </row>
        <row r="3584">
          <cell r="A3584">
            <v>302</v>
          </cell>
        </row>
        <row r="3585">
          <cell r="A3585">
            <v>302</v>
          </cell>
        </row>
        <row r="3586">
          <cell r="A3586">
            <v>302</v>
          </cell>
        </row>
        <row r="3587">
          <cell r="A3587">
            <v>302</v>
          </cell>
        </row>
        <row r="3588">
          <cell r="A3588">
            <v>302</v>
          </cell>
        </row>
        <row r="3589">
          <cell r="A3589">
            <v>302</v>
          </cell>
        </row>
        <row r="3590">
          <cell r="A3590">
            <v>302</v>
          </cell>
        </row>
        <row r="3591">
          <cell r="A3591">
            <v>302</v>
          </cell>
        </row>
        <row r="3592">
          <cell r="A3592">
            <v>302</v>
          </cell>
        </row>
        <row r="3593">
          <cell r="A3593">
            <v>302</v>
          </cell>
        </row>
        <row r="3594">
          <cell r="A3594">
            <v>302</v>
          </cell>
        </row>
        <row r="3595">
          <cell r="A3595">
            <v>302</v>
          </cell>
        </row>
        <row r="3596">
          <cell r="A3596">
            <v>302</v>
          </cell>
        </row>
        <row r="3597">
          <cell r="A3597">
            <v>302</v>
          </cell>
        </row>
        <row r="3598">
          <cell r="A3598">
            <v>302</v>
          </cell>
        </row>
        <row r="3599">
          <cell r="A3599">
            <v>302</v>
          </cell>
        </row>
        <row r="3600">
          <cell r="A3600">
            <v>302</v>
          </cell>
        </row>
        <row r="3601">
          <cell r="A3601">
            <v>302</v>
          </cell>
        </row>
        <row r="3602">
          <cell r="A3602">
            <v>302</v>
          </cell>
        </row>
        <row r="3603">
          <cell r="A3603">
            <v>302</v>
          </cell>
        </row>
        <row r="3604">
          <cell r="A3604">
            <v>302</v>
          </cell>
        </row>
        <row r="3605">
          <cell r="A3605">
            <v>302</v>
          </cell>
        </row>
        <row r="3606">
          <cell r="A3606">
            <v>302</v>
          </cell>
        </row>
        <row r="3607">
          <cell r="A3607">
            <v>302</v>
          </cell>
        </row>
        <row r="3608">
          <cell r="A3608">
            <v>302</v>
          </cell>
        </row>
        <row r="3609">
          <cell r="A3609">
            <v>302</v>
          </cell>
        </row>
        <row r="3610">
          <cell r="A3610">
            <v>302</v>
          </cell>
        </row>
        <row r="3611">
          <cell r="A3611">
            <v>302</v>
          </cell>
        </row>
        <row r="3612">
          <cell r="A3612">
            <v>302</v>
          </cell>
        </row>
        <row r="3613">
          <cell r="A3613">
            <v>302</v>
          </cell>
        </row>
        <row r="3614">
          <cell r="A3614">
            <v>302</v>
          </cell>
        </row>
        <row r="3615">
          <cell r="A3615">
            <v>302</v>
          </cell>
        </row>
        <row r="3616">
          <cell r="A3616">
            <v>302</v>
          </cell>
        </row>
        <row r="3617">
          <cell r="A3617">
            <v>302</v>
          </cell>
        </row>
        <row r="3618">
          <cell r="A3618">
            <v>302</v>
          </cell>
        </row>
        <row r="3619">
          <cell r="A3619">
            <v>302</v>
          </cell>
        </row>
        <row r="3620">
          <cell r="A3620">
            <v>302</v>
          </cell>
        </row>
        <row r="3621">
          <cell r="A3621">
            <v>302</v>
          </cell>
        </row>
        <row r="3622">
          <cell r="A3622">
            <v>302</v>
          </cell>
        </row>
        <row r="3623">
          <cell r="A3623">
            <v>302</v>
          </cell>
        </row>
        <row r="3624">
          <cell r="A3624">
            <v>302</v>
          </cell>
        </row>
        <row r="3625">
          <cell r="A3625">
            <v>302</v>
          </cell>
        </row>
        <row r="3626">
          <cell r="A3626">
            <v>302</v>
          </cell>
        </row>
        <row r="3627">
          <cell r="A3627">
            <v>302</v>
          </cell>
        </row>
        <row r="3628">
          <cell r="A3628">
            <v>302</v>
          </cell>
        </row>
        <row r="3629">
          <cell r="A3629">
            <v>302</v>
          </cell>
        </row>
        <row r="3630">
          <cell r="A3630">
            <v>302</v>
          </cell>
        </row>
        <row r="3631">
          <cell r="A3631">
            <v>302</v>
          </cell>
        </row>
        <row r="3632">
          <cell r="A3632">
            <v>302</v>
          </cell>
        </row>
        <row r="3633">
          <cell r="A3633">
            <v>302</v>
          </cell>
        </row>
        <row r="3634">
          <cell r="A3634">
            <v>302</v>
          </cell>
        </row>
        <row r="3635">
          <cell r="A3635">
            <v>302</v>
          </cell>
        </row>
        <row r="3636">
          <cell r="A3636">
            <v>302</v>
          </cell>
        </row>
        <row r="3637">
          <cell r="A3637">
            <v>302</v>
          </cell>
        </row>
        <row r="3638">
          <cell r="A3638">
            <v>302</v>
          </cell>
        </row>
        <row r="3639">
          <cell r="A3639">
            <v>302</v>
          </cell>
        </row>
        <row r="3640">
          <cell r="A3640">
            <v>302</v>
          </cell>
        </row>
        <row r="3641">
          <cell r="A3641">
            <v>302</v>
          </cell>
        </row>
        <row r="3642">
          <cell r="A3642">
            <v>302</v>
          </cell>
        </row>
        <row r="3643">
          <cell r="A3643">
            <v>302</v>
          </cell>
        </row>
        <row r="3644">
          <cell r="A3644">
            <v>302</v>
          </cell>
        </row>
        <row r="3645">
          <cell r="A3645">
            <v>302</v>
          </cell>
        </row>
        <row r="3646">
          <cell r="A3646">
            <v>302</v>
          </cell>
        </row>
        <row r="3647">
          <cell r="A3647">
            <v>302</v>
          </cell>
        </row>
        <row r="3648">
          <cell r="A3648">
            <v>302</v>
          </cell>
        </row>
        <row r="3649">
          <cell r="A3649">
            <v>302</v>
          </cell>
        </row>
        <row r="3650">
          <cell r="A3650">
            <v>302</v>
          </cell>
        </row>
        <row r="3651">
          <cell r="A3651">
            <v>302</v>
          </cell>
        </row>
        <row r="3652">
          <cell r="A3652">
            <v>302</v>
          </cell>
        </row>
        <row r="3653">
          <cell r="A3653">
            <v>302</v>
          </cell>
        </row>
        <row r="3654">
          <cell r="A3654">
            <v>302</v>
          </cell>
        </row>
        <row r="3655">
          <cell r="A3655">
            <v>302</v>
          </cell>
        </row>
        <row r="3656">
          <cell r="A3656">
            <v>302</v>
          </cell>
        </row>
        <row r="3657">
          <cell r="A3657">
            <v>302</v>
          </cell>
        </row>
        <row r="3658">
          <cell r="A3658">
            <v>302</v>
          </cell>
        </row>
        <row r="3659">
          <cell r="A3659">
            <v>302</v>
          </cell>
        </row>
        <row r="3660">
          <cell r="A3660">
            <v>302</v>
          </cell>
        </row>
        <row r="3661">
          <cell r="A3661">
            <v>302</v>
          </cell>
        </row>
        <row r="3662">
          <cell r="A3662">
            <v>302</v>
          </cell>
        </row>
        <row r="3663">
          <cell r="A3663">
            <v>302</v>
          </cell>
        </row>
        <row r="3664">
          <cell r="A3664">
            <v>302</v>
          </cell>
        </row>
        <row r="3665">
          <cell r="A3665">
            <v>302</v>
          </cell>
        </row>
        <row r="3666">
          <cell r="A3666">
            <v>302</v>
          </cell>
        </row>
        <row r="3667">
          <cell r="A3667">
            <v>302</v>
          </cell>
        </row>
        <row r="3668">
          <cell r="A3668">
            <v>302</v>
          </cell>
        </row>
        <row r="3669">
          <cell r="A3669">
            <v>302</v>
          </cell>
        </row>
        <row r="3670">
          <cell r="A3670">
            <v>302</v>
          </cell>
        </row>
        <row r="3671">
          <cell r="A3671">
            <v>302</v>
          </cell>
        </row>
        <row r="3672">
          <cell r="A3672">
            <v>302</v>
          </cell>
        </row>
        <row r="3673">
          <cell r="A3673">
            <v>302</v>
          </cell>
        </row>
        <row r="3674">
          <cell r="A3674">
            <v>302</v>
          </cell>
        </row>
        <row r="3675">
          <cell r="A3675">
            <v>302</v>
          </cell>
        </row>
        <row r="3676">
          <cell r="A3676">
            <v>302</v>
          </cell>
        </row>
        <row r="3677">
          <cell r="A3677">
            <v>302</v>
          </cell>
        </row>
        <row r="3678">
          <cell r="A3678">
            <v>302</v>
          </cell>
        </row>
        <row r="3679">
          <cell r="A3679">
            <v>302</v>
          </cell>
        </row>
        <row r="3680">
          <cell r="A3680">
            <v>302</v>
          </cell>
        </row>
        <row r="3681">
          <cell r="A3681">
            <v>302</v>
          </cell>
        </row>
        <row r="3682">
          <cell r="A3682">
            <v>302</v>
          </cell>
        </row>
        <row r="3683">
          <cell r="A3683">
            <v>302</v>
          </cell>
        </row>
        <row r="3684">
          <cell r="A3684">
            <v>302</v>
          </cell>
        </row>
        <row r="3685">
          <cell r="A3685">
            <v>302</v>
          </cell>
        </row>
        <row r="3686">
          <cell r="A3686">
            <v>302</v>
          </cell>
        </row>
        <row r="3687">
          <cell r="A3687" t="str">
            <v>Analítico</v>
          </cell>
        </row>
        <row r="3688">
          <cell r="A3688">
            <v>302</v>
          </cell>
        </row>
        <row r="3689">
          <cell r="A3689" t="str">
            <v>Analítico</v>
          </cell>
        </row>
        <row r="3690">
          <cell r="A3690">
            <v>302</v>
          </cell>
        </row>
        <row r="3691">
          <cell r="A3691">
            <v>302</v>
          </cell>
        </row>
        <row r="3692">
          <cell r="A3692">
            <v>302</v>
          </cell>
        </row>
        <row r="3693">
          <cell r="A3693">
            <v>302</v>
          </cell>
        </row>
        <row r="3694">
          <cell r="A3694">
            <v>302</v>
          </cell>
        </row>
        <row r="3695">
          <cell r="A3695">
            <v>302</v>
          </cell>
        </row>
        <row r="3696">
          <cell r="A3696">
            <v>302</v>
          </cell>
        </row>
        <row r="3697">
          <cell r="A3697">
            <v>302</v>
          </cell>
        </row>
        <row r="3698">
          <cell r="A3698">
            <v>302</v>
          </cell>
        </row>
        <row r="3699">
          <cell r="A3699">
            <v>302</v>
          </cell>
        </row>
        <row r="3700">
          <cell r="A3700">
            <v>302</v>
          </cell>
        </row>
        <row r="3701">
          <cell r="A3701" t="str">
            <v>Analítico</v>
          </cell>
        </row>
        <row r="3702">
          <cell r="A3702" t="str">
            <v>Analítico</v>
          </cell>
        </row>
        <row r="3703">
          <cell r="A3703">
            <v>300</v>
          </cell>
        </row>
        <row r="3704">
          <cell r="A3704">
            <v>300</v>
          </cell>
        </row>
        <row r="3705">
          <cell r="A3705">
            <v>300</v>
          </cell>
        </row>
        <row r="3706">
          <cell r="A3706" t="str">
            <v>Analítico</v>
          </cell>
        </row>
        <row r="3707">
          <cell r="A3707" t="str">
            <v>Analítico</v>
          </cell>
        </row>
        <row r="3708">
          <cell r="A3708">
            <v>300</v>
          </cell>
        </row>
        <row r="3709">
          <cell r="A3709">
            <v>300</v>
          </cell>
        </row>
        <row r="3710">
          <cell r="A3710">
            <v>300</v>
          </cell>
        </row>
        <row r="3711">
          <cell r="A3711">
            <v>300</v>
          </cell>
        </row>
        <row r="3712">
          <cell r="A3712">
            <v>300</v>
          </cell>
        </row>
        <row r="3713">
          <cell r="A3713">
            <v>300</v>
          </cell>
        </row>
        <row r="3714">
          <cell r="A3714">
            <v>300</v>
          </cell>
        </row>
        <row r="3715">
          <cell r="A3715">
            <v>300</v>
          </cell>
        </row>
        <row r="3716">
          <cell r="A3716">
            <v>300</v>
          </cell>
        </row>
        <row r="3717">
          <cell r="A3717">
            <v>300</v>
          </cell>
        </row>
        <row r="3718">
          <cell r="A3718">
            <v>300</v>
          </cell>
        </row>
        <row r="3719">
          <cell r="A3719">
            <v>300</v>
          </cell>
        </row>
        <row r="3720">
          <cell r="A3720">
            <v>300</v>
          </cell>
        </row>
        <row r="3721">
          <cell r="A3721">
            <v>300</v>
          </cell>
        </row>
        <row r="3722">
          <cell r="A3722">
            <v>300</v>
          </cell>
        </row>
        <row r="3723">
          <cell r="A3723">
            <v>300</v>
          </cell>
        </row>
        <row r="3724">
          <cell r="A3724">
            <v>300</v>
          </cell>
        </row>
        <row r="3725">
          <cell r="A3725">
            <v>300</v>
          </cell>
        </row>
        <row r="3726">
          <cell r="A3726">
            <v>300</v>
          </cell>
        </row>
        <row r="3727">
          <cell r="A3727">
            <v>300</v>
          </cell>
        </row>
        <row r="3728">
          <cell r="A3728">
            <v>300</v>
          </cell>
        </row>
        <row r="3729">
          <cell r="A3729">
            <v>300</v>
          </cell>
        </row>
        <row r="3730">
          <cell r="A3730">
            <v>300</v>
          </cell>
        </row>
        <row r="3731">
          <cell r="A3731" t="str">
            <v>Analítico</v>
          </cell>
        </row>
        <row r="3732">
          <cell r="A3732" t="str">
            <v>Analítico</v>
          </cell>
        </row>
        <row r="3733">
          <cell r="A3733">
            <v>303</v>
          </cell>
        </row>
        <row r="3734">
          <cell r="A3734">
            <v>303</v>
          </cell>
        </row>
        <row r="3735">
          <cell r="A3735">
            <v>305</v>
          </cell>
        </row>
        <row r="3736">
          <cell r="A3736">
            <v>303</v>
          </cell>
        </row>
        <row r="3737">
          <cell r="A3737">
            <v>303</v>
          </cell>
        </row>
        <row r="3738">
          <cell r="A3738">
            <v>303</v>
          </cell>
        </row>
        <row r="3739">
          <cell r="A3739">
            <v>303</v>
          </cell>
        </row>
        <row r="3740">
          <cell r="A3740">
            <v>303</v>
          </cell>
        </row>
        <row r="3741">
          <cell r="A3741">
            <v>303</v>
          </cell>
        </row>
        <row r="3742">
          <cell r="A3742">
            <v>303</v>
          </cell>
        </row>
        <row r="3743">
          <cell r="A3743">
            <v>303</v>
          </cell>
        </row>
        <row r="3744">
          <cell r="A3744">
            <v>303</v>
          </cell>
        </row>
        <row r="3745">
          <cell r="A3745">
            <v>303</v>
          </cell>
        </row>
        <row r="3746">
          <cell r="A3746">
            <v>303</v>
          </cell>
        </row>
        <row r="3747">
          <cell r="A3747">
            <v>303</v>
          </cell>
        </row>
        <row r="3748">
          <cell r="A3748">
            <v>303</v>
          </cell>
        </row>
        <row r="3749">
          <cell r="A3749">
            <v>303</v>
          </cell>
        </row>
        <row r="3750">
          <cell r="A3750">
            <v>303</v>
          </cell>
        </row>
        <row r="3751">
          <cell r="A3751">
            <v>303</v>
          </cell>
        </row>
        <row r="3752">
          <cell r="A3752">
            <v>303</v>
          </cell>
        </row>
        <row r="3753">
          <cell r="A3753">
            <v>303</v>
          </cell>
        </row>
        <row r="3754">
          <cell r="A3754">
            <v>303</v>
          </cell>
        </row>
        <row r="3755">
          <cell r="A3755">
            <v>303</v>
          </cell>
        </row>
        <row r="3756">
          <cell r="A3756">
            <v>303</v>
          </cell>
        </row>
        <row r="3757">
          <cell r="A3757">
            <v>303</v>
          </cell>
        </row>
        <row r="3758">
          <cell r="A3758">
            <v>303</v>
          </cell>
        </row>
        <row r="3759">
          <cell r="A3759">
            <v>303</v>
          </cell>
        </row>
        <row r="3760">
          <cell r="A3760">
            <v>303</v>
          </cell>
        </row>
        <row r="3761">
          <cell r="A3761">
            <v>303</v>
          </cell>
        </row>
        <row r="3762">
          <cell r="A3762">
            <v>303</v>
          </cell>
        </row>
        <row r="3763">
          <cell r="A3763">
            <v>303</v>
          </cell>
        </row>
        <row r="3764">
          <cell r="A3764">
            <v>303</v>
          </cell>
        </row>
        <row r="3765">
          <cell r="A3765">
            <v>303</v>
          </cell>
        </row>
        <row r="3766">
          <cell r="A3766">
            <v>303</v>
          </cell>
        </row>
        <row r="3767">
          <cell r="A3767">
            <v>303</v>
          </cell>
        </row>
        <row r="3768">
          <cell r="A3768">
            <v>303</v>
          </cell>
        </row>
        <row r="3769">
          <cell r="A3769" t="str">
            <v>Analítico</v>
          </cell>
        </row>
        <row r="3770">
          <cell r="A3770">
            <v>304</v>
          </cell>
        </row>
        <row r="3771">
          <cell r="A3771" t="str">
            <v>Analítico</v>
          </cell>
        </row>
        <row r="3772">
          <cell r="A3772" t="str">
            <v>Analítico</v>
          </cell>
        </row>
        <row r="3773">
          <cell r="A3773" t="str">
            <v>Analítico</v>
          </cell>
        </row>
        <row r="3774">
          <cell r="A3774">
            <v>312</v>
          </cell>
        </row>
        <row r="3775">
          <cell r="A3775">
            <v>312</v>
          </cell>
        </row>
        <row r="3776">
          <cell r="A3776">
            <v>312</v>
          </cell>
        </row>
        <row r="3777">
          <cell r="A3777">
            <v>312</v>
          </cell>
        </row>
        <row r="3778">
          <cell r="A3778" t="str">
            <v>Analítico</v>
          </cell>
        </row>
        <row r="3779">
          <cell r="A3779" t="str">
            <v>Analítico</v>
          </cell>
        </row>
        <row r="3780">
          <cell r="A3780">
            <v>313</v>
          </cell>
        </row>
        <row r="3781">
          <cell r="A3781">
            <v>313</v>
          </cell>
        </row>
        <row r="3782">
          <cell r="A3782">
            <v>313</v>
          </cell>
        </row>
        <row r="3783">
          <cell r="A3783">
            <v>313</v>
          </cell>
        </row>
        <row r="3784">
          <cell r="A3784">
            <v>313</v>
          </cell>
        </row>
        <row r="3785">
          <cell r="A3785">
            <v>313</v>
          </cell>
        </row>
        <row r="3786">
          <cell r="A3786">
            <v>313</v>
          </cell>
        </row>
        <row r="3787">
          <cell r="A3787">
            <v>313</v>
          </cell>
        </row>
        <row r="3788">
          <cell r="A3788">
            <v>313</v>
          </cell>
        </row>
        <row r="3789">
          <cell r="A3789">
            <v>313</v>
          </cell>
        </row>
        <row r="3790">
          <cell r="A3790">
            <v>313</v>
          </cell>
        </row>
        <row r="3791">
          <cell r="A3791">
            <v>313</v>
          </cell>
        </row>
        <row r="3792">
          <cell r="A3792">
            <v>313</v>
          </cell>
        </row>
        <row r="3793">
          <cell r="A3793">
            <v>313</v>
          </cell>
        </row>
        <row r="3794">
          <cell r="A3794">
            <v>313</v>
          </cell>
        </row>
        <row r="3795">
          <cell r="A3795">
            <v>313</v>
          </cell>
        </row>
        <row r="3796">
          <cell r="A3796">
            <v>313</v>
          </cell>
        </row>
        <row r="3797">
          <cell r="A3797" t="str">
            <v>Analítico</v>
          </cell>
        </row>
        <row r="3798">
          <cell r="A3798">
            <v>313</v>
          </cell>
        </row>
        <row r="3799">
          <cell r="A3799">
            <v>313</v>
          </cell>
        </row>
        <row r="3800">
          <cell r="A3800" t="str">
            <v>Analítico</v>
          </cell>
        </row>
        <row r="3801">
          <cell r="A3801" t="str">
            <v>Analítico</v>
          </cell>
        </row>
        <row r="3802">
          <cell r="A3802">
            <v>331</v>
          </cell>
        </row>
        <row r="3803">
          <cell r="A3803">
            <v>328</v>
          </cell>
        </row>
        <row r="3804">
          <cell r="A3804">
            <v>322</v>
          </cell>
        </row>
        <row r="3805">
          <cell r="A3805">
            <v>322</v>
          </cell>
        </row>
        <row r="3806">
          <cell r="A3806">
            <v>324</v>
          </cell>
        </row>
        <row r="3807">
          <cell r="A3807">
            <v>325</v>
          </cell>
        </row>
        <row r="3808">
          <cell r="A3808">
            <v>326</v>
          </cell>
        </row>
        <row r="3809">
          <cell r="A3809">
            <v>328</v>
          </cell>
        </row>
        <row r="3810">
          <cell r="A3810">
            <v>325</v>
          </cell>
        </row>
        <row r="3811">
          <cell r="A3811">
            <v>327</v>
          </cell>
        </row>
        <row r="3812">
          <cell r="A3812">
            <v>331</v>
          </cell>
        </row>
        <row r="3813">
          <cell r="A3813" t="str">
            <v>Analítico</v>
          </cell>
        </row>
        <row r="3814">
          <cell r="A3814">
            <v>323</v>
          </cell>
        </row>
        <row r="3815">
          <cell r="A3815">
            <v>327</v>
          </cell>
        </row>
        <row r="3816">
          <cell r="A3816" t="str">
            <v>Analítico</v>
          </cell>
        </row>
        <row r="3817">
          <cell r="A3817">
            <v>329</v>
          </cell>
        </row>
        <row r="3818">
          <cell r="A3818">
            <v>330</v>
          </cell>
        </row>
        <row r="3819">
          <cell r="A3819">
            <v>332</v>
          </cell>
        </row>
        <row r="3820">
          <cell r="A3820">
            <v>333</v>
          </cell>
        </row>
        <row r="3821">
          <cell r="A3821" t="str">
            <v>Analítico</v>
          </cell>
        </row>
        <row r="3822">
          <cell r="A3822" t="str">
            <v>Analítico</v>
          </cell>
        </row>
        <row r="3823">
          <cell r="A3823">
            <v>334</v>
          </cell>
        </row>
        <row r="3824">
          <cell r="A3824">
            <v>334</v>
          </cell>
        </row>
        <row r="3825">
          <cell r="A3825" t="str">
            <v>Analítico</v>
          </cell>
        </row>
        <row r="3826">
          <cell r="A3826">
            <v>334</v>
          </cell>
        </row>
        <row r="3827">
          <cell r="A3827">
            <v>334</v>
          </cell>
        </row>
        <row r="3828">
          <cell r="A3828">
            <v>334</v>
          </cell>
        </row>
        <row r="3829">
          <cell r="A3829">
            <v>334</v>
          </cell>
        </row>
        <row r="3830">
          <cell r="A3830">
            <v>334</v>
          </cell>
        </row>
        <row r="3831">
          <cell r="A3831">
            <v>334</v>
          </cell>
        </row>
        <row r="3832">
          <cell r="A3832">
            <v>334</v>
          </cell>
        </row>
        <row r="3833">
          <cell r="A3833">
            <v>334</v>
          </cell>
        </row>
        <row r="3834">
          <cell r="A3834">
            <v>334</v>
          </cell>
        </row>
        <row r="3835">
          <cell r="A3835">
            <v>334</v>
          </cell>
        </row>
        <row r="3836">
          <cell r="A3836">
            <v>334</v>
          </cell>
        </row>
        <row r="3837">
          <cell r="A3837">
            <v>334</v>
          </cell>
        </row>
        <row r="3838">
          <cell r="A3838">
            <v>334</v>
          </cell>
        </row>
        <row r="3839">
          <cell r="A3839">
            <v>334</v>
          </cell>
        </row>
        <row r="3840">
          <cell r="A3840">
            <v>334</v>
          </cell>
        </row>
        <row r="3841">
          <cell r="A3841">
            <v>334</v>
          </cell>
        </row>
        <row r="3842">
          <cell r="A3842">
            <v>334</v>
          </cell>
        </row>
        <row r="3843">
          <cell r="A3843">
            <v>334</v>
          </cell>
        </row>
        <row r="3844">
          <cell r="A3844">
            <v>334</v>
          </cell>
        </row>
        <row r="3845">
          <cell r="A3845">
            <v>334</v>
          </cell>
        </row>
        <row r="3846">
          <cell r="A3846" t="str">
            <v>Analítico</v>
          </cell>
        </row>
        <row r="3847">
          <cell r="A3847">
            <v>334</v>
          </cell>
        </row>
        <row r="3848">
          <cell r="A3848">
            <v>334</v>
          </cell>
        </row>
        <row r="3849">
          <cell r="A3849">
            <v>334</v>
          </cell>
        </row>
        <row r="3850">
          <cell r="A3850">
            <v>334</v>
          </cell>
        </row>
        <row r="3851">
          <cell r="A3851">
            <v>334</v>
          </cell>
        </row>
        <row r="3852">
          <cell r="A3852">
            <v>334</v>
          </cell>
        </row>
        <row r="3853">
          <cell r="A3853" t="str">
            <v>Analítico</v>
          </cell>
        </row>
        <row r="3854">
          <cell r="A3854" t="str">
            <v>Analítico</v>
          </cell>
        </row>
        <row r="3855">
          <cell r="A3855">
            <v>347</v>
          </cell>
        </row>
        <row r="3856">
          <cell r="A3856">
            <v>347</v>
          </cell>
        </row>
        <row r="3857">
          <cell r="A3857">
            <v>347</v>
          </cell>
        </row>
        <row r="3858">
          <cell r="A3858">
            <v>347</v>
          </cell>
        </row>
        <row r="3859">
          <cell r="A3859">
            <v>347</v>
          </cell>
        </row>
        <row r="3860">
          <cell r="A3860" t="str">
            <v>Analítico</v>
          </cell>
        </row>
        <row r="3861">
          <cell r="A3861" t="str">
            <v>Analítico</v>
          </cell>
        </row>
        <row r="3862">
          <cell r="A3862">
            <v>346</v>
          </cell>
        </row>
        <row r="3863">
          <cell r="A3863">
            <v>346</v>
          </cell>
        </row>
        <row r="3864">
          <cell r="A3864">
            <v>346</v>
          </cell>
        </row>
        <row r="3865">
          <cell r="A3865">
            <v>346</v>
          </cell>
        </row>
        <row r="3866">
          <cell r="A3866">
            <v>346</v>
          </cell>
        </row>
        <row r="3867">
          <cell r="A3867">
            <v>346</v>
          </cell>
        </row>
        <row r="3868">
          <cell r="A3868">
            <v>346</v>
          </cell>
        </row>
        <row r="3869">
          <cell r="A3869">
            <v>346</v>
          </cell>
        </row>
        <row r="3870">
          <cell r="A3870">
            <v>346</v>
          </cell>
        </row>
        <row r="3871">
          <cell r="A3871">
            <v>346</v>
          </cell>
        </row>
        <row r="3872">
          <cell r="A3872">
            <v>346</v>
          </cell>
        </row>
        <row r="3873">
          <cell r="A3873">
            <v>346</v>
          </cell>
        </row>
        <row r="3874">
          <cell r="A3874">
            <v>346</v>
          </cell>
        </row>
        <row r="3875">
          <cell r="A3875">
            <v>346</v>
          </cell>
        </row>
        <row r="3876">
          <cell r="A3876">
            <v>346</v>
          </cell>
        </row>
        <row r="3877">
          <cell r="A3877">
            <v>346</v>
          </cell>
        </row>
        <row r="3878">
          <cell r="A3878">
            <v>346</v>
          </cell>
        </row>
        <row r="3879">
          <cell r="A3879">
            <v>346</v>
          </cell>
        </row>
        <row r="3880">
          <cell r="A3880">
            <v>346</v>
          </cell>
        </row>
        <row r="3881">
          <cell r="A3881">
            <v>346</v>
          </cell>
        </row>
        <row r="3882">
          <cell r="A3882">
            <v>346</v>
          </cell>
        </row>
        <row r="3883">
          <cell r="A3883">
            <v>346</v>
          </cell>
        </row>
        <row r="3884">
          <cell r="A3884">
            <v>346</v>
          </cell>
        </row>
        <row r="3885">
          <cell r="A3885">
            <v>346</v>
          </cell>
        </row>
        <row r="3886">
          <cell r="A3886">
            <v>346</v>
          </cell>
        </row>
        <row r="3887">
          <cell r="A3887">
            <v>346</v>
          </cell>
        </row>
        <row r="3888">
          <cell r="A3888">
            <v>346</v>
          </cell>
        </row>
        <row r="3889">
          <cell r="A3889">
            <v>346</v>
          </cell>
        </row>
        <row r="3890">
          <cell r="A3890">
            <v>346</v>
          </cell>
        </row>
        <row r="3891">
          <cell r="A3891">
            <v>346</v>
          </cell>
        </row>
        <row r="3892">
          <cell r="A3892">
            <v>346</v>
          </cell>
        </row>
        <row r="3893">
          <cell r="A3893">
            <v>346</v>
          </cell>
        </row>
        <row r="3894">
          <cell r="A3894">
            <v>346</v>
          </cell>
        </row>
        <row r="3895">
          <cell r="A3895">
            <v>346</v>
          </cell>
        </row>
        <row r="3896">
          <cell r="A3896">
            <v>346</v>
          </cell>
        </row>
        <row r="3897">
          <cell r="A3897">
            <v>346</v>
          </cell>
        </row>
        <row r="3898">
          <cell r="A3898">
            <v>346</v>
          </cell>
        </row>
        <row r="3899">
          <cell r="A3899">
            <v>346</v>
          </cell>
        </row>
        <row r="3900">
          <cell r="A3900">
            <v>346</v>
          </cell>
        </row>
        <row r="3901">
          <cell r="A3901">
            <v>346</v>
          </cell>
        </row>
        <row r="3902">
          <cell r="A3902">
            <v>346</v>
          </cell>
        </row>
        <row r="3903">
          <cell r="A3903">
            <v>346</v>
          </cell>
        </row>
        <row r="3904">
          <cell r="A3904">
            <v>346</v>
          </cell>
        </row>
        <row r="3905">
          <cell r="A3905">
            <v>346</v>
          </cell>
        </row>
        <row r="3906">
          <cell r="A3906">
            <v>346</v>
          </cell>
        </row>
        <row r="3907">
          <cell r="A3907">
            <v>346</v>
          </cell>
        </row>
        <row r="3908">
          <cell r="A3908">
            <v>346</v>
          </cell>
        </row>
        <row r="3909">
          <cell r="A3909">
            <v>346</v>
          </cell>
        </row>
        <row r="3910">
          <cell r="A3910">
            <v>346</v>
          </cell>
        </row>
        <row r="3911">
          <cell r="A3911">
            <v>346</v>
          </cell>
        </row>
        <row r="3912">
          <cell r="A3912">
            <v>346</v>
          </cell>
        </row>
        <row r="3913">
          <cell r="A3913">
            <v>346</v>
          </cell>
        </row>
        <row r="3914">
          <cell r="A3914">
            <v>346</v>
          </cell>
        </row>
        <row r="3915">
          <cell r="A3915">
            <v>346</v>
          </cell>
        </row>
        <row r="3916">
          <cell r="A3916">
            <v>346</v>
          </cell>
        </row>
        <row r="3917">
          <cell r="A3917">
            <v>346</v>
          </cell>
        </row>
        <row r="3918">
          <cell r="A3918">
            <v>346</v>
          </cell>
        </row>
        <row r="3919">
          <cell r="A3919">
            <v>346</v>
          </cell>
        </row>
        <row r="3920">
          <cell r="A3920">
            <v>346</v>
          </cell>
        </row>
        <row r="3921">
          <cell r="A3921">
            <v>346</v>
          </cell>
        </row>
        <row r="3922">
          <cell r="A3922">
            <v>346</v>
          </cell>
        </row>
        <row r="3923">
          <cell r="A3923">
            <v>346</v>
          </cell>
        </row>
        <row r="3924">
          <cell r="A3924">
            <v>346</v>
          </cell>
        </row>
        <row r="3925">
          <cell r="A3925">
            <v>346</v>
          </cell>
        </row>
        <row r="3926">
          <cell r="A3926">
            <v>346</v>
          </cell>
        </row>
        <row r="3927">
          <cell r="A3927">
            <v>346</v>
          </cell>
        </row>
        <row r="3928">
          <cell r="A3928">
            <v>346</v>
          </cell>
        </row>
        <row r="3929">
          <cell r="A3929">
            <v>346</v>
          </cell>
        </row>
        <row r="3930">
          <cell r="A3930">
            <v>346</v>
          </cell>
        </row>
        <row r="3931">
          <cell r="A3931">
            <v>346</v>
          </cell>
        </row>
        <row r="3932">
          <cell r="A3932">
            <v>346</v>
          </cell>
        </row>
        <row r="3933">
          <cell r="A3933">
            <v>346</v>
          </cell>
        </row>
        <row r="3934">
          <cell r="A3934">
            <v>346</v>
          </cell>
        </row>
        <row r="3935">
          <cell r="A3935">
            <v>346</v>
          </cell>
        </row>
        <row r="3936">
          <cell r="A3936">
            <v>346</v>
          </cell>
        </row>
        <row r="3937">
          <cell r="A3937">
            <v>346</v>
          </cell>
        </row>
        <row r="3938">
          <cell r="A3938">
            <v>346</v>
          </cell>
        </row>
        <row r="3939">
          <cell r="A3939">
            <v>346</v>
          </cell>
        </row>
        <row r="3940">
          <cell r="A3940">
            <v>346</v>
          </cell>
        </row>
        <row r="3941">
          <cell r="A3941">
            <v>346</v>
          </cell>
        </row>
        <row r="3942">
          <cell r="A3942">
            <v>346</v>
          </cell>
        </row>
        <row r="3943">
          <cell r="A3943">
            <v>346</v>
          </cell>
        </row>
        <row r="3944">
          <cell r="A3944">
            <v>346</v>
          </cell>
        </row>
        <row r="3945">
          <cell r="A3945">
            <v>346</v>
          </cell>
        </row>
        <row r="3946">
          <cell r="A3946">
            <v>346</v>
          </cell>
        </row>
        <row r="3947">
          <cell r="A3947">
            <v>346</v>
          </cell>
        </row>
        <row r="3948">
          <cell r="A3948">
            <v>346</v>
          </cell>
        </row>
        <row r="3949">
          <cell r="A3949">
            <v>346</v>
          </cell>
        </row>
        <row r="3950">
          <cell r="A3950">
            <v>346</v>
          </cell>
        </row>
        <row r="3951">
          <cell r="A3951">
            <v>346</v>
          </cell>
        </row>
        <row r="3952">
          <cell r="A3952">
            <v>346</v>
          </cell>
        </row>
        <row r="3953">
          <cell r="A3953">
            <v>346</v>
          </cell>
        </row>
        <row r="3954">
          <cell r="A3954">
            <v>346</v>
          </cell>
        </row>
        <row r="3955">
          <cell r="A3955" t="str">
            <v>Analítico</v>
          </cell>
        </row>
        <row r="3956">
          <cell r="A3956">
            <v>346</v>
          </cell>
        </row>
        <row r="3957">
          <cell r="A3957">
            <v>346</v>
          </cell>
        </row>
        <row r="3958">
          <cell r="A3958">
            <v>346</v>
          </cell>
        </row>
        <row r="3959">
          <cell r="A3959">
            <v>346</v>
          </cell>
        </row>
        <row r="3960">
          <cell r="A3960">
            <v>346</v>
          </cell>
        </row>
        <row r="3961">
          <cell r="A3961">
            <v>346</v>
          </cell>
        </row>
        <row r="3962">
          <cell r="A3962">
            <v>346</v>
          </cell>
        </row>
        <row r="3963">
          <cell r="A3963">
            <v>346</v>
          </cell>
        </row>
        <row r="3964">
          <cell r="A3964">
            <v>346</v>
          </cell>
        </row>
        <row r="3965">
          <cell r="A3965">
            <v>346</v>
          </cell>
        </row>
        <row r="3966">
          <cell r="A3966">
            <v>346</v>
          </cell>
        </row>
        <row r="3967">
          <cell r="A3967">
            <v>346</v>
          </cell>
        </row>
        <row r="3968">
          <cell r="A3968">
            <v>346</v>
          </cell>
        </row>
        <row r="3969">
          <cell r="A3969">
            <v>346</v>
          </cell>
        </row>
        <row r="3970">
          <cell r="A3970">
            <v>346</v>
          </cell>
        </row>
        <row r="3971">
          <cell r="A3971">
            <v>346</v>
          </cell>
        </row>
        <row r="3972">
          <cell r="A3972">
            <v>346</v>
          </cell>
        </row>
        <row r="3973">
          <cell r="A3973">
            <v>346</v>
          </cell>
        </row>
        <row r="3974">
          <cell r="A3974">
            <v>346</v>
          </cell>
        </row>
        <row r="3975">
          <cell r="A3975">
            <v>346</v>
          </cell>
        </row>
        <row r="3976">
          <cell r="A3976">
            <v>346</v>
          </cell>
        </row>
        <row r="3977">
          <cell r="A3977">
            <v>346</v>
          </cell>
        </row>
        <row r="3978">
          <cell r="A3978">
            <v>346</v>
          </cell>
        </row>
        <row r="3979">
          <cell r="A3979">
            <v>346</v>
          </cell>
        </row>
        <row r="3980">
          <cell r="A3980">
            <v>346</v>
          </cell>
        </row>
        <row r="3981">
          <cell r="A3981">
            <v>346</v>
          </cell>
        </row>
        <row r="3982">
          <cell r="A3982">
            <v>346</v>
          </cell>
        </row>
        <row r="3983">
          <cell r="A3983">
            <v>346</v>
          </cell>
        </row>
        <row r="3984">
          <cell r="A3984">
            <v>346</v>
          </cell>
        </row>
        <row r="3985">
          <cell r="A3985">
            <v>346</v>
          </cell>
        </row>
        <row r="3986">
          <cell r="A3986">
            <v>346</v>
          </cell>
        </row>
        <row r="3987">
          <cell r="A3987">
            <v>346</v>
          </cell>
        </row>
        <row r="3988">
          <cell r="A3988">
            <v>346</v>
          </cell>
        </row>
        <row r="3989">
          <cell r="A3989">
            <v>346</v>
          </cell>
        </row>
        <row r="3990">
          <cell r="A3990">
            <v>346</v>
          </cell>
        </row>
        <row r="3991">
          <cell r="A3991">
            <v>346</v>
          </cell>
        </row>
        <row r="3992">
          <cell r="A3992">
            <v>346</v>
          </cell>
        </row>
        <row r="3993">
          <cell r="A3993">
            <v>346</v>
          </cell>
        </row>
        <row r="3994">
          <cell r="A3994">
            <v>346</v>
          </cell>
        </row>
        <row r="3995">
          <cell r="A3995">
            <v>346</v>
          </cell>
        </row>
        <row r="3996">
          <cell r="A3996">
            <v>346</v>
          </cell>
        </row>
        <row r="3997">
          <cell r="A3997">
            <v>346</v>
          </cell>
        </row>
        <row r="3998">
          <cell r="A3998">
            <v>346</v>
          </cell>
        </row>
        <row r="3999">
          <cell r="A3999">
            <v>346</v>
          </cell>
        </row>
        <row r="4000">
          <cell r="A4000">
            <v>346</v>
          </cell>
        </row>
        <row r="4001">
          <cell r="A4001">
            <v>346</v>
          </cell>
        </row>
        <row r="4002">
          <cell r="A4002">
            <v>346</v>
          </cell>
        </row>
        <row r="4003">
          <cell r="A4003">
            <v>346</v>
          </cell>
        </row>
        <row r="4004">
          <cell r="A4004">
            <v>346</v>
          </cell>
        </row>
        <row r="4005">
          <cell r="A4005">
            <v>346</v>
          </cell>
        </row>
        <row r="4006">
          <cell r="A4006">
            <v>346</v>
          </cell>
        </row>
        <row r="4007">
          <cell r="A4007">
            <v>346</v>
          </cell>
        </row>
        <row r="4008">
          <cell r="A4008">
            <v>346</v>
          </cell>
        </row>
        <row r="4009">
          <cell r="A4009">
            <v>346</v>
          </cell>
        </row>
        <row r="4010">
          <cell r="A4010">
            <v>346</v>
          </cell>
        </row>
        <row r="4011">
          <cell r="A4011">
            <v>346</v>
          </cell>
        </row>
        <row r="4012">
          <cell r="A4012">
            <v>346</v>
          </cell>
        </row>
        <row r="4013">
          <cell r="A4013">
            <v>346</v>
          </cell>
        </row>
        <row r="4014">
          <cell r="A4014">
            <v>346</v>
          </cell>
        </row>
        <row r="4015">
          <cell r="A4015">
            <v>346</v>
          </cell>
        </row>
        <row r="4016">
          <cell r="A4016">
            <v>346</v>
          </cell>
        </row>
        <row r="4017">
          <cell r="A4017">
            <v>346</v>
          </cell>
        </row>
        <row r="4018">
          <cell r="A4018">
            <v>346</v>
          </cell>
        </row>
        <row r="4019">
          <cell r="A4019">
            <v>346</v>
          </cell>
        </row>
        <row r="4020">
          <cell r="A4020">
            <v>346</v>
          </cell>
        </row>
        <row r="4021">
          <cell r="A4021">
            <v>346</v>
          </cell>
        </row>
        <row r="4022">
          <cell r="A4022">
            <v>346</v>
          </cell>
        </row>
        <row r="4023">
          <cell r="A4023">
            <v>346</v>
          </cell>
        </row>
        <row r="4024">
          <cell r="A4024">
            <v>346</v>
          </cell>
        </row>
        <row r="4025">
          <cell r="A4025">
            <v>346</v>
          </cell>
        </row>
        <row r="4026">
          <cell r="A4026">
            <v>346</v>
          </cell>
        </row>
        <row r="4027">
          <cell r="A4027">
            <v>346</v>
          </cell>
        </row>
        <row r="4028">
          <cell r="A4028">
            <v>346</v>
          </cell>
        </row>
        <row r="4029">
          <cell r="A4029">
            <v>346</v>
          </cell>
        </row>
        <row r="4030">
          <cell r="A4030">
            <v>346</v>
          </cell>
        </row>
        <row r="4031">
          <cell r="A4031">
            <v>346</v>
          </cell>
        </row>
        <row r="4032">
          <cell r="A4032">
            <v>346</v>
          </cell>
        </row>
        <row r="4033">
          <cell r="A4033">
            <v>346</v>
          </cell>
        </row>
        <row r="4034">
          <cell r="A4034">
            <v>346</v>
          </cell>
        </row>
        <row r="4035">
          <cell r="A4035">
            <v>346</v>
          </cell>
        </row>
        <row r="4036">
          <cell r="A4036">
            <v>346</v>
          </cell>
        </row>
        <row r="4037">
          <cell r="A4037">
            <v>346</v>
          </cell>
        </row>
        <row r="4038">
          <cell r="A4038">
            <v>346</v>
          </cell>
        </row>
        <row r="4039">
          <cell r="A4039">
            <v>346</v>
          </cell>
        </row>
        <row r="4040">
          <cell r="A4040">
            <v>346</v>
          </cell>
        </row>
        <row r="4041">
          <cell r="A4041">
            <v>346</v>
          </cell>
        </row>
        <row r="4042">
          <cell r="A4042">
            <v>346</v>
          </cell>
        </row>
        <row r="4043">
          <cell r="A4043">
            <v>346</v>
          </cell>
        </row>
        <row r="4044">
          <cell r="A4044">
            <v>346</v>
          </cell>
        </row>
        <row r="4045">
          <cell r="A4045">
            <v>346</v>
          </cell>
        </row>
        <row r="4046">
          <cell r="A4046">
            <v>346</v>
          </cell>
        </row>
        <row r="4047">
          <cell r="A4047">
            <v>346</v>
          </cell>
        </row>
        <row r="4048">
          <cell r="A4048">
            <v>346</v>
          </cell>
        </row>
        <row r="4049">
          <cell r="A4049">
            <v>346</v>
          </cell>
        </row>
        <row r="4050">
          <cell r="A4050">
            <v>346</v>
          </cell>
        </row>
        <row r="4051">
          <cell r="A4051">
            <v>346</v>
          </cell>
        </row>
        <row r="4052">
          <cell r="A4052">
            <v>346</v>
          </cell>
        </row>
        <row r="4053">
          <cell r="A4053">
            <v>346</v>
          </cell>
        </row>
        <row r="4054">
          <cell r="A4054">
            <v>346</v>
          </cell>
        </row>
        <row r="4055">
          <cell r="A4055">
            <v>346</v>
          </cell>
        </row>
        <row r="4056">
          <cell r="A4056">
            <v>346</v>
          </cell>
        </row>
        <row r="4057">
          <cell r="A4057">
            <v>346</v>
          </cell>
        </row>
        <row r="4058">
          <cell r="A4058">
            <v>346</v>
          </cell>
        </row>
        <row r="4059">
          <cell r="A4059">
            <v>346</v>
          </cell>
        </row>
        <row r="4060">
          <cell r="A4060">
            <v>346</v>
          </cell>
        </row>
        <row r="4061">
          <cell r="A4061">
            <v>346</v>
          </cell>
        </row>
        <row r="4062">
          <cell r="A4062">
            <v>346</v>
          </cell>
        </row>
        <row r="4063">
          <cell r="A4063">
            <v>346</v>
          </cell>
        </row>
        <row r="4064">
          <cell r="A4064">
            <v>346</v>
          </cell>
        </row>
        <row r="4065">
          <cell r="A4065">
            <v>346</v>
          </cell>
        </row>
        <row r="4066">
          <cell r="A4066">
            <v>346</v>
          </cell>
        </row>
        <row r="4067">
          <cell r="A4067" t="str">
            <v>Analítico</v>
          </cell>
        </row>
        <row r="4068">
          <cell r="A4068">
            <v>346</v>
          </cell>
        </row>
        <row r="4069">
          <cell r="A4069">
            <v>346</v>
          </cell>
        </row>
        <row r="4070">
          <cell r="A4070">
            <v>346</v>
          </cell>
        </row>
        <row r="4071">
          <cell r="A4071">
            <v>346</v>
          </cell>
        </row>
        <row r="4072">
          <cell r="A4072">
            <v>346</v>
          </cell>
        </row>
        <row r="4073">
          <cell r="A4073">
            <v>346</v>
          </cell>
        </row>
        <row r="4074">
          <cell r="A4074">
            <v>346</v>
          </cell>
        </row>
        <row r="4075">
          <cell r="A4075">
            <v>346</v>
          </cell>
        </row>
        <row r="4076">
          <cell r="A4076">
            <v>346</v>
          </cell>
        </row>
        <row r="4077">
          <cell r="A4077">
            <v>346</v>
          </cell>
        </row>
        <row r="4078">
          <cell r="A4078">
            <v>346</v>
          </cell>
        </row>
        <row r="4079">
          <cell r="A4079">
            <v>346</v>
          </cell>
        </row>
        <row r="4080">
          <cell r="A4080">
            <v>346</v>
          </cell>
        </row>
        <row r="4081">
          <cell r="A4081">
            <v>346</v>
          </cell>
        </row>
        <row r="4082">
          <cell r="A4082">
            <v>346</v>
          </cell>
        </row>
        <row r="4083">
          <cell r="A4083">
            <v>346</v>
          </cell>
        </row>
        <row r="4084">
          <cell r="A4084">
            <v>346</v>
          </cell>
        </row>
        <row r="4085">
          <cell r="A4085">
            <v>346</v>
          </cell>
        </row>
        <row r="4086">
          <cell r="A4086">
            <v>346</v>
          </cell>
        </row>
        <row r="4087">
          <cell r="A4087">
            <v>346</v>
          </cell>
        </row>
        <row r="4088">
          <cell r="A4088">
            <v>346</v>
          </cell>
        </row>
        <row r="4089">
          <cell r="A4089">
            <v>346</v>
          </cell>
        </row>
        <row r="4090">
          <cell r="A4090">
            <v>346</v>
          </cell>
        </row>
        <row r="4091">
          <cell r="A4091">
            <v>346</v>
          </cell>
        </row>
        <row r="4092">
          <cell r="A4092">
            <v>346</v>
          </cell>
        </row>
        <row r="4093">
          <cell r="A4093">
            <v>346</v>
          </cell>
        </row>
        <row r="4094">
          <cell r="A4094">
            <v>346</v>
          </cell>
        </row>
        <row r="4095">
          <cell r="A4095">
            <v>346</v>
          </cell>
        </row>
        <row r="4096">
          <cell r="A4096">
            <v>346</v>
          </cell>
        </row>
        <row r="4097">
          <cell r="A4097">
            <v>346</v>
          </cell>
        </row>
        <row r="4098">
          <cell r="A4098">
            <v>346</v>
          </cell>
        </row>
        <row r="4099">
          <cell r="A4099">
            <v>346</v>
          </cell>
        </row>
        <row r="4100">
          <cell r="A4100">
            <v>346</v>
          </cell>
        </row>
        <row r="4101">
          <cell r="A4101">
            <v>346</v>
          </cell>
        </row>
        <row r="4102">
          <cell r="A4102">
            <v>346</v>
          </cell>
        </row>
        <row r="4103">
          <cell r="A4103">
            <v>346</v>
          </cell>
        </row>
        <row r="4104">
          <cell r="A4104">
            <v>346</v>
          </cell>
        </row>
        <row r="4105">
          <cell r="A4105">
            <v>346</v>
          </cell>
        </row>
        <row r="4106">
          <cell r="A4106">
            <v>346</v>
          </cell>
        </row>
        <row r="4107">
          <cell r="A4107">
            <v>346</v>
          </cell>
        </row>
        <row r="4108">
          <cell r="A4108">
            <v>346</v>
          </cell>
        </row>
        <row r="4109">
          <cell r="A4109">
            <v>346</v>
          </cell>
        </row>
        <row r="4110">
          <cell r="A4110">
            <v>346</v>
          </cell>
        </row>
        <row r="4111">
          <cell r="A4111">
            <v>346</v>
          </cell>
        </row>
        <row r="4112">
          <cell r="A4112">
            <v>346</v>
          </cell>
        </row>
        <row r="4113">
          <cell r="A4113">
            <v>346</v>
          </cell>
        </row>
        <row r="4114">
          <cell r="A4114">
            <v>346</v>
          </cell>
        </row>
        <row r="4115">
          <cell r="A4115">
            <v>346</v>
          </cell>
        </row>
        <row r="4116">
          <cell r="A4116">
            <v>346</v>
          </cell>
        </row>
        <row r="4117">
          <cell r="A4117">
            <v>346</v>
          </cell>
        </row>
        <row r="4118">
          <cell r="A4118">
            <v>346</v>
          </cell>
        </row>
        <row r="4119">
          <cell r="A4119">
            <v>346</v>
          </cell>
        </row>
        <row r="4120">
          <cell r="A4120">
            <v>346</v>
          </cell>
        </row>
        <row r="4121">
          <cell r="A4121">
            <v>346</v>
          </cell>
        </row>
        <row r="4122">
          <cell r="A4122">
            <v>346</v>
          </cell>
        </row>
        <row r="4123">
          <cell r="A4123">
            <v>346</v>
          </cell>
        </row>
        <row r="4124">
          <cell r="A4124">
            <v>346</v>
          </cell>
        </row>
        <row r="4125">
          <cell r="A4125">
            <v>346</v>
          </cell>
        </row>
        <row r="4126">
          <cell r="A4126">
            <v>346</v>
          </cell>
        </row>
        <row r="4127">
          <cell r="A4127">
            <v>346</v>
          </cell>
        </row>
        <row r="4128">
          <cell r="A4128">
            <v>346</v>
          </cell>
        </row>
        <row r="4129">
          <cell r="A4129">
            <v>346</v>
          </cell>
        </row>
        <row r="4130">
          <cell r="A4130">
            <v>346</v>
          </cell>
        </row>
        <row r="4131">
          <cell r="A4131">
            <v>346</v>
          </cell>
        </row>
        <row r="4132">
          <cell r="A4132">
            <v>346</v>
          </cell>
        </row>
        <row r="4133">
          <cell r="A4133">
            <v>346</v>
          </cell>
        </row>
        <row r="4134">
          <cell r="A4134">
            <v>346</v>
          </cell>
        </row>
        <row r="4135">
          <cell r="A4135">
            <v>346</v>
          </cell>
        </row>
        <row r="4136">
          <cell r="A4136">
            <v>346</v>
          </cell>
        </row>
        <row r="4137">
          <cell r="A4137">
            <v>346</v>
          </cell>
        </row>
        <row r="4138">
          <cell r="A4138">
            <v>346</v>
          </cell>
        </row>
        <row r="4139">
          <cell r="A4139" t="str">
            <v>Analítico</v>
          </cell>
        </row>
        <row r="4140">
          <cell r="A4140">
            <v>346</v>
          </cell>
        </row>
        <row r="4141">
          <cell r="A4141">
            <v>346</v>
          </cell>
        </row>
        <row r="4142">
          <cell r="A4142">
            <v>346</v>
          </cell>
        </row>
        <row r="4143">
          <cell r="A4143">
            <v>346</v>
          </cell>
        </row>
        <row r="4144">
          <cell r="A4144">
            <v>346</v>
          </cell>
        </row>
        <row r="4145">
          <cell r="A4145">
            <v>346</v>
          </cell>
        </row>
        <row r="4146">
          <cell r="A4146">
            <v>346</v>
          </cell>
        </row>
        <row r="4147">
          <cell r="A4147">
            <v>346</v>
          </cell>
        </row>
        <row r="4148">
          <cell r="A4148">
            <v>346</v>
          </cell>
        </row>
        <row r="4149">
          <cell r="A4149">
            <v>346</v>
          </cell>
        </row>
        <row r="4150">
          <cell r="A4150">
            <v>346</v>
          </cell>
        </row>
        <row r="4151">
          <cell r="A4151">
            <v>346</v>
          </cell>
        </row>
        <row r="4152">
          <cell r="A4152">
            <v>346</v>
          </cell>
        </row>
        <row r="4153">
          <cell r="A4153">
            <v>346</v>
          </cell>
        </row>
        <row r="4154">
          <cell r="A4154">
            <v>346</v>
          </cell>
        </row>
        <row r="4155">
          <cell r="A4155">
            <v>346</v>
          </cell>
        </row>
        <row r="4156">
          <cell r="A4156">
            <v>346</v>
          </cell>
        </row>
        <row r="4157">
          <cell r="A4157">
            <v>346</v>
          </cell>
        </row>
        <row r="4158">
          <cell r="A4158">
            <v>346</v>
          </cell>
        </row>
        <row r="4159">
          <cell r="A4159">
            <v>346</v>
          </cell>
        </row>
        <row r="4160">
          <cell r="A4160">
            <v>346</v>
          </cell>
        </row>
        <row r="4161">
          <cell r="A4161">
            <v>346</v>
          </cell>
        </row>
        <row r="4162">
          <cell r="A4162">
            <v>346</v>
          </cell>
        </row>
        <row r="4163">
          <cell r="A4163">
            <v>346</v>
          </cell>
        </row>
        <row r="4164">
          <cell r="A4164">
            <v>346</v>
          </cell>
        </row>
        <row r="4165">
          <cell r="A4165">
            <v>346</v>
          </cell>
        </row>
        <row r="4166">
          <cell r="A4166">
            <v>346</v>
          </cell>
        </row>
        <row r="4167">
          <cell r="A4167">
            <v>346</v>
          </cell>
        </row>
        <row r="4168">
          <cell r="A4168">
            <v>346</v>
          </cell>
        </row>
        <row r="4169">
          <cell r="A4169">
            <v>346</v>
          </cell>
        </row>
        <row r="4170">
          <cell r="A4170">
            <v>346</v>
          </cell>
        </row>
        <row r="4171">
          <cell r="A4171">
            <v>346</v>
          </cell>
        </row>
        <row r="4172">
          <cell r="A4172">
            <v>346</v>
          </cell>
        </row>
        <row r="4173">
          <cell r="A4173">
            <v>346</v>
          </cell>
        </row>
        <row r="4174">
          <cell r="A4174">
            <v>346</v>
          </cell>
        </row>
        <row r="4175">
          <cell r="A4175">
            <v>346</v>
          </cell>
        </row>
        <row r="4176">
          <cell r="A4176">
            <v>346</v>
          </cell>
        </row>
        <row r="4177">
          <cell r="A4177">
            <v>346</v>
          </cell>
        </row>
        <row r="4178">
          <cell r="A4178">
            <v>346</v>
          </cell>
        </row>
        <row r="4179">
          <cell r="A4179">
            <v>346</v>
          </cell>
        </row>
        <row r="4180">
          <cell r="A4180">
            <v>346</v>
          </cell>
        </row>
        <row r="4181">
          <cell r="A4181">
            <v>346</v>
          </cell>
        </row>
        <row r="4182">
          <cell r="A4182">
            <v>346</v>
          </cell>
        </row>
        <row r="4183">
          <cell r="A4183">
            <v>346</v>
          </cell>
        </row>
        <row r="4184">
          <cell r="A4184">
            <v>346</v>
          </cell>
        </row>
        <row r="4185">
          <cell r="A4185">
            <v>346</v>
          </cell>
        </row>
        <row r="4186">
          <cell r="A4186">
            <v>346</v>
          </cell>
        </row>
        <row r="4187">
          <cell r="A4187">
            <v>346</v>
          </cell>
        </row>
        <row r="4188">
          <cell r="A4188">
            <v>346</v>
          </cell>
        </row>
        <row r="4189">
          <cell r="A4189">
            <v>346</v>
          </cell>
        </row>
        <row r="4190">
          <cell r="A4190">
            <v>346</v>
          </cell>
        </row>
        <row r="4191">
          <cell r="A4191">
            <v>346</v>
          </cell>
        </row>
        <row r="4192">
          <cell r="A4192">
            <v>346</v>
          </cell>
        </row>
        <row r="4193">
          <cell r="A4193">
            <v>346</v>
          </cell>
        </row>
        <row r="4194">
          <cell r="A4194">
            <v>346</v>
          </cell>
        </row>
        <row r="4195">
          <cell r="A4195">
            <v>346</v>
          </cell>
        </row>
        <row r="4196">
          <cell r="A4196">
            <v>346</v>
          </cell>
        </row>
        <row r="4197">
          <cell r="A4197">
            <v>346</v>
          </cell>
        </row>
        <row r="4198">
          <cell r="A4198">
            <v>346</v>
          </cell>
        </row>
        <row r="4199">
          <cell r="A4199">
            <v>346</v>
          </cell>
        </row>
        <row r="4200">
          <cell r="A4200">
            <v>346</v>
          </cell>
        </row>
        <row r="4201">
          <cell r="A4201">
            <v>346</v>
          </cell>
        </row>
        <row r="4202">
          <cell r="A4202">
            <v>346</v>
          </cell>
        </row>
        <row r="4203">
          <cell r="A4203">
            <v>346</v>
          </cell>
        </row>
        <row r="4204">
          <cell r="A4204">
            <v>346</v>
          </cell>
        </row>
        <row r="4205">
          <cell r="A4205">
            <v>346</v>
          </cell>
        </row>
        <row r="4206">
          <cell r="A4206">
            <v>346</v>
          </cell>
        </row>
        <row r="4207">
          <cell r="A4207">
            <v>346</v>
          </cell>
        </row>
        <row r="4208">
          <cell r="A4208">
            <v>346</v>
          </cell>
        </row>
        <row r="4209">
          <cell r="A4209">
            <v>346</v>
          </cell>
        </row>
        <row r="4210">
          <cell r="A4210">
            <v>346</v>
          </cell>
        </row>
        <row r="4211">
          <cell r="A4211">
            <v>346</v>
          </cell>
        </row>
        <row r="4212">
          <cell r="A4212">
            <v>346</v>
          </cell>
        </row>
        <row r="4213">
          <cell r="A4213">
            <v>346</v>
          </cell>
        </row>
        <row r="4214">
          <cell r="A4214">
            <v>346</v>
          </cell>
        </row>
        <row r="4215">
          <cell r="A4215">
            <v>346</v>
          </cell>
        </row>
        <row r="4216">
          <cell r="A4216">
            <v>346</v>
          </cell>
        </row>
        <row r="4217">
          <cell r="A4217">
            <v>346</v>
          </cell>
        </row>
        <row r="4218">
          <cell r="A4218">
            <v>346</v>
          </cell>
        </row>
        <row r="4219">
          <cell r="A4219">
            <v>346</v>
          </cell>
        </row>
        <row r="4220">
          <cell r="A4220">
            <v>346</v>
          </cell>
        </row>
        <row r="4221">
          <cell r="A4221">
            <v>346</v>
          </cell>
        </row>
        <row r="4222">
          <cell r="A4222">
            <v>346</v>
          </cell>
        </row>
        <row r="4223">
          <cell r="A4223">
            <v>346</v>
          </cell>
        </row>
        <row r="4224">
          <cell r="A4224">
            <v>346</v>
          </cell>
        </row>
        <row r="4225">
          <cell r="A4225">
            <v>346</v>
          </cell>
        </row>
        <row r="4226">
          <cell r="A4226">
            <v>346</v>
          </cell>
        </row>
        <row r="4227">
          <cell r="A4227">
            <v>346</v>
          </cell>
        </row>
        <row r="4228">
          <cell r="A4228">
            <v>346</v>
          </cell>
        </row>
        <row r="4229">
          <cell r="A4229">
            <v>346</v>
          </cell>
        </row>
        <row r="4230">
          <cell r="A4230">
            <v>346</v>
          </cell>
        </row>
        <row r="4231">
          <cell r="A4231">
            <v>346</v>
          </cell>
        </row>
        <row r="4232">
          <cell r="A4232">
            <v>346</v>
          </cell>
        </row>
        <row r="4233">
          <cell r="A4233">
            <v>346</v>
          </cell>
        </row>
        <row r="4234">
          <cell r="A4234">
            <v>346</v>
          </cell>
        </row>
        <row r="4235">
          <cell r="A4235">
            <v>346</v>
          </cell>
        </row>
        <row r="4236">
          <cell r="A4236">
            <v>346</v>
          </cell>
        </row>
        <row r="4237">
          <cell r="A4237">
            <v>346</v>
          </cell>
        </row>
        <row r="4238">
          <cell r="A4238">
            <v>346</v>
          </cell>
        </row>
        <row r="4239">
          <cell r="A4239">
            <v>346</v>
          </cell>
        </row>
        <row r="4240">
          <cell r="A4240">
            <v>346</v>
          </cell>
        </row>
        <row r="4241">
          <cell r="A4241">
            <v>346</v>
          </cell>
        </row>
        <row r="4242">
          <cell r="A4242">
            <v>346</v>
          </cell>
        </row>
        <row r="4243">
          <cell r="A4243">
            <v>346</v>
          </cell>
        </row>
        <row r="4244">
          <cell r="A4244">
            <v>346</v>
          </cell>
        </row>
        <row r="4245">
          <cell r="A4245">
            <v>346</v>
          </cell>
        </row>
        <row r="4246">
          <cell r="A4246">
            <v>346</v>
          </cell>
        </row>
        <row r="4247">
          <cell r="A4247">
            <v>346</v>
          </cell>
        </row>
        <row r="4248">
          <cell r="A4248">
            <v>346</v>
          </cell>
        </row>
        <row r="4249">
          <cell r="A4249">
            <v>346</v>
          </cell>
        </row>
        <row r="4250">
          <cell r="A4250" t="str">
            <v>Analítico</v>
          </cell>
        </row>
        <row r="4251">
          <cell r="A4251">
            <v>346</v>
          </cell>
        </row>
        <row r="4252">
          <cell r="A4252">
            <v>346</v>
          </cell>
        </row>
        <row r="4253">
          <cell r="A4253">
            <v>346</v>
          </cell>
        </row>
        <row r="4254">
          <cell r="A4254">
            <v>346</v>
          </cell>
        </row>
        <row r="4255">
          <cell r="A4255">
            <v>346</v>
          </cell>
        </row>
        <row r="4256">
          <cell r="A4256">
            <v>346</v>
          </cell>
        </row>
        <row r="4257">
          <cell r="A4257">
            <v>346</v>
          </cell>
        </row>
        <row r="4258">
          <cell r="A4258">
            <v>372</v>
          </cell>
        </row>
        <row r="4259">
          <cell r="A4259">
            <v>346</v>
          </cell>
        </row>
        <row r="4260">
          <cell r="A4260">
            <v>346</v>
          </cell>
        </row>
        <row r="4261">
          <cell r="A4261">
            <v>346</v>
          </cell>
        </row>
        <row r="4262">
          <cell r="A4262">
            <v>346</v>
          </cell>
        </row>
        <row r="4263">
          <cell r="A4263">
            <v>346</v>
          </cell>
        </row>
        <row r="4264">
          <cell r="A4264">
            <v>346</v>
          </cell>
        </row>
        <row r="4265">
          <cell r="A4265">
            <v>346</v>
          </cell>
        </row>
        <row r="4266">
          <cell r="A4266">
            <v>346</v>
          </cell>
        </row>
        <row r="4267">
          <cell r="A4267">
            <v>346</v>
          </cell>
        </row>
        <row r="4268">
          <cell r="A4268">
            <v>346</v>
          </cell>
        </row>
        <row r="4269">
          <cell r="A4269">
            <v>346</v>
          </cell>
        </row>
        <row r="4270">
          <cell r="A4270">
            <v>346</v>
          </cell>
        </row>
        <row r="4271">
          <cell r="A4271">
            <v>346</v>
          </cell>
        </row>
        <row r="4272">
          <cell r="A4272">
            <v>346</v>
          </cell>
        </row>
        <row r="4273">
          <cell r="A4273">
            <v>346</v>
          </cell>
        </row>
        <row r="4274">
          <cell r="A4274">
            <v>346</v>
          </cell>
        </row>
        <row r="4275">
          <cell r="A4275">
            <v>346</v>
          </cell>
        </row>
        <row r="4276">
          <cell r="A4276">
            <v>346</v>
          </cell>
        </row>
        <row r="4277">
          <cell r="A4277">
            <v>346</v>
          </cell>
        </row>
        <row r="4278">
          <cell r="A4278">
            <v>346</v>
          </cell>
        </row>
        <row r="4279">
          <cell r="A4279">
            <v>346</v>
          </cell>
        </row>
        <row r="4280">
          <cell r="A4280">
            <v>346</v>
          </cell>
        </row>
        <row r="4281">
          <cell r="A4281">
            <v>346</v>
          </cell>
        </row>
        <row r="4282">
          <cell r="A4282">
            <v>346</v>
          </cell>
        </row>
        <row r="4283">
          <cell r="A4283">
            <v>346</v>
          </cell>
        </row>
        <row r="4284">
          <cell r="A4284">
            <v>346</v>
          </cell>
        </row>
        <row r="4285">
          <cell r="A4285">
            <v>346</v>
          </cell>
        </row>
        <row r="4286">
          <cell r="A4286">
            <v>346</v>
          </cell>
        </row>
        <row r="4287">
          <cell r="A4287">
            <v>346</v>
          </cell>
        </row>
        <row r="4288">
          <cell r="A4288">
            <v>346</v>
          </cell>
        </row>
        <row r="4289">
          <cell r="A4289">
            <v>346</v>
          </cell>
        </row>
        <row r="4290">
          <cell r="A4290">
            <v>346</v>
          </cell>
        </row>
        <row r="4291">
          <cell r="A4291">
            <v>346</v>
          </cell>
        </row>
        <row r="4292">
          <cell r="A4292">
            <v>346</v>
          </cell>
        </row>
        <row r="4293">
          <cell r="A4293">
            <v>346</v>
          </cell>
        </row>
        <row r="4294">
          <cell r="A4294">
            <v>346</v>
          </cell>
        </row>
        <row r="4295">
          <cell r="A4295">
            <v>346</v>
          </cell>
        </row>
        <row r="4296">
          <cell r="A4296">
            <v>346</v>
          </cell>
        </row>
        <row r="4297">
          <cell r="A4297">
            <v>346</v>
          </cell>
        </row>
        <row r="4298">
          <cell r="A4298">
            <v>346</v>
          </cell>
        </row>
        <row r="4299">
          <cell r="A4299">
            <v>346</v>
          </cell>
        </row>
        <row r="4300">
          <cell r="A4300">
            <v>346</v>
          </cell>
        </row>
        <row r="4301">
          <cell r="A4301">
            <v>346</v>
          </cell>
        </row>
        <row r="4302">
          <cell r="A4302">
            <v>346</v>
          </cell>
        </row>
        <row r="4303">
          <cell r="A4303">
            <v>346</v>
          </cell>
        </row>
        <row r="4304">
          <cell r="A4304">
            <v>346</v>
          </cell>
        </row>
        <row r="4305">
          <cell r="A4305">
            <v>346</v>
          </cell>
        </row>
        <row r="4306">
          <cell r="A4306">
            <v>346</v>
          </cell>
        </row>
        <row r="4307">
          <cell r="A4307">
            <v>346</v>
          </cell>
        </row>
        <row r="4308">
          <cell r="A4308">
            <v>346</v>
          </cell>
        </row>
        <row r="4309">
          <cell r="A4309">
            <v>346</v>
          </cell>
        </row>
        <row r="4310">
          <cell r="A4310">
            <v>346</v>
          </cell>
        </row>
        <row r="4311">
          <cell r="A4311">
            <v>346</v>
          </cell>
        </row>
        <row r="4312">
          <cell r="A4312">
            <v>346</v>
          </cell>
        </row>
        <row r="4313">
          <cell r="A4313">
            <v>346</v>
          </cell>
        </row>
        <row r="4314">
          <cell r="A4314">
            <v>346</v>
          </cell>
        </row>
        <row r="4315">
          <cell r="A4315">
            <v>346</v>
          </cell>
        </row>
        <row r="4316">
          <cell r="A4316">
            <v>346</v>
          </cell>
        </row>
        <row r="4317">
          <cell r="A4317">
            <v>346</v>
          </cell>
        </row>
        <row r="4318">
          <cell r="A4318">
            <v>346</v>
          </cell>
        </row>
        <row r="4319">
          <cell r="A4319">
            <v>346</v>
          </cell>
        </row>
        <row r="4320">
          <cell r="A4320">
            <v>346</v>
          </cell>
        </row>
        <row r="4321">
          <cell r="A4321">
            <v>346</v>
          </cell>
        </row>
        <row r="4322">
          <cell r="A4322">
            <v>346</v>
          </cell>
        </row>
        <row r="4323">
          <cell r="A4323">
            <v>346</v>
          </cell>
        </row>
        <row r="4324">
          <cell r="A4324">
            <v>346</v>
          </cell>
        </row>
        <row r="4325">
          <cell r="A4325">
            <v>346</v>
          </cell>
        </row>
        <row r="4326">
          <cell r="A4326">
            <v>346</v>
          </cell>
        </row>
        <row r="4327">
          <cell r="A4327">
            <v>346</v>
          </cell>
        </row>
        <row r="4328">
          <cell r="A4328">
            <v>346</v>
          </cell>
        </row>
        <row r="4329">
          <cell r="A4329">
            <v>346</v>
          </cell>
        </row>
        <row r="4330">
          <cell r="A4330">
            <v>346</v>
          </cell>
        </row>
        <row r="4331">
          <cell r="A4331">
            <v>346</v>
          </cell>
        </row>
        <row r="4332">
          <cell r="A4332">
            <v>346</v>
          </cell>
        </row>
        <row r="4333">
          <cell r="A4333">
            <v>346</v>
          </cell>
        </row>
        <row r="4334">
          <cell r="A4334">
            <v>346</v>
          </cell>
        </row>
        <row r="4335">
          <cell r="A4335">
            <v>346</v>
          </cell>
        </row>
        <row r="4336">
          <cell r="A4336">
            <v>346</v>
          </cell>
        </row>
        <row r="4337">
          <cell r="A4337">
            <v>346</v>
          </cell>
        </row>
        <row r="4338">
          <cell r="A4338">
            <v>346</v>
          </cell>
        </row>
        <row r="4339">
          <cell r="A4339">
            <v>346</v>
          </cell>
        </row>
        <row r="4340">
          <cell r="A4340">
            <v>346</v>
          </cell>
        </row>
        <row r="4341">
          <cell r="A4341">
            <v>346</v>
          </cell>
        </row>
        <row r="4342">
          <cell r="A4342">
            <v>346</v>
          </cell>
        </row>
        <row r="4343">
          <cell r="A4343">
            <v>346</v>
          </cell>
        </row>
        <row r="4344">
          <cell r="A4344">
            <v>346</v>
          </cell>
        </row>
        <row r="4345">
          <cell r="A4345">
            <v>346</v>
          </cell>
        </row>
        <row r="4346">
          <cell r="A4346">
            <v>346</v>
          </cell>
        </row>
        <row r="4347">
          <cell r="A4347">
            <v>346</v>
          </cell>
        </row>
        <row r="4348">
          <cell r="A4348">
            <v>346</v>
          </cell>
        </row>
        <row r="4349">
          <cell r="A4349">
            <v>346</v>
          </cell>
        </row>
        <row r="4350">
          <cell r="A4350">
            <v>346</v>
          </cell>
        </row>
        <row r="4351">
          <cell r="A4351">
            <v>346</v>
          </cell>
        </row>
        <row r="4352">
          <cell r="A4352">
            <v>346</v>
          </cell>
        </row>
        <row r="4353">
          <cell r="A4353">
            <v>346</v>
          </cell>
        </row>
        <row r="4354">
          <cell r="A4354">
            <v>346</v>
          </cell>
        </row>
        <row r="4355">
          <cell r="A4355">
            <v>346</v>
          </cell>
        </row>
        <row r="4356">
          <cell r="A4356">
            <v>346</v>
          </cell>
        </row>
        <row r="4357">
          <cell r="A4357">
            <v>346</v>
          </cell>
        </row>
        <row r="4358">
          <cell r="A4358">
            <v>346</v>
          </cell>
        </row>
        <row r="4359">
          <cell r="A4359">
            <v>346</v>
          </cell>
        </row>
        <row r="4360">
          <cell r="A4360">
            <v>346</v>
          </cell>
        </row>
        <row r="4361">
          <cell r="A4361">
            <v>346</v>
          </cell>
        </row>
        <row r="4362">
          <cell r="A4362">
            <v>346</v>
          </cell>
        </row>
        <row r="4363">
          <cell r="A4363">
            <v>346</v>
          </cell>
        </row>
        <row r="4364">
          <cell r="A4364">
            <v>346</v>
          </cell>
        </row>
        <row r="4365">
          <cell r="A4365">
            <v>346</v>
          </cell>
        </row>
        <row r="4366">
          <cell r="A4366">
            <v>346</v>
          </cell>
        </row>
        <row r="4367">
          <cell r="A4367">
            <v>346</v>
          </cell>
        </row>
        <row r="4368">
          <cell r="A4368">
            <v>346</v>
          </cell>
        </row>
        <row r="4369">
          <cell r="A4369">
            <v>346</v>
          </cell>
        </row>
        <row r="4370">
          <cell r="A4370">
            <v>346</v>
          </cell>
        </row>
        <row r="4371">
          <cell r="A4371">
            <v>346</v>
          </cell>
        </row>
        <row r="4372">
          <cell r="A4372">
            <v>346</v>
          </cell>
        </row>
        <row r="4373">
          <cell r="A4373">
            <v>346</v>
          </cell>
        </row>
        <row r="4374">
          <cell r="A4374">
            <v>346</v>
          </cell>
        </row>
        <row r="4375">
          <cell r="A4375">
            <v>346</v>
          </cell>
        </row>
        <row r="4376">
          <cell r="A4376">
            <v>346</v>
          </cell>
        </row>
        <row r="4377">
          <cell r="A4377">
            <v>346</v>
          </cell>
        </row>
        <row r="4378">
          <cell r="A4378">
            <v>346</v>
          </cell>
        </row>
        <row r="4379">
          <cell r="A4379">
            <v>346</v>
          </cell>
        </row>
        <row r="4380">
          <cell r="A4380">
            <v>346</v>
          </cell>
        </row>
        <row r="4381">
          <cell r="A4381">
            <v>346</v>
          </cell>
        </row>
        <row r="4382">
          <cell r="A4382">
            <v>346</v>
          </cell>
        </row>
        <row r="4383">
          <cell r="A4383">
            <v>346</v>
          </cell>
        </row>
        <row r="4384">
          <cell r="A4384">
            <v>346</v>
          </cell>
        </row>
        <row r="4385">
          <cell r="A4385">
            <v>346</v>
          </cell>
        </row>
        <row r="4386">
          <cell r="A4386">
            <v>346</v>
          </cell>
        </row>
        <row r="4387">
          <cell r="A4387">
            <v>346</v>
          </cell>
        </row>
        <row r="4388">
          <cell r="A4388">
            <v>346</v>
          </cell>
        </row>
        <row r="4389">
          <cell r="A4389">
            <v>346</v>
          </cell>
        </row>
        <row r="4390">
          <cell r="A4390">
            <v>346</v>
          </cell>
        </row>
        <row r="4391">
          <cell r="A4391">
            <v>346</v>
          </cell>
        </row>
        <row r="4392">
          <cell r="A4392">
            <v>346</v>
          </cell>
        </row>
        <row r="4393">
          <cell r="A4393">
            <v>346</v>
          </cell>
        </row>
        <row r="4394">
          <cell r="A4394">
            <v>346</v>
          </cell>
        </row>
        <row r="4395">
          <cell r="A4395">
            <v>346</v>
          </cell>
        </row>
        <row r="4396">
          <cell r="A4396">
            <v>346</v>
          </cell>
        </row>
        <row r="4397">
          <cell r="A4397">
            <v>346</v>
          </cell>
        </row>
        <row r="4398">
          <cell r="A4398">
            <v>346</v>
          </cell>
        </row>
        <row r="4399">
          <cell r="A4399">
            <v>346</v>
          </cell>
        </row>
        <row r="4400">
          <cell r="A4400">
            <v>346</v>
          </cell>
        </row>
        <row r="4401">
          <cell r="A4401">
            <v>346</v>
          </cell>
        </row>
        <row r="4402">
          <cell r="A4402">
            <v>346</v>
          </cell>
        </row>
        <row r="4403">
          <cell r="A4403">
            <v>346</v>
          </cell>
        </row>
        <row r="4404">
          <cell r="A4404" t="str">
            <v>Analítico</v>
          </cell>
        </row>
        <row r="4405">
          <cell r="A4405">
            <v>346</v>
          </cell>
        </row>
        <row r="4406">
          <cell r="A4406" t="str">
            <v>Analítico</v>
          </cell>
        </row>
        <row r="4407">
          <cell r="A4407">
            <v>346</v>
          </cell>
        </row>
        <row r="4408">
          <cell r="A4408">
            <v>346</v>
          </cell>
        </row>
        <row r="4409">
          <cell r="A4409">
            <v>346</v>
          </cell>
        </row>
        <row r="4410">
          <cell r="A4410">
            <v>346</v>
          </cell>
        </row>
        <row r="4411">
          <cell r="A4411">
            <v>346</v>
          </cell>
        </row>
        <row r="4412">
          <cell r="A4412">
            <v>346</v>
          </cell>
        </row>
        <row r="4413">
          <cell r="A4413">
            <v>346</v>
          </cell>
        </row>
        <row r="4414">
          <cell r="A4414">
            <v>346</v>
          </cell>
        </row>
        <row r="4415">
          <cell r="A4415">
            <v>346</v>
          </cell>
        </row>
        <row r="4416">
          <cell r="A4416">
            <v>346</v>
          </cell>
        </row>
        <row r="4417">
          <cell r="A4417">
            <v>346</v>
          </cell>
        </row>
        <row r="4418">
          <cell r="A4418">
            <v>346</v>
          </cell>
        </row>
        <row r="4419">
          <cell r="A4419">
            <v>346</v>
          </cell>
        </row>
        <row r="4420">
          <cell r="A4420">
            <v>346</v>
          </cell>
        </row>
        <row r="4421">
          <cell r="A4421">
            <v>346</v>
          </cell>
        </row>
        <row r="4422">
          <cell r="A4422">
            <v>346</v>
          </cell>
        </row>
        <row r="4423">
          <cell r="A4423">
            <v>346</v>
          </cell>
        </row>
        <row r="4424">
          <cell r="A4424">
            <v>346</v>
          </cell>
        </row>
        <row r="4425">
          <cell r="A4425">
            <v>346</v>
          </cell>
        </row>
        <row r="4426">
          <cell r="A4426">
            <v>346</v>
          </cell>
        </row>
        <row r="4427">
          <cell r="A4427">
            <v>346</v>
          </cell>
        </row>
        <row r="4428">
          <cell r="A4428">
            <v>346</v>
          </cell>
        </row>
        <row r="4429">
          <cell r="A4429">
            <v>346</v>
          </cell>
        </row>
        <row r="4430">
          <cell r="A4430">
            <v>346</v>
          </cell>
        </row>
        <row r="4431">
          <cell r="A4431">
            <v>346</v>
          </cell>
        </row>
        <row r="4432">
          <cell r="A4432">
            <v>346</v>
          </cell>
        </row>
        <row r="4433">
          <cell r="A4433">
            <v>346</v>
          </cell>
        </row>
        <row r="4434">
          <cell r="A4434">
            <v>346</v>
          </cell>
        </row>
        <row r="4435">
          <cell r="A4435">
            <v>346</v>
          </cell>
        </row>
        <row r="4436">
          <cell r="A4436">
            <v>346</v>
          </cell>
        </row>
        <row r="4437">
          <cell r="A4437">
            <v>346</v>
          </cell>
        </row>
        <row r="4438">
          <cell r="A4438">
            <v>346</v>
          </cell>
        </row>
        <row r="4439">
          <cell r="A4439" t="str">
            <v>Analítico</v>
          </cell>
        </row>
        <row r="4440">
          <cell r="A4440">
            <v>348</v>
          </cell>
        </row>
        <row r="4441">
          <cell r="A4441">
            <v>348</v>
          </cell>
        </row>
        <row r="4442">
          <cell r="A4442">
            <v>348</v>
          </cell>
        </row>
        <row r="4443">
          <cell r="A4443">
            <v>348</v>
          </cell>
        </row>
        <row r="4444">
          <cell r="A4444">
            <v>348</v>
          </cell>
        </row>
        <row r="4445">
          <cell r="A4445">
            <v>348</v>
          </cell>
        </row>
        <row r="4446">
          <cell r="A4446" t="str">
            <v>Analítico</v>
          </cell>
        </row>
        <row r="4447">
          <cell r="A4447" t="str">
            <v>Analítico</v>
          </cell>
        </row>
        <row r="4448">
          <cell r="A4448">
            <v>349</v>
          </cell>
        </row>
        <row r="4449">
          <cell r="A4449">
            <v>349</v>
          </cell>
        </row>
        <row r="4450">
          <cell r="A4450">
            <v>349</v>
          </cell>
        </row>
        <row r="4451">
          <cell r="A4451">
            <v>349</v>
          </cell>
        </row>
        <row r="4452">
          <cell r="A4452">
            <v>349</v>
          </cell>
        </row>
        <row r="4453">
          <cell r="A4453">
            <v>349</v>
          </cell>
        </row>
        <row r="4454">
          <cell r="A4454">
            <v>349</v>
          </cell>
        </row>
        <row r="4455">
          <cell r="A4455">
            <v>349</v>
          </cell>
        </row>
        <row r="4456">
          <cell r="A4456">
            <v>349</v>
          </cell>
        </row>
        <row r="4457">
          <cell r="A4457">
            <v>349</v>
          </cell>
        </row>
        <row r="4458">
          <cell r="A4458">
            <v>349</v>
          </cell>
        </row>
        <row r="4459">
          <cell r="A4459">
            <v>349</v>
          </cell>
        </row>
        <row r="4460">
          <cell r="A4460">
            <v>349</v>
          </cell>
        </row>
        <row r="4461">
          <cell r="A4461">
            <v>349</v>
          </cell>
        </row>
        <row r="4462">
          <cell r="A4462">
            <v>349</v>
          </cell>
        </row>
        <row r="4463">
          <cell r="A4463">
            <v>349</v>
          </cell>
        </row>
        <row r="4464">
          <cell r="A4464">
            <v>349</v>
          </cell>
        </row>
        <row r="4465">
          <cell r="A4465">
            <v>349</v>
          </cell>
        </row>
        <row r="4466">
          <cell r="A4466">
            <v>349</v>
          </cell>
        </row>
        <row r="4467">
          <cell r="A4467">
            <v>349</v>
          </cell>
        </row>
        <row r="4468">
          <cell r="A4468">
            <v>349</v>
          </cell>
        </row>
        <row r="4469">
          <cell r="A4469">
            <v>349</v>
          </cell>
        </row>
        <row r="4470">
          <cell r="A4470">
            <v>349</v>
          </cell>
        </row>
        <row r="4471">
          <cell r="A4471">
            <v>349</v>
          </cell>
        </row>
        <row r="4472">
          <cell r="A4472">
            <v>349</v>
          </cell>
        </row>
        <row r="4473">
          <cell r="A4473">
            <v>349</v>
          </cell>
        </row>
        <row r="4474">
          <cell r="A4474">
            <v>349</v>
          </cell>
        </row>
        <row r="4475">
          <cell r="A4475">
            <v>349</v>
          </cell>
        </row>
        <row r="4476">
          <cell r="A4476">
            <v>349</v>
          </cell>
        </row>
        <row r="4477">
          <cell r="A4477">
            <v>349</v>
          </cell>
        </row>
        <row r="4478">
          <cell r="A4478">
            <v>349</v>
          </cell>
        </row>
        <row r="4479">
          <cell r="A4479">
            <v>349</v>
          </cell>
        </row>
        <row r="4480">
          <cell r="A4480">
            <v>349</v>
          </cell>
        </row>
        <row r="4481">
          <cell r="A4481">
            <v>349</v>
          </cell>
        </row>
        <row r="4482">
          <cell r="A4482">
            <v>349</v>
          </cell>
        </row>
        <row r="4483">
          <cell r="A4483">
            <v>349</v>
          </cell>
        </row>
        <row r="4484">
          <cell r="A4484">
            <v>349</v>
          </cell>
        </row>
        <row r="4485">
          <cell r="A4485">
            <v>349</v>
          </cell>
        </row>
        <row r="4486">
          <cell r="A4486">
            <v>349</v>
          </cell>
        </row>
        <row r="4487">
          <cell r="A4487">
            <v>349</v>
          </cell>
        </row>
        <row r="4488">
          <cell r="A4488">
            <v>349</v>
          </cell>
        </row>
        <row r="4489">
          <cell r="A4489">
            <v>349</v>
          </cell>
        </row>
        <row r="4490">
          <cell r="A4490">
            <v>349</v>
          </cell>
        </row>
        <row r="4491">
          <cell r="A4491">
            <v>349</v>
          </cell>
        </row>
        <row r="4492">
          <cell r="A4492">
            <v>349</v>
          </cell>
        </row>
        <row r="4493">
          <cell r="A4493">
            <v>349</v>
          </cell>
        </row>
        <row r="4494">
          <cell r="A4494">
            <v>349</v>
          </cell>
        </row>
        <row r="4495">
          <cell r="A4495">
            <v>349</v>
          </cell>
        </row>
        <row r="4496">
          <cell r="A4496">
            <v>349</v>
          </cell>
        </row>
        <row r="4497">
          <cell r="A4497">
            <v>349</v>
          </cell>
        </row>
        <row r="4498">
          <cell r="A4498">
            <v>349</v>
          </cell>
        </row>
        <row r="4499">
          <cell r="A4499">
            <v>349</v>
          </cell>
        </row>
        <row r="4500">
          <cell r="A4500">
            <v>349</v>
          </cell>
        </row>
        <row r="4501">
          <cell r="A4501">
            <v>349</v>
          </cell>
        </row>
        <row r="4502">
          <cell r="A4502">
            <v>349</v>
          </cell>
        </row>
        <row r="4503">
          <cell r="A4503">
            <v>349</v>
          </cell>
        </row>
        <row r="4504">
          <cell r="A4504">
            <v>349</v>
          </cell>
        </row>
        <row r="4505">
          <cell r="A4505">
            <v>349</v>
          </cell>
        </row>
        <row r="4506">
          <cell r="A4506">
            <v>349</v>
          </cell>
        </row>
        <row r="4507">
          <cell r="A4507">
            <v>349</v>
          </cell>
        </row>
        <row r="4508">
          <cell r="A4508">
            <v>349</v>
          </cell>
        </row>
        <row r="4509">
          <cell r="A4509">
            <v>349</v>
          </cell>
        </row>
        <row r="4510">
          <cell r="A4510">
            <v>349</v>
          </cell>
        </row>
        <row r="4511">
          <cell r="A4511">
            <v>349</v>
          </cell>
        </row>
        <row r="4512">
          <cell r="A4512">
            <v>349</v>
          </cell>
        </row>
        <row r="4513">
          <cell r="A4513">
            <v>349</v>
          </cell>
        </row>
        <row r="4514">
          <cell r="A4514">
            <v>349</v>
          </cell>
        </row>
        <row r="4515">
          <cell r="A4515">
            <v>349</v>
          </cell>
        </row>
        <row r="4516">
          <cell r="A4516">
            <v>349</v>
          </cell>
        </row>
        <row r="4517">
          <cell r="A4517">
            <v>349</v>
          </cell>
        </row>
        <row r="4518">
          <cell r="A4518">
            <v>349</v>
          </cell>
        </row>
        <row r="4519">
          <cell r="A4519">
            <v>349</v>
          </cell>
        </row>
        <row r="4520">
          <cell r="A4520">
            <v>349</v>
          </cell>
        </row>
        <row r="4521">
          <cell r="A4521">
            <v>349</v>
          </cell>
        </row>
        <row r="4522">
          <cell r="A4522">
            <v>349</v>
          </cell>
        </row>
        <row r="4523">
          <cell r="A4523">
            <v>349</v>
          </cell>
        </row>
        <row r="4524">
          <cell r="A4524">
            <v>349</v>
          </cell>
        </row>
        <row r="4525">
          <cell r="A4525">
            <v>349</v>
          </cell>
        </row>
        <row r="4526">
          <cell r="A4526">
            <v>349</v>
          </cell>
        </row>
        <row r="4527">
          <cell r="A4527">
            <v>349</v>
          </cell>
        </row>
        <row r="4528">
          <cell r="A4528">
            <v>349</v>
          </cell>
        </row>
        <row r="4529">
          <cell r="A4529" t="str">
            <v>Analítico</v>
          </cell>
        </row>
        <row r="4530">
          <cell r="A4530">
            <v>349</v>
          </cell>
        </row>
        <row r="4531">
          <cell r="A4531">
            <v>349</v>
          </cell>
        </row>
        <row r="4532">
          <cell r="A4532">
            <v>349</v>
          </cell>
        </row>
        <row r="4533">
          <cell r="A4533">
            <v>349</v>
          </cell>
        </row>
        <row r="4534">
          <cell r="A4534">
            <v>349</v>
          </cell>
        </row>
        <row r="4535">
          <cell r="A4535">
            <v>349</v>
          </cell>
        </row>
        <row r="4536">
          <cell r="A4536">
            <v>349</v>
          </cell>
        </row>
        <row r="4537">
          <cell r="A4537">
            <v>349</v>
          </cell>
        </row>
        <row r="4538">
          <cell r="A4538">
            <v>349</v>
          </cell>
        </row>
        <row r="4539">
          <cell r="A4539">
            <v>349</v>
          </cell>
        </row>
        <row r="4540">
          <cell r="A4540">
            <v>349</v>
          </cell>
        </row>
        <row r="4541">
          <cell r="A4541">
            <v>349</v>
          </cell>
        </row>
        <row r="4542">
          <cell r="A4542">
            <v>349</v>
          </cell>
        </row>
        <row r="4543">
          <cell r="A4543">
            <v>349</v>
          </cell>
        </row>
        <row r="4544">
          <cell r="A4544">
            <v>349</v>
          </cell>
        </row>
        <row r="4545">
          <cell r="A4545">
            <v>349</v>
          </cell>
        </row>
        <row r="4546">
          <cell r="A4546">
            <v>349</v>
          </cell>
        </row>
        <row r="4547">
          <cell r="A4547">
            <v>349</v>
          </cell>
        </row>
        <row r="4548">
          <cell r="A4548">
            <v>349</v>
          </cell>
        </row>
        <row r="4549">
          <cell r="A4549">
            <v>349</v>
          </cell>
        </row>
        <row r="4550">
          <cell r="A4550">
            <v>349</v>
          </cell>
        </row>
        <row r="4551">
          <cell r="A4551">
            <v>349</v>
          </cell>
        </row>
        <row r="4552">
          <cell r="A4552">
            <v>349</v>
          </cell>
        </row>
        <row r="4553">
          <cell r="A4553">
            <v>349</v>
          </cell>
        </row>
        <row r="4554">
          <cell r="A4554">
            <v>349</v>
          </cell>
        </row>
        <row r="4555">
          <cell r="A4555">
            <v>349</v>
          </cell>
        </row>
        <row r="4556">
          <cell r="A4556">
            <v>349</v>
          </cell>
        </row>
        <row r="4557">
          <cell r="A4557">
            <v>349</v>
          </cell>
        </row>
        <row r="4558">
          <cell r="A4558">
            <v>349</v>
          </cell>
        </row>
        <row r="4559">
          <cell r="A4559">
            <v>349</v>
          </cell>
        </row>
        <row r="4560">
          <cell r="A4560">
            <v>349</v>
          </cell>
        </row>
        <row r="4561">
          <cell r="A4561">
            <v>349</v>
          </cell>
        </row>
        <row r="4562">
          <cell r="A4562">
            <v>349</v>
          </cell>
        </row>
        <row r="4563">
          <cell r="A4563">
            <v>349</v>
          </cell>
        </row>
        <row r="4564">
          <cell r="A4564">
            <v>349</v>
          </cell>
        </row>
        <row r="4565">
          <cell r="A4565">
            <v>349</v>
          </cell>
        </row>
        <row r="4566">
          <cell r="A4566">
            <v>349</v>
          </cell>
        </row>
        <row r="4567">
          <cell r="A4567">
            <v>349</v>
          </cell>
        </row>
        <row r="4568">
          <cell r="A4568">
            <v>349</v>
          </cell>
        </row>
        <row r="4569">
          <cell r="A4569">
            <v>349</v>
          </cell>
        </row>
        <row r="4570">
          <cell r="A4570">
            <v>349</v>
          </cell>
        </row>
        <row r="4571">
          <cell r="A4571">
            <v>349</v>
          </cell>
        </row>
        <row r="4572">
          <cell r="A4572">
            <v>349</v>
          </cell>
        </row>
        <row r="4573">
          <cell r="A4573">
            <v>349</v>
          </cell>
        </row>
        <row r="4574">
          <cell r="A4574">
            <v>349</v>
          </cell>
        </row>
        <row r="4575">
          <cell r="A4575">
            <v>349</v>
          </cell>
        </row>
        <row r="4576">
          <cell r="A4576">
            <v>349</v>
          </cell>
        </row>
        <row r="4577">
          <cell r="A4577">
            <v>349</v>
          </cell>
        </row>
        <row r="4578">
          <cell r="A4578">
            <v>349</v>
          </cell>
        </row>
        <row r="4579">
          <cell r="A4579">
            <v>349</v>
          </cell>
        </row>
        <row r="4580">
          <cell r="A4580">
            <v>349</v>
          </cell>
        </row>
        <row r="4581">
          <cell r="A4581">
            <v>349</v>
          </cell>
        </row>
        <row r="4582">
          <cell r="A4582">
            <v>349</v>
          </cell>
        </row>
        <row r="4583">
          <cell r="A4583">
            <v>349</v>
          </cell>
        </row>
        <row r="4584">
          <cell r="A4584">
            <v>349</v>
          </cell>
        </row>
        <row r="4585">
          <cell r="A4585">
            <v>349</v>
          </cell>
        </row>
        <row r="4586">
          <cell r="A4586">
            <v>349</v>
          </cell>
        </row>
        <row r="4587">
          <cell r="A4587">
            <v>349</v>
          </cell>
        </row>
        <row r="4588">
          <cell r="A4588">
            <v>349</v>
          </cell>
        </row>
        <row r="4589">
          <cell r="A4589">
            <v>349</v>
          </cell>
        </row>
        <row r="4590">
          <cell r="A4590">
            <v>349</v>
          </cell>
        </row>
        <row r="4591">
          <cell r="A4591">
            <v>349</v>
          </cell>
        </row>
        <row r="4592">
          <cell r="A4592">
            <v>349</v>
          </cell>
        </row>
        <row r="4593">
          <cell r="A4593">
            <v>349</v>
          </cell>
        </row>
        <row r="4594">
          <cell r="A4594">
            <v>349</v>
          </cell>
        </row>
        <row r="4595">
          <cell r="A4595">
            <v>349</v>
          </cell>
        </row>
        <row r="4596">
          <cell r="A4596">
            <v>349</v>
          </cell>
        </row>
        <row r="4597">
          <cell r="A4597">
            <v>349</v>
          </cell>
        </row>
        <row r="4598">
          <cell r="A4598">
            <v>349</v>
          </cell>
        </row>
        <row r="4599">
          <cell r="A4599">
            <v>349</v>
          </cell>
        </row>
        <row r="4600">
          <cell r="A4600">
            <v>349</v>
          </cell>
        </row>
        <row r="4601">
          <cell r="A4601">
            <v>349</v>
          </cell>
        </row>
        <row r="4602">
          <cell r="A4602">
            <v>349</v>
          </cell>
        </row>
        <row r="4603">
          <cell r="A4603">
            <v>349</v>
          </cell>
        </row>
        <row r="4604">
          <cell r="A4604">
            <v>349</v>
          </cell>
        </row>
        <row r="4605">
          <cell r="A4605">
            <v>349</v>
          </cell>
        </row>
        <row r="4606">
          <cell r="A4606">
            <v>349</v>
          </cell>
        </row>
        <row r="4607">
          <cell r="A4607">
            <v>349</v>
          </cell>
        </row>
        <row r="4608">
          <cell r="A4608">
            <v>349</v>
          </cell>
        </row>
        <row r="4609">
          <cell r="A4609">
            <v>349</v>
          </cell>
        </row>
        <row r="4610">
          <cell r="A4610">
            <v>349</v>
          </cell>
        </row>
        <row r="4611">
          <cell r="A4611">
            <v>349</v>
          </cell>
        </row>
        <row r="4612">
          <cell r="A4612">
            <v>349</v>
          </cell>
        </row>
        <row r="4613">
          <cell r="A4613">
            <v>349</v>
          </cell>
        </row>
        <row r="4614">
          <cell r="A4614">
            <v>349</v>
          </cell>
        </row>
        <row r="4615">
          <cell r="A4615">
            <v>349</v>
          </cell>
        </row>
        <row r="4616">
          <cell r="A4616">
            <v>349</v>
          </cell>
        </row>
        <row r="4617">
          <cell r="A4617">
            <v>349</v>
          </cell>
        </row>
        <row r="4618">
          <cell r="A4618">
            <v>349</v>
          </cell>
        </row>
        <row r="4619">
          <cell r="A4619">
            <v>349</v>
          </cell>
        </row>
        <row r="4620">
          <cell r="A4620">
            <v>349</v>
          </cell>
        </row>
        <row r="4621">
          <cell r="A4621">
            <v>349</v>
          </cell>
        </row>
        <row r="4622">
          <cell r="A4622">
            <v>349</v>
          </cell>
        </row>
        <row r="4623">
          <cell r="A4623">
            <v>349</v>
          </cell>
        </row>
        <row r="4624">
          <cell r="A4624">
            <v>349</v>
          </cell>
        </row>
        <row r="4625">
          <cell r="A4625">
            <v>349</v>
          </cell>
        </row>
        <row r="4626">
          <cell r="A4626">
            <v>349</v>
          </cell>
        </row>
        <row r="4627">
          <cell r="A4627">
            <v>349</v>
          </cell>
        </row>
        <row r="4628">
          <cell r="A4628">
            <v>349</v>
          </cell>
        </row>
        <row r="4629">
          <cell r="A4629">
            <v>349</v>
          </cell>
        </row>
        <row r="4630">
          <cell r="A4630">
            <v>349</v>
          </cell>
        </row>
        <row r="4631">
          <cell r="A4631">
            <v>349</v>
          </cell>
        </row>
        <row r="4632">
          <cell r="A4632">
            <v>349</v>
          </cell>
        </row>
        <row r="4633">
          <cell r="A4633">
            <v>349</v>
          </cell>
        </row>
        <row r="4634">
          <cell r="A4634">
            <v>349</v>
          </cell>
        </row>
        <row r="4635">
          <cell r="A4635">
            <v>349</v>
          </cell>
        </row>
        <row r="4636">
          <cell r="A4636">
            <v>349</v>
          </cell>
        </row>
        <row r="4637">
          <cell r="A4637">
            <v>349</v>
          </cell>
        </row>
        <row r="4638">
          <cell r="A4638">
            <v>349</v>
          </cell>
        </row>
        <row r="4639">
          <cell r="A4639">
            <v>349</v>
          </cell>
        </row>
        <row r="4640">
          <cell r="A4640">
            <v>349</v>
          </cell>
        </row>
        <row r="4641">
          <cell r="A4641">
            <v>349</v>
          </cell>
        </row>
        <row r="4642">
          <cell r="A4642">
            <v>349</v>
          </cell>
        </row>
        <row r="4643">
          <cell r="A4643">
            <v>349</v>
          </cell>
        </row>
        <row r="4644">
          <cell r="A4644">
            <v>349</v>
          </cell>
        </row>
        <row r="4645">
          <cell r="A4645">
            <v>349</v>
          </cell>
        </row>
        <row r="4646">
          <cell r="A4646">
            <v>349</v>
          </cell>
        </row>
        <row r="4647">
          <cell r="A4647">
            <v>349</v>
          </cell>
        </row>
        <row r="4648">
          <cell r="A4648">
            <v>349</v>
          </cell>
        </row>
        <row r="4649">
          <cell r="A4649">
            <v>349</v>
          </cell>
        </row>
        <row r="4650">
          <cell r="A4650">
            <v>349</v>
          </cell>
        </row>
        <row r="4651">
          <cell r="A4651">
            <v>349</v>
          </cell>
        </row>
        <row r="4652">
          <cell r="A4652">
            <v>349</v>
          </cell>
        </row>
        <row r="4653">
          <cell r="A4653">
            <v>349</v>
          </cell>
        </row>
        <row r="4654">
          <cell r="A4654">
            <v>349</v>
          </cell>
        </row>
        <row r="4655">
          <cell r="A4655">
            <v>349</v>
          </cell>
        </row>
        <row r="4656">
          <cell r="A4656">
            <v>349</v>
          </cell>
        </row>
        <row r="4657">
          <cell r="A4657">
            <v>349</v>
          </cell>
        </row>
        <row r="4658">
          <cell r="A4658">
            <v>349</v>
          </cell>
        </row>
        <row r="4659">
          <cell r="A4659">
            <v>349</v>
          </cell>
        </row>
        <row r="4660">
          <cell r="A4660">
            <v>349</v>
          </cell>
        </row>
        <row r="4661">
          <cell r="A4661">
            <v>349</v>
          </cell>
        </row>
        <row r="4662">
          <cell r="A4662">
            <v>349</v>
          </cell>
        </row>
        <row r="4663">
          <cell r="A4663">
            <v>349</v>
          </cell>
        </row>
        <row r="4664">
          <cell r="A4664">
            <v>349</v>
          </cell>
        </row>
        <row r="4665">
          <cell r="A4665">
            <v>349</v>
          </cell>
        </row>
        <row r="4666">
          <cell r="A4666">
            <v>349</v>
          </cell>
        </row>
        <row r="4667">
          <cell r="A4667">
            <v>349</v>
          </cell>
        </row>
        <row r="4668">
          <cell r="A4668">
            <v>349</v>
          </cell>
        </row>
        <row r="4669">
          <cell r="A4669">
            <v>349</v>
          </cell>
        </row>
        <row r="4670">
          <cell r="A4670">
            <v>349</v>
          </cell>
        </row>
        <row r="4671">
          <cell r="A4671">
            <v>349</v>
          </cell>
        </row>
        <row r="4672">
          <cell r="A4672">
            <v>349</v>
          </cell>
        </row>
        <row r="4673">
          <cell r="A4673">
            <v>349</v>
          </cell>
        </row>
        <row r="4674">
          <cell r="A4674">
            <v>349</v>
          </cell>
        </row>
        <row r="4675">
          <cell r="A4675">
            <v>349</v>
          </cell>
        </row>
        <row r="4676">
          <cell r="A4676">
            <v>349</v>
          </cell>
        </row>
        <row r="4677">
          <cell r="A4677">
            <v>349</v>
          </cell>
        </row>
        <row r="4678">
          <cell r="A4678">
            <v>349</v>
          </cell>
        </row>
        <row r="4679">
          <cell r="A4679">
            <v>349</v>
          </cell>
        </row>
        <row r="4680">
          <cell r="A4680">
            <v>349</v>
          </cell>
        </row>
        <row r="4681">
          <cell r="A4681">
            <v>349</v>
          </cell>
        </row>
        <row r="4682">
          <cell r="A4682">
            <v>349</v>
          </cell>
        </row>
        <row r="4683">
          <cell r="A4683">
            <v>349</v>
          </cell>
        </row>
        <row r="4684">
          <cell r="A4684">
            <v>349</v>
          </cell>
        </row>
        <row r="4685">
          <cell r="A4685">
            <v>349</v>
          </cell>
        </row>
        <row r="4686">
          <cell r="A4686">
            <v>349</v>
          </cell>
        </row>
        <row r="4687">
          <cell r="A4687">
            <v>349</v>
          </cell>
        </row>
        <row r="4688">
          <cell r="A4688">
            <v>349</v>
          </cell>
        </row>
        <row r="4689">
          <cell r="A4689">
            <v>349</v>
          </cell>
        </row>
        <row r="4690">
          <cell r="A4690">
            <v>349</v>
          </cell>
        </row>
        <row r="4691">
          <cell r="A4691">
            <v>349</v>
          </cell>
        </row>
        <row r="4692">
          <cell r="A4692">
            <v>349</v>
          </cell>
        </row>
        <row r="4693">
          <cell r="A4693">
            <v>349</v>
          </cell>
        </row>
        <row r="4694">
          <cell r="A4694">
            <v>349</v>
          </cell>
        </row>
        <row r="4695">
          <cell r="A4695">
            <v>349</v>
          </cell>
        </row>
        <row r="4696">
          <cell r="A4696">
            <v>349</v>
          </cell>
        </row>
        <row r="4697">
          <cell r="A4697">
            <v>349</v>
          </cell>
        </row>
        <row r="4698">
          <cell r="A4698">
            <v>349</v>
          </cell>
        </row>
        <row r="4699">
          <cell r="A4699">
            <v>349</v>
          </cell>
        </row>
        <row r="4700">
          <cell r="A4700">
            <v>349</v>
          </cell>
        </row>
        <row r="4701">
          <cell r="A4701">
            <v>349</v>
          </cell>
        </row>
        <row r="4702">
          <cell r="A4702">
            <v>349</v>
          </cell>
        </row>
        <row r="4703">
          <cell r="A4703">
            <v>349</v>
          </cell>
        </row>
        <row r="4704">
          <cell r="A4704">
            <v>349</v>
          </cell>
        </row>
        <row r="4705">
          <cell r="A4705">
            <v>349</v>
          </cell>
        </row>
        <row r="4706">
          <cell r="A4706">
            <v>349</v>
          </cell>
        </row>
        <row r="4707">
          <cell r="A4707">
            <v>349</v>
          </cell>
        </row>
        <row r="4708">
          <cell r="A4708">
            <v>349</v>
          </cell>
        </row>
        <row r="4709">
          <cell r="A4709">
            <v>349</v>
          </cell>
        </row>
        <row r="4710">
          <cell r="A4710">
            <v>349</v>
          </cell>
        </row>
        <row r="4711">
          <cell r="A4711">
            <v>349</v>
          </cell>
        </row>
        <row r="4712">
          <cell r="A4712">
            <v>349</v>
          </cell>
        </row>
        <row r="4713">
          <cell r="A4713">
            <v>349</v>
          </cell>
        </row>
        <row r="4714">
          <cell r="A4714">
            <v>349</v>
          </cell>
        </row>
        <row r="4715">
          <cell r="A4715">
            <v>349</v>
          </cell>
        </row>
        <row r="4716">
          <cell r="A4716">
            <v>349</v>
          </cell>
        </row>
        <row r="4717">
          <cell r="A4717">
            <v>349</v>
          </cell>
        </row>
        <row r="4718">
          <cell r="A4718">
            <v>349</v>
          </cell>
        </row>
        <row r="4719">
          <cell r="A4719">
            <v>349</v>
          </cell>
        </row>
        <row r="4720">
          <cell r="A4720">
            <v>349</v>
          </cell>
        </row>
        <row r="4721">
          <cell r="A4721">
            <v>349</v>
          </cell>
        </row>
        <row r="4722">
          <cell r="A4722">
            <v>349</v>
          </cell>
        </row>
        <row r="4723">
          <cell r="A4723">
            <v>349</v>
          </cell>
        </row>
        <row r="4724">
          <cell r="A4724">
            <v>349</v>
          </cell>
        </row>
        <row r="4725">
          <cell r="A4725">
            <v>349</v>
          </cell>
        </row>
        <row r="4726">
          <cell r="A4726">
            <v>349</v>
          </cell>
        </row>
        <row r="4727">
          <cell r="A4727">
            <v>349</v>
          </cell>
        </row>
        <row r="4728">
          <cell r="A4728">
            <v>349</v>
          </cell>
        </row>
        <row r="4729">
          <cell r="A4729">
            <v>349</v>
          </cell>
        </row>
        <row r="4730">
          <cell r="A4730">
            <v>349</v>
          </cell>
        </row>
        <row r="4731">
          <cell r="A4731">
            <v>349</v>
          </cell>
        </row>
        <row r="4732">
          <cell r="A4732">
            <v>349</v>
          </cell>
        </row>
        <row r="4733">
          <cell r="A4733">
            <v>349</v>
          </cell>
        </row>
        <row r="4734">
          <cell r="A4734">
            <v>349</v>
          </cell>
        </row>
        <row r="4735">
          <cell r="A4735">
            <v>349</v>
          </cell>
        </row>
        <row r="4736">
          <cell r="A4736">
            <v>349</v>
          </cell>
        </row>
        <row r="4737">
          <cell r="A4737">
            <v>349</v>
          </cell>
        </row>
        <row r="4738">
          <cell r="A4738">
            <v>349</v>
          </cell>
        </row>
        <row r="4739">
          <cell r="A4739">
            <v>349</v>
          </cell>
        </row>
        <row r="4740">
          <cell r="A4740">
            <v>349</v>
          </cell>
        </row>
        <row r="4741">
          <cell r="A4741">
            <v>349</v>
          </cell>
        </row>
        <row r="4742">
          <cell r="A4742">
            <v>349</v>
          </cell>
        </row>
        <row r="4743">
          <cell r="A4743">
            <v>349</v>
          </cell>
        </row>
        <row r="4744">
          <cell r="A4744">
            <v>349</v>
          </cell>
        </row>
        <row r="4745">
          <cell r="A4745">
            <v>349</v>
          </cell>
        </row>
        <row r="4746">
          <cell r="A4746">
            <v>349</v>
          </cell>
        </row>
        <row r="4747">
          <cell r="A4747">
            <v>349</v>
          </cell>
        </row>
        <row r="4748">
          <cell r="A4748">
            <v>349</v>
          </cell>
        </row>
        <row r="4749">
          <cell r="A4749">
            <v>349</v>
          </cell>
        </row>
        <row r="4750">
          <cell r="A4750">
            <v>349</v>
          </cell>
        </row>
        <row r="4751">
          <cell r="A4751">
            <v>349</v>
          </cell>
        </row>
        <row r="4752">
          <cell r="A4752">
            <v>349</v>
          </cell>
        </row>
        <row r="4753">
          <cell r="A4753">
            <v>349</v>
          </cell>
        </row>
        <row r="4754">
          <cell r="A4754">
            <v>349</v>
          </cell>
        </row>
        <row r="4755">
          <cell r="A4755">
            <v>349</v>
          </cell>
        </row>
        <row r="4756">
          <cell r="A4756">
            <v>349</v>
          </cell>
        </row>
        <row r="4757">
          <cell r="A4757">
            <v>349</v>
          </cell>
        </row>
        <row r="4758">
          <cell r="A4758">
            <v>349</v>
          </cell>
        </row>
        <row r="4759">
          <cell r="A4759">
            <v>349</v>
          </cell>
        </row>
        <row r="4760">
          <cell r="A4760">
            <v>349</v>
          </cell>
        </row>
        <row r="4761">
          <cell r="A4761">
            <v>349</v>
          </cell>
        </row>
        <row r="4762">
          <cell r="A4762">
            <v>349</v>
          </cell>
        </row>
        <row r="4763">
          <cell r="A4763">
            <v>349</v>
          </cell>
        </row>
        <row r="4764">
          <cell r="A4764">
            <v>349</v>
          </cell>
        </row>
        <row r="4765">
          <cell r="A4765">
            <v>349</v>
          </cell>
        </row>
        <row r="4766">
          <cell r="A4766">
            <v>349</v>
          </cell>
        </row>
        <row r="4767">
          <cell r="A4767">
            <v>349</v>
          </cell>
        </row>
        <row r="4768">
          <cell r="A4768">
            <v>349</v>
          </cell>
        </row>
        <row r="4769">
          <cell r="A4769">
            <v>349</v>
          </cell>
        </row>
        <row r="4770">
          <cell r="A4770">
            <v>349</v>
          </cell>
        </row>
        <row r="4771">
          <cell r="A4771">
            <v>349</v>
          </cell>
        </row>
        <row r="4772">
          <cell r="A4772">
            <v>349</v>
          </cell>
        </row>
        <row r="4773">
          <cell r="A4773">
            <v>349</v>
          </cell>
        </row>
        <row r="4774">
          <cell r="A4774">
            <v>349</v>
          </cell>
        </row>
        <row r="4775">
          <cell r="A4775">
            <v>349</v>
          </cell>
        </row>
        <row r="4776">
          <cell r="A4776">
            <v>349</v>
          </cell>
        </row>
        <row r="4777">
          <cell r="A4777">
            <v>349</v>
          </cell>
        </row>
        <row r="4778">
          <cell r="A4778">
            <v>349</v>
          </cell>
        </row>
        <row r="4779">
          <cell r="A4779">
            <v>349</v>
          </cell>
        </row>
        <row r="4780">
          <cell r="A4780">
            <v>349</v>
          </cell>
        </row>
        <row r="4781">
          <cell r="A4781">
            <v>349</v>
          </cell>
        </row>
        <row r="4782">
          <cell r="A4782">
            <v>349</v>
          </cell>
        </row>
        <row r="4783">
          <cell r="A4783">
            <v>349</v>
          </cell>
        </row>
        <row r="4784">
          <cell r="A4784">
            <v>349</v>
          </cell>
        </row>
        <row r="4785">
          <cell r="A4785">
            <v>349</v>
          </cell>
        </row>
        <row r="4786">
          <cell r="A4786">
            <v>349</v>
          </cell>
        </row>
        <row r="4787">
          <cell r="A4787">
            <v>349</v>
          </cell>
        </row>
        <row r="4788">
          <cell r="A4788">
            <v>349</v>
          </cell>
        </row>
        <row r="4789">
          <cell r="A4789">
            <v>349</v>
          </cell>
        </row>
        <row r="4790">
          <cell r="A4790">
            <v>349</v>
          </cell>
        </row>
        <row r="4791">
          <cell r="A4791">
            <v>349</v>
          </cell>
        </row>
        <row r="4792">
          <cell r="A4792">
            <v>349</v>
          </cell>
        </row>
        <row r="4793">
          <cell r="A4793">
            <v>349</v>
          </cell>
        </row>
        <row r="4794">
          <cell r="A4794">
            <v>349</v>
          </cell>
        </row>
        <row r="4795">
          <cell r="A4795">
            <v>349</v>
          </cell>
        </row>
        <row r="4796">
          <cell r="A4796">
            <v>349</v>
          </cell>
        </row>
        <row r="4797">
          <cell r="A4797">
            <v>349</v>
          </cell>
        </row>
        <row r="4798">
          <cell r="A4798">
            <v>349</v>
          </cell>
        </row>
        <row r="4799">
          <cell r="A4799">
            <v>349</v>
          </cell>
        </row>
        <row r="4800">
          <cell r="A4800">
            <v>349</v>
          </cell>
        </row>
        <row r="4801">
          <cell r="A4801">
            <v>349</v>
          </cell>
        </row>
        <row r="4802">
          <cell r="A4802">
            <v>349</v>
          </cell>
        </row>
        <row r="4803">
          <cell r="A4803">
            <v>349</v>
          </cell>
        </row>
        <row r="4804">
          <cell r="A4804">
            <v>349</v>
          </cell>
        </row>
        <row r="4805">
          <cell r="A4805">
            <v>349</v>
          </cell>
        </row>
        <row r="4806">
          <cell r="A4806">
            <v>349</v>
          </cell>
        </row>
        <row r="4807">
          <cell r="A4807">
            <v>349</v>
          </cell>
        </row>
        <row r="4808">
          <cell r="A4808">
            <v>349</v>
          </cell>
        </row>
        <row r="4809">
          <cell r="A4809">
            <v>349</v>
          </cell>
        </row>
        <row r="4810">
          <cell r="A4810">
            <v>349</v>
          </cell>
        </row>
        <row r="4811">
          <cell r="A4811">
            <v>349</v>
          </cell>
        </row>
        <row r="4812">
          <cell r="A4812">
            <v>349</v>
          </cell>
        </row>
        <row r="4813">
          <cell r="A4813">
            <v>349</v>
          </cell>
        </row>
        <row r="4814">
          <cell r="A4814">
            <v>349</v>
          </cell>
        </row>
        <row r="4815">
          <cell r="A4815">
            <v>349</v>
          </cell>
        </row>
        <row r="4816">
          <cell r="A4816">
            <v>349</v>
          </cell>
        </row>
        <row r="4817">
          <cell r="A4817">
            <v>349</v>
          </cell>
        </row>
        <row r="4818">
          <cell r="A4818">
            <v>349</v>
          </cell>
        </row>
        <row r="4819">
          <cell r="A4819">
            <v>349</v>
          </cell>
        </row>
        <row r="4820">
          <cell r="A4820">
            <v>349</v>
          </cell>
        </row>
        <row r="4821">
          <cell r="A4821">
            <v>349</v>
          </cell>
        </row>
        <row r="4822">
          <cell r="A4822">
            <v>349</v>
          </cell>
        </row>
        <row r="4823">
          <cell r="A4823">
            <v>349</v>
          </cell>
        </row>
        <row r="4824">
          <cell r="A4824">
            <v>349</v>
          </cell>
        </row>
        <row r="4825">
          <cell r="A4825">
            <v>349</v>
          </cell>
        </row>
        <row r="4826">
          <cell r="A4826">
            <v>349</v>
          </cell>
        </row>
        <row r="4827">
          <cell r="A4827">
            <v>349</v>
          </cell>
        </row>
        <row r="4828">
          <cell r="A4828">
            <v>349</v>
          </cell>
        </row>
        <row r="4829">
          <cell r="A4829">
            <v>349</v>
          </cell>
        </row>
        <row r="4830">
          <cell r="A4830">
            <v>349</v>
          </cell>
        </row>
        <row r="4831">
          <cell r="A4831">
            <v>349</v>
          </cell>
        </row>
        <row r="4832">
          <cell r="A4832">
            <v>349</v>
          </cell>
        </row>
        <row r="4833">
          <cell r="A4833">
            <v>349</v>
          </cell>
        </row>
        <row r="4834">
          <cell r="A4834">
            <v>349</v>
          </cell>
        </row>
        <row r="4835">
          <cell r="A4835">
            <v>349</v>
          </cell>
        </row>
        <row r="4836">
          <cell r="A4836">
            <v>349</v>
          </cell>
        </row>
        <row r="4837">
          <cell r="A4837">
            <v>349</v>
          </cell>
        </row>
        <row r="4838">
          <cell r="A4838">
            <v>349</v>
          </cell>
        </row>
        <row r="4839">
          <cell r="A4839">
            <v>349</v>
          </cell>
        </row>
        <row r="4840">
          <cell r="A4840">
            <v>349</v>
          </cell>
        </row>
        <row r="4841">
          <cell r="A4841">
            <v>349</v>
          </cell>
        </row>
        <row r="4842">
          <cell r="A4842">
            <v>349</v>
          </cell>
        </row>
        <row r="4843">
          <cell r="A4843">
            <v>349</v>
          </cell>
        </row>
        <row r="4844">
          <cell r="A4844">
            <v>349</v>
          </cell>
        </row>
        <row r="4845">
          <cell r="A4845">
            <v>349</v>
          </cell>
        </row>
        <row r="4846">
          <cell r="A4846">
            <v>349</v>
          </cell>
        </row>
        <row r="4847">
          <cell r="A4847">
            <v>349</v>
          </cell>
        </row>
        <row r="4848">
          <cell r="A4848">
            <v>349</v>
          </cell>
        </row>
        <row r="4849">
          <cell r="A4849">
            <v>349</v>
          </cell>
        </row>
        <row r="4850">
          <cell r="A4850">
            <v>349</v>
          </cell>
        </row>
        <row r="4851">
          <cell r="A4851">
            <v>349</v>
          </cell>
        </row>
        <row r="4852">
          <cell r="A4852">
            <v>349</v>
          </cell>
        </row>
        <row r="4853">
          <cell r="A4853">
            <v>349</v>
          </cell>
        </row>
        <row r="4854">
          <cell r="A4854">
            <v>349</v>
          </cell>
        </row>
        <row r="4855">
          <cell r="A4855">
            <v>349</v>
          </cell>
        </row>
        <row r="4856">
          <cell r="A4856">
            <v>349</v>
          </cell>
        </row>
        <row r="4857">
          <cell r="A4857">
            <v>349</v>
          </cell>
        </row>
        <row r="4858">
          <cell r="A4858">
            <v>349</v>
          </cell>
        </row>
        <row r="4859">
          <cell r="A4859">
            <v>349</v>
          </cell>
        </row>
        <row r="4860">
          <cell r="A4860">
            <v>349</v>
          </cell>
        </row>
        <row r="4861">
          <cell r="A4861">
            <v>349</v>
          </cell>
        </row>
        <row r="4862">
          <cell r="A4862">
            <v>349</v>
          </cell>
        </row>
        <row r="4863">
          <cell r="A4863">
            <v>349</v>
          </cell>
        </row>
        <row r="4864">
          <cell r="A4864">
            <v>349</v>
          </cell>
        </row>
        <row r="4865">
          <cell r="A4865">
            <v>349</v>
          </cell>
        </row>
        <row r="4866">
          <cell r="A4866">
            <v>349</v>
          </cell>
        </row>
        <row r="4867">
          <cell r="A4867">
            <v>349</v>
          </cell>
        </row>
        <row r="4868">
          <cell r="A4868">
            <v>349</v>
          </cell>
        </row>
        <row r="4869">
          <cell r="A4869">
            <v>349</v>
          </cell>
        </row>
        <row r="4870">
          <cell r="A4870">
            <v>349</v>
          </cell>
        </row>
        <row r="4871">
          <cell r="A4871">
            <v>349</v>
          </cell>
        </row>
        <row r="4872">
          <cell r="A4872">
            <v>349</v>
          </cell>
        </row>
        <row r="4873">
          <cell r="A4873">
            <v>349</v>
          </cell>
        </row>
        <row r="4874">
          <cell r="A4874">
            <v>349</v>
          </cell>
        </row>
        <row r="4875">
          <cell r="A4875">
            <v>349</v>
          </cell>
        </row>
        <row r="4876">
          <cell r="A4876">
            <v>349</v>
          </cell>
        </row>
        <row r="4877">
          <cell r="A4877">
            <v>349</v>
          </cell>
        </row>
        <row r="4878">
          <cell r="A4878">
            <v>349</v>
          </cell>
        </row>
        <row r="4879">
          <cell r="A4879">
            <v>349</v>
          </cell>
        </row>
        <row r="4880">
          <cell r="A4880">
            <v>349</v>
          </cell>
        </row>
        <row r="4881">
          <cell r="A4881">
            <v>349</v>
          </cell>
        </row>
        <row r="4882">
          <cell r="A4882">
            <v>349</v>
          </cell>
        </row>
        <row r="4883">
          <cell r="A4883">
            <v>349</v>
          </cell>
        </row>
        <row r="4884">
          <cell r="A4884">
            <v>349</v>
          </cell>
        </row>
        <row r="4885">
          <cell r="A4885">
            <v>349</v>
          </cell>
        </row>
        <row r="4886">
          <cell r="A4886">
            <v>349</v>
          </cell>
        </row>
        <row r="4887">
          <cell r="A4887">
            <v>349</v>
          </cell>
        </row>
        <row r="4888">
          <cell r="A4888">
            <v>349</v>
          </cell>
        </row>
        <row r="4889">
          <cell r="A4889">
            <v>349</v>
          </cell>
        </row>
        <row r="4890">
          <cell r="A4890">
            <v>349</v>
          </cell>
        </row>
        <row r="4891">
          <cell r="A4891">
            <v>349</v>
          </cell>
        </row>
        <row r="4892">
          <cell r="A4892">
            <v>349</v>
          </cell>
        </row>
        <row r="4893">
          <cell r="A4893" t="str">
            <v>Analítico</v>
          </cell>
        </row>
        <row r="4894">
          <cell r="A4894">
            <v>348</v>
          </cell>
        </row>
        <row r="4895">
          <cell r="A4895" t="str">
            <v>Analítico</v>
          </cell>
        </row>
        <row r="4896">
          <cell r="A4896" t="str">
            <v>Analítico</v>
          </cell>
        </row>
        <row r="4897">
          <cell r="A4897" t="str">
            <v>Analítico</v>
          </cell>
        </row>
        <row r="4898">
          <cell r="A4898">
            <v>345</v>
          </cell>
        </row>
        <row r="4899">
          <cell r="A4899">
            <v>345</v>
          </cell>
        </row>
        <row r="4900">
          <cell r="A4900">
            <v>345</v>
          </cell>
        </row>
        <row r="4901">
          <cell r="A4901">
            <v>345</v>
          </cell>
        </row>
        <row r="4902">
          <cell r="A4902">
            <v>345</v>
          </cell>
        </row>
        <row r="4903">
          <cell r="A4903">
            <v>345</v>
          </cell>
        </row>
        <row r="4904">
          <cell r="A4904">
            <v>345</v>
          </cell>
        </row>
        <row r="4905">
          <cell r="A4905">
            <v>345</v>
          </cell>
        </row>
        <row r="4906">
          <cell r="A4906">
            <v>345</v>
          </cell>
        </row>
        <row r="4907">
          <cell r="A4907" t="str">
            <v>Analítico</v>
          </cell>
        </row>
        <row r="4908">
          <cell r="A4908">
            <v>345</v>
          </cell>
        </row>
        <row r="4909">
          <cell r="A4909">
            <v>345</v>
          </cell>
        </row>
        <row r="4910">
          <cell r="A4910">
            <v>345</v>
          </cell>
        </row>
        <row r="4911">
          <cell r="A4911" t="str">
            <v>Analítico</v>
          </cell>
        </row>
        <row r="4912">
          <cell r="A4912">
            <v>363</v>
          </cell>
        </row>
        <row r="4913">
          <cell r="A4913">
            <v>363</v>
          </cell>
        </row>
        <row r="4914">
          <cell r="A4914" t="str">
            <v>Analítico</v>
          </cell>
        </row>
        <row r="4915">
          <cell r="A4915" t="str">
            <v>Analítico</v>
          </cell>
        </row>
        <row r="4916">
          <cell r="A4916">
            <v>360</v>
          </cell>
        </row>
        <row r="4917">
          <cell r="A4917">
            <v>360</v>
          </cell>
        </row>
        <row r="4918">
          <cell r="A4918">
            <v>360</v>
          </cell>
        </row>
        <row r="4919">
          <cell r="A4919">
            <v>360</v>
          </cell>
        </row>
        <row r="4920">
          <cell r="A4920" t="str">
            <v>Analítico</v>
          </cell>
        </row>
        <row r="4921">
          <cell r="A4921">
            <v>364</v>
          </cell>
        </row>
        <row r="4922">
          <cell r="A4922" t="str">
            <v>Analítico</v>
          </cell>
        </row>
        <row r="4923">
          <cell r="A4923" t="str">
            <v>Analítico</v>
          </cell>
        </row>
        <row r="4924">
          <cell r="A4924" t="str">
            <v>Analítico</v>
          </cell>
        </row>
        <row r="4925">
          <cell r="A4925" t="str">
            <v>Analítico</v>
          </cell>
        </row>
        <row r="4926">
          <cell r="A4926">
            <v>372</v>
          </cell>
        </row>
        <row r="4927">
          <cell r="A4927">
            <v>372</v>
          </cell>
        </row>
        <row r="4928">
          <cell r="A4928">
            <v>372</v>
          </cell>
        </row>
        <row r="4929">
          <cell r="A4929">
            <v>372</v>
          </cell>
        </row>
        <row r="4930">
          <cell r="A4930">
            <v>372</v>
          </cell>
        </row>
        <row r="4931">
          <cell r="A4931">
            <v>372</v>
          </cell>
        </row>
        <row r="4932">
          <cell r="A4932">
            <v>372</v>
          </cell>
        </row>
        <row r="4933">
          <cell r="A4933">
            <v>372</v>
          </cell>
        </row>
        <row r="4934">
          <cell r="A4934">
            <v>372</v>
          </cell>
        </row>
        <row r="4935">
          <cell r="A4935">
            <v>372</v>
          </cell>
        </row>
        <row r="4936">
          <cell r="A4936">
            <v>372</v>
          </cell>
        </row>
        <row r="4937">
          <cell r="A4937">
            <v>372</v>
          </cell>
        </row>
        <row r="4938">
          <cell r="A4938">
            <v>372</v>
          </cell>
        </row>
        <row r="4939">
          <cell r="A4939">
            <v>372</v>
          </cell>
        </row>
        <row r="4940">
          <cell r="A4940">
            <v>372</v>
          </cell>
        </row>
        <row r="4941">
          <cell r="A4941">
            <v>372</v>
          </cell>
        </row>
        <row r="4942">
          <cell r="A4942">
            <v>372</v>
          </cell>
        </row>
        <row r="4943">
          <cell r="A4943">
            <v>372</v>
          </cell>
        </row>
        <row r="4944">
          <cell r="A4944">
            <v>372</v>
          </cell>
        </row>
        <row r="4945">
          <cell r="A4945">
            <v>372</v>
          </cell>
        </row>
        <row r="4946">
          <cell r="A4946">
            <v>372</v>
          </cell>
        </row>
        <row r="4947">
          <cell r="A4947" t="str">
            <v>Analítico</v>
          </cell>
        </row>
        <row r="4948">
          <cell r="A4948" t="str">
            <v>Analítico</v>
          </cell>
        </row>
        <row r="4949">
          <cell r="A4949">
            <v>373</v>
          </cell>
        </row>
        <row r="4950">
          <cell r="A4950">
            <v>375</v>
          </cell>
        </row>
        <row r="4951">
          <cell r="A4951">
            <v>373</v>
          </cell>
        </row>
        <row r="4952">
          <cell r="A4952">
            <v>373</v>
          </cell>
        </row>
        <row r="4953">
          <cell r="A4953">
            <v>373</v>
          </cell>
        </row>
        <row r="4954">
          <cell r="A4954">
            <v>373</v>
          </cell>
        </row>
        <row r="4955">
          <cell r="A4955" t="str">
            <v>Analítico</v>
          </cell>
        </row>
        <row r="4956">
          <cell r="A4956">
            <v>373</v>
          </cell>
        </row>
        <row r="4957">
          <cell r="A4957">
            <v>373</v>
          </cell>
        </row>
        <row r="4958">
          <cell r="A4958">
            <v>373</v>
          </cell>
        </row>
        <row r="4959">
          <cell r="A4959">
            <v>373</v>
          </cell>
        </row>
        <row r="4960">
          <cell r="A4960">
            <v>373</v>
          </cell>
        </row>
        <row r="4961">
          <cell r="A4961">
            <v>373</v>
          </cell>
        </row>
        <row r="4962">
          <cell r="A4962">
            <v>373</v>
          </cell>
        </row>
        <row r="4963">
          <cell r="A4963">
            <v>373</v>
          </cell>
        </row>
        <row r="4964">
          <cell r="A4964">
            <v>373</v>
          </cell>
        </row>
        <row r="4965">
          <cell r="A4965">
            <v>373</v>
          </cell>
        </row>
        <row r="4966">
          <cell r="A4966">
            <v>373</v>
          </cell>
        </row>
        <row r="4967">
          <cell r="A4967">
            <v>373</v>
          </cell>
        </row>
        <row r="4968">
          <cell r="A4968">
            <v>373</v>
          </cell>
        </row>
        <row r="4969">
          <cell r="A4969">
            <v>373</v>
          </cell>
        </row>
        <row r="4970">
          <cell r="A4970">
            <v>373</v>
          </cell>
        </row>
        <row r="4971">
          <cell r="A4971">
            <v>373</v>
          </cell>
        </row>
        <row r="4972">
          <cell r="A4972">
            <v>373</v>
          </cell>
        </row>
        <row r="4973">
          <cell r="A4973">
            <v>373</v>
          </cell>
        </row>
        <row r="4974">
          <cell r="A4974">
            <v>373</v>
          </cell>
        </row>
        <row r="4975">
          <cell r="A4975">
            <v>373</v>
          </cell>
        </row>
        <row r="4976">
          <cell r="A4976">
            <v>373</v>
          </cell>
        </row>
        <row r="4977">
          <cell r="A4977">
            <v>373</v>
          </cell>
        </row>
        <row r="4978">
          <cell r="A4978">
            <v>373</v>
          </cell>
        </row>
        <row r="4979">
          <cell r="A4979">
            <v>373</v>
          </cell>
        </row>
        <row r="4980">
          <cell r="A4980">
            <v>373</v>
          </cell>
        </row>
        <row r="4981">
          <cell r="A4981">
            <v>373</v>
          </cell>
        </row>
        <row r="4982">
          <cell r="A4982">
            <v>373</v>
          </cell>
        </row>
        <row r="4983">
          <cell r="A4983">
            <v>373</v>
          </cell>
        </row>
        <row r="4984">
          <cell r="A4984">
            <v>373</v>
          </cell>
        </row>
        <row r="4985">
          <cell r="A4985" t="str">
            <v>Analítico</v>
          </cell>
        </row>
        <row r="4986">
          <cell r="A4986" t="str">
            <v>Analítico</v>
          </cell>
        </row>
        <row r="4987">
          <cell r="A4987">
            <v>385</v>
          </cell>
        </row>
        <row r="4988">
          <cell r="A4988" t="str">
            <v>Analítico</v>
          </cell>
        </row>
        <row r="4989">
          <cell r="A4989">
            <v>384</v>
          </cell>
        </row>
        <row r="4990">
          <cell r="A4990" t="str">
            <v>Analítico</v>
          </cell>
        </row>
        <row r="4991">
          <cell r="A4991" t="str">
            <v>Analítico</v>
          </cell>
        </row>
        <row r="4992">
          <cell r="A4992" t="str">
            <v>Analítico</v>
          </cell>
        </row>
        <row r="4993">
          <cell r="A4993">
            <v>384</v>
          </cell>
        </row>
        <row r="4994">
          <cell r="A4994">
            <v>384</v>
          </cell>
        </row>
        <row r="4995">
          <cell r="A4995" t="str">
            <v>Analítico</v>
          </cell>
        </row>
        <row r="4996">
          <cell r="A4996" t="str">
            <v>Analítico</v>
          </cell>
        </row>
        <row r="4997">
          <cell r="A4997">
            <v>409</v>
          </cell>
        </row>
        <row r="4998">
          <cell r="A4998" t="str">
            <v>Analítico</v>
          </cell>
        </row>
        <row r="4999">
          <cell r="A4999">
            <v>412</v>
          </cell>
        </row>
        <row r="5000">
          <cell r="A5000">
            <v>412</v>
          </cell>
        </row>
        <row r="5001">
          <cell r="A5001">
            <v>412</v>
          </cell>
        </row>
        <row r="5002">
          <cell r="A5002">
            <v>412</v>
          </cell>
        </row>
        <row r="5003">
          <cell r="A5003">
            <v>412</v>
          </cell>
        </row>
        <row r="5004">
          <cell r="A5004">
            <v>412</v>
          </cell>
        </row>
        <row r="5005">
          <cell r="A5005">
            <v>412</v>
          </cell>
        </row>
        <row r="5006">
          <cell r="A5006">
            <v>412</v>
          </cell>
        </row>
        <row r="5007">
          <cell r="A5007">
            <v>412</v>
          </cell>
        </row>
        <row r="5008">
          <cell r="A5008">
            <v>412</v>
          </cell>
        </row>
        <row r="5009">
          <cell r="A5009">
            <v>412</v>
          </cell>
        </row>
        <row r="5010">
          <cell r="A5010">
            <v>412</v>
          </cell>
        </row>
        <row r="5011">
          <cell r="A5011">
            <v>412</v>
          </cell>
        </row>
        <row r="5012">
          <cell r="A5012">
            <v>412</v>
          </cell>
        </row>
        <row r="5013">
          <cell r="A5013">
            <v>412</v>
          </cell>
        </row>
        <row r="5014">
          <cell r="A5014">
            <v>412</v>
          </cell>
        </row>
        <row r="5015">
          <cell r="A5015">
            <v>412</v>
          </cell>
        </row>
        <row r="5016">
          <cell r="A5016">
            <v>412</v>
          </cell>
        </row>
        <row r="5017">
          <cell r="A5017">
            <v>412</v>
          </cell>
        </row>
        <row r="5018">
          <cell r="A5018">
            <v>412</v>
          </cell>
        </row>
        <row r="5019">
          <cell r="A5019">
            <v>412</v>
          </cell>
        </row>
        <row r="5020">
          <cell r="A5020">
            <v>412</v>
          </cell>
        </row>
        <row r="5021">
          <cell r="A5021">
            <v>412</v>
          </cell>
        </row>
        <row r="5022">
          <cell r="A5022">
            <v>412</v>
          </cell>
        </row>
        <row r="5023">
          <cell r="A5023">
            <v>412</v>
          </cell>
        </row>
        <row r="5024">
          <cell r="A5024">
            <v>412</v>
          </cell>
        </row>
        <row r="5025">
          <cell r="A5025">
            <v>412</v>
          </cell>
        </row>
        <row r="5026">
          <cell r="A5026">
            <v>412</v>
          </cell>
        </row>
        <row r="5027">
          <cell r="A5027">
            <v>412</v>
          </cell>
        </row>
        <row r="5028">
          <cell r="A5028">
            <v>412</v>
          </cell>
        </row>
        <row r="5029">
          <cell r="A5029">
            <v>412</v>
          </cell>
        </row>
        <row r="5030">
          <cell r="A5030">
            <v>412</v>
          </cell>
        </row>
        <row r="5031">
          <cell r="A5031">
            <v>412</v>
          </cell>
        </row>
        <row r="5032">
          <cell r="A5032">
            <v>412</v>
          </cell>
        </row>
        <row r="5033">
          <cell r="A5033">
            <v>412</v>
          </cell>
        </row>
        <row r="5034">
          <cell r="A5034">
            <v>412</v>
          </cell>
        </row>
        <row r="5035">
          <cell r="A5035">
            <v>412</v>
          </cell>
        </row>
        <row r="5036">
          <cell r="A5036" t="str">
            <v>Analítico</v>
          </cell>
        </row>
        <row r="5037">
          <cell r="A5037">
            <v>409</v>
          </cell>
        </row>
        <row r="5038">
          <cell r="A5038">
            <v>409</v>
          </cell>
        </row>
        <row r="5039">
          <cell r="A5039" t="str">
            <v>Analítico</v>
          </cell>
        </row>
        <row r="5040">
          <cell r="A5040" t="str">
            <v>Analítico</v>
          </cell>
        </row>
        <row r="5041">
          <cell r="A5041">
            <v>407</v>
          </cell>
        </row>
        <row r="5042">
          <cell r="A5042">
            <v>408</v>
          </cell>
        </row>
        <row r="5043">
          <cell r="A5043" t="str">
            <v>Analítico</v>
          </cell>
        </row>
        <row r="5044">
          <cell r="A5044" t="str">
            <v>Analítico</v>
          </cell>
        </row>
        <row r="5045">
          <cell r="A5045">
            <v>410</v>
          </cell>
        </row>
        <row r="5046">
          <cell r="A5046" t="str">
            <v>Analítico</v>
          </cell>
        </row>
        <row r="5047">
          <cell r="A5047">
            <v>411</v>
          </cell>
        </row>
        <row r="5048">
          <cell r="A5048" t="str">
            <v>Analítico</v>
          </cell>
        </row>
        <row r="5049">
          <cell r="A5049" t="str">
            <v>Analítico</v>
          </cell>
        </row>
        <row r="5050">
          <cell r="A5050">
            <v>394</v>
          </cell>
        </row>
        <row r="5051">
          <cell r="A5051">
            <v>394</v>
          </cell>
        </row>
        <row r="5052">
          <cell r="A5052">
            <v>394</v>
          </cell>
        </row>
        <row r="5053">
          <cell r="A5053">
            <v>394</v>
          </cell>
        </row>
        <row r="5054">
          <cell r="A5054" t="str">
            <v>Analítico</v>
          </cell>
        </row>
        <row r="5055">
          <cell r="A5055">
            <v>395</v>
          </cell>
        </row>
        <row r="5056">
          <cell r="A5056">
            <v>395</v>
          </cell>
        </row>
        <row r="5057">
          <cell r="A5057" t="str">
            <v>Analítico</v>
          </cell>
        </row>
        <row r="5058">
          <cell r="A5058">
            <v>396</v>
          </cell>
        </row>
        <row r="5059">
          <cell r="A5059">
            <v>396</v>
          </cell>
        </row>
        <row r="5060">
          <cell r="A5060">
            <v>396</v>
          </cell>
        </row>
        <row r="5061">
          <cell r="A5061">
            <v>396</v>
          </cell>
        </row>
        <row r="5062">
          <cell r="A5062">
            <v>396</v>
          </cell>
        </row>
        <row r="5063">
          <cell r="A5063">
            <v>396</v>
          </cell>
        </row>
        <row r="5064">
          <cell r="A5064" t="str">
            <v>Analítico</v>
          </cell>
        </row>
        <row r="5065">
          <cell r="A5065" t="str">
            <v>Analítico</v>
          </cell>
        </row>
        <row r="5066">
          <cell r="A5066">
            <v>405</v>
          </cell>
        </row>
        <row r="5067">
          <cell r="A5067" t="str">
            <v>Analítico</v>
          </cell>
        </row>
        <row r="5068">
          <cell r="A5068">
            <v>406</v>
          </cell>
        </row>
        <row r="5069">
          <cell r="A5069">
            <v>406</v>
          </cell>
        </row>
        <row r="5070">
          <cell r="A5070">
            <v>406</v>
          </cell>
        </row>
        <row r="5071">
          <cell r="A5071" t="str">
            <v>Analítico</v>
          </cell>
        </row>
        <row r="5072">
          <cell r="A5072">
            <v>406</v>
          </cell>
        </row>
        <row r="5073">
          <cell r="A5073">
            <v>406</v>
          </cell>
        </row>
        <row r="5074">
          <cell r="A5074" t="str">
            <v>Analítico</v>
          </cell>
        </row>
        <row r="5075">
          <cell r="A5075" t="str">
            <v>Analítico</v>
          </cell>
        </row>
        <row r="5076">
          <cell r="A5076" t="str">
            <v>Analítico</v>
          </cell>
        </row>
        <row r="5077">
          <cell r="A5077">
            <v>418</v>
          </cell>
        </row>
        <row r="5078">
          <cell r="A5078">
            <v>418</v>
          </cell>
        </row>
        <row r="5079">
          <cell r="A5079" t="str">
            <v>Analítico</v>
          </cell>
        </row>
        <row r="5080">
          <cell r="A5080">
            <v>418</v>
          </cell>
        </row>
        <row r="5081">
          <cell r="A5081">
            <v>418</v>
          </cell>
        </row>
        <row r="5082">
          <cell r="A5082" t="str">
            <v>Analítico</v>
          </cell>
        </row>
        <row r="5083">
          <cell r="A5083">
            <v>418</v>
          </cell>
        </row>
        <row r="5084">
          <cell r="A5084" t="str">
            <v>Analítico</v>
          </cell>
        </row>
        <row r="5085">
          <cell r="A5085" t="str">
            <v>Analítico</v>
          </cell>
        </row>
        <row r="5086">
          <cell r="A5086" t="str">
            <v>Analítico</v>
          </cell>
        </row>
        <row r="5087">
          <cell r="A5087">
            <v>422</v>
          </cell>
        </row>
        <row r="5088">
          <cell r="A5088" t="str">
            <v>Analítico</v>
          </cell>
        </row>
        <row r="5089">
          <cell r="A5089" t="str">
            <v>Analítico</v>
          </cell>
        </row>
        <row r="5090">
          <cell r="A5090" t="str">
            <v>Analítico</v>
          </cell>
        </row>
        <row r="5091">
          <cell r="A5091" t="str">
            <v>Analítico</v>
          </cell>
        </row>
        <row r="5092">
          <cell r="A5092">
            <v>425</v>
          </cell>
        </row>
        <row r="5093">
          <cell r="A5093">
            <v>425</v>
          </cell>
        </row>
        <row r="5094">
          <cell r="A5094">
            <v>425</v>
          </cell>
        </row>
        <row r="5095">
          <cell r="A5095">
            <v>425</v>
          </cell>
        </row>
        <row r="5096">
          <cell r="A5096">
            <v>425</v>
          </cell>
        </row>
        <row r="5097">
          <cell r="A5097">
            <v>425</v>
          </cell>
        </row>
        <row r="5098">
          <cell r="A5098">
            <v>425</v>
          </cell>
        </row>
        <row r="5099">
          <cell r="A5099">
            <v>425</v>
          </cell>
        </row>
        <row r="5100">
          <cell r="A5100">
            <v>425</v>
          </cell>
        </row>
        <row r="5101">
          <cell r="A5101">
            <v>425</v>
          </cell>
        </row>
        <row r="5102">
          <cell r="A5102">
            <v>425</v>
          </cell>
        </row>
        <row r="5103">
          <cell r="A5103">
            <v>425</v>
          </cell>
        </row>
        <row r="5104">
          <cell r="A5104">
            <v>425</v>
          </cell>
        </row>
        <row r="5105">
          <cell r="A5105">
            <v>425</v>
          </cell>
        </row>
        <row r="5106">
          <cell r="A5106">
            <v>425</v>
          </cell>
        </row>
        <row r="5107">
          <cell r="A5107">
            <v>425</v>
          </cell>
        </row>
        <row r="5108">
          <cell r="A5108">
            <v>425</v>
          </cell>
        </row>
        <row r="5109">
          <cell r="A5109">
            <v>425</v>
          </cell>
        </row>
        <row r="5110">
          <cell r="A5110">
            <v>425</v>
          </cell>
        </row>
        <row r="5111">
          <cell r="A5111">
            <v>425</v>
          </cell>
        </row>
        <row r="5112">
          <cell r="A5112">
            <v>425</v>
          </cell>
        </row>
        <row r="5113">
          <cell r="A5113">
            <v>425</v>
          </cell>
        </row>
        <row r="5114">
          <cell r="A5114">
            <v>425</v>
          </cell>
        </row>
        <row r="5115">
          <cell r="A5115">
            <v>425</v>
          </cell>
        </row>
        <row r="5116">
          <cell r="A5116">
            <v>425</v>
          </cell>
        </row>
        <row r="5117">
          <cell r="A5117">
            <v>425</v>
          </cell>
        </row>
        <row r="5118">
          <cell r="A5118">
            <v>425</v>
          </cell>
        </row>
        <row r="5119">
          <cell r="A5119">
            <v>425</v>
          </cell>
        </row>
        <row r="5120">
          <cell r="A5120">
            <v>425</v>
          </cell>
        </row>
        <row r="5121">
          <cell r="A5121">
            <v>425</v>
          </cell>
        </row>
        <row r="5122">
          <cell r="A5122">
            <v>425</v>
          </cell>
        </row>
        <row r="5123">
          <cell r="A5123">
            <v>425</v>
          </cell>
        </row>
        <row r="5124">
          <cell r="A5124">
            <v>425</v>
          </cell>
        </row>
        <row r="5125">
          <cell r="A5125">
            <v>425</v>
          </cell>
        </row>
        <row r="5126">
          <cell r="A5126">
            <v>425</v>
          </cell>
        </row>
        <row r="5127">
          <cell r="A5127">
            <v>425</v>
          </cell>
        </row>
        <row r="5128">
          <cell r="A5128">
            <v>425</v>
          </cell>
        </row>
        <row r="5129">
          <cell r="A5129">
            <v>425</v>
          </cell>
        </row>
        <row r="5130">
          <cell r="A5130">
            <v>425</v>
          </cell>
        </row>
        <row r="5131">
          <cell r="A5131">
            <v>425</v>
          </cell>
        </row>
        <row r="5132">
          <cell r="A5132">
            <v>425</v>
          </cell>
        </row>
        <row r="5133">
          <cell r="A5133">
            <v>425</v>
          </cell>
        </row>
        <row r="5134">
          <cell r="A5134">
            <v>425</v>
          </cell>
        </row>
        <row r="5135">
          <cell r="A5135">
            <v>425</v>
          </cell>
        </row>
        <row r="5136">
          <cell r="A5136">
            <v>425</v>
          </cell>
        </row>
        <row r="5137">
          <cell r="A5137">
            <v>425</v>
          </cell>
        </row>
        <row r="5138">
          <cell r="A5138">
            <v>425</v>
          </cell>
        </row>
        <row r="5139">
          <cell r="A5139">
            <v>425</v>
          </cell>
        </row>
        <row r="5140">
          <cell r="A5140">
            <v>425</v>
          </cell>
        </row>
        <row r="5141">
          <cell r="A5141">
            <v>425</v>
          </cell>
        </row>
        <row r="5142">
          <cell r="A5142">
            <v>425</v>
          </cell>
        </row>
        <row r="5143">
          <cell r="A5143">
            <v>425</v>
          </cell>
        </row>
        <row r="5144">
          <cell r="A5144">
            <v>425</v>
          </cell>
        </row>
        <row r="5145">
          <cell r="A5145">
            <v>425</v>
          </cell>
        </row>
        <row r="5146">
          <cell r="A5146">
            <v>425</v>
          </cell>
        </row>
        <row r="5147">
          <cell r="A5147">
            <v>425</v>
          </cell>
        </row>
        <row r="5148">
          <cell r="A5148">
            <v>425</v>
          </cell>
        </row>
        <row r="5149">
          <cell r="A5149">
            <v>425</v>
          </cell>
        </row>
        <row r="5150">
          <cell r="A5150">
            <v>425</v>
          </cell>
        </row>
        <row r="5151">
          <cell r="A5151">
            <v>425</v>
          </cell>
        </row>
        <row r="5152">
          <cell r="A5152">
            <v>425</v>
          </cell>
        </row>
        <row r="5153">
          <cell r="A5153">
            <v>425</v>
          </cell>
        </row>
        <row r="5154">
          <cell r="A5154">
            <v>425</v>
          </cell>
        </row>
        <row r="5155">
          <cell r="A5155">
            <v>425</v>
          </cell>
        </row>
        <row r="5156">
          <cell r="A5156">
            <v>425</v>
          </cell>
        </row>
        <row r="5157">
          <cell r="A5157">
            <v>425</v>
          </cell>
        </row>
        <row r="5158">
          <cell r="A5158">
            <v>425</v>
          </cell>
        </row>
        <row r="5159">
          <cell r="A5159">
            <v>425</v>
          </cell>
        </row>
        <row r="5160">
          <cell r="A5160">
            <v>425</v>
          </cell>
        </row>
        <row r="5161">
          <cell r="A5161">
            <v>425</v>
          </cell>
        </row>
        <row r="5162">
          <cell r="A5162">
            <v>425</v>
          </cell>
        </row>
        <row r="5163">
          <cell r="A5163">
            <v>425</v>
          </cell>
        </row>
        <row r="5164">
          <cell r="A5164">
            <v>425</v>
          </cell>
        </row>
        <row r="5165">
          <cell r="A5165">
            <v>425</v>
          </cell>
        </row>
        <row r="5166">
          <cell r="A5166">
            <v>425</v>
          </cell>
        </row>
        <row r="5167">
          <cell r="A5167">
            <v>425</v>
          </cell>
        </row>
        <row r="5168">
          <cell r="A5168">
            <v>425</v>
          </cell>
        </row>
        <row r="5169">
          <cell r="A5169">
            <v>425</v>
          </cell>
        </row>
        <row r="5170">
          <cell r="A5170">
            <v>425</v>
          </cell>
        </row>
        <row r="5171">
          <cell r="A5171">
            <v>425</v>
          </cell>
        </row>
        <row r="5172">
          <cell r="A5172">
            <v>425</v>
          </cell>
        </row>
        <row r="5173">
          <cell r="A5173">
            <v>425</v>
          </cell>
        </row>
        <row r="5174">
          <cell r="A5174">
            <v>425</v>
          </cell>
        </row>
        <row r="5175">
          <cell r="A5175">
            <v>425</v>
          </cell>
        </row>
        <row r="5176">
          <cell r="A5176">
            <v>425</v>
          </cell>
        </row>
        <row r="5177">
          <cell r="A5177">
            <v>425</v>
          </cell>
        </row>
        <row r="5178">
          <cell r="A5178">
            <v>425</v>
          </cell>
        </row>
        <row r="5179">
          <cell r="A5179">
            <v>425</v>
          </cell>
        </row>
        <row r="5180">
          <cell r="A5180">
            <v>425</v>
          </cell>
        </row>
        <row r="5181">
          <cell r="A5181">
            <v>425</v>
          </cell>
        </row>
        <row r="5182">
          <cell r="A5182">
            <v>425</v>
          </cell>
        </row>
        <row r="5183">
          <cell r="A5183">
            <v>425</v>
          </cell>
        </row>
        <row r="5184">
          <cell r="A5184">
            <v>425</v>
          </cell>
        </row>
        <row r="5185">
          <cell r="A5185">
            <v>425</v>
          </cell>
        </row>
        <row r="5186">
          <cell r="A5186">
            <v>425</v>
          </cell>
        </row>
        <row r="5187">
          <cell r="A5187">
            <v>425</v>
          </cell>
        </row>
        <row r="5188">
          <cell r="A5188">
            <v>425</v>
          </cell>
        </row>
        <row r="5189">
          <cell r="A5189">
            <v>425</v>
          </cell>
        </row>
        <row r="5190">
          <cell r="A5190">
            <v>425</v>
          </cell>
        </row>
        <row r="5191">
          <cell r="A5191">
            <v>425</v>
          </cell>
        </row>
        <row r="5192">
          <cell r="A5192">
            <v>425</v>
          </cell>
        </row>
        <row r="5193">
          <cell r="A5193">
            <v>425</v>
          </cell>
        </row>
        <row r="5194">
          <cell r="A5194">
            <v>425</v>
          </cell>
        </row>
        <row r="5195">
          <cell r="A5195">
            <v>425</v>
          </cell>
        </row>
        <row r="5196">
          <cell r="A5196">
            <v>425</v>
          </cell>
        </row>
        <row r="5197">
          <cell r="A5197">
            <v>425</v>
          </cell>
        </row>
        <row r="5198">
          <cell r="A5198">
            <v>425</v>
          </cell>
        </row>
        <row r="5199">
          <cell r="A5199">
            <v>425</v>
          </cell>
        </row>
        <row r="5200">
          <cell r="A5200">
            <v>425</v>
          </cell>
        </row>
        <row r="5201">
          <cell r="A5201">
            <v>425</v>
          </cell>
        </row>
        <row r="5202">
          <cell r="A5202">
            <v>425</v>
          </cell>
        </row>
        <row r="5203">
          <cell r="A5203">
            <v>425</v>
          </cell>
        </row>
        <row r="5204">
          <cell r="A5204">
            <v>425</v>
          </cell>
        </row>
        <row r="5205">
          <cell r="A5205">
            <v>425</v>
          </cell>
        </row>
        <row r="5206">
          <cell r="A5206">
            <v>425</v>
          </cell>
        </row>
        <row r="5207">
          <cell r="A5207">
            <v>425</v>
          </cell>
        </row>
        <row r="5208">
          <cell r="A5208">
            <v>425</v>
          </cell>
        </row>
        <row r="5209">
          <cell r="A5209">
            <v>425</v>
          </cell>
        </row>
        <row r="5210">
          <cell r="A5210">
            <v>425</v>
          </cell>
        </row>
        <row r="5211">
          <cell r="A5211">
            <v>425</v>
          </cell>
        </row>
        <row r="5212">
          <cell r="A5212">
            <v>425</v>
          </cell>
        </row>
        <row r="5213">
          <cell r="A5213">
            <v>425</v>
          </cell>
        </row>
        <row r="5214">
          <cell r="A5214">
            <v>425</v>
          </cell>
        </row>
        <row r="5215">
          <cell r="A5215">
            <v>425</v>
          </cell>
        </row>
        <row r="5216">
          <cell r="A5216">
            <v>425</v>
          </cell>
        </row>
        <row r="5217">
          <cell r="A5217">
            <v>425</v>
          </cell>
        </row>
        <row r="5218">
          <cell r="A5218">
            <v>425</v>
          </cell>
        </row>
        <row r="5219">
          <cell r="A5219">
            <v>425</v>
          </cell>
        </row>
        <row r="5220">
          <cell r="A5220">
            <v>425</v>
          </cell>
        </row>
        <row r="5221">
          <cell r="A5221">
            <v>425</v>
          </cell>
        </row>
        <row r="5222">
          <cell r="A5222">
            <v>425</v>
          </cell>
        </row>
        <row r="5223">
          <cell r="A5223">
            <v>425</v>
          </cell>
        </row>
        <row r="5224">
          <cell r="A5224">
            <v>425</v>
          </cell>
        </row>
        <row r="5225">
          <cell r="A5225">
            <v>425</v>
          </cell>
        </row>
        <row r="5226">
          <cell r="A5226">
            <v>425</v>
          </cell>
        </row>
        <row r="5227">
          <cell r="A5227">
            <v>425</v>
          </cell>
        </row>
        <row r="5228">
          <cell r="A5228">
            <v>425</v>
          </cell>
        </row>
        <row r="5229">
          <cell r="A5229">
            <v>425</v>
          </cell>
        </row>
        <row r="5230">
          <cell r="A5230">
            <v>425</v>
          </cell>
        </row>
        <row r="5231">
          <cell r="A5231">
            <v>425</v>
          </cell>
        </row>
        <row r="5232">
          <cell r="A5232">
            <v>425</v>
          </cell>
        </row>
        <row r="5233">
          <cell r="A5233">
            <v>425</v>
          </cell>
        </row>
        <row r="5234">
          <cell r="A5234" t="str">
            <v>Analítico</v>
          </cell>
        </row>
        <row r="5235">
          <cell r="A5235">
            <v>426</v>
          </cell>
        </row>
        <row r="5236">
          <cell r="A5236">
            <v>426</v>
          </cell>
        </row>
        <row r="5237">
          <cell r="A5237">
            <v>426</v>
          </cell>
        </row>
        <row r="5238">
          <cell r="A5238">
            <v>426</v>
          </cell>
        </row>
        <row r="5239">
          <cell r="A5239">
            <v>426</v>
          </cell>
        </row>
        <row r="5240">
          <cell r="A5240">
            <v>426</v>
          </cell>
        </row>
        <row r="5241">
          <cell r="A5241">
            <v>426</v>
          </cell>
        </row>
        <row r="5242">
          <cell r="A5242">
            <v>426</v>
          </cell>
        </row>
        <row r="5243">
          <cell r="A5243">
            <v>426</v>
          </cell>
        </row>
        <row r="5244">
          <cell r="A5244">
            <v>426</v>
          </cell>
        </row>
        <row r="5245">
          <cell r="A5245">
            <v>426</v>
          </cell>
        </row>
        <row r="5246">
          <cell r="A5246">
            <v>426</v>
          </cell>
        </row>
        <row r="5247">
          <cell r="A5247">
            <v>426</v>
          </cell>
        </row>
        <row r="5248">
          <cell r="A5248">
            <v>426</v>
          </cell>
        </row>
        <row r="5249">
          <cell r="A5249">
            <v>426</v>
          </cell>
        </row>
        <row r="5250">
          <cell r="A5250">
            <v>426</v>
          </cell>
        </row>
        <row r="5251">
          <cell r="A5251">
            <v>426</v>
          </cell>
        </row>
        <row r="5252">
          <cell r="A5252">
            <v>426</v>
          </cell>
        </row>
        <row r="5253">
          <cell r="A5253">
            <v>426</v>
          </cell>
        </row>
        <row r="5254">
          <cell r="A5254">
            <v>426</v>
          </cell>
        </row>
        <row r="5255">
          <cell r="A5255">
            <v>426</v>
          </cell>
        </row>
        <row r="5256">
          <cell r="A5256">
            <v>426</v>
          </cell>
        </row>
        <row r="5257">
          <cell r="A5257">
            <v>426</v>
          </cell>
        </row>
        <row r="5258">
          <cell r="A5258">
            <v>426</v>
          </cell>
        </row>
        <row r="5259">
          <cell r="A5259">
            <v>426</v>
          </cell>
        </row>
        <row r="5260">
          <cell r="A5260">
            <v>426</v>
          </cell>
        </row>
        <row r="5261">
          <cell r="A5261">
            <v>426</v>
          </cell>
        </row>
        <row r="5262">
          <cell r="A5262">
            <v>426</v>
          </cell>
        </row>
        <row r="5263">
          <cell r="A5263">
            <v>426</v>
          </cell>
        </row>
        <row r="5264">
          <cell r="A5264">
            <v>426</v>
          </cell>
        </row>
        <row r="5265">
          <cell r="A5265">
            <v>426</v>
          </cell>
        </row>
        <row r="5266">
          <cell r="A5266">
            <v>426</v>
          </cell>
        </row>
        <row r="5267">
          <cell r="A5267">
            <v>426</v>
          </cell>
        </row>
        <row r="5268">
          <cell r="A5268">
            <v>426</v>
          </cell>
        </row>
        <row r="5269">
          <cell r="A5269">
            <v>426</v>
          </cell>
        </row>
        <row r="5270">
          <cell r="A5270">
            <v>426</v>
          </cell>
        </row>
        <row r="5271">
          <cell r="A5271">
            <v>426</v>
          </cell>
        </row>
        <row r="5272">
          <cell r="A5272">
            <v>426</v>
          </cell>
        </row>
        <row r="5273">
          <cell r="A5273">
            <v>426</v>
          </cell>
        </row>
        <row r="5274">
          <cell r="A5274">
            <v>426</v>
          </cell>
        </row>
        <row r="5275">
          <cell r="A5275">
            <v>426</v>
          </cell>
        </row>
        <row r="5276">
          <cell r="A5276">
            <v>426</v>
          </cell>
        </row>
        <row r="5277">
          <cell r="A5277">
            <v>426</v>
          </cell>
        </row>
        <row r="5278">
          <cell r="A5278">
            <v>426</v>
          </cell>
        </row>
        <row r="5279">
          <cell r="A5279">
            <v>426</v>
          </cell>
        </row>
        <row r="5280">
          <cell r="A5280">
            <v>426</v>
          </cell>
        </row>
        <row r="5281">
          <cell r="A5281">
            <v>426</v>
          </cell>
        </row>
        <row r="5282">
          <cell r="A5282">
            <v>426</v>
          </cell>
        </row>
        <row r="5283">
          <cell r="A5283">
            <v>426</v>
          </cell>
        </row>
        <row r="5284">
          <cell r="A5284">
            <v>426</v>
          </cell>
        </row>
        <row r="5285">
          <cell r="A5285">
            <v>426</v>
          </cell>
        </row>
        <row r="5286">
          <cell r="A5286">
            <v>426</v>
          </cell>
        </row>
        <row r="5287">
          <cell r="A5287">
            <v>426</v>
          </cell>
        </row>
        <row r="5288">
          <cell r="A5288">
            <v>426</v>
          </cell>
        </row>
        <row r="5289">
          <cell r="A5289">
            <v>426</v>
          </cell>
        </row>
        <row r="5290">
          <cell r="A5290">
            <v>426</v>
          </cell>
        </row>
        <row r="5291">
          <cell r="A5291">
            <v>426</v>
          </cell>
        </row>
        <row r="5292">
          <cell r="A5292">
            <v>426</v>
          </cell>
        </row>
        <row r="5293">
          <cell r="A5293">
            <v>426</v>
          </cell>
        </row>
        <row r="5294">
          <cell r="A5294">
            <v>426</v>
          </cell>
        </row>
        <row r="5295">
          <cell r="A5295">
            <v>426</v>
          </cell>
        </row>
        <row r="5296">
          <cell r="A5296">
            <v>426</v>
          </cell>
        </row>
        <row r="5297">
          <cell r="A5297">
            <v>426</v>
          </cell>
        </row>
        <row r="5298">
          <cell r="A5298">
            <v>426</v>
          </cell>
        </row>
        <row r="5299">
          <cell r="A5299">
            <v>426</v>
          </cell>
        </row>
        <row r="5300">
          <cell r="A5300">
            <v>426</v>
          </cell>
        </row>
        <row r="5301">
          <cell r="A5301">
            <v>426</v>
          </cell>
        </row>
        <row r="5302">
          <cell r="A5302">
            <v>426</v>
          </cell>
        </row>
        <row r="5303">
          <cell r="A5303" t="str">
            <v>Analítico</v>
          </cell>
        </row>
        <row r="5304">
          <cell r="A5304" t="str">
            <v>Analítico</v>
          </cell>
        </row>
        <row r="5305">
          <cell r="A5305">
            <v>438</v>
          </cell>
        </row>
        <row r="5306">
          <cell r="A5306">
            <v>438</v>
          </cell>
        </row>
        <row r="5307">
          <cell r="A5307" t="str">
            <v>Analítico</v>
          </cell>
        </row>
        <row r="5308">
          <cell r="A5308" t="str">
            <v>Analítico</v>
          </cell>
        </row>
        <row r="5309">
          <cell r="A5309">
            <v>436</v>
          </cell>
        </row>
        <row r="5310">
          <cell r="A5310">
            <v>436</v>
          </cell>
        </row>
        <row r="5311">
          <cell r="A5311">
            <v>436</v>
          </cell>
        </row>
        <row r="5312">
          <cell r="A5312">
            <v>436</v>
          </cell>
        </row>
        <row r="5313">
          <cell r="A5313">
            <v>436</v>
          </cell>
        </row>
        <row r="5314">
          <cell r="A5314">
            <v>436</v>
          </cell>
        </row>
        <row r="5315">
          <cell r="A5315" t="str">
            <v>Analítico</v>
          </cell>
        </row>
        <row r="5316">
          <cell r="A5316">
            <v>437</v>
          </cell>
        </row>
        <row r="5317">
          <cell r="A5317">
            <v>437</v>
          </cell>
        </row>
        <row r="5318">
          <cell r="A5318" t="str">
            <v>Analítico</v>
          </cell>
        </row>
        <row r="5319">
          <cell r="A5319">
            <v>446</v>
          </cell>
        </row>
        <row r="5320">
          <cell r="A5320" t="str">
            <v>Analítico</v>
          </cell>
        </row>
        <row r="5321">
          <cell r="A5321" t="str">
            <v>Analítico</v>
          </cell>
        </row>
        <row r="5322">
          <cell r="A5322">
            <v>447</v>
          </cell>
        </row>
        <row r="5323">
          <cell r="A5323" t="str">
            <v>Analítico</v>
          </cell>
        </row>
        <row r="5324">
          <cell r="A5324">
            <v>445</v>
          </cell>
        </row>
        <row r="5325">
          <cell r="A5325">
            <v>445</v>
          </cell>
        </row>
        <row r="5326">
          <cell r="A5326">
            <v>445</v>
          </cell>
        </row>
        <row r="5327">
          <cell r="A5327">
            <v>445</v>
          </cell>
        </row>
        <row r="5328">
          <cell r="A5328">
            <v>445</v>
          </cell>
        </row>
        <row r="5329">
          <cell r="A5329">
            <v>445</v>
          </cell>
        </row>
        <row r="5330">
          <cell r="A5330">
            <v>445</v>
          </cell>
        </row>
        <row r="5331">
          <cell r="A5331">
            <v>445</v>
          </cell>
        </row>
        <row r="5332">
          <cell r="A5332">
            <v>445</v>
          </cell>
        </row>
        <row r="5333">
          <cell r="A5333">
            <v>445</v>
          </cell>
        </row>
        <row r="5334">
          <cell r="A5334">
            <v>445</v>
          </cell>
        </row>
        <row r="5335">
          <cell r="A5335">
            <v>445</v>
          </cell>
        </row>
        <row r="5336">
          <cell r="A5336">
            <v>445</v>
          </cell>
        </row>
        <row r="5337">
          <cell r="A5337">
            <v>445</v>
          </cell>
        </row>
        <row r="5338">
          <cell r="A5338">
            <v>445</v>
          </cell>
        </row>
        <row r="5339">
          <cell r="A5339">
            <v>445</v>
          </cell>
        </row>
        <row r="5340">
          <cell r="A5340">
            <v>445</v>
          </cell>
        </row>
        <row r="5341">
          <cell r="A5341">
            <v>445</v>
          </cell>
        </row>
        <row r="5342">
          <cell r="A5342">
            <v>445</v>
          </cell>
        </row>
        <row r="5343">
          <cell r="A5343">
            <v>445</v>
          </cell>
        </row>
        <row r="5344">
          <cell r="A5344">
            <v>445</v>
          </cell>
        </row>
        <row r="5345">
          <cell r="A5345">
            <v>445</v>
          </cell>
        </row>
        <row r="5346">
          <cell r="A5346">
            <v>445</v>
          </cell>
        </row>
        <row r="5347">
          <cell r="A5347">
            <v>445</v>
          </cell>
        </row>
        <row r="5348">
          <cell r="A5348">
            <v>445</v>
          </cell>
        </row>
        <row r="5349">
          <cell r="A5349">
            <v>445</v>
          </cell>
        </row>
        <row r="5350">
          <cell r="A5350">
            <v>445</v>
          </cell>
        </row>
        <row r="5351">
          <cell r="A5351">
            <v>445</v>
          </cell>
        </row>
        <row r="5352">
          <cell r="A5352">
            <v>445</v>
          </cell>
        </row>
        <row r="5353">
          <cell r="A5353">
            <v>445</v>
          </cell>
        </row>
        <row r="5354">
          <cell r="A5354">
            <v>445</v>
          </cell>
        </row>
        <row r="5355">
          <cell r="A5355">
            <v>445</v>
          </cell>
        </row>
        <row r="5356">
          <cell r="A5356">
            <v>445</v>
          </cell>
        </row>
        <row r="5357">
          <cell r="A5357">
            <v>445</v>
          </cell>
        </row>
        <row r="5358">
          <cell r="A5358">
            <v>445</v>
          </cell>
        </row>
        <row r="5359">
          <cell r="A5359">
            <v>445</v>
          </cell>
        </row>
        <row r="5360">
          <cell r="A5360">
            <v>445</v>
          </cell>
        </row>
        <row r="5361">
          <cell r="A5361">
            <v>445</v>
          </cell>
        </row>
        <row r="5362">
          <cell r="A5362">
            <v>445</v>
          </cell>
        </row>
        <row r="5363">
          <cell r="A5363">
            <v>445</v>
          </cell>
        </row>
        <row r="5364">
          <cell r="A5364">
            <v>445</v>
          </cell>
        </row>
        <row r="5365">
          <cell r="A5365">
            <v>445</v>
          </cell>
        </row>
        <row r="5366">
          <cell r="A5366">
            <v>445</v>
          </cell>
        </row>
        <row r="5367">
          <cell r="A5367">
            <v>445</v>
          </cell>
        </row>
        <row r="5368">
          <cell r="A5368">
            <v>445</v>
          </cell>
        </row>
        <row r="5369">
          <cell r="A5369">
            <v>445</v>
          </cell>
        </row>
        <row r="5370">
          <cell r="A5370">
            <v>445</v>
          </cell>
        </row>
        <row r="5371">
          <cell r="A5371">
            <v>445</v>
          </cell>
        </row>
        <row r="5372">
          <cell r="A5372">
            <v>445</v>
          </cell>
        </row>
        <row r="5373">
          <cell r="A5373" t="str">
            <v>Analítico</v>
          </cell>
        </row>
        <row r="5374">
          <cell r="A5374">
            <v>447</v>
          </cell>
        </row>
        <row r="5375">
          <cell r="A5375" t="str">
            <v>Analítico</v>
          </cell>
        </row>
        <row r="5376">
          <cell r="A5376" t="str">
            <v>Analítico</v>
          </cell>
        </row>
        <row r="5377">
          <cell r="A5377">
            <v>447</v>
          </cell>
        </row>
        <row r="5378">
          <cell r="A5378">
            <v>447</v>
          </cell>
        </row>
        <row r="5379">
          <cell r="A5379">
            <v>447</v>
          </cell>
        </row>
        <row r="5380">
          <cell r="A5380">
            <v>447</v>
          </cell>
        </row>
        <row r="5381">
          <cell r="A5381">
            <v>447</v>
          </cell>
        </row>
        <row r="5382">
          <cell r="A5382">
            <v>447</v>
          </cell>
        </row>
        <row r="5383">
          <cell r="A5383">
            <v>447</v>
          </cell>
        </row>
        <row r="5384">
          <cell r="A5384">
            <v>447</v>
          </cell>
        </row>
        <row r="5385">
          <cell r="A5385">
            <v>447</v>
          </cell>
        </row>
        <row r="5386">
          <cell r="A5386" t="str">
            <v>Analítico</v>
          </cell>
        </row>
        <row r="5387">
          <cell r="A5387" t="str">
            <v>Analítico</v>
          </cell>
        </row>
        <row r="5388">
          <cell r="A5388">
            <v>456</v>
          </cell>
        </row>
        <row r="5389">
          <cell r="A5389" t="str">
            <v>Analítico</v>
          </cell>
        </row>
        <row r="5390">
          <cell r="A5390" t="str">
            <v>Analítico</v>
          </cell>
        </row>
        <row r="5391">
          <cell r="A5391" t="str">
            <v>Analítico</v>
          </cell>
        </row>
        <row r="5392">
          <cell r="A5392">
            <v>427</v>
          </cell>
        </row>
        <row r="5393">
          <cell r="A5393">
            <v>427</v>
          </cell>
        </row>
        <row r="5394">
          <cell r="A5394">
            <v>427</v>
          </cell>
        </row>
        <row r="5395">
          <cell r="A5395">
            <v>427</v>
          </cell>
        </row>
        <row r="5396">
          <cell r="A5396">
            <v>427</v>
          </cell>
        </row>
        <row r="5397">
          <cell r="A5397">
            <v>427</v>
          </cell>
        </row>
        <row r="5398">
          <cell r="A5398">
            <v>427</v>
          </cell>
        </row>
        <row r="5399">
          <cell r="A5399">
            <v>427</v>
          </cell>
        </row>
        <row r="5400">
          <cell r="A5400">
            <v>427</v>
          </cell>
        </row>
        <row r="5401">
          <cell r="A5401">
            <v>427</v>
          </cell>
        </row>
        <row r="5402">
          <cell r="A5402">
            <v>427</v>
          </cell>
        </row>
        <row r="5403">
          <cell r="A5403">
            <v>427</v>
          </cell>
        </row>
        <row r="5404">
          <cell r="A5404">
            <v>427</v>
          </cell>
        </row>
        <row r="5405">
          <cell r="A5405">
            <v>427</v>
          </cell>
        </row>
        <row r="5406">
          <cell r="A5406">
            <v>427</v>
          </cell>
        </row>
        <row r="5407">
          <cell r="A5407">
            <v>427</v>
          </cell>
        </row>
        <row r="5408">
          <cell r="A5408">
            <v>427</v>
          </cell>
        </row>
        <row r="5409">
          <cell r="A5409">
            <v>427</v>
          </cell>
        </row>
        <row r="5410">
          <cell r="A5410">
            <v>427</v>
          </cell>
        </row>
        <row r="5411">
          <cell r="A5411">
            <v>427</v>
          </cell>
        </row>
        <row r="5412">
          <cell r="A5412">
            <v>427</v>
          </cell>
        </row>
        <row r="5413">
          <cell r="A5413">
            <v>427</v>
          </cell>
        </row>
        <row r="5414">
          <cell r="A5414">
            <v>427</v>
          </cell>
        </row>
        <row r="5415">
          <cell r="A5415">
            <v>427</v>
          </cell>
        </row>
        <row r="5416">
          <cell r="A5416">
            <v>427</v>
          </cell>
        </row>
        <row r="5417">
          <cell r="A5417">
            <v>427</v>
          </cell>
        </row>
        <row r="5418">
          <cell r="A5418">
            <v>427</v>
          </cell>
        </row>
        <row r="5419">
          <cell r="A5419">
            <v>427</v>
          </cell>
        </row>
        <row r="5420">
          <cell r="A5420">
            <v>427</v>
          </cell>
        </row>
        <row r="5421">
          <cell r="A5421">
            <v>427</v>
          </cell>
        </row>
        <row r="5422">
          <cell r="A5422">
            <v>427</v>
          </cell>
        </row>
        <row r="5423">
          <cell r="A5423">
            <v>427</v>
          </cell>
        </row>
        <row r="5424">
          <cell r="A5424">
            <v>427</v>
          </cell>
        </row>
        <row r="5425">
          <cell r="A5425">
            <v>427</v>
          </cell>
        </row>
        <row r="5426">
          <cell r="A5426">
            <v>427</v>
          </cell>
        </row>
        <row r="5427">
          <cell r="A5427">
            <v>427</v>
          </cell>
        </row>
        <row r="5428">
          <cell r="A5428">
            <v>427</v>
          </cell>
        </row>
        <row r="5429">
          <cell r="A5429">
            <v>427</v>
          </cell>
        </row>
        <row r="5430">
          <cell r="A5430">
            <v>427</v>
          </cell>
        </row>
        <row r="5431">
          <cell r="A5431">
            <v>427</v>
          </cell>
        </row>
        <row r="5432">
          <cell r="A5432">
            <v>427</v>
          </cell>
        </row>
        <row r="5433">
          <cell r="A5433">
            <v>427</v>
          </cell>
        </row>
        <row r="5434">
          <cell r="A5434">
            <v>427</v>
          </cell>
        </row>
        <row r="5435">
          <cell r="A5435">
            <v>427</v>
          </cell>
        </row>
        <row r="5436">
          <cell r="A5436">
            <v>427</v>
          </cell>
        </row>
        <row r="5437">
          <cell r="A5437">
            <v>427</v>
          </cell>
        </row>
        <row r="5438">
          <cell r="A5438">
            <v>427</v>
          </cell>
        </row>
        <row r="5439">
          <cell r="A5439">
            <v>427</v>
          </cell>
        </row>
        <row r="5440">
          <cell r="A5440">
            <v>427</v>
          </cell>
        </row>
        <row r="5441">
          <cell r="A5441">
            <v>427</v>
          </cell>
        </row>
        <row r="5442">
          <cell r="A5442">
            <v>427</v>
          </cell>
        </row>
        <row r="5443">
          <cell r="A5443">
            <v>427</v>
          </cell>
        </row>
        <row r="5444">
          <cell r="A5444">
            <v>427</v>
          </cell>
        </row>
        <row r="5445">
          <cell r="A5445">
            <v>427</v>
          </cell>
        </row>
        <row r="5446">
          <cell r="A5446">
            <v>427</v>
          </cell>
        </row>
        <row r="5447">
          <cell r="A5447">
            <v>427</v>
          </cell>
        </row>
        <row r="5448">
          <cell r="A5448">
            <v>427</v>
          </cell>
        </row>
        <row r="5449">
          <cell r="A5449">
            <v>427</v>
          </cell>
        </row>
        <row r="5450">
          <cell r="A5450">
            <v>427</v>
          </cell>
        </row>
        <row r="5451">
          <cell r="A5451">
            <v>427</v>
          </cell>
        </row>
        <row r="5452">
          <cell r="A5452">
            <v>427</v>
          </cell>
        </row>
        <row r="5453">
          <cell r="A5453">
            <v>427</v>
          </cell>
        </row>
        <row r="5454">
          <cell r="A5454">
            <v>427</v>
          </cell>
        </row>
        <row r="5455">
          <cell r="A5455">
            <v>427</v>
          </cell>
        </row>
        <row r="5456">
          <cell r="A5456">
            <v>427</v>
          </cell>
        </row>
        <row r="5457">
          <cell r="A5457">
            <v>427</v>
          </cell>
        </row>
        <row r="5458">
          <cell r="A5458">
            <v>427</v>
          </cell>
        </row>
        <row r="5459">
          <cell r="A5459">
            <v>427</v>
          </cell>
        </row>
        <row r="5460">
          <cell r="A5460">
            <v>427</v>
          </cell>
        </row>
        <row r="5461">
          <cell r="A5461">
            <v>427</v>
          </cell>
        </row>
        <row r="5462">
          <cell r="A5462">
            <v>427</v>
          </cell>
        </row>
        <row r="5463">
          <cell r="A5463">
            <v>427</v>
          </cell>
        </row>
        <row r="5464">
          <cell r="A5464">
            <v>427</v>
          </cell>
        </row>
        <row r="5465">
          <cell r="A5465">
            <v>427</v>
          </cell>
        </row>
        <row r="5466">
          <cell r="A5466">
            <v>427</v>
          </cell>
        </row>
        <row r="5467">
          <cell r="A5467">
            <v>427</v>
          </cell>
        </row>
        <row r="5468">
          <cell r="A5468">
            <v>427</v>
          </cell>
        </row>
        <row r="5469">
          <cell r="A5469">
            <v>427</v>
          </cell>
        </row>
        <row r="5470">
          <cell r="A5470">
            <v>427</v>
          </cell>
        </row>
        <row r="5471">
          <cell r="A5471">
            <v>427</v>
          </cell>
        </row>
        <row r="5472">
          <cell r="A5472">
            <v>427</v>
          </cell>
        </row>
        <row r="5473">
          <cell r="A5473">
            <v>427</v>
          </cell>
        </row>
        <row r="5474">
          <cell r="A5474">
            <v>427</v>
          </cell>
        </row>
        <row r="5475">
          <cell r="A5475">
            <v>427</v>
          </cell>
        </row>
        <row r="5476">
          <cell r="A5476">
            <v>427</v>
          </cell>
        </row>
        <row r="5477">
          <cell r="A5477">
            <v>427</v>
          </cell>
        </row>
        <row r="5478">
          <cell r="A5478">
            <v>427</v>
          </cell>
        </row>
        <row r="5479">
          <cell r="A5479">
            <v>427</v>
          </cell>
        </row>
        <row r="5480">
          <cell r="A5480">
            <v>427</v>
          </cell>
        </row>
        <row r="5481">
          <cell r="A5481">
            <v>427</v>
          </cell>
        </row>
        <row r="5482">
          <cell r="A5482">
            <v>427</v>
          </cell>
        </row>
        <row r="5483">
          <cell r="A5483">
            <v>427</v>
          </cell>
        </row>
        <row r="5484">
          <cell r="A5484" t="str">
            <v>Analítico</v>
          </cell>
        </row>
        <row r="5485">
          <cell r="A5485" t="str">
            <v>Analítico</v>
          </cell>
        </row>
        <row r="5486">
          <cell r="A5486" t="str">
            <v>Analítico</v>
          </cell>
        </row>
        <row r="5487">
          <cell r="A5487" t="str">
            <v>Analítico</v>
          </cell>
        </row>
        <row r="5488">
          <cell r="A5488">
            <v>523</v>
          </cell>
        </row>
        <row r="5489">
          <cell r="A5489">
            <v>523</v>
          </cell>
        </row>
        <row r="5490">
          <cell r="A5490">
            <v>523</v>
          </cell>
        </row>
        <row r="5491">
          <cell r="A5491">
            <v>523</v>
          </cell>
        </row>
        <row r="5492">
          <cell r="A5492" t="str">
            <v>Analítico</v>
          </cell>
        </row>
        <row r="5493">
          <cell r="A5493">
            <v>524</v>
          </cell>
        </row>
        <row r="5494">
          <cell r="A5494" t="str">
            <v>Analítico</v>
          </cell>
        </row>
        <row r="5495">
          <cell r="A5495">
            <v>524</v>
          </cell>
        </row>
        <row r="5496">
          <cell r="A5496" t="str">
            <v>Analítico</v>
          </cell>
        </row>
        <row r="5497">
          <cell r="A5497" t="str">
            <v>Analítico</v>
          </cell>
        </row>
        <row r="5498">
          <cell r="A5498">
            <v>536</v>
          </cell>
        </row>
        <row r="5499">
          <cell r="A5499">
            <v>532</v>
          </cell>
        </row>
        <row r="5500">
          <cell r="A5500">
            <v>532</v>
          </cell>
        </row>
        <row r="5501">
          <cell r="A5501">
            <v>532</v>
          </cell>
        </row>
        <row r="5502">
          <cell r="A5502">
            <v>532</v>
          </cell>
        </row>
        <row r="5503">
          <cell r="A5503">
            <v>532</v>
          </cell>
        </row>
        <row r="5504">
          <cell r="A5504">
            <v>532</v>
          </cell>
        </row>
        <row r="5505">
          <cell r="A5505" t="str">
            <v>Analítico</v>
          </cell>
        </row>
        <row r="5506">
          <cell r="A5506">
            <v>534</v>
          </cell>
        </row>
        <row r="5507">
          <cell r="A5507">
            <v>534</v>
          </cell>
        </row>
        <row r="5508">
          <cell r="A5508">
            <v>534</v>
          </cell>
        </row>
        <row r="5509">
          <cell r="A5509">
            <v>534</v>
          </cell>
        </row>
        <row r="5510">
          <cell r="A5510">
            <v>534</v>
          </cell>
        </row>
        <row r="5511">
          <cell r="A5511">
            <v>534</v>
          </cell>
        </row>
        <row r="5512">
          <cell r="A5512">
            <v>534</v>
          </cell>
        </row>
        <row r="5513">
          <cell r="A5513">
            <v>534</v>
          </cell>
        </row>
        <row r="5514">
          <cell r="A5514">
            <v>534</v>
          </cell>
        </row>
        <row r="5515">
          <cell r="A5515">
            <v>534</v>
          </cell>
        </row>
        <row r="5516">
          <cell r="A5516">
            <v>534</v>
          </cell>
        </row>
        <row r="5517">
          <cell r="A5517">
            <v>534</v>
          </cell>
        </row>
        <row r="5518">
          <cell r="A5518">
            <v>534</v>
          </cell>
        </row>
        <row r="5519">
          <cell r="A5519">
            <v>534</v>
          </cell>
        </row>
        <row r="5520">
          <cell r="A5520">
            <v>534</v>
          </cell>
        </row>
        <row r="5521">
          <cell r="A5521">
            <v>534</v>
          </cell>
        </row>
        <row r="5522">
          <cell r="A5522">
            <v>534</v>
          </cell>
        </row>
        <row r="5523">
          <cell r="A5523">
            <v>534</v>
          </cell>
        </row>
        <row r="5524">
          <cell r="A5524" t="str">
            <v>Analítico</v>
          </cell>
        </row>
        <row r="5525">
          <cell r="A5525" t="str">
            <v>Analítico</v>
          </cell>
        </row>
        <row r="5526">
          <cell r="A5526" t="str">
            <v>Analítico</v>
          </cell>
        </row>
        <row r="5527">
          <cell r="A5527">
            <v>541</v>
          </cell>
        </row>
        <row r="5528">
          <cell r="A5528">
            <v>541</v>
          </cell>
        </row>
        <row r="5529">
          <cell r="A5529">
            <v>541</v>
          </cell>
        </row>
        <row r="5530">
          <cell r="A5530">
            <v>541</v>
          </cell>
        </row>
        <row r="5531">
          <cell r="A5531">
            <v>541</v>
          </cell>
        </row>
        <row r="5532">
          <cell r="A5532">
            <v>541</v>
          </cell>
        </row>
        <row r="5533">
          <cell r="A5533" t="str">
            <v>Analítico</v>
          </cell>
        </row>
        <row r="5534">
          <cell r="A5534">
            <v>545</v>
          </cell>
        </row>
        <row r="5535">
          <cell r="A5535" t="str">
            <v>Analítico</v>
          </cell>
        </row>
        <row r="5536">
          <cell r="A5536">
            <v>542</v>
          </cell>
        </row>
        <row r="5537">
          <cell r="A5537">
            <v>542</v>
          </cell>
        </row>
        <row r="5538">
          <cell r="A5538" t="str">
            <v>Analítico</v>
          </cell>
        </row>
        <row r="5539">
          <cell r="A5539">
            <v>543</v>
          </cell>
        </row>
        <row r="5540">
          <cell r="A5540">
            <v>543</v>
          </cell>
        </row>
        <row r="5541">
          <cell r="A5541">
            <v>543</v>
          </cell>
        </row>
        <row r="5542">
          <cell r="A5542">
            <v>543</v>
          </cell>
        </row>
        <row r="5543">
          <cell r="A5543">
            <v>543</v>
          </cell>
        </row>
        <row r="5544">
          <cell r="A5544">
            <v>543</v>
          </cell>
        </row>
        <row r="5545">
          <cell r="A5545" t="str">
            <v>Analítico</v>
          </cell>
        </row>
        <row r="5546">
          <cell r="A5546">
            <v>543</v>
          </cell>
        </row>
        <row r="5547">
          <cell r="A5547">
            <v>543</v>
          </cell>
        </row>
        <row r="5548">
          <cell r="A5548">
            <v>543</v>
          </cell>
        </row>
        <row r="5549">
          <cell r="A5549">
            <v>543</v>
          </cell>
        </row>
        <row r="5550">
          <cell r="A5550" t="str">
            <v>Analítico</v>
          </cell>
        </row>
        <row r="5551">
          <cell r="A5551">
            <v>544</v>
          </cell>
        </row>
        <row r="5552">
          <cell r="A5552">
            <v>544</v>
          </cell>
        </row>
        <row r="5553">
          <cell r="A5553">
            <v>544</v>
          </cell>
        </row>
        <row r="5554">
          <cell r="A5554">
            <v>544</v>
          </cell>
        </row>
        <row r="5555">
          <cell r="A5555">
            <v>544</v>
          </cell>
        </row>
        <row r="5556">
          <cell r="A5556">
            <v>544</v>
          </cell>
        </row>
        <row r="5557">
          <cell r="A5557">
            <v>544</v>
          </cell>
        </row>
        <row r="5558">
          <cell r="A5558">
            <v>544</v>
          </cell>
        </row>
        <row r="5559">
          <cell r="A5559">
            <v>544</v>
          </cell>
        </row>
        <row r="5560">
          <cell r="A5560">
            <v>544</v>
          </cell>
        </row>
        <row r="5561">
          <cell r="A5561" t="str">
            <v>Analítico</v>
          </cell>
        </row>
        <row r="5562">
          <cell r="A5562">
            <v>549</v>
          </cell>
        </row>
        <row r="5563">
          <cell r="A5563" t="str">
            <v>Analítico</v>
          </cell>
        </row>
        <row r="5564">
          <cell r="A5564">
            <v>545</v>
          </cell>
        </row>
        <row r="5565">
          <cell r="A5565">
            <v>545</v>
          </cell>
        </row>
        <row r="5566">
          <cell r="A5566">
            <v>545</v>
          </cell>
        </row>
        <row r="5567">
          <cell r="A5567">
            <v>545</v>
          </cell>
        </row>
        <row r="5568">
          <cell r="A5568">
            <v>545</v>
          </cell>
        </row>
        <row r="5569">
          <cell r="A5569">
            <v>545</v>
          </cell>
        </row>
        <row r="5570">
          <cell r="A5570">
            <v>545</v>
          </cell>
        </row>
        <row r="5571">
          <cell r="A5571">
            <v>545</v>
          </cell>
        </row>
        <row r="5572">
          <cell r="A5572">
            <v>545</v>
          </cell>
        </row>
        <row r="5573">
          <cell r="A5573" t="str">
            <v>Analítico</v>
          </cell>
        </row>
        <row r="5574">
          <cell r="A5574" t="str">
            <v>Analítico</v>
          </cell>
        </row>
        <row r="5575">
          <cell r="A5575">
            <v>560</v>
          </cell>
        </row>
        <row r="5576">
          <cell r="A5576">
            <v>560</v>
          </cell>
        </row>
        <row r="5577">
          <cell r="A5577">
            <v>560</v>
          </cell>
        </row>
        <row r="5578">
          <cell r="A5578">
            <v>560</v>
          </cell>
        </row>
        <row r="5579">
          <cell r="A5579">
            <v>560</v>
          </cell>
        </row>
        <row r="5580">
          <cell r="A5580" t="str">
            <v>Analítico</v>
          </cell>
        </row>
        <row r="5581">
          <cell r="A5581">
            <v>561</v>
          </cell>
        </row>
        <row r="5582">
          <cell r="A5582">
            <v>561</v>
          </cell>
        </row>
        <row r="5583">
          <cell r="A5583">
            <v>561</v>
          </cell>
        </row>
        <row r="5584">
          <cell r="A5584">
            <v>561</v>
          </cell>
        </row>
        <row r="5585">
          <cell r="A5585">
            <v>561</v>
          </cell>
        </row>
        <row r="5586">
          <cell r="A5586">
            <v>561</v>
          </cell>
        </row>
        <row r="5587">
          <cell r="A5587" t="str">
            <v>Analítico</v>
          </cell>
        </row>
        <row r="5588">
          <cell r="A5588">
            <v>562</v>
          </cell>
        </row>
        <row r="5589">
          <cell r="A5589">
            <v>562</v>
          </cell>
        </row>
        <row r="5590">
          <cell r="A5590">
            <v>562</v>
          </cell>
        </row>
        <row r="5591">
          <cell r="A5591">
            <v>562</v>
          </cell>
        </row>
        <row r="5592">
          <cell r="A5592">
            <v>562</v>
          </cell>
        </row>
        <row r="5593">
          <cell r="A5593">
            <v>562</v>
          </cell>
        </row>
        <row r="5594">
          <cell r="A5594">
            <v>562</v>
          </cell>
        </row>
        <row r="5595">
          <cell r="A5595">
            <v>562</v>
          </cell>
        </row>
        <row r="5596">
          <cell r="A5596" t="str">
            <v>Analítico</v>
          </cell>
        </row>
        <row r="5597">
          <cell r="A5597" t="str">
            <v>Analítico</v>
          </cell>
        </row>
        <row r="5598">
          <cell r="A5598">
            <v>563</v>
          </cell>
        </row>
        <row r="5599">
          <cell r="A5599">
            <v>563</v>
          </cell>
        </row>
        <row r="5600">
          <cell r="A5600">
            <v>563</v>
          </cell>
        </row>
        <row r="5601">
          <cell r="A5601">
            <v>563</v>
          </cell>
        </row>
        <row r="5602">
          <cell r="A5602">
            <v>563</v>
          </cell>
        </row>
        <row r="5603">
          <cell r="A5603">
            <v>563</v>
          </cell>
        </row>
        <row r="5604">
          <cell r="A5604">
            <v>563</v>
          </cell>
        </row>
        <row r="5605">
          <cell r="A5605">
            <v>563</v>
          </cell>
        </row>
        <row r="5606">
          <cell r="A5606">
            <v>563</v>
          </cell>
        </row>
        <row r="5607">
          <cell r="A5607">
            <v>563</v>
          </cell>
        </row>
        <row r="5608">
          <cell r="A5608">
            <v>563</v>
          </cell>
        </row>
        <row r="5609">
          <cell r="A5609">
            <v>563</v>
          </cell>
        </row>
        <row r="5610">
          <cell r="A5610">
            <v>563</v>
          </cell>
        </row>
        <row r="5611">
          <cell r="A5611">
            <v>563</v>
          </cell>
        </row>
        <row r="5612">
          <cell r="A5612">
            <v>563</v>
          </cell>
        </row>
        <row r="5613">
          <cell r="A5613" t="str">
            <v>Analítico</v>
          </cell>
        </row>
        <row r="5614">
          <cell r="A5614">
            <v>564</v>
          </cell>
        </row>
        <row r="5615">
          <cell r="A5615" t="str">
            <v>Analítico</v>
          </cell>
        </row>
        <row r="5616">
          <cell r="A5616">
            <v>565</v>
          </cell>
        </row>
        <row r="5617">
          <cell r="A5617">
            <v>589</v>
          </cell>
        </row>
        <row r="5618">
          <cell r="A5618">
            <v>588</v>
          </cell>
        </row>
        <row r="5619">
          <cell r="A5619">
            <v>565</v>
          </cell>
        </row>
        <row r="5620">
          <cell r="A5620">
            <v>565</v>
          </cell>
        </row>
        <row r="5621">
          <cell r="A5621">
            <v>565</v>
          </cell>
        </row>
        <row r="5622">
          <cell r="A5622">
            <v>565</v>
          </cell>
        </row>
        <row r="5623">
          <cell r="A5623">
            <v>565</v>
          </cell>
        </row>
        <row r="5624">
          <cell r="A5624">
            <v>565</v>
          </cell>
        </row>
        <row r="5625">
          <cell r="A5625">
            <v>565</v>
          </cell>
        </row>
        <row r="5626">
          <cell r="A5626" t="str">
            <v>Analítico</v>
          </cell>
        </row>
        <row r="5627">
          <cell r="A5627">
            <v>566</v>
          </cell>
        </row>
        <row r="5628">
          <cell r="A5628">
            <v>566</v>
          </cell>
        </row>
        <row r="5629">
          <cell r="A5629">
            <v>566</v>
          </cell>
        </row>
        <row r="5630">
          <cell r="A5630">
            <v>566</v>
          </cell>
        </row>
        <row r="5631">
          <cell r="A5631">
            <v>566</v>
          </cell>
        </row>
        <row r="5632">
          <cell r="A5632" t="str">
            <v>Analítico</v>
          </cell>
        </row>
        <row r="5633">
          <cell r="A5633">
            <v>567</v>
          </cell>
        </row>
        <row r="5634">
          <cell r="A5634">
            <v>567</v>
          </cell>
        </row>
        <row r="5635">
          <cell r="A5635">
            <v>567</v>
          </cell>
        </row>
        <row r="5636">
          <cell r="A5636">
            <v>567</v>
          </cell>
        </row>
        <row r="5637">
          <cell r="A5637" t="str">
            <v>Analítico</v>
          </cell>
        </row>
        <row r="5638">
          <cell r="A5638">
            <v>568</v>
          </cell>
        </row>
        <row r="5639">
          <cell r="A5639">
            <v>568</v>
          </cell>
        </row>
        <row r="5640">
          <cell r="A5640">
            <v>568</v>
          </cell>
        </row>
        <row r="5641">
          <cell r="A5641">
            <v>568</v>
          </cell>
        </row>
        <row r="5642">
          <cell r="A5642">
            <v>568</v>
          </cell>
        </row>
        <row r="5643">
          <cell r="A5643">
            <v>568</v>
          </cell>
        </row>
        <row r="5644">
          <cell r="A5644">
            <v>568</v>
          </cell>
        </row>
        <row r="5645">
          <cell r="A5645">
            <v>568</v>
          </cell>
        </row>
        <row r="5646">
          <cell r="A5646">
            <v>568</v>
          </cell>
        </row>
        <row r="5647">
          <cell r="A5647">
            <v>568</v>
          </cell>
        </row>
        <row r="5648">
          <cell r="A5648">
            <v>568</v>
          </cell>
        </row>
        <row r="5649">
          <cell r="A5649">
            <v>568</v>
          </cell>
        </row>
        <row r="5650">
          <cell r="A5650">
            <v>568</v>
          </cell>
        </row>
        <row r="5651">
          <cell r="A5651" t="str">
            <v>Analítico</v>
          </cell>
        </row>
        <row r="5652">
          <cell r="A5652">
            <v>569</v>
          </cell>
        </row>
        <row r="5653">
          <cell r="A5653">
            <v>569</v>
          </cell>
        </row>
        <row r="5654">
          <cell r="A5654">
            <v>569</v>
          </cell>
        </row>
        <row r="5655">
          <cell r="A5655">
            <v>569</v>
          </cell>
        </row>
        <row r="5656">
          <cell r="A5656">
            <v>569</v>
          </cell>
        </row>
        <row r="5657">
          <cell r="A5657">
            <v>569</v>
          </cell>
        </row>
        <row r="5658">
          <cell r="A5658">
            <v>569</v>
          </cell>
        </row>
        <row r="5659">
          <cell r="A5659">
            <v>569</v>
          </cell>
        </row>
        <row r="5660">
          <cell r="A5660">
            <v>569</v>
          </cell>
        </row>
        <row r="5661">
          <cell r="A5661">
            <v>569</v>
          </cell>
        </row>
        <row r="5662">
          <cell r="A5662" t="str">
            <v>Analítico</v>
          </cell>
        </row>
        <row r="5663">
          <cell r="A5663">
            <v>570</v>
          </cell>
        </row>
        <row r="5664">
          <cell r="A5664">
            <v>570</v>
          </cell>
        </row>
        <row r="5665">
          <cell r="A5665">
            <v>570</v>
          </cell>
        </row>
        <row r="5666">
          <cell r="A5666">
            <v>570</v>
          </cell>
        </row>
        <row r="5667">
          <cell r="A5667" t="str">
            <v>Analítico</v>
          </cell>
        </row>
        <row r="5668">
          <cell r="A5668">
            <v>570</v>
          </cell>
        </row>
        <row r="5669">
          <cell r="A5669" t="str">
            <v>Analítico</v>
          </cell>
        </row>
        <row r="5670">
          <cell r="A5670">
            <v>571</v>
          </cell>
        </row>
        <row r="5671">
          <cell r="A5671" t="str">
            <v>Analítico</v>
          </cell>
        </row>
        <row r="5672">
          <cell r="A5672">
            <v>573</v>
          </cell>
        </row>
        <row r="5673">
          <cell r="A5673">
            <v>573</v>
          </cell>
        </row>
        <row r="5674">
          <cell r="A5674">
            <v>573</v>
          </cell>
        </row>
        <row r="5675">
          <cell r="A5675">
            <v>573</v>
          </cell>
        </row>
        <row r="5676">
          <cell r="A5676">
            <v>573</v>
          </cell>
        </row>
        <row r="5677">
          <cell r="A5677">
            <v>573</v>
          </cell>
        </row>
        <row r="5678">
          <cell r="A5678">
            <v>573</v>
          </cell>
        </row>
        <row r="5679">
          <cell r="A5679" t="str">
            <v>Analítico</v>
          </cell>
        </row>
        <row r="5680">
          <cell r="A5680">
            <v>574</v>
          </cell>
        </row>
        <row r="5681">
          <cell r="A5681">
            <v>574</v>
          </cell>
        </row>
        <row r="5682">
          <cell r="A5682">
            <v>574</v>
          </cell>
        </row>
        <row r="5683">
          <cell r="A5683" t="str">
            <v>Analítico</v>
          </cell>
        </row>
        <row r="5684">
          <cell r="A5684">
            <v>574</v>
          </cell>
        </row>
        <row r="5685">
          <cell r="A5685" t="str">
            <v>Analítico</v>
          </cell>
        </row>
        <row r="5686">
          <cell r="A5686" t="str">
            <v>Analítico</v>
          </cell>
        </row>
        <row r="5687">
          <cell r="A5687" t="str">
            <v>Analítico</v>
          </cell>
        </row>
        <row r="5688">
          <cell r="A5688" t="str">
            <v>Analítico</v>
          </cell>
        </row>
        <row r="5689">
          <cell r="A5689">
            <v>594</v>
          </cell>
        </row>
        <row r="5690">
          <cell r="A5690">
            <v>594</v>
          </cell>
        </row>
        <row r="5691">
          <cell r="A5691">
            <v>594</v>
          </cell>
        </row>
        <row r="5692">
          <cell r="A5692">
            <v>594</v>
          </cell>
        </row>
        <row r="5693">
          <cell r="A5693">
            <v>594</v>
          </cell>
        </row>
        <row r="5694">
          <cell r="A5694">
            <v>594</v>
          </cell>
        </row>
        <row r="5695">
          <cell r="A5695">
            <v>594</v>
          </cell>
        </row>
        <row r="5696">
          <cell r="A5696">
            <v>594</v>
          </cell>
        </row>
        <row r="5697">
          <cell r="A5697">
            <v>594</v>
          </cell>
        </row>
        <row r="5698">
          <cell r="A5698">
            <v>594</v>
          </cell>
        </row>
        <row r="5699">
          <cell r="A5699">
            <v>594</v>
          </cell>
        </row>
        <row r="5700">
          <cell r="A5700">
            <v>594</v>
          </cell>
        </row>
        <row r="5701">
          <cell r="A5701">
            <v>594</v>
          </cell>
        </row>
        <row r="5702">
          <cell r="A5702">
            <v>594</v>
          </cell>
        </row>
        <row r="5703">
          <cell r="A5703">
            <v>594</v>
          </cell>
        </row>
        <row r="5704">
          <cell r="A5704">
            <v>594</v>
          </cell>
        </row>
        <row r="5705">
          <cell r="A5705">
            <v>594</v>
          </cell>
        </row>
        <row r="5706">
          <cell r="A5706">
            <v>594</v>
          </cell>
        </row>
        <row r="5707">
          <cell r="A5707">
            <v>594</v>
          </cell>
        </row>
        <row r="5708">
          <cell r="A5708">
            <v>594</v>
          </cell>
        </row>
        <row r="5709">
          <cell r="A5709">
            <v>594</v>
          </cell>
        </row>
        <row r="5710">
          <cell r="A5710">
            <v>594</v>
          </cell>
        </row>
        <row r="5711">
          <cell r="A5711">
            <v>594</v>
          </cell>
        </row>
        <row r="5712">
          <cell r="A5712">
            <v>594</v>
          </cell>
        </row>
        <row r="5713">
          <cell r="A5713">
            <v>594</v>
          </cell>
        </row>
        <row r="5714">
          <cell r="A5714">
            <v>594</v>
          </cell>
        </row>
        <row r="5715">
          <cell r="A5715">
            <v>594</v>
          </cell>
        </row>
        <row r="5716">
          <cell r="A5716">
            <v>594</v>
          </cell>
        </row>
        <row r="5717">
          <cell r="A5717">
            <v>594</v>
          </cell>
        </row>
        <row r="5718">
          <cell r="A5718">
            <v>594</v>
          </cell>
        </row>
        <row r="5719">
          <cell r="A5719">
            <v>594</v>
          </cell>
        </row>
        <row r="5720">
          <cell r="A5720">
            <v>594</v>
          </cell>
        </row>
        <row r="5721">
          <cell r="A5721">
            <v>594</v>
          </cell>
        </row>
        <row r="5722">
          <cell r="A5722">
            <v>594</v>
          </cell>
        </row>
        <row r="5723">
          <cell r="A5723">
            <v>594</v>
          </cell>
        </row>
        <row r="5724">
          <cell r="A5724">
            <v>594</v>
          </cell>
        </row>
        <row r="5725">
          <cell r="A5725">
            <v>594</v>
          </cell>
        </row>
        <row r="5726">
          <cell r="A5726">
            <v>594</v>
          </cell>
        </row>
        <row r="5727">
          <cell r="A5727">
            <v>594</v>
          </cell>
        </row>
        <row r="5728">
          <cell r="A5728">
            <v>594</v>
          </cell>
        </row>
        <row r="5729">
          <cell r="A5729">
            <v>594</v>
          </cell>
        </row>
        <row r="5730">
          <cell r="A5730">
            <v>594</v>
          </cell>
        </row>
        <row r="5731">
          <cell r="A5731">
            <v>594</v>
          </cell>
        </row>
        <row r="5732">
          <cell r="A5732">
            <v>594</v>
          </cell>
        </row>
        <row r="5733">
          <cell r="A5733">
            <v>594</v>
          </cell>
        </row>
        <row r="5734">
          <cell r="A5734">
            <v>594</v>
          </cell>
        </row>
        <row r="5735">
          <cell r="A5735">
            <v>594</v>
          </cell>
        </row>
        <row r="5736">
          <cell r="A5736">
            <v>594</v>
          </cell>
        </row>
        <row r="5737">
          <cell r="A5737">
            <v>594</v>
          </cell>
        </row>
        <row r="5738">
          <cell r="A5738" t="str">
            <v>Analítico</v>
          </cell>
        </row>
        <row r="5739">
          <cell r="A5739">
            <v>594</v>
          </cell>
        </row>
        <row r="5740">
          <cell r="A5740">
            <v>594</v>
          </cell>
        </row>
        <row r="5741">
          <cell r="A5741">
            <v>594</v>
          </cell>
        </row>
        <row r="5742">
          <cell r="A5742">
            <v>594</v>
          </cell>
        </row>
        <row r="5743">
          <cell r="A5743">
            <v>594</v>
          </cell>
        </row>
        <row r="5744">
          <cell r="A5744" t="str">
            <v>Analítico</v>
          </cell>
        </row>
        <row r="5745">
          <cell r="A5745">
            <v>594</v>
          </cell>
        </row>
        <row r="5746">
          <cell r="A5746">
            <v>594</v>
          </cell>
        </row>
        <row r="5747">
          <cell r="A5747" t="str">
            <v>Analítico</v>
          </cell>
        </row>
        <row r="5748">
          <cell r="A5748">
            <v>595</v>
          </cell>
        </row>
        <row r="5749">
          <cell r="A5749">
            <v>595</v>
          </cell>
        </row>
        <row r="5750">
          <cell r="A5750" t="str">
            <v>Analítico</v>
          </cell>
        </row>
        <row r="5751">
          <cell r="A5751">
            <v>596</v>
          </cell>
        </row>
        <row r="5752">
          <cell r="A5752">
            <v>596</v>
          </cell>
        </row>
        <row r="5753">
          <cell r="A5753" t="str">
            <v>Analítico</v>
          </cell>
        </row>
        <row r="5754">
          <cell r="A5754">
            <v>599</v>
          </cell>
        </row>
        <row r="5755">
          <cell r="A5755">
            <v>599</v>
          </cell>
        </row>
        <row r="5756">
          <cell r="A5756">
            <v>599</v>
          </cell>
        </row>
        <row r="5757">
          <cell r="A5757">
            <v>599</v>
          </cell>
        </row>
        <row r="5758">
          <cell r="A5758" t="str">
            <v>Analítico</v>
          </cell>
        </row>
        <row r="5759">
          <cell r="A5759">
            <v>599</v>
          </cell>
        </row>
        <row r="5760">
          <cell r="A5760" t="str">
            <v>Analítico</v>
          </cell>
        </row>
        <row r="5761">
          <cell r="A5761">
            <v>598</v>
          </cell>
        </row>
        <row r="5762">
          <cell r="A5762">
            <v>598</v>
          </cell>
        </row>
        <row r="5763">
          <cell r="A5763">
            <v>598</v>
          </cell>
        </row>
        <row r="5764">
          <cell r="A5764">
            <v>598</v>
          </cell>
        </row>
        <row r="5765">
          <cell r="A5765">
            <v>598</v>
          </cell>
        </row>
        <row r="5766">
          <cell r="A5766">
            <v>598</v>
          </cell>
        </row>
        <row r="5767">
          <cell r="A5767">
            <v>598</v>
          </cell>
        </row>
        <row r="5768">
          <cell r="A5768" t="str">
            <v>Analítico</v>
          </cell>
        </row>
        <row r="5769">
          <cell r="A5769">
            <v>626</v>
          </cell>
        </row>
        <row r="5770">
          <cell r="A5770" t="str">
            <v>Analítico</v>
          </cell>
        </row>
        <row r="5771">
          <cell r="A5771">
            <v>626</v>
          </cell>
        </row>
        <row r="5772">
          <cell r="A5772">
            <v>626</v>
          </cell>
        </row>
        <row r="5773">
          <cell r="A5773">
            <v>626</v>
          </cell>
        </row>
        <row r="5774">
          <cell r="A5774">
            <v>626</v>
          </cell>
        </row>
        <row r="5775">
          <cell r="A5775">
            <v>626</v>
          </cell>
        </row>
        <row r="5776">
          <cell r="A5776">
            <v>626</v>
          </cell>
        </row>
        <row r="5777">
          <cell r="A5777">
            <v>626</v>
          </cell>
        </row>
        <row r="5778">
          <cell r="A5778">
            <v>626</v>
          </cell>
        </row>
        <row r="5779">
          <cell r="A5779">
            <v>626</v>
          </cell>
        </row>
        <row r="5780">
          <cell r="A5780">
            <v>626</v>
          </cell>
        </row>
        <row r="5781">
          <cell r="A5781">
            <v>626</v>
          </cell>
        </row>
        <row r="5782">
          <cell r="A5782">
            <v>626</v>
          </cell>
        </row>
        <row r="5783">
          <cell r="A5783">
            <v>626</v>
          </cell>
        </row>
        <row r="5784">
          <cell r="A5784">
            <v>626</v>
          </cell>
        </row>
        <row r="5785">
          <cell r="A5785">
            <v>626</v>
          </cell>
        </row>
        <row r="5786">
          <cell r="A5786">
            <v>626</v>
          </cell>
        </row>
        <row r="5787">
          <cell r="A5787">
            <v>626</v>
          </cell>
        </row>
        <row r="5788">
          <cell r="A5788">
            <v>626</v>
          </cell>
        </row>
        <row r="5789">
          <cell r="A5789">
            <v>626</v>
          </cell>
        </row>
        <row r="5790">
          <cell r="A5790">
            <v>626</v>
          </cell>
        </row>
        <row r="5791">
          <cell r="A5791">
            <v>626</v>
          </cell>
        </row>
        <row r="5792">
          <cell r="A5792">
            <v>626</v>
          </cell>
        </row>
        <row r="5793">
          <cell r="A5793">
            <v>626</v>
          </cell>
        </row>
        <row r="5794">
          <cell r="A5794">
            <v>626</v>
          </cell>
        </row>
        <row r="5795">
          <cell r="A5795" t="str">
            <v>Analítico</v>
          </cell>
        </row>
        <row r="5796">
          <cell r="A5796">
            <v>626</v>
          </cell>
        </row>
        <row r="5797">
          <cell r="A5797">
            <v>626</v>
          </cell>
        </row>
        <row r="5798">
          <cell r="A5798" t="str">
            <v>Analítico</v>
          </cell>
        </row>
        <row r="5799">
          <cell r="A5799" t="str">
            <v>Analítico</v>
          </cell>
        </row>
        <row r="5800">
          <cell r="A5800" t="str">
            <v>Analítico</v>
          </cell>
        </row>
        <row r="5801">
          <cell r="A5801">
            <v>662</v>
          </cell>
        </row>
        <row r="5802">
          <cell r="A5802">
            <v>662</v>
          </cell>
        </row>
        <row r="5803">
          <cell r="A5803" t="str">
            <v>Analítico</v>
          </cell>
        </row>
        <row r="5804">
          <cell r="A5804">
            <v>663</v>
          </cell>
        </row>
        <row r="5805">
          <cell r="A5805">
            <v>663</v>
          </cell>
        </row>
        <row r="5806">
          <cell r="A5806">
            <v>575</v>
          </cell>
        </row>
        <row r="5807">
          <cell r="A5807" t="str">
            <v>Analítico</v>
          </cell>
        </row>
        <row r="5808">
          <cell r="A5808" t="str">
            <v>Analítico</v>
          </cell>
        </row>
        <row r="5809">
          <cell r="A5809" t="str">
            <v>Analítico</v>
          </cell>
        </row>
        <row r="5810">
          <cell r="A5810" t="str">
            <v>Analítico</v>
          </cell>
        </row>
        <row r="5811">
          <cell r="A5811" t="str">
            <v>Analítico</v>
          </cell>
        </row>
        <row r="5812">
          <cell r="A5812" t="str">
            <v>Analítico</v>
          </cell>
        </row>
        <row r="5813">
          <cell r="A5813" t="str">
            <v>Analítico</v>
          </cell>
        </row>
        <row r="5814">
          <cell r="A5814">
            <v>500</v>
          </cell>
        </row>
        <row r="5815">
          <cell r="A5815">
            <v>500</v>
          </cell>
        </row>
        <row r="5816">
          <cell r="A5816">
            <v>500</v>
          </cell>
        </row>
        <row r="5817">
          <cell r="A5817" t="str">
            <v>Analítico</v>
          </cell>
        </row>
        <row r="5818">
          <cell r="A5818">
            <v>501</v>
          </cell>
        </row>
        <row r="5819">
          <cell r="A5819" t="str">
            <v>Analítico</v>
          </cell>
        </row>
        <row r="5820">
          <cell r="A5820">
            <v>503</v>
          </cell>
        </row>
        <row r="5821">
          <cell r="A5821">
            <v>503</v>
          </cell>
        </row>
        <row r="5822">
          <cell r="A5822" t="str">
            <v>Analítico</v>
          </cell>
        </row>
        <row r="5823">
          <cell r="A5823">
            <v>505</v>
          </cell>
        </row>
        <row r="5824">
          <cell r="A5824" t="str">
            <v>Analítico</v>
          </cell>
        </row>
        <row r="5825">
          <cell r="A5825">
            <v>502</v>
          </cell>
        </row>
        <row r="5826">
          <cell r="A5826">
            <v>502</v>
          </cell>
        </row>
        <row r="5827">
          <cell r="A5827">
            <v>502</v>
          </cell>
        </row>
        <row r="5828">
          <cell r="A5828">
            <v>502</v>
          </cell>
        </row>
        <row r="5829">
          <cell r="A5829">
            <v>502</v>
          </cell>
        </row>
        <row r="5830">
          <cell r="A5830">
            <v>502</v>
          </cell>
        </row>
        <row r="5831">
          <cell r="A5831" t="str">
            <v>Analítico</v>
          </cell>
        </row>
        <row r="5832">
          <cell r="A5832" t="str">
            <v>Analítico</v>
          </cell>
        </row>
        <row r="5833">
          <cell r="A5833">
            <v>513</v>
          </cell>
        </row>
        <row r="5834">
          <cell r="A5834">
            <v>513</v>
          </cell>
        </row>
        <row r="5835">
          <cell r="A5835">
            <v>513</v>
          </cell>
        </row>
        <row r="5836">
          <cell r="A5836" t="str">
            <v>Analítico</v>
          </cell>
        </row>
        <row r="5837">
          <cell r="A5837">
            <v>514</v>
          </cell>
        </row>
        <row r="5838">
          <cell r="A5838">
            <v>514</v>
          </cell>
        </row>
        <row r="5839">
          <cell r="A5839">
            <v>514</v>
          </cell>
        </row>
        <row r="5840">
          <cell r="A5840">
            <v>514</v>
          </cell>
        </row>
        <row r="5841">
          <cell r="A5841">
            <v>514</v>
          </cell>
        </row>
        <row r="5842">
          <cell r="A5842" t="str">
            <v>Analítico</v>
          </cell>
        </row>
        <row r="5843">
          <cell r="A5843" t="str">
            <v>Analítico</v>
          </cell>
        </row>
        <row r="5844">
          <cell r="A5844" t="str">
            <v>Analítico</v>
          </cell>
        </row>
        <row r="5845">
          <cell r="A5845">
            <v>611</v>
          </cell>
        </row>
        <row r="5846">
          <cell r="A5846">
            <v>611</v>
          </cell>
        </row>
        <row r="5847">
          <cell r="A5847">
            <v>611</v>
          </cell>
        </row>
        <row r="5848">
          <cell r="A5848">
            <v>611</v>
          </cell>
        </row>
        <row r="5849">
          <cell r="A5849">
            <v>611</v>
          </cell>
        </row>
        <row r="5850">
          <cell r="A5850">
            <v>611</v>
          </cell>
        </row>
        <row r="5851">
          <cell r="A5851" t="str">
            <v>Analítico</v>
          </cell>
        </row>
        <row r="5852">
          <cell r="A5852">
            <v>611</v>
          </cell>
        </row>
        <row r="5853">
          <cell r="A5853" t="str">
            <v>Analítico</v>
          </cell>
        </row>
        <row r="5854">
          <cell r="A5854" t="str">
            <v>Analítico</v>
          </cell>
        </row>
        <row r="5855">
          <cell r="A5855" t="str">
            <v>Analítico</v>
          </cell>
        </row>
        <row r="5856">
          <cell r="A5856">
            <v>613</v>
          </cell>
        </row>
        <row r="5857">
          <cell r="A5857">
            <v>613</v>
          </cell>
        </row>
        <row r="5858">
          <cell r="A5858">
            <v>613</v>
          </cell>
        </row>
        <row r="5859">
          <cell r="A5859">
            <v>613</v>
          </cell>
        </row>
        <row r="5860">
          <cell r="A5860">
            <v>613</v>
          </cell>
        </row>
        <row r="5861">
          <cell r="A5861">
            <v>613</v>
          </cell>
        </row>
        <row r="5862">
          <cell r="A5862">
            <v>613</v>
          </cell>
        </row>
        <row r="5863">
          <cell r="A5863">
            <v>613</v>
          </cell>
        </row>
        <row r="5864">
          <cell r="A5864">
            <v>613</v>
          </cell>
        </row>
        <row r="5865">
          <cell r="A5865">
            <v>613</v>
          </cell>
        </row>
        <row r="5866">
          <cell r="A5866">
            <v>613</v>
          </cell>
        </row>
        <row r="5867">
          <cell r="A5867">
            <v>613</v>
          </cell>
        </row>
        <row r="5868">
          <cell r="A5868">
            <v>613</v>
          </cell>
        </row>
        <row r="5869">
          <cell r="A5869">
            <v>613</v>
          </cell>
        </row>
        <row r="5870">
          <cell r="A5870">
            <v>613</v>
          </cell>
        </row>
        <row r="5871">
          <cell r="A5871">
            <v>613</v>
          </cell>
        </row>
        <row r="5872">
          <cell r="A5872">
            <v>613</v>
          </cell>
        </row>
        <row r="5873">
          <cell r="A5873">
            <v>613</v>
          </cell>
        </row>
        <row r="5874">
          <cell r="A5874">
            <v>613</v>
          </cell>
        </row>
        <row r="5875">
          <cell r="A5875">
            <v>613</v>
          </cell>
        </row>
        <row r="5876">
          <cell r="A5876">
            <v>613</v>
          </cell>
        </row>
        <row r="5877">
          <cell r="A5877">
            <v>613</v>
          </cell>
        </row>
        <row r="5878">
          <cell r="A5878">
            <v>613</v>
          </cell>
        </row>
        <row r="5879">
          <cell r="A5879">
            <v>613</v>
          </cell>
        </row>
        <row r="5880">
          <cell r="A5880">
            <v>613</v>
          </cell>
        </row>
        <row r="5881">
          <cell r="A5881">
            <v>613</v>
          </cell>
        </row>
        <row r="5882">
          <cell r="A5882">
            <v>613</v>
          </cell>
        </row>
        <row r="5883">
          <cell r="A5883">
            <v>613</v>
          </cell>
        </row>
        <row r="5884">
          <cell r="A5884">
            <v>613</v>
          </cell>
        </row>
        <row r="5885">
          <cell r="A5885">
            <v>613</v>
          </cell>
        </row>
        <row r="5886">
          <cell r="A5886">
            <v>613</v>
          </cell>
        </row>
        <row r="5887">
          <cell r="A5887">
            <v>613</v>
          </cell>
        </row>
        <row r="5888">
          <cell r="A5888">
            <v>613</v>
          </cell>
        </row>
        <row r="5889">
          <cell r="A5889">
            <v>613</v>
          </cell>
        </row>
        <row r="5890">
          <cell r="A5890">
            <v>613</v>
          </cell>
        </row>
        <row r="5891">
          <cell r="A5891">
            <v>613</v>
          </cell>
        </row>
        <row r="5892">
          <cell r="A5892">
            <v>613</v>
          </cell>
        </row>
        <row r="5893">
          <cell r="A5893">
            <v>613</v>
          </cell>
        </row>
        <row r="5894">
          <cell r="A5894">
            <v>613</v>
          </cell>
        </row>
        <row r="5895">
          <cell r="A5895">
            <v>613</v>
          </cell>
        </row>
        <row r="5896">
          <cell r="A5896">
            <v>613</v>
          </cell>
        </row>
        <row r="5897">
          <cell r="A5897">
            <v>613</v>
          </cell>
        </row>
        <row r="5898">
          <cell r="A5898">
            <v>613</v>
          </cell>
        </row>
        <row r="5899">
          <cell r="A5899">
            <v>613</v>
          </cell>
        </row>
        <row r="5900">
          <cell r="A5900">
            <v>613</v>
          </cell>
        </row>
        <row r="5901">
          <cell r="A5901">
            <v>613</v>
          </cell>
        </row>
        <row r="5902">
          <cell r="A5902">
            <v>613</v>
          </cell>
        </row>
        <row r="5903">
          <cell r="A5903">
            <v>613</v>
          </cell>
        </row>
        <row r="5904">
          <cell r="A5904">
            <v>613</v>
          </cell>
        </row>
        <row r="5905">
          <cell r="A5905">
            <v>613</v>
          </cell>
        </row>
        <row r="5906">
          <cell r="A5906">
            <v>613</v>
          </cell>
        </row>
        <row r="5907">
          <cell r="A5907">
            <v>613</v>
          </cell>
        </row>
        <row r="5908">
          <cell r="A5908">
            <v>613</v>
          </cell>
        </row>
        <row r="5909">
          <cell r="A5909">
            <v>613</v>
          </cell>
        </row>
        <row r="5910">
          <cell r="A5910">
            <v>613</v>
          </cell>
        </row>
        <row r="5911">
          <cell r="A5911">
            <v>613</v>
          </cell>
        </row>
        <row r="5912">
          <cell r="A5912">
            <v>613</v>
          </cell>
        </row>
        <row r="5913">
          <cell r="A5913">
            <v>613</v>
          </cell>
        </row>
        <row r="5914">
          <cell r="A5914">
            <v>613</v>
          </cell>
        </row>
        <row r="5915">
          <cell r="A5915">
            <v>613</v>
          </cell>
        </row>
        <row r="5916">
          <cell r="A5916">
            <v>613</v>
          </cell>
        </row>
        <row r="5917">
          <cell r="A5917">
            <v>613</v>
          </cell>
        </row>
        <row r="5918">
          <cell r="A5918">
            <v>613</v>
          </cell>
        </row>
        <row r="5919">
          <cell r="A5919">
            <v>613</v>
          </cell>
        </row>
        <row r="5920">
          <cell r="A5920">
            <v>613</v>
          </cell>
        </row>
        <row r="5921">
          <cell r="A5921">
            <v>613</v>
          </cell>
        </row>
        <row r="5922">
          <cell r="A5922">
            <v>613</v>
          </cell>
        </row>
        <row r="5923">
          <cell r="A5923">
            <v>613</v>
          </cell>
        </row>
        <row r="5924">
          <cell r="A5924">
            <v>613</v>
          </cell>
        </row>
        <row r="5925">
          <cell r="A5925">
            <v>613</v>
          </cell>
        </row>
        <row r="5926">
          <cell r="A5926">
            <v>613</v>
          </cell>
        </row>
        <row r="5927">
          <cell r="A5927">
            <v>613</v>
          </cell>
        </row>
        <row r="5928">
          <cell r="A5928">
            <v>613</v>
          </cell>
        </row>
        <row r="5929">
          <cell r="A5929">
            <v>613</v>
          </cell>
        </row>
        <row r="5930">
          <cell r="A5930">
            <v>613</v>
          </cell>
        </row>
        <row r="5931">
          <cell r="A5931">
            <v>613</v>
          </cell>
        </row>
        <row r="5932">
          <cell r="A5932">
            <v>613</v>
          </cell>
        </row>
        <row r="5933">
          <cell r="A5933">
            <v>613</v>
          </cell>
        </row>
        <row r="5934">
          <cell r="A5934">
            <v>613</v>
          </cell>
        </row>
        <row r="5935">
          <cell r="A5935">
            <v>613</v>
          </cell>
        </row>
        <row r="5936">
          <cell r="A5936">
            <v>613</v>
          </cell>
        </row>
        <row r="5937">
          <cell r="A5937">
            <v>613</v>
          </cell>
        </row>
        <row r="5938">
          <cell r="A5938">
            <v>613</v>
          </cell>
        </row>
        <row r="5939">
          <cell r="A5939">
            <v>613</v>
          </cell>
        </row>
        <row r="5940">
          <cell r="A5940">
            <v>613</v>
          </cell>
        </row>
        <row r="5941">
          <cell r="A5941">
            <v>613</v>
          </cell>
        </row>
        <row r="5942">
          <cell r="A5942">
            <v>613</v>
          </cell>
        </row>
        <row r="5943">
          <cell r="A5943">
            <v>613</v>
          </cell>
        </row>
        <row r="5944">
          <cell r="A5944">
            <v>613</v>
          </cell>
        </row>
        <row r="5945">
          <cell r="A5945">
            <v>613</v>
          </cell>
        </row>
        <row r="5946">
          <cell r="A5946">
            <v>613</v>
          </cell>
        </row>
        <row r="5947">
          <cell r="A5947">
            <v>613</v>
          </cell>
        </row>
        <row r="5948">
          <cell r="A5948">
            <v>613</v>
          </cell>
        </row>
        <row r="5949">
          <cell r="A5949">
            <v>613</v>
          </cell>
        </row>
        <row r="5950">
          <cell r="A5950">
            <v>613</v>
          </cell>
        </row>
        <row r="5951">
          <cell r="A5951">
            <v>613</v>
          </cell>
        </row>
        <row r="5952">
          <cell r="A5952">
            <v>613</v>
          </cell>
        </row>
        <row r="5953">
          <cell r="A5953">
            <v>613</v>
          </cell>
        </row>
        <row r="5954">
          <cell r="A5954">
            <v>613</v>
          </cell>
        </row>
        <row r="5955">
          <cell r="A5955">
            <v>613</v>
          </cell>
        </row>
        <row r="5956">
          <cell r="A5956">
            <v>613</v>
          </cell>
        </row>
        <row r="5957">
          <cell r="A5957">
            <v>613</v>
          </cell>
        </row>
        <row r="5958">
          <cell r="A5958">
            <v>613</v>
          </cell>
        </row>
        <row r="5959">
          <cell r="A5959">
            <v>613</v>
          </cell>
        </row>
        <row r="5960">
          <cell r="A5960">
            <v>613</v>
          </cell>
        </row>
        <row r="5961">
          <cell r="A5961">
            <v>613</v>
          </cell>
        </row>
        <row r="5962">
          <cell r="A5962">
            <v>613</v>
          </cell>
        </row>
        <row r="5963">
          <cell r="A5963">
            <v>613</v>
          </cell>
        </row>
        <row r="5964">
          <cell r="A5964">
            <v>613</v>
          </cell>
        </row>
        <row r="5965">
          <cell r="A5965">
            <v>613</v>
          </cell>
        </row>
        <row r="5966">
          <cell r="A5966">
            <v>613</v>
          </cell>
        </row>
        <row r="5967">
          <cell r="A5967">
            <v>613</v>
          </cell>
        </row>
        <row r="5968">
          <cell r="A5968">
            <v>613</v>
          </cell>
        </row>
        <row r="5969">
          <cell r="A5969">
            <v>613</v>
          </cell>
        </row>
        <row r="5970">
          <cell r="A5970">
            <v>613</v>
          </cell>
        </row>
        <row r="5971">
          <cell r="A5971">
            <v>613</v>
          </cell>
        </row>
        <row r="5972">
          <cell r="A5972">
            <v>613</v>
          </cell>
        </row>
        <row r="5973">
          <cell r="A5973">
            <v>613</v>
          </cell>
        </row>
        <row r="5974">
          <cell r="A5974">
            <v>613</v>
          </cell>
        </row>
        <row r="5975">
          <cell r="A5975">
            <v>613</v>
          </cell>
        </row>
        <row r="5976">
          <cell r="A5976">
            <v>613</v>
          </cell>
        </row>
        <row r="5977">
          <cell r="A5977">
            <v>613</v>
          </cell>
        </row>
        <row r="5978">
          <cell r="A5978">
            <v>613</v>
          </cell>
        </row>
        <row r="5979">
          <cell r="A5979">
            <v>613</v>
          </cell>
        </row>
        <row r="5980">
          <cell r="A5980">
            <v>613</v>
          </cell>
        </row>
        <row r="5981">
          <cell r="A5981">
            <v>613</v>
          </cell>
        </row>
        <row r="5982">
          <cell r="A5982">
            <v>613</v>
          </cell>
        </row>
        <row r="5983">
          <cell r="A5983">
            <v>613</v>
          </cell>
        </row>
        <row r="5984">
          <cell r="A5984">
            <v>613</v>
          </cell>
        </row>
        <row r="5985">
          <cell r="A5985">
            <v>613</v>
          </cell>
        </row>
        <row r="5986">
          <cell r="A5986">
            <v>613</v>
          </cell>
        </row>
        <row r="5987">
          <cell r="A5987">
            <v>613</v>
          </cell>
        </row>
        <row r="5988">
          <cell r="A5988">
            <v>613</v>
          </cell>
        </row>
        <row r="5989">
          <cell r="A5989">
            <v>613</v>
          </cell>
        </row>
        <row r="5990">
          <cell r="A5990">
            <v>613</v>
          </cell>
        </row>
        <row r="5991">
          <cell r="A5991">
            <v>613</v>
          </cell>
        </row>
        <row r="5992">
          <cell r="A5992">
            <v>613</v>
          </cell>
        </row>
        <row r="5993">
          <cell r="A5993">
            <v>613</v>
          </cell>
        </row>
        <row r="5994">
          <cell r="A5994">
            <v>613</v>
          </cell>
        </row>
        <row r="5995">
          <cell r="A5995">
            <v>613</v>
          </cell>
        </row>
        <row r="5996">
          <cell r="A5996">
            <v>613</v>
          </cell>
        </row>
        <row r="5997">
          <cell r="A5997">
            <v>613</v>
          </cell>
        </row>
        <row r="5998">
          <cell r="A5998">
            <v>613</v>
          </cell>
        </row>
        <row r="5999">
          <cell r="A5999">
            <v>613</v>
          </cell>
        </row>
        <row r="6000">
          <cell r="A6000">
            <v>613</v>
          </cell>
        </row>
        <row r="6001">
          <cell r="A6001">
            <v>613</v>
          </cell>
        </row>
        <row r="6002">
          <cell r="A6002">
            <v>613</v>
          </cell>
        </row>
        <row r="6003">
          <cell r="A6003">
            <v>613</v>
          </cell>
        </row>
        <row r="6004">
          <cell r="A6004">
            <v>613</v>
          </cell>
        </row>
        <row r="6005">
          <cell r="A6005">
            <v>613</v>
          </cell>
        </row>
        <row r="6006">
          <cell r="A6006">
            <v>613</v>
          </cell>
        </row>
        <row r="6007">
          <cell r="A6007">
            <v>613</v>
          </cell>
        </row>
        <row r="6008">
          <cell r="A6008">
            <v>613</v>
          </cell>
        </row>
        <row r="6009">
          <cell r="A6009">
            <v>613</v>
          </cell>
        </row>
        <row r="6010">
          <cell r="A6010">
            <v>613</v>
          </cell>
        </row>
        <row r="6011">
          <cell r="A6011">
            <v>613</v>
          </cell>
        </row>
        <row r="6012">
          <cell r="A6012">
            <v>613</v>
          </cell>
        </row>
        <row r="6013">
          <cell r="A6013">
            <v>613</v>
          </cell>
        </row>
        <row r="6014">
          <cell r="A6014">
            <v>613</v>
          </cell>
        </row>
        <row r="6015">
          <cell r="A6015">
            <v>613</v>
          </cell>
        </row>
        <row r="6016">
          <cell r="A6016">
            <v>613</v>
          </cell>
        </row>
        <row r="6017">
          <cell r="A6017">
            <v>613</v>
          </cell>
        </row>
        <row r="6018">
          <cell r="A6018">
            <v>613</v>
          </cell>
        </row>
        <row r="6019">
          <cell r="A6019">
            <v>613</v>
          </cell>
        </row>
        <row r="6020">
          <cell r="A6020">
            <v>613</v>
          </cell>
        </row>
        <row r="6021">
          <cell r="A6021">
            <v>613</v>
          </cell>
        </row>
        <row r="6022">
          <cell r="A6022">
            <v>613</v>
          </cell>
        </row>
        <row r="6023">
          <cell r="A6023">
            <v>613</v>
          </cell>
        </row>
        <row r="6024">
          <cell r="A6024">
            <v>613</v>
          </cell>
        </row>
        <row r="6025">
          <cell r="A6025">
            <v>613</v>
          </cell>
        </row>
        <row r="6026">
          <cell r="A6026">
            <v>613</v>
          </cell>
        </row>
        <row r="6027">
          <cell r="A6027">
            <v>613</v>
          </cell>
        </row>
        <row r="6028">
          <cell r="A6028">
            <v>613</v>
          </cell>
        </row>
        <row r="6029">
          <cell r="A6029">
            <v>613</v>
          </cell>
        </row>
        <row r="6030">
          <cell r="A6030">
            <v>613</v>
          </cell>
        </row>
        <row r="6031">
          <cell r="A6031">
            <v>613</v>
          </cell>
        </row>
        <row r="6032">
          <cell r="A6032">
            <v>613</v>
          </cell>
        </row>
        <row r="6033">
          <cell r="A6033">
            <v>613</v>
          </cell>
        </row>
        <row r="6034">
          <cell r="A6034">
            <v>613</v>
          </cell>
        </row>
        <row r="6035">
          <cell r="A6035">
            <v>613</v>
          </cell>
        </row>
        <row r="6036">
          <cell r="A6036">
            <v>613</v>
          </cell>
        </row>
        <row r="6037">
          <cell r="A6037">
            <v>613</v>
          </cell>
        </row>
        <row r="6038">
          <cell r="A6038">
            <v>613</v>
          </cell>
        </row>
        <row r="6039">
          <cell r="A6039">
            <v>613</v>
          </cell>
        </row>
        <row r="6040">
          <cell r="A6040">
            <v>613</v>
          </cell>
        </row>
        <row r="6041">
          <cell r="A6041">
            <v>613</v>
          </cell>
        </row>
        <row r="6042">
          <cell r="A6042">
            <v>613</v>
          </cell>
        </row>
        <row r="6043">
          <cell r="A6043">
            <v>613</v>
          </cell>
        </row>
        <row r="6044">
          <cell r="A6044">
            <v>613</v>
          </cell>
        </row>
        <row r="6045">
          <cell r="A6045">
            <v>613</v>
          </cell>
        </row>
        <row r="6046">
          <cell r="A6046">
            <v>613</v>
          </cell>
        </row>
        <row r="6047">
          <cell r="A6047">
            <v>613</v>
          </cell>
        </row>
        <row r="6048">
          <cell r="A6048">
            <v>613</v>
          </cell>
        </row>
        <row r="6049">
          <cell r="A6049">
            <v>613</v>
          </cell>
        </row>
        <row r="6050">
          <cell r="A6050">
            <v>613</v>
          </cell>
        </row>
        <row r="6051">
          <cell r="A6051">
            <v>613</v>
          </cell>
        </row>
        <row r="6052">
          <cell r="A6052">
            <v>613</v>
          </cell>
        </row>
        <row r="6053">
          <cell r="A6053">
            <v>613</v>
          </cell>
        </row>
        <row r="6054">
          <cell r="A6054">
            <v>613</v>
          </cell>
        </row>
        <row r="6055">
          <cell r="A6055">
            <v>613</v>
          </cell>
        </row>
        <row r="6056">
          <cell r="A6056">
            <v>613</v>
          </cell>
        </row>
        <row r="6057">
          <cell r="A6057">
            <v>613</v>
          </cell>
        </row>
        <row r="6058">
          <cell r="A6058">
            <v>613</v>
          </cell>
        </row>
        <row r="6059">
          <cell r="A6059">
            <v>613</v>
          </cell>
        </row>
        <row r="6060">
          <cell r="A6060">
            <v>613</v>
          </cell>
        </row>
        <row r="6061">
          <cell r="A6061">
            <v>613</v>
          </cell>
        </row>
        <row r="6062">
          <cell r="A6062">
            <v>613</v>
          </cell>
        </row>
        <row r="6063">
          <cell r="A6063">
            <v>613</v>
          </cell>
        </row>
        <row r="6064">
          <cell r="A6064">
            <v>613</v>
          </cell>
        </row>
        <row r="6065">
          <cell r="A6065">
            <v>613</v>
          </cell>
        </row>
        <row r="6066">
          <cell r="A6066">
            <v>613</v>
          </cell>
        </row>
        <row r="6067">
          <cell r="A6067">
            <v>613</v>
          </cell>
        </row>
        <row r="6068">
          <cell r="A6068">
            <v>613</v>
          </cell>
        </row>
        <row r="6069">
          <cell r="A6069">
            <v>613</v>
          </cell>
        </row>
        <row r="6070">
          <cell r="A6070">
            <v>613</v>
          </cell>
        </row>
        <row r="6071">
          <cell r="A6071">
            <v>613</v>
          </cell>
        </row>
        <row r="6072">
          <cell r="A6072">
            <v>613</v>
          </cell>
        </row>
        <row r="6073">
          <cell r="A6073">
            <v>613</v>
          </cell>
        </row>
        <row r="6074">
          <cell r="A6074">
            <v>613</v>
          </cell>
        </row>
        <row r="6075">
          <cell r="A6075">
            <v>613</v>
          </cell>
        </row>
        <row r="6076">
          <cell r="A6076">
            <v>613</v>
          </cell>
        </row>
        <row r="6077">
          <cell r="A6077">
            <v>613</v>
          </cell>
        </row>
        <row r="6078">
          <cell r="A6078">
            <v>613</v>
          </cell>
        </row>
        <row r="6079">
          <cell r="A6079">
            <v>613</v>
          </cell>
        </row>
        <row r="6080">
          <cell r="A6080">
            <v>613</v>
          </cell>
        </row>
        <row r="6081">
          <cell r="A6081">
            <v>613</v>
          </cell>
        </row>
        <row r="6082">
          <cell r="A6082">
            <v>613</v>
          </cell>
        </row>
        <row r="6083">
          <cell r="A6083">
            <v>613</v>
          </cell>
        </row>
        <row r="6084">
          <cell r="A6084">
            <v>613</v>
          </cell>
        </row>
        <row r="6085">
          <cell r="A6085">
            <v>613</v>
          </cell>
        </row>
        <row r="6086">
          <cell r="A6086">
            <v>613</v>
          </cell>
        </row>
        <row r="6087">
          <cell r="A6087">
            <v>613</v>
          </cell>
        </row>
        <row r="6088">
          <cell r="A6088">
            <v>613</v>
          </cell>
        </row>
        <row r="6089">
          <cell r="A6089">
            <v>613</v>
          </cell>
        </row>
        <row r="6090">
          <cell r="A6090">
            <v>613</v>
          </cell>
        </row>
        <row r="6091">
          <cell r="A6091">
            <v>613</v>
          </cell>
        </row>
        <row r="6092">
          <cell r="A6092">
            <v>613</v>
          </cell>
        </row>
        <row r="6093">
          <cell r="A6093">
            <v>613</v>
          </cell>
        </row>
        <row r="6094">
          <cell r="A6094">
            <v>613</v>
          </cell>
        </row>
        <row r="6095">
          <cell r="A6095">
            <v>613</v>
          </cell>
        </row>
        <row r="6096">
          <cell r="A6096">
            <v>613</v>
          </cell>
        </row>
        <row r="6097">
          <cell r="A6097">
            <v>613</v>
          </cell>
        </row>
        <row r="6098">
          <cell r="A6098">
            <v>613</v>
          </cell>
        </row>
        <row r="6099">
          <cell r="A6099">
            <v>613</v>
          </cell>
        </row>
        <row r="6100">
          <cell r="A6100">
            <v>613</v>
          </cell>
        </row>
        <row r="6101">
          <cell r="A6101">
            <v>613</v>
          </cell>
        </row>
        <row r="6102">
          <cell r="A6102">
            <v>613</v>
          </cell>
        </row>
        <row r="6103">
          <cell r="A6103">
            <v>613</v>
          </cell>
        </row>
        <row r="6104">
          <cell r="A6104">
            <v>613</v>
          </cell>
        </row>
        <row r="6105">
          <cell r="A6105">
            <v>613</v>
          </cell>
        </row>
        <row r="6106">
          <cell r="A6106">
            <v>613</v>
          </cell>
        </row>
        <row r="6107">
          <cell r="A6107">
            <v>613</v>
          </cell>
        </row>
        <row r="6108">
          <cell r="A6108">
            <v>613</v>
          </cell>
        </row>
        <row r="6109">
          <cell r="A6109">
            <v>613</v>
          </cell>
        </row>
        <row r="6110">
          <cell r="A6110">
            <v>613</v>
          </cell>
        </row>
        <row r="6111">
          <cell r="A6111">
            <v>613</v>
          </cell>
        </row>
        <row r="6112">
          <cell r="A6112">
            <v>613</v>
          </cell>
        </row>
        <row r="6113">
          <cell r="A6113">
            <v>613</v>
          </cell>
        </row>
        <row r="6114">
          <cell r="A6114">
            <v>613</v>
          </cell>
        </row>
        <row r="6115">
          <cell r="A6115">
            <v>613</v>
          </cell>
        </row>
        <row r="6116">
          <cell r="A6116">
            <v>613</v>
          </cell>
        </row>
        <row r="6117">
          <cell r="A6117" t="str">
            <v>Analítico</v>
          </cell>
        </row>
        <row r="6118">
          <cell r="A6118">
            <v>613</v>
          </cell>
        </row>
        <row r="6119">
          <cell r="A6119">
            <v>613</v>
          </cell>
        </row>
        <row r="6120">
          <cell r="A6120">
            <v>613</v>
          </cell>
        </row>
        <row r="6121">
          <cell r="A6121">
            <v>613</v>
          </cell>
        </row>
        <row r="6122">
          <cell r="A6122">
            <v>613</v>
          </cell>
        </row>
        <row r="6123">
          <cell r="A6123">
            <v>613</v>
          </cell>
        </row>
        <row r="6124">
          <cell r="A6124">
            <v>613</v>
          </cell>
        </row>
        <row r="6125">
          <cell r="A6125">
            <v>613</v>
          </cell>
        </row>
        <row r="6126">
          <cell r="A6126">
            <v>613</v>
          </cell>
        </row>
        <row r="6127">
          <cell r="A6127">
            <v>613</v>
          </cell>
        </row>
        <row r="6128">
          <cell r="A6128">
            <v>613</v>
          </cell>
        </row>
        <row r="6129">
          <cell r="A6129">
            <v>613</v>
          </cell>
        </row>
        <row r="6130">
          <cell r="A6130">
            <v>613</v>
          </cell>
        </row>
        <row r="6131">
          <cell r="A6131">
            <v>613</v>
          </cell>
        </row>
        <row r="6132">
          <cell r="A6132">
            <v>613</v>
          </cell>
        </row>
        <row r="6133">
          <cell r="A6133" t="str">
            <v>Analítico</v>
          </cell>
        </row>
        <row r="6134">
          <cell r="A6134">
            <v>615</v>
          </cell>
        </row>
        <row r="6135">
          <cell r="A6135">
            <v>615</v>
          </cell>
        </row>
        <row r="6136">
          <cell r="A6136" t="str">
            <v>Analítico</v>
          </cell>
        </row>
        <row r="6137">
          <cell r="A6137">
            <v>614</v>
          </cell>
        </row>
        <row r="6138">
          <cell r="A6138" t="str">
            <v>Analítico</v>
          </cell>
        </row>
        <row r="6139">
          <cell r="A6139" t="str">
            <v>Analítico</v>
          </cell>
        </row>
        <row r="6140">
          <cell r="A6140">
            <v>625</v>
          </cell>
        </row>
        <row r="6141">
          <cell r="A6141">
            <v>625</v>
          </cell>
        </row>
        <row r="6142">
          <cell r="A6142">
            <v>625</v>
          </cell>
        </row>
        <row r="6143">
          <cell r="A6143" t="str">
            <v>Analítico</v>
          </cell>
        </row>
        <row r="6144">
          <cell r="A6144">
            <v>625</v>
          </cell>
        </row>
        <row r="6145">
          <cell r="A6145">
            <v>625</v>
          </cell>
        </row>
        <row r="6146">
          <cell r="A6146" t="str">
            <v>Analítico</v>
          </cell>
        </row>
        <row r="6147">
          <cell r="A6147" t="str">
            <v>Analítico</v>
          </cell>
        </row>
        <row r="6148">
          <cell r="A6148" t="str">
            <v>Analítico</v>
          </cell>
        </row>
        <row r="6149">
          <cell r="A6149" t="str">
            <v>Analítico</v>
          </cell>
        </row>
        <row r="6150">
          <cell r="A6150">
            <v>634</v>
          </cell>
        </row>
        <row r="6151">
          <cell r="A6151">
            <v>634</v>
          </cell>
        </row>
        <row r="6152">
          <cell r="A6152">
            <v>634</v>
          </cell>
        </row>
        <row r="6153">
          <cell r="A6153">
            <v>634</v>
          </cell>
        </row>
        <row r="6154">
          <cell r="A6154">
            <v>634</v>
          </cell>
        </row>
        <row r="6155">
          <cell r="A6155">
            <v>634</v>
          </cell>
        </row>
        <row r="6156">
          <cell r="A6156">
            <v>634</v>
          </cell>
        </row>
        <row r="6157">
          <cell r="A6157">
            <v>634</v>
          </cell>
        </row>
        <row r="6158">
          <cell r="A6158">
            <v>634</v>
          </cell>
        </row>
        <row r="6159">
          <cell r="A6159">
            <v>634</v>
          </cell>
        </row>
        <row r="6160">
          <cell r="A6160">
            <v>634</v>
          </cell>
        </row>
        <row r="6161">
          <cell r="A6161">
            <v>634</v>
          </cell>
        </row>
        <row r="6162">
          <cell r="A6162">
            <v>634</v>
          </cell>
        </row>
        <row r="6163">
          <cell r="A6163">
            <v>634</v>
          </cell>
        </row>
        <row r="6164">
          <cell r="A6164">
            <v>634</v>
          </cell>
        </row>
        <row r="6165">
          <cell r="A6165">
            <v>634</v>
          </cell>
        </row>
        <row r="6166">
          <cell r="A6166">
            <v>634</v>
          </cell>
        </row>
        <row r="6167">
          <cell r="A6167">
            <v>634</v>
          </cell>
        </row>
        <row r="6168">
          <cell r="A6168">
            <v>634</v>
          </cell>
        </row>
        <row r="6169">
          <cell r="A6169">
            <v>634</v>
          </cell>
        </row>
        <row r="6170">
          <cell r="A6170">
            <v>634</v>
          </cell>
        </row>
        <row r="6171">
          <cell r="A6171">
            <v>634</v>
          </cell>
        </row>
        <row r="6172">
          <cell r="A6172">
            <v>634</v>
          </cell>
        </row>
        <row r="6173">
          <cell r="A6173">
            <v>634</v>
          </cell>
        </row>
        <row r="6174">
          <cell r="A6174">
            <v>634</v>
          </cell>
        </row>
        <row r="6175">
          <cell r="A6175">
            <v>634</v>
          </cell>
        </row>
        <row r="6176">
          <cell r="A6176">
            <v>634</v>
          </cell>
        </row>
        <row r="6177">
          <cell r="A6177">
            <v>634</v>
          </cell>
        </row>
        <row r="6178">
          <cell r="A6178">
            <v>634</v>
          </cell>
        </row>
        <row r="6179">
          <cell r="A6179">
            <v>634</v>
          </cell>
        </row>
        <row r="6180">
          <cell r="A6180">
            <v>634</v>
          </cell>
        </row>
        <row r="6181">
          <cell r="A6181">
            <v>634</v>
          </cell>
        </row>
        <row r="6182">
          <cell r="A6182">
            <v>634</v>
          </cell>
        </row>
        <row r="6183">
          <cell r="A6183">
            <v>634</v>
          </cell>
        </row>
        <row r="6184">
          <cell r="A6184">
            <v>634</v>
          </cell>
        </row>
        <row r="6185">
          <cell r="A6185">
            <v>634</v>
          </cell>
        </row>
        <row r="6186">
          <cell r="A6186">
            <v>634</v>
          </cell>
        </row>
        <row r="6187">
          <cell r="A6187">
            <v>634</v>
          </cell>
        </row>
        <row r="6188">
          <cell r="A6188">
            <v>634</v>
          </cell>
        </row>
        <row r="6189">
          <cell r="A6189">
            <v>634</v>
          </cell>
        </row>
        <row r="6190">
          <cell r="A6190">
            <v>634</v>
          </cell>
        </row>
        <row r="6191">
          <cell r="A6191">
            <v>634</v>
          </cell>
        </row>
        <row r="6192">
          <cell r="A6192">
            <v>634</v>
          </cell>
        </row>
        <row r="6193">
          <cell r="A6193">
            <v>634</v>
          </cell>
        </row>
        <row r="6194">
          <cell r="A6194">
            <v>634</v>
          </cell>
        </row>
        <row r="6195">
          <cell r="A6195">
            <v>634</v>
          </cell>
        </row>
        <row r="6196">
          <cell r="A6196">
            <v>634</v>
          </cell>
        </row>
        <row r="6197">
          <cell r="A6197">
            <v>634</v>
          </cell>
        </row>
        <row r="6198">
          <cell r="A6198">
            <v>634</v>
          </cell>
        </row>
        <row r="6199">
          <cell r="A6199">
            <v>634</v>
          </cell>
        </row>
        <row r="6200">
          <cell r="A6200">
            <v>634</v>
          </cell>
        </row>
        <row r="6201">
          <cell r="A6201">
            <v>634</v>
          </cell>
        </row>
        <row r="6202">
          <cell r="A6202">
            <v>634</v>
          </cell>
        </row>
        <row r="6203">
          <cell r="A6203">
            <v>634</v>
          </cell>
        </row>
        <row r="6204">
          <cell r="A6204">
            <v>634</v>
          </cell>
        </row>
        <row r="6205">
          <cell r="A6205">
            <v>634</v>
          </cell>
        </row>
        <row r="6206">
          <cell r="A6206">
            <v>634</v>
          </cell>
        </row>
        <row r="6207">
          <cell r="A6207">
            <v>634</v>
          </cell>
        </row>
        <row r="6208">
          <cell r="A6208">
            <v>634</v>
          </cell>
        </row>
        <row r="6209">
          <cell r="A6209">
            <v>634</v>
          </cell>
        </row>
        <row r="6210">
          <cell r="A6210">
            <v>634</v>
          </cell>
        </row>
        <row r="6211">
          <cell r="A6211">
            <v>634</v>
          </cell>
        </row>
        <row r="6212">
          <cell r="A6212">
            <v>634</v>
          </cell>
        </row>
        <row r="6213">
          <cell r="A6213">
            <v>634</v>
          </cell>
        </row>
        <row r="6214">
          <cell r="A6214">
            <v>634</v>
          </cell>
        </row>
        <row r="6215">
          <cell r="A6215">
            <v>634</v>
          </cell>
        </row>
        <row r="6216">
          <cell r="A6216">
            <v>634</v>
          </cell>
        </row>
        <row r="6217">
          <cell r="A6217">
            <v>634</v>
          </cell>
        </row>
        <row r="6218">
          <cell r="A6218">
            <v>634</v>
          </cell>
        </row>
        <row r="6219">
          <cell r="A6219">
            <v>634</v>
          </cell>
        </row>
        <row r="6220">
          <cell r="A6220">
            <v>634</v>
          </cell>
        </row>
        <row r="6221">
          <cell r="A6221">
            <v>634</v>
          </cell>
        </row>
        <row r="6222">
          <cell r="A6222">
            <v>634</v>
          </cell>
        </row>
        <row r="6223">
          <cell r="A6223">
            <v>634</v>
          </cell>
        </row>
        <row r="6224">
          <cell r="A6224">
            <v>634</v>
          </cell>
        </row>
        <row r="6225">
          <cell r="A6225">
            <v>634</v>
          </cell>
        </row>
        <row r="6226">
          <cell r="A6226">
            <v>634</v>
          </cell>
        </row>
        <row r="6227">
          <cell r="A6227">
            <v>634</v>
          </cell>
        </row>
        <row r="6228">
          <cell r="A6228">
            <v>634</v>
          </cell>
        </row>
        <row r="6229">
          <cell r="A6229">
            <v>634</v>
          </cell>
        </row>
        <row r="6230">
          <cell r="A6230">
            <v>634</v>
          </cell>
        </row>
        <row r="6231">
          <cell r="A6231">
            <v>634</v>
          </cell>
        </row>
        <row r="6232">
          <cell r="A6232">
            <v>634</v>
          </cell>
        </row>
        <row r="6233">
          <cell r="A6233">
            <v>634</v>
          </cell>
        </row>
        <row r="6234">
          <cell r="A6234">
            <v>634</v>
          </cell>
        </row>
        <row r="6235">
          <cell r="A6235">
            <v>634</v>
          </cell>
        </row>
        <row r="6236">
          <cell r="A6236">
            <v>634</v>
          </cell>
        </row>
        <row r="6237">
          <cell r="A6237">
            <v>634</v>
          </cell>
        </row>
        <row r="6238">
          <cell r="A6238">
            <v>634</v>
          </cell>
        </row>
        <row r="6239">
          <cell r="A6239">
            <v>634</v>
          </cell>
        </row>
        <row r="6240">
          <cell r="A6240">
            <v>634</v>
          </cell>
        </row>
        <row r="6241">
          <cell r="A6241">
            <v>634</v>
          </cell>
        </row>
        <row r="6242">
          <cell r="A6242">
            <v>634</v>
          </cell>
        </row>
        <row r="6243">
          <cell r="A6243">
            <v>634</v>
          </cell>
        </row>
        <row r="6244">
          <cell r="A6244">
            <v>634</v>
          </cell>
        </row>
        <row r="6245">
          <cell r="A6245">
            <v>634</v>
          </cell>
        </row>
        <row r="6246">
          <cell r="A6246">
            <v>634</v>
          </cell>
        </row>
        <row r="6247">
          <cell r="A6247">
            <v>634</v>
          </cell>
        </row>
        <row r="6248">
          <cell r="A6248">
            <v>634</v>
          </cell>
        </row>
        <row r="6249">
          <cell r="A6249">
            <v>634</v>
          </cell>
        </row>
        <row r="6250">
          <cell r="A6250">
            <v>634</v>
          </cell>
        </row>
        <row r="6251">
          <cell r="A6251">
            <v>634</v>
          </cell>
        </row>
        <row r="6252">
          <cell r="A6252">
            <v>634</v>
          </cell>
        </row>
        <row r="6253">
          <cell r="A6253">
            <v>634</v>
          </cell>
        </row>
        <row r="6254">
          <cell r="A6254">
            <v>634</v>
          </cell>
        </row>
        <row r="6255">
          <cell r="A6255">
            <v>634</v>
          </cell>
        </row>
        <row r="6256">
          <cell r="A6256">
            <v>634</v>
          </cell>
        </row>
        <row r="6257">
          <cell r="A6257">
            <v>634</v>
          </cell>
        </row>
        <row r="6258">
          <cell r="A6258">
            <v>634</v>
          </cell>
        </row>
        <row r="6259">
          <cell r="A6259">
            <v>634</v>
          </cell>
        </row>
        <row r="6260">
          <cell r="A6260">
            <v>634</v>
          </cell>
        </row>
        <row r="6261">
          <cell r="A6261">
            <v>634</v>
          </cell>
        </row>
        <row r="6262">
          <cell r="A6262">
            <v>634</v>
          </cell>
        </row>
        <row r="6263">
          <cell r="A6263">
            <v>634</v>
          </cell>
        </row>
        <row r="6264">
          <cell r="A6264">
            <v>634</v>
          </cell>
        </row>
        <row r="6265">
          <cell r="A6265">
            <v>634</v>
          </cell>
        </row>
        <row r="6266">
          <cell r="A6266">
            <v>634</v>
          </cell>
        </row>
        <row r="6267">
          <cell r="A6267">
            <v>634</v>
          </cell>
        </row>
        <row r="6268">
          <cell r="A6268">
            <v>634</v>
          </cell>
        </row>
        <row r="6269">
          <cell r="A6269">
            <v>634</v>
          </cell>
        </row>
        <row r="6270">
          <cell r="A6270">
            <v>634</v>
          </cell>
        </row>
        <row r="6271">
          <cell r="A6271">
            <v>634</v>
          </cell>
        </row>
        <row r="6272">
          <cell r="A6272">
            <v>634</v>
          </cell>
        </row>
        <row r="6273">
          <cell r="A6273">
            <v>634</v>
          </cell>
        </row>
        <row r="6274">
          <cell r="A6274">
            <v>634</v>
          </cell>
        </row>
        <row r="6275">
          <cell r="A6275">
            <v>634</v>
          </cell>
        </row>
        <row r="6276">
          <cell r="A6276">
            <v>634</v>
          </cell>
        </row>
        <row r="6277">
          <cell r="A6277">
            <v>634</v>
          </cell>
        </row>
        <row r="6278">
          <cell r="A6278">
            <v>634</v>
          </cell>
        </row>
        <row r="6279">
          <cell r="A6279">
            <v>634</v>
          </cell>
        </row>
        <row r="6280">
          <cell r="A6280">
            <v>634</v>
          </cell>
        </row>
        <row r="6281">
          <cell r="A6281">
            <v>634</v>
          </cell>
        </row>
        <row r="6282">
          <cell r="A6282">
            <v>634</v>
          </cell>
        </row>
        <row r="6283">
          <cell r="A6283">
            <v>634</v>
          </cell>
        </row>
        <row r="6284">
          <cell r="A6284">
            <v>634</v>
          </cell>
        </row>
        <row r="6285">
          <cell r="A6285">
            <v>634</v>
          </cell>
        </row>
        <row r="6286">
          <cell r="A6286">
            <v>634</v>
          </cell>
        </row>
        <row r="6287">
          <cell r="A6287">
            <v>634</v>
          </cell>
        </row>
        <row r="6288">
          <cell r="A6288">
            <v>634</v>
          </cell>
        </row>
        <row r="6289">
          <cell r="A6289">
            <v>634</v>
          </cell>
        </row>
        <row r="6290">
          <cell r="A6290">
            <v>634</v>
          </cell>
        </row>
        <row r="6291">
          <cell r="A6291">
            <v>634</v>
          </cell>
        </row>
        <row r="6292">
          <cell r="A6292">
            <v>634</v>
          </cell>
        </row>
        <row r="6293">
          <cell r="A6293">
            <v>634</v>
          </cell>
        </row>
        <row r="6294">
          <cell r="A6294">
            <v>634</v>
          </cell>
        </row>
        <row r="6295">
          <cell r="A6295">
            <v>634</v>
          </cell>
        </row>
        <row r="6296">
          <cell r="A6296">
            <v>634</v>
          </cell>
        </row>
        <row r="6297">
          <cell r="A6297">
            <v>634</v>
          </cell>
        </row>
        <row r="6298">
          <cell r="A6298">
            <v>634</v>
          </cell>
        </row>
        <row r="6299">
          <cell r="A6299">
            <v>634</v>
          </cell>
        </row>
        <row r="6300">
          <cell r="A6300">
            <v>634</v>
          </cell>
        </row>
        <row r="6301">
          <cell r="A6301">
            <v>634</v>
          </cell>
        </row>
        <row r="6302">
          <cell r="A6302">
            <v>634</v>
          </cell>
        </row>
        <row r="6303">
          <cell r="A6303">
            <v>634</v>
          </cell>
        </row>
        <row r="6304">
          <cell r="A6304">
            <v>634</v>
          </cell>
        </row>
        <row r="6305">
          <cell r="A6305">
            <v>634</v>
          </cell>
        </row>
        <row r="6306">
          <cell r="A6306">
            <v>634</v>
          </cell>
        </row>
        <row r="6307">
          <cell r="A6307">
            <v>634</v>
          </cell>
        </row>
        <row r="6308">
          <cell r="A6308">
            <v>634</v>
          </cell>
        </row>
        <row r="6309">
          <cell r="A6309">
            <v>634</v>
          </cell>
        </row>
        <row r="6310">
          <cell r="A6310">
            <v>634</v>
          </cell>
        </row>
        <row r="6311">
          <cell r="A6311">
            <v>634</v>
          </cell>
        </row>
        <row r="6312">
          <cell r="A6312">
            <v>634</v>
          </cell>
        </row>
        <row r="6313">
          <cell r="A6313">
            <v>634</v>
          </cell>
        </row>
        <row r="6314">
          <cell r="A6314">
            <v>634</v>
          </cell>
        </row>
        <row r="6315">
          <cell r="A6315">
            <v>634</v>
          </cell>
        </row>
        <row r="6316">
          <cell r="A6316">
            <v>634</v>
          </cell>
        </row>
        <row r="6317">
          <cell r="A6317">
            <v>634</v>
          </cell>
        </row>
        <row r="6318">
          <cell r="A6318">
            <v>634</v>
          </cell>
        </row>
        <row r="6319">
          <cell r="A6319">
            <v>634</v>
          </cell>
        </row>
        <row r="6320">
          <cell r="A6320">
            <v>634</v>
          </cell>
        </row>
        <row r="6321">
          <cell r="A6321">
            <v>634</v>
          </cell>
        </row>
        <row r="6322">
          <cell r="A6322">
            <v>634</v>
          </cell>
        </row>
        <row r="6323">
          <cell r="A6323">
            <v>634</v>
          </cell>
        </row>
        <row r="6324">
          <cell r="A6324">
            <v>634</v>
          </cell>
        </row>
        <row r="6325">
          <cell r="A6325">
            <v>634</v>
          </cell>
        </row>
        <row r="6326">
          <cell r="A6326">
            <v>634</v>
          </cell>
        </row>
        <row r="6327">
          <cell r="A6327">
            <v>634</v>
          </cell>
        </row>
        <row r="6328">
          <cell r="A6328">
            <v>634</v>
          </cell>
        </row>
        <row r="6329">
          <cell r="A6329">
            <v>634</v>
          </cell>
        </row>
        <row r="6330">
          <cell r="A6330">
            <v>634</v>
          </cell>
        </row>
        <row r="6331">
          <cell r="A6331">
            <v>634</v>
          </cell>
        </row>
        <row r="6332">
          <cell r="A6332">
            <v>634</v>
          </cell>
        </row>
        <row r="6333">
          <cell r="A6333">
            <v>634</v>
          </cell>
        </row>
        <row r="6334">
          <cell r="A6334">
            <v>634</v>
          </cell>
        </row>
        <row r="6335">
          <cell r="A6335">
            <v>634</v>
          </cell>
        </row>
        <row r="6336">
          <cell r="A6336">
            <v>634</v>
          </cell>
        </row>
        <row r="6337">
          <cell r="A6337">
            <v>634</v>
          </cell>
        </row>
        <row r="6338">
          <cell r="A6338">
            <v>634</v>
          </cell>
        </row>
        <row r="6339">
          <cell r="A6339">
            <v>634</v>
          </cell>
        </row>
        <row r="6340">
          <cell r="A6340">
            <v>634</v>
          </cell>
        </row>
        <row r="6341">
          <cell r="A6341">
            <v>634</v>
          </cell>
        </row>
        <row r="6342">
          <cell r="A6342">
            <v>634</v>
          </cell>
        </row>
        <row r="6343">
          <cell r="A6343">
            <v>634</v>
          </cell>
        </row>
        <row r="6344">
          <cell r="A6344">
            <v>634</v>
          </cell>
        </row>
        <row r="6345">
          <cell r="A6345">
            <v>634</v>
          </cell>
        </row>
        <row r="6346">
          <cell r="A6346">
            <v>634</v>
          </cell>
        </row>
        <row r="6347">
          <cell r="A6347">
            <v>634</v>
          </cell>
        </row>
        <row r="6348">
          <cell r="A6348">
            <v>634</v>
          </cell>
        </row>
        <row r="6349">
          <cell r="A6349">
            <v>634</v>
          </cell>
        </row>
        <row r="6350">
          <cell r="A6350">
            <v>634</v>
          </cell>
        </row>
        <row r="6351">
          <cell r="A6351">
            <v>634</v>
          </cell>
        </row>
        <row r="6352">
          <cell r="A6352">
            <v>634</v>
          </cell>
        </row>
        <row r="6353">
          <cell r="A6353">
            <v>634</v>
          </cell>
        </row>
        <row r="6354">
          <cell r="A6354">
            <v>634</v>
          </cell>
        </row>
        <row r="6355">
          <cell r="A6355">
            <v>634</v>
          </cell>
        </row>
        <row r="6356">
          <cell r="A6356">
            <v>634</v>
          </cell>
        </row>
        <row r="6357">
          <cell r="A6357">
            <v>634</v>
          </cell>
        </row>
        <row r="6358">
          <cell r="A6358">
            <v>634</v>
          </cell>
        </row>
        <row r="6359">
          <cell r="A6359">
            <v>634</v>
          </cell>
        </row>
        <row r="6360">
          <cell r="A6360">
            <v>634</v>
          </cell>
        </row>
        <row r="6361">
          <cell r="A6361">
            <v>634</v>
          </cell>
        </row>
        <row r="6362">
          <cell r="A6362">
            <v>634</v>
          </cell>
        </row>
        <row r="6363">
          <cell r="A6363">
            <v>634</v>
          </cell>
        </row>
        <row r="6364">
          <cell r="A6364">
            <v>634</v>
          </cell>
        </row>
        <row r="6365">
          <cell r="A6365">
            <v>634</v>
          </cell>
        </row>
        <row r="6366">
          <cell r="A6366">
            <v>634</v>
          </cell>
        </row>
        <row r="6367">
          <cell r="A6367">
            <v>634</v>
          </cell>
        </row>
        <row r="6368">
          <cell r="A6368">
            <v>634</v>
          </cell>
        </row>
        <row r="6369">
          <cell r="A6369">
            <v>634</v>
          </cell>
        </row>
        <row r="6370">
          <cell r="A6370">
            <v>634</v>
          </cell>
        </row>
        <row r="6371">
          <cell r="A6371">
            <v>634</v>
          </cell>
        </row>
        <row r="6372">
          <cell r="A6372">
            <v>634</v>
          </cell>
        </row>
        <row r="6373">
          <cell r="A6373">
            <v>634</v>
          </cell>
        </row>
        <row r="6374">
          <cell r="A6374">
            <v>634</v>
          </cell>
        </row>
        <row r="6375">
          <cell r="A6375">
            <v>634</v>
          </cell>
        </row>
        <row r="6376">
          <cell r="A6376">
            <v>634</v>
          </cell>
        </row>
        <row r="6377">
          <cell r="A6377">
            <v>634</v>
          </cell>
        </row>
        <row r="6378">
          <cell r="A6378">
            <v>634</v>
          </cell>
        </row>
        <row r="6379">
          <cell r="A6379">
            <v>634</v>
          </cell>
        </row>
        <row r="6380">
          <cell r="A6380">
            <v>634</v>
          </cell>
        </row>
        <row r="6381">
          <cell r="A6381">
            <v>634</v>
          </cell>
        </row>
        <row r="6382">
          <cell r="A6382">
            <v>634</v>
          </cell>
        </row>
        <row r="6383">
          <cell r="A6383">
            <v>634</v>
          </cell>
        </row>
        <row r="6384">
          <cell r="A6384">
            <v>634</v>
          </cell>
        </row>
        <row r="6385">
          <cell r="A6385">
            <v>634</v>
          </cell>
        </row>
        <row r="6386">
          <cell r="A6386">
            <v>634</v>
          </cell>
        </row>
        <row r="6387">
          <cell r="A6387">
            <v>634</v>
          </cell>
        </row>
        <row r="6388">
          <cell r="A6388">
            <v>634</v>
          </cell>
        </row>
        <row r="6389">
          <cell r="A6389">
            <v>634</v>
          </cell>
        </row>
        <row r="6390">
          <cell r="A6390">
            <v>634</v>
          </cell>
        </row>
        <row r="6391">
          <cell r="A6391">
            <v>634</v>
          </cell>
        </row>
        <row r="6392">
          <cell r="A6392">
            <v>634</v>
          </cell>
        </row>
        <row r="6393">
          <cell r="A6393">
            <v>634</v>
          </cell>
        </row>
        <row r="6394">
          <cell r="A6394">
            <v>634</v>
          </cell>
        </row>
        <row r="6395">
          <cell r="A6395">
            <v>634</v>
          </cell>
        </row>
        <row r="6396">
          <cell r="A6396">
            <v>634</v>
          </cell>
        </row>
        <row r="6397">
          <cell r="A6397">
            <v>634</v>
          </cell>
        </row>
        <row r="6398">
          <cell r="A6398">
            <v>634</v>
          </cell>
        </row>
        <row r="6399">
          <cell r="A6399">
            <v>634</v>
          </cell>
        </row>
        <row r="6400">
          <cell r="A6400">
            <v>634</v>
          </cell>
        </row>
        <row r="6401">
          <cell r="A6401">
            <v>634</v>
          </cell>
        </row>
        <row r="6402">
          <cell r="A6402">
            <v>634</v>
          </cell>
        </row>
        <row r="6403">
          <cell r="A6403">
            <v>634</v>
          </cell>
        </row>
        <row r="6404">
          <cell r="A6404">
            <v>634</v>
          </cell>
        </row>
        <row r="6405">
          <cell r="A6405">
            <v>634</v>
          </cell>
        </row>
        <row r="6406">
          <cell r="A6406">
            <v>634</v>
          </cell>
        </row>
        <row r="6407">
          <cell r="A6407">
            <v>634</v>
          </cell>
        </row>
        <row r="6408">
          <cell r="A6408">
            <v>634</v>
          </cell>
        </row>
        <row r="6409">
          <cell r="A6409">
            <v>634</v>
          </cell>
        </row>
        <row r="6410">
          <cell r="A6410">
            <v>634</v>
          </cell>
        </row>
        <row r="6411">
          <cell r="A6411">
            <v>634</v>
          </cell>
        </row>
        <row r="6412">
          <cell r="A6412">
            <v>634</v>
          </cell>
        </row>
        <row r="6413">
          <cell r="A6413">
            <v>634</v>
          </cell>
        </row>
        <row r="6414">
          <cell r="A6414">
            <v>634</v>
          </cell>
        </row>
        <row r="6415">
          <cell r="A6415">
            <v>634</v>
          </cell>
        </row>
        <row r="6416">
          <cell r="A6416">
            <v>634</v>
          </cell>
        </row>
        <row r="6417">
          <cell r="A6417">
            <v>634</v>
          </cell>
        </row>
        <row r="6418">
          <cell r="A6418" t="str">
            <v>Analítico</v>
          </cell>
        </row>
        <row r="6419">
          <cell r="A6419">
            <v>634</v>
          </cell>
        </row>
        <row r="6420">
          <cell r="A6420" t="str">
            <v>Analítico</v>
          </cell>
        </row>
        <row r="6421">
          <cell r="A6421" t="str">
            <v>Analítico</v>
          </cell>
        </row>
        <row r="6422">
          <cell r="A6422">
            <v>635</v>
          </cell>
        </row>
        <row r="6423">
          <cell r="A6423" t="str">
            <v>Analítico</v>
          </cell>
        </row>
        <row r="6424">
          <cell r="A6424">
            <v>635</v>
          </cell>
        </row>
        <row r="6425">
          <cell r="A6425">
            <v>636</v>
          </cell>
        </row>
        <row r="6426">
          <cell r="A6426">
            <v>635</v>
          </cell>
        </row>
        <row r="6427">
          <cell r="A6427">
            <v>635</v>
          </cell>
        </row>
        <row r="6428">
          <cell r="A6428" t="str">
            <v>Analítico</v>
          </cell>
        </row>
        <row r="6429">
          <cell r="A6429">
            <v>588</v>
          </cell>
        </row>
        <row r="6430">
          <cell r="A6430">
            <v>588</v>
          </cell>
        </row>
        <row r="6431">
          <cell r="A6431">
            <v>588</v>
          </cell>
        </row>
        <row r="6432">
          <cell r="A6432">
            <v>588</v>
          </cell>
        </row>
        <row r="6433">
          <cell r="A6433">
            <v>588</v>
          </cell>
        </row>
        <row r="6434">
          <cell r="A6434">
            <v>588</v>
          </cell>
        </row>
        <row r="6435">
          <cell r="A6435">
            <v>588</v>
          </cell>
        </row>
        <row r="6436">
          <cell r="A6436">
            <v>588</v>
          </cell>
        </row>
        <row r="6437">
          <cell r="A6437">
            <v>588</v>
          </cell>
        </row>
        <row r="6438">
          <cell r="A6438">
            <v>588</v>
          </cell>
        </row>
        <row r="6439">
          <cell r="A6439">
            <v>588</v>
          </cell>
        </row>
        <row r="6440">
          <cell r="A6440">
            <v>588</v>
          </cell>
        </row>
        <row r="6441">
          <cell r="A6441">
            <v>588</v>
          </cell>
        </row>
        <row r="6442">
          <cell r="A6442">
            <v>588</v>
          </cell>
        </row>
        <row r="6443">
          <cell r="A6443" t="str">
            <v>Analítico</v>
          </cell>
        </row>
        <row r="6444">
          <cell r="A6444">
            <v>636</v>
          </cell>
        </row>
        <row r="6445">
          <cell r="A6445">
            <v>636</v>
          </cell>
        </row>
        <row r="6446">
          <cell r="A6446">
            <v>636</v>
          </cell>
        </row>
        <row r="6447">
          <cell r="A6447">
            <v>636</v>
          </cell>
        </row>
        <row r="6448">
          <cell r="A6448">
            <v>636</v>
          </cell>
        </row>
        <row r="6449">
          <cell r="A6449">
            <v>636</v>
          </cell>
        </row>
        <row r="6450">
          <cell r="A6450">
            <v>636</v>
          </cell>
        </row>
        <row r="6451">
          <cell r="A6451">
            <v>636</v>
          </cell>
        </row>
        <row r="6452">
          <cell r="A6452">
            <v>636</v>
          </cell>
        </row>
        <row r="6453">
          <cell r="A6453">
            <v>636</v>
          </cell>
        </row>
        <row r="6454">
          <cell r="A6454">
            <v>636</v>
          </cell>
        </row>
        <row r="6455">
          <cell r="A6455">
            <v>636</v>
          </cell>
        </row>
        <row r="6456">
          <cell r="A6456">
            <v>636</v>
          </cell>
        </row>
        <row r="6457">
          <cell r="A6457">
            <v>636</v>
          </cell>
        </row>
        <row r="6458">
          <cell r="A6458">
            <v>636</v>
          </cell>
        </row>
        <row r="6459">
          <cell r="A6459">
            <v>636</v>
          </cell>
        </row>
        <row r="6460">
          <cell r="A6460">
            <v>636</v>
          </cell>
        </row>
        <row r="6461">
          <cell r="A6461">
            <v>636</v>
          </cell>
        </row>
        <row r="6462">
          <cell r="A6462">
            <v>636</v>
          </cell>
        </row>
        <row r="6463">
          <cell r="A6463">
            <v>636</v>
          </cell>
        </row>
        <row r="6464">
          <cell r="A6464">
            <v>636</v>
          </cell>
        </row>
        <row r="6465">
          <cell r="A6465">
            <v>636</v>
          </cell>
        </row>
        <row r="6466">
          <cell r="A6466">
            <v>636</v>
          </cell>
        </row>
        <row r="6467">
          <cell r="A6467">
            <v>636</v>
          </cell>
        </row>
        <row r="6468">
          <cell r="A6468">
            <v>636</v>
          </cell>
        </row>
        <row r="6469">
          <cell r="A6469" t="str">
            <v>Analítico</v>
          </cell>
        </row>
        <row r="6470">
          <cell r="A6470" t="str">
            <v>Analítico</v>
          </cell>
        </row>
        <row r="6471">
          <cell r="A6471">
            <v>636</v>
          </cell>
        </row>
        <row r="6472">
          <cell r="A6472" t="str">
            <v>Analítico</v>
          </cell>
        </row>
        <row r="6473">
          <cell r="A6473">
            <v>636</v>
          </cell>
        </row>
        <row r="6474">
          <cell r="A6474" t="str">
            <v>Analítico</v>
          </cell>
        </row>
        <row r="6475">
          <cell r="A6475">
            <v>636</v>
          </cell>
        </row>
        <row r="6476">
          <cell r="A6476">
            <v>636</v>
          </cell>
        </row>
        <row r="6477">
          <cell r="A6477">
            <v>636</v>
          </cell>
        </row>
        <row r="6478">
          <cell r="A6478">
            <v>636</v>
          </cell>
        </row>
        <row r="6479">
          <cell r="A6479">
            <v>636</v>
          </cell>
        </row>
        <row r="6480">
          <cell r="A6480">
            <v>636</v>
          </cell>
        </row>
        <row r="6481">
          <cell r="A6481">
            <v>636</v>
          </cell>
        </row>
        <row r="6482">
          <cell r="A6482">
            <v>636</v>
          </cell>
        </row>
        <row r="6483">
          <cell r="A6483">
            <v>636</v>
          </cell>
        </row>
        <row r="6484">
          <cell r="A6484">
            <v>636</v>
          </cell>
        </row>
        <row r="6485">
          <cell r="A6485">
            <v>636</v>
          </cell>
        </row>
        <row r="6486">
          <cell r="A6486">
            <v>636</v>
          </cell>
        </row>
        <row r="6487">
          <cell r="A6487">
            <v>636</v>
          </cell>
        </row>
        <row r="6488">
          <cell r="A6488">
            <v>636</v>
          </cell>
        </row>
        <row r="6489">
          <cell r="A6489">
            <v>636</v>
          </cell>
        </row>
        <row r="6490">
          <cell r="A6490">
            <v>636</v>
          </cell>
        </row>
        <row r="6491">
          <cell r="A6491">
            <v>636</v>
          </cell>
        </row>
        <row r="6492">
          <cell r="A6492">
            <v>636</v>
          </cell>
        </row>
        <row r="6493">
          <cell r="A6493">
            <v>636</v>
          </cell>
        </row>
        <row r="6494">
          <cell r="A6494">
            <v>636</v>
          </cell>
        </row>
        <row r="6495">
          <cell r="A6495">
            <v>636</v>
          </cell>
        </row>
        <row r="6496">
          <cell r="A6496">
            <v>636</v>
          </cell>
        </row>
        <row r="6497">
          <cell r="A6497">
            <v>636</v>
          </cell>
        </row>
        <row r="6498">
          <cell r="A6498">
            <v>636</v>
          </cell>
        </row>
        <row r="6499">
          <cell r="A6499">
            <v>636</v>
          </cell>
        </row>
        <row r="6500">
          <cell r="A6500">
            <v>636</v>
          </cell>
        </row>
        <row r="6501">
          <cell r="A6501">
            <v>636</v>
          </cell>
        </row>
        <row r="6502">
          <cell r="A6502">
            <v>636</v>
          </cell>
        </row>
        <row r="6503">
          <cell r="A6503">
            <v>636</v>
          </cell>
        </row>
        <row r="6504">
          <cell r="A6504">
            <v>636</v>
          </cell>
        </row>
        <row r="6505">
          <cell r="A6505">
            <v>636</v>
          </cell>
        </row>
        <row r="6506">
          <cell r="A6506">
            <v>636</v>
          </cell>
        </row>
        <row r="6507">
          <cell r="A6507">
            <v>636</v>
          </cell>
        </row>
        <row r="6508">
          <cell r="A6508">
            <v>636</v>
          </cell>
        </row>
        <row r="6509">
          <cell r="A6509">
            <v>636</v>
          </cell>
        </row>
        <row r="6510">
          <cell r="A6510">
            <v>636</v>
          </cell>
        </row>
        <row r="6511">
          <cell r="A6511">
            <v>636</v>
          </cell>
        </row>
        <row r="6512">
          <cell r="A6512">
            <v>636</v>
          </cell>
        </row>
        <row r="6513">
          <cell r="A6513">
            <v>636</v>
          </cell>
        </row>
        <row r="6514">
          <cell r="A6514">
            <v>636</v>
          </cell>
        </row>
        <row r="6515">
          <cell r="A6515">
            <v>636</v>
          </cell>
        </row>
        <row r="6516">
          <cell r="A6516">
            <v>636</v>
          </cell>
        </row>
        <row r="6517">
          <cell r="A6517">
            <v>636</v>
          </cell>
        </row>
        <row r="6518">
          <cell r="A6518">
            <v>636</v>
          </cell>
        </row>
        <row r="6519">
          <cell r="A6519">
            <v>636</v>
          </cell>
        </row>
        <row r="6520">
          <cell r="A6520">
            <v>636</v>
          </cell>
        </row>
        <row r="6521">
          <cell r="A6521">
            <v>636</v>
          </cell>
        </row>
        <row r="6522">
          <cell r="A6522">
            <v>636</v>
          </cell>
        </row>
        <row r="6523">
          <cell r="A6523">
            <v>636</v>
          </cell>
        </row>
        <row r="6524">
          <cell r="A6524" t="str">
            <v>Analítico</v>
          </cell>
        </row>
        <row r="6525">
          <cell r="A6525" t="str">
            <v>Analítico</v>
          </cell>
        </row>
        <row r="6526">
          <cell r="A6526" t="str">
            <v>Analítico</v>
          </cell>
        </row>
        <row r="6527">
          <cell r="A6527">
            <v>636</v>
          </cell>
        </row>
        <row r="6528">
          <cell r="A6528" t="str">
            <v>Analítico</v>
          </cell>
        </row>
        <row r="6529">
          <cell r="A6529">
            <v>636</v>
          </cell>
        </row>
        <row r="6530">
          <cell r="A6530" t="str">
            <v>Analítico</v>
          </cell>
        </row>
        <row r="6531">
          <cell r="A6531" t="str">
            <v>Analítico</v>
          </cell>
        </row>
        <row r="6532">
          <cell r="A6532">
            <v>654</v>
          </cell>
        </row>
        <row r="6533">
          <cell r="A6533" t="str">
            <v>Analítico</v>
          </cell>
        </row>
        <row r="6534">
          <cell r="A6534" t="str">
            <v>Analítico</v>
          </cell>
        </row>
        <row r="6535">
          <cell r="A6535">
            <v>653</v>
          </cell>
        </row>
        <row r="6536">
          <cell r="A6536">
            <v>653</v>
          </cell>
        </row>
        <row r="6537">
          <cell r="A6537">
            <v>653</v>
          </cell>
        </row>
        <row r="6538">
          <cell r="A6538" t="str">
            <v>Analítico</v>
          </cell>
        </row>
        <row r="6539">
          <cell r="A6539" t="str">
            <v>Analítico</v>
          </cell>
        </row>
        <row r="6540">
          <cell r="A6540" t="str">
            <v>Analítico</v>
          </cell>
        </row>
        <row r="6541">
          <cell r="A6541">
            <v>666</v>
          </cell>
        </row>
      </sheetData>
      <sheetData sheetId="1">
        <row r="9">
          <cell r="A9" t="str">
            <v>Analítico</v>
          </cell>
        </row>
        <row r="10">
          <cell r="A10" t="str">
            <v>Analítico</v>
          </cell>
        </row>
        <row r="11">
          <cell r="A11" t="str">
            <v>Analítico</v>
          </cell>
        </row>
        <row r="12">
          <cell r="A12" t="str">
            <v>Analítico</v>
          </cell>
        </row>
        <row r="13">
          <cell r="A13">
            <v>100</v>
          </cell>
        </row>
        <row r="14">
          <cell r="A14">
            <v>100</v>
          </cell>
        </row>
        <row r="15">
          <cell r="A15" t="str">
            <v>Analítico</v>
          </cell>
        </row>
        <row r="16">
          <cell r="A16" t="str">
            <v>Analítico</v>
          </cell>
        </row>
        <row r="17">
          <cell r="A17">
            <v>101</v>
          </cell>
        </row>
        <row r="18">
          <cell r="A18">
            <v>101</v>
          </cell>
        </row>
        <row r="19">
          <cell r="A19">
            <v>101</v>
          </cell>
        </row>
        <row r="20">
          <cell r="A20">
            <v>101</v>
          </cell>
        </row>
        <row r="21">
          <cell r="A21">
            <v>101</v>
          </cell>
        </row>
        <row r="22">
          <cell r="A22">
            <v>101</v>
          </cell>
        </row>
        <row r="23">
          <cell r="A23">
            <v>101</v>
          </cell>
        </row>
        <row r="24">
          <cell r="A24">
            <v>101</v>
          </cell>
        </row>
        <row r="25">
          <cell r="A25">
            <v>101</v>
          </cell>
        </row>
        <row r="26">
          <cell r="A26">
            <v>101</v>
          </cell>
        </row>
        <row r="27">
          <cell r="A27">
            <v>101</v>
          </cell>
        </row>
        <row r="28">
          <cell r="A28">
            <v>101</v>
          </cell>
        </row>
        <row r="29">
          <cell r="A29">
            <v>101</v>
          </cell>
        </row>
        <row r="30">
          <cell r="A30">
            <v>101</v>
          </cell>
        </row>
        <row r="31">
          <cell r="A31">
            <v>101</v>
          </cell>
        </row>
        <row r="32">
          <cell r="A32">
            <v>101</v>
          </cell>
        </row>
        <row r="33">
          <cell r="A33">
            <v>101</v>
          </cell>
        </row>
        <row r="34">
          <cell r="A34">
            <v>101</v>
          </cell>
        </row>
        <row r="35">
          <cell r="A35">
            <v>101</v>
          </cell>
        </row>
        <row r="36">
          <cell r="A36">
            <v>101</v>
          </cell>
        </row>
        <row r="37">
          <cell r="A37">
            <v>101</v>
          </cell>
        </row>
        <row r="38">
          <cell r="A38">
            <v>101</v>
          </cell>
        </row>
        <row r="39">
          <cell r="A39">
            <v>101</v>
          </cell>
        </row>
        <row r="40">
          <cell r="A40">
            <v>101</v>
          </cell>
        </row>
        <row r="41">
          <cell r="A41">
            <v>101</v>
          </cell>
        </row>
        <row r="42">
          <cell r="A42">
            <v>101</v>
          </cell>
        </row>
        <row r="43">
          <cell r="A43">
            <v>101</v>
          </cell>
        </row>
        <row r="44">
          <cell r="A44">
            <v>101</v>
          </cell>
        </row>
        <row r="45">
          <cell r="A45">
            <v>101</v>
          </cell>
        </row>
        <row r="46">
          <cell r="A46">
            <v>101</v>
          </cell>
        </row>
        <row r="47">
          <cell r="A47">
            <v>101</v>
          </cell>
        </row>
        <row r="48">
          <cell r="A48">
            <v>101</v>
          </cell>
        </row>
        <row r="49">
          <cell r="A49">
            <v>101</v>
          </cell>
        </row>
        <row r="50">
          <cell r="A50">
            <v>101</v>
          </cell>
        </row>
        <row r="51">
          <cell r="A51">
            <v>101</v>
          </cell>
        </row>
        <row r="52">
          <cell r="A52">
            <v>101</v>
          </cell>
        </row>
        <row r="53">
          <cell r="A53">
            <v>101</v>
          </cell>
        </row>
        <row r="54">
          <cell r="A54">
            <v>101</v>
          </cell>
        </row>
        <row r="55">
          <cell r="A55">
            <v>101</v>
          </cell>
        </row>
        <row r="56">
          <cell r="A56">
            <v>101</v>
          </cell>
        </row>
        <row r="57">
          <cell r="A57">
            <v>101</v>
          </cell>
        </row>
        <row r="58">
          <cell r="A58">
            <v>101</v>
          </cell>
        </row>
        <row r="59">
          <cell r="A59">
            <v>101</v>
          </cell>
        </row>
        <row r="60">
          <cell r="A60">
            <v>101</v>
          </cell>
        </row>
        <row r="61">
          <cell r="A61">
            <v>101</v>
          </cell>
        </row>
        <row r="62">
          <cell r="A62">
            <v>101</v>
          </cell>
        </row>
        <row r="63">
          <cell r="A63">
            <v>101</v>
          </cell>
        </row>
        <row r="64">
          <cell r="A64">
            <v>101</v>
          </cell>
        </row>
        <row r="65">
          <cell r="A65">
            <v>101</v>
          </cell>
        </row>
        <row r="66">
          <cell r="A66">
            <v>101</v>
          </cell>
        </row>
        <row r="67">
          <cell r="A67">
            <v>101</v>
          </cell>
        </row>
        <row r="68">
          <cell r="A68">
            <v>101</v>
          </cell>
        </row>
        <row r="69">
          <cell r="A69">
            <v>101</v>
          </cell>
        </row>
        <row r="70">
          <cell r="A70">
            <v>101</v>
          </cell>
        </row>
        <row r="71">
          <cell r="A71">
            <v>101</v>
          </cell>
        </row>
        <row r="72">
          <cell r="A72">
            <v>101</v>
          </cell>
        </row>
        <row r="73">
          <cell r="A73">
            <v>101</v>
          </cell>
        </row>
        <row r="74">
          <cell r="A74">
            <v>101</v>
          </cell>
        </row>
        <row r="75">
          <cell r="A75">
            <v>101</v>
          </cell>
        </row>
        <row r="76">
          <cell r="A76">
            <v>101</v>
          </cell>
        </row>
        <row r="77">
          <cell r="A77">
            <v>101</v>
          </cell>
        </row>
        <row r="78">
          <cell r="A78">
            <v>101</v>
          </cell>
        </row>
        <row r="79">
          <cell r="A79">
            <v>101</v>
          </cell>
        </row>
        <row r="80">
          <cell r="A80">
            <v>101</v>
          </cell>
        </row>
        <row r="81">
          <cell r="A81">
            <v>101</v>
          </cell>
        </row>
        <row r="82">
          <cell r="A82">
            <v>101</v>
          </cell>
        </row>
        <row r="83">
          <cell r="A83">
            <v>101</v>
          </cell>
        </row>
        <row r="84">
          <cell r="A84">
            <v>101</v>
          </cell>
        </row>
        <row r="85">
          <cell r="A85">
            <v>101</v>
          </cell>
        </row>
        <row r="86">
          <cell r="A86">
            <v>101</v>
          </cell>
        </row>
        <row r="87">
          <cell r="A87">
            <v>101</v>
          </cell>
        </row>
        <row r="88">
          <cell r="A88">
            <v>101</v>
          </cell>
        </row>
        <row r="89">
          <cell r="A89">
            <v>101</v>
          </cell>
        </row>
        <row r="90">
          <cell r="A90">
            <v>101</v>
          </cell>
        </row>
        <row r="91">
          <cell r="A91">
            <v>101</v>
          </cell>
        </row>
        <row r="92">
          <cell r="A92">
            <v>101</v>
          </cell>
        </row>
        <row r="93">
          <cell r="A93">
            <v>101</v>
          </cell>
        </row>
        <row r="94">
          <cell r="A94">
            <v>101</v>
          </cell>
        </row>
        <row r="95">
          <cell r="A95">
            <v>101</v>
          </cell>
        </row>
        <row r="96">
          <cell r="A96">
            <v>101</v>
          </cell>
        </row>
        <row r="97">
          <cell r="A97">
            <v>101</v>
          </cell>
        </row>
        <row r="98">
          <cell r="A98">
            <v>101</v>
          </cell>
        </row>
        <row r="99">
          <cell r="A99">
            <v>101</v>
          </cell>
        </row>
        <row r="100">
          <cell r="A100">
            <v>101</v>
          </cell>
        </row>
        <row r="101">
          <cell r="A101">
            <v>101</v>
          </cell>
        </row>
        <row r="102">
          <cell r="A102">
            <v>101</v>
          </cell>
        </row>
        <row r="103">
          <cell r="A103">
            <v>101</v>
          </cell>
        </row>
        <row r="104">
          <cell r="A104">
            <v>101</v>
          </cell>
        </row>
        <row r="105">
          <cell r="A105">
            <v>101</v>
          </cell>
        </row>
        <row r="106">
          <cell r="A106">
            <v>101</v>
          </cell>
        </row>
        <row r="107">
          <cell r="A107">
            <v>101</v>
          </cell>
        </row>
        <row r="108">
          <cell r="A108">
            <v>101</v>
          </cell>
        </row>
        <row r="109">
          <cell r="A109">
            <v>101</v>
          </cell>
        </row>
        <row r="110">
          <cell r="A110">
            <v>101</v>
          </cell>
        </row>
        <row r="111">
          <cell r="A111">
            <v>101</v>
          </cell>
        </row>
        <row r="112">
          <cell r="A112">
            <v>101</v>
          </cell>
        </row>
        <row r="113">
          <cell r="A113">
            <v>101</v>
          </cell>
        </row>
        <row r="114">
          <cell r="A114">
            <v>101</v>
          </cell>
        </row>
        <row r="115">
          <cell r="A115">
            <v>101</v>
          </cell>
        </row>
        <row r="116">
          <cell r="A116">
            <v>101</v>
          </cell>
        </row>
        <row r="117">
          <cell r="A117">
            <v>101</v>
          </cell>
        </row>
        <row r="118">
          <cell r="A118">
            <v>101</v>
          </cell>
        </row>
        <row r="119">
          <cell r="A119">
            <v>101</v>
          </cell>
        </row>
        <row r="120">
          <cell r="A120">
            <v>101</v>
          </cell>
        </row>
        <row r="121">
          <cell r="A121">
            <v>101</v>
          </cell>
        </row>
        <row r="122">
          <cell r="A122">
            <v>101</v>
          </cell>
        </row>
        <row r="123">
          <cell r="A123">
            <v>101</v>
          </cell>
        </row>
        <row r="124">
          <cell r="A124">
            <v>101</v>
          </cell>
        </row>
        <row r="125">
          <cell r="A125">
            <v>101</v>
          </cell>
        </row>
        <row r="126">
          <cell r="A126">
            <v>101</v>
          </cell>
        </row>
        <row r="127">
          <cell r="A127">
            <v>101</v>
          </cell>
        </row>
        <row r="128">
          <cell r="A128">
            <v>101</v>
          </cell>
        </row>
        <row r="129">
          <cell r="A129">
            <v>101</v>
          </cell>
        </row>
        <row r="130">
          <cell r="A130">
            <v>101</v>
          </cell>
        </row>
        <row r="131">
          <cell r="A131">
            <v>101</v>
          </cell>
        </row>
        <row r="132">
          <cell r="A132">
            <v>101</v>
          </cell>
        </row>
        <row r="133">
          <cell r="A133">
            <v>101</v>
          </cell>
        </row>
        <row r="134">
          <cell r="A134">
            <v>101</v>
          </cell>
        </row>
        <row r="135">
          <cell r="A135">
            <v>101</v>
          </cell>
        </row>
        <row r="136">
          <cell r="A136">
            <v>101</v>
          </cell>
        </row>
        <row r="137">
          <cell r="A137">
            <v>101</v>
          </cell>
        </row>
        <row r="138">
          <cell r="A138">
            <v>101</v>
          </cell>
        </row>
        <row r="139">
          <cell r="A139">
            <v>101</v>
          </cell>
        </row>
        <row r="140">
          <cell r="A140">
            <v>101</v>
          </cell>
        </row>
        <row r="141">
          <cell r="A141">
            <v>101</v>
          </cell>
        </row>
        <row r="142">
          <cell r="A142">
            <v>101</v>
          </cell>
        </row>
        <row r="143">
          <cell r="A143">
            <v>101</v>
          </cell>
        </row>
        <row r="144">
          <cell r="A144">
            <v>101</v>
          </cell>
        </row>
        <row r="145">
          <cell r="A145">
            <v>101</v>
          </cell>
        </row>
        <row r="146">
          <cell r="A146">
            <v>101</v>
          </cell>
        </row>
        <row r="147">
          <cell r="A147">
            <v>101</v>
          </cell>
        </row>
        <row r="148">
          <cell r="A148">
            <v>101</v>
          </cell>
        </row>
        <row r="149">
          <cell r="A149">
            <v>101</v>
          </cell>
        </row>
        <row r="150">
          <cell r="A150">
            <v>101</v>
          </cell>
        </row>
        <row r="151">
          <cell r="A151">
            <v>101</v>
          </cell>
        </row>
        <row r="152">
          <cell r="A152">
            <v>101</v>
          </cell>
        </row>
        <row r="153">
          <cell r="A153">
            <v>101</v>
          </cell>
        </row>
        <row r="154">
          <cell r="A154">
            <v>101</v>
          </cell>
        </row>
        <row r="155">
          <cell r="A155">
            <v>101</v>
          </cell>
        </row>
        <row r="156">
          <cell r="A156">
            <v>101</v>
          </cell>
        </row>
        <row r="157">
          <cell r="A157">
            <v>101</v>
          </cell>
        </row>
        <row r="158">
          <cell r="A158">
            <v>101</v>
          </cell>
        </row>
        <row r="159">
          <cell r="A159">
            <v>101</v>
          </cell>
        </row>
        <row r="160">
          <cell r="A160">
            <v>101</v>
          </cell>
        </row>
        <row r="161">
          <cell r="A161">
            <v>101</v>
          </cell>
        </row>
        <row r="162">
          <cell r="A162">
            <v>101</v>
          </cell>
        </row>
        <row r="163">
          <cell r="A163">
            <v>101</v>
          </cell>
        </row>
        <row r="164">
          <cell r="A164">
            <v>101</v>
          </cell>
        </row>
        <row r="165">
          <cell r="A165">
            <v>101</v>
          </cell>
        </row>
        <row r="166">
          <cell r="A166">
            <v>101</v>
          </cell>
        </row>
        <row r="167">
          <cell r="A167">
            <v>101</v>
          </cell>
        </row>
        <row r="168">
          <cell r="A168">
            <v>101</v>
          </cell>
        </row>
        <row r="169">
          <cell r="A169">
            <v>101</v>
          </cell>
        </row>
        <row r="170">
          <cell r="A170">
            <v>101</v>
          </cell>
        </row>
        <row r="171">
          <cell r="A171">
            <v>101</v>
          </cell>
        </row>
        <row r="172">
          <cell r="A172">
            <v>101</v>
          </cell>
        </row>
        <row r="173">
          <cell r="A173">
            <v>101</v>
          </cell>
        </row>
        <row r="174">
          <cell r="A174">
            <v>101</v>
          </cell>
        </row>
        <row r="175">
          <cell r="A175">
            <v>101</v>
          </cell>
        </row>
        <row r="176">
          <cell r="A176">
            <v>101</v>
          </cell>
        </row>
        <row r="177">
          <cell r="A177">
            <v>101</v>
          </cell>
        </row>
        <row r="178">
          <cell r="A178">
            <v>101</v>
          </cell>
        </row>
        <row r="179">
          <cell r="A179">
            <v>101</v>
          </cell>
        </row>
        <row r="180">
          <cell r="A180">
            <v>101</v>
          </cell>
        </row>
        <row r="181">
          <cell r="A181">
            <v>101</v>
          </cell>
        </row>
        <row r="182">
          <cell r="A182">
            <v>101</v>
          </cell>
        </row>
        <row r="183">
          <cell r="A183">
            <v>101</v>
          </cell>
        </row>
        <row r="184">
          <cell r="A184">
            <v>101</v>
          </cell>
        </row>
        <row r="185">
          <cell r="A185">
            <v>101</v>
          </cell>
        </row>
        <row r="186">
          <cell r="A186">
            <v>101</v>
          </cell>
        </row>
        <row r="187">
          <cell r="A187">
            <v>101</v>
          </cell>
        </row>
        <row r="188">
          <cell r="A188">
            <v>101</v>
          </cell>
        </row>
        <row r="189">
          <cell r="A189">
            <v>101</v>
          </cell>
        </row>
        <row r="190">
          <cell r="A190">
            <v>101</v>
          </cell>
        </row>
        <row r="191">
          <cell r="A191">
            <v>101</v>
          </cell>
        </row>
        <row r="192">
          <cell r="A192">
            <v>101</v>
          </cell>
        </row>
        <row r="193">
          <cell r="A193">
            <v>101</v>
          </cell>
        </row>
        <row r="194">
          <cell r="A194">
            <v>101</v>
          </cell>
        </row>
        <row r="195">
          <cell r="A195">
            <v>101</v>
          </cell>
        </row>
        <row r="196">
          <cell r="A196">
            <v>101</v>
          </cell>
        </row>
        <row r="197">
          <cell r="A197">
            <v>101</v>
          </cell>
        </row>
        <row r="198">
          <cell r="A198">
            <v>101</v>
          </cell>
        </row>
        <row r="199">
          <cell r="A199">
            <v>101</v>
          </cell>
        </row>
        <row r="200">
          <cell r="A200">
            <v>101</v>
          </cell>
        </row>
        <row r="201">
          <cell r="A201">
            <v>101</v>
          </cell>
        </row>
        <row r="202">
          <cell r="A202">
            <v>101</v>
          </cell>
        </row>
        <row r="203">
          <cell r="A203">
            <v>101</v>
          </cell>
        </row>
        <row r="204">
          <cell r="A204">
            <v>101</v>
          </cell>
        </row>
        <row r="205">
          <cell r="A205">
            <v>101</v>
          </cell>
        </row>
        <row r="206">
          <cell r="A206">
            <v>101</v>
          </cell>
        </row>
        <row r="207">
          <cell r="A207">
            <v>101</v>
          </cell>
        </row>
        <row r="208">
          <cell r="A208">
            <v>101</v>
          </cell>
        </row>
        <row r="209">
          <cell r="A209">
            <v>101</v>
          </cell>
        </row>
        <row r="210">
          <cell r="A210">
            <v>101</v>
          </cell>
        </row>
        <row r="211">
          <cell r="A211">
            <v>101</v>
          </cell>
        </row>
        <row r="212">
          <cell r="A212">
            <v>101</v>
          </cell>
        </row>
        <row r="213">
          <cell r="A213">
            <v>101</v>
          </cell>
        </row>
        <row r="214">
          <cell r="A214">
            <v>101</v>
          </cell>
        </row>
        <row r="215">
          <cell r="A215">
            <v>101</v>
          </cell>
        </row>
        <row r="216">
          <cell r="A216">
            <v>101</v>
          </cell>
        </row>
        <row r="217">
          <cell r="A217">
            <v>101</v>
          </cell>
        </row>
        <row r="218">
          <cell r="A218">
            <v>101</v>
          </cell>
        </row>
        <row r="219">
          <cell r="A219">
            <v>101</v>
          </cell>
        </row>
        <row r="220">
          <cell r="A220">
            <v>101</v>
          </cell>
        </row>
        <row r="221">
          <cell r="A221">
            <v>101</v>
          </cell>
        </row>
        <row r="222">
          <cell r="A222">
            <v>101</v>
          </cell>
        </row>
        <row r="223">
          <cell r="A223">
            <v>101</v>
          </cell>
        </row>
        <row r="224">
          <cell r="A224">
            <v>101</v>
          </cell>
        </row>
        <row r="225">
          <cell r="A225">
            <v>101</v>
          </cell>
        </row>
        <row r="226">
          <cell r="A226">
            <v>101</v>
          </cell>
        </row>
        <row r="227">
          <cell r="A227">
            <v>101</v>
          </cell>
        </row>
        <row r="228">
          <cell r="A228">
            <v>101</v>
          </cell>
        </row>
        <row r="229">
          <cell r="A229">
            <v>101</v>
          </cell>
        </row>
        <row r="230">
          <cell r="A230">
            <v>101</v>
          </cell>
        </row>
        <row r="231">
          <cell r="A231">
            <v>101</v>
          </cell>
        </row>
        <row r="232">
          <cell r="A232">
            <v>101</v>
          </cell>
        </row>
        <row r="233">
          <cell r="A233">
            <v>101</v>
          </cell>
        </row>
        <row r="234">
          <cell r="A234">
            <v>101</v>
          </cell>
        </row>
        <row r="235">
          <cell r="A235">
            <v>101</v>
          </cell>
        </row>
        <row r="236">
          <cell r="A236">
            <v>101</v>
          </cell>
        </row>
        <row r="237">
          <cell r="A237">
            <v>101</v>
          </cell>
        </row>
        <row r="238">
          <cell r="A238">
            <v>101</v>
          </cell>
        </row>
        <row r="239">
          <cell r="A239">
            <v>101</v>
          </cell>
        </row>
        <row r="240">
          <cell r="A240">
            <v>101</v>
          </cell>
        </row>
        <row r="241">
          <cell r="A241">
            <v>101</v>
          </cell>
        </row>
        <row r="242">
          <cell r="A242">
            <v>101</v>
          </cell>
        </row>
        <row r="243">
          <cell r="A243">
            <v>101</v>
          </cell>
        </row>
        <row r="244">
          <cell r="A244">
            <v>101</v>
          </cell>
        </row>
        <row r="245">
          <cell r="A245">
            <v>101</v>
          </cell>
        </row>
        <row r="246">
          <cell r="A246">
            <v>101</v>
          </cell>
        </row>
        <row r="247">
          <cell r="A247">
            <v>101</v>
          </cell>
        </row>
        <row r="248">
          <cell r="A248">
            <v>101</v>
          </cell>
        </row>
        <row r="249">
          <cell r="A249">
            <v>101</v>
          </cell>
        </row>
        <row r="250">
          <cell r="A250">
            <v>101</v>
          </cell>
        </row>
        <row r="251">
          <cell r="A251">
            <v>101</v>
          </cell>
        </row>
        <row r="252">
          <cell r="A252">
            <v>101</v>
          </cell>
        </row>
        <row r="253">
          <cell r="A253">
            <v>101</v>
          </cell>
        </row>
        <row r="254">
          <cell r="A254">
            <v>101</v>
          </cell>
        </row>
        <row r="255">
          <cell r="A255">
            <v>101</v>
          </cell>
        </row>
        <row r="256">
          <cell r="A256">
            <v>101</v>
          </cell>
        </row>
        <row r="257">
          <cell r="A257">
            <v>101</v>
          </cell>
        </row>
        <row r="258">
          <cell r="A258">
            <v>101</v>
          </cell>
        </row>
        <row r="259">
          <cell r="A259">
            <v>101</v>
          </cell>
        </row>
        <row r="260">
          <cell r="A260">
            <v>101</v>
          </cell>
        </row>
        <row r="261">
          <cell r="A261">
            <v>101</v>
          </cell>
        </row>
        <row r="262">
          <cell r="A262">
            <v>101</v>
          </cell>
        </row>
        <row r="263">
          <cell r="A263">
            <v>101</v>
          </cell>
        </row>
        <row r="264">
          <cell r="A264">
            <v>101</v>
          </cell>
        </row>
        <row r="265">
          <cell r="A265">
            <v>101</v>
          </cell>
        </row>
        <row r="266">
          <cell r="A266">
            <v>101</v>
          </cell>
        </row>
        <row r="267">
          <cell r="A267">
            <v>101</v>
          </cell>
        </row>
        <row r="268">
          <cell r="A268">
            <v>101</v>
          </cell>
        </row>
        <row r="269">
          <cell r="A269">
            <v>101</v>
          </cell>
        </row>
        <row r="270">
          <cell r="A270">
            <v>101</v>
          </cell>
        </row>
        <row r="271">
          <cell r="A271">
            <v>101</v>
          </cell>
        </row>
        <row r="272">
          <cell r="A272">
            <v>101</v>
          </cell>
        </row>
        <row r="273">
          <cell r="A273">
            <v>101</v>
          </cell>
        </row>
        <row r="274">
          <cell r="A274">
            <v>101</v>
          </cell>
        </row>
        <row r="275">
          <cell r="A275">
            <v>101</v>
          </cell>
        </row>
        <row r="276">
          <cell r="A276">
            <v>101</v>
          </cell>
        </row>
        <row r="277">
          <cell r="A277">
            <v>101</v>
          </cell>
        </row>
        <row r="278">
          <cell r="A278">
            <v>101</v>
          </cell>
        </row>
        <row r="279">
          <cell r="A279">
            <v>101</v>
          </cell>
        </row>
        <row r="280">
          <cell r="A280">
            <v>101</v>
          </cell>
        </row>
        <row r="281">
          <cell r="A281">
            <v>101</v>
          </cell>
        </row>
        <row r="282">
          <cell r="A282">
            <v>101</v>
          </cell>
        </row>
        <row r="283">
          <cell r="A283">
            <v>101</v>
          </cell>
        </row>
        <row r="284">
          <cell r="A284">
            <v>101</v>
          </cell>
        </row>
        <row r="285">
          <cell r="A285">
            <v>101</v>
          </cell>
        </row>
        <row r="286">
          <cell r="A286">
            <v>101</v>
          </cell>
        </row>
        <row r="287">
          <cell r="A287">
            <v>101</v>
          </cell>
        </row>
        <row r="288">
          <cell r="A288">
            <v>101</v>
          </cell>
        </row>
        <row r="289">
          <cell r="A289">
            <v>101</v>
          </cell>
        </row>
        <row r="290">
          <cell r="A290">
            <v>101</v>
          </cell>
        </row>
        <row r="291">
          <cell r="A291">
            <v>101</v>
          </cell>
        </row>
        <row r="292">
          <cell r="A292">
            <v>101</v>
          </cell>
        </row>
        <row r="293">
          <cell r="A293">
            <v>101</v>
          </cell>
        </row>
        <row r="294">
          <cell r="A294">
            <v>101</v>
          </cell>
        </row>
        <row r="295">
          <cell r="A295">
            <v>101</v>
          </cell>
        </row>
        <row r="296">
          <cell r="A296">
            <v>101</v>
          </cell>
        </row>
        <row r="297">
          <cell r="A297">
            <v>101</v>
          </cell>
        </row>
        <row r="298">
          <cell r="A298">
            <v>101</v>
          </cell>
        </row>
        <row r="299">
          <cell r="A299">
            <v>101</v>
          </cell>
        </row>
        <row r="300">
          <cell r="A300">
            <v>101</v>
          </cell>
        </row>
        <row r="301">
          <cell r="A301">
            <v>101</v>
          </cell>
        </row>
        <row r="302">
          <cell r="A302">
            <v>101</v>
          </cell>
        </row>
        <row r="303">
          <cell r="A303">
            <v>101</v>
          </cell>
        </row>
        <row r="304">
          <cell r="A304">
            <v>101</v>
          </cell>
        </row>
        <row r="305">
          <cell r="A305">
            <v>101</v>
          </cell>
        </row>
        <row r="306">
          <cell r="A306">
            <v>101</v>
          </cell>
        </row>
        <row r="307">
          <cell r="A307">
            <v>101</v>
          </cell>
        </row>
        <row r="308">
          <cell r="A308">
            <v>101</v>
          </cell>
        </row>
        <row r="309">
          <cell r="A309">
            <v>101</v>
          </cell>
        </row>
        <row r="310">
          <cell r="A310">
            <v>101</v>
          </cell>
        </row>
        <row r="311">
          <cell r="A311">
            <v>101</v>
          </cell>
        </row>
        <row r="312">
          <cell r="A312">
            <v>101</v>
          </cell>
        </row>
        <row r="313">
          <cell r="A313">
            <v>101</v>
          </cell>
        </row>
        <row r="314">
          <cell r="A314">
            <v>101</v>
          </cell>
        </row>
        <row r="315">
          <cell r="A315">
            <v>101</v>
          </cell>
        </row>
        <row r="316">
          <cell r="A316">
            <v>101</v>
          </cell>
        </row>
        <row r="317">
          <cell r="A317">
            <v>101</v>
          </cell>
        </row>
        <row r="318">
          <cell r="A318">
            <v>101</v>
          </cell>
        </row>
        <row r="319">
          <cell r="A319">
            <v>101</v>
          </cell>
        </row>
        <row r="320">
          <cell r="A320">
            <v>101</v>
          </cell>
        </row>
        <row r="321">
          <cell r="A321">
            <v>101</v>
          </cell>
        </row>
        <row r="322">
          <cell r="A322">
            <v>101</v>
          </cell>
        </row>
        <row r="323">
          <cell r="A323">
            <v>101</v>
          </cell>
        </row>
        <row r="324">
          <cell r="A324">
            <v>101</v>
          </cell>
        </row>
        <row r="325">
          <cell r="A325">
            <v>101</v>
          </cell>
        </row>
        <row r="326">
          <cell r="A326">
            <v>101</v>
          </cell>
        </row>
        <row r="327">
          <cell r="A327">
            <v>101</v>
          </cell>
        </row>
        <row r="328">
          <cell r="A328">
            <v>101</v>
          </cell>
        </row>
        <row r="329">
          <cell r="A329">
            <v>101</v>
          </cell>
        </row>
        <row r="330">
          <cell r="A330">
            <v>101</v>
          </cell>
        </row>
        <row r="331">
          <cell r="A331">
            <v>101</v>
          </cell>
        </row>
        <row r="332">
          <cell r="A332">
            <v>101</v>
          </cell>
        </row>
        <row r="333">
          <cell r="A333">
            <v>101</v>
          </cell>
        </row>
        <row r="334">
          <cell r="A334">
            <v>101</v>
          </cell>
        </row>
        <row r="335">
          <cell r="A335">
            <v>101</v>
          </cell>
        </row>
        <row r="336">
          <cell r="A336">
            <v>101</v>
          </cell>
        </row>
        <row r="337">
          <cell r="A337">
            <v>101</v>
          </cell>
        </row>
        <row r="338">
          <cell r="A338">
            <v>101</v>
          </cell>
        </row>
        <row r="339">
          <cell r="A339">
            <v>101</v>
          </cell>
        </row>
        <row r="340">
          <cell r="A340">
            <v>101</v>
          </cell>
        </row>
        <row r="341">
          <cell r="A341">
            <v>101</v>
          </cell>
        </row>
        <row r="342">
          <cell r="A342">
            <v>101</v>
          </cell>
        </row>
        <row r="343">
          <cell r="A343">
            <v>101</v>
          </cell>
        </row>
        <row r="344">
          <cell r="A344">
            <v>101</v>
          </cell>
        </row>
        <row r="345">
          <cell r="A345">
            <v>101</v>
          </cell>
        </row>
        <row r="346">
          <cell r="A346">
            <v>101</v>
          </cell>
        </row>
        <row r="347">
          <cell r="A347">
            <v>101</v>
          </cell>
        </row>
        <row r="348">
          <cell r="A348">
            <v>101</v>
          </cell>
        </row>
        <row r="349">
          <cell r="A349">
            <v>101</v>
          </cell>
        </row>
        <row r="350">
          <cell r="A350">
            <v>101</v>
          </cell>
        </row>
        <row r="351">
          <cell r="A351">
            <v>101</v>
          </cell>
        </row>
        <row r="352">
          <cell r="A352">
            <v>101</v>
          </cell>
        </row>
        <row r="353">
          <cell r="A353">
            <v>101</v>
          </cell>
        </row>
        <row r="354">
          <cell r="A354">
            <v>101</v>
          </cell>
        </row>
        <row r="355">
          <cell r="A355">
            <v>101</v>
          </cell>
        </row>
        <row r="356">
          <cell r="A356">
            <v>101</v>
          </cell>
        </row>
        <row r="357">
          <cell r="A357">
            <v>101</v>
          </cell>
        </row>
        <row r="358">
          <cell r="A358">
            <v>101</v>
          </cell>
        </row>
        <row r="359">
          <cell r="A359">
            <v>101</v>
          </cell>
        </row>
        <row r="360">
          <cell r="A360">
            <v>101</v>
          </cell>
        </row>
        <row r="361">
          <cell r="A361">
            <v>101</v>
          </cell>
        </row>
        <row r="362">
          <cell r="A362">
            <v>101</v>
          </cell>
        </row>
        <row r="363">
          <cell r="A363">
            <v>101</v>
          </cell>
        </row>
        <row r="364">
          <cell r="A364">
            <v>101</v>
          </cell>
        </row>
        <row r="365">
          <cell r="A365">
            <v>101</v>
          </cell>
        </row>
        <row r="366">
          <cell r="A366">
            <v>101</v>
          </cell>
        </row>
        <row r="367">
          <cell r="A367">
            <v>101</v>
          </cell>
        </row>
        <row r="368">
          <cell r="A368">
            <v>101</v>
          </cell>
        </row>
        <row r="369">
          <cell r="A369">
            <v>101</v>
          </cell>
        </row>
        <row r="370">
          <cell r="A370">
            <v>101</v>
          </cell>
        </row>
        <row r="371">
          <cell r="A371">
            <v>101</v>
          </cell>
        </row>
        <row r="372">
          <cell r="A372">
            <v>101</v>
          </cell>
        </row>
        <row r="373">
          <cell r="A373">
            <v>101</v>
          </cell>
        </row>
        <row r="374">
          <cell r="A374">
            <v>101</v>
          </cell>
        </row>
        <row r="375">
          <cell r="A375">
            <v>101</v>
          </cell>
        </row>
        <row r="376">
          <cell r="A376">
            <v>101</v>
          </cell>
        </row>
        <row r="377">
          <cell r="A377">
            <v>101</v>
          </cell>
        </row>
        <row r="378">
          <cell r="A378">
            <v>101</v>
          </cell>
        </row>
        <row r="379">
          <cell r="A379">
            <v>101</v>
          </cell>
        </row>
        <row r="380">
          <cell r="A380">
            <v>101</v>
          </cell>
        </row>
        <row r="381">
          <cell r="A381">
            <v>101</v>
          </cell>
        </row>
        <row r="382">
          <cell r="A382">
            <v>101</v>
          </cell>
        </row>
        <row r="383">
          <cell r="A383">
            <v>101</v>
          </cell>
        </row>
        <row r="384">
          <cell r="A384">
            <v>101</v>
          </cell>
        </row>
        <row r="385">
          <cell r="A385">
            <v>101</v>
          </cell>
        </row>
        <row r="386">
          <cell r="A386">
            <v>101</v>
          </cell>
        </row>
        <row r="387">
          <cell r="A387">
            <v>101</v>
          </cell>
        </row>
        <row r="388">
          <cell r="A388">
            <v>101</v>
          </cell>
        </row>
        <row r="389">
          <cell r="A389">
            <v>101</v>
          </cell>
        </row>
        <row r="390">
          <cell r="A390">
            <v>101</v>
          </cell>
        </row>
        <row r="391">
          <cell r="A391">
            <v>101</v>
          </cell>
        </row>
        <row r="392">
          <cell r="A392">
            <v>101</v>
          </cell>
        </row>
        <row r="393">
          <cell r="A393">
            <v>101</v>
          </cell>
        </row>
        <row r="394">
          <cell r="A394">
            <v>101</v>
          </cell>
        </row>
        <row r="395">
          <cell r="A395">
            <v>101</v>
          </cell>
        </row>
        <row r="396">
          <cell r="A396">
            <v>101</v>
          </cell>
        </row>
        <row r="397">
          <cell r="A397">
            <v>101</v>
          </cell>
        </row>
        <row r="398">
          <cell r="A398">
            <v>101</v>
          </cell>
        </row>
        <row r="399">
          <cell r="A399">
            <v>101</v>
          </cell>
        </row>
        <row r="400">
          <cell r="A400">
            <v>101</v>
          </cell>
        </row>
        <row r="401">
          <cell r="A401">
            <v>101</v>
          </cell>
        </row>
        <row r="402">
          <cell r="A402">
            <v>101</v>
          </cell>
        </row>
        <row r="403">
          <cell r="A403">
            <v>101</v>
          </cell>
        </row>
        <row r="404">
          <cell r="A404">
            <v>101</v>
          </cell>
        </row>
        <row r="405">
          <cell r="A405">
            <v>101</v>
          </cell>
        </row>
        <row r="406">
          <cell r="A406">
            <v>101</v>
          </cell>
        </row>
        <row r="407">
          <cell r="A407">
            <v>101</v>
          </cell>
        </row>
        <row r="408">
          <cell r="A408">
            <v>101</v>
          </cell>
        </row>
        <row r="409">
          <cell r="A409">
            <v>101</v>
          </cell>
        </row>
        <row r="410">
          <cell r="A410">
            <v>101</v>
          </cell>
        </row>
        <row r="411">
          <cell r="A411">
            <v>101</v>
          </cell>
        </row>
        <row r="412">
          <cell r="A412">
            <v>101</v>
          </cell>
        </row>
        <row r="413">
          <cell r="A413">
            <v>101</v>
          </cell>
        </row>
        <row r="414">
          <cell r="A414">
            <v>101</v>
          </cell>
        </row>
        <row r="415">
          <cell r="A415">
            <v>101</v>
          </cell>
        </row>
        <row r="416">
          <cell r="A416">
            <v>101</v>
          </cell>
        </row>
        <row r="417">
          <cell r="A417">
            <v>101</v>
          </cell>
        </row>
        <row r="418">
          <cell r="A418">
            <v>101</v>
          </cell>
        </row>
        <row r="419">
          <cell r="A419">
            <v>101</v>
          </cell>
        </row>
        <row r="420">
          <cell r="A420">
            <v>101</v>
          </cell>
        </row>
        <row r="421">
          <cell r="A421">
            <v>101</v>
          </cell>
        </row>
        <row r="422">
          <cell r="A422">
            <v>101</v>
          </cell>
        </row>
        <row r="423">
          <cell r="A423">
            <v>101</v>
          </cell>
        </row>
        <row r="424">
          <cell r="A424">
            <v>101</v>
          </cell>
        </row>
        <row r="425">
          <cell r="A425">
            <v>101</v>
          </cell>
        </row>
        <row r="426">
          <cell r="A426">
            <v>101</v>
          </cell>
        </row>
        <row r="427">
          <cell r="A427">
            <v>101</v>
          </cell>
        </row>
        <row r="428">
          <cell r="A428">
            <v>101</v>
          </cell>
        </row>
        <row r="429">
          <cell r="A429">
            <v>101</v>
          </cell>
        </row>
        <row r="430">
          <cell r="A430">
            <v>101</v>
          </cell>
        </row>
        <row r="431">
          <cell r="A431">
            <v>101</v>
          </cell>
        </row>
        <row r="432">
          <cell r="A432">
            <v>101</v>
          </cell>
        </row>
        <row r="433">
          <cell r="A433">
            <v>101</v>
          </cell>
        </row>
        <row r="434">
          <cell r="A434">
            <v>101</v>
          </cell>
        </row>
        <row r="435">
          <cell r="A435">
            <v>101</v>
          </cell>
        </row>
        <row r="436">
          <cell r="A436">
            <v>101</v>
          </cell>
        </row>
        <row r="437">
          <cell r="A437">
            <v>101</v>
          </cell>
        </row>
        <row r="438">
          <cell r="A438">
            <v>101</v>
          </cell>
        </row>
        <row r="439">
          <cell r="A439">
            <v>101</v>
          </cell>
        </row>
        <row r="440">
          <cell r="A440">
            <v>101</v>
          </cell>
        </row>
        <row r="441">
          <cell r="A441">
            <v>101</v>
          </cell>
        </row>
        <row r="442">
          <cell r="A442">
            <v>101</v>
          </cell>
        </row>
        <row r="443">
          <cell r="A443">
            <v>101</v>
          </cell>
        </row>
        <row r="444">
          <cell r="A444">
            <v>101</v>
          </cell>
        </row>
        <row r="445">
          <cell r="A445">
            <v>101</v>
          </cell>
        </row>
        <row r="446">
          <cell r="A446">
            <v>101</v>
          </cell>
        </row>
        <row r="447">
          <cell r="A447">
            <v>101</v>
          </cell>
        </row>
        <row r="448">
          <cell r="A448">
            <v>101</v>
          </cell>
        </row>
        <row r="449">
          <cell r="A449">
            <v>101</v>
          </cell>
        </row>
        <row r="450">
          <cell r="A450">
            <v>101</v>
          </cell>
        </row>
        <row r="451">
          <cell r="A451">
            <v>101</v>
          </cell>
        </row>
        <row r="452">
          <cell r="A452">
            <v>101</v>
          </cell>
        </row>
        <row r="453">
          <cell r="A453">
            <v>101</v>
          </cell>
        </row>
        <row r="454">
          <cell r="A454">
            <v>101</v>
          </cell>
        </row>
        <row r="455">
          <cell r="A455">
            <v>101</v>
          </cell>
        </row>
        <row r="456">
          <cell r="A456">
            <v>101</v>
          </cell>
        </row>
        <row r="457">
          <cell r="A457">
            <v>101</v>
          </cell>
        </row>
        <row r="458">
          <cell r="A458">
            <v>101</v>
          </cell>
        </row>
        <row r="459">
          <cell r="A459">
            <v>101</v>
          </cell>
        </row>
        <row r="460">
          <cell r="A460">
            <v>101</v>
          </cell>
        </row>
        <row r="461">
          <cell r="A461">
            <v>101</v>
          </cell>
        </row>
        <row r="462">
          <cell r="A462">
            <v>101</v>
          </cell>
        </row>
        <row r="463">
          <cell r="A463">
            <v>101</v>
          </cell>
        </row>
        <row r="464">
          <cell r="A464">
            <v>101</v>
          </cell>
        </row>
        <row r="465">
          <cell r="A465">
            <v>101</v>
          </cell>
        </row>
        <row r="466">
          <cell r="A466">
            <v>101</v>
          </cell>
        </row>
        <row r="467">
          <cell r="A467">
            <v>101</v>
          </cell>
        </row>
        <row r="468">
          <cell r="A468">
            <v>101</v>
          </cell>
        </row>
        <row r="469">
          <cell r="A469">
            <v>101</v>
          </cell>
        </row>
        <row r="470">
          <cell r="A470">
            <v>101</v>
          </cell>
        </row>
        <row r="471">
          <cell r="A471">
            <v>101</v>
          </cell>
        </row>
        <row r="472">
          <cell r="A472">
            <v>101</v>
          </cell>
        </row>
        <row r="473">
          <cell r="A473">
            <v>101</v>
          </cell>
        </row>
        <row r="474">
          <cell r="A474">
            <v>101</v>
          </cell>
        </row>
        <row r="475">
          <cell r="A475">
            <v>101</v>
          </cell>
        </row>
        <row r="476">
          <cell r="A476">
            <v>101</v>
          </cell>
        </row>
        <row r="477">
          <cell r="A477">
            <v>101</v>
          </cell>
        </row>
        <row r="478">
          <cell r="A478">
            <v>101</v>
          </cell>
        </row>
        <row r="479">
          <cell r="A479">
            <v>101</v>
          </cell>
        </row>
        <row r="480">
          <cell r="A480">
            <v>101</v>
          </cell>
        </row>
        <row r="481">
          <cell r="A481">
            <v>101</v>
          </cell>
        </row>
        <row r="482">
          <cell r="A482">
            <v>101</v>
          </cell>
        </row>
        <row r="483">
          <cell r="A483">
            <v>101</v>
          </cell>
        </row>
        <row r="484">
          <cell r="A484">
            <v>101</v>
          </cell>
        </row>
        <row r="485">
          <cell r="A485">
            <v>101</v>
          </cell>
        </row>
        <row r="486">
          <cell r="A486">
            <v>101</v>
          </cell>
        </row>
        <row r="487">
          <cell r="A487">
            <v>101</v>
          </cell>
        </row>
        <row r="488">
          <cell r="A488">
            <v>101</v>
          </cell>
        </row>
        <row r="489">
          <cell r="A489">
            <v>101</v>
          </cell>
        </row>
        <row r="490">
          <cell r="A490">
            <v>101</v>
          </cell>
        </row>
        <row r="491">
          <cell r="A491">
            <v>101</v>
          </cell>
        </row>
        <row r="492">
          <cell r="A492">
            <v>101</v>
          </cell>
        </row>
        <row r="493">
          <cell r="A493">
            <v>101</v>
          </cell>
        </row>
        <row r="494">
          <cell r="A494">
            <v>101</v>
          </cell>
        </row>
        <row r="495">
          <cell r="A495">
            <v>101</v>
          </cell>
        </row>
        <row r="496">
          <cell r="A496">
            <v>101</v>
          </cell>
        </row>
        <row r="497">
          <cell r="A497">
            <v>101</v>
          </cell>
        </row>
        <row r="498">
          <cell r="A498">
            <v>101</v>
          </cell>
        </row>
        <row r="499">
          <cell r="A499">
            <v>101</v>
          </cell>
        </row>
        <row r="500">
          <cell r="A500">
            <v>101</v>
          </cell>
        </row>
        <row r="501">
          <cell r="A501">
            <v>101</v>
          </cell>
        </row>
        <row r="502">
          <cell r="A502">
            <v>101</v>
          </cell>
        </row>
        <row r="503">
          <cell r="A503">
            <v>101</v>
          </cell>
        </row>
        <row r="504">
          <cell r="A504">
            <v>101</v>
          </cell>
        </row>
        <row r="505">
          <cell r="A505">
            <v>101</v>
          </cell>
        </row>
        <row r="506">
          <cell r="A506">
            <v>101</v>
          </cell>
        </row>
        <row r="507">
          <cell r="A507">
            <v>101</v>
          </cell>
        </row>
        <row r="508">
          <cell r="A508">
            <v>101</v>
          </cell>
        </row>
        <row r="509">
          <cell r="A509">
            <v>101</v>
          </cell>
        </row>
        <row r="510">
          <cell r="A510">
            <v>101</v>
          </cell>
        </row>
        <row r="511">
          <cell r="A511">
            <v>101</v>
          </cell>
        </row>
        <row r="512">
          <cell r="A512">
            <v>101</v>
          </cell>
        </row>
        <row r="513">
          <cell r="A513">
            <v>101</v>
          </cell>
        </row>
        <row r="514">
          <cell r="A514">
            <v>101</v>
          </cell>
        </row>
        <row r="515">
          <cell r="A515">
            <v>101</v>
          </cell>
        </row>
        <row r="516">
          <cell r="A516">
            <v>101</v>
          </cell>
        </row>
        <row r="517">
          <cell r="A517">
            <v>101</v>
          </cell>
        </row>
        <row r="518">
          <cell r="A518">
            <v>101</v>
          </cell>
        </row>
        <row r="519">
          <cell r="A519">
            <v>101</v>
          </cell>
        </row>
        <row r="520">
          <cell r="A520">
            <v>101</v>
          </cell>
        </row>
        <row r="521">
          <cell r="A521">
            <v>101</v>
          </cell>
        </row>
        <row r="522">
          <cell r="A522">
            <v>101</v>
          </cell>
        </row>
        <row r="523">
          <cell r="A523">
            <v>101</v>
          </cell>
        </row>
        <row r="524">
          <cell r="A524">
            <v>101</v>
          </cell>
        </row>
        <row r="525">
          <cell r="A525">
            <v>101</v>
          </cell>
        </row>
        <row r="526">
          <cell r="A526">
            <v>101</v>
          </cell>
        </row>
        <row r="527">
          <cell r="A527">
            <v>101</v>
          </cell>
        </row>
        <row r="528">
          <cell r="A528">
            <v>101</v>
          </cell>
        </row>
        <row r="529">
          <cell r="A529">
            <v>101</v>
          </cell>
        </row>
        <row r="530">
          <cell r="A530">
            <v>101</v>
          </cell>
        </row>
        <row r="531">
          <cell r="A531">
            <v>101</v>
          </cell>
        </row>
        <row r="532">
          <cell r="A532">
            <v>101</v>
          </cell>
        </row>
        <row r="533">
          <cell r="A533">
            <v>101</v>
          </cell>
        </row>
        <row r="534">
          <cell r="A534">
            <v>101</v>
          </cell>
        </row>
        <row r="535">
          <cell r="A535">
            <v>101</v>
          </cell>
        </row>
        <row r="536">
          <cell r="A536">
            <v>101</v>
          </cell>
        </row>
        <row r="537">
          <cell r="A537">
            <v>101</v>
          </cell>
        </row>
        <row r="538">
          <cell r="A538">
            <v>101</v>
          </cell>
        </row>
        <row r="539">
          <cell r="A539">
            <v>101</v>
          </cell>
        </row>
        <row r="540">
          <cell r="A540">
            <v>101</v>
          </cell>
        </row>
        <row r="541">
          <cell r="A541">
            <v>101</v>
          </cell>
        </row>
        <row r="542">
          <cell r="A542">
            <v>101</v>
          </cell>
        </row>
        <row r="543">
          <cell r="A543">
            <v>101</v>
          </cell>
        </row>
        <row r="544">
          <cell r="A544">
            <v>101</v>
          </cell>
        </row>
        <row r="545">
          <cell r="A545">
            <v>101</v>
          </cell>
        </row>
        <row r="546">
          <cell r="A546">
            <v>101</v>
          </cell>
        </row>
        <row r="547">
          <cell r="A547">
            <v>101</v>
          </cell>
        </row>
        <row r="548">
          <cell r="A548">
            <v>101</v>
          </cell>
        </row>
        <row r="549">
          <cell r="A549">
            <v>101</v>
          </cell>
        </row>
        <row r="550">
          <cell r="A550">
            <v>101</v>
          </cell>
        </row>
        <row r="551">
          <cell r="A551">
            <v>101</v>
          </cell>
        </row>
        <row r="552">
          <cell r="A552">
            <v>101</v>
          </cell>
        </row>
        <row r="553">
          <cell r="A553">
            <v>101</v>
          </cell>
        </row>
        <row r="554">
          <cell r="A554">
            <v>101</v>
          </cell>
        </row>
        <row r="555">
          <cell r="A555">
            <v>101</v>
          </cell>
        </row>
        <row r="556">
          <cell r="A556">
            <v>101</v>
          </cell>
        </row>
        <row r="557">
          <cell r="A557">
            <v>101</v>
          </cell>
        </row>
        <row r="558">
          <cell r="A558">
            <v>101</v>
          </cell>
        </row>
        <row r="559">
          <cell r="A559">
            <v>101</v>
          </cell>
        </row>
        <row r="560">
          <cell r="A560">
            <v>101</v>
          </cell>
        </row>
        <row r="561">
          <cell r="A561">
            <v>101</v>
          </cell>
        </row>
        <row r="562">
          <cell r="A562">
            <v>101</v>
          </cell>
        </row>
        <row r="563">
          <cell r="A563">
            <v>101</v>
          </cell>
        </row>
        <row r="564">
          <cell r="A564">
            <v>101</v>
          </cell>
        </row>
        <row r="565">
          <cell r="A565">
            <v>101</v>
          </cell>
        </row>
        <row r="566">
          <cell r="A566">
            <v>101</v>
          </cell>
        </row>
        <row r="567">
          <cell r="A567">
            <v>101</v>
          </cell>
        </row>
        <row r="568">
          <cell r="A568">
            <v>101</v>
          </cell>
        </row>
        <row r="569">
          <cell r="A569">
            <v>101</v>
          </cell>
        </row>
        <row r="570">
          <cell r="A570">
            <v>101</v>
          </cell>
        </row>
        <row r="571">
          <cell r="A571">
            <v>101</v>
          </cell>
        </row>
        <row r="572">
          <cell r="A572">
            <v>101</v>
          </cell>
        </row>
        <row r="573">
          <cell r="A573">
            <v>101</v>
          </cell>
        </row>
        <row r="574">
          <cell r="A574">
            <v>101</v>
          </cell>
        </row>
        <row r="575">
          <cell r="A575">
            <v>101</v>
          </cell>
        </row>
        <row r="576">
          <cell r="A576">
            <v>101</v>
          </cell>
        </row>
        <row r="577">
          <cell r="A577">
            <v>101</v>
          </cell>
        </row>
        <row r="578">
          <cell r="A578">
            <v>101</v>
          </cell>
        </row>
        <row r="579">
          <cell r="A579">
            <v>101</v>
          </cell>
        </row>
        <row r="580">
          <cell r="A580">
            <v>101</v>
          </cell>
        </row>
        <row r="581">
          <cell r="A581">
            <v>101</v>
          </cell>
        </row>
        <row r="582">
          <cell r="A582">
            <v>101</v>
          </cell>
        </row>
        <row r="583">
          <cell r="A583">
            <v>101</v>
          </cell>
        </row>
        <row r="584">
          <cell r="A584">
            <v>101</v>
          </cell>
        </row>
        <row r="585">
          <cell r="A585">
            <v>101</v>
          </cell>
        </row>
        <row r="586">
          <cell r="A586">
            <v>101</v>
          </cell>
        </row>
        <row r="587">
          <cell r="A587">
            <v>101</v>
          </cell>
        </row>
        <row r="588">
          <cell r="A588">
            <v>101</v>
          </cell>
        </row>
        <row r="589">
          <cell r="A589">
            <v>101</v>
          </cell>
        </row>
        <row r="590">
          <cell r="A590">
            <v>101</v>
          </cell>
        </row>
        <row r="591">
          <cell r="A591">
            <v>101</v>
          </cell>
        </row>
        <row r="592">
          <cell r="A592">
            <v>101</v>
          </cell>
        </row>
        <row r="593">
          <cell r="A593">
            <v>101</v>
          </cell>
        </row>
        <row r="594">
          <cell r="A594">
            <v>101</v>
          </cell>
        </row>
        <row r="595">
          <cell r="A595">
            <v>101</v>
          </cell>
        </row>
        <row r="596">
          <cell r="A596">
            <v>101</v>
          </cell>
        </row>
        <row r="597">
          <cell r="A597">
            <v>101</v>
          </cell>
        </row>
        <row r="598">
          <cell r="A598">
            <v>101</v>
          </cell>
        </row>
        <row r="599">
          <cell r="A599">
            <v>101</v>
          </cell>
        </row>
        <row r="600">
          <cell r="A600">
            <v>101</v>
          </cell>
        </row>
        <row r="601">
          <cell r="A601">
            <v>101</v>
          </cell>
        </row>
        <row r="602">
          <cell r="A602">
            <v>101</v>
          </cell>
        </row>
        <row r="603">
          <cell r="A603">
            <v>101</v>
          </cell>
        </row>
        <row r="604">
          <cell r="A604">
            <v>101</v>
          </cell>
        </row>
        <row r="605">
          <cell r="A605">
            <v>101</v>
          </cell>
        </row>
        <row r="606">
          <cell r="A606">
            <v>101</v>
          </cell>
        </row>
        <row r="607">
          <cell r="A607">
            <v>101</v>
          </cell>
        </row>
        <row r="608">
          <cell r="A608">
            <v>101</v>
          </cell>
        </row>
        <row r="609">
          <cell r="A609">
            <v>101</v>
          </cell>
        </row>
        <row r="610">
          <cell r="A610">
            <v>101</v>
          </cell>
        </row>
        <row r="611">
          <cell r="A611">
            <v>101</v>
          </cell>
        </row>
        <row r="612">
          <cell r="A612">
            <v>101</v>
          </cell>
        </row>
        <row r="613">
          <cell r="A613">
            <v>101</v>
          </cell>
        </row>
        <row r="614">
          <cell r="A614">
            <v>101</v>
          </cell>
        </row>
        <row r="615">
          <cell r="A615">
            <v>101</v>
          </cell>
        </row>
        <row r="616">
          <cell r="A616">
            <v>101</v>
          </cell>
        </row>
        <row r="617">
          <cell r="A617">
            <v>101</v>
          </cell>
        </row>
        <row r="618">
          <cell r="A618">
            <v>101</v>
          </cell>
        </row>
        <row r="619">
          <cell r="A619">
            <v>101</v>
          </cell>
        </row>
        <row r="620">
          <cell r="A620">
            <v>101</v>
          </cell>
        </row>
        <row r="621">
          <cell r="A621">
            <v>101</v>
          </cell>
        </row>
        <row r="622">
          <cell r="A622">
            <v>101</v>
          </cell>
        </row>
        <row r="623">
          <cell r="A623">
            <v>101</v>
          </cell>
        </row>
        <row r="624">
          <cell r="A624">
            <v>101</v>
          </cell>
        </row>
        <row r="625">
          <cell r="A625">
            <v>101</v>
          </cell>
        </row>
        <row r="626">
          <cell r="A626">
            <v>101</v>
          </cell>
        </row>
        <row r="627">
          <cell r="A627">
            <v>101</v>
          </cell>
        </row>
        <row r="628">
          <cell r="A628">
            <v>101</v>
          </cell>
        </row>
        <row r="629">
          <cell r="A629">
            <v>101</v>
          </cell>
        </row>
        <row r="630">
          <cell r="A630">
            <v>101</v>
          </cell>
        </row>
        <row r="631">
          <cell r="A631">
            <v>101</v>
          </cell>
        </row>
        <row r="632">
          <cell r="A632">
            <v>101</v>
          </cell>
        </row>
        <row r="633">
          <cell r="A633">
            <v>101</v>
          </cell>
        </row>
        <row r="634">
          <cell r="A634">
            <v>101</v>
          </cell>
        </row>
        <row r="635">
          <cell r="A635">
            <v>101</v>
          </cell>
        </row>
        <row r="636">
          <cell r="A636">
            <v>101</v>
          </cell>
        </row>
        <row r="637">
          <cell r="A637">
            <v>101</v>
          </cell>
        </row>
        <row r="638">
          <cell r="A638">
            <v>101</v>
          </cell>
        </row>
        <row r="639">
          <cell r="A639">
            <v>101</v>
          </cell>
        </row>
        <row r="640">
          <cell r="A640">
            <v>101</v>
          </cell>
        </row>
        <row r="641">
          <cell r="A641">
            <v>101</v>
          </cell>
        </row>
        <row r="642">
          <cell r="A642">
            <v>101</v>
          </cell>
        </row>
        <row r="643">
          <cell r="A643">
            <v>101</v>
          </cell>
        </row>
        <row r="644">
          <cell r="A644">
            <v>101</v>
          </cell>
        </row>
        <row r="645">
          <cell r="A645">
            <v>101</v>
          </cell>
        </row>
        <row r="646">
          <cell r="A646">
            <v>101</v>
          </cell>
        </row>
        <row r="647">
          <cell r="A647">
            <v>101</v>
          </cell>
        </row>
        <row r="648">
          <cell r="A648">
            <v>101</v>
          </cell>
        </row>
        <row r="649">
          <cell r="A649">
            <v>101</v>
          </cell>
        </row>
        <row r="650">
          <cell r="A650">
            <v>101</v>
          </cell>
        </row>
        <row r="651">
          <cell r="A651">
            <v>101</v>
          </cell>
        </row>
        <row r="652">
          <cell r="A652">
            <v>101</v>
          </cell>
        </row>
        <row r="653">
          <cell r="A653">
            <v>101</v>
          </cell>
        </row>
        <row r="654">
          <cell r="A654">
            <v>101</v>
          </cell>
        </row>
        <row r="655">
          <cell r="A655">
            <v>101</v>
          </cell>
        </row>
        <row r="656">
          <cell r="A656">
            <v>101</v>
          </cell>
        </row>
        <row r="657">
          <cell r="A657">
            <v>101</v>
          </cell>
        </row>
        <row r="658">
          <cell r="A658">
            <v>101</v>
          </cell>
        </row>
        <row r="659">
          <cell r="A659">
            <v>101</v>
          </cell>
        </row>
        <row r="660">
          <cell r="A660">
            <v>101</v>
          </cell>
        </row>
        <row r="661">
          <cell r="A661">
            <v>101</v>
          </cell>
        </row>
        <row r="662">
          <cell r="A662">
            <v>101</v>
          </cell>
        </row>
        <row r="663">
          <cell r="A663">
            <v>101</v>
          </cell>
        </row>
        <row r="664">
          <cell r="A664">
            <v>101</v>
          </cell>
        </row>
        <row r="665">
          <cell r="A665">
            <v>101</v>
          </cell>
        </row>
        <row r="666">
          <cell r="A666">
            <v>101</v>
          </cell>
        </row>
        <row r="667">
          <cell r="A667">
            <v>101</v>
          </cell>
        </row>
        <row r="668">
          <cell r="A668">
            <v>101</v>
          </cell>
        </row>
        <row r="669">
          <cell r="A669">
            <v>101</v>
          </cell>
        </row>
        <row r="670">
          <cell r="A670">
            <v>101</v>
          </cell>
        </row>
        <row r="671">
          <cell r="A671">
            <v>101</v>
          </cell>
        </row>
        <row r="672">
          <cell r="A672">
            <v>101</v>
          </cell>
        </row>
        <row r="673">
          <cell r="A673">
            <v>101</v>
          </cell>
        </row>
        <row r="674">
          <cell r="A674">
            <v>101</v>
          </cell>
        </row>
        <row r="675">
          <cell r="A675">
            <v>101</v>
          </cell>
        </row>
        <row r="676">
          <cell r="A676">
            <v>101</v>
          </cell>
        </row>
        <row r="677">
          <cell r="A677">
            <v>101</v>
          </cell>
        </row>
        <row r="678">
          <cell r="A678">
            <v>101</v>
          </cell>
        </row>
        <row r="679">
          <cell r="A679">
            <v>101</v>
          </cell>
        </row>
        <row r="680">
          <cell r="A680">
            <v>101</v>
          </cell>
        </row>
        <row r="681">
          <cell r="A681">
            <v>101</v>
          </cell>
        </row>
        <row r="682">
          <cell r="A682">
            <v>101</v>
          </cell>
        </row>
        <row r="683">
          <cell r="A683">
            <v>101</v>
          </cell>
        </row>
        <row r="684">
          <cell r="A684">
            <v>101</v>
          </cell>
        </row>
        <row r="685">
          <cell r="A685">
            <v>101</v>
          </cell>
        </row>
        <row r="686">
          <cell r="A686">
            <v>101</v>
          </cell>
        </row>
        <row r="687">
          <cell r="A687">
            <v>101</v>
          </cell>
        </row>
        <row r="688">
          <cell r="A688">
            <v>101</v>
          </cell>
        </row>
        <row r="689">
          <cell r="A689">
            <v>101</v>
          </cell>
        </row>
        <row r="690">
          <cell r="A690">
            <v>101</v>
          </cell>
        </row>
        <row r="691">
          <cell r="A691">
            <v>101</v>
          </cell>
        </row>
        <row r="692">
          <cell r="A692">
            <v>101</v>
          </cell>
        </row>
        <row r="693">
          <cell r="A693" t="str">
            <v>Analítico</v>
          </cell>
        </row>
        <row r="694">
          <cell r="A694">
            <v>101</v>
          </cell>
        </row>
        <row r="695">
          <cell r="A695">
            <v>101</v>
          </cell>
        </row>
        <row r="696">
          <cell r="A696">
            <v>101</v>
          </cell>
        </row>
        <row r="697">
          <cell r="A697">
            <v>101</v>
          </cell>
        </row>
        <row r="698">
          <cell r="A698">
            <v>101</v>
          </cell>
        </row>
        <row r="699">
          <cell r="A699">
            <v>101</v>
          </cell>
        </row>
        <row r="700">
          <cell r="A700">
            <v>101</v>
          </cell>
        </row>
        <row r="701">
          <cell r="A701">
            <v>101</v>
          </cell>
        </row>
        <row r="702">
          <cell r="A702">
            <v>101</v>
          </cell>
        </row>
        <row r="703">
          <cell r="A703">
            <v>101</v>
          </cell>
        </row>
        <row r="704">
          <cell r="A704">
            <v>101</v>
          </cell>
        </row>
        <row r="705">
          <cell r="A705">
            <v>101</v>
          </cell>
        </row>
        <row r="706">
          <cell r="A706">
            <v>101</v>
          </cell>
        </row>
        <row r="707">
          <cell r="A707">
            <v>101</v>
          </cell>
        </row>
        <row r="708">
          <cell r="A708">
            <v>101</v>
          </cell>
        </row>
        <row r="709">
          <cell r="A709">
            <v>101</v>
          </cell>
        </row>
        <row r="710">
          <cell r="A710">
            <v>101</v>
          </cell>
        </row>
        <row r="711">
          <cell r="A711">
            <v>101</v>
          </cell>
        </row>
        <row r="712">
          <cell r="A712">
            <v>101</v>
          </cell>
        </row>
        <row r="713">
          <cell r="A713">
            <v>101</v>
          </cell>
        </row>
        <row r="714">
          <cell r="A714">
            <v>101</v>
          </cell>
        </row>
        <row r="715">
          <cell r="A715">
            <v>101</v>
          </cell>
        </row>
        <row r="716">
          <cell r="A716">
            <v>101</v>
          </cell>
        </row>
        <row r="717">
          <cell r="A717">
            <v>101</v>
          </cell>
        </row>
        <row r="718">
          <cell r="A718">
            <v>101</v>
          </cell>
        </row>
        <row r="719">
          <cell r="A719">
            <v>101</v>
          </cell>
        </row>
        <row r="720">
          <cell r="A720">
            <v>101</v>
          </cell>
        </row>
        <row r="721">
          <cell r="A721">
            <v>101</v>
          </cell>
        </row>
        <row r="722">
          <cell r="A722">
            <v>101</v>
          </cell>
        </row>
        <row r="723">
          <cell r="A723">
            <v>101</v>
          </cell>
        </row>
        <row r="724">
          <cell r="A724">
            <v>101</v>
          </cell>
        </row>
        <row r="725">
          <cell r="A725">
            <v>101</v>
          </cell>
        </row>
        <row r="726">
          <cell r="A726">
            <v>101</v>
          </cell>
        </row>
        <row r="727">
          <cell r="A727">
            <v>101</v>
          </cell>
        </row>
        <row r="728">
          <cell r="A728">
            <v>101</v>
          </cell>
        </row>
        <row r="729">
          <cell r="A729">
            <v>101</v>
          </cell>
        </row>
        <row r="730">
          <cell r="A730">
            <v>101</v>
          </cell>
        </row>
        <row r="731">
          <cell r="A731">
            <v>101</v>
          </cell>
        </row>
        <row r="732">
          <cell r="A732">
            <v>101</v>
          </cell>
        </row>
        <row r="733">
          <cell r="A733">
            <v>101</v>
          </cell>
        </row>
        <row r="734">
          <cell r="A734">
            <v>101</v>
          </cell>
        </row>
        <row r="735">
          <cell r="A735">
            <v>101</v>
          </cell>
        </row>
        <row r="736">
          <cell r="A736">
            <v>101</v>
          </cell>
        </row>
        <row r="737">
          <cell r="A737">
            <v>101</v>
          </cell>
        </row>
        <row r="738">
          <cell r="A738">
            <v>101</v>
          </cell>
        </row>
        <row r="739">
          <cell r="A739">
            <v>101</v>
          </cell>
        </row>
        <row r="740">
          <cell r="A740">
            <v>101</v>
          </cell>
        </row>
        <row r="741">
          <cell r="A741">
            <v>101</v>
          </cell>
        </row>
        <row r="742">
          <cell r="A742">
            <v>101</v>
          </cell>
        </row>
        <row r="743">
          <cell r="A743">
            <v>101</v>
          </cell>
        </row>
        <row r="744">
          <cell r="A744">
            <v>101</v>
          </cell>
        </row>
        <row r="745">
          <cell r="A745">
            <v>101</v>
          </cell>
        </row>
        <row r="746">
          <cell r="A746">
            <v>101</v>
          </cell>
        </row>
        <row r="747">
          <cell r="A747">
            <v>101</v>
          </cell>
        </row>
        <row r="748">
          <cell r="A748">
            <v>101</v>
          </cell>
        </row>
        <row r="749">
          <cell r="A749">
            <v>101</v>
          </cell>
        </row>
        <row r="750">
          <cell r="A750">
            <v>101</v>
          </cell>
        </row>
        <row r="751">
          <cell r="A751">
            <v>101</v>
          </cell>
        </row>
        <row r="752">
          <cell r="A752">
            <v>101</v>
          </cell>
        </row>
        <row r="753">
          <cell r="A753">
            <v>101</v>
          </cell>
        </row>
        <row r="754">
          <cell r="A754">
            <v>101</v>
          </cell>
        </row>
        <row r="755">
          <cell r="A755">
            <v>101</v>
          </cell>
        </row>
        <row r="756">
          <cell r="A756">
            <v>101</v>
          </cell>
        </row>
        <row r="757">
          <cell r="A757">
            <v>101</v>
          </cell>
        </row>
        <row r="758">
          <cell r="A758">
            <v>101</v>
          </cell>
        </row>
        <row r="759">
          <cell r="A759">
            <v>101</v>
          </cell>
        </row>
        <row r="760">
          <cell r="A760">
            <v>101</v>
          </cell>
        </row>
        <row r="761">
          <cell r="A761">
            <v>101</v>
          </cell>
        </row>
        <row r="762">
          <cell r="A762">
            <v>101</v>
          </cell>
        </row>
        <row r="763">
          <cell r="A763">
            <v>101</v>
          </cell>
        </row>
        <row r="764">
          <cell r="A764">
            <v>101</v>
          </cell>
        </row>
        <row r="765">
          <cell r="A765">
            <v>101</v>
          </cell>
        </row>
        <row r="766">
          <cell r="A766">
            <v>101</v>
          </cell>
        </row>
        <row r="767">
          <cell r="A767">
            <v>101</v>
          </cell>
        </row>
        <row r="768">
          <cell r="A768">
            <v>101</v>
          </cell>
        </row>
        <row r="769">
          <cell r="A769">
            <v>101</v>
          </cell>
        </row>
        <row r="770">
          <cell r="A770">
            <v>101</v>
          </cell>
        </row>
        <row r="771">
          <cell r="A771">
            <v>101</v>
          </cell>
        </row>
        <row r="772">
          <cell r="A772">
            <v>101</v>
          </cell>
        </row>
        <row r="773">
          <cell r="A773">
            <v>101</v>
          </cell>
        </row>
        <row r="774">
          <cell r="A774">
            <v>101</v>
          </cell>
        </row>
        <row r="775">
          <cell r="A775">
            <v>101</v>
          </cell>
        </row>
        <row r="776">
          <cell r="A776">
            <v>101</v>
          </cell>
        </row>
        <row r="777">
          <cell r="A777">
            <v>101</v>
          </cell>
        </row>
        <row r="778">
          <cell r="A778">
            <v>101</v>
          </cell>
        </row>
        <row r="779">
          <cell r="A779">
            <v>101</v>
          </cell>
        </row>
        <row r="780">
          <cell r="A780">
            <v>101</v>
          </cell>
        </row>
        <row r="781">
          <cell r="A781">
            <v>101</v>
          </cell>
        </row>
        <row r="782">
          <cell r="A782">
            <v>101</v>
          </cell>
        </row>
        <row r="783">
          <cell r="A783">
            <v>101</v>
          </cell>
        </row>
        <row r="784">
          <cell r="A784">
            <v>101</v>
          </cell>
        </row>
        <row r="785">
          <cell r="A785">
            <v>101</v>
          </cell>
        </row>
        <row r="786">
          <cell r="A786">
            <v>101</v>
          </cell>
        </row>
        <row r="787">
          <cell r="A787">
            <v>101</v>
          </cell>
        </row>
        <row r="788">
          <cell r="A788">
            <v>101</v>
          </cell>
        </row>
        <row r="789">
          <cell r="A789">
            <v>101</v>
          </cell>
        </row>
        <row r="790">
          <cell r="A790">
            <v>101</v>
          </cell>
        </row>
        <row r="791">
          <cell r="A791">
            <v>101</v>
          </cell>
        </row>
        <row r="792">
          <cell r="A792">
            <v>101</v>
          </cell>
        </row>
        <row r="793">
          <cell r="A793">
            <v>101</v>
          </cell>
        </row>
        <row r="794">
          <cell r="A794">
            <v>101</v>
          </cell>
        </row>
        <row r="795">
          <cell r="A795">
            <v>101</v>
          </cell>
        </row>
        <row r="796">
          <cell r="A796">
            <v>101</v>
          </cell>
        </row>
        <row r="797">
          <cell r="A797">
            <v>101</v>
          </cell>
        </row>
        <row r="798">
          <cell r="A798">
            <v>101</v>
          </cell>
        </row>
        <row r="799">
          <cell r="A799">
            <v>101</v>
          </cell>
        </row>
        <row r="800">
          <cell r="A800">
            <v>101</v>
          </cell>
        </row>
        <row r="801">
          <cell r="A801">
            <v>101</v>
          </cell>
        </row>
        <row r="802">
          <cell r="A802">
            <v>101</v>
          </cell>
        </row>
        <row r="803">
          <cell r="A803">
            <v>101</v>
          </cell>
        </row>
        <row r="804">
          <cell r="A804">
            <v>101</v>
          </cell>
        </row>
        <row r="805">
          <cell r="A805">
            <v>101</v>
          </cell>
        </row>
        <row r="806">
          <cell r="A806">
            <v>101</v>
          </cell>
        </row>
        <row r="807">
          <cell r="A807">
            <v>101</v>
          </cell>
        </row>
        <row r="808">
          <cell r="A808">
            <v>101</v>
          </cell>
        </row>
        <row r="809">
          <cell r="A809">
            <v>101</v>
          </cell>
        </row>
        <row r="810">
          <cell r="A810">
            <v>101</v>
          </cell>
        </row>
        <row r="811">
          <cell r="A811">
            <v>101</v>
          </cell>
        </row>
        <row r="812">
          <cell r="A812">
            <v>101</v>
          </cell>
        </row>
        <row r="813">
          <cell r="A813">
            <v>101</v>
          </cell>
        </row>
        <row r="814">
          <cell r="A814">
            <v>101</v>
          </cell>
        </row>
        <row r="815">
          <cell r="A815">
            <v>101</v>
          </cell>
        </row>
        <row r="816">
          <cell r="A816">
            <v>101</v>
          </cell>
        </row>
        <row r="817">
          <cell r="A817">
            <v>101</v>
          </cell>
        </row>
        <row r="818">
          <cell r="A818">
            <v>101</v>
          </cell>
        </row>
        <row r="819">
          <cell r="A819">
            <v>101</v>
          </cell>
        </row>
        <row r="820">
          <cell r="A820">
            <v>101</v>
          </cell>
        </row>
        <row r="821">
          <cell r="A821">
            <v>101</v>
          </cell>
        </row>
        <row r="822">
          <cell r="A822">
            <v>101</v>
          </cell>
        </row>
        <row r="823">
          <cell r="A823">
            <v>101</v>
          </cell>
        </row>
        <row r="824">
          <cell r="A824">
            <v>101</v>
          </cell>
        </row>
        <row r="825">
          <cell r="A825">
            <v>101</v>
          </cell>
        </row>
        <row r="826">
          <cell r="A826">
            <v>101</v>
          </cell>
        </row>
        <row r="827">
          <cell r="A827">
            <v>101</v>
          </cell>
        </row>
        <row r="828">
          <cell r="A828">
            <v>101</v>
          </cell>
        </row>
        <row r="829">
          <cell r="A829">
            <v>101</v>
          </cell>
        </row>
        <row r="830">
          <cell r="A830">
            <v>101</v>
          </cell>
        </row>
        <row r="831">
          <cell r="A831">
            <v>101</v>
          </cell>
        </row>
        <row r="832">
          <cell r="A832">
            <v>101</v>
          </cell>
        </row>
        <row r="833">
          <cell r="A833">
            <v>101</v>
          </cell>
        </row>
        <row r="834">
          <cell r="A834">
            <v>101</v>
          </cell>
        </row>
        <row r="835">
          <cell r="A835">
            <v>101</v>
          </cell>
        </row>
        <row r="836">
          <cell r="A836">
            <v>101</v>
          </cell>
        </row>
        <row r="837">
          <cell r="A837">
            <v>101</v>
          </cell>
        </row>
        <row r="838">
          <cell r="A838">
            <v>101</v>
          </cell>
        </row>
        <row r="839">
          <cell r="A839">
            <v>101</v>
          </cell>
        </row>
        <row r="840">
          <cell r="A840">
            <v>101</v>
          </cell>
        </row>
        <row r="841">
          <cell r="A841">
            <v>101</v>
          </cell>
        </row>
        <row r="842">
          <cell r="A842">
            <v>101</v>
          </cell>
        </row>
        <row r="843">
          <cell r="A843">
            <v>101</v>
          </cell>
        </row>
        <row r="844">
          <cell r="A844">
            <v>101</v>
          </cell>
        </row>
        <row r="845">
          <cell r="A845">
            <v>101</v>
          </cell>
        </row>
        <row r="846">
          <cell r="A846">
            <v>101</v>
          </cell>
        </row>
        <row r="847">
          <cell r="A847">
            <v>101</v>
          </cell>
        </row>
        <row r="848">
          <cell r="A848">
            <v>101</v>
          </cell>
        </row>
        <row r="849">
          <cell r="A849">
            <v>101</v>
          </cell>
        </row>
        <row r="850">
          <cell r="A850">
            <v>101</v>
          </cell>
        </row>
        <row r="851">
          <cell r="A851">
            <v>101</v>
          </cell>
        </row>
        <row r="852">
          <cell r="A852">
            <v>101</v>
          </cell>
        </row>
        <row r="853">
          <cell r="A853">
            <v>101</v>
          </cell>
        </row>
        <row r="854">
          <cell r="A854">
            <v>101</v>
          </cell>
        </row>
        <row r="855">
          <cell r="A855">
            <v>101</v>
          </cell>
        </row>
        <row r="856">
          <cell r="A856">
            <v>101</v>
          </cell>
        </row>
        <row r="857">
          <cell r="A857">
            <v>101</v>
          </cell>
        </row>
        <row r="858">
          <cell r="A858">
            <v>101</v>
          </cell>
        </row>
        <row r="859">
          <cell r="A859">
            <v>101</v>
          </cell>
        </row>
        <row r="860">
          <cell r="A860">
            <v>101</v>
          </cell>
        </row>
        <row r="861">
          <cell r="A861">
            <v>101</v>
          </cell>
        </row>
        <row r="862">
          <cell r="A862">
            <v>101</v>
          </cell>
        </row>
        <row r="863">
          <cell r="A863">
            <v>101</v>
          </cell>
        </row>
        <row r="864">
          <cell r="A864">
            <v>101</v>
          </cell>
        </row>
        <row r="865">
          <cell r="A865">
            <v>101</v>
          </cell>
        </row>
        <row r="866">
          <cell r="A866">
            <v>101</v>
          </cell>
        </row>
        <row r="867">
          <cell r="A867">
            <v>101</v>
          </cell>
        </row>
        <row r="868">
          <cell r="A868">
            <v>101</v>
          </cell>
        </row>
        <row r="869">
          <cell r="A869">
            <v>101</v>
          </cell>
        </row>
        <row r="870">
          <cell r="A870" t="str">
            <v>Analítico</v>
          </cell>
        </row>
        <row r="871">
          <cell r="A871">
            <v>101</v>
          </cell>
        </row>
        <row r="872">
          <cell r="A872" t="str">
            <v>Analítico</v>
          </cell>
        </row>
        <row r="873">
          <cell r="A873" t="str">
            <v>Analítico</v>
          </cell>
        </row>
        <row r="874">
          <cell r="A874">
            <v>102</v>
          </cell>
        </row>
        <row r="875">
          <cell r="A875">
            <v>102</v>
          </cell>
        </row>
        <row r="876">
          <cell r="A876">
            <v>102</v>
          </cell>
        </row>
        <row r="877">
          <cell r="A877">
            <v>102</v>
          </cell>
        </row>
        <row r="878">
          <cell r="A878">
            <v>102</v>
          </cell>
        </row>
        <row r="879">
          <cell r="A879">
            <v>102</v>
          </cell>
        </row>
        <row r="880">
          <cell r="A880">
            <v>102</v>
          </cell>
        </row>
        <row r="881">
          <cell r="A881">
            <v>102</v>
          </cell>
        </row>
        <row r="882">
          <cell r="A882">
            <v>102</v>
          </cell>
        </row>
        <row r="883">
          <cell r="A883">
            <v>102</v>
          </cell>
        </row>
        <row r="884">
          <cell r="A884">
            <v>102</v>
          </cell>
        </row>
        <row r="885">
          <cell r="A885">
            <v>102</v>
          </cell>
        </row>
        <row r="886">
          <cell r="A886">
            <v>102</v>
          </cell>
        </row>
        <row r="887">
          <cell r="A887">
            <v>102</v>
          </cell>
        </row>
        <row r="888">
          <cell r="A888">
            <v>102</v>
          </cell>
        </row>
        <row r="889">
          <cell r="A889">
            <v>102</v>
          </cell>
        </row>
        <row r="890">
          <cell r="A890">
            <v>102</v>
          </cell>
        </row>
        <row r="891">
          <cell r="A891">
            <v>102</v>
          </cell>
        </row>
        <row r="892">
          <cell r="A892">
            <v>102</v>
          </cell>
        </row>
        <row r="893">
          <cell r="A893">
            <v>102</v>
          </cell>
        </row>
        <row r="894">
          <cell r="A894">
            <v>102</v>
          </cell>
        </row>
        <row r="895">
          <cell r="A895">
            <v>102</v>
          </cell>
        </row>
        <row r="896">
          <cell r="A896">
            <v>102</v>
          </cell>
        </row>
        <row r="897">
          <cell r="A897">
            <v>102</v>
          </cell>
        </row>
        <row r="898">
          <cell r="A898">
            <v>102</v>
          </cell>
        </row>
        <row r="899">
          <cell r="A899">
            <v>102</v>
          </cell>
        </row>
        <row r="900">
          <cell r="A900">
            <v>102</v>
          </cell>
        </row>
        <row r="901">
          <cell r="A901">
            <v>102</v>
          </cell>
        </row>
        <row r="902">
          <cell r="A902">
            <v>102</v>
          </cell>
        </row>
        <row r="903">
          <cell r="A903">
            <v>102</v>
          </cell>
        </row>
        <row r="904">
          <cell r="A904">
            <v>102</v>
          </cell>
        </row>
        <row r="905">
          <cell r="A905">
            <v>102</v>
          </cell>
        </row>
        <row r="906">
          <cell r="A906">
            <v>102</v>
          </cell>
        </row>
        <row r="907">
          <cell r="A907">
            <v>102</v>
          </cell>
        </row>
        <row r="908">
          <cell r="A908">
            <v>102</v>
          </cell>
        </row>
        <row r="909">
          <cell r="A909">
            <v>102</v>
          </cell>
        </row>
        <row r="910">
          <cell r="A910">
            <v>102</v>
          </cell>
        </row>
        <row r="911">
          <cell r="A911">
            <v>102</v>
          </cell>
        </row>
        <row r="912">
          <cell r="A912">
            <v>102</v>
          </cell>
        </row>
        <row r="913">
          <cell r="A913">
            <v>102</v>
          </cell>
        </row>
        <row r="914">
          <cell r="A914">
            <v>102</v>
          </cell>
        </row>
        <row r="915">
          <cell r="A915">
            <v>102</v>
          </cell>
        </row>
        <row r="916">
          <cell r="A916">
            <v>102</v>
          </cell>
        </row>
        <row r="917">
          <cell r="A917">
            <v>102</v>
          </cell>
        </row>
        <row r="918">
          <cell r="A918">
            <v>102</v>
          </cell>
        </row>
        <row r="919">
          <cell r="A919">
            <v>102</v>
          </cell>
        </row>
        <row r="920">
          <cell r="A920">
            <v>102</v>
          </cell>
        </row>
        <row r="921">
          <cell r="A921">
            <v>102</v>
          </cell>
        </row>
        <row r="922">
          <cell r="A922">
            <v>102</v>
          </cell>
        </row>
        <row r="923">
          <cell r="A923">
            <v>102</v>
          </cell>
        </row>
        <row r="924">
          <cell r="A924">
            <v>102</v>
          </cell>
        </row>
        <row r="925">
          <cell r="A925">
            <v>102</v>
          </cell>
        </row>
        <row r="926">
          <cell r="A926">
            <v>102</v>
          </cell>
        </row>
        <row r="927">
          <cell r="A927">
            <v>102</v>
          </cell>
        </row>
        <row r="928">
          <cell r="A928">
            <v>102</v>
          </cell>
        </row>
        <row r="929">
          <cell r="A929">
            <v>102</v>
          </cell>
        </row>
        <row r="930">
          <cell r="A930">
            <v>102</v>
          </cell>
        </row>
        <row r="931">
          <cell r="A931">
            <v>102</v>
          </cell>
        </row>
        <row r="932">
          <cell r="A932">
            <v>102</v>
          </cell>
        </row>
        <row r="933">
          <cell r="A933">
            <v>102</v>
          </cell>
        </row>
        <row r="934">
          <cell r="A934">
            <v>102</v>
          </cell>
        </row>
        <row r="935">
          <cell r="A935">
            <v>102</v>
          </cell>
        </row>
        <row r="936">
          <cell r="A936">
            <v>102</v>
          </cell>
        </row>
        <row r="937">
          <cell r="A937">
            <v>102</v>
          </cell>
        </row>
        <row r="938">
          <cell r="A938">
            <v>102</v>
          </cell>
        </row>
        <row r="939">
          <cell r="A939">
            <v>102</v>
          </cell>
        </row>
        <row r="940">
          <cell r="A940">
            <v>102</v>
          </cell>
        </row>
        <row r="941">
          <cell r="A941">
            <v>102</v>
          </cell>
        </row>
        <row r="942">
          <cell r="A942">
            <v>102</v>
          </cell>
        </row>
        <row r="943">
          <cell r="A943">
            <v>102</v>
          </cell>
        </row>
        <row r="944">
          <cell r="A944">
            <v>102</v>
          </cell>
        </row>
        <row r="945">
          <cell r="A945">
            <v>102</v>
          </cell>
        </row>
        <row r="946">
          <cell r="A946">
            <v>102</v>
          </cell>
        </row>
        <row r="947">
          <cell r="A947">
            <v>102</v>
          </cell>
        </row>
        <row r="948">
          <cell r="A948">
            <v>102</v>
          </cell>
        </row>
        <row r="949">
          <cell r="A949">
            <v>102</v>
          </cell>
        </row>
        <row r="950">
          <cell r="A950">
            <v>102</v>
          </cell>
        </row>
        <row r="951">
          <cell r="A951">
            <v>102</v>
          </cell>
        </row>
        <row r="952">
          <cell r="A952">
            <v>102</v>
          </cell>
        </row>
        <row r="953">
          <cell r="A953">
            <v>102</v>
          </cell>
        </row>
        <row r="954">
          <cell r="A954">
            <v>102</v>
          </cell>
        </row>
        <row r="955">
          <cell r="A955">
            <v>102</v>
          </cell>
        </row>
        <row r="956">
          <cell r="A956">
            <v>102</v>
          </cell>
        </row>
        <row r="957">
          <cell r="A957">
            <v>102</v>
          </cell>
        </row>
        <row r="958">
          <cell r="A958">
            <v>102</v>
          </cell>
        </row>
        <row r="959">
          <cell r="A959">
            <v>102</v>
          </cell>
        </row>
        <row r="960">
          <cell r="A960">
            <v>102</v>
          </cell>
        </row>
        <row r="961">
          <cell r="A961">
            <v>102</v>
          </cell>
        </row>
        <row r="962">
          <cell r="A962">
            <v>102</v>
          </cell>
        </row>
        <row r="963">
          <cell r="A963">
            <v>102</v>
          </cell>
        </row>
        <row r="964">
          <cell r="A964">
            <v>102</v>
          </cell>
        </row>
        <row r="965">
          <cell r="A965">
            <v>102</v>
          </cell>
        </row>
        <row r="966">
          <cell r="A966">
            <v>102</v>
          </cell>
        </row>
        <row r="967">
          <cell r="A967">
            <v>102</v>
          </cell>
        </row>
        <row r="968">
          <cell r="A968">
            <v>102</v>
          </cell>
        </row>
        <row r="969">
          <cell r="A969">
            <v>102</v>
          </cell>
        </row>
        <row r="970">
          <cell r="A970">
            <v>102</v>
          </cell>
        </row>
        <row r="971">
          <cell r="A971">
            <v>102</v>
          </cell>
        </row>
        <row r="972">
          <cell r="A972">
            <v>102</v>
          </cell>
        </row>
        <row r="973">
          <cell r="A973">
            <v>102</v>
          </cell>
        </row>
        <row r="974">
          <cell r="A974">
            <v>102</v>
          </cell>
        </row>
        <row r="975">
          <cell r="A975">
            <v>102</v>
          </cell>
        </row>
        <row r="976">
          <cell r="A976">
            <v>102</v>
          </cell>
        </row>
        <row r="977">
          <cell r="A977">
            <v>102</v>
          </cell>
        </row>
        <row r="978">
          <cell r="A978">
            <v>102</v>
          </cell>
        </row>
        <row r="979">
          <cell r="A979">
            <v>102</v>
          </cell>
        </row>
        <row r="980">
          <cell r="A980">
            <v>102</v>
          </cell>
        </row>
        <row r="981">
          <cell r="A981">
            <v>102</v>
          </cell>
        </row>
        <row r="982">
          <cell r="A982">
            <v>102</v>
          </cell>
        </row>
        <row r="983">
          <cell r="A983">
            <v>102</v>
          </cell>
        </row>
        <row r="984">
          <cell r="A984">
            <v>102</v>
          </cell>
        </row>
        <row r="985">
          <cell r="A985">
            <v>102</v>
          </cell>
        </row>
        <row r="986">
          <cell r="A986">
            <v>102</v>
          </cell>
        </row>
        <row r="987">
          <cell r="A987">
            <v>102</v>
          </cell>
        </row>
        <row r="988">
          <cell r="A988">
            <v>102</v>
          </cell>
        </row>
        <row r="989">
          <cell r="A989">
            <v>102</v>
          </cell>
        </row>
        <row r="990">
          <cell r="A990">
            <v>102</v>
          </cell>
        </row>
        <row r="991">
          <cell r="A991">
            <v>102</v>
          </cell>
        </row>
        <row r="992">
          <cell r="A992">
            <v>102</v>
          </cell>
        </row>
        <row r="993">
          <cell r="A993">
            <v>102</v>
          </cell>
        </row>
        <row r="994">
          <cell r="A994">
            <v>102</v>
          </cell>
        </row>
        <row r="995">
          <cell r="A995">
            <v>102</v>
          </cell>
        </row>
        <row r="996">
          <cell r="A996">
            <v>102</v>
          </cell>
        </row>
        <row r="997">
          <cell r="A997">
            <v>102</v>
          </cell>
        </row>
        <row r="998">
          <cell r="A998">
            <v>102</v>
          </cell>
        </row>
        <row r="999">
          <cell r="A999">
            <v>102</v>
          </cell>
        </row>
        <row r="1000">
          <cell r="A1000">
            <v>102</v>
          </cell>
        </row>
        <row r="1001">
          <cell r="A1001">
            <v>102</v>
          </cell>
        </row>
        <row r="1002">
          <cell r="A1002">
            <v>102</v>
          </cell>
        </row>
        <row r="1003">
          <cell r="A1003">
            <v>102</v>
          </cell>
        </row>
        <row r="1004">
          <cell r="A1004">
            <v>102</v>
          </cell>
        </row>
        <row r="1005">
          <cell r="A1005">
            <v>102</v>
          </cell>
        </row>
        <row r="1006">
          <cell r="A1006">
            <v>102</v>
          </cell>
        </row>
        <row r="1007">
          <cell r="A1007">
            <v>102</v>
          </cell>
        </row>
        <row r="1008">
          <cell r="A1008" t="str">
            <v>Analítico</v>
          </cell>
        </row>
        <row r="1009">
          <cell r="A1009">
            <v>102</v>
          </cell>
        </row>
        <row r="1010">
          <cell r="A1010" t="str">
            <v>Analítico</v>
          </cell>
        </row>
        <row r="1011">
          <cell r="A1011" t="str">
            <v>Analítico</v>
          </cell>
        </row>
        <row r="1012">
          <cell r="A1012">
            <v>114</v>
          </cell>
        </row>
        <row r="1013">
          <cell r="A1013">
            <v>114</v>
          </cell>
        </row>
        <row r="1014">
          <cell r="A1014">
            <v>114</v>
          </cell>
        </row>
        <row r="1015">
          <cell r="A1015">
            <v>114</v>
          </cell>
        </row>
        <row r="1016">
          <cell r="A1016">
            <v>114</v>
          </cell>
        </row>
        <row r="1017">
          <cell r="A1017">
            <v>114</v>
          </cell>
        </row>
        <row r="1018">
          <cell r="A1018">
            <v>114</v>
          </cell>
        </row>
        <row r="1019">
          <cell r="A1019">
            <v>114</v>
          </cell>
        </row>
        <row r="1020">
          <cell r="A1020">
            <v>114</v>
          </cell>
        </row>
        <row r="1021">
          <cell r="A1021" t="str">
            <v>Analítico</v>
          </cell>
        </row>
        <row r="1022">
          <cell r="A1022">
            <v>114</v>
          </cell>
        </row>
        <row r="1023">
          <cell r="A1023">
            <v>114</v>
          </cell>
        </row>
        <row r="1024">
          <cell r="A1024" t="str">
            <v>Analítico</v>
          </cell>
        </row>
        <row r="1025">
          <cell r="A1025">
            <v>116</v>
          </cell>
        </row>
        <row r="1026">
          <cell r="A1026">
            <v>118</v>
          </cell>
        </row>
        <row r="1027">
          <cell r="A1027">
            <v>117</v>
          </cell>
        </row>
        <row r="1028">
          <cell r="A1028" t="str">
            <v>Analítico</v>
          </cell>
        </row>
        <row r="1029">
          <cell r="A1029">
            <v>115</v>
          </cell>
        </row>
        <row r="1030">
          <cell r="A1030">
            <v>115</v>
          </cell>
        </row>
        <row r="1031">
          <cell r="A1031">
            <v>115</v>
          </cell>
        </row>
        <row r="1032">
          <cell r="A1032">
            <v>115</v>
          </cell>
        </row>
        <row r="1033">
          <cell r="A1033">
            <v>115</v>
          </cell>
        </row>
        <row r="1034">
          <cell r="A1034" t="str">
            <v>Analítico</v>
          </cell>
        </row>
        <row r="1035">
          <cell r="A1035" t="str">
            <v>Analítico</v>
          </cell>
        </row>
        <row r="1036">
          <cell r="A1036" t="str">
            <v>Analítico</v>
          </cell>
        </row>
        <row r="1037">
          <cell r="A1037" t="str">
            <v>Analítico</v>
          </cell>
        </row>
        <row r="1038">
          <cell r="A1038" t="str">
            <v>Analítico</v>
          </cell>
        </row>
        <row r="1039">
          <cell r="A1039" t="str">
            <v>Analítico</v>
          </cell>
        </row>
        <row r="1040">
          <cell r="A1040" t="str">
            <v>Analítico</v>
          </cell>
        </row>
        <row r="1041">
          <cell r="A1041" t="str">
            <v>Analítico</v>
          </cell>
        </row>
        <row r="1042">
          <cell r="A1042" t="str">
            <v>Analítico</v>
          </cell>
        </row>
        <row r="1043">
          <cell r="A1043" t="str">
            <v>Analítico</v>
          </cell>
        </row>
        <row r="1044">
          <cell r="A1044" t="str">
            <v>Analítico</v>
          </cell>
        </row>
        <row r="1045">
          <cell r="A1045" t="str">
            <v>Analítico</v>
          </cell>
        </row>
        <row r="1046">
          <cell r="A1046" t="str">
            <v>Analítico</v>
          </cell>
        </row>
        <row r="1047">
          <cell r="A1047" t="str">
            <v>Analítico</v>
          </cell>
        </row>
        <row r="1048">
          <cell r="A1048" t="str">
            <v>Analítico</v>
          </cell>
        </row>
        <row r="1049">
          <cell r="A1049" t="str">
            <v>Analítico</v>
          </cell>
        </row>
        <row r="1050">
          <cell r="A1050" t="str">
            <v>Analítico</v>
          </cell>
        </row>
        <row r="1051">
          <cell r="A1051" t="str">
            <v>Analítico</v>
          </cell>
        </row>
        <row r="1052">
          <cell r="A1052" t="str">
            <v>Analítico</v>
          </cell>
        </row>
        <row r="1053">
          <cell r="A1053" t="str">
            <v>Analítico</v>
          </cell>
        </row>
        <row r="1054">
          <cell r="A1054" t="str">
            <v>Analítico</v>
          </cell>
        </row>
        <row r="1055">
          <cell r="A1055" t="str">
            <v>Analítico</v>
          </cell>
        </row>
        <row r="1056">
          <cell r="A1056" t="str">
            <v>Analítico</v>
          </cell>
        </row>
        <row r="1057">
          <cell r="A1057" t="str">
            <v>Analítico</v>
          </cell>
        </row>
        <row r="1058">
          <cell r="A1058" t="str">
            <v>Analítico</v>
          </cell>
        </row>
        <row r="1059">
          <cell r="A1059" t="str">
            <v>Analítico</v>
          </cell>
        </row>
        <row r="1060">
          <cell r="A1060" t="str">
            <v>Analítico</v>
          </cell>
        </row>
        <row r="1061">
          <cell r="A1061" t="str">
            <v>Analítico</v>
          </cell>
        </row>
        <row r="1062">
          <cell r="A1062" t="str">
            <v>Analítico</v>
          </cell>
        </row>
        <row r="1063">
          <cell r="A1063" t="str">
            <v>Analítico</v>
          </cell>
        </row>
        <row r="1064">
          <cell r="A1064" t="str">
            <v>Analítico</v>
          </cell>
        </row>
        <row r="1065">
          <cell r="A1065" t="str">
            <v>Analítico</v>
          </cell>
        </row>
        <row r="1066">
          <cell r="A1066" t="str">
            <v>Analítico</v>
          </cell>
        </row>
        <row r="1067">
          <cell r="A1067" t="str">
            <v>Analítico</v>
          </cell>
        </row>
        <row r="1068">
          <cell r="A1068" t="str">
            <v>Analítico</v>
          </cell>
        </row>
        <row r="1069">
          <cell r="A1069" t="str">
            <v>Analítico</v>
          </cell>
        </row>
        <row r="1070">
          <cell r="A1070" t="str">
            <v>Analítico</v>
          </cell>
        </row>
        <row r="1071">
          <cell r="A1071" t="str">
            <v>Analítico</v>
          </cell>
        </row>
        <row r="1072">
          <cell r="A1072" t="str">
            <v>Analítico</v>
          </cell>
        </row>
        <row r="1073">
          <cell r="A1073" t="str">
            <v>Analítico</v>
          </cell>
        </row>
        <row r="1074">
          <cell r="A1074" t="str">
            <v>Analítico</v>
          </cell>
        </row>
        <row r="1075">
          <cell r="A1075" t="str">
            <v>Analítico</v>
          </cell>
        </row>
        <row r="1076">
          <cell r="A1076" t="str">
            <v>Analítico</v>
          </cell>
        </row>
        <row r="1077">
          <cell r="A1077" t="str">
            <v>Analítico</v>
          </cell>
        </row>
        <row r="1078">
          <cell r="A1078" t="str">
            <v>Analítico</v>
          </cell>
        </row>
        <row r="1079">
          <cell r="A1079" t="str">
            <v>Analítico</v>
          </cell>
        </row>
        <row r="1080">
          <cell r="A1080" t="str">
            <v>Analítico</v>
          </cell>
        </row>
        <row r="1081">
          <cell r="A1081" t="str">
            <v>Analítico</v>
          </cell>
        </row>
        <row r="1082">
          <cell r="A1082" t="str">
            <v>Analítico</v>
          </cell>
        </row>
        <row r="1083">
          <cell r="A1083" t="str">
            <v>Analítico</v>
          </cell>
        </row>
        <row r="1084">
          <cell r="A1084" t="str">
            <v>Analítico</v>
          </cell>
        </row>
        <row r="1085">
          <cell r="A1085" t="str">
            <v>Analítico</v>
          </cell>
        </row>
        <row r="1086">
          <cell r="A1086" t="str">
            <v>Analítico</v>
          </cell>
        </row>
        <row r="1087">
          <cell r="A1087">
            <v>115</v>
          </cell>
        </row>
        <row r="1088">
          <cell r="A1088">
            <v>115</v>
          </cell>
        </row>
        <row r="1089">
          <cell r="A1089">
            <v>115</v>
          </cell>
        </row>
        <row r="1090">
          <cell r="A1090">
            <v>115</v>
          </cell>
        </row>
        <row r="1091">
          <cell r="A1091">
            <v>115</v>
          </cell>
        </row>
        <row r="1092">
          <cell r="A1092">
            <v>115</v>
          </cell>
        </row>
        <row r="1093">
          <cell r="A1093" t="str">
            <v>Analítico</v>
          </cell>
        </row>
        <row r="1094">
          <cell r="A1094">
            <v>123</v>
          </cell>
        </row>
        <row r="1095">
          <cell r="A1095">
            <v>123</v>
          </cell>
        </row>
        <row r="1096">
          <cell r="A1096" t="str">
            <v>Analítico</v>
          </cell>
        </row>
        <row r="1097">
          <cell r="A1097">
            <v>123</v>
          </cell>
        </row>
        <row r="1098">
          <cell r="A1098">
            <v>123</v>
          </cell>
        </row>
        <row r="1099">
          <cell r="A1099">
            <v>123</v>
          </cell>
        </row>
        <row r="1100">
          <cell r="A1100" t="str">
            <v>Analítico</v>
          </cell>
        </row>
        <row r="1101">
          <cell r="A1101">
            <v>119</v>
          </cell>
        </row>
        <row r="1102">
          <cell r="A1102" t="str">
            <v>Analítico</v>
          </cell>
        </row>
        <row r="1103">
          <cell r="A1103" t="str">
            <v>Analítico</v>
          </cell>
        </row>
        <row r="1104">
          <cell r="A1104">
            <v>123</v>
          </cell>
        </row>
        <row r="1105">
          <cell r="A1105">
            <v>123</v>
          </cell>
        </row>
        <row r="1106">
          <cell r="A1106">
            <v>123</v>
          </cell>
        </row>
        <row r="1107">
          <cell r="A1107">
            <v>123</v>
          </cell>
        </row>
        <row r="1108">
          <cell r="A1108">
            <v>123</v>
          </cell>
        </row>
        <row r="1109">
          <cell r="A1109" t="str">
            <v>Analítico</v>
          </cell>
        </row>
        <row r="1110">
          <cell r="A1110" t="str">
            <v>Analítico</v>
          </cell>
        </row>
        <row r="1111">
          <cell r="A1111">
            <v>133</v>
          </cell>
        </row>
        <row r="1112">
          <cell r="A1112">
            <v>133</v>
          </cell>
        </row>
        <row r="1113">
          <cell r="A1113" t="str">
            <v>Analítico</v>
          </cell>
        </row>
        <row r="1114">
          <cell r="A1114">
            <v>133</v>
          </cell>
        </row>
        <row r="1115">
          <cell r="A1115">
            <v>133</v>
          </cell>
        </row>
        <row r="1116">
          <cell r="A1116" t="str">
            <v>Analítico</v>
          </cell>
        </row>
        <row r="1117">
          <cell r="A1117">
            <v>132</v>
          </cell>
        </row>
        <row r="1118">
          <cell r="A1118">
            <v>132</v>
          </cell>
        </row>
        <row r="1119">
          <cell r="A1119">
            <v>132</v>
          </cell>
        </row>
        <row r="1120">
          <cell r="A1120">
            <v>132</v>
          </cell>
        </row>
        <row r="1121">
          <cell r="A1121">
            <v>132</v>
          </cell>
        </row>
        <row r="1122">
          <cell r="A1122">
            <v>132</v>
          </cell>
        </row>
        <row r="1123">
          <cell r="A1123" t="str">
            <v>Analítico</v>
          </cell>
        </row>
        <row r="1124">
          <cell r="A1124">
            <v>149</v>
          </cell>
        </row>
        <row r="1125">
          <cell r="A1125" t="str">
            <v>Analítico</v>
          </cell>
        </row>
        <row r="1126">
          <cell r="A1126" t="str">
            <v>Analítico</v>
          </cell>
        </row>
        <row r="1127">
          <cell r="A1127">
            <v>134</v>
          </cell>
        </row>
        <row r="1128">
          <cell r="A1128">
            <v>134</v>
          </cell>
        </row>
        <row r="1129">
          <cell r="A1129">
            <v>134</v>
          </cell>
        </row>
        <row r="1130">
          <cell r="A1130">
            <v>134</v>
          </cell>
        </row>
        <row r="1131">
          <cell r="A1131">
            <v>134</v>
          </cell>
        </row>
        <row r="1132">
          <cell r="A1132">
            <v>134</v>
          </cell>
        </row>
        <row r="1133">
          <cell r="A1133">
            <v>134</v>
          </cell>
        </row>
        <row r="1134">
          <cell r="A1134" t="str">
            <v>Analítico</v>
          </cell>
        </row>
        <row r="1135">
          <cell r="A1135" t="str">
            <v>Analítico</v>
          </cell>
        </row>
        <row r="1136">
          <cell r="A1136">
            <v>135</v>
          </cell>
        </row>
        <row r="1137">
          <cell r="A1137" t="str">
            <v>Analítico</v>
          </cell>
        </row>
        <row r="1138">
          <cell r="A1138">
            <v>135</v>
          </cell>
        </row>
        <row r="1139">
          <cell r="A1139" t="str">
            <v>Analítico</v>
          </cell>
        </row>
        <row r="1140">
          <cell r="A1140" t="str">
            <v>Analítico</v>
          </cell>
        </row>
        <row r="1141">
          <cell r="A1141">
            <v>142</v>
          </cell>
        </row>
        <row r="1142">
          <cell r="A1142">
            <v>142</v>
          </cell>
        </row>
        <row r="1143">
          <cell r="A1143">
            <v>142</v>
          </cell>
        </row>
        <row r="1144">
          <cell r="A1144">
            <v>142</v>
          </cell>
        </row>
        <row r="1145">
          <cell r="A1145">
            <v>142</v>
          </cell>
        </row>
        <row r="1146">
          <cell r="A1146">
            <v>142</v>
          </cell>
        </row>
        <row r="1147">
          <cell r="A1147">
            <v>142</v>
          </cell>
        </row>
        <row r="1148">
          <cell r="A1148">
            <v>142</v>
          </cell>
        </row>
        <row r="1149">
          <cell r="A1149">
            <v>142</v>
          </cell>
        </row>
        <row r="1150">
          <cell r="A1150">
            <v>142</v>
          </cell>
        </row>
        <row r="1151">
          <cell r="A1151">
            <v>142</v>
          </cell>
        </row>
        <row r="1152">
          <cell r="A1152">
            <v>142</v>
          </cell>
        </row>
        <row r="1153">
          <cell r="A1153">
            <v>142</v>
          </cell>
        </row>
        <row r="1154">
          <cell r="A1154">
            <v>142</v>
          </cell>
        </row>
        <row r="1155">
          <cell r="A1155">
            <v>142</v>
          </cell>
        </row>
        <row r="1156">
          <cell r="A1156">
            <v>142</v>
          </cell>
        </row>
        <row r="1157">
          <cell r="A1157">
            <v>142</v>
          </cell>
        </row>
        <row r="1158">
          <cell r="A1158">
            <v>142</v>
          </cell>
        </row>
        <row r="1159">
          <cell r="A1159">
            <v>142</v>
          </cell>
        </row>
        <row r="1160">
          <cell r="A1160">
            <v>142</v>
          </cell>
        </row>
        <row r="1161">
          <cell r="A1161">
            <v>142</v>
          </cell>
        </row>
        <row r="1162">
          <cell r="A1162">
            <v>142</v>
          </cell>
        </row>
        <row r="1163">
          <cell r="A1163">
            <v>142</v>
          </cell>
        </row>
        <row r="1164">
          <cell r="A1164">
            <v>142</v>
          </cell>
        </row>
        <row r="1165">
          <cell r="A1165">
            <v>142</v>
          </cell>
        </row>
        <row r="1166">
          <cell r="A1166">
            <v>142</v>
          </cell>
        </row>
        <row r="1167">
          <cell r="A1167">
            <v>142</v>
          </cell>
        </row>
        <row r="1168">
          <cell r="A1168">
            <v>142</v>
          </cell>
        </row>
        <row r="1169">
          <cell r="A1169">
            <v>142</v>
          </cell>
        </row>
        <row r="1170">
          <cell r="A1170">
            <v>142</v>
          </cell>
        </row>
        <row r="1171">
          <cell r="A1171">
            <v>142</v>
          </cell>
        </row>
        <row r="1172">
          <cell r="A1172">
            <v>142</v>
          </cell>
        </row>
        <row r="1173">
          <cell r="A1173">
            <v>142</v>
          </cell>
        </row>
        <row r="1174">
          <cell r="A1174">
            <v>142</v>
          </cell>
        </row>
        <row r="1175">
          <cell r="A1175">
            <v>142</v>
          </cell>
        </row>
        <row r="1176">
          <cell r="A1176">
            <v>142</v>
          </cell>
        </row>
        <row r="1177">
          <cell r="A1177">
            <v>142</v>
          </cell>
        </row>
        <row r="1178">
          <cell r="A1178">
            <v>142</v>
          </cell>
        </row>
        <row r="1179">
          <cell r="A1179">
            <v>142</v>
          </cell>
        </row>
        <row r="1180">
          <cell r="A1180">
            <v>142</v>
          </cell>
        </row>
        <row r="1181">
          <cell r="A1181">
            <v>142</v>
          </cell>
        </row>
        <row r="1182">
          <cell r="A1182">
            <v>142</v>
          </cell>
        </row>
        <row r="1183">
          <cell r="A1183">
            <v>142</v>
          </cell>
        </row>
        <row r="1184">
          <cell r="A1184">
            <v>142</v>
          </cell>
        </row>
        <row r="1185">
          <cell r="A1185">
            <v>142</v>
          </cell>
        </row>
        <row r="1186">
          <cell r="A1186">
            <v>142</v>
          </cell>
        </row>
        <row r="1187">
          <cell r="A1187">
            <v>142</v>
          </cell>
        </row>
        <row r="1188">
          <cell r="A1188">
            <v>142</v>
          </cell>
        </row>
        <row r="1189">
          <cell r="A1189">
            <v>142</v>
          </cell>
        </row>
        <row r="1190">
          <cell r="A1190">
            <v>142</v>
          </cell>
        </row>
        <row r="1191">
          <cell r="A1191">
            <v>142</v>
          </cell>
        </row>
        <row r="1192">
          <cell r="A1192">
            <v>142</v>
          </cell>
        </row>
        <row r="1193">
          <cell r="A1193">
            <v>142</v>
          </cell>
        </row>
        <row r="1194">
          <cell r="A1194">
            <v>142</v>
          </cell>
        </row>
        <row r="1195">
          <cell r="A1195">
            <v>142</v>
          </cell>
        </row>
        <row r="1196">
          <cell r="A1196">
            <v>142</v>
          </cell>
        </row>
        <row r="1197">
          <cell r="A1197">
            <v>142</v>
          </cell>
        </row>
        <row r="1198">
          <cell r="A1198">
            <v>142</v>
          </cell>
        </row>
        <row r="1199">
          <cell r="A1199">
            <v>142</v>
          </cell>
        </row>
        <row r="1200">
          <cell r="A1200">
            <v>142</v>
          </cell>
        </row>
        <row r="1201">
          <cell r="A1201">
            <v>142</v>
          </cell>
        </row>
        <row r="1202">
          <cell r="A1202">
            <v>142</v>
          </cell>
        </row>
        <row r="1203">
          <cell r="A1203">
            <v>142</v>
          </cell>
        </row>
        <row r="1204">
          <cell r="A1204">
            <v>142</v>
          </cell>
        </row>
        <row r="1205">
          <cell r="A1205">
            <v>142</v>
          </cell>
        </row>
        <row r="1206">
          <cell r="A1206">
            <v>142</v>
          </cell>
        </row>
        <row r="1207">
          <cell r="A1207">
            <v>142</v>
          </cell>
        </row>
        <row r="1208">
          <cell r="A1208">
            <v>142</v>
          </cell>
        </row>
        <row r="1209">
          <cell r="A1209">
            <v>142</v>
          </cell>
        </row>
        <row r="1210">
          <cell r="A1210">
            <v>142</v>
          </cell>
        </row>
        <row r="1211">
          <cell r="A1211">
            <v>142</v>
          </cell>
        </row>
        <row r="1212">
          <cell r="A1212">
            <v>142</v>
          </cell>
        </row>
        <row r="1213">
          <cell r="A1213">
            <v>142</v>
          </cell>
        </row>
        <row r="1214">
          <cell r="A1214">
            <v>142</v>
          </cell>
        </row>
        <row r="1215">
          <cell r="A1215">
            <v>142</v>
          </cell>
        </row>
        <row r="1216">
          <cell r="A1216">
            <v>142</v>
          </cell>
        </row>
        <row r="1217">
          <cell r="A1217">
            <v>142</v>
          </cell>
        </row>
        <row r="1218">
          <cell r="A1218">
            <v>142</v>
          </cell>
        </row>
        <row r="1219">
          <cell r="A1219">
            <v>142</v>
          </cell>
        </row>
        <row r="1220">
          <cell r="A1220">
            <v>142</v>
          </cell>
        </row>
        <row r="1221">
          <cell r="A1221">
            <v>142</v>
          </cell>
        </row>
        <row r="1222">
          <cell r="A1222">
            <v>142</v>
          </cell>
        </row>
        <row r="1223">
          <cell r="A1223">
            <v>142</v>
          </cell>
        </row>
        <row r="1224">
          <cell r="A1224">
            <v>142</v>
          </cell>
        </row>
        <row r="1225">
          <cell r="A1225">
            <v>142</v>
          </cell>
        </row>
        <row r="1226">
          <cell r="A1226">
            <v>142</v>
          </cell>
        </row>
        <row r="1227">
          <cell r="A1227">
            <v>142</v>
          </cell>
        </row>
        <row r="1228">
          <cell r="A1228">
            <v>142</v>
          </cell>
        </row>
        <row r="1229">
          <cell r="A1229">
            <v>142</v>
          </cell>
        </row>
        <row r="1230">
          <cell r="A1230">
            <v>142</v>
          </cell>
        </row>
        <row r="1231">
          <cell r="A1231">
            <v>142</v>
          </cell>
        </row>
        <row r="1232">
          <cell r="A1232">
            <v>142</v>
          </cell>
        </row>
        <row r="1233">
          <cell r="A1233">
            <v>142</v>
          </cell>
        </row>
        <row r="1234">
          <cell r="A1234">
            <v>142</v>
          </cell>
        </row>
        <row r="1235">
          <cell r="A1235">
            <v>142</v>
          </cell>
        </row>
        <row r="1236">
          <cell r="A1236">
            <v>142</v>
          </cell>
        </row>
        <row r="1237">
          <cell r="A1237">
            <v>142</v>
          </cell>
        </row>
        <row r="1238">
          <cell r="A1238">
            <v>142</v>
          </cell>
        </row>
        <row r="1239">
          <cell r="A1239">
            <v>142</v>
          </cell>
        </row>
        <row r="1240">
          <cell r="A1240">
            <v>142</v>
          </cell>
        </row>
        <row r="1241">
          <cell r="A1241">
            <v>142</v>
          </cell>
        </row>
        <row r="1242">
          <cell r="A1242">
            <v>142</v>
          </cell>
        </row>
        <row r="1243">
          <cell r="A1243">
            <v>142</v>
          </cell>
        </row>
        <row r="1244">
          <cell r="A1244">
            <v>142</v>
          </cell>
        </row>
        <row r="1245">
          <cell r="A1245">
            <v>142</v>
          </cell>
        </row>
        <row r="1246">
          <cell r="A1246">
            <v>142</v>
          </cell>
        </row>
        <row r="1247">
          <cell r="A1247">
            <v>142</v>
          </cell>
        </row>
        <row r="1248">
          <cell r="A1248">
            <v>142</v>
          </cell>
        </row>
        <row r="1249">
          <cell r="A1249">
            <v>142</v>
          </cell>
        </row>
        <row r="1250">
          <cell r="A1250">
            <v>142</v>
          </cell>
        </row>
        <row r="1251">
          <cell r="A1251">
            <v>142</v>
          </cell>
        </row>
        <row r="1252">
          <cell r="A1252">
            <v>142</v>
          </cell>
        </row>
        <row r="1253">
          <cell r="A1253">
            <v>142</v>
          </cell>
        </row>
        <row r="1254">
          <cell r="A1254">
            <v>142</v>
          </cell>
        </row>
        <row r="1255">
          <cell r="A1255">
            <v>142</v>
          </cell>
        </row>
        <row r="1256">
          <cell r="A1256">
            <v>142</v>
          </cell>
        </row>
        <row r="1257">
          <cell r="A1257">
            <v>142</v>
          </cell>
        </row>
        <row r="1258">
          <cell r="A1258">
            <v>142</v>
          </cell>
        </row>
        <row r="1259">
          <cell r="A1259">
            <v>142</v>
          </cell>
        </row>
        <row r="1260">
          <cell r="A1260">
            <v>142</v>
          </cell>
        </row>
        <row r="1261">
          <cell r="A1261">
            <v>142</v>
          </cell>
        </row>
        <row r="1262">
          <cell r="A1262">
            <v>142</v>
          </cell>
        </row>
        <row r="1263">
          <cell r="A1263">
            <v>142</v>
          </cell>
        </row>
        <row r="1264">
          <cell r="A1264">
            <v>142</v>
          </cell>
        </row>
        <row r="1265">
          <cell r="A1265">
            <v>142</v>
          </cell>
        </row>
        <row r="1266">
          <cell r="A1266">
            <v>142</v>
          </cell>
        </row>
        <row r="1267">
          <cell r="A1267">
            <v>142</v>
          </cell>
        </row>
        <row r="1268">
          <cell r="A1268">
            <v>142</v>
          </cell>
        </row>
        <row r="1269">
          <cell r="A1269">
            <v>142</v>
          </cell>
        </row>
        <row r="1270">
          <cell r="A1270">
            <v>142</v>
          </cell>
        </row>
        <row r="1271">
          <cell r="A1271">
            <v>142</v>
          </cell>
        </row>
        <row r="1272">
          <cell r="A1272">
            <v>142</v>
          </cell>
        </row>
        <row r="1273">
          <cell r="A1273">
            <v>142</v>
          </cell>
        </row>
        <row r="1274">
          <cell r="A1274">
            <v>142</v>
          </cell>
        </row>
        <row r="1275">
          <cell r="A1275">
            <v>142</v>
          </cell>
        </row>
        <row r="1276">
          <cell r="A1276">
            <v>142</v>
          </cell>
        </row>
        <row r="1277">
          <cell r="A1277">
            <v>142</v>
          </cell>
        </row>
        <row r="1278">
          <cell r="A1278">
            <v>142</v>
          </cell>
        </row>
        <row r="1279">
          <cell r="A1279">
            <v>142</v>
          </cell>
        </row>
        <row r="1280">
          <cell r="A1280">
            <v>142</v>
          </cell>
        </row>
        <row r="1281">
          <cell r="A1281">
            <v>142</v>
          </cell>
        </row>
        <row r="1282">
          <cell r="A1282">
            <v>142</v>
          </cell>
        </row>
        <row r="1283">
          <cell r="A1283">
            <v>142</v>
          </cell>
        </row>
        <row r="1284">
          <cell r="A1284">
            <v>142</v>
          </cell>
        </row>
        <row r="1285">
          <cell r="A1285">
            <v>142</v>
          </cell>
        </row>
        <row r="1286">
          <cell r="A1286">
            <v>142</v>
          </cell>
        </row>
        <row r="1287">
          <cell r="A1287">
            <v>142</v>
          </cell>
        </row>
        <row r="1288">
          <cell r="A1288">
            <v>142</v>
          </cell>
        </row>
        <row r="1289">
          <cell r="A1289">
            <v>142</v>
          </cell>
        </row>
        <row r="1290">
          <cell r="A1290">
            <v>142</v>
          </cell>
        </row>
        <row r="1291">
          <cell r="A1291">
            <v>142</v>
          </cell>
        </row>
        <row r="1292">
          <cell r="A1292">
            <v>142</v>
          </cell>
        </row>
        <row r="1293">
          <cell r="A1293">
            <v>142</v>
          </cell>
        </row>
        <row r="1294">
          <cell r="A1294">
            <v>142</v>
          </cell>
        </row>
        <row r="1295">
          <cell r="A1295">
            <v>142</v>
          </cell>
        </row>
        <row r="1296">
          <cell r="A1296">
            <v>142</v>
          </cell>
        </row>
        <row r="1297">
          <cell r="A1297">
            <v>142</v>
          </cell>
        </row>
        <row r="1298">
          <cell r="A1298">
            <v>142</v>
          </cell>
        </row>
        <row r="1299">
          <cell r="A1299">
            <v>142</v>
          </cell>
        </row>
        <row r="1300">
          <cell r="A1300">
            <v>142</v>
          </cell>
        </row>
        <row r="1301">
          <cell r="A1301">
            <v>142</v>
          </cell>
        </row>
        <row r="1302">
          <cell r="A1302">
            <v>142</v>
          </cell>
        </row>
        <row r="1303">
          <cell r="A1303">
            <v>142</v>
          </cell>
        </row>
        <row r="1304">
          <cell r="A1304">
            <v>142</v>
          </cell>
        </row>
        <row r="1305">
          <cell r="A1305">
            <v>142</v>
          </cell>
        </row>
        <row r="1306">
          <cell r="A1306">
            <v>142</v>
          </cell>
        </row>
        <row r="1307">
          <cell r="A1307">
            <v>142</v>
          </cell>
        </row>
        <row r="1308">
          <cell r="A1308">
            <v>142</v>
          </cell>
        </row>
        <row r="1309">
          <cell r="A1309">
            <v>142</v>
          </cell>
        </row>
        <row r="1310">
          <cell r="A1310">
            <v>142</v>
          </cell>
        </row>
        <row r="1311">
          <cell r="A1311">
            <v>142</v>
          </cell>
        </row>
        <row r="1312">
          <cell r="A1312">
            <v>142</v>
          </cell>
        </row>
        <row r="1313">
          <cell r="A1313">
            <v>142</v>
          </cell>
        </row>
        <row r="1314">
          <cell r="A1314">
            <v>142</v>
          </cell>
        </row>
        <row r="1315">
          <cell r="A1315">
            <v>142</v>
          </cell>
        </row>
        <row r="1316">
          <cell r="A1316">
            <v>142</v>
          </cell>
        </row>
        <row r="1317">
          <cell r="A1317">
            <v>142</v>
          </cell>
        </row>
        <row r="1318">
          <cell r="A1318">
            <v>142</v>
          </cell>
        </row>
        <row r="1319">
          <cell r="A1319">
            <v>142</v>
          </cell>
        </row>
        <row r="1320">
          <cell r="A1320">
            <v>142</v>
          </cell>
        </row>
        <row r="1321">
          <cell r="A1321">
            <v>142</v>
          </cell>
        </row>
        <row r="1322">
          <cell r="A1322">
            <v>142</v>
          </cell>
        </row>
        <row r="1323">
          <cell r="A1323">
            <v>142</v>
          </cell>
        </row>
        <row r="1324">
          <cell r="A1324">
            <v>142</v>
          </cell>
        </row>
        <row r="1325">
          <cell r="A1325">
            <v>142</v>
          </cell>
        </row>
        <row r="1326">
          <cell r="A1326">
            <v>142</v>
          </cell>
        </row>
        <row r="1327">
          <cell r="A1327">
            <v>142</v>
          </cell>
        </row>
        <row r="1328">
          <cell r="A1328">
            <v>142</v>
          </cell>
        </row>
        <row r="1329">
          <cell r="A1329">
            <v>142</v>
          </cell>
        </row>
        <row r="1330">
          <cell r="A1330">
            <v>142</v>
          </cell>
        </row>
        <row r="1331">
          <cell r="A1331">
            <v>142</v>
          </cell>
        </row>
        <row r="1332">
          <cell r="A1332">
            <v>142</v>
          </cell>
        </row>
        <row r="1333">
          <cell r="A1333">
            <v>142</v>
          </cell>
        </row>
        <row r="1334">
          <cell r="A1334">
            <v>142</v>
          </cell>
        </row>
        <row r="1335">
          <cell r="A1335">
            <v>142</v>
          </cell>
        </row>
        <row r="1336">
          <cell r="A1336">
            <v>142</v>
          </cell>
        </row>
        <row r="1337">
          <cell r="A1337">
            <v>142</v>
          </cell>
        </row>
        <row r="1338">
          <cell r="A1338">
            <v>142</v>
          </cell>
        </row>
        <row r="1339">
          <cell r="A1339">
            <v>142</v>
          </cell>
        </row>
        <row r="1340">
          <cell r="A1340">
            <v>142</v>
          </cell>
        </row>
        <row r="1341">
          <cell r="A1341">
            <v>142</v>
          </cell>
        </row>
        <row r="1342">
          <cell r="A1342">
            <v>142</v>
          </cell>
        </row>
        <row r="1343">
          <cell r="A1343">
            <v>142</v>
          </cell>
        </row>
        <row r="1344">
          <cell r="A1344">
            <v>142</v>
          </cell>
        </row>
        <row r="1345">
          <cell r="A1345">
            <v>142</v>
          </cell>
        </row>
        <row r="1346">
          <cell r="A1346">
            <v>142</v>
          </cell>
        </row>
        <row r="1347">
          <cell r="A1347">
            <v>142</v>
          </cell>
        </row>
        <row r="1348">
          <cell r="A1348">
            <v>142</v>
          </cell>
        </row>
        <row r="1349">
          <cell r="A1349">
            <v>142</v>
          </cell>
        </row>
        <row r="1350">
          <cell r="A1350">
            <v>142</v>
          </cell>
        </row>
        <row r="1351">
          <cell r="A1351">
            <v>142</v>
          </cell>
        </row>
        <row r="1352">
          <cell r="A1352">
            <v>142</v>
          </cell>
        </row>
        <row r="1353">
          <cell r="A1353">
            <v>142</v>
          </cell>
        </row>
        <row r="1354">
          <cell r="A1354">
            <v>142</v>
          </cell>
        </row>
        <row r="1355">
          <cell r="A1355">
            <v>142</v>
          </cell>
        </row>
        <row r="1356">
          <cell r="A1356">
            <v>142</v>
          </cell>
        </row>
        <row r="1357">
          <cell r="A1357">
            <v>142</v>
          </cell>
        </row>
        <row r="1358">
          <cell r="A1358">
            <v>142</v>
          </cell>
        </row>
        <row r="1359">
          <cell r="A1359">
            <v>142</v>
          </cell>
        </row>
        <row r="1360">
          <cell r="A1360">
            <v>142</v>
          </cell>
        </row>
        <row r="1361">
          <cell r="A1361">
            <v>142</v>
          </cell>
        </row>
        <row r="1362">
          <cell r="A1362">
            <v>142</v>
          </cell>
        </row>
        <row r="1363">
          <cell r="A1363">
            <v>142</v>
          </cell>
        </row>
        <row r="1364">
          <cell r="A1364">
            <v>142</v>
          </cell>
        </row>
        <row r="1365">
          <cell r="A1365">
            <v>142</v>
          </cell>
        </row>
        <row r="1366">
          <cell r="A1366">
            <v>142</v>
          </cell>
        </row>
        <row r="1367">
          <cell r="A1367">
            <v>142</v>
          </cell>
        </row>
        <row r="1368">
          <cell r="A1368">
            <v>142</v>
          </cell>
        </row>
        <row r="1369">
          <cell r="A1369">
            <v>142</v>
          </cell>
        </row>
        <row r="1370">
          <cell r="A1370">
            <v>142</v>
          </cell>
        </row>
        <row r="1371">
          <cell r="A1371">
            <v>142</v>
          </cell>
        </row>
        <row r="1372">
          <cell r="A1372">
            <v>142</v>
          </cell>
        </row>
        <row r="1373">
          <cell r="A1373">
            <v>142</v>
          </cell>
        </row>
        <row r="1374">
          <cell r="A1374">
            <v>142</v>
          </cell>
        </row>
        <row r="1375">
          <cell r="A1375">
            <v>142</v>
          </cell>
        </row>
        <row r="1376">
          <cell r="A1376">
            <v>142</v>
          </cell>
        </row>
        <row r="1377">
          <cell r="A1377">
            <v>142</v>
          </cell>
        </row>
        <row r="1378">
          <cell r="A1378">
            <v>142</v>
          </cell>
        </row>
        <row r="1379">
          <cell r="A1379">
            <v>142</v>
          </cell>
        </row>
        <row r="1380">
          <cell r="A1380">
            <v>142</v>
          </cell>
        </row>
        <row r="1381">
          <cell r="A1381">
            <v>142</v>
          </cell>
        </row>
        <row r="1382">
          <cell r="A1382">
            <v>142</v>
          </cell>
        </row>
        <row r="1383">
          <cell r="A1383">
            <v>142</v>
          </cell>
        </row>
        <row r="1384">
          <cell r="A1384">
            <v>142</v>
          </cell>
        </row>
        <row r="1385">
          <cell r="A1385">
            <v>142</v>
          </cell>
        </row>
        <row r="1386">
          <cell r="A1386">
            <v>142</v>
          </cell>
        </row>
        <row r="1387">
          <cell r="A1387">
            <v>142</v>
          </cell>
        </row>
        <row r="1388">
          <cell r="A1388">
            <v>142</v>
          </cell>
        </row>
        <row r="1389">
          <cell r="A1389">
            <v>142</v>
          </cell>
        </row>
        <row r="1390">
          <cell r="A1390">
            <v>142</v>
          </cell>
        </row>
        <row r="1391">
          <cell r="A1391">
            <v>142</v>
          </cell>
        </row>
        <row r="1392">
          <cell r="A1392">
            <v>142</v>
          </cell>
        </row>
        <row r="1393">
          <cell r="A1393">
            <v>142</v>
          </cell>
        </row>
        <row r="1394">
          <cell r="A1394">
            <v>142</v>
          </cell>
        </row>
        <row r="1395">
          <cell r="A1395">
            <v>142</v>
          </cell>
        </row>
        <row r="1396">
          <cell r="A1396">
            <v>142</v>
          </cell>
        </row>
        <row r="1397">
          <cell r="A1397">
            <v>142</v>
          </cell>
        </row>
        <row r="1398">
          <cell r="A1398">
            <v>142</v>
          </cell>
        </row>
        <row r="1399">
          <cell r="A1399">
            <v>142</v>
          </cell>
        </row>
        <row r="1400">
          <cell r="A1400" t="str">
            <v>Analítico</v>
          </cell>
        </row>
        <row r="1401">
          <cell r="A1401" t="str">
            <v>Analítico</v>
          </cell>
        </row>
        <row r="1402">
          <cell r="A1402" t="str">
            <v>Analítico</v>
          </cell>
        </row>
        <row r="1403">
          <cell r="A1403" t="str">
            <v>Analítico</v>
          </cell>
        </row>
        <row r="1404">
          <cell r="A1404" t="str">
            <v>Analítico</v>
          </cell>
        </row>
        <row r="1405">
          <cell r="A1405" t="str">
            <v>Analítico</v>
          </cell>
        </row>
        <row r="1406">
          <cell r="A1406" t="str">
            <v>Analítico</v>
          </cell>
        </row>
        <row r="1407">
          <cell r="A1407" t="str">
            <v>Analítico</v>
          </cell>
        </row>
        <row r="1408">
          <cell r="A1408" t="str">
            <v>Analítico</v>
          </cell>
        </row>
        <row r="1409">
          <cell r="A1409">
            <v>142</v>
          </cell>
        </row>
        <row r="1410">
          <cell r="A1410">
            <v>143</v>
          </cell>
        </row>
        <row r="1411">
          <cell r="A1411" t="str">
            <v>Analítico</v>
          </cell>
        </row>
        <row r="1412">
          <cell r="A1412" t="str">
            <v>Analítico</v>
          </cell>
        </row>
        <row r="1413">
          <cell r="A1413" t="str">
            <v>Analítico</v>
          </cell>
        </row>
        <row r="1414">
          <cell r="A1414" t="str">
            <v>Analítico</v>
          </cell>
        </row>
        <row r="1415">
          <cell r="A1415" t="str">
            <v>Analítico</v>
          </cell>
        </row>
        <row r="1416">
          <cell r="A1416" t="str">
            <v>Analítico</v>
          </cell>
        </row>
        <row r="1417">
          <cell r="A1417" t="str">
            <v>Analítico</v>
          </cell>
        </row>
        <row r="1418">
          <cell r="A1418" t="str">
            <v>Analítico</v>
          </cell>
        </row>
        <row r="1419">
          <cell r="A1419">
            <v>143</v>
          </cell>
        </row>
        <row r="1420">
          <cell r="A1420" t="str">
            <v>Analítico</v>
          </cell>
        </row>
        <row r="1421">
          <cell r="A1421">
            <v>144</v>
          </cell>
        </row>
        <row r="1422">
          <cell r="A1422">
            <v>144</v>
          </cell>
        </row>
        <row r="1423">
          <cell r="A1423">
            <v>144</v>
          </cell>
        </row>
        <row r="1424">
          <cell r="A1424">
            <v>144</v>
          </cell>
        </row>
        <row r="1425">
          <cell r="A1425">
            <v>144</v>
          </cell>
        </row>
        <row r="1426">
          <cell r="A1426">
            <v>144</v>
          </cell>
        </row>
        <row r="1427">
          <cell r="A1427">
            <v>145</v>
          </cell>
        </row>
        <row r="1428">
          <cell r="A1428" t="str">
            <v>Analítico</v>
          </cell>
        </row>
        <row r="1429">
          <cell r="A1429" t="str">
            <v>Analítico</v>
          </cell>
        </row>
        <row r="1430">
          <cell r="A1430" t="str">
            <v>Analítico</v>
          </cell>
        </row>
        <row r="1431">
          <cell r="A1431" t="str">
            <v>Analítico</v>
          </cell>
        </row>
        <row r="1432">
          <cell r="A1432" t="str">
            <v>Analítico</v>
          </cell>
        </row>
        <row r="1433">
          <cell r="A1433" t="str">
            <v>Analítico</v>
          </cell>
        </row>
        <row r="1434">
          <cell r="A1434" t="str">
            <v>Analítico</v>
          </cell>
        </row>
        <row r="1435">
          <cell r="A1435" t="str">
            <v>Analítico</v>
          </cell>
        </row>
        <row r="1436">
          <cell r="A1436">
            <v>145</v>
          </cell>
        </row>
        <row r="1437">
          <cell r="A1437">
            <v>144</v>
          </cell>
        </row>
        <row r="1438">
          <cell r="A1438" t="str">
            <v>Analítico</v>
          </cell>
        </row>
        <row r="1439">
          <cell r="A1439" t="str">
            <v>Analítico</v>
          </cell>
        </row>
        <row r="1440">
          <cell r="A1440" t="str">
            <v>Analítico</v>
          </cell>
        </row>
        <row r="1441">
          <cell r="A1441" t="str">
            <v>Analítico</v>
          </cell>
        </row>
        <row r="1442">
          <cell r="A1442" t="str">
            <v>Analítico</v>
          </cell>
        </row>
        <row r="1443">
          <cell r="A1443" t="str">
            <v>Analítico</v>
          </cell>
        </row>
        <row r="1444">
          <cell r="A1444">
            <v>144</v>
          </cell>
        </row>
        <row r="1445">
          <cell r="A1445">
            <v>144</v>
          </cell>
        </row>
        <row r="1446">
          <cell r="A1446" t="str">
            <v>Analítico</v>
          </cell>
        </row>
        <row r="1447">
          <cell r="A1447">
            <v>143</v>
          </cell>
        </row>
        <row r="1448">
          <cell r="A1448">
            <v>143</v>
          </cell>
        </row>
        <row r="1449">
          <cell r="A1449">
            <v>143</v>
          </cell>
        </row>
        <row r="1450">
          <cell r="A1450">
            <v>143</v>
          </cell>
        </row>
        <row r="1451">
          <cell r="A1451" t="str">
            <v>Analítico</v>
          </cell>
        </row>
        <row r="1452">
          <cell r="A1452">
            <v>144</v>
          </cell>
        </row>
        <row r="1453">
          <cell r="A1453">
            <v>144</v>
          </cell>
        </row>
        <row r="1454">
          <cell r="A1454">
            <v>144</v>
          </cell>
        </row>
        <row r="1455">
          <cell r="A1455" t="str">
            <v>Analítico</v>
          </cell>
        </row>
        <row r="1456">
          <cell r="A1456">
            <v>145</v>
          </cell>
        </row>
        <row r="1457">
          <cell r="A1457">
            <v>145</v>
          </cell>
        </row>
        <row r="1458">
          <cell r="A1458">
            <v>145</v>
          </cell>
        </row>
        <row r="1459">
          <cell r="A1459">
            <v>145</v>
          </cell>
        </row>
        <row r="1460">
          <cell r="A1460" t="str">
            <v>Analítico</v>
          </cell>
        </row>
        <row r="1461">
          <cell r="A1461">
            <v>142</v>
          </cell>
        </row>
        <row r="1462">
          <cell r="A1462">
            <v>142</v>
          </cell>
        </row>
        <row r="1463">
          <cell r="A1463">
            <v>145</v>
          </cell>
        </row>
        <row r="1464">
          <cell r="A1464">
            <v>142</v>
          </cell>
        </row>
        <row r="1465">
          <cell r="A1465" t="str">
            <v>Analítico</v>
          </cell>
        </row>
        <row r="1466">
          <cell r="A1466" t="str">
            <v>Analítico</v>
          </cell>
        </row>
        <row r="1467">
          <cell r="A1467">
            <v>136</v>
          </cell>
        </row>
        <row r="1468">
          <cell r="A1468">
            <v>136</v>
          </cell>
        </row>
        <row r="1469">
          <cell r="A1469">
            <v>136</v>
          </cell>
        </row>
        <row r="1470">
          <cell r="A1470">
            <v>136</v>
          </cell>
        </row>
        <row r="1471">
          <cell r="A1471">
            <v>136</v>
          </cell>
        </row>
        <row r="1472">
          <cell r="A1472">
            <v>136</v>
          </cell>
        </row>
        <row r="1473">
          <cell r="A1473">
            <v>136</v>
          </cell>
        </row>
        <row r="1474">
          <cell r="A1474">
            <v>136</v>
          </cell>
        </row>
        <row r="1475">
          <cell r="A1475">
            <v>136</v>
          </cell>
        </row>
        <row r="1476">
          <cell r="A1476">
            <v>136</v>
          </cell>
        </row>
        <row r="1477">
          <cell r="A1477">
            <v>136</v>
          </cell>
        </row>
        <row r="1478">
          <cell r="A1478">
            <v>136</v>
          </cell>
        </row>
        <row r="1479">
          <cell r="A1479">
            <v>136</v>
          </cell>
        </row>
        <row r="1480">
          <cell r="A1480">
            <v>136</v>
          </cell>
        </row>
        <row r="1481">
          <cell r="A1481" t="str">
            <v>Analítico</v>
          </cell>
        </row>
        <row r="1482">
          <cell r="A1482">
            <v>136</v>
          </cell>
        </row>
        <row r="1483">
          <cell r="A1483">
            <v>136</v>
          </cell>
        </row>
        <row r="1484">
          <cell r="A1484">
            <v>136</v>
          </cell>
        </row>
        <row r="1485">
          <cell r="A1485">
            <v>136</v>
          </cell>
        </row>
        <row r="1486">
          <cell r="A1486">
            <v>136</v>
          </cell>
        </row>
        <row r="1487">
          <cell r="A1487">
            <v>136</v>
          </cell>
        </row>
        <row r="1488">
          <cell r="A1488">
            <v>136</v>
          </cell>
        </row>
        <row r="1489">
          <cell r="A1489" t="str">
            <v>Analítico</v>
          </cell>
        </row>
        <row r="1490">
          <cell r="A1490">
            <v>136</v>
          </cell>
        </row>
        <row r="1491">
          <cell r="A1491">
            <v>136</v>
          </cell>
        </row>
        <row r="1492">
          <cell r="A1492">
            <v>136</v>
          </cell>
        </row>
        <row r="1493">
          <cell r="A1493">
            <v>136</v>
          </cell>
        </row>
        <row r="1494">
          <cell r="A1494">
            <v>136</v>
          </cell>
        </row>
        <row r="1495">
          <cell r="A1495">
            <v>136</v>
          </cell>
        </row>
        <row r="1496">
          <cell r="A1496" t="str">
            <v>Analítico</v>
          </cell>
        </row>
        <row r="1497">
          <cell r="A1497">
            <v>137</v>
          </cell>
        </row>
        <row r="1498">
          <cell r="A1498">
            <v>137</v>
          </cell>
        </row>
        <row r="1499">
          <cell r="A1499">
            <v>137</v>
          </cell>
        </row>
        <row r="1500">
          <cell r="A1500">
            <v>137</v>
          </cell>
        </row>
        <row r="1501">
          <cell r="A1501">
            <v>137</v>
          </cell>
        </row>
        <row r="1502">
          <cell r="A1502">
            <v>137</v>
          </cell>
        </row>
        <row r="1503">
          <cell r="A1503">
            <v>137</v>
          </cell>
        </row>
        <row r="1504">
          <cell r="A1504" t="str">
            <v>Analítico</v>
          </cell>
        </row>
        <row r="1505">
          <cell r="A1505" t="str">
            <v>Analítico</v>
          </cell>
        </row>
        <row r="1506">
          <cell r="A1506">
            <v>150</v>
          </cell>
        </row>
        <row r="1507">
          <cell r="A1507">
            <v>150</v>
          </cell>
        </row>
        <row r="1508">
          <cell r="A1508">
            <v>150</v>
          </cell>
        </row>
        <row r="1509">
          <cell r="A1509">
            <v>150</v>
          </cell>
        </row>
        <row r="1510">
          <cell r="A1510">
            <v>150</v>
          </cell>
        </row>
        <row r="1511">
          <cell r="A1511">
            <v>150</v>
          </cell>
        </row>
        <row r="1512">
          <cell r="A1512">
            <v>150</v>
          </cell>
        </row>
        <row r="1513">
          <cell r="A1513">
            <v>150</v>
          </cell>
        </row>
        <row r="1514">
          <cell r="A1514">
            <v>150</v>
          </cell>
        </row>
        <row r="1515">
          <cell r="A1515">
            <v>150</v>
          </cell>
        </row>
        <row r="1516">
          <cell r="A1516">
            <v>150</v>
          </cell>
        </row>
        <row r="1517">
          <cell r="A1517">
            <v>150</v>
          </cell>
        </row>
        <row r="1518">
          <cell r="A1518">
            <v>150</v>
          </cell>
        </row>
        <row r="1519">
          <cell r="A1519">
            <v>150</v>
          </cell>
        </row>
        <row r="1520">
          <cell r="A1520">
            <v>150</v>
          </cell>
        </row>
        <row r="1521">
          <cell r="A1521">
            <v>150</v>
          </cell>
        </row>
        <row r="1522">
          <cell r="A1522">
            <v>150</v>
          </cell>
        </row>
        <row r="1523">
          <cell r="A1523">
            <v>150</v>
          </cell>
        </row>
        <row r="1524">
          <cell r="A1524">
            <v>150</v>
          </cell>
        </row>
        <row r="1525">
          <cell r="A1525">
            <v>150</v>
          </cell>
        </row>
        <row r="1526">
          <cell r="A1526">
            <v>150</v>
          </cell>
        </row>
        <row r="1527">
          <cell r="A1527">
            <v>150</v>
          </cell>
        </row>
        <row r="1528">
          <cell r="A1528">
            <v>150</v>
          </cell>
        </row>
        <row r="1529">
          <cell r="A1529">
            <v>150</v>
          </cell>
        </row>
        <row r="1530">
          <cell r="A1530">
            <v>150</v>
          </cell>
        </row>
        <row r="1531">
          <cell r="A1531">
            <v>150</v>
          </cell>
        </row>
        <row r="1532">
          <cell r="A1532">
            <v>150</v>
          </cell>
        </row>
        <row r="1533">
          <cell r="A1533">
            <v>150</v>
          </cell>
        </row>
        <row r="1534">
          <cell r="A1534">
            <v>150</v>
          </cell>
        </row>
        <row r="1535">
          <cell r="A1535">
            <v>150</v>
          </cell>
        </row>
        <row r="1536">
          <cell r="A1536">
            <v>150</v>
          </cell>
        </row>
        <row r="1537">
          <cell r="A1537">
            <v>150</v>
          </cell>
        </row>
        <row r="1538">
          <cell r="A1538">
            <v>150</v>
          </cell>
        </row>
        <row r="1539">
          <cell r="A1539">
            <v>150</v>
          </cell>
        </row>
        <row r="1540">
          <cell r="A1540">
            <v>150</v>
          </cell>
        </row>
        <row r="1541">
          <cell r="A1541">
            <v>150</v>
          </cell>
        </row>
        <row r="1542">
          <cell r="A1542">
            <v>150</v>
          </cell>
        </row>
        <row r="1543">
          <cell r="A1543">
            <v>150</v>
          </cell>
        </row>
        <row r="1544">
          <cell r="A1544">
            <v>150</v>
          </cell>
        </row>
        <row r="1545">
          <cell r="A1545">
            <v>150</v>
          </cell>
        </row>
        <row r="1546">
          <cell r="A1546">
            <v>150</v>
          </cell>
        </row>
        <row r="1547">
          <cell r="A1547">
            <v>150</v>
          </cell>
        </row>
        <row r="1548">
          <cell r="A1548">
            <v>150</v>
          </cell>
        </row>
        <row r="1549">
          <cell r="A1549">
            <v>150</v>
          </cell>
        </row>
        <row r="1550">
          <cell r="A1550">
            <v>150</v>
          </cell>
        </row>
        <row r="1551">
          <cell r="A1551">
            <v>150</v>
          </cell>
        </row>
        <row r="1552">
          <cell r="A1552">
            <v>150</v>
          </cell>
        </row>
        <row r="1553">
          <cell r="A1553">
            <v>150</v>
          </cell>
        </row>
        <row r="1554">
          <cell r="A1554">
            <v>150</v>
          </cell>
        </row>
        <row r="1555">
          <cell r="A1555">
            <v>150</v>
          </cell>
        </row>
        <row r="1556">
          <cell r="A1556">
            <v>150</v>
          </cell>
        </row>
        <row r="1557">
          <cell r="A1557">
            <v>150</v>
          </cell>
        </row>
        <row r="1558">
          <cell r="A1558">
            <v>150</v>
          </cell>
        </row>
        <row r="1559">
          <cell r="A1559">
            <v>150</v>
          </cell>
        </row>
        <row r="1560">
          <cell r="A1560">
            <v>150</v>
          </cell>
        </row>
        <row r="1561">
          <cell r="A1561">
            <v>150</v>
          </cell>
        </row>
        <row r="1562">
          <cell r="A1562">
            <v>150</v>
          </cell>
        </row>
        <row r="1563">
          <cell r="A1563">
            <v>150</v>
          </cell>
        </row>
        <row r="1564">
          <cell r="A1564">
            <v>150</v>
          </cell>
        </row>
        <row r="1565">
          <cell r="A1565">
            <v>150</v>
          </cell>
        </row>
        <row r="1566">
          <cell r="A1566">
            <v>150</v>
          </cell>
        </row>
        <row r="1567">
          <cell r="A1567">
            <v>150</v>
          </cell>
        </row>
        <row r="1568">
          <cell r="A1568">
            <v>150</v>
          </cell>
        </row>
        <row r="1569">
          <cell r="A1569">
            <v>150</v>
          </cell>
        </row>
        <row r="1570">
          <cell r="A1570">
            <v>150</v>
          </cell>
        </row>
        <row r="1571">
          <cell r="A1571">
            <v>150</v>
          </cell>
        </row>
        <row r="1572">
          <cell r="A1572">
            <v>150</v>
          </cell>
        </row>
        <row r="1573">
          <cell r="A1573">
            <v>150</v>
          </cell>
        </row>
        <row r="1574">
          <cell r="A1574">
            <v>150</v>
          </cell>
        </row>
        <row r="1575">
          <cell r="A1575">
            <v>150</v>
          </cell>
        </row>
        <row r="1576">
          <cell r="A1576">
            <v>150</v>
          </cell>
        </row>
        <row r="1577">
          <cell r="A1577">
            <v>150</v>
          </cell>
        </row>
        <row r="1578">
          <cell r="A1578">
            <v>150</v>
          </cell>
        </row>
        <row r="1579">
          <cell r="A1579">
            <v>150</v>
          </cell>
        </row>
        <row r="1580">
          <cell r="A1580">
            <v>150</v>
          </cell>
        </row>
        <row r="1581">
          <cell r="A1581">
            <v>150</v>
          </cell>
        </row>
        <row r="1582">
          <cell r="A1582">
            <v>150</v>
          </cell>
        </row>
        <row r="1583">
          <cell r="A1583">
            <v>150</v>
          </cell>
        </row>
        <row r="1584">
          <cell r="A1584">
            <v>150</v>
          </cell>
        </row>
        <row r="1585">
          <cell r="A1585">
            <v>150</v>
          </cell>
        </row>
        <row r="1586">
          <cell r="A1586">
            <v>150</v>
          </cell>
        </row>
        <row r="1587">
          <cell r="A1587">
            <v>150</v>
          </cell>
        </row>
        <row r="1588">
          <cell r="A1588">
            <v>150</v>
          </cell>
        </row>
        <row r="1589">
          <cell r="A1589">
            <v>150</v>
          </cell>
        </row>
        <row r="1590">
          <cell r="A1590">
            <v>150</v>
          </cell>
        </row>
        <row r="1591">
          <cell r="A1591">
            <v>150</v>
          </cell>
        </row>
        <row r="1592">
          <cell r="A1592">
            <v>150</v>
          </cell>
        </row>
        <row r="1593">
          <cell r="A1593">
            <v>150</v>
          </cell>
        </row>
        <row r="1594">
          <cell r="A1594">
            <v>150</v>
          </cell>
        </row>
        <row r="1595">
          <cell r="A1595">
            <v>150</v>
          </cell>
        </row>
        <row r="1596">
          <cell r="A1596">
            <v>150</v>
          </cell>
        </row>
        <row r="1597">
          <cell r="A1597">
            <v>150</v>
          </cell>
        </row>
        <row r="1598">
          <cell r="A1598">
            <v>150</v>
          </cell>
        </row>
        <row r="1599">
          <cell r="A1599">
            <v>150</v>
          </cell>
        </row>
        <row r="1600">
          <cell r="A1600">
            <v>150</v>
          </cell>
        </row>
        <row r="1601">
          <cell r="A1601">
            <v>150</v>
          </cell>
        </row>
        <row r="1602">
          <cell r="A1602">
            <v>150</v>
          </cell>
        </row>
        <row r="1603">
          <cell r="A1603">
            <v>150</v>
          </cell>
        </row>
        <row r="1604">
          <cell r="A1604">
            <v>150</v>
          </cell>
        </row>
        <row r="1605">
          <cell r="A1605">
            <v>150</v>
          </cell>
        </row>
        <row r="1606">
          <cell r="A1606">
            <v>150</v>
          </cell>
        </row>
        <row r="1607">
          <cell r="A1607">
            <v>150</v>
          </cell>
        </row>
        <row r="1608">
          <cell r="A1608">
            <v>150</v>
          </cell>
        </row>
        <row r="1609">
          <cell r="A1609">
            <v>150</v>
          </cell>
        </row>
        <row r="1610">
          <cell r="A1610">
            <v>150</v>
          </cell>
        </row>
        <row r="1611">
          <cell r="A1611">
            <v>150</v>
          </cell>
        </row>
        <row r="1612">
          <cell r="A1612">
            <v>150</v>
          </cell>
        </row>
        <row r="1613">
          <cell r="A1613">
            <v>150</v>
          </cell>
        </row>
        <row r="1614">
          <cell r="A1614">
            <v>150</v>
          </cell>
        </row>
        <row r="1615">
          <cell r="A1615">
            <v>150</v>
          </cell>
        </row>
        <row r="1616">
          <cell r="A1616">
            <v>150</v>
          </cell>
        </row>
        <row r="1617">
          <cell r="A1617">
            <v>150</v>
          </cell>
        </row>
        <row r="1618">
          <cell r="A1618">
            <v>150</v>
          </cell>
        </row>
        <row r="1619">
          <cell r="A1619">
            <v>150</v>
          </cell>
        </row>
        <row r="1620">
          <cell r="A1620">
            <v>150</v>
          </cell>
        </row>
        <row r="1621">
          <cell r="A1621">
            <v>150</v>
          </cell>
        </row>
        <row r="1622">
          <cell r="A1622">
            <v>150</v>
          </cell>
        </row>
        <row r="1623">
          <cell r="A1623">
            <v>150</v>
          </cell>
        </row>
        <row r="1624">
          <cell r="A1624">
            <v>150</v>
          </cell>
        </row>
        <row r="1625">
          <cell r="A1625">
            <v>150</v>
          </cell>
        </row>
        <row r="1626">
          <cell r="A1626">
            <v>150</v>
          </cell>
        </row>
        <row r="1627">
          <cell r="A1627">
            <v>150</v>
          </cell>
        </row>
        <row r="1628">
          <cell r="A1628">
            <v>150</v>
          </cell>
        </row>
        <row r="1629">
          <cell r="A1629">
            <v>150</v>
          </cell>
        </row>
        <row r="1630">
          <cell r="A1630">
            <v>150</v>
          </cell>
        </row>
        <row r="1631">
          <cell r="A1631">
            <v>150</v>
          </cell>
        </row>
        <row r="1632">
          <cell r="A1632">
            <v>150</v>
          </cell>
        </row>
        <row r="1633">
          <cell r="A1633">
            <v>150</v>
          </cell>
        </row>
        <row r="1634">
          <cell r="A1634">
            <v>150</v>
          </cell>
        </row>
        <row r="1635">
          <cell r="A1635">
            <v>150</v>
          </cell>
        </row>
        <row r="1636">
          <cell r="A1636">
            <v>150</v>
          </cell>
        </row>
        <row r="1637">
          <cell r="A1637">
            <v>150</v>
          </cell>
        </row>
        <row r="1638">
          <cell r="A1638">
            <v>150</v>
          </cell>
        </row>
        <row r="1639">
          <cell r="A1639">
            <v>150</v>
          </cell>
        </row>
        <row r="1640">
          <cell r="A1640">
            <v>150</v>
          </cell>
        </row>
        <row r="1641">
          <cell r="A1641">
            <v>150</v>
          </cell>
        </row>
        <row r="1642">
          <cell r="A1642">
            <v>150</v>
          </cell>
        </row>
        <row r="1643">
          <cell r="A1643">
            <v>150</v>
          </cell>
        </row>
        <row r="1644">
          <cell r="A1644">
            <v>150</v>
          </cell>
        </row>
        <row r="1645">
          <cell r="A1645">
            <v>150</v>
          </cell>
        </row>
        <row r="1646">
          <cell r="A1646">
            <v>150</v>
          </cell>
        </row>
        <row r="1647">
          <cell r="A1647">
            <v>150</v>
          </cell>
        </row>
        <row r="1648">
          <cell r="A1648">
            <v>150</v>
          </cell>
        </row>
        <row r="1649">
          <cell r="A1649">
            <v>150</v>
          </cell>
        </row>
        <row r="1650">
          <cell r="A1650">
            <v>150</v>
          </cell>
        </row>
        <row r="1651">
          <cell r="A1651">
            <v>150</v>
          </cell>
        </row>
        <row r="1652">
          <cell r="A1652" t="str">
            <v>Analítico</v>
          </cell>
        </row>
        <row r="1653">
          <cell r="A1653" t="str">
            <v>Analítico</v>
          </cell>
        </row>
        <row r="1654">
          <cell r="A1654">
            <v>139</v>
          </cell>
        </row>
        <row r="1655">
          <cell r="A1655">
            <v>139</v>
          </cell>
        </row>
        <row r="1656">
          <cell r="A1656">
            <v>139</v>
          </cell>
        </row>
        <row r="1657">
          <cell r="A1657">
            <v>139</v>
          </cell>
        </row>
        <row r="1658">
          <cell r="A1658">
            <v>139</v>
          </cell>
        </row>
        <row r="1659">
          <cell r="A1659">
            <v>139</v>
          </cell>
        </row>
        <row r="1660">
          <cell r="A1660">
            <v>139</v>
          </cell>
        </row>
        <row r="1661">
          <cell r="A1661">
            <v>139</v>
          </cell>
        </row>
        <row r="1662">
          <cell r="A1662">
            <v>139</v>
          </cell>
        </row>
        <row r="1663">
          <cell r="A1663">
            <v>139</v>
          </cell>
        </row>
        <row r="1664">
          <cell r="A1664">
            <v>139</v>
          </cell>
        </row>
        <row r="1665">
          <cell r="A1665">
            <v>139</v>
          </cell>
        </row>
        <row r="1666">
          <cell r="A1666">
            <v>139</v>
          </cell>
        </row>
        <row r="1667">
          <cell r="A1667">
            <v>139</v>
          </cell>
        </row>
        <row r="1668">
          <cell r="A1668">
            <v>139</v>
          </cell>
        </row>
        <row r="1669">
          <cell r="A1669">
            <v>139</v>
          </cell>
        </row>
        <row r="1670">
          <cell r="A1670">
            <v>139</v>
          </cell>
        </row>
        <row r="1671">
          <cell r="A1671">
            <v>139</v>
          </cell>
        </row>
        <row r="1672">
          <cell r="A1672">
            <v>139</v>
          </cell>
        </row>
        <row r="1673">
          <cell r="A1673">
            <v>139</v>
          </cell>
        </row>
        <row r="1674">
          <cell r="A1674">
            <v>139</v>
          </cell>
        </row>
        <row r="1675">
          <cell r="A1675">
            <v>139</v>
          </cell>
        </row>
        <row r="1676">
          <cell r="A1676">
            <v>139</v>
          </cell>
        </row>
        <row r="1677">
          <cell r="A1677">
            <v>139</v>
          </cell>
        </row>
        <row r="1678">
          <cell r="A1678">
            <v>139</v>
          </cell>
        </row>
        <row r="1679">
          <cell r="A1679">
            <v>139</v>
          </cell>
        </row>
        <row r="1680">
          <cell r="A1680">
            <v>139</v>
          </cell>
        </row>
        <row r="1681">
          <cell r="A1681">
            <v>139</v>
          </cell>
        </row>
        <row r="1682">
          <cell r="A1682">
            <v>139</v>
          </cell>
        </row>
        <row r="1683">
          <cell r="A1683">
            <v>139</v>
          </cell>
        </row>
        <row r="1684">
          <cell r="A1684">
            <v>139</v>
          </cell>
        </row>
        <row r="1685">
          <cell r="A1685">
            <v>139</v>
          </cell>
        </row>
        <row r="1686">
          <cell r="A1686">
            <v>139</v>
          </cell>
        </row>
        <row r="1687">
          <cell r="A1687">
            <v>139</v>
          </cell>
        </row>
        <row r="1688">
          <cell r="A1688">
            <v>139</v>
          </cell>
        </row>
        <row r="1689">
          <cell r="A1689">
            <v>139</v>
          </cell>
        </row>
        <row r="1690">
          <cell r="A1690">
            <v>139</v>
          </cell>
        </row>
        <row r="1691">
          <cell r="A1691">
            <v>139</v>
          </cell>
        </row>
        <row r="1692">
          <cell r="A1692">
            <v>139</v>
          </cell>
        </row>
        <row r="1693">
          <cell r="A1693">
            <v>139</v>
          </cell>
        </row>
        <row r="1694">
          <cell r="A1694">
            <v>139</v>
          </cell>
        </row>
        <row r="1695">
          <cell r="A1695">
            <v>139</v>
          </cell>
        </row>
        <row r="1696">
          <cell r="A1696">
            <v>139</v>
          </cell>
        </row>
        <row r="1697">
          <cell r="A1697">
            <v>139</v>
          </cell>
        </row>
        <row r="1698">
          <cell r="A1698">
            <v>139</v>
          </cell>
        </row>
        <row r="1699">
          <cell r="A1699">
            <v>139</v>
          </cell>
        </row>
        <row r="1700">
          <cell r="A1700">
            <v>139</v>
          </cell>
        </row>
        <row r="1701">
          <cell r="A1701">
            <v>139</v>
          </cell>
        </row>
        <row r="1702">
          <cell r="A1702">
            <v>139</v>
          </cell>
        </row>
        <row r="1703">
          <cell r="A1703">
            <v>139</v>
          </cell>
        </row>
        <row r="1704">
          <cell r="A1704">
            <v>139</v>
          </cell>
        </row>
        <row r="1705">
          <cell r="A1705">
            <v>139</v>
          </cell>
        </row>
        <row r="1706">
          <cell r="A1706">
            <v>139</v>
          </cell>
        </row>
        <row r="1707">
          <cell r="A1707">
            <v>139</v>
          </cell>
        </row>
        <row r="1708">
          <cell r="A1708">
            <v>139</v>
          </cell>
        </row>
        <row r="1709">
          <cell r="A1709">
            <v>139</v>
          </cell>
        </row>
        <row r="1710">
          <cell r="A1710" t="str">
            <v>Analítico</v>
          </cell>
        </row>
        <row r="1711">
          <cell r="A1711">
            <v>139</v>
          </cell>
        </row>
        <row r="1712">
          <cell r="A1712">
            <v>139</v>
          </cell>
        </row>
        <row r="1713">
          <cell r="A1713">
            <v>139</v>
          </cell>
        </row>
        <row r="1714">
          <cell r="A1714">
            <v>139</v>
          </cell>
        </row>
        <row r="1715">
          <cell r="A1715">
            <v>139</v>
          </cell>
        </row>
        <row r="1716">
          <cell r="A1716">
            <v>139</v>
          </cell>
        </row>
        <row r="1717">
          <cell r="A1717">
            <v>139</v>
          </cell>
        </row>
        <row r="1718">
          <cell r="A1718">
            <v>139</v>
          </cell>
        </row>
        <row r="1719">
          <cell r="A1719">
            <v>139</v>
          </cell>
        </row>
        <row r="1720">
          <cell r="A1720">
            <v>139</v>
          </cell>
        </row>
        <row r="1721">
          <cell r="A1721">
            <v>139</v>
          </cell>
        </row>
        <row r="1722">
          <cell r="A1722">
            <v>139</v>
          </cell>
        </row>
        <row r="1723">
          <cell r="A1723">
            <v>139</v>
          </cell>
        </row>
        <row r="1724">
          <cell r="A1724">
            <v>139</v>
          </cell>
        </row>
        <row r="1725">
          <cell r="A1725">
            <v>139</v>
          </cell>
        </row>
        <row r="1726">
          <cell r="A1726">
            <v>139</v>
          </cell>
        </row>
        <row r="1727">
          <cell r="A1727">
            <v>139</v>
          </cell>
        </row>
        <row r="1728">
          <cell r="A1728">
            <v>139</v>
          </cell>
        </row>
        <row r="1729">
          <cell r="A1729">
            <v>139</v>
          </cell>
        </row>
        <row r="1730">
          <cell r="A1730">
            <v>139</v>
          </cell>
        </row>
        <row r="1731">
          <cell r="A1731">
            <v>139</v>
          </cell>
        </row>
        <row r="1732">
          <cell r="A1732">
            <v>139</v>
          </cell>
        </row>
        <row r="1733">
          <cell r="A1733">
            <v>139</v>
          </cell>
        </row>
        <row r="1734">
          <cell r="A1734">
            <v>139</v>
          </cell>
        </row>
        <row r="1735">
          <cell r="A1735">
            <v>139</v>
          </cell>
        </row>
        <row r="1736">
          <cell r="A1736">
            <v>139</v>
          </cell>
        </row>
        <row r="1737">
          <cell r="A1737">
            <v>139</v>
          </cell>
        </row>
        <row r="1738">
          <cell r="A1738">
            <v>139</v>
          </cell>
        </row>
        <row r="1739">
          <cell r="A1739">
            <v>139</v>
          </cell>
        </row>
        <row r="1740">
          <cell r="A1740">
            <v>139</v>
          </cell>
        </row>
        <row r="1741">
          <cell r="A1741">
            <v>139</v>
          </cell>
        </row>
        <row r="1742">
          <cell r="A1742">
            <v>139</v>
          </cell>
        </row>
        <row r="1743">
          <cell r="A1743">
            <v>139</v>
          </cell>
        </row>
        <row r="1744">
          <cell r="A1744">
            <v>139</v>
          </cell>
        </row>
        <row r="1745">
          <cell r="A1745">
            <v>139</v>
          </cell>
        </row>
        <row r="1746">
          <cell r="A1746">
            <v>139</v>
          </cell>
        </row>
        <row r="1747">
          <cell r="A1747">
            <v>139</v>
          </cell>
        </row>
        <row r="1748">
          <cell r="A1748">
            <v>139</v>
          </cell>
        </row>
        <row r="1749">
          <cell r="A1749">
            <v>139</v>
          </cell>
        </row>
        <row r="1750">
          <cell r="A1750">
            <v>139</v>
          </cell>
        </row>
        <row r="1751">
          <cell r="A1751">
            <v>139</v>
          </cell>
        </row>
        <row r="1752">
          <cell r="A1752">
            <v>139</v>
          </cell>
        </row>
        <row r="1753">
          <cell r="A1753">
            <v>139</v>
          </cell>
        </row>
        <row r="1754">
          <cell r="A1754">
            <v>139</v>
          </cell>
        </row>
        <row r="1755">
          <cell r="A1755">
            <v>139</v>
          </cell>
        </row>
        <row r="1756">
          <cell r="A1756">
            <v>139</v>
          </cell>
        </row>
        <row r="1757">
          <cell r="A1757">
            <v>139</v>
          </cell>
        </row>
        <row r="1758">
          <cell r="A1758">
            <v>139</v>
          </cell>
        </row>
        <row r="1759">
          <cell r="A1759">
            <v>139</v>
          </cell>
        </row>
        <row r="1760">
          <cell r="A1760">
            <v>139</v>
          </cell>
        </row>
        <row r="1761">
          <cell r="A1761">
            <v>139</v>
          </cell>
        </row>
        <row r="1762">
          <cell r="A1762" t="str">
            <v>Analítico</v>
          </cell>
        </row>
        <row r="1763">
          <cell r="A1763">
            <v>139</v>
          </cell>
        </row>
        <row r="1764">
          <cell r="A1764">
            <v>139</v>
          </cell>
        </row>
        <row r="1765">
          <cell r="A1765">
            <v>139</v>
          </cell>
        </row>
        <row r="1766">
          <cell r="A1766">
            <v>139</v>
          </cell>
        </row>
        <row r="1767">
          <cell r="A1767">
            <v>139</v>
          </cell>
        </row>
        <row r="1768">
          <cell r="A1768">
            <v>139</v>
          </cell>
        </row>
        <row r="1769">
          <cell r="A1769">
            <v>139</v>
          </cell>
        </row>
        <row r="1770">
          <cell r="A1770">
            <v>139</v>
          </cell>
        </row>
        <row r="1771">
          <cell r="A1771">
            <v>139</v>
          </cell>
        </row>
        <row r="1772">
          <cell r="A1772">
            <v>139</v>
          </cell>
        </row>
        <row r="1773">
          <cell r="A1773">
            <v>139</v>
          </cell>
        </row>
        <row r="1774">
          <cell r="A1774">
            <v>139</v>
          </cell>
        </row>
        <row r="1775">
          <cell r="A1775">
            <v>139</v>
          </cell>
        </row>
        <row r="1776">
          <cell r="A1776">
            <v>139</v>
          </cell>
        </row>
        <row r="1777">
          <cell r="A1777">
            <v>139</v>
          </cell>
        </row>
        <row r="1778">
          <cell r="A1778">
            <v>139</v>
          </cell>
        </row>
        <row r="1779">
          <cell r="A1779">
            <v>139</v>
          </cell>
        </row>
        <row r="1780">
          <cell r="A1780">
            <v>139</v>
          </cell>
        </row>
        <row r="1781">
          <cell r="A1781">
            <v>139</v>
          </cell>
        </row>
        <row r="1782">
          <cell r="A1782">
            <v>139</v>
          </cell>
        </row>
        <row r="1783">
          <cell r="A1783">
            <v>139</v>
          </cell>
        </row>
        <row r="1784">
          <cell r="A1784">
            <v>139</v>
          </cell>
        </row>
        <row r="1785">
          <cell r="A1785">
            <v>139</v>
          </cell>
        </row>
        <row r="1786">
          <cell r="A1786">
            <v>139</v>
          </cell>
        </row>
        <row r="1787">
          <cell r="A1787" t="str">
            <v>Analítico</v>
          </cell>
        </row>
        <row r="1788">
          <cell r="A1788">
            <v>139</v>
          </cell>
        </row>
        <row r="1789">
          <cell r="A1789">
            <v>139</v>
          </cell>
        </row>
        <row r="1790">
          <cell r="A1790">
            <v>139</v>
          </cell>
        </row>
        <row r="1791">
          <cell r="A1791">
            <v>139</v>
          </cell>
        </row>
        <row r="1792">
          <cell r="A1792">
            <v>139</v>
          </cell>
        </row>
        <row r="1793">
          <cell r="A1793">
            <v>139</v>
          </cell>
        </row>
        <row r="1794">
          <cell r="A1794">
            <v>139</v>
          </cell>
        </row>
        <row r="1795">
          <cell r="A1795">
            <v>139</v>
          </cell>
        </row>
        <row r="1796">
          <cell r="A1796">
            <v>139</v>
          </cell>
        </row>
        <row r="1797">
          <cell r="A1797">
            <v>139</v>
          </cell>
        </row>
        <row r="1798">
          <cell r="A1798">
            <v>139</v>
          </cell>
        </row>
        <row r="1799">
          <cell r="A1799">
            <v>139</v>
          </cell>
        </row>
        <row r="1800">
          <cell r="A1800">
            <v>139</v>
          </cell>
        </row>
        <row r="1801">
          <cell r="A1801">
            <v>139</v>
          </cell>
        </row>
        <row r="1802">
          <cell r="A1802">
            <v>139</v>
          </cell>
        </row>
        <row r="1803">
          <cell r="A1803">
            <v>139</v>
          </cell>
        </row>
        <row r="1804">
          <cell r="A1804">
            <v>139</v>
          </cell>
        </row>
        <row r="1805">
          <cell r="A1805">
            <v>139</v>
          </cell>
        </row>
        <row r="1806">
          <cell r="A1806">
            <v>139</v>
          </cell>
        </row>
        <row r="1807">
          <cell r="A1807">
            <v>139</v>
          </cell>
        </row>
        <row r="1808">
          <cell r="A1808">
            <v>139</v>
          </cell>
        </row>
        <row r="1809">
          <cell r="A1809">
            <v>139</v>
          </cell>
        </row>
        <row r="1810">
          <cell r="A1810">
            <v>139</v>
          </cell>
        </row>
        <row r="1811">
          <cell r="A1811">
            <v>139</v>
          </cell>
        </row>
        <row r="1812">
          <cell r="A1812">
            <v>139</v>
          </cell>
        </row>
        <row r="1813">
          <cell r="A1813">
            <v>139</v>
          </cell>
        </row>
        <row r="1814">
          <cell r="A1814">
            <v>139</v>
          </cell>
        </row>
        <row r="1815">
          <cell r="A1815">
            <v>139</v>
          </cell>
        </row>
        <row r="1816">
          <cell r="A1816">
            <v>139</v>
          </cell>
        </row>
        <row r="1817">
          <cell r="A1817">
            <v>139</v>
          </cell>
        </row>
        <row r="1818">
          <cell r="A1818">
            <v>139</v>
          </cell>
        </row>
        <row r="1819">
          <cell r="A1819">
            <v>139</v>
          </cell>
        </row>
        <row r="1820">
          <cell r="A1820">
            <v>139</v>
          </cell>
        </row>
        <row r="1821">
          <cell r="A1821">
            <v>139</v>
          </cell>
        </row>
        <row r="1822">
          <cell r="A1822">
            <v>139</v>
          </cell>
        </row>
        <row r="1823">
          <cell r="A1823">
            <v>139</v>
          </cell>
        </row>
        <row r="1824">
          <cell r="A1824">
            <v>139</v>
          </cell>
        </row>
        <row r="1825">
          <cell r="A1825">
            <v>139</v>
          </cell>
        </row>
        <row r="1826">
          <cell r="A1826">
            <v>139</v>
          </cell>
        </row>
        <row r="1827">
          <cell r="A1827">
            <v>139</v>
          </cell>
        </row>
        <row r="1828">
          <cell r="A1828">
            <v>139</v>
          </cell>
        </row>
        <row r="1829">
          <cell r="A1829" t="str">
            <v>Analítico</v>
          </cell>
        </row>
        <row r="1830">
          <cell r="A1830">
            <v>139</v>
          </cell>
        </row>
        <row r="1831">
          <cell r="A1831">
            <v>139</v>
          </cell>
        </row>
        <row r="1832">
          <cell r="A1832">
            <v>139</v>
          </cell>
        </row>
        <row r="1833">
          <cell r="A1833">
            <v>139</v>
          </cell>
        </row>
        <row r="1834">
          <cell r="A1834">
            <v>139</v>
          </cell>
        </row>
        <row r="1835">
          <cell r="A1835">
            <v>139</v>
          </cell>
        </row>
        <row r="1836">
          <cell r="A1836">
            <v>139</v>
          </cell>
        </row>
        <row r="1837">
          <cell r="A1837">
            <v>139</v>
          </cell>
        </row>
        <row r="1838">
          <cell r="A1838">
            <v>139</v>
          </cell>
        </row>
        <row r="1839">
          <cell r="A1839">
            <v>139</v>
          </cell>
        </row>
        <row r="1840">
          <cell r="A1840">
            <v>139</v>
          </cell>
        </row>
        <row r="1841">
          <cell r="A1841">
            <v>139</v>
          </cell>
        </row>
        <row r="1842">
          <cell r="A1842">
            <v>139</v>
          </cell>
        </row>
        <row r="1843">
          <cell r="A1843">
            <v>139</v>
          </cell>
        </row>
        <row r="1844">
          <cell r="A1844">
            <v>139</v>
          </cell>
        </row>
        <row r="1845">
          <cell r="A1845">
            <v>139</v>
          </cell>
        </row>
        <row r="1846">
          <cell r="A1846">
            <v>139</v>
          </cell>
        </row>
        <row r="1847">
          <cell r="A1847">
            <v>139</v>
          </cell>
        </row>
        <row r="1848">
          <cell r="A1848">
            <v>139</v>
          </cell>
        </row>
        <row r="1849">
          <cell r="A1849">
            <v>139</v>
          </cell>
        </row>
        <row r="1850">
          <cell r="A1850">
            <v>139</v>
          </cell>
        </row>
        <row r="1851">
          <cell r="A1851">
            <v>139</v>
          </cell>
        </row>
        <row r="1852">
          <cell r="A1852">
            <v>139</v>
          </cell>
        </row>
        <row r="1853">
          <cell r="A1853">
            <v>139</v>
          </cell>
        </row>
        <row r="1854">
          <cell r="A1854">
            <v>139</v>
          </cell>
        </row>
        <row r="1855">
          <cell r="A1855">
            <v>139</v>
          </cell>
        </row>
        <row r="1856">
          <cell r="A1856">
            <v>139</v>
          </cell>
        </row>
        <row r="1857">
          <cell r="A1857">
            <v>139</v>
          </cell>
        </row>
        <row r="1858">
          <cell r="A1858">
            <v>139</v>
          </cell>
        </row>
        <row r="1859">
          <cell r="A1859">
            <v>139</v>
          </cell>
        </row>
        <row r="1860">
          <cell r="A1860">
            <v>139</v>
          </cell>
        </row>
        <row r="1861">
          <cell r="A1861">
            <v>139</v>
          </cell>
        </row>
        <row r="1862">
          <cell r="A1862">
            <v>139</v>
          </cell>
        </row>
        <row r="1863">
          <cell r="A1863">
            <v>139</v>
          </cell>
        </row>
        <row r="1864">
          <cell r="A1864">
            <v>139</v>
          </cell>
        </row>
        <row r="1865">
          <cell r="A1865">
            <v>139</v>
          </cell>
        </row>
        <row r="1866">
          <cell r="A1866">
            <v>139</v>
          </cell>
        </row>
        <row r="1867">
          <cell r="A1867">
            <v>139</v>
          </cell>
        </row>
        <row r="1868">
          <cell r="A1868">
            <v>139</v>
          </cell>
        </row>
        <row r="1869">
          <cell r="A1869">
            <v>139</v>
          </cell>
        </row>
        <row r="1870">
          <cell r="A1870">
            <v>139</v>
          </cell>
        </row>
        <row r="1871">
          <cell r="A1871">
            <v>139</v>
          </cell>
        </row>
        <row r="1872">
          <cell r="A1872">
            <v>139</v>
          </cell>
        </row>
        <row r="1873">
          <cell r="A1873">
            <v>139</v>
          </cell>
        </row>
        <row r="1874">
          <cell r="A1874">
            <v>139</v>
          </cell>
        </row>
        <row r="1875">
          <cell r="A1875">
            <v>139</v>
          </cell>
        </row>
        <row r="1876">
          <cell r="A1876">
            <v>139</v>
          </cell>
        </row>
        <row r="1877">
          <cell r="A1877">
            <v>139</v>
          </cell>
        </row>
        <row r="1878">
          <cell r="A1878">
            <v>139</v>
          </cell>
        </row>
        <row r="1879">
          <cell r="A1879">
            <v>139</v>
          </cell>
        </row>
        <row r="1880">
          <cell r="A1880">
            <v>139</v>
          </cell>
        </row>
        <row r="1881">
          <cell r="A1881">
            <v>139</v>
          </cell>
        </row>
        <row r="1882">
          <cell r="A1882">
            <v>139</v>
          </cell>
        </row>
        <row r="1883">
          <cell r="A1883">
            <v>139</v>
          </cell>
        </row>
        <row r="1884">
          <cell r="A1884">
            <v>139</v>
          </cell>
        </row>
        <row r="1885">
          <cell r="A1885">
            <v>139</v>
          </cell>
        </row>
        <row r="1886">
          <cell r="A1886">
            <v>139</v>
          </cell>
        </row>
        <row r="1887">
          <cell r="A1887">
            <v>139</v>
          </cell>
        </row>
        <row r="1888">
          <cell r="A1888">
            <v>139</v>
          </cell>
        </row>
        <row r="1889">
          <cell r="A1889">
            <v>139</v>
          </cell>
        </row>
        <row r="1890">
          <cell r="A1890">
            <v>139</v>
          </cell>
        </row>
        <row r="1891">
          <cell r="A1891">
            <v>139</v>
          </cell>
        </row>
        <row r="1892">
          <cell r="A1892">
            <v>139</v>
          </cell>
        </row>
        <row r="1893">
          <cell r="A1893">
            <v>139</v>
          </cell>
        </row>
        <row r="1894">
          <cell r="A1894">
            <v>139</v>
          </cell>
        </row>
        <row r="1895">
          <cell r="A1895">
            <v>139</v>
          </cell>
        </row>
        <row r="1896">
          <cell r="A1896">
            <v>139</v>
          </cell>
        </row>
        <row r="1897">
          <cell r="A1897">
            <v>139</v>
          </cell>
        </row>
        <row r="1898">
          <cell r="A1898">
            <v>139</v>
          </cell>
        </row>
        <row r="1899">
          <cell r="A1899">
            <v>139</v>
          </cell>
        </row>
        <row r="1900">
          <cell r="A1900">
            <v>139</v>
          </cell>
        </row>
        <row r="1901">
          <cell r="A1901">
            <v>139</v>
          </cell>
        </row>
        <row r="1902">
          <cell r="A1902">
            <v>139</v>
          </cell>
        </row>
        <row r="1903">
          <cell r="A1903">
            <v>139</v>
          </cell>
        </row>
        <row r="1904">
          <cell r="A1904">
            <v>139</v>
          </cell>
        </row>
        <row r="1905">
          <cell r="A1905">
            <v>139</v>
          </cell>
        </row>
        <row r="1906">
          <cell r="A1906">
            <v>139</v>
          </cell>
        </row>
        <row r="1907">
          <cell r="A1907">
            <v>139</v>
          </cell>
        </row>
        <row r="1908">
          <cell r="A1908">
            <v>139</v>
          </cell>
        </row>
        <row r="1909">
          <cell r="A1909">
            <v>139</v>
          </cell>
        </row>
        <row r="1910">
          <cell r="A1910">
            <v>139</v>
          </cell>
        </row>
        <row r="1911">
          <cell r="A1911">
            <v>139</v>
          </cell>
        </row>
        <row r="1912">
          <cell r="A1912">
            <v>139</v>
          </cell>
        </row>
        <row r="1913">
          <cell r="A1913">
            <v>139</v>
          </cell>
        </row>
        <row r="1914">
          <cell r="A1914">
            <v>139</v>
          </cell>
        </row>
        <row r="1915">
          <cell r="A1915">
            <v>139</v>
          </cell>
        </row>
        <row r="1916">
          <cell r="A1916">
            <v>139</v>
          </cell>
        </row>
        <row r="1917">
          <cell r="A1917">
            <v>139</v>
          </cell>
        </row>
        <row r="1918">
          <cell r="A1918">
            <v>139</v>
          </cell>
        </row>
        <row r="1919">
          <cell r="A1919">
            <v>139</v>
          </cell>
        </row>
        <row r="1920">
          <cell r="A1920" t="str">
            <v>Analítico</v>
          </cell>
        </row>
        <row r="1921">
          <cell r="A1921">
            <v>139</v>
          </cell>
        </row>
        <row r="1922">
          <cell r="A1922" t="str">
            <v>Analítico</v>
          </cell>
        </row>
        <row r="1923">
          <cell r="A1923" t="str">
            <v>Analítico</v>
          </cell>
        </row>
        <row r="1924">
          <cell r="A1924">
            <v>140</v>
          </cell>
        </row>
        <row r="1925">
          <cell r="A1925">
            <v>140</v>
          </cell>
        </row>
        <row r="1926">
          <cell r="A1926" t="str">
            <v>Analítico</v>
          </cell>
        </row>
        <row r="1927">
          <cell r="A1927">
            <v>140</v>
          </cell>
        </row>
        <row r="1928">
          <cell r="A1928">
            <v>140</v>
          </cell>
        </row>
        <row r="1929">
          <cell r="A1929">
            <v>140</v>
          </cell>
        </row>
        <row r="1930">
          <cell r="A1930">
            <v>140</v>
          </cell>
        </row>
        <row r="1931">
          <cell r="A1931">
            <v>140</v>
          </cell>
        </row>
        <row r="1932">
          <cell r="A1932">
            <v>140</v>
          </cell>
        </row>
        <row r="1933">
          <cell r="A1933">
            <v>140</v>
          </cell>
        </row>
        <row r="1934">
          <cell r="A1934" t="str">
            <v>Analítico</v>
          </cell>
        </row>
        <row r="1935">
          <cell r="A1935">
            <v>147</v>
          </cell>
        </row>
        <row r="1936">
          <cell r="A1936">
            <v>148</v>
          </cell>
        </row>
        <row r="1937">
          <cell r="A1937" t="str">
            <v>Analítico</v>
          </cell>
        </row>
        <row r="1938">
          <cell r="A1938" t="str">
            <v>Analítico</v>
          </cell>
        </row>
        <row r="1939">
          <cell r="A1939" t="str">
            <v>Analítico</v>
          </cell>
        </row>
        <row r="1940">
          <cell r="A1940">
            <v>165</v>
          </cell>
        </row>
        <row r="1941">
          <cell r="A1941" t="str">
            <v>Analítico</v>
          </cell>
        </row>
        <row r="1942">
          <cell r="A1942" t="str">
            <v>Analítico</v>
          </cell>
        </row>
        <row r="1943">
          <cell r="A1943">
            <v>172</v>
          </cell>
        </row>
        <row r="1944">
          <cell r="A1944" t="str">
            <v>Analítico</v>
          </cell>
        </row>
        <row r="1945">
          <cell r="A1945">
            <v>172</v>
          </cell>
        </row>
        <row r="1946">
          <cell r="A1946" t="str">
            <v>Analítico</v>
          </cell>
        </row>
        <row r="1947">
          <cell r="A1947">
            <v>173</v>
          </cell>
        </row>
        <row r="1948">
          <cell r="A1948">
            <v>173</v>
          </cell>
        </row>
        <row r="1949">
          <cell r="A1949">
            <v>173</v>
          </cell>
        </row>
        <row r="1950">
          <cell r="A1950">
            <v>173</v>
          </cell>
        </row>
        <row r="1951">
          <cell r="A1951">
            <v>173</v>
          </cell>
        </row>
        <row r="1952">
          <cell r="A1952">
            <v>173</v>
          </cell>
        </row>
        <row r="1953">
          <cell r="A1953" t="str">
            <v>Analítico</v>
          </cell>
        </row>
        <row r="1954">
          <cell r="A1954">
            <v>175</v>
          </cell>
        </row>
        <row r="1955">
          <cell r="A1955">
            <v>175</v>
          </cell>
        </row>
        <row r="1956">
          <cell r="A1956">
            <v>175</v>
          </cell>
        </row>
        <row r="1957">
          <cell r="A1957" t="str">
            <v>Analítico</v>
          </cell>
        </row>
        <row r="1958">
          <cell r="A1958">
            <v>174</v>
          </cell>
        </row>
        <row r="1959">
          <cell r="A1959">
            <v>174</v>
          </cell>
        </row>
        <row r="1960">
          <cell r="A1960">
            <v>174</v>
          </cell>
        </row>
        <row r="1961">
          <cell r="A1961">
            <v>174</v>
          </cell>
        </row>
        <row r="1962">
          <cell r="A1962" t="str">
            <v>Analítico</v>
          </cell>
        </row>
        <row r="1963">
          <cell r="A1963">
            <v>175</v>
          </cell>
        </row>
        <row r="1964">
          <cell r="A1964">
            <v>175</v>
          </cell>
        </row>
        <row r="1965">
          <cell r="A1965" t="str">
            <v>Analítico</v>
          </cell>
        </row>
        <row r="1966">
          <cell r="A1966">
            <v>175</v>
          </cell>
        </row>
        <row r="1967">
          <cell r="A1967" t="str">
            <v>Analítico</v>
          </cell>
        </row>
        <row r="1968">
          <cell r="A1968">
            <v>175</v>
          </cell>
        </row>
        <row r="1969">
          <cell r="A1969" t="str">
            <v>Analítico</v>
          </cell>
        </row>
        <row r="1970">
          <cell r="A1970">
            <v>175</v>
          </cell>
        </row>
        <row r="1971">
          <cell r="A1971" t="str">
            <v>Analítico</v>
          </cell>
        </row>
        <row r="1972">
          <cell r="A1972" t="str">
            <v>Analítico</v>
          </cell>
        </row>
        <row r="1973">
          <cell r="A1973">
            <v>182</v>
          </cell>
        </row>
        <row r="1974">
          <cell r="A1974">
            <v>182</v>
          </cell>
        </row>
        <row r="1975">
          <cell r="A1975" t="str">
            <v>Analítico</v>
          </cell>
        </row>
        <row r="1976">
          <cell r="A1976">
            <v>182</v>
          </cell>
        </row>
        <row r="1977">
          <cell r="A1977" t="str">
            <v>Analítico</v>
          </cell>
        </row>
        <row r="1978">
          <cell r="A1978" t="str">
            <v>Analítico</v>
          </cell>
        </row>
        <row r="1979">
          <cell r="A1979">
            <v>189</v>
          </cell>
        </row>
        <row r="1980">
          <cell r="A1980">
            <v>189</v>
          </cell>
        </row>
        <row r="1981">
          <cell r="A1981">
            <v>189</v>
          </cell>
        </row>
        <row r="1982">
          <cell r="A1982">
            <v>189</v>
          </cell>
        </row>
        <row r="1983">
          <cell r="A1983">
            <v>189</v>
          </cell>
        </row>
        <row r="1984">
          <cell r="A1984">
            <v>189</v>
          </cell>
        </row>
        <row r="1985">
          <cell r="A1985">
            <v>189</v>
          </cell>
        </row>
        <row r="1986">
          <cell r="A1986">
            <v>189</v>
          </cell>
        </row>
        <row r="1987">
          <cell r="A1987">
            <v>189</v>
          </cell>
        </row>
        <row r="1988">
          <cell r="A1988" t="str">
            <v>Analítico</v>
          </cell>
        </row>
        <row r="1989">
          <cell r="A1989">
            <v>190</v>
          </cell>
        </row>
        <row r="1990">
          <cell r="A1990">
            <v>190</v>
          </cell>
        </row>
        <row r="1991">
          <cell r="A1991">
            <v>190</v>
          </cell>
        </row>
        <row r="1992">
          <cell r="A1992" t="str">
            <v>Analítico</v>
          </cell>
        </row>
        <row r="1993">
          <cell r="A1993" t="str">
            <v>Analítico</v>
          </cell>
        </row>
        <row r="1994">
          <cell r="A1994" t="str">
            <v>Analítico</v>
          </cell>
        </row>
        <row r="1995">
          <cell r="A1995">
            <v>197</v>
          </cell>
        </row>
        <row r="1996">
          <cell r="A1996">
            <v>197</v>
          </cell>
        </row>
        <row r="1997">
          <cell r="A1997" t="str">
            <v>Analítico</v>
          </cell>
        </row>
        <row r="1998">
          <cell r="A1998" t="str">
            <v>Analítico</v>
          </cell>
        </row>
        <row r="1999">
          <cell r="A1999" t="str">
            <v>Analítico</v>
          </cell>
        </row>
        <row r="2000">
          <cell r="A2000">
            <v>206</v>
          </cell>
        </row>
        <row r="2001">
          <cell r="A2001">
            <v>206</v>
          </cell>
        </row>
        <row r="2002">
          <cell r="A2002">
            <v>206</v>
          </cell>
        </row>
        <row r="2003">
          <cell r="A2003">
            <v>206</v>
          </cell>
        </row>
        <row r="2004">
          <cell r="A2004">
            <v>206</v>
          </cell>
        </row>
        <row r="2005">
          <cell r="A2005">
            <v>206</v>
          </cell>
        </row>
        <row r="2006">
          <cell r="A2006">
            <v>206</v>
          </cell>
        </row>
        <row r="2007">
          <cell r="A2007">
            <v>206</v>
          </cell>
        </row>
        <row r="2008">
          <cell r="A2008">
            <v>206</v>
          </cell>
        </row>
        <row r="2009">
          <cell r="A2009">
            <v>206</v>
          </cell>
        </row>
        <row r="2010">
          <cell r="A2010">
            <v>206</v>
          </cell>
        </row>
        <row r="2011">
          <cell r="A2011">
            <v>206</v>
          </cell>
        </row>
        <row r="2012">
          <cell r="A2012">
            <v>206</v>
          </cell>
        </row>
        <row r="2013">
          <cell r="A2013">
            <v>206</v>
          </cell>
        </row>
        <row r="2014">
          <cell r="A2014">
            <v>206</v>
          </cell>
        </row>
        <row r="2015">
          <cell r="A2015">
            <v>206</v>
          </cell>
        </row>
        <row r="2016">
          <cell r="A2016">
            <v>206</v>
          </cell>
        </row>
        <row r="2017">
          <cell r="A2017">
            <v>206</v>
          </cell>
        </row>
        <row r="2018">
          <cell r="A2018">
            <v>206</v>
          </cell>
        </row>
        <row r="2019">
          <cell r="A2019">
            <v>206</v>
          </cell>
        </row>
        <row r="2020">
          <cell r="A2020">
            <v>206</v>
          </cell>
        </row>
        <row r="2021">
          <cell r="A2021">
            <v>206</v>
          </cell>
        </row>
        <row r="2022">
          <cell r="A2022">
            <v>206</v>
          </cell>
        </row>
        <row r="2023">
          <cell r="A2023">
            <v>206</v>
          </cell>
        </row>
        <row r="2024">
          <cell r="A2024">
            <v>206</v>
          </cell>
        </row>
        <row r="2025">
          <cell r="A2025">
            <v>206</v>
          </cell>
        </row>
        <row r="2026">
          <cell r="A2026">
            <v>206</v>
          </cell>
        </row>
        <row r="2027">
          <cell r="A2027">
            <v>206</v>
          </cell>
        </row>
        <row r="2028">
          <cell r="A2028">
            <v>206</v>
          </cell>
        </row>
        <row r="2029">
          <cell r="A2029">
            <v>206</v>
          </cell>
        </row>
        <row r="2030">
          <cell r="A2030">
            <v>206</v>
          </cell>
        </row>
        <row r="2031">
          <cell r="A2031">
            <v>206</v>
          </cell>
        </row>
        <row r="2032">
          <cell r="A2032">
            <v>206</v>
          </cell>
        </row>
        <row r="2033">
          <cell r="A2033">
            <v>206</v>
          </cell>
        </row>
        <row r="2034">
          <cell r="A2034">
            <v>206</v>
          </cell>
        </row>
        <row r="2035">
          <cell r="A2035">
            <v>206</v>
          </cell>
        </row>
        <row r="2036">
          <cell r="A2036">
            <v>206</v>
          </cell>
        </row>
        <row r="2037">
          <cell r="A2037">
            <v>206</v>
          </cell>
        </row>
        <row r="2038">
          <cell r="A2038">
            <v>206</v>
          </cell>
        </row>
        <row r="2039">
          <cell r="A2039">
            <v>206</v>
          </cell>
        </row>
        <row r="2040">
          <cell r="A2040">
            <v>206</v>
          </cell>
        </row>
        <row r="2041">
          <cell r="A2041">
            <v>206</v>
          </cell>
        </row>
        <row r="2042">
          <cell r="A2042">
            <v>206</v>
          </cell>
        </row>
        <row r="2043">
          <cell r="A2043">
            <v>206</v>
          </cell>
        </row>
        <row r="2044">
          <cell r="A2044">
            <v>206</v>
          </cell>
        </row>
        <row r="2045">
          <cell r="A2045">
            <v>206</v>
          </cell>
        </row>
        <row r="2046">
          <cell r="A2046">
            <v>206</v>
          </cell>
        </row>
        <row r="2047">
          <cell r="A2047">
            <v>206</v>
          </cell>
        </row>
        <row r="2048">
          <cell r="A2048">
            <v>206</v>
          </cell>
        </row>
        <row r="2049">
          <cell r="A2049">
            <v>206</v>
          </cell>
        </row>
        <row r="2050">
          <cell r="A2050">
            <v>206</v>
          </cell>
        </row>
        <row r="2051">
          <cell r="A2051">
            <v>206</v>
          </cell>
        </row>
        <row r="2052">
          <cell r="A2052">
            <v>206</v>
          </cell>
        </row>
        <row r="2053">
          <cell r="A2053">
            <v>206</v>
          </cell>
        </row>
        <row r="2054">
          <cell r="A2054">
            <v>206</v>
          </cell>
        </row>
        <row r="2055">
          <cell r="A2055">
            <v>206</v>
          </cell>
        </row>
        <row r="2056">
          <cell r="A2056">
            <v>206</v>
          </cell>
        </row>
        <row r="2057">
          <cell r="A2057">
            <v>206</v>
          </cell>
        </row>
        <row r="2058">
          <cell r="A2058">
            <v>206</v>
          </cell>
        </row>
        <row r="2059">
          <cell r="A2059">
            <v>206</v>
          </cell>
        </row>
        <row r="2060">
          <cell r="A2060">
            <v>206</v>
          </cell>
        </row>
        <row r="2061">
          <cell r="A2061">
            <v>206</v>
          </cell>
        </row>
        <row r="2062">
          <cell r="A2062">
            <v>206</v>
          </cell>
        </row>
        <row r="2063">
          <cell r="A2063">
            <v>206</v>
          </cell>
        </row>
        <row r="2064">
          <cell r="A2064">
            <v>206</v>
          </cell>
        </row>
        <row r="2065">
          <cell r="A2065">
            <v>206</v>
          </cell>
        </row>
        <row r="2066">
          <cell r="A2066">
            <v>206</v>
          </cell>
        </row>
        <row r="2067">
          <cell r="A2067">
            <v>206</v>
          </cell>
        </row>
        <row r="2068">
          <cell r="A2068">
            <v>206</v>
          </cell>
        </row>
        <row r="2069">
          <cell r="A2069">
            <v>206</v>
          </cell>
        </row>
        <row r="2070">
          <cell r="A2070">
            <v>206</v>
          </cell>
        </row>
        <row r="2071">
          <cell r="A2071">
            <v>206</v>
          </cell>
        </row>
        <row r="2072">
          <cell r="A2072">
            <v>206</v>
          </cell>
        </row>
        <row r="2073">
          <cell r="A2073">
            <v>206</v>
          </cell>
        </row>
        <row r="2074">
          <cell r="A2074">
            <v>206</v>
          </cell>
        </row>
        <row r="2075">
          <cell r="A2075">
            <v>206</v>
          </cell>
        </row>
        <row r="2076">
          <cell r="A2076">
            <v>206</v>
          </cell>
        </row>
        <row r="2077">
          <cell r="A2077">
            <v>206</v>
          </cell>
        </row>
        <row r="2078">
          <cell r="A2078">
            <v>206</v>
          </cell>
        </row>
        <row r="2079">
          <cell r="A2079">
            <v>206</v>
          </cell>
        </row>
        <row r="2080">
          <cell r="A2080">
            <v>206</v>
          </cell>
        </row>
        <row r="2081">
          <cell r="A2081">
            <v>206</v>
          </cell>
        </row>
        <row r="2082">
          <cell r="A2082">
            <v>206</v>
          </cell>
        </row>
        <row r="2083">
          <cell r="A2083">
            <v>206</v>
          </cell>
        </row>
        <row r="2084">
          <cell r="A2084">
            <v>206</v>
          </cell>
        </row>
        <row r="2085">
          <cell r="A2085">
            <v>206</v>
          </cell>
        </row>
        <row r="2086">
          <cell r="A2086">
            <v>206</v>
          </cell>
        </row>
        <row r="2087">
          <cell r="A2087">
            <v>206</v>
          </cell>
        </row>
        <row r="2088">
          <cell r="A2088">
            <v>206</v>
          </cell>
        </row>
        <row r="2089">
          <cell r="A2089">
            <v>206</v>
          </cell>
        </row>
        <row r="2090">
          <cell r="A2090">
            <v>206</v>
          </cell>
        </row>
        <row r="2091">
          <cell r="A2091">
            <v>206</v>
          </cell>
        </row>
        <row r="2092">
          <cell r="A2092">
            <v>206</v>
          </cell>
        </row>
        <row r="2093">
          <cell r="A2093">
            <v>206</v>
          </cell>
        </row>
        <row r="2094">
          <cell r="A2094">
            <v>206</v>
          </cell>
        </row>
        <row r="2095">
          <cell r="A2095">
            <v>206</v>
          </cell>
        </row>
        <row r="2096">
          <cell r="A2096">
            <v>206</v>
          </cell>
        </row>
        <row r="2097">
          <cell r="A2097">
            <v>206</v>
          </cell>
        </row>
        <row r="2098">
          <cell r="A2098">
            <v>206</v>
          </cell>
        </row>
        <row r="2099">
          <cell r="A2099">
            <v>206</v>
          </cell>
        </row>
        <row r="2100">
          <cell r="A2100">
            <v>206</v>
          </cell>
        </row>
        <row r="2101">
          <cell r="A2101">
            <v>206</v>
          </cell>
        </row>
        <row r="2102">
          <cell r="A2102">
            <v>206</v>
          </cell>
        </row>
        <row r="2103">
          <cell r="A2103">
            <v>206</v>
          </cell>
        </row>
        <row r="2104">
          <cell r="A2104">
            <v>206</v>
          </cell>
        </row>
        <row r="2105">
          <cell r="A2105">
            <v>206</v>
          </cell>
        </row>
        <row r="2106">
          <cell r="A2106">
            <v>206</v>
          </cell>
        </row>
        <row r="2107">
          <cell r="A2107">
            <v>206</v>
          </cell>
        </row>
        <row r="2108">
          <cell r="A2108">
            <v>206</v>
          </cell>
        </row>
        <row r="2109">
          <cell r="A2109">
            <v>206</v>
          </cell>
        </row>
        <row r="2110">
          <cell r="A2110">
            <v>206</v>
          </cell>
        </row>
        <row r="2111">
          <cell r="A2111">
            <v>206</v>
          </cell>
        </row>
        <row r="2112">
          <cell r="A2112">
            <v>206</v>
          </cell>
        </row>
        <row r="2113">
          <cell r="A2113">
            <v>206</v>
          </cell>
        </row>
        <row r="2114">
          <cell r="A2114">
            <v>206</v>
          </cell>
        </row>
        <row r="2115">
          <cell r="A2115">
            <v>206</v>
          </cell>
        </row>
        <row r="2116">
          <cell r="A2116">
            <v>206</v>
          </cell>
        </row>
        <row r="2117">
          <cell r="A2117">
            <v>206</v>
          </cell>
        </row>
        <row r="2118">
          <cell r="A2118">
            <v>206</v>
          </cell>
        </row>
        <row r="2119">
          <cell r="A2119">
            <v>206</v>
          </cell>
        </row>
        <row r="2120">
          <cell r="A2120">
            <v>206</v>
          </cell>
        </row>
        <row r="2121">
          <cell r="A2121">
            <v>206</v>
          </cell>
        </row>
        <row r="2122">
          <cell r="A2122">
            <v>206</v>
          </cell>
        </row>
        <row r="2123">
          <cell r="A2123">
            <v>206</v>
          </cell>
        </row>
        <row r="2124">
          <cell r="A2124">
            <v>206</v>
          </cell>
        </row>
        <row r="2125">
          <cell r="A2125">
            <v>206</v>
          </cell>
        </row>
        <row r="2126">
          <cell r="A2126">
            <v>206</v>
          </cell>
        </row>
        <row r="2127">
          <cell r="A2127">
            <v>206</v>
          </cell>
        </row>
        <row r="2128">
          <cell r="A2128">
            <v>206</v>
          </cell>
        </row>
        <row r="2129">
          <cell r="A2129">
            <v>206</v>
          </cell>
        </row>
        <row r="2130">
          <cell r="A2130">
            <v>206</v>
          </cell>
        </row>
        <row r="2131">
          <cell r="A2131">
            <v>206</v>
          </cell>
        </row>
        <row r="2132">
          <cell r="A2132">
            <v>206</v>
          </cell>
        </row>
        <row r="2133">
          <cell r="A2133">
            <v>206</v>
          </cell>
        </row>
        <row r="2134">
          <cell r="A2134">
            <v>206</v>
          </cell>
        </row>
        <row r="2135">
          <cell r="A2135">
            <v>206</v>
          </cell>
        </row>
        <row r="2136">
          <cell r="A2136">
            <v>206</v>
          </cell>
        </row>
        <row r="2137">
          <cell r="A2137">
            <v>206</v>
          </cell>
        </row>
        <row r="2138">
          <cell r="A2138">
            <v>206</v>
          </cell>
        </row>
        <row r="2139">
          <cell r="A2139">
            <v>206</v>
          </cell>
        </row>
        <row r="2140">
          <cell r="A2140">
            <v>206</v>
          </cell>
        </row>
        <row r="2141">
          <cell r="A2141">
            <v>206</v>
          </cell>
        </row>
        <row r="2142">
          <cell r="A2142">
            <v>206</v>
          </cell>
        </row>
        <row r="2143">
          <cell r="A2143">
            <v>206</v>
          </cell>
        </row>
        <row r="2144">
          <cell r="A2144">
            <v>206</v>
          </cell>
        </row>
        <row r="2145">
          <cell r="A2145">
            <v>206</v>
          </cell>
        </row>
        <row r="2146">
          <cell r="A2146">
            <v>206</v>
          </cell>
        </row>
        <row r="2147">
          <cell r="A2147">
            <v>206</v>
          </cell>
        </row>
        <row r="2148">
          <cell r="A2148">
            <v>206</v>
          </cell>
        </row>
        <row r="2149">
          <cell r="A2149">
            <v>206</v>
          </cell>
        </row>
        <row r="2150">
          <cell r="A2150">
            <v>206</v>
          </cell>
        </row>
        <row r="2151">
          <cell r="A2151">
            <v>206</v>
          </cell>
        </row>
        <row r="2152">
          <cell r="A2152">
            <v>206</v>
          </cell>
        </row>
        <row r="2153">
          <cell r="A2153">
            <v>206</v>
          </cell>
        </row>
        <row r="2154">
          <cell r="A2154">
            <v>206</v>
          </cell>
        </row>
        <row r="2155">
          <cell r="A2155">
            <v>206</v>
          </cell>
        </row>
        <row r="2156">
          <cell r="A2156">
            <v>206</v>
          </cell>
        </row>
        <row r="2157">
          <cell r="A2157">
            <v>206</v>
          </cell>
        </row>
        <row r="2158">
          <cell r="A2158">
            <v>206</v>
          </cell>
        </row>
        <row r="2159">
          <cell r="A2159">
            <v>206</v>
          </cell>
        </row>
        <row r="2160">
          <cell r="A2160">
            <v>206</v>
          </cell>
        </row>
        <row r="2161">
          <cell r="A2161">
            <v>206</v>
          </cell>
        </row>
        <row r="2162">
          <cell r="A2162">
            <v>206</v>
          </cell>
        </row>
        <row r="2163">
          <cell r="A2163">
            <v>206</v>
          </cell>
        </row>
        <row r="2164">
          <cell r="A2164">
            <v>206</v>
          </cell>
        </row>
        <row r="2165">
          <cell r="A2165">
            <v>206</v>
          </cell>
        </row>
        <row r="2166">
          <cell r="A2166">
            <v>206</v>
          </cell>
        </row>
        <row r="2167">
          <cell r="A2167">
            <v>206</v>
          </cell>
        </row>
        <row r="2168">
          <cell r="A2168">
            <v>206</v>
          </cell>
        </row>
        <row r="2169">
          <cell r="A2169">
            <v>206</v>
          </cell>
        </row>
        <row r="2170">
          <cell r="A2170">
            <v>206</v>
          </cell>
        </row>
        <row r="2171">
          <cell r="A2171">
            <v>206</v>
          </cell>
        </row>
        <row r="2172">
          <cell r="A2172">
            <v>206</v>
          </cell>
        </row>
        <row r="2173">
          <cell r="A2173">
            <v>206</v>
          </cell>
        </row>
        <row r="2174">
          <cell r="A2174">
            <v>206</v>
          </cell>
        </row>
        <row r="2175">
          <cell r="A2175">
            <v>206</v>
          </cell>
        </row>
        <row r="2176">
          <cell r="A2176">
            <v>206</v>
          </cell>
        </row>
        <row r="2177">
          <cell r="A2177">
            <v>206</v>
          </cell>
        </row>
        <row r="2178">
          <cell r="A2178">
            <v>206</v>
          </cell>
        </row>
        <row r="2179">
          <cell r="A2179">
            <v>206</v>
          </cell>
        </row>
        <row r="2180">
          <cell r="A2180">
            <v>206</v>
          </cell>
        </row>
        <row r="2181">
          <cell r="A2181">
            <v>206</v>
          </cell>
        </row>
        <row r="2182">
          <cell r="A2182">
            <v>206</v>
          </cell>
        </row>
        <row r="2183">
          <cell r="A2183">
            <v>206</v>
          </cell>
        </row>
        <row r="2184">
          <cell r="A2184">
            <v>206</v>
          </cell>
        </row>
        <row r="2185">
          <cell r="A2185">
            <v>206</v>
          </cell>
        </row>
        <row r="2186">
          <cell r="A2186">
            <v>206</v>
          </cell>
        </row>
        <row r="2187">
          <cell r="A2187">
            <v>206</v>
          </cell>
        </row>
        <row r="2188">
          <cell r="A2188">
            <v>206</v>
          </cell>
        </row>
        <row r="2189">
          <cell r="A2189">
            <v>206</v>
          </cell>
        </row>
        <row r="2190">
          <cell r="A2190">
            <v>206</v>
          </cell>
        </row>
        <row r="2191">
          <cell r="A2191">
            <v>206</v>
          </cell>
        </row>
        <row r="2192">
          <cell r="A2192">
            <v>206</v>
          </cell>
        </row>
        <row r="2193">
          <cell r="A2193">
            <v>206</v>
          </cell>
        </row>
        <row r="2194">
          <cell r="A2194">
            <v>206</v>
          </cell>
        </row>
        <row r="2195">
          <cell r="A2195">
            <v>206</v>
          </cell>
        </row>
        <row r="2196">
          <cell r="A2196">
            <v>206</v>
          </cell>
        </row>
        <row r="2197">
          <cell r="A2197">
            <v>206</v>
          </cell>
        </row>
        <row r="2198">
          <cell r="A2198">
            <v>206</v>
          </cell>
        </row>
        <row r="2199">
          <cell r="A2199" t="str">
            <v>Analítico</v>
          </cell>
        </row>
        <row r="2200">
          <cell r="A2200">
            <v>206</v>
          </cell>
        </row>
        <row r="2201">
          <cell r="A2201" t="str">
            <v>Analítico</v>
          </cell>
        </row>
        <row r="2202">
          <cell r="A2202" t="str">
            <v>Analítico</v>
          </cell>
        </row>
        <row r="2203">
          <cell r="A2203">
            <v>208</v>
          </cell>
        </row>
        <row r="2204">
          <cell r="A2204">
            <v>208</v>
          </cell>
        </row>
        <row r="2205">
          <cell r="A2205">
            <v>208</v>
          </cell>
        </row>
        <row r="2206">
          <cell r="A2206">
            <v>208</v>
          </cell>
        </row>
        <row r="2207">
          <cell r="A2207" t="str">
            <v>Analítico</v>
          </cell>
        </row>
        <row r="2208">
          <cell r="A2208" t="str">
            <v>Analítico</v>
          </cell>
        </row>
        <row r="2209">
          <cell r="A2209">
            <v>208</v>
          </cell>
        </row>
        <row r="2210">
          <cell r="A2210">
            <v>208</v>
          </cell>
        </row>
        <row r="2211">
          <cell r="A2211">
            <v>208</v>
          </cell>
        </row>
        <row r="2212">
          <cell r="A2212">
            <v>209</v>
          </cell>
        </row>
        <row r="2213">
          <cell r="A2213" t="str">
            <v>Analítico</v>
          </cell>
        </row>
        <row r="2214">
          <cell r="A2214">
            <v>208</v>
          </cell>
        </row>
        <row r="2215">
          <cell r="A2215">
            <v>208</v>
          </cell>
        </row>
        <row r="2216">
          <cell r="A2216">
            <v>208</v>
          </cell>
        </row>
        <row r="2217">
          <cell r="A2217">
            <v>208</v>
          </cell>
        </row>
        <row r="2218">
          <cell r="A2218">
            <v>208</v>
          </cell>
        </row>
        <row r="2219">
          <cell r="A2219">
            <v>208</v>
          </cell>
        </row>
        <row r="2220">
          <cell r="A2220">
            <v>208</v>
          </cell>
        </row>
        <row r="2221">
          <cell r="A2221">
            <v>208</v>
          </cell>
        </row>
        <row r="2222">
          <cell r="A2222">
            <v>208</v>
          </cell>
        </row>
        <row r="2223">
          <cell r="A2223">
            <v>208</v>
          </cell>
        </row>
        <row r="2224">
          <cell r="A2224">
            <v>208</v>
          </cell>
        </row>
        <row r="2225">
          <cell r="A2225">
            <v>208</v>
          </cell>
        </row>
        <row r="2226">
          <cell r="A2226">
            <v>208</v>
          </cell>
        </row>
        <row r="2227">
          <cell r="A2227">
            <v>208</v>
          </cell>
        </row>
        <row r="2228">
          <cell r="A2228">
            <v>208</v>
          </cell>
        </row>
        <row r="2229">
          <cell r="A2229">
            <v>208</v>
          </cell>
        </row>
        <row r="2230">
          <cell r="A2230">
            <v>208</v>
          </cell>
        </row>
        <row r="2231">
          <cell r="A2231">
            <v>208</v>
          </cell>
        </row>
        <row r="2232">
          <cell r="A2232">
            <v>208</v>
          </cell>
        </row>
        <row r="2233">
          <cell r="A2233">
            <v>208</v>
          </cell>
        </row>
        <row r="2234">
          <cell r="A2234">
            <v>208</v>
          </cell>
        </row>
        <row r="2235">
          <cell r="A2235">
            <v>208</v>
          </cell>
        </row>
        <row r="2236">
          <cell r="A2236">
            <v>208</v>
          </cell>
        </row>
        <row r="2237">
          <cell r="A2237">
            <v>208</v>
          </cell>
        </row>
        <row r="2238">
          <cell r="A2238">
            <v>208</v>
          </cell>
        </row>
        <row r="2239">
          <cell r="A2239">
            <v>208</v>
          </cell>
        </row>
        <row r="2240">
          <cell r="A2240">
            <v>206</v>
          </cell>
        </row>
        <row r="2241">
          <cell r="A2241">
            <v>208</v>
          </cell>
        </row>
        <row r="2242">
          <cell r="A2242">
            <v>208</v>
          </cell>
        </row>
        <row r="2243">
          <cell r="A2243">
            <v>208</v>
          </cell>
        </row>
        <row r="2244">
          <cell r="A2244">
            <v>208</v>
          </cell>
        </row>
        <row r="2245">
          <cell r="A2245">
            <v>208</v>
          </cell>
        </row>
        <row r="2246">
          <cell r="A2246">
            <v>208</v>
          </cell>
        </row>
        <row r="2247">
          <cell r="A2247">
            <v>208</v>
          </cell>
        </row>
        <row r="2248">
          <cell r="A2248">
            <v>208</v>
          </cell>
        </row>
        <row r="2249">
          <cell r="A2249">
            <v>208</v>
          </cell>
        </row>
        <row r="2250">
          <cell r="A2250">
            <v>208</v>
          </cell>
        </row>
        <row r="2251">
          <cell r="A2251" t="str">
            <v>Analítico</v>
          </cell>
        </row>
        <row r="2252">
          <cell r="A2252">
            <v>208</v>
          </cell>
        </row>
        <row r="2253">
          <cell r="A2253" t="str">
            <v>Analítico</v>
          </cell>
        </row>
        <row r="2254">
          <cell r="A2254" t="str">
            <v>Analítico</v>
          </cell>
        </row>
        <row r="2255">
          <cell r="A2255" t="str">
            <v>Analítico</v>
          </cell>
        </row>
        <row r="2256">
          <cell r="A2256" t="str">
            <v>Analítico</v>
          </cell>
        </row>
        <row r="2257">
          <cell r="A2257" t="str">
            <v>Analítico</v>
          </cell>
        </row>
        <row r="2258">
          <cell r="A2258" t="str">
            <v>Analítico</v>
          </cell>
        </row>
        <row r="2259">
          <cell r="A2259" t="str">
            <v>Analítico</v>
          </cell>
        </row>
        <row r="2260">
          <cell r="A2260" t="str">
            <v>Analítico</v>
          </cell>
        </row>
        <row r="2261">
          <cell r="A2261" t="str">
            <v>Analítico</v>
          </cell>
        </row>
        <row r="2262">
          <cell r="A2262">
            <v>227</v>
          </cell>
        </row>
        <row r="2263">
          <cell r="A2263">
            <v>227</v>
          </cell>
        </row>
        <row r="2264">
          <cell r="A2264">
            <v>227</v>
          </cell>
        </row>
        <row r="2265">
          <cell r="A2265">
            <v>227</v>
          </cell>
        </row>
        <row r="2266">
          <cell r="A2266">
            <v>227</v>
          </cell>
        </row>
        <row r="2267">
          <cell r="A2267">
            <v>227</v>
          </cell>
        </row>
        <row r="2268">
          <cell r="A2268">
            <v>227</v>
          </cell>
        </row>
        <row r="2269">
          <cell r="A2269">
            <v>227</v>
          </cell>
        </row>
        <row r="2270">
          <cell r="A2270">
            <v>227</v>
          </cell>
        </row>
        <row r="2271">
          <cell r="A2271">
            <v>227</v>
          </cell>
        </row>
        <row r="2272">
          <cell r="A2272">
            <v>227</v>
          </cell>
        </row>
        <row r="2273">
          <cell r="A2273">
            <v>227</v>
          </cell>
        </row>
        <row r="2274">
          <cell r="A2274">
            <v>227</v>
          </cell>
        </row>
        <row r="2275">
          <cell r="A2275">
            <v>227</v>
          </cell>
        </row>
        <row r="2276">
          <cell r="A2276">
            <v>227</v>
          </cell>
        </row>
        <row r="2277">
          <cell r="A2277">
            <v>227</v>
          </cell>
        </row>
        <row r="2278">
          <cell r="A2278">
            <v>227</v>
          </cell>
        </row>
        <row r="2279">
          <cell r="A2279">
            <v>227</v>
          </cell>
        </row>
        <row r="2280">
          <cell r="A2280">
            <v>227</v>
          </cell>
        </row>
        <row r="2281">
          <cell r="A2281">
            <v>227</v>
          </cell>
        </row>
        <row r="2282">
          <cell r="A2282">
            <v>227</v>
          </cell>
        </row>
        <row r="2283">
          <cell r="A2283">
            <v>227</v>
          </cell>
        </row>
        <row r="2284">
          <cell r="A2284">
            <v>227</v>
          </cell>
        </row>
        <row r="2285">
          <cell r="A2285">
            <v>227</v>
          </cell>
        </row>
        <row r="2286">
          <cell r="A2286">
            <v>227</v>
          </cell>
        </row>
        <row r="2287">
          <cell r="A2287">
            <v>227</v>
          </cell>
        </row>
        <row r="2288">
          <cell r="A2288">
            <v>227</v>
          </cell>
        </row>
        <row r="2289">
          <cell r="A2289">
            <v>227</v>
          </cell>
        </row>
        <row r="2290">
          <cell r="A2290">
            <v>227</v>
          </cell>
        </row>
        <row r="2291">
          <cell r="A2291">
            <v>227</v>
          </cell>
        </row>
        <row r="2292">
          <cell r="A2292">
            <v>227</v>
          </cell>
        </row>
        <row r="2293">
          <cell r="A2293">
            <v>227</v>
          </cell>
        </row>
        <row r="2294">
          <cell r="A2294">
            <v>227</v>
          </cell>
        </row>
        <row r="2295">
          <cell r="A2295">
            <v>227</v>
          </cell>
        </row>
        <row r="2296">
          <cell r="A2296">
            <v>227</v>
          </cell>
        </row>
        <row r="2297">
          <cell r="A2297">
            <v>227</v>
          </cell>
        </row>
        <row r="2298">
          <cell r="A2298">
            <v>227</v>
          </cell>
        </row>
        <row r="2299">
          <cell r="A2299">
            <v>227</v>
          </cell>
        </row>
        <row r="2300">
          <cell r="A2300">
            <v>227</v>
          </cell>
        </row>
        <row r="2301">
          <cell r="A2301">
            <v>227</v>
          </cell>
        </row>
        <row r="2302">
          <cell r="A2302">
            <v>227</v>
          </cell>
        </row>
        <row r="2303">
          <cell r="A2303">
            <v>227</v>
          </cell>
        </row>
        <row r="2304">
          <cell r="A2304">
            <v>227</v>
          </cell>
        </row>
        <row r="2305">
          <cell r="A2305">
            <v>227</v>
          </cell>
        </row>
        <row r="2306">
          <cell r="A2306">
            <v>227</v>
          </cell>
        </row>
        <row r="2307">
          <cell r="A2307">
            <v>227</v>
          </cell>
        </row>
        <row r="2308">
          <cell r="A2308">
            <v>227</v>
          </cell>
        </row>
        <row r="2309">
          <cell r="A2309">
            <v>227</v>
          </cell>
        </row>
        <row r="2310">
          <cell r="A2310">
            <v>227</v>
          </cell>
        </row>
        <row r="2311">
          <cell r="A2311">
            <v>227</v>
          </cell>
        </row>
        <row r="2312">
          <cell r="A2312">
            <v>227</v>
          </cell>
        </row>
        <row r="2313">
          <cell r="A2313">
            <v>227</v>
          </cell>
        </row>
        <row r="2314">
          <cell r="A2314">
            <v>227</v>
          </cell>
        </row>
        <row r="2315">
          <cell r="A2315">
            <v>227</v>
          </cell>
        </row>
        <row r="2316">
          <cell r="A2316">
            <v>227</v>
          </cell>
        </row>
        <row r="2317">
          <cell r="A2317">
            <v>227</v>
          </cell>
        </row>
        <row r="2318">
          <cell r="A2318">
            <v>227</v>
          </cell>
        </row>
        <row r="2319">
          <cell r="A2319">
            <v>227</v>
          </cell>
        </row>
        <row r="2320">
          <cell r="A2320">
            <v>227</v>
          </cell>
        </row>
        <row r="2321">
          <cell r="A2321">
            <v>227</v>
          </cell>
        </row>
        <row r="2322">
          <cell r="A2322">
            <v>227</v>
          </cell>
        </row>
        <row r="2323">
          <cell r="A2323">
            <v>227</v>
          </cell>
        </row>
        <row r="2324">
          <cell r="A2324">
            <v>227</v>
          </cell>
        </row>
        <row r="2325">
          <cell r="A2325">
            <v>227</v>
          </cell>
        </row>
        <row r="2326">
          <cell r="A2326">
            <v>227</v>
          </cell>
        </row>
        <row r="2327">
          <cell r="A2327">
            <v>227</v>
          </cell>
        </row>
        <row r="2328">
          <cell r="A2328">
            <v>227</v>
          </cell>
        </row>
        <row r="2329">
          <cell r="A2329">
            <v>227</v>
          </cell>
        </row>
        <row r="2330">
          <cell r="A2330">
            <v>227</v>
          </cell>
        </row>
        <row r="2331">
          <cell r="A2331">
            <v>227</v>
          </cell>
        </row>
        <row r="2332">
          <cell r="A2332">
            <v>227</v>
          </cell>
        </row>
        <row r="2333">
          <cell r="A2333">
            <v>227</v>
          </cell>
        </row>
        <row r="2334">
          <cell r="A2334">
            <v>227</v>
          </cell>
        </row>
        <row r="2335">
          <cell r="A2335">
            <v>227</v>
          </cell>
        </row>
        <row r="2336">
          <cell r="A2336">
            <v>227</v>
          </cell>
        </row>
        <row r="2337">
          <cell r="A2337">
            <v>227</v>
          </cell>
        </row>
        <row r="2338">
          <cell r="A2338">
            <v>227</v>
          </cell>
        </row>
        <row r="2339">
          <cell r="A2339">
            <v>227</v>
          </cell>
        </row>
        <row r="2340">
          <cell r="A2340">
            <v>227</v>
          </cell>
        </row>
        <row r="2341">
          <cell r="A2341">
            <v>227</v>
          </cell>
        </row>
        <row r="2342">
          <cell r="A2342">
            <v>227</v>
          </cell>
        </row>
        <row r="2343">
          <cell r="A2343">
            <v>227</v>
          </cell>
        </row>
        <row r="2344">
          <cell r="A2344">
            <v>227</v>
          </cell>
        </row>
        <row r="2345">
          <cell r="A2345">
            <v>227</v>
          </cell>
        </row>
        <row r="2346">
          <cell r="A2346">
            <v>227</v>
          </cell>
        </row>
        <row r="2347">
          <cell r="A2347">
            <v>227</v>
          </cell>
        </row>
        <row r="2348">
          <cell r="A2348">
            <v>227</v>
          </cell>
        </row>
        <row r="2349">
          <cell r="A2349">
            <v>227</v>
          </cell>
        </row>
        <row r="2350">
          <cell r="A2350">
            <v>227</v>
          </cell>
        </row>
        <row r="2351">
          <cell r="A2351">
            <v>227</v>
          </cell>
        </row>
        <row r="2352">
          <cell r="A2352">
            <v>227</v>
          </cell>
        </row>
        <row r="2353">
          <cell r="A2353">
            <v>227</v>
          </cell>
        </row>
        <row r="2354">
          <cell r="A2354">
            <v>227</v>
          </cell>
        </row>
        <row r="2355">
          <cell r="A2355">
            <v>227</v>
          </cell>
        </row>
        <row r="2356">
          <cell r="A2356">
            <v>227</v>
          </cell>
        </row>
        <row r="2357">
          <cell r="A2357">
            <v>227</v>
          </cell>
        </row>
        <row r="2358">
          <cell r="A2358">
            <v>227</v>
          </cell>
        </row>
        <row r="2359">
          <cell r="A2359">
            <v>227</v>
          </cell>
        </row>
        <row r="2360">
          <cell r="A2360">
            <v>227</v>
          </cell>
        </row>
        <row r="2361">
          <cell r="A2361">
            <v>227</v>
          </cell>
        </row>
        <row r="2362">
          <cell r="A2362">
            <v>227</v>
          </cell>
        </row>
        <row r="2363">
          <cell r="A2363">
            <v>227</v>
          </cell>
        </row>
        <row r="2364">
          <cell r="A2364">
            <v>227</v>
          </cell>
        </row>
        <row r="2365">
          <cell r="A2365">
            <v>227</v>
          </cell>
        </row>
        <row r="2366">
          <cell r="A2366">
            <v>227</v>
          </cell>
        </row>
        <row r="2367">
          <cell r="A2367">
            <v>227</v>
          </cell>
        </row>
        <row r="2368">
          <cell r="A2368">
            <v>227</v>
          </cell>
        </row>
        <row r="2369">
          <cell r="A2369">
            <v>227</v>
          </cell>
        </row>
        <row r="2370">
          <cell r="A2370">
            <v>227</v>
          </cell>
        </row>
        <row r="2371">
          <cell r="A2371">
            <v>227</v>
          </cell>
        </row>
        <row r="2372">
          <cell r="A2372">
            <v>227</v>
          </cell>
        </row>
        <row r="2373">
          <cell r="A2373">
            <v>227</v>
          </cell>
        </row>
        <row r="2374">
          <cell r="A2374">
            <v>227</v>
          </cell>
        </row>
        <row r="2375">
          <cell r="A2375">
            <v>227</v>
          </cell>
        </row>
        <row r="2376">
          <cell r="A2376">
            <v>227</v>
          </cell>
        </row>
        <row r="2377">
          <cell r="A2377">
            <v>227</v>
          </cell>
        </row>
        <row r="2378">
          <cell r="A2378">
            <v>227</v>
          </cell>
        </row>
        <row r="2379">
          <cell r="A2379">
            <v>227</v>
          </cell>
        </row>
        <row r="2380">
          <cell r="A2380">
            <v>227</v>
          </cell>
        </row>
        <row r="2381">
          <cell r="A2381">
            <v>227</v>
          </cell>
        </row>
        <row r="2382">
          <cell r="A2382">
            <v>227</v>
          </cell>
        </row>
        <row r="2383">
          <cell r="A2383">
            <v>227</v>
          </cell>
        </row>
        <row r="2384">
          <cell r="A2384">
            <v>227</v>
          </cell>
        </row>
        <row r="2385">
          <cell r="A2385">
            <v>227</v>
          </cell>
        </row>
        <row r="2386">
          <cell r="A2386">
            <v>227</v>
          </cell>
        </row>
        <row r="2387">
          <cell r="A2387">
            <v>227</v>
          </cell>
        </row>
        <row r="2388">
          <cell r="A2388">
            <v>227</v>
          </cell>
        </row>
        <row r="2389">
          <cell r="A2389">
            <v>227</v>
          </cell>
        </row>
        <row r="2390">
          <cell r="A2390">
            <v>227</v>
          </cell>
        </row>
        <row r="2391">
          <cell r="A2391">
            <v>227</v>
          </cell>
        </row>
        <row r="2392">
          <cell r="A2392">
            <v>227</v>
          </cell>
        </row>
        <row r="2393">
          <cell r="A2393">
            <v>227</v>
          </cell>
        </row>
        <row r="2394">
          <cell r="A2394">
            <v>227</v>
          </cell>
        </row>
        <row r="2395">
          <cell r="A2395">
            <v>227</v>
          </cell>
        </row>
        <row r="2396">
          <cell r="A2396">
            <v>227</v>
          </cell>
        </row>
        <row r="2397">
          <cell r="A2397">
            <v>227</v>
          </cell>
        </row>
        <row r="2398">
          <cell r="A2398">
            <v>227</v>
          </cell>
        </row>
        <row r="2399">
          <cell r="A2399">
            <v>227</v>
          </cell>
        </row>
        <row r="2400">
          <cell r="A2400">
            <v>227</v>
          </cell>
        </row>
        <row r="2401">
          <cell r="A2401">
            <v>227</v>
          </cell>
        </row>
        <row r="2402">
          <cell r="A2402">
            <v>227</v>
          </cell>
        </row>
        <row r="2403">
          <cell r="A2403">
            <v>227</v>
          </cell>
        </row>
        <row r="2404">
          <cell r="A2404">
            <v>227</v>
          </cell>
        </row>
        <row r="2405">
          <cell r="A2405">
            <v>227</v>
          </cell>
        </row>
        <row r="2406">
          <cell r="A2406">
            <v>227</v>
          </cell>
        </row>
        <row r="2407">
          <cell r="A2407">
            <v>227</v>
          </cell>
        </row>
        <row r="2408">
          <cell r="A2408">
            <v>227</v>
          </cell>
        </row>
        <row r="2409">
          <cell r="A2409">
            <v>227</v>
          </cell>
        </row>
        <row r="2410">
          <cell r="A2410">
            <v>227</v>
          </cell>
        </row>
        <row r="2411">
          <cell r="A2411" t="str">
            <v>Analítico</v>
          </cell>
        </row>
        <row r="2412">
          <cell r="A2412">
            <v>227</v>
          </cell>
        </row>
        <row r="2413">
          <cell r="A2413">
            <v>227</v>
          </cell>
        </row>
        <row r="2414">
          <cell r="A2414">
            <v>227</v>
          </cell>
        </row>
        <row r="2415">
          <cell r="A2415">
            <v>227</v>
          </cell>
        </row>
        <row r="2416">
          <cell r="A2416">
            <v>227</v>
          </cell>
        </row>
        <row r="2417">
          <cell r="A2417">
            <v>227</v>
          </cell>
        </row>
        <row r="2418">
          <cell r="A2418">
            <v>227</v>
          </cell>
        </row>
        <row r="2419">
          <cell r="A2419">
            <v>227</v>
          </cell>
        </row>
        <row r="2420">
          <cell r="A2420">
            <v>227</v>
          </cell>
        </row>
        <row r="2421">
          <cell r="A2421" t="str">
            <v>Analítico</v>
          </cell>
        </row>
        <row r="2422">
          <cell r="A2422">
            <v>207</v>
          </cell>
        </row>
        <row r="2423">
          <cell r="A2423" t="str">
            <v>Analítico</v>
          </cell>
        </row>
        <row r="2424">
          <cell r="A2424" t="str">
            <v>Analítico</v>
          </cell>
        </row>
        <row r="2425">
          <cell r="A2425">
            <v>208</v>
          </cell>
        </row>
        <row r="2426">
          <cell r="A2426">
            <v>208</v>
          </cell>
        </row>
        <row r="2427">
          <cell r="A2427">
            <v>208</v>
          </cell>
        </row>
        <row r="2428">
          <cell r="A2428">
            <v>208</v>
          </cell>
        </row>
        <row r="2429">
          <cell r="A2429">
            <v>208</v>
          </cell>
        </row>
        <row r="2430">
          <cell r="A2430">
            <v>208</v>
          </cell>
        </row>
        <row r="2431">
          <cell r="A2431">
            <v>208</v>
          </cell>
        </row>
        <row r="2432">
          <cell r="A2432">
            <v>208</v>
          </cell>
        </row>
        <row r="2433">
          <cell r="A2433">
            <v>208</v>
          </cell>
        </row>
        <row r="2434">
          <cell r="A2434">
            <v>208</v>
          </cell>
        </row>
        <row r="2435">
          <cell r="A2435">
            <v>208</v>
          </cell>
        </row>
        <row r="2436">
          <cell r="A2436">
            <v>208</v>
          </cell>
        </row>
        <row r="2437">
          <cell r="A2437">
            <v>208</v>
          </cell>
        </row>
        <row r="2438">
          <cell r="A2438">
            <v>208</v>
          </cell>
        </row>
        <row r="2439">
          <cell r="A2439">
            <v>208</v>
          </cell>
        </row>
        <row r="2440">
          <cell r="A2440">
            <v>208</v>
          </cell>
        </row>
        <row r="2441">
          <cell r="A2441">
            <v>208</v>
          </cell>
        </row>
        <row r="2442">
          <cell r="A2442">
            <v>208</v>
          </cell>
        </row>
        <row r="2443">
          <cell r="A2443">
            <v>208</v>
          </cell>
        </row>
        <row r="2444">
          <cell r="A2444">
            <v>208</v>
          </cell>
        </row>
        <row r="2445">
          <cell r="A2445">
            <v>208</v>
          </cell>
        </row>
        <row r="2446">
          <cell r="A2446">
            <v>208</v>
          </cell>
        </row>
        <row r="2447">
          <cell r="A2447" t="str">
            <v>Analítico</v>
          </cell>
        </row>
        <row r="2448">
          <cell r="A2448">
            <v>208</v>
          </cell>
        </row>
        <row r="2449">
          <cell r="A2449">
            <v>208</v>
          </cell>
        </row>
        <row r="2450">
          <cell r="A2450">
            <v>208</v>
          </cell>
        </row>
        <row r="2451">
          <cell r="A2451">
            <v>208</v>
          </cell>
        </row>
        <row r="2452">
          <cell r="A2452">
            <v>208</v>
          </cell>
        </row>
        <row r="2453">
          <cell r="A2453">
            <v>208</v>
          </cell>
        </row>
        <row r="2454">
          <cell r="A2454">
            <v>208</v>
          </cell>
        </row>
        <row r="2455">
          <cell r="A2455">
            <v>208</v>
          </cell>
        </row>
        <row r="2456">
          <cell r="A2456">
            <v>208</v>
          </cell>
        </row>
        <row r="2457">
          <cell r="A2457">
            <v>208</v>
          </cell>
        </row>
        <row r="2458">
          <cell r="A2458">
            <v>208</v>
          </cell>
        </row>
        <row r="2459">
          <cell r="A2459">
            <v>208</v>
          </cell>
        </row>
        <row r="2460">
          <cell r="A2460">
            <v>208</v>
          </cell>
        </row>
        <row r="2461">
          <cell r="A2461">
            <v>208</v>
          </cell>
        </row>
        <row r="2462">
          <cell r="A2462">
            <v>208</v>
          </cell>
        </row>
        <row r="2463">
          <cell r="A2463">
            <v>208</v>
          </cell>
        </row>
        <row r="2464">
          <cell r="A2464">
            <v>208</v>
          </cell>
        </row>
        <row r="2465">
          <cell r="A2465">
            <v>208</v>
          </cell>
        </row>
        <row r="2466">
          <cell r="A2466">
            <v>208</v>
          </cell>
        </row>
        <row r="2467">
          <cell r="A2467">
            <v>208</v>
          </cell>
        </row>
        <row r="2468">
          <cell r="A2468">
            <v>208</v>
          </cell>
        </row>
        <row r="2469">
          <cell r="A2469">
            <v>208</v>
          </cell>
        </row>
        <row r="2470">
          <cell r="A2470">
            <v>208</v>
          </cell>
        </row>
        <row r="2471">
          <cell r="A2471">
            <v>208</v>
          </cell>
        </row>
        <row r="2472">
          <cell r="A2472">
            <v>208</v>
          </cell>
        </row>
        <row r="2473">
          <cell r="A2473">
            <v>208</v>
          </cell>
        </row>
        <row r="2474">
          <cell r="A2474">
            <v>208</v>
          </cell>
        </row>
        <row r="2475">
          <cell r="A2475">
            <v>208</v>
          </cell>
        </row>
        <row r="2476">
          <cell r="A2476">
            <v>208</v>
          </cell>
        </row>
        <row r="2477">
          <cell r="A2477">
            <v>208</v>
          </cell>
        </row>
        <row r="2478">
          <cell r="A2478">
            <v>208</v>
          </cell>
        </row>
        <row r="2479">
          <cell r="A2479">
            <v>208</v>
          </cell>
        </row>
        <row r="2480">
          <cell r="A2480">
            <v>208</v>
          </cell>
        </row>
        <row r="2481">
          <cell r="A2481">
            <v>208</v>
          </cell>
        </row>
        <row r="2482">
          <cell r="A2482">
            <v>208</v>
          </cell>
        </row>
        <row r="2483">
          <cell r="A2483">
            <v>208</v>
          </cell>
        </row>
        <row r="2484">
          <cell r="A2484">
            <v>208</v>
          </cell>
        </row>
        <row r="2485">
          <cell r="A2485">
            <v>208</v>
          </cell>
        </row>
        <row r="2486">
          <cell r="A2486">
            <v>208</v>
          </cell>
        </row>
        <row r="2487">
          <cell r="A2487">
            <v>208</v>
          </cell>
        </row>
        <row r="2488">
          <cell r="A2488">
            <v>208</v>
          </cell>
        </row>
        <row r="2489">
          <cell r="A2489">
            <v>208</v>
          </cell>
        </row>
        <row r="2490">
          <cell r="A2490">
            <v>208</v>
          </cell>
        </row>
        <row r="2491">
          <cell r="A2491">
            <v>208</v>
          </cell>
        </row>
        <row r="2492">
          <cell r="A2492">
            <v>208</v>
          </cell>
        </row>
        <row r="2493">
          <cell r="A2493">
            <v>208</v>
          </cell>
        </row>
        <row r="2494">
          <cell r="A2494">
            <v>208</v>
          </cell>
        </row>
        <row r="2495">
          <cell r="A2495">
            <v>208</v>
          </cell>
        </row>
        <row r="2496">
          <cell r="A2496">
            <v>208</v>
          </cell>
        </row>
        <row r="2497">
          <cell r="A2497">
            <v>208</v>
          </cell>
        </row>
        <row r="2498">
          <cell r="A2498">
            <v>208</v>
          </cell>
        </row>
        <row r="2499">
          <cell r="A2499">
            <v>208</v>
          </cell>
        </row>
        <row r="2500">
          <cell r="A2500">
            <v>208</v>
          </cell>
        </row>
        <row r="2501">
          <cell r="A2501">
            <v>208</v>
          </cell>
        </row>
        <row r="2502">
          <cell r="A2502">
            <v>208</v>
          </cell>
        </row>
        <row r="2503">
          <cell r="A2503">
            <v>208</v>
          </cell>
        </row>
        <row r="2504">
          <cell r="A2504">
            <v>208</v>
          </cell>
        </row>
        <row r="2505">
          <cell r="A2505">
            <v>211</v>
          </cell>
        </row>
        <row r="2506">
          <cell r="A2506" t="str">
            <v>Analítico</v>
          </cell>
        </row>
        <row r="2507">
          <cell r="A2507" t="str">
            <v>Analítico</v>
          </cell>
        </row>
        <row r="2508">
          <cell r="A2508" t="str">
            <v>Analítico</v>
          </cell>
        </row>
        <row r="2509">
          <cell r="A2509" t="str">
            <v>Analítico</v>
          </cell>
        </row>
        <row r="2510">
          <cell r="A2510">
            <v>208</v>
          </cell>
        </row>
        <row r="2511">
          <cell r="A2511" t="str">
            <v>Analítico</v>
          </cell>
        </row>
        <row r="2512">
          <cell r="A2512" t="str">
            <v>Analítico</v>
          </cell>
        </row>
        <row r="2513">
          <cell r="A2513">
            <v>217</v>
          </cell>
        </row>
        <row r="2514">
          <cell r="A2514">
            <v>218</v>
          </cell>
        </row>
        <row r="2515">
          <cell r="A2515" t="str">
            <v>Analítico</v>
          </cell>
        </row>
        <row r="2516">
          <cell r="A2516" t="str">
            <v>Analítico</v>
          </cell>
        </row>
        <row r="2517">
          <cell r="A2517" t="str">
            <v>Analítico</v>
          </cell>
        </row>
        <row r="2518">
          <cell r="A2518" t="str">
            <v>Analítico</v>
          </cell>
        </row>
        <row r="2519">
          <cell r="A2519">
            <v>235</v>
          </cell>
        </row>
        <row r="2520">
          <cell r="A2520">
            <v>235</v>
          </cell>
        </row>
        <row r="2521">
          <cell r="A2521">
            <v>235</v>
          </cell>
        </row>
        <row r="2522">
          <cell r="A2522">
            <v>235</v>
          </cell>
        </row>
        <row r="2523">
          <cell r="A2523">
            <v>235</v>
          </cell>
        </row>
        <row r="2524">
          <cell r="A2524">
            <v>235</v>
          </cell>
        </row>
        <row r="2525">
          <cell r="A2525">
            <v>235</v>
          </cell>
        </row>
        <row r="2526">
          <cell r="A2526">
            <v>235</v>
          </cell>
        </row>
        <row r="2527">
          <cell r="A2527">
            <v>235</v>
          </cell>
        </row>
        <row r="2528">
          <cell r="A2528">
            <v>235</v>
          </cell>
        </row>
        <row r="2529">
          <cell r="A2529">
            <v>235</v>
          </cell>
        </row>
        <row r="2530">
          <cell r="A2530">
            <v>235</v>
          </cell>
        </row>
        <row r="2531">
          <cell r="A2531">
            <v>235</v>
          </cell>
        </row>
        <row r="2532">
          <cell r="A2532">
            <v>235</v>
          </cell>
        </row>
        <row r="2533">
          <cell r="A2533">
            <v>235</v>
          </cell>
        </row>
        <row r="2534">
          <cell r="A2534">
            <v>235</v>
          </cell>
        </row>
        <row r="2535">
          <cell r="A2535">
            <v>235</v>
          </cell>
        </row>
        <row r="2536">
          <cell r="A2536">
            <v>235</v>
          </cell>
        </row>
        <row r="2537">
          <cell r="A2537">
            <v>235</v>
          </cell>
        </row>
        <row r="2538">
          <cell r="A2538">
            <v>235</v>
          </cell>
        </row>
        <row r="2539">
          <cell r="A2539">
            <v>235</v>
          </cell>
        </row>
        <row r="2540">
          <cell r="A2540">
            <v>235</v>
          </cell>
        </row>
        <row r="2541">
          <cell r="A2541">
            <v>235</v>
          </cell>
        </row>
        <row r="2542">
          <cell r="A2542">
            <v>235</v>
          </cell>
        </row>
        <row r="2543">
          <cell r="A2543">
            <v>235</v>
          </cell>
        </row>
        <row r="2544">
          <cell r="A2544">
            <v>235</v>
          </cell>
        </row>
        <row r="2545">
          <cell r="A2545">
            <v>235</v>
          </cell>
        </row>
        <row r="2546">
          <cell r="A2546">
            <v>235</v>
          </cell>
        </row>
        <row r="2547">
          <cell r="A2547">
            <v>235</v>
          </cell>
        </row>
        <row r="2548">
          <cell r="A2548">
            <v>235</v>
          </cell>
        </row>
        <row r="2549">
          <cell r="A2549">
            <v>235</v>
          </cell>
        </row>
        <row r="2550">
          <cell r="A2550">
            <v>235</v>
          </cell>
        </row>
        <row r="2551">
          <cell r="A2551">
            <v>235</v>
          </cell>
        </row>
        <row r="2552">
          <cell r="A2552">
            <v>235</v>
          </cell>
        </row>
        <row r="2553">
          <cell r="A2553">
            <v>235</v>
          </cell>
        </row>
        <row r="2554">
          <cell r="A2554">
            <v>235</v>
          </cell>
        </row>
        <row r="2555">
          <cell r="A2555">
            <v>235</v>
          </cell>
        </row>
        <row r="2556">
          <cell r="A2556">
            <v>235</v>
          </cell>
        </row>
        <row r="2557">
          <cell r="A2557">
            <v>235</v>
          </cell>
        </row>
        <row r="2558">
          <cell r="A2558">
            <v>235</v>
          </cell>
        </row>
        <row r="2559">
          <cell r="A2559">
            <v>235</v>
          </cell>
        </row>
        <row r="2560">
          <cell r="A2560">
            <v>235</v>
          </cell>
        </row>
        <row r="2561">
          <cell r="A2561">
            <v>235</v>
          </cell>
        </row>
        <row r="2562">
          <cell r="A2562">
            <v>235</v>
          </cell>
        </row>
        <row r="2563">
          <cell r="A2563">
            <v>235</v>
          </cell>
        </row>
        <row r="2564">
          <cell r="A2564">
            <v>235</v>
          </cell>
        </row>
        <row r="2565">
          <cell r="A2565">
            <v>235</v>
          </cell>
        </row>
        <row r="2566">
          <cell r="A2566">
            <v>235</v>
          </cell>
        </row>
        <row r="2567">
          <cell r="A2567">
            <v>235</v>
          </cell>
        </row>
        <row r="2568">
          <cell r="A2568">
            <v>235</v>
          </cell>
        </row>
        <row r="2569">
          <cell r="A2569">
            <v>235</v>
          </cell>
        </row>
        <row r="2570">
          <cell r="A2570">
            <v>235</v>
          </cell>
        </row>
        <row r="2571">
          <cell r="A2571">
            <v>235</v>
          </cell>
        </row>
        <row r="2572">
          <cell r="A2572">
            <v>235</v>
          </cell>
        </row>
        <row r="2573">
          <cell r="A2573">
            <v>235</v>
          </cell>
        </row>
        <row r="2574">
          <cell r="A2574">
            <v>235</v>
          </cell>
        </row>
        <row r="2575">
          <cell r="A2575">
            <v>235</v>
          </cell>
        </row>
        <row r="2576">
          <cell r="A2576">
            <v>235</v>
          </cell>
        </row>
        <row r="2577">
          <cell r="A2577">
            <v>235</v>
          </cell>
        </row>
        <row r="2578">
          <cell r="A2578">
            <v>235</v>
          </cell>
        </row>
        <row r="2579">
          <cell r="A2579">
            <v>235</v>
          </cell>
        </row>
        <row r="2580">
          <cell r="A2580">
            <v>235</v>
          </cell>
        </row>
        <row r="2581">
          <cell r="A2581">
            <v>235</v>
          </cell>
        </row>
        <row r="2582">
          <cell r="A2582">
            <v>235</v>
          </cell>
        </row>
        <row r="2583">
          <cell r="A2583">
            <v>235</v>
          </cell>
        </row>
        <row r="2584">
          <cell r="A2584">
            <v>235</v>
          </cell>
        </row>
        <row r="2585">
          <cell r="A2585">
            <v>235</v>
          </cell>
        </row>
        <row r="2586">
          <cell r="A2586">
            <v>235</v>
          </cell>
        </row>
        <row r="2587">
          <cell r="A2587">
            <v>235</v>
          </cell>
        </row>
        <row r="2588">
          <cell r="A2588">
            <v>235</v>
          </cell>
        </row>
        <row r="2589">
          <cell r="A2589">
            <v>235</v>
          </cell>
        </row>
        <row r="2590">
          <cell r="A2590">
            <v>235</v>
          </cell>
        </row>
        <row r="2591">
          <cell r="A2591">
            <v>235</v>
          </cell>
        </row>
        <row r="2592">
          <cell r="A2592">
            <v>235</v>
          </cell>
        </row>
        <row r="2593">
          <cell r="A2593">
            <v>235</v>
          </cell>
        </row>
        <row r="2594">
          <cell r="A2594">
            <v>235</v>
          </cell>
        </row>
        <row r="2595">
          <cell r="A2595">
            <v>235</v>
          </cell>
        </row>
        <row r="2596">
          <cell r="A2596">
            <v>235</v>
          </cell>
        </row>
        <row r="2597">
          <cell r="A2597">
            <v>235</v>
          </cell>
        </row>
        <row r="2598">
          <cell r="A2598">
            <v>235</v>
          </cell>
        </row>
        <row r="2599">
          <cell r="A2599">
            <v>235</v>
          </cell>
        </row>
        <row r="2600">
          <cell r="A2600">
            <v>235</v>
          </cell>
        </row>
        <row r="2601">
          <cell r="A2601">
            <v>235</v>
          </cell>
        </row>
        <row r="2602">
          <cell r="A2602">
            <v>235</v>
          </cell>
        </row>
        <row r="2603">
          <cell r="A2603">
            <v>235</v>
          </cell>
        </row>
        <row r="2604">
          <cell r="A2604">
            <v>235</v>
          </cell>
        </row>
        <row r="2605">
          <cell r="A2605">
            <v>235</v>
          </cell>
        </row>
        <row r="2606">
          <cell r="A2606">
            <v>235</v>
          </cell>
        </row>
        <row r="2607">
          <cell r="A2607">
            <v>235</v>
          </cell>
        </row>
        <row r="2608">
          <cell r="A2608">
            <v>235</v>
          </cell>
        </row>
        <row r="2609">
          <cell r="A2609">
            <v>235</v>
          </cell>
        </row>
        <row r="2610">
          <cell r="A2610">
            <v>235</v>
          </cell>
        </row>
        <row r="2611">
          <cell r="A2611">
            <v>235</v>
          </cell>
        </row>
        <row r="2612">
          <cell r="A2612">
            <v>235</v>
          </cell>
        </row>
        <row r="2613">
          <cell r="A2613">
            <v>235</v>
          </cell>
        </row>
        <row r="2614">
          <cell r="A2614">
            <v>235</v>
          </cell>
        </row>
        <row r="2615">
          <cell r="A2615">
            <v>235</v>
          </cell>
        </row>
        <row r="2616">
          <cell r="A2616">
            <v>235</v>
          </cell>
        </row>
        <row r="2617">
          <cell r="A2617">
            <v>235</v>
          </cell>
        </row>
        <row r="2618">
          <cell r="A2618">
            <v>235</v>
          </cell>
        </row>
        <row r="2619">
          <cell r="A2619">
            <v>235</v>
          </cell>
        </row>
        <row r="2620">
          <cell r="A2620">
            <v>235</v>
          </cell>
        </row>
        <row r="2621">
          <cell r="A2621">
            <v>235</v>
          </cell>
        </row>
        <row r="2622">
          <cell r="A2622">
            <v>235</v>
          </cell>
        </row>
        <row r="2623">
          <cell r="A2623">
            <v>235</v>
          </cell>
        </row>
        <row r="2624">
          <cell r="A2624">
            <v>235</v>
          </cell>
        </row>
        <row r="2625">
          <cell r="A2625">
            <v>235</v>
          </cell>
        </row>
        <row r="2626">
          <cell r="A2626">
            <v>235</v>
          </cell>
        </row>
        <row r="2627">
          <cell r="A2627">
            <v>235</v>
          </cell>
        </row>
        <row r="2628">
          <cell r="A2628">
            <v>235</v>
          </cell>
        </row>
        <row r="2629">
          <cell r="A2629">
            <v>235</v>
          </cell>
        </row>
        <row r="2630">
          <cell r="A2630">
            <v>235</v>
          </cell>
        </row>
        <row r="2631">
          <cell r="A2631">
            <v>235</v>
          </cell>
        </row>
        <row r="2632">
          <cell r="A2632">
            <v>235</v>
          </cell>
        </row>
        <row r="2633">
          <cell r="A2633">
            <v>235</v>
          </cell>
        </row>
        <row r="2634">
          <cell r="A2634">
            <v>235</v>
          </cell>
        </row>
        <row r="2635">
          <cell r="A2635">
            <v>235</v>
          </cell>
        </row>
        <row r="2636">
          <cell r="A2636">
            <v>235</v>
          </cell>
        </row>
        <row r="2637">
          <cell r="A2637">
            <v>235</v>
          </cell>
        </row>
        <row r="2638">
          <cell r="A2638">
            <v>235</v>
          </cell>
        </row>
        <row r="2639">
          <cell r="A2639">
            <v>235</v>
          </cell>
        </row>
        <row r="2640">
          <cell r="A2640">
            <v>235</v>
          </cell>
        </row>
        <row r="2641">
          <cell r="A2641">
            <v>235</v>
          </cell>
        </row>
        <row r="2642">
          <cell r="A2642">
            <v>235</v>
          </cell>
        </row>
        <row r="2643">
          <cell r="A2643">
            <v>235</v>
          </cell>
        </row>
        <row r="2644">
          <cell r="A2644">
            <v>235</v>
          </cell>
        </row>
        <row r="2645">
          <cell r="A2645">
            <v>235</v>
          </cell>
        </row>
        <row r="2646">
          <cell r="A2646">
            <v>235</v>
          </cell>
        </row>
        <row r="2647">
          <cell r="A2647">
            <v>235</v>
          </cell>
        </row>
        <row r="2648">
          <cell r="A2648">
            <v>235</v>
          </cell>
        </row>
        <row r="2649">
          <cell r="A2649">
            <v>235</v>
          </cell>
        </row>
        <row r="2650">
          <cell r="A2650">
            <v>235</v>
          </cell>
        </row>
        <row r="2651">
          <cell r="A2651">
            <v>235</v>
          </cell>
        </row>
        <row r="2652">
          <cell r="A2652">
            <v>235</v>
          </cell>
        </row>
        <row r="2653">
          <cell r="A2653">
            <v>235</v>
          </cell>
        </row>
        <row r="2654">
          <cell r="A2654">
            <v>235</v>
          </cell>
        </row>
        <row r="2655">
          <cell r="A2655">
            <v>235</v>
          </cell>
        </row>
        <row r="2656">
          <cell r="A2656">
            <v>238</v>
          </cell>
        </row>
        <row r="2657">
          <cell r="A2657">
            <v>235</v>
          </cell>
        </row>
        <row r="2658">
          <cell r="A2658">
            <v>235</v>
          </cell>
        </row>
        <row r="2659">
          <cell r="A2659">
            <v>235</v>
          </cell>
        </row>
        <row r="2660">
          <cell r="A2660">
            <v>235</v>
          </cell>
        </row>
        <row r="2661">
          <cell r="A2661">
            <v>235</v>
          </cell>
        </row>
        <row r="2662">
          <cell r="A2662">
            <v>235</v>
          </cell>
        </row>
        <row r="2663">
          <cell r="A2663">
            <v>235</v>
          </cell>
        </row>
        <row r="2664">
          <cell r="A2664">
            <v>235</v>
          </cell>
        </row>
        <row r="2665">
          <cell r="A2665">
            <v>235</v>
          </cell>
        </row>
        <row r="2666">
          <cell r="A2666">
            <v>235</v>
          </cell>
        </row>
        <row r="2667">
          <cell r="A2667">
            <v>235</v>
          </cell>
        </row>
        <row r="2668">
          <cell r="A2668">
            <v>235</v>
          </cell>
        </row>
        <row r="2669">
          <cell r="A2669">
            <v>235</v>
          </cell>
        </row>
        <row r="2670">
          <cell r="A2670">
            <v>235</v>
          </cell>
        </row>
        <row r="2671">
          <cell r="A2671">
            <v>235</v>
          </cell>
        </row>
        <row r="2672">
          <cell r="A2672">
            <v>235</v>
          </cell>
        </row>
        <row r="2673">
          <cell r="A2673">
            <v>235</v>
          </cell>
        </row>
        <row r="2674">
          <cell r="A2674">
            <v>235</v>
          </cell>
        </row>
        <row r="2675">
          <cell r="A2675">
            <v>235</v>
          </cell>
        </row>
        <row r="2676">
          <cell r="A2676">
            <v>235</v>
          </cell>
        </row>
        <row r="2677">
          <cell r="A2677">
            <v>235</v>
          </cell>
        </row>
        <row r="2678">
          <cell r="A2678">
            <v>235</v>
          </cell>
        </row>
        <row r="2679">
          <cell r="A2679">
            <v>235</v>
          </cell>
        </row>
        <row r="2680">
          <cell r="A2680">
            <v>235</v>
          </cell>
        </row>
        <row r="2681">
          <cell r="A2681">
            <v>235</v>
          </cell>
        </row>
        <row r="2682">
          <cell r="A2682">
            <v>235</v>
          </cell>
        </row>
        <row r="2683">
          <cell r="A2683">
            <v>235</v>
          </cell>
        </row>
        <row r="2684">
          <cell r="A2684">
            <v>235</v>
          </cell>
        </row>
        <row r="2685">
          <cell r="A2685">
            <v>235</v>
          </cell>
        </row>
        <row r="2686">
          <cell r="A2686">
            <v>235</v>
          </cell>
        </row>
        <row r="2687">
          <cell r="A2687">
            <v>235</v>
          </cell>
        </row>
        <row r="2688">
          <cell r="A2688">
            <v>235</v>
          </cell>
        </row>
        <row r="2689">
          <cell r="A2689">
            <v>235</v>
          </cell>
        </row>
        <row r="2690">
          <cell r="A2690">
            <v>235</v>
          </cell>
        </row>
        <row r="2691">
          <cell r="A2691">
            <v>235</v>
          </cell>
        </row>
        <row r="2692">
          <cell r="A2692">
            <v>235</v>
          </cell>
        </row>
        <row r="2693">
          <cell r="A2693">
            <v>235</v>
          </cell>
        </row>
        <row r="2694">
          <cell r="A2694">
            <v>235</v>
          </cell>
        </row>
        <row r="2695">
          <cell r="A2695">
            <v>235</v>
          </cell>
        </row>
        <row r="2696">
          <cell r="A2696">
            <v>235</v>
          </cell>
        </row>
        <row r="2697">
          <cell r="A2697">
            <v>235</v>
          </cell>
        </row>
        <row r="2698">
          <cell r="A2698">
            <v>235</v>
          </cell>
        </row>
        <row r="2699">
          <cell r="A2699">
            <v>235</v>
          </cell>
        </row>
        <row r="2700">
          <cell r="A2700">
            <v>235</v>
          </cell>
        </row>
        <row r="2701">
          <cell r="A2701">
            <v>235</v>
          </cell>
        </row>
        <row r="2702">
          <cell r="A2702">
            <v>235</v>
          </cell>
        </row>
        <row r="2703">
          <cell r="A2703">
            <v>235</v>
          </cell>
        </row>
        <row r="2704">
          <cell r="A2704">
            <v>235</v>
          </cell>
        </row>
        <row r="2705">
          <cell r="A2705">
            <v>235</v>
          </cell>
        </row>
        <row r="2706">
          <cell r="A2706">
            <v>235</v>
          </cell>
        </row>
        <row r="2707">
          <cell r="A2707">
            <v>235</v>
          </cell>
        </row>
        <row r="2708">
          <cell r="A2708">
            <v>235</v>
          </cell>
        </row>
        <row r="2709">
          <cell r="A2709">
            <v>235</v>
          </cell>
        </row>
        <row r="2710">
          <cell r="A2710">
            <v>235</v>
          </cell>
        </row>
        <row r="2711">
          <cell r="A2711">
            <v>235</v>
          </cell>
        </row>
        <row r="2712">
          <cell r="A2712">
            <v>235</v>
          </cell>
        </row>
        <row r="2713">
          <cell r="A2713">
            <v>235</v>
          </cell>
        </row>
        <row r="2714">
          <cell r="A2714">
            <v>235</v>
          </cell>
        </row>
        <row r="2715">
          <cell r="A2715">
            <v>235</v>
          </cell>
        </row>
        <row r="2716">
          <cell r="A2716">
            <v>235</v>
          </cell>
        </row>
        <row r="2717">
          <cell r="A2717">
            <v>235</v>
          </cell>
        </row>
        <row r="2718">
          <cell r="A2718">
            <v>235</v>
          </cell>
        </row>
        <row r="2719">
          <cell r="A2719">
            <v>235</v>
          </cell>
        </row>
        <row r="2720">
          <cell r="A2720">
            <v>235</v>
          </cell>
        </row>
        <row r="2721">
          <cell r="A2721">
            <v>235</v>
          </cell>
        </row>
        <row r="2722">
          <cell r="A2722">
            <v>235</v>
          </cell>
        </row>
        <row r="2723">
          <cell r="A2723">
            <v>235</v>
          </cell>
        </row>
        <row r="2724">
          <cell r="A2724">
            <v>235</v>
          </cell>
        </row>
        <row r="2725">
          <cell r="A2725">
            <v>235</v>
          </cell>
        </row>
        <row r="2726">
          <cell r="A2726">
            <v>235</v>
          </cell>
        </row>
        <row r="2727">
          <cell r="A2727">
            <v>235</v>
          </cell>
        </row>
        <row r="2728">
          <cell r="A2728">
            <v>235</v>
          </cell>
        </row>
        <row r="2729">
          <cell r="A2729">
            <v>235</v>
          </cell>
        </row>
        <row r="2730">
          <cell r="A2730">
            <v>235</v>
          </cell>
        </row>
        <row r="2731">
          <cell r="A2731">
            <v>235</v>
          </cell>
        </row>
        <row r="2732">
          <cell r="A2732">
            <v>235</v>
          </cell>
        </row>
        <row r="2733">
          <cell r="A2733">
            <v>235</v>
          </cell>
        </row>
        <row r="2734">
          <cell r="A2734">
            <v>235</v>
          </cell>
        </row>
        <row r="2735">
          <cell r="A2735">
            <v>235</v>
          </cell>
        </row>
        <row r="2736">
          <cell r="A2736">
            <v>235</v>
          </cell>
        </row>
        <row r="2737">
          <cell r="A2737">
            <v>235</v>
          </cell>
        </row>
        <row r="2738">
          <cell r="A2738">
            <v>235</v>
          </cell>
        </row>
        <row r="2739">
          <cell r="A2739">
            <v>235</v>
          </cell>
        </row>
        <row r="2740">
          <cell r="A2740">
            <v>235</v>
          </cell>
        </row>
        <row r="2741">
          <cell r="A2741">
            <v>235</v>
          </cell>
        </row>
        <row r="2742">
          <cell r="A2742">
            <v>235</v>
          </cell>
        </row>
        <row r="2743">
          <cell r="A2743">
            <v>235</v>
          </cell>
        </row>
        <row r="2744">
          <cell r="A2744">
            <v>235</v>
          </cell>
        </row>
        <row r="2745">
          <cell r="A2745">
            <v>235</v>
          </cell>
        </row>
        <row r="2746">
          <cell r="A2746">
            <v>235</v>
          </cell>
        </row>
        <row r="2747">
          <cell r="A2747">
            <v>235</v>
          </cell>
        </row>
        <row r="2748">
          <cell r="A2748">
            <v>235</v>
          </cell>
        </row>
        <row r="2749">
          <cell r="A2749">
            <v>235</v>
          </cell>
        </row>
        <row r="2750">
          <cell r="A2750">
            <v>235</v>
          </cell>
        </row>
        <row r="2751">
          <cell r="A2751">
            <v>235</v>
          </cell>
        </row>
        <row r="2752">
          <cell r="A2752">
            <v>235</v>
          </cell>
        </row>
        <row r="2753">
          <cell r="A2753">
            <v>235</v>
          </cell>
        </row>
        <row r="2754">
          <cell r="A2754">
            <v>235</v>
          </cell>
        </row>
        <row r="2755">
          <cell r="A2755">
            <v>235</v>
          </cell>
        </row>
        <row r="2756">
          <cell r="A2756">
            <v>235</v>
          </cell>
        </row>
        <row r="2757">
          <cell r="A2757">
            <v>235</v>
          </cell>
        </row>
        <row r="2758">
          <cell r="A2758">
            <v>235</v>
          </cell>
        </row>
        <row r="2759">
          <cell r="A2759">
            <v>235</v>
          </cell>
        </row>
        <row r="2760">
          <cell r="A2760">
            <v>235</v>
          </cell>
        </row>
        <row r="2761">
          <cell r="A2761">
            <v>235</v>
          </cell>
        </row>
        <row r="2762">
          <cell r="A2762">
            <v>235</v>
          </cell>
        </row>
        <row r="2763">
          <cell r="A2763">
            <v>235</v>
          </cell>
        </row>
        <row r="2764">
          <cell r="A2764">
            <v>235</v>
          </cell>
        </row>
        <row r="2765">
          <cell r="A2765">
            <v>235</v>
          </cell>
        </row>
        <row r="2766">
          <cell r="A2766">
            <v>235</v>
          </cell>
        </row>
        <row r="2767">
          <cell r="A2767">
            <v>235</v>
          </cell>
        </row>
        <row r="2768">
          <cell r="A2768">
            <v>235</v>
          </cell>
        </row>
        <row r="2769">
          <cell r="A2769">
            <v>235</v>
          </cell>
        </row>
        <row r="2770">
          <cell r="A2770">
            <v>235</v>
          </cell>
        </row>
        <row r="2771">
          <cell r="A2771">
            <v>235</v>
          </cell>
        </row>
        <row r="2772">
          <cell r="A2772">
            <v>235</v>
          </cell>
        </row>
        <row r="2773">
          <cell r="A2773">
            <v>235</v>
          </cell>
        </row>
        <row r="2774">
          <cell r="A2774">
            <v>235</v>
          </cell>
        </row>
        <row r="2775">
          <cell r="A2775">
            <v>235</v>
          </cell>
        </row>
        <row r="2776">
          <cell r="A2776">
            <v>235</v>
          </cell>
        </row>
        <row r="2777">
          <cell r="A2777">
            <v>235</v>
          </cell>
        </row>
        <row r="2778">
          <cell r="A2778">
            <v>235</v>
          </cell>
        </row>
        <row r="2779">
          <cell r="A2779">
            <v>235</v>
          </cell>
        </row>
        <row r="2780">
          <cell r="A2780">
            <v>235</v>
          </cell>
        </row>
        <row r="2781">
          <cell r="A2781">
            <v>235</v>
          </cell>
        </row>
        <row r="2782">
          <cell r="A2782">
            <v>235</v>
          </cell>
        </row>
        <row r="2783">
          <cell r="A2783">
            <v>235</v>
          </cell>
        </row>
        <row r="2784">
          <cell r="A2784">
            <v>235</v>
          </cell>
        </row>
        <row r="2785">
          <cell r="A2785">
            <v>235</v>
          </cell>
        </row>
        <row r="2786">
          <cell r="A2786">
            <v>235</v>
          </cell>
        </row>
        <row r="2787">
          <cell r="A2787">
            <v>235</v>
          </cell>
        </row>
        <row r="2788">
          <cell r="A2788">
            <v>235</v>
          </cell>
        </row>
        <row r="2789">
          <cell r="A2789">
            <v>235</v>
          </cell>
        </row>
        <row r="2790">
          <cell r="A2790">
            <v>235</v>
          </cell>
        </row>
        <row r="2791">
          <cell r="A2791">
            <v>235</v>
          </cell>
        </row>
        <row r="2792">
          <cell r="A2792">
            <v>235</v>
          </cell>
        </row>
        <row r="2793">
          <cell r="A2793">
            <v>235</v>
          </cell>
        </row>
        <row r="2794">
          <cell r="A2794">
            <v>235</v>
          </cell>
        </row>
        <row r="2795">
          <cell r="A2795">
            <v>235</v>
          </cell>
        </row>
        <row r="2796">
          <cell r="A2796">
            <v>235</v>
          </cell>
        </row>
        <row r="2797">
          <cell r="A2797">
            <v>235</v>
          </cell>
        </row>
        <row r="2798">
          <cell r="A2798">
            <v>235</v>
          </cell>
        </row>
        <row r="2799">
          <cell r="A2799">
            <v>235</v>
          </cell>
        </row>
        <row r="2800">
          <cell r="A2800">
            <v>235</v>
          </cell>
        </row>
        <row r="2801">
          <cell r="A2801">
            <v>235</v>
          </cell>
        </row>
        <row r="2802">
          <cell r="A2802">
            <v>235</v>
          </cell>
        </row>
        <row r="2803">
          <cell r="A2803">
            <v>235</v>
          </cell>
        </row>
        <row r="2804">
          <cell r="A2804">
            <v>235</v>
          </cell>
        </row>
        <row r="2805">
          <cell r="A2805">
            <v>235</v>
          </cell>
        </row>
        <row r="2806">
          <cell r="A2806">
            <v>235</v>
          </cell>
        </row>
        <row r="2807">
          <cell r="A2807">
            <v>235</v>
          </cell>
        </row>
        <row r="2808">
          <cell r="A2808">
            <v>235</v>
          </cell>
        </row>
        <row r="2809">
          <cell r="A2809">
            <v>235</v>
          </cell>
        </row>
        <row r="2810">
          <cell r="A2810">
            <v>235</v>
          </cell>
        </row>
        <row r="2811">
          <cell r="A2811" t="str">
            <v>Analítico</v>
          </cell>
        </row>
        <row r="2812">
          <cell r="A2812">
            <v>235</v>
          </cell>
        </row>
        <row r="2813">
          <cell r="A2813" t="str">
            <v>Analítico</v>
          </cell>
        </row>
        <row r="2814">
          <cell r="A2814">
            <v>235</v>
          </cell>
        </row>
        <row r="2815">
          <cell r="A2815">
            <v>235</v>
          </cell>
        </row>
        <row r="2816">
          <cell r="A2816">
            <v>235</v>
          </cell>
        </row>
        <row r="2817">
          <cell r="A2817">
            <v>235</v>
          </cell>
        </row>
        <row r="2818">
          <cell r="A2818">
            <v>235</v>
          </cell>
        </row>
        <row r="2819">
          <cell r="A2819">
            <v>235</v>
          </cell>
        </row>
        <row r="2820">
          <cell r="A2820">
            <v>235</v>
          </cell>
        </row>
        <row r="2821">
          <cell r="A2821">
            <v>235</v>
          </cell>
        </row>
        <row r="2822">
          <cell r="A2822">
            <v>235</v>
          </cell>
        </row>
        <row r="2823">
          <cell r="A2823">
            <v>235</v>
          </cell>
        </row>
        <row r="2824">
          <cell r="A2824">
            <v>235</v>
          </cell>
        </row>
        <row r="2825">
          <cell r="A2825">
            <v>235</v>
          </cell>
        </row>
        <row r="2826">
          <cell r="A2826">
            <v>235</v>
          </cell>
        </row>
        <row r="2827">
          <cell r="A2827">
            <v>235</v>
          </cell>
        </row>
        <row r="2828">
          <cell r="A2828">
            <v>235</v>
          </cell>
        </row>
        <row r="2829">
          <cell r="A2829">
            <v>235</v>
          </cell>
        </row>
        <row r="2830">
          <cell r="A2830">
            <v>235</v>
          </cell>
        </row>
        <row r="2831">
          <cell r="A2831">
            <v>235</v>
          </cell>
        </row>
        <row r="2832">
          <cell r="A2832">
            <v>235</v>
          </cell>
        </row>
        <row r="2833">
          <cell r="A2833">
            <v>235</v>
          </cell>
        </row>
        <row r="2834">
          <cell r="A2834">
            <v>235</v>
          </cell>
        </row>
        <row r="2835">
          <cell r="A2835">
            <v>235</v>
          </cell>
        </row>
        <row r="2836">
          <cell r="A2836">
            <v>235</v>
          </cell>
        </row>
        <row r="2837">
          <cell r="A2837">
            <v>235</v>
          </cell>
        </row>
        <row r="2838">
          <cell r="A2838">
            <v>235</v>
          </cell>
        </row>
        <row r="2839">
          <cell r="A2839">
            <v>235</v>
          </cell>
        </row>
        <row r="2840">
          <cell r="A2840">
            <v>235</v>
          </cell>
        </row>
        <row r="2841">
          <cell r="A2841">
            <v>235</v>
          </cell>
        </row>
        <row r="2842">
          <cell r="A2842">
            <v>235</v>
          </cell>
        </row>
        <row r="2843">
          <cell r="A2843">
            <v>235</v>
          </cell>
        </row>
        <row r="2844">
          <cell r="A2844">
            <v>235</v>
          </cell>
        </row>
        <row r="2845">
          <cell r="A2845">
            <v>235</v>
          </cell>
        </row>
        <row r="2846">
          <cell r="A2846">
            <v>235</v>
          </cell>
        </row>
        <row r="2847">
          <cell r="A2847">
            <v>235</v>
          </cell>
        </row>
        <row r="2848">
          <cell r="A2848">
            <v>235</v>
          </cell>
        </row>
        <row r="2849">
          <cell r="A2849">
            <v>235</v>
          </cell>
        </row>
        <row r="2850">
          <cell r="A2850">
            <v>235</v>
          </cell>
        </row>
        <row r="2851">
          <cell r="A2851">
            <v>235</v>
          </cell>
        </row>
        <row r="2852">
          <cell r="A2852">
            <v>235</v>
          </cell>
        </row>
        <row r="2853">
          <cell r="A2853">
            <v>235</v>
          </cell>
        </row>
        <row r="2854">
          <cell r="A2854">
            <v>235</v>
          </cell>
        </row>
        <row r="2855">
          <cell r="A2855">
            <v>235</v>
          </cell>
        </row>
        <row r="2856">
          <cell r="A2856">
            <v>235</v>
          </cell>
        </row>
        <row r="2857">
          <cell r="A2857">
            <v>235</v>
          </cell>
        </row>
        <row r="2858">
          <cell r="A2858">
            <v>235</v>
          </cell>
        </row>
        <row r="2859">
          <cell r="A2859">
            <v>235</v>
          </cell>
        </row>
        <row r="2860">
          <cell r="A2860">
            <v>235</v>
          </cell>
        </row>
        <row r="2861">
          <cell r="A2861">
            <v>235</v>
          </cell>
        </row>
        <row r="2862">
          <cell r="A2862">
            <v>235</v>
          </cell>
        </row>
        <row r="2863">
          <cell r="A2863">
            <v>235</v>
          </cell>
        </row>
        <row r="2864">
          <cell r="A2864">
            <v>235</v>
          </cell>
        </row>
        <row r="2865">
          <cell r="A2865">
            <v>235</v>
          </cell>
        </row>
        <row r="2866">
          <cell r="A2866">
            <v>235</v>
          </cell>
        </row>
        <row r="2867">
          <cell r="A2867">
            <v>235</v>
          </cell>
        </row>
        <row r="2868">
          <cell r="A2868">
            <v>235</v>
          </cell>
        </row>
        <row r="2869">
          <cell r="A2869">
            <v>235</v>
          </cell>
        </row>
        <row r="2870">
          <cell r="A2870">
            <v>235</v>
          </cell>
        </row>
        <row r="2871">
          <cell r="A2871">
            <v>235</v>
          </cell>
        </row>
        <row r="2872">
          <cell r="A2872">
            <v>235</v>
          </cell>
        </row>
        <row r="2873">
          <cell r="A2873">
            <v>235</v>
          </cell>
        </row>
        <row r="2874">
          <cell r="A2874">
            <v>235</v>
          </cell>
        </row>
        <row r="2875">
          <cell r="A2875">
            <v>235</v>
          </cell>
        </row>
        <row r="2876">
          <cell r="A2876">
            <v>235</v>
          </cell>
        </row>
        <row r="2877">
          <cell r="A2877">
            <v>235</v>
          </cell>
        </row>
        <row r="2878">
          <cell r="A2878">
            <v>235</v>
          </cell>
        </row>
        <row r="2879">
          <cell r="A2879">
            <v>235</v>
          </cell>
        </row>
        <row r="2880">
          <cell r="A2880">
            <v>235</v>
          </cell>
        </row>
        <row r="2881">
          <cell r="A2881">
            <v>235</v>
          </cell>
        </row>
        <row r="2882">
          <cell r="A2882">
            <v>235</v>
          </cell>
        </row>
        <row r="2883">
          <cell r="A2883">
            <v>235</v>
          </cell>
        </row>
        <row r="2884">
          <cell r="A2884">
            <v>235</v>
          </cell>
        </row>
        <row r="2885">
          <cell r="A2885">
            <v>235</v>
          </cell>
        </row>
        <row r="2886">
          <cell r="A2886">
            <v>235</v>
          </cell>
        </row>
        <row r="2887">
          <cell r="A2887">
            <v>235</v>
          </cell>
        </row>
        <row r="2888">
          <cell r="A2888">
            <v>235</v>
          </cell>
        </row>
        <row r="2889">
          <cell r="A2889">
            <v>235</v>
          </cell>
        </row>
        <row r="2890">
          <cell r="A2890">
            <v>235</v>
          </cell>
        </row>
        <row r="2891">
          <cell r="A2891">
            <v>235</v>
          </cell>
        </row>
        <row r="2892">
          <cell r="A2892">
            <v>235</v>
          </cell>
        </row>
        <row r="2893">
          <cell r="A2893">
            <v>235</v>
          </cell>
        </row>
        <row r="2894">
          <cell r="A2894">
            <v>235</v>
          </cell>
        </row>
        <row r="2895">
          <cell r="A2895">
            <v>235</v>
          </cell>
        </row>
        <row r="2896">
          <cell r="A2896">
            <v>235</v>
          </cell>
        </row>
        <row r="2897">
          <cell r="A2897">
            <v>235</v>
          </cell>
        </row>
        <row r="2898">
          <cell r="A2898">
            <v>235</v>
          </cell>
        </row>
        <row r="2899">
          <cell r="A2899">
            <v>235</v>
          </cell>
        </row>
        <row r="2900">
          <cell r="A2900">
            <v>235</v>
          </cell>
        </row>
        <row r="2901">
          <cell r="A2901">
            <v>235</v>
          </cell>
        </row>
        <row r="2902">
          <cell r="A2902">
            <v>235</v>
          </cell>
        </row>
        <row r="2903">
          <cell r="A2903">
            <v>235</v>
          </cell>
        </row>
        <row r="2904">
          <cell r="A2904">
            <v>235</v>
          </cell>
        </row>
        <row r="2905">
          <cell r="A2905">
            <v>235</v>
          </cell>
        </row>
        <row r="2906">
          <cell r="A2906">
            <v>235</v>
          </cell>
        </row>
        <row r="2907">
          <cell r="A2907">
            <v>235</v>
          </cell>
        </row>
        <row r="2908">
          <cell r="A2908">
            <v>235</v>
          </cell>
        </row>
        <row r="2909">
          <cell r="A2909">
            <v>235</v>
          </cell>
        </row>
        <row r="2910">
          <cell r="A2910">
            <v>235</v>
          </cell>
        </row>
        <row r="2911">
          <cell r="A2911">
            <v>235</v>
          </cell>
        </row>
        <row r="2912">
          <cell r="A2912">
            <v>235</v>
          </cell>
        </row>
        <row r="2913">
          <cell r="A2913">
            <v>235</v>
          </cell>
        </row>
        <row r="2914">
          <cell r="A2914">
            <v>235</v>
          </cell>
        </row>
        <row r="2915">
          <cell r="A2915">
            <v>235</v>
          </cell>
        </row>
        <row r="2916">
          <cell r="A2916">
            <v>235</v>
          </cell>
        </row>
        <row r="2917">
          <cell r="A2917">
            <v>235</v>
          </cell>
        </row>
        <row r="2918">
          <cell r="A2918">
            <v>235</v>
          </cell>
        </row>
        <row r="2919">
          <cell r="A2919">
            <v>235</v>
          </cell>
        </row>
        <row r="2920">
          <cell r="A2920">
            <v>235</v>
          </cell>
        </row>
        <row r="2921">
          <cell r="A2921">
            <v>235</v>
          </cell>
        </row>
        <row r="2922">
          <cell r="A2922">
            <v>235</v>
          </cell>
        </row>
        <row r="2923">
          <cell r="A2923">
            <v>235</v>
          </cell>
        </row>
        <row r="2924">
          <cell r="A2924">
            <v>235</v>
          </cell>
        </row>
        <row r="2925">
          <cell r="A2925">
            <v>235</v>
          </cell>
        </row>
        <row r="2926">
          <cell r="A2926">
            <v>235</v>
          </cell>
        </row>
        <row r="2927">
          <cell r="A2927">
            <v>235</v>
          </cell>
        </row>
        <row r="2928">
          <cell r="A2928">
            <v>235</v>
          </cell>
        </row>
        <row r="2929">
          <cell r="A2929">
            <v>235</v>
          </cell>
        </row>
        <row r="2930">
          <cell r="A2930">
            <v>235</v>
          </cell>
        </row>
        <row r="2931">
          <cell r="A2931">
            <v>235</v>
          </cell>
        </row>
        <row r="2932">
          <cell r="A2932">
            <v>235</v>
          </cell>
        </row>
        <row r="2933">
          <cell r="A2933">
            <v>235</v>
          </cell>
        </row>
        <row r="2934">
          <cell r="A2934">
            <v>235</v>
          </cell>
        </row>
        <row r="2935">
          <cell r="A2935">
            <v>235</v>
          </cell>
        </row>
        <row r="2936">
          <cell r="A2936">
            <v>235</v>
          </cell>
        </row>
        <row r="2937">
          <cell r="A2937">
            <v>235</v>
          </cell>
        </row>
        <row r="2938">
          <cell r="A2938">
            <v>235</v>
          </cell>
        </row>
        <row r="2939">
          <cell r="A2939">
            <v>235</v>
          </cell>
        </row>
        <row r="2940">
          <cell r="A2940">
            <v>235</v>
          </cell>
        </row>
        <row r="2941">
          <cell r="A2941">
            <v>235</v>
          </cell>
        </row>
        <row r="2942">
          <cell r="A2942">
            <v>235</v>
          </cell>
        </row>
        <row r="2943">
          <cell r="A2943">
            <v>235</v>
          </cell>
        </row>
        <row r="2944">
          <cell r="A2944">
            <v>235</v>
          </cell>
        </row>
        <row r="2945">
          <cell r="A2945">
            <v>235</v>
          </cell>
        </row>
        <row r="2946">
          <cell r="A2946">
            <v>235</v>
          </cell>
        </row>
        <row r="2947">
          <cell r="A2947">
            <v>235</v>
          </cell>
        </row>
        <row r="2948">
          <cell r="A2948">
            <v>235</v>
          </cell>
        </row>
        <row r="2949">
          <cell r="A2949">
            <v>235</v>
          </cell>
        </row>
        <row r="2950">
          <cell r="A2950">
            <v>235</v>
          </cell>
        </row>
        <row r="2951">
          <cell r="A2951">
            <v>235</v>
          </cell>
        </row>
        <row r="2952">
          <cell r="A2952">
            <v>235</v>
          </cell>
        </row>
        <row r="2953">
          <cell r="A2953">
            <v>235</v>
          </cell>
        </row>
        <row r="2954">
          <cell r="A2954">
            <v>235</v>
          </cell>
        </row>
        <row r="2955">
          <cell r="A2955">
            <v>235</v>
          </cell>
        </row>
        <row r="2956">
          <cell r="A2956">
            <v>235</v>
          </cell>
        </row>
        <row r="2957">
          <cell r="A2957">
            <v>235</v>
          </cell>
        </row>
        <row r="2958">
          <cell r="A2958">
            <v>235</v>
          </cell>
        </row>
        <row r="2959">
          <cell r="A2959">
            <v>235</v>
          </cell>
        </row>
        <row r="2960">
          <cell r="A2960">
            <v>235</v>
          </cell>
        </row>
        <row r="2961">
          <cell r="A2961">
            <v>235</v>
          </cell>
        </row>
        <row r="2962">
          <cell r="A2962">
            <v>235</v>
          </cell>
        </row>
        <row r="2963">
          <cell r="A2963">
            <v>235</v>
          </cell>
        </row>
        <row r="2964">
          <cell r="A2964">
            <v>235</v>
          </cell>
        </row>
        <row r="2965">
          <cell r="A2965">
            <v>235</v>
          </cell>
        </row>
        <row r="2966">
          <cell r="A2966">
            <v>235</v>
          </cell>
        </row>
        <row r="2967">
          <cell r="A2967">
            <v>235</v>
          </cell>
        </row>
        <row r="2968">
          <cell r="A2968">
            <v>235</v>
          </cell>
        </row>
        <row r="2969">
          <cell r="A2969">
            <v>235</v>
          </cell>
        </row>
        <row r="2970">
          <cell r="A2970">
            <v>235</v>
          </cell>
        </row>
        <row r="2971">
          <cell r="A2971">
            <v>235</v>
          </cell>
        </row>
        <row r="2972">
          <cell r="A2972">
            <v>235</v>
          </cell>
        </row>
        <row r="2973">
          <cell r="A2973">
            <v>235</v>
          </cell>
        </row>
        <row r="2974">
          <cell r="A2974">
            <v>235</v>
          </cell>
        </row>
        <row r="2975">
          <cell r="A2975">
            <v>235</v>
          </cell>
        </row>
        <row r="2976">
          <cell r="A2976">
            <v>235</v>
          </cell>
        </row>
        <row r="2977">
          <cell r="A2977">
            <v>235</v>
          </cell>
        </row>
        <row r="2978">
          <cell r="A2978">
            <v>235</v>
          </cell>
        </row>
        <row r="2979">
          <cell r="A2979">
            <v>235</v>
          </cell>
        </row>
        <row r="2980">
          <cell r="A2980">
            <v>235</v>
          </cell>
        </row>
        <row r="2981">
          <cell r="A2981">
            <v>235</v>
          </cell>
        </row>
        <row r="2982">
          <cell r="A2982">
            <v>235</v>
          </cell>
        </row>
        <row r="2983">
          <cell r="A2983">
            <v>235</v>
          </cell>
        </row>
        <row r="2984">
          <cell r="A2984">
            <v>235</v>
          </cell>
        </row>
        <row r="2985">
          <cell r="A2985">
            <v>235</v>
          </cell>
        </row>
        <row r="2986">
          <cell r="A2986">
            <v>235</v>
          </cell>
        </row>
        <row r="2987">
          <cell r="A2987">
            <v>235</v>
          </cell>
        </row>
        <row r="2988">
          <cell r="A2988">
            <v>235</v>
          </cell>
        </row>
        <row r="2989">
          <cell r="A2989">
            <v>235</v>
          </cell>
        </row>
        <row r="2990">
          <cell r="A2990">
            <v>235</v>
          </cell>
        </row>
        <row r="2991">
          <cell r="A2991">
            <v>235</v>
          </cell>
        </row>
        <row r="2992">
          <cell r="A2992">
            <v>235</v>
          </cell>
        </row>
        <row r="2993">
          <cell r="A2993">
            <v>235</v>
          </cell>
        </row>
        <row r="2994">
          <cell r="A2994">
            <v>235</v>
          </cell>
        </row>
        <row r="2995">
          <cell r="A2995">
            <v>235</v>
          </cell>
        </row>
        <row r="2996">
          <cell r="A2996">
            <v>235</v>
          </cell>
        </row>
        <row r="2997">
          <cell r="A2997">
            <v>235</v>
          </cell>
        </row>
        <row r="2998">
          <cell r="A2998">
            <v>235</v>
          </cell>
        </row>
        <row r="2999">
          <cell r="A2999">
            <v>235</v>
          </cell>
        </row>
        <row r="3000">
          <cell r="A3000">
            <v>235</v>
          </cell>
        </row>
        <row r="3001">
          <cell r="A3001">
            <v>235</v>
          </cell>
        </row>
        <row r="3002">
          <cell r="A3002">
            <v>235</v>
          </cell>
        </row>
        <row r="3003">
          <cell r="A3003">
            <v>235</v>
          </cell>
        </row>
        <row r="3004">
          <cell r="A3004">
            <v>235</v>
          </cell>
        </row>
        <row r="3005">
          <cell r="A3005">
            <v>235</v>
          </cell>
        </row>
        <row r="3006">
          <cell r="A3006">
            <v>235</v>
          </cell>
        </row>
        <row r="3007">
          <cell r="A3007">
            <v>235</v>
          </cell>
        </row>
        <row r="3008">
          <cell r="A3008">
            <v>235</v>
          </cell>
        </row>
        <row r="3009">
          <cell r="A3009">
            <v>235</v>
          </cell>
        </row>
        <row r="3010">
          <cell r="A3010">
            <v>235</v>
          </cell>
        </row>
        <row r="3011">
          <cell r="A3011">
            <v>235</v>
          </cell>
        </row>
        <row r="3012">
          <cell r="A3012">
            <v>235</v>
          </cell>
        </row>
        <row r="3013">
          <cell r="A3013">
            <v>235</v>
          </cell>
        </row>
        <row r="3014">
          <cell r="A3014">
            <v>235</v>
          </cell>
        </row>
        <row r="3015">
          <cell r="A3015">
            <v>235</v>
          </cell>
        </row>
        <row r="3016">
          <cell r="A3016">
            <v>235</v>
          </cell>
        </row>
        <row r="3017">
          <cell r="A3017">
            <v>235</v>
          </cell>
        </row>
        <row r="3018">
          <cell r="A3018">
            <v>235</v>
          </cell>
        </row>
        <row r="3019">
          <cell r="A3019">
            <v>235</v>
          </cell>
        </row>
        <row r="3020">
          <cell r="A3020">
            <v>235</v>
          </cell>
        </row>
        <row r="3021">
          <cell r="A3021">
            <v>235</v>
          </cell>
        </row>
        <row r="3022">
          <cell r="A3022" t="str">
            <v>Analítico</v>
          </cell>
        </row>
        <row r="3023">
          <cell r="A3023">
            <v>235</v>
          </cell>
        </row>
        <row r="3024">
          <cell r="A3024">
            <v>235</v>
          </cell>
        </row>
        <row r="3025">
          <cell r="A3025">
            <v>235</v>
          </cell>
        </row>
        <row r="3026">
          <cell r="A3026">
            <v>235</v>
          </cell>
        </row>
        <row r="3027">
          <cell r="A3027">
            <v>235</v>
          </cell>
        </row>
        <row r="3028">
          <cell r="A3028">
            <v>235</v>
          </cell>
        </row>
        <row r="3029">
          <cell r="A3029">
            <v>235</v>
          </cell>
        </row>
        <row r="3030">
          <cell r="A3030">
            <v>235</v>
          </cell>
        </row>
        <row r="3031">
          <cell r="A3031">
            <v>235</v>
          </cell>
        </row>
        <row r="3032">
          <cell r="A3032">
            <v>235</v>
          </cell>
        </row>
        <row r="3033">
          <cell r="A3033">
            <v>235</v>
          </cell>
        </row>
        <row r="3034">
          <cell r="A3034">
            <v>235</v>
          </cell>
        </row>
        <row r="3035">
          <cell r="A3035">
            <v>235</v>
          </cell>
        </row>
        <row r="3036">
          <cell r="A3036">
            <v>235</v>
          </cell>
        </row>
        <row r="3037">
          <cell r="A3037">
            <v>235</v>
          </cell>
        </row>
        <row r="3038">
          <cell r="A3038">
            <v>235</v>
          </cell>
        </row>
        <row r="3039">
          <cell r="A3039">
            <v>235</v>
          </cell>
        </row>
        <row r="3040">
          <cell r="A3040">
            <v>235</v>
          </cell>
        </row>
        <row r="3041">
          <cell r="A3041">
            <v>235</v>
          </cell>
        </row>
        <row r="3042">
          <cell r="A3042">
            <v>235</v>
          </cell>
        </row>
        <row r="3043">
          <cell r="A3043">
            <v>235</v>
          </cell>
        </row>
        <row r="3044">
          <cell r="A3044">
            <v>235</v>
          </cell>
        </row>
        <row r="3045">
          <cell r="A3045">
            <v>235</v>
          </cell>
        </row>
        <row r="3046">
          <cell r="A3046">
            <v>235</v>
          </cell>
        </row>
        <row r="3047">
          <cell r="A3047">
            <v>235</v>
          </cell>
        </row>
        <row r="3048">
          <cell r="A3048">
            <v>235</v>
          </cell>
        </row>
        <row r="3049">
          <cell r="A3049">
            <v>235</v>
          </cell>
        </row>
        <row r="3050">
          <cell r="A3050">
            <v>235</v>
          </cell>
        </row>
        <row r="3051">
          <cell r="A3051">
            <v>235</v>
          </cell>
        </row>
        <row r="3052">
          <cell r="A3052">
            <v>235</v>
          </cell>
        </row>
        <row r="3053">
          <cell r="A3053">
            <v>235</v>
          </cell>
        </row>
        <row r="3054">
          <cell r="A3054">
            <v>235</v>
          </cell>
        </row>
        <row r="3055">
          <cell r="A3055">
            <v>235</v>
          </cell>
        </row>
        <row r="3056">
          <cell r="A3056">
            <v>235</v>
          </cell>
        </row>
        <row r="3057">
          <cell r="A3057">
            <v>235</v>
          </cell>
        </row>
        <row r="3058">
          <cell r="A3058">
            <v>235</v>
          </cell>
        </row>
        <row r="3059">
          <cell r="A3059">
            <v>235</v>
          </cell>
        </row>
        <row r="3060">
          <cell r="A3060">
            <v>235</v>
          </cell>
        </row>
        <row r="3061">
          <cell r="A3061">
            <v>235</v>
          </cell>
        </row>
        <row r="3062">
          <cell r="A3062">
            <v>235</v>
          </cell>
        </row>
        <row r="3063">
          <cell r="A3063">
            <v>235</v>
          </cell>
        </row>
        <row r="3064">
          <cell r="A3064">
            <v>235</v>
          </cell>
        </row>
        <row r="3065">
          <cell r="A3065">
            <v>235</v>
          </cell>
        </row>
        <row r="3066">
          <cell r="A3066">
            <v>235</v>
          </cell>
        </row>
        <row r="3067">
          <cell r="A3067">
            <v>235</v>
          </cell>
        </row>
        <row r="3068">
          <cell r="A3068">
            <v>235</v>
          </cell>
        </row>
        <row r="3069">
          <cell r="A3069">
            <v>235</v>
          </cell>
        </row>
        <row r="3070">
          <cell r="A3070">
            <v>235</v>
          </cell>
        </row>
        <row r="3071">
          <cell r="A3071">
            <v>235</v>
          </cell>
        </row>
        <row r="3072">
          <cell r="A3072">
            <v>235</v>
          </cell>
        </row>
        <row r="3073">
          <cell r="A3073">
            <v>235</v>
          </cell>
        </row>
        <row r="3074">
          <cell r="A3074">
            <v>235</v>
          </cell>
        </row>
        <row r="3075">
          <cell r="A3075">
            <v>235</v>
          </cell>
        </row>
        <row r="3076">
          <cell r="A3076">
            <v>235</v>
          </cell>
        </row>
        <row r="3077">
          <cell r="A3077">
            <v>235</v>
          </cell>
        </row>
        <row r="3078">
          <cell r="A3078">
            <v>235</v>
          </cell>
        </row>
        <row r="3079">
          <cell r="A3079">
            <v>235</v>
          </cell>
        </row>
        <row r="3080">
          <cell r="A3080">
            <v>235</v>
          </cell>
        </row>
        <row r="3081">
          <cell r="A3081">
            <v>235</v>
          </cell>
        </row>
        <row r="3082">
          <cell r="A3082">
            <v>235</v>
          </cell>
        </row>
        <row r="3083">
          <cell r="A3083">
            <v>235</v>
          </cell>
        </row>
        <row r="3084">
          <cell r="A3084">
            <v>235</v>
          </cell>
        </row>
        <row r="3085">
          <cell r="A3085">
            <v>235</v>
          </cell>
        </row>
        <row r="3086">
          <cell r="A3086">
            <v>235</v>
          </cell>
        </row>
        <row r="3087">
          <cell r="A3087">
            <v>235</v>
          </cell>
        </row>
        <row r="3088">
          <cell r="A3088">
            <v>235</v>
          </cell>
        </row>
        <row r="3089">
          <cell r="A3089">
            <v>235</v>
          </cell>
        </row>
        <row r="3090">
          <cell r="A3090">
            <v>235</v>
          </cell>
        </row>
        <row r="3091">
          <cell r="A3091">
            <v>235</v>
          </cell>
        </row>
        <row r="3092">
          <cell r="A3092">
            <v>235</v>
          </cell>
        </row>
        <row r="3093">
          <cell r="A3093">
            <v>235</v>
          </cell>
        </row>
        <row r="3094">
          <cell r="A3094">
            <v>235</v>
          </cell>
        </row>
        <row r="3095">
          <cell r="A3095">
            <v>235</v>
          </cell>
        </row>
        <row r="3096">
          <cell r="A3096">
            <v>235</v>
          </cell>
        </row>
        <row r="3097">
          <cell r="A3097">
            <v>235</v>
          </cell>
        </row>
        <row r="3098">
          <cell r="A3098">
            <v>235</v>
          </cell>
        </row>
        <row r="3099">
          <cell r="A3099">
            <v>235</v>
          </cell>
        </row>
        <row r="3100">
          <cell r="A3100">
            <v>235</v>
          </cell>
        </row>
        <row r="3101">
          <cell r="A3101">
            <v>235</v>
          </cell>
        </row>
        <row r="3102">
          <cell r="A3102">
            <v>235</v>
          </cell>
        </row>
        <row r="3103">
          <cell r="A3103">
            <v>235</v>
          </cell>
        </row>
        <row r="3104">
          <cell r="A3104">
            <v>235</v>
          </cell>
        </row>
        <row r="3105">
          <cell r="A3105">
            <v>235</v>
          </cell>
        </row>
        <row r="3106">
          <cell r="A3106">
            <v>235</v>
          </cell>
        </row>
        <row r="3107">
          <cell r="A3107">
            <v>235</v>
          </cell>
        </row>
        <row r="3108">
          <cell r="A3108">
            <v>235</v>
          </cell>
        </row>
        <row r="3109">
          <cell r="A3109">
            <v>235</v>
          </cell>
        </row>
        <row r="3110">
          <cell r="A3110">
            <v>235</v>
          </cell>
        </row>
        <row r="3111">
          <cell r="A3111">
            <v>235</v>
          </cell>
        </row>
        <row r="3112">
          <cell r="A3112">
            <v>235</v>
          </cell>
        </row>
        <row r="3113">
          <cell r="A3113">
            <v>235</v>
          </cell>
        </row>
        <row r="3114">
          <cell r="A3114">
            <v>235</v>
          </cell>
        </row>
        <row r="3115">
          <cell r="A3115">
            <v>235</v>
          </cell>
        </row>
        <row r="3116">
          <cell r="A3116">
            <v>235</v>
          </cell>
        </row>
        <row r="3117">
          <cell r="A3117">
            <v>235</v>
          </cell>
        </row>
        <row r="3118">
          <cell r="A3118">
            <v>235</v>
          </cell>
        </row>
        <row r="3119">
          <cell r="A3119">
            <v>235</v>
          </cell>
        </row>
        <row r="3120">
          <cell r="A3120">
            <v>235</v>
          </cell>
        </row>
        <row r="3121">
          <cell r="A3121">
            <v>235</v>
          </cell>
        </row>
        <row r="3122">
          <cell r="A3122">
            <v>235</v>
          </cell>
        </row>
        <row r="3123">
          <cell r="A3123">
            <v>235</v>
          </cell>
        </row>
        <row r="3124">
          <cell r="A3124" t="str">
            <v>Analítico</v>
          </cell>
        </row>
        <row r="3125">
          <cell r="A3125">
            <v>235</v>
          </cell>
        </row>
        <row r="3126">
          <cell r="A3126">
            <v>235</v>
          </cell>
        </row>
        <row r="3127">
          <cell r="A3127">
            <v>235</v>
          </cell>
        </row>
        <row r="3128">
          <cell r="A3128">
            <v>235</v>
          </cell>
        </row>
        <row r="3129">
          <cell r="A3129">
            <v>235</v>
          </cell>
        </row>
        <row r="3130">
          <cell r="A3130">
            <v>235</v>
          </cell>
        </row>
        <row r="3131">
          <cell r="A3131">
            <v>235</v>
          </cell>
        </row>
        <row r="3132">
          <cell r="A3132">
            <v>235</v>
          </cell>
        </row>
        <row r="3133">
          <cell r="A3133">
            <v>235</v>
          </cell>
        </row>
        <row r="3134">
          <cell r="A3134">
            <v>235</v>
          </cell>
        </row>
        <row r="3135">
          <cell r="A3135">
            <v>235</v>
          </cell>
        </row>
        <row r="3136">
          <cell r="A3136">
            <v>235</v>
          </cell>
        </row>
        <row r="3137">
          <cell r="A3137">
            <v>235</v>
          </cell>
        </row>
        <row r="3138">
          <cell r="A3138">
            <v>235</v>
          </cell>
        </row>
        <row r="3139">
          <cell r="A3139">
            <v>235</v>
          </cell>
        </row>
        <row r="3140">
          <cell r="A3140">
            <v>235</v>
          </cell>
        </row>
        <row r="3141">
          <cell r="A3141">
            <v>235</v>
          </cell>
        </row>
        <row r="3142">
          <cell r="A3142">
            <v>235</v>
          </cell>
        </row>
        <row r="3143">
          <cell r="A3143">
            <v>235</v>
          </cell>
        </row>
        <row r="3144">
          <cell r="A3144">
            <v>235</v>
          </cell>
        </row>
        <row r="3145">
          <cell r="A3145">
            <v>235</v>
          </cell>
        </row>
        <row r="3146">
          <cell r="A3146">
            <v>235</v>
          </cell>
        </row>
        <row r="3147">
          <cell r="A3147">
            <v>235</v>
          </cell>
        </row>
        <row r="3148">
          <cell r="A3148">
            <v>235</v>
          </cell>
        </row>
        <row r="3149">
          <cell r="A3149">
            <v>235</v>
          </cell>
        </row>
        <row r="3150">
          <cell r="A3150">
            <v>235</v>
          </cell>
        </row>
        <row r="3151">
          <cell r="A3151">
            <v>235</v>
          </cell>
        </row>
        <row r="3152">
          <cell r="A3152">
            <v>235</v>
          </cell>
        </row>
        <row r="3153">
          <cell r="A3153">
            <v>235</v>
          </cell>
        </row>
        <row r="3154">
          <cell r="A3154">
            <v>235</v>
          </cell>
        </row>
        <row r="3155">
          <cell r="A3155">
            <v>235</v>
          </cell>
        </row>
        <row r="3156">
          <cell r="A3156">
            <v>235</v>
          </cell>
        </row>
        <row r="3157">
          <cell r="A3157">
            <v>235</v>
          </cell>
        </row>
        <row r="3158">
          <cell r="A3158">
            <v>235</v>
          </cell>
        </row>
        <row r="3159">
          <cell r="A3159">
            <v>235</v>
          </cell>
        </row>
        <row r="3160">
          <cell r="A3160">
            <v>235</v>
          </cell>
        </row>
        <row r="3161">
          <cell r="A3161">
            <v>235</v>
          </cell>
        </row>
        <row r="3162">
          <cell r="A3162">
            <v>235</v>
          </cell>
        </row>
        <row r="3163">
          <cell r="A3163">
            <v>235</v>
          </cell>
        </row>
        <row r="3164">
          <cell r="A3164">
            <v>235</v>
          </cell>
        </row>
        <row r="3165">
          <cell r="A3165">
            <v>235</v>
          </cell>
        </row>
        <row r="3166">
          <cell r="A3166">
            <v>235</v>
          </cell>
        </row>
        <row r="3167">
          <cell r="A3167">
            <v>235</v>
          </cell>
        </row>
        <row r="3168">
          <cell r="A3168">
            <v>235</v>
          </cell>
        </row>
        <row r="3169">
          <cell r="A3169">
            <v>235</v>
          </cell>
        </row>
        <row r="3170">
          <cell r="A3170">
            <v>235</v>
          </cell>
        </row>
        <row r="3171">
          <cell r="A3171">
            <v>235</v>
          </cell>
        </row>
        <row r="3172">
          <cell r="A3172">
            <v>235</v>
          </cell>
        </row>
        <row r="3173">
          <cell r="A3173">
            <v>235</v>
          </cell>
        </row>
        <row r="3174">
          <cell r="A3174">
            <v>235</v>
          </cell>
        </row>
        <row r="3175">
          <cell r="A3175">
            <v>238</v>
          </cell>
        </row>
        <row r="3176">
          <cell r="A3176">
            <v>235</v>
          </cell>
        </row>
        <row r="3177">
          <cell r="A3177">
            <v>235</v>
          </cell>
        </row>
        <row r="3178">
          <cell r="A3178">
            <v>235</v>
          </cell>
        </row>
        <row r="3179">
          <cell r="A3179">
            <v>235</v>
          </cell>
        </row>
        <row r="3180">
          <cell r="A3180">
            <v>235</v>
          </cell>
        </row>
        <row r="3181">
          <cell r="A3181">
            <v>235</v>
          </cell>
        </row>
        <row r="3182">
          <cell r="A3182" t="str">
            <v>Analítico</v>
          </cell>
        </row>
        <row r="3183">
          <cell r="A3183">
            <v>235</v>
          </cell>
        </row>
        <row r="3184">
          <cell r="A3184">
            <v>235</v>
          </cell>
        </row>
        <row r="3185">
          <cell r="A3185">
            <v>235</v>
          </cell>
        </row>
        <row r="3186">
          <cell r="A3186">
            <v>235</v>
          </cell>
        </row>
        <row r="3187">
          <cell r="A3187">
            <v>235</v>
          </cell>
        </row>
        <row r="3188">
          <cell r="A3188">
            <v>235</v>
          </cell>
        </row>
        <row r="3189">
          <cell r="A3189">
            <v>235</v>
          </cell>
        </row>
        <row r="3190">
          <cell r="A3190">
            <v>235</v>
          </cell>
        </row>
        <row r="3191">
          <cell r="A3191">
            <v>235</v>
          </cell>
        </row>
        <row r="3192">
          <cell r="A3192">
            <v>235</v>
          </cell>
        </row>
        <row r="3193">
          <cell r="A3193">
            <v>235</v>
          </cell>
        </row>
        <row r="3194">
          <cell r="A3194">
            <v>235</v>
          </cell>
        </row>
        <row r="3195">
          <cell r="A3195">
            <v>235</v>
          </cell>
        </row>
        <row r="3196">
          <cell r="A3196">
            <v>235</v>
          </cell>
        </row>
        <row r="3197">
          <cell r="A3197">
            <v>235</v>
          </cell>
        </row>
        <row r="3198">
          <cell r="A3198">
            <v>235</v>
          </cell>
        </row>
        <row r="3199">
          <cell r="A3199">
            <v>235</v>
          </cell>
        </row>
        <row r="3200">
          <cell r="A3200">
            <v>235</v>
          </cell>
        </row>
        <row r="3201">
          <cell r="A3201">
            <v>235</v>
          </cell>
        </row>
        <row r="3202">
          <cell r="A3202">
            <v>235</v>
          </cell>
        </row>
        <row r="3203">
          <cell r="A3203">
            <v>235</v>
          </cell>
        </row>
        <row r="3204">
          <cell r="A3204">
            <v>235</v>
          </cell>
        </row>
        <row r="3205">
          <cell r="A3205">
            <v>235</v>
          </cell>
        </row>
        <row r="3206">
          <cell r="A3206">
            <v>235</v>
          </cell>
        </row>
        <row r="3207">
          <cell r="A3207">
            <v>235</v>
          </cell>
        </row>
        <row r="3208">
          <cell r="A3208">
            <v>235</v>
          </cell>
        </row>
        <row r="3209">
          <cell r="A3209">
            <v>235</v>
          </cell>
        </row>
        <row r="3210">
          <cell r="A3210">
            <v>235</v>
          </cell>
        </row>
        <row r="3211">
          <cell r="A3211">
            <v>235</v>
          </cell>
        </row>
        <row r="3212">
          <cell r="A3212">
            <v>235</v>
          </cell>
        </row>
        <row r="3213">
          <cell r="A3213">
            <v>235</v>
          </cell>
        </row>
        <row r="3214">
          <cell r="A3214">
            <v>235</v>
          </cell>
        </row>
        <row r="3215">
          <cell r="A3215">
            <v>235</v>
          </cell>
        </row>
        <row r="3216">
          <cell r="A3216">
            <v>235</v>
          </cell>
        </row>
        <row r="3217">
          <cell r="A3217">
            <v>235</v>
          </cell>
        </row>
        <row r="3218">
          <cell r="A3218">
            <v>235</v>
          </cell>
        </row>
        <row r="3219">
          <cell r="A3219">
            <v>235</v>
          </cell>
        </row>
        <row r="3220">
          <cell r="A3220">
            <v>235</v>
          </cell>
        </row>
        <row r="3221">
          <cell r="A3221">
            <v>235</v>
          </cell>
        </row>
        <row r="3222">
          <cell r="A3222">
            <v>235</v>
          </cell>
        </row>
        <row r="3223">
          <cell r="A3223">
            <v>235</v>
          </cell>
        </row>
        <row r="3224">
          <cell r="A3224">
            <v>235</v>
          </cell>
        </row>
        <row r="3225">
          <cell r="A3225">
            <v>235</v>
          </cell>
        </row>
        <row r="3226">
          <cell r="A3226">
            <v>235</v>
          </cell>
        </row>
        <row r="3227">
          <cell r="A3227">
            <v>235</v>
          </cell>
        </row>
        <row r="3228">
          <cell r="A3228">
            <v>235</v>
          </cell>
        </row>
        <row r="3229">
          <cell r="A3229">
            <v>235</v>
          </cell>
        </row>
        <row r="3230">
          <cell r="A3230">
            <v>235</v>
          </cell>
        </row>
        <row r="3231">
          <cell r="A3231">
            <v>235</v>
          </cell>
        </row>
        <row r="3232">
          <cell r="A3232">
            <v>235</v>
          </cell>
        </row>
        <row r="3233">
          <cell r="A3233">
            <v>235</v>
          </cell>
        </row>
        <row r="3234">
          <cell r="A3234">
            <v>235</v>
          </cell>
        </row>
        <row r="3235">
          <cell r="A3235">
            <v>235</v>
          </cell>
        </row>
        <row r="3236">
          <cell r="A3236">
            <v>235</v>
          </cell>
        </row>
        <row r="3237">
          <cell r="A3237">
            <v>235</v>
          </cell>
        </row>
        <row r="3238">
          <cell r="A3238">
            <v>235</v>
          </cell>
        </row>
        <row r="3239">
          <cell r="A3239">
            <v>235</v>
          </cell>
        </row>
        <row r="3240">
          <cell r="A3240">
            <v>235</v>
          </cell>
        </row>
        <row r="3241">
          <cell r="A3241">
            <v>235</v>
          </cell>
        </row>
        <row r="3242">
          <cell r="A3242">
            <v>235</v>
          </cell>
        </row>
        <row r="3243">
          <cell r="A3243">
            <v>235</v>
          </cell>
        </row>
        <row r="3244">
          <cell r="A3244">
            <v>235</v>
          </cell>
        </row>
        <row r="3245">
          <cell r="A3245">
            <v>235</v>
          </cell>
        </row>
        <row r="3246">
          <cell r="A3246">
            <v>235</v>
          </cell>
        </row>
        <row r="3247">
          <cell r="A3247">
            <v>235</v>
          </cell>
        </row>
        <row r="3248">
          <cell r="A3248">
            <v>235</v>
          </cell>
        </row>
        <row r="3249">
          <cell r="A3249">
            <v>235</v>
          </cell>
        </row>
        <row r="3250">
          <cell r="A3250">
            <v>235</v>
          </cell>
        </row>
        <row r="3251">
          <cell r="A3251">
            <v>235</v>
          </cell>
        </row>
        <row r="3252">
          <cell r="A3252">
            <v>235</v>
          </cell>
        </row>
        <row r="3253">
          <cell r="A3253">
            <v>235</v>
          </cell>
        </row>
        <row r="3254">
          <cell r="A3254">
            <v>235</v>
          </cell>
        </row>
        <row r="3255">
          <cell r="A3255">
            <v>235</v>
          </cell>
        </row>
        <row r="3256">
          <cell r="A3256">
            <v>235</v>
          </cell>
        </row>
        <row r="3257">
          <cell r="A3257">
            <v>235</v>
          </cell>
        </row>
        <row r="3258">
          <cell r="A3258">
            <v>235</v>
          </cell>
        </row>
        <row r="3259">
          <cell r="A3259">
            <v>235</v>
          </cell>
        </row>
        <row r="3260">
          <cell r="A3260">
            <v>235</v>
          </cell>
        </row>
        <row r="3261">
          <cell r="A3261">
            <v>235</v>
          </cell>
        </row>
        <row r="3262">
          <cell r="A3262">
            <v>235</v>
          </cell>
        </row>
        <row r="3263">
          <cell r="A3263">
            <v>235</v>
          </cell>
        </row>
        <row r="3264">
          <cell r="A3264">
            <v>235</v>
          </cell>
        </row>
        <row r="3265">
          <cell r="A3265">
            <v>235</v>
          </cell>
        </row>
        <row r="3266">
          <cell r="A3266">
            <v>235</v>
          </cell>
        </row>
        <row r="3267">
          <cell r="A3267">
            <v>235</v>
          </cell>
        </row>
        <row r="3268">
          <cell r="A3268">
            <v>235</v>
          </cell>
        </row>
        <row r="3269">
          <cell r="A3269">
            <v>235</v>
          </cell>
        </row>
        <row r="3270">
          <cell r="A3270">
            <v>235</v>
          </cell>
        </row>
        <row r="3271">
          <cell r="A3271">
            <v>235</v>
          </cell>
        </row>
        <row r="3272">
          <cell r="A3272">
            <v>235</v>
          </cell>
        </row>
        <row r="3273">
          <cell r="A3273">
            <v>235</v>
          </cell>
        </row>
        <row r="3274">
          <cell r="A3274">
            <v>235</v>
          </cell>
        </row>
        <row r="3275">
          <cell r="A3275">
            <v>235</v>
          </cell>
        </row>
        <row r="3276">
          <cell r="A3276">
            <v>235</v>
          </cell>
        </row>
        <row r="3277">
          <cell r="A3277">
            <v>235</v>
          </cell>
        </row>
        <row r="3278">
          <cell r="A3278">
            <v>235</v>
          </cell>
        </row>
        <row r="3279">
          <cell r="A3279">
            <v>235</v>
          </cell>
        </row>
        <row r="3280">
          <cell r="A3280">
            <v>235</v>
          </cell>
        </row>
        <row r="3281">
          <cell r="A3281">
            <v>235</v>
          </cell>
        </row>
        <row r="3282">
          <cell r="A3282">
            <v>235</v>
          </cell>
        </row>
        <row r="3283">
          <cell r="A3283">
            <v>235</v>
          </cell>
        </row>
        <row r="3284">
          <cell r="A3284">
            <v>235</v>
          </cell>
        </row>
        <row r="3285">
          <cell r="A3285">
            <v>235</v>
          </cell>
        </row>
        <row r="3286">
          <cell r="A3286">
            <v>235</v>
          </cell>
        </row>
        <row r="3287">
          <cell r="A3287">
            <v>235</v>
          </cell>
        </row>
        <row r="3288">
          <cell r="A3288">
            <v>235</v>
          </cell>
        </row>
        <row r="3289">
          <cell r="A3289">
            <v>235</v>
          </cell>
        </row>
        <row r="3290">
          <cell r="A3290">
            <v>235</v>
          </cell>
        </row>
        <row r="3291">
          <cell r="A3291">
            <v>235</v>
          </cell>
        </row>
        <row r="3292">
          <cell r="A3292">
            <v>235</v>
          </cell>
        </row>
        <row r="3293">
          <cell r="A3293">
            <v>235</v>
          </cell>
        </row>
        <row r="3294">
          <cell r="A3294">
            <v>235</v>
          </cell>
        </row>
        <row r="3295">
          <cell r="A3295">
            <v>238</v>
          </cell>
        </row>
        <row r="3296">
          <cell r="A3296">
            <v>235</v>
          </cell>
        </row>
        <row r="3297">
          <cell r="A3297">
            <v>235</v>
          </cell>
        </row>
        <row r="3298">
          <cell r="A3298">
            <v>235</v>
          </cell>
        </row>
        <row r="3299">
          <cell r="A3299">
            <v>235</v>
          </cell>
        </row>
        <row r="3300">
          <cell r="A3300">
            <v>235</v>
          </cell>
        </row>
        <row r="3301">
          <cell r="A3301">
            <v>235</v>
          </cell>
        </row>
        <row r="3302">
          <cell r="A3302">
            <v>235</v>
          </cell>
        </row>
        <row r="3303">
          <cell r="A3303">
            <v>235</v>
          </cell>
        </row>
        <row r="3304">
          <cell r="A3304">
            <v>235</v>
          </cell>
        </row>
        <row r="3305">
          <cell r="A3305">
            <v>235</v>
          </cell>
        </row>
        <row r="3306">
          <cell r="A3306">
            <v>235</v>
          </cell>
        </row>
        <row r="3307">
          <cell r="A3307">
            <v>235</v>
          </cell>
        </row>
        <row r="3308">
          <cell r="A3308">
            <v>235</v>
          </cell>
        </row>
        <row r="3309">
          <cell r="A3309">
            <v>235</v>
          </cell>
        </row>
        <row r="3310">
          <cell r="A3310">
            <v>235</v>
          </cell>
        </row>
        <row r="3311">
          <cell r="A3311">
            <v>235</v>
          </cell>
        </row>
        <row r="3312">
          <cell r="A3312">
            <v>235</v>
          </cell>
        </row>
        <row r="3313">
          <cell r="A3313">
            <v>235</v>
          </cell>
        </row>
        <row r="3314">
          <cell r="A3314">
            <v>235</v>
          </cell>
        </row>
        <row r="3315">
          <cell r="A3315">
            <v>235</v>
          </cell>
        </row>
        <row r="3316">
          <cell r="A3316">
            <v>235</v>
          </cell>
        </row>
        <row r="3317">
          <cell r="A3317">
            <v>235</v>
          </cell>
        </row>
        <row r="3318">
          <cell r="A3318">
            <v>235</v>
          </cell>
        </row>
        <row r="3319">
          <cell r="A3319">
            <v>235</v>
          </cell>
        </row>
        <row r="3320">
          <cell r="A3320">
            <v>235</v>
          </cell>
        </row>
        <row r="3321">
          <cell r="A3321">
            <v>235</v>
          </cell>
        </row>
        <row r="3322">
          <cell r="A3322">
            <v>235</v>
          </cell>
        </row>
        <row r="3323">
          <cell r="A3323">
            <v>235</v>
          </cell>
        </row>
        <row r="3324">
          <cell r="A3324">
            <v>235</v>
          </cell>
        </row>
        <row r="3325">
          <cell r="A3325">
            <v>235</v>
          </cell>
        </row>
        <row r="3326">
          <cell r="A3326">
            <v>235</v>
          </cell>
        </row>
        <row r="3327">
          <cell r="A3327">
            <v>235</v>
          </cell>
        </row>
        <row r="3328">
          <cell r="A3328">
            <v>235</v>
          </cell>
        </row>
        <row r="3329">
          <cell r="A3329">
            <v>235</v>
          </cell>
        </row>
        <row r="3330">
          <cell r="A3330">
            <v>235</v>
          </cell>
        </row>
        <row r="3331">
          <cell r="A3331">
            <v>235</v>
          </cell>
        </row>
        <row r="3332">
          <cell r="A3332">
            <v>235</v>
          </cell>
        </row>
        <row r="3333">
          <cell r="A3333">
            <v>235</v>
          </cell>
        </row>
        <row r="3334">
          <cell r="A3334">
            <v>235</v>
          </cell>
        </row>
        <row r="3335">
          <cell r="A3335">
            <v>235</v>
          </cell>
        </row>
        <row r="3336">
          <cell r="A3336">
            <v>235</v>
          </cell>
        </row>
        <row r="3337">
          <cell r="A3337">
            <v>235</v>
          </cell>
        </row>
        <row r="3338">
          <cell r="A3338">
            <v>235</v>
          </cell>
        </row>
        <row r="3339">
          <cell r="A3339">
            <v>235</v>
          </cell>
        </row>
        <row r="3340">
          <cell r="A3340">
            <v>235</v>
          </cell>
        </row>
        <row r="3341">
          <cell r="A3341">
            <v>235</v>
          </cell>
        </row>
        <row r="3342">
          <cell r="A3342">
            <v>235</v>
          </cell>
        </row>
        <row r="3343">
          <cell r="A3343">
            <v>235</v>
          </cell>
        </row>
        <row r="3344">
          <cell r="A3344">
            <v>235</v>
          </cell>
        </row>
        <row r="3345">
          <cell r="A3345">
            <v>235</v>
          </cell>
        </row>
        <row r="3346">
          <cell r="A3346">
            <v>235</v>
          </cell>
        </row>
        <row r="3347">
          <cell r="A3347">
            <v>235</v>
          </cell>
        </row>
        <row r="3348">
          <cell r="A3348">
            <v>235</v>
          </cell>
        </row>
        <row r="3349">
          <cell r="A3349">
            <v>235</v>
          </cell>
        </row>
        <row r="3350">
          <cell r="A3350">
            <v>235</v>
          </cell>
        </row>
        <row r="3351">
          <cell r="A3351">
            <v>235</v>
          </cell>
        </row>
        <row r="3352">
          <cell r="A3352">
            <v>235</v>
          </cell>
        </row>
        <row r="3353">
          <cell r="A3353">
            <v>235</v>
          </cell>
        </row>
        <row r="3354">
          <cell r="A3354">
            <v>235</v>
          </cell>
        </row>
        <row r="3355">
          <cell r="A3355">
            <v>235</v>
          </cell>
        </row>
        <row r="3356">
          <cell r="A3356">
            <v>235</v>
          </cell>
        </row>
        <row r="3357">
          <cell r="A3357">
            <v>235</v>
          </cell>
        </row>
        <row r="3358">
          <cell r="A3358">
            <v>235</v>
          </cell>
        </row>
        <row r="3359">
          <cell r="A3359">
            <v>235</v>
          </cell>
        </row>
        <row r="3360">
          <cell r="A3360">
            <v>235</v>
          </cell>
        </row>
        <row r="3361">
          <cell r="A3361">
            <v>235</v>
          </cell>
        </row>
        <row r="3362">
          <cell r="A3362">
            <v>235</v>
          </cell>
        </row>
        <row r="3363">
          <cell r="A3363">
            <v>235</v>
          </cell>
        </row>
        <row r="3364">
          <cell r="A3364">
            <v>235</v>
          </cell>
        </row>
        <row r="3365">
          <cell r="A3365">
            <v>235</v>
          </cell>
        </row>
        <row r="3366">
          <cell r="A3366">
            <v>235</v>
          </cell>
        </row>
        <row r="3367">
          <cell r="A3367">
            <v>235</v>
          </cell>
        </row>
        <row r="3368">
          <cell r="A3368">
            <v>235</v>
          </cell>
        </row>
        <row r="3369">
          <cell r="A3369">
            <v>235</v>
          </cell>
        </row>
        <row r="3370">
          <cell r="A3370">
            <v>235</v>
          </cell>
        </row>
        <row r="3371">
          <cell r="A3371">
            <v>235</v>
          </cell>
        </row>
        <row r="3372">
          <cell r="A3372">
            <v>235</v>
          </cell>
        </row>
        <row r="3373">
          <cell r="A3373">
            <v>235</v>
          </cell>
        </row>
        <row r="3374">
          <cell r="A3374">
            <v>235</v>
          </cell>
        </row>
        <row r="3375">
          <cell r="A3375">
            <v>235</v>
          </cell>
        </row>
        <row r="3376">
          <cell r="A3376">
            <v>235</v>
          </cell>
        </row>
        <row r="3377">
          <cell r="A3377">
            <v>235</v>
          </cell>
        </row>
        <row r="3378">
          <cell r="A3378">
            <v>235</v>
          </cell>
        </row>
        <row r="3379">
          <cell r="A3379">
            <v>235</v>
          </cell>
        </row>
        <row r="3380">
          <cell r="A3380">
            <v>235</v>
          </cell>
        </row>
        <row r="3381">
          <cell r="A3381">
            <v>235</v>
          </cell>
        </row>
        <row r="3382">
          <cell r="A3382">
            <v>235</v>
          </cell>
        </row>
        <row r="3383">
          <cell r="A3383">
            <v>235</v>
          </cell>
        </row>
        <row r="3384">
          <cell r="A3384">
            <v>235</v>
          </cell>
        </row>
        <row r="3385">
          <cell r="A3385">
            <v>235</v>
          </cell>
        </row>
        <row r="3386">
          <cell r="A3386">
            <v>235</v>
          </cell>
        </row>
        <row r="3387">
          <cell r="A3387">
            <v>235</v>
          </cell>
        </row>
        <row r="3388">
          <cell r="A3388">
            <v>235</v>
          </cell>
        </row>
        <row r="3389">
          <cell r="A3389">
            <v>235</v>
          </cell>
        </row>
        <row r="3390">
          <cell r="A3390">
            <v>235</v>
          </cell>
        </row>
        <row r="3391">
          <cell r="A3391">
            <v>235</v>
          </cell>
        </row>
        <row r="3392">
          <cell r="A3392">
            <v>235</v>
          </cell>
        </row>
        <row r="3393">
          <cell r="A3393">
            <v>235</v>
          </cell>
        </row>
        <row r="3394">
          <cell r="A3394">
            <v>235</v>
          </cell>
        </row>
        <row r="3395">
          <cell r="A3395">
            <v>235</v>
          </cell>
        </row>
        <row r="3396">
          <cell r="A3396">
            <v>235</v>
          </cell>
        </row>
        <row r="3397">
          <cell r="A3397">
            <v>235</v>
          </cell>
        </row>
        <row r="3398">
          <cell r="A3398">
            <v>235</v>
          </cell>
        </row>
        <row r="3399">
          <cell r="A3399">
            <v>235</v>
          </cell>
        </row>
        <row r="3400">
          <cell r="A3400">
            <v>235</v>
          </cell>
        </row>
        <row r="3401">
          <cell r="A3401">
            <v>235</v>
          </cell>
        </row>
        <row r="3402">
          <cell r="A3402">
            <v>235</v>
          </cell>
        </row>
        <row r="3403">
          <cell r="A3403">
            <v>235</v>
          </cell>
        </row>
        <row r="3404">
          <cell r="A3404">
            <v>235</v>
          </cell>
        </row>
        <row r="3405">
          <cell r="A3405">
            <v>235</v>
          </cell>
        </row>
        <row r="3406">
          <cell r="A3406">
            <v>235</v>
          </cell>
        </row>
        <row r="3407">
          <cell r="A3407">
            <v>235</v>
          </cell>
        </row>
        <row r="3408">
          <cell r="A3408">
            <v>235</v>
          </cell>
        </row>
        <row r="3409">
          <cell r="A3409">
            <v>235</v>
          </cell>
        </row>
        <row r="3410">
          <cell r="A3410">
            <v>235</v>
          </cell>
        </row>
        <row r="3411">
          <cell r="A3411">
            <v>235</v>
          </cell>
        </row>
        <row r="3412">
          <cell r="A3412">
            <v>235</v>
          </cell>
        </row>
        <row r="3413">
          <cell r="A3413">
            <v>235</v>
          </cell>
        </row>
        <row r="3414">
          <cell r="A3414">
            <v>235</v>
          </cell>
        </row>
        <row r="3415">
          <cell r="A3415">
            <v>235</v>
          </cell>
        </row>
        <row r="3416">
          <cell r="A3416">
            <v>235</v>
          </cell>
        </row>
        <row r="3417">
          <cell r="A3417">
            <v>235</v>
          </cell>
        </row>
        <row r="3418">
          <cell r="A3418">
            <v>235</v>
          </cell>
        </row>
        <row r="3419">
          <cell r="A3419">
            <v>235</v>
          </cell>
        </row>
        <row r="3420">
          <cell r="A3420">
            <v>235</v>
          </cell>
        </row>
        <row r="3421">
          <cell r="A3421">
            <v>235</v>
          </cell>
        </row>
        <row r="3422">
          <cell r="A3422">
            <v>235</v>
          </cell>
        </row>
        <row r="3423">
          <cell r="A3423">
            <v>235</v>
          </cell>
        </row>
        <row r="3424">
          <cell r="A3424">
            <v>235</v>
          </cell>
        </row>
        <row r="3425">
          <cell r="A3425">
            <v>235</v>
          </cell>
        </row>
        <row r="3426">
          <cell r="A3426">
            <v>235</v>
          </cell>
        </row>
        <row r="3427">
          <cell r="A3427">
            <v>235</v>
          </cell>
        </row>
        <row r="3428">
          <cell r="A3428">
            <v>235</v>
          </cell>
        </row>
        <row r="3429">
          <cell r="A3429" t="str">
            <v>Analítico</v>
          </cell>
        </row>
        <row r="3430">
          <cell r="A3430">
            <v>237</v>
          </cell>
        </row>
        <row r="3431">
          <cell r="A3431">
            <v>237</v>
          </cell>
        </row>
        <row r="3432">
          <cell r="A3432">
            <v>237</v>
          </cell>
        </row>
        <row r="3433">
          <cell r="A3433">
            <v>237</v>
          </cell>
        </row>
        <row r="3434">
          <cell r="A3434">
            <v>237</v>
          </cell>
        </row>
        <row r="3435">
          <cell r="A3435">
            <v>237</v>
          </cell>
        </row>
        <row r="3436">
          <cell r="A3436">
            <v>237</v>
          </cell>
        </row>
        <row r="3437">
          <cell r="A3437">
            <v>237</v>
          </cell>
        </row>
        <row r="3438">
          <cell r="A3438">
            <v>237</v>
          </cell>
        </row>
        <row r="3439">
          <cell r="A3439">
            <v>237</v>
          </cell>
        </row>
        <row r="3440">
          <cell r="A3440">
            <v>237</v>
          </cell>
        </row>
        <row r="3441">
          <cell r="A3441">
            <v>237</v>
          </cell>
        </row>
        <row r="3442">
          <cell r="A3442">
            <v>237</v>
          </cell>
        </row>
        <row r="3443">
          <cell r="A3443" t="str">
            <v>Analítico</v>
          </cell>
        </row>
        <row r="3444">
          <cell r="A3444">
            <v>237</v>
          </cell>
        </row>
        <row r="3445">
          <cell r="A3445">
            <v>237</v>
          </cell>
        </row>
        <row r="3446">
          <cell r="A3446" t="str">
            <v>Analítico</v>
          </cell>
        </row>
        <row r="3447">
          <cell r="A3447" t="str">
            <v>Analítico</v>
          </cell>
        </row>
        <row r="3448">
          <cell r="A3448">
            <v>236</v>
          </cell>
        </row>
        <row r="3449">
          <cell r="A3449">
            <v>236</v>
          </cell>
        </row>
        <row r="3450">
          <cell r="A3450" t="str">
            <v>Analítico</v>
          </cell>
        </row>
        <row r="3451">
          <cell r="A3451" t="str">
            <v>Analítico</v>
          </cell>
        </row>
        <row r="3452">
          <cell r="A3452">
            <v>236</v>
          </cell>
        </row>
        <row r="3453">
          <cell r="A3453" t="str">
            <v>Analítico</v>
          </cell>
        </row>
        <row r="3454">
          <cell r="A3454" t="str">
            <v>Analítico</v>
          </cell>
        </row>
        <row r="3455">
          <cell r="A3455">
            <v>247</v>
          </cell>
        </row>
        <row r="3456">
          <cell r="A3456">
            <v>247</v>
          </cell>
        </row>
        <row r="3457">
          <cell r="A3457">
            <v>247</v>
          </cell>
        </row>
        <row r="3458">
          <cell r="A3458">
            <v>247</v>
          </cell>
        </row>
        <row r="3459">
          <cell r="A3459">
            <v>247</v>
          </cell>
        </row>
        <row r="3460">
          <cell r="A3460">
            <v>247</v>
          </cell>
        </row>
        <row r="3461">
          <cell r="A3461">
            <v>247</v>
          </cell>
        </row>
        <row r="3462">
          <cell r="A3462">
            <v>247</v>
          </cell>
        </row>
        <row r="3463">
          <cell r="A3463">
            <v>247</v>
          </cell>
        </row>
        <row r="3464">
          <cell r="A3464">
            <v>247</v>
          </cell>
        </row>
        <row r="3465">
          <cell r="A3465" t="str">
            <v>Analítico</v>
          </cell>
        </row>
        <row r="3466">
          <cell r="A3466">
            <v>248</v>
          </cell>
        </row>
        <row r="3467">
          <cell r="A3467">
            <v>248</v>
          </cell>
        </row>
        <row r="3468">
          <cell r="A3468">
            <v>248</v>
          </cell>
        </row>
        <row r="3469">
          <cell r="A3469">
            <v>248</v>
          </cell>
        </row>
        <row r="3470">
          <cell r="A3470">
            <v>248</v>
          </cell>
        </row>
        <row r="3471">
          <cell r="A3471">
            <v>248</v>
          </cell>
        </row>
        <row r="3472">
          <cell r="A3472">
            <v>248</v>
          </cell>
        </row>
        <row r="3473">
          <cell r="A3473">
            <v>248</v>
          </cell>
        </row>
        <row r="3474">
          <cell r="A3474">
            <v>248</v>
          </cell>
        </row>
        <row r="3475">
          <cell r="A3475" t="str">
            <v>Analítico</v>
          </cell>
        </row>
        <row r="3476">
          <cell r="A3476">
            <v>249</v>
          </cell>
        </row>
        <row r="3477">
          <cell r="A3477" t="str">
            <v>Analítico</v>
          </cell>
        </row>
        <row r="3478">
          <cell r="A3478">
            <v>250</v>
          </cell>
        </row>
        <row r="3479">
          <cell r="A3479" t="str">
            <v>Analítico</v>
          </cell>
        </row>
        <row r="3480">
          <cell r="A3480" t="str">
            <v>Analítico</v>
          </cell>
        </row>
        <row r="3481">
          <cell r="A3481">
            <v>259</v>
          </cell>
        </row>
        <row r="3482">
          <cell r="A3482" t="str">
            <v>Analítico</v>
          </cell>
        </row>
        <row r="3483">
          <cell r="A3483">
            <v>260</v>
          </cell>
        </row>
        <row r="3484">
          <cell r="A3484" t="str">
            <v>Analítico</v>
          </cell>
        </row>
        <row r="3485">
          <cell r="A3485">
            <v>260</v>
          </cell>
        </row>
        <row r="3486">
          <cell r="A3486" t="str">
            <v>Analítico</v>
          </cell>
        </row>
        <row r="3487">
          <cell r="A3487" t="str">
            <v>Analítico</v>
          </cell>
        </row>
        <row r="3488">
          <cell r="A3488" t="str">
            <v>Analítico</v>
          </cell>
        </row>
        <row r="3489">
          <cell r="A3489" t="str">
            <v>Analítico</v>
          </cell>
        </row>
        <row r="3490">
          <cell r="A3490" t="str">
            <v>Analítico</v>
          </cell>
        </row>
        <row r="3491">
          <cell r="A3491">
            <v>300</v>
          </cell>
        </row>
        <row r="3492">
          <cell r="A3492">
            <v>300</v>
          </cell>
        </row>
        <row r="3493">
          <cell r="A3493">
            <v>300</v>
          </cell>
        </row>
        <row r="3494">
          <cell r="A3494">
            <v>300</v>
          </cell>
        </row>
        <row r="3495">
          <cell r="A3495">
            <v>300</v>
          </cell>
        </row>
        <row r="3496">
          <cell r="A3496" t="str">
            <v>Analítico</v>
          </cell>
        </row>
        <row r="3497">
          <cell r="A3497" t="str">
            <v>Analítico</v>
          </cell>
        </row>
        <row r="3498">
          <cell r="A3498">
            <v>300</v>
          </cell>
        </row>
        <row r="3499">
          <cell r="A3499">
            <v>300</v>
          </cell>
        </row>
        <row r="3500">
          <cell r="A3500">
            <v>300</v>
          </cell>
        </row>
        <row r="3501">
          <cell r="A3501">
            <v>300</v>
          </cell>
        </row>
        <row r="3502">
          <cell r="A3502">
            <v>300</v>
          </cell>
        </row>
        <row r="3503">
          <cell r="A3503">
            <v>300</v>
          </cell>
        </row>
        <row r="3504">
          <cell r="A3504">
            <v>300</v>
          </cell>
        </row>
        <row r="3505">
          <cell r="A3505">
            <v>300</v>
          </cell>
        </row>
        <row r="3506">
          <cell r="A3506" t="str">
            <v>Analítico</v>
          </cell>
        </row>
        <row r="3507">
          <cell r="A3507">
            <v>300</v>
          </cell>
        </row>
        <row r="3508">
          <cell r="A3508">
            <v>300</v>
          </cell>
        </row>
        <row r="3509">
          <cell r="A3509">
            <v>300</v>
          </cell>
        </row>
        <row r="3510">
          <cell r="A3510">
            <v>300</v>
          </cell>
        </row>
        <row r="3511">
          <cell r="A3511">
            <v>300</v>
          </cell>
        </row>
        <row r="3512">
          <cell r="A3512">
            <v>300</v>
          </cell>
        </row>
        <row r="3513">
          <cell r="A3513">
            <v>300</v>
          </cell>
        </row>
        <row r="3514">
          <cell r="A3514">
            <v>300</v>
          </cell>
        </row>
        <row r="3515">
          <cell r="A3515">
            <v>300</v>
          </cell>
        </row>
        <row r="3516">
          <cell r="A3516">
            <v>300</v>
          </cell>
        </row>
        <row r="3517">
          <cell r="A3517">
            <v>300</v>
          </cell>
        </row>
        <row r="3518">
          <cell r="A3518">
            <v>300</v>
          </cell>
        </row>
        <row r="3519">
          <cell r="A3519">
            <v>300</v>
          </cell>
        </row>
        <row r="3520">
          <cell r="A3520">
            <v>300</v>
          </cell>
        </row>
        <row r="3521">
          <cell r="A3521">
            <v>300</v>
          </cell>
        </row>
        <row r="3522">
          <cell r="A3522">
            <v>300</v>
          </cell>
        </row>
        <row r="3523">
          <cell r="A3523">
            <v>300</v>
          </cell>
        </row>
        <row r="3524">
          <cell r="A3524">
            <v>300</v>
          </cell>
        </row>
        <row r="3525">
          <cell r="A3525">
            <v>300</v>
          </cell>
        </row>
        <row r="3526">
          <cell r="A3526">
            <v>300</v>
          </cell>
        </row>
        <row r="3527">
          <cell r="A3527">
            <v>300</v>
          </cell>
        </row>
        <row r="3528">
          <cell r="A3528">
            <v>300</v>
          </cell>
        </row>
        <row r="3529">
          <cell r="A3529" t="str">
            <v>Analítico</v>
          </cell>
        </row>
        <row r="3530">
          <cell r="A3530">
            <v>301</v>
          </cell>
        </row>
        <row r="3531">
          <cell r="A3531" t="str">
            <v>Analítico</v>
          </cell>
        </row>
        <row r="3532">
          <cell r="A3532" t="str">
            <v>Analítico</v>
          </cell>
        </row>
        <row r="3533">
          <cell r="A3533">
            <v>302</v>
          </cell>
        </row>
        <row r="3534">
          <cell r="A3534">
            <v>302</v>
          </cell>
        </row>
        <row r="3535">
          <cell r="A3535">
            <v>302</v>
          </cell>
        </row>
        <row r="3536">
          <cell r="A3536">
            <v>302</v>
          </cell>
        </row>
        <row r="3537">
          <cell r="A3537">
            <v>302</v>
          </cell>
        </row>
        <row r="3538">
          <cell r="A3538">
            <v>302</v>
          </cell>
        </row>
        <row r="3539">
          <cell r="A3539">
            <v>302</v>
          </cell>
        </row>
        <row r="3540">
          <cell r="A3540">
            <v>302</v>
          </cell>
        </row>
        <row r="3541">
          <cell r="A3541">
            <v>302</v>
          </cell>
        </row>
        <row r="3542">
          <cell r="A3542">
            <v>302</v>
          </cell>
        </row>
        <row r="3543">
          <cell r="A3543">
            <v>302</v>
          </cell>
        </row>
        <row r="3544">
          <cell r="A3544">
            <v>302</v>
          </cell>
        </row>
        <row r="3545">
          <cell r="A3545">
            <v>302</v>
          </cell>
        </row>
        <row r="3546">
          <cell r="A3546">
            <v>302</v>
          </cell>
        </row>
        <row r="3547">
          <cell r="A3547">
            <v>302</v>
          </cell>
        </row>
        <row r="3548">
          <cell r="A3548">
            <v>302</v>
          </cell>
        </row>
        <row r="3549">
          <cell r="A3549">
            <v>302</v>
          </cell>
        </row>
        <row r="3550">
          <cell r="A3550">
            <v>302</v>
          </cell>
        </row>
        <row r="3551">
          <cell r="A3551">
            <v>302</v>
          </cell>
        </row>
        <row r="3552">
          <cell r="A3552">
            <v>302</v>
          </cell>
        </row>
        <row r="3553">
          <cell r="A3553">
            <v>302</v>
          </cell>
        </row>
        <row r="3554">
          <cell r="A3554">
            <v>302</v>
          </cell>
        </row>
        <row r="3555">
          <cell r="A3555">
            <v>302</v>
          </cell>
        </row>
        <row r="3556">
          <cell r="A3556">
            <v>302</v>
          </cell>
        </row>
        <row r="3557">
          <cell r="A3557">
            <v>302</v>
          </cell>
        </row>
        <row r="3558">
          <cell r="A3558">
            <v>302</v>
          </cell>
        </row>
        <row r="3559">
          <cell r="A3559">
            <v>302</v>
          </cell>
        </row>
        <row r="3560">
          <cell r="A3560">
            <v>302</v>
          </cell>
        </row>
        <row r="3561">
          <cell r="A3561">
            <v>302</v>
          </cell>
        </row>
        <row r="3562">
          <cell r="A3562">
            <v>302</v>
          </cell>
        </row>
        <row r="3563">
          <cell r="A3563">
            <v>302</v>
          </cell>
        </row>
        <row r="3564">
          <cell r="A3564">
            <v>302</v>
          </cell>
        </row>
        <row r="3565">
          <cell r="A3565">
            <v>302</v>
          </cell>
        </row>
        <row r="3566">
          <cell r="A3566">
            <v>302</v>
          </cell>
        </row>
        <row r="3567">
          <cell r="A3567">
            <v>302</v>
          </cell>
        </row>
        <row r="3568">
          <cell r="A3568">
            <v>302</v>
          </cell>
        </row>
        <row r="3569">
          <cell r="A3569">
            <v>302</v>
          </cell>
        </row>
        <row r="3570">
          <cell r="A3570">
            <v>302</v>
          </cell>
        </row>
        <row r="3571">
          <cell r="A3571">
            <v>302</v>
          </cell>
        </row>
        <row r="3572">
          <cell r="A3572">
            <v>302</v>
          </cell>
        </row>
        <row r="3573">
          <cell r="A3573">
            <v>302</v>
          </cell>
        </row>
        <row r="3574">
          <cell r="A3574">
            <v>302</v>
          </cell>
        </row>
        <row r="3575">
          <cell r="A3575">
            <v>302</v>
          </cell>
        </row>
        <row r="3576">
          <cell r="A3576">
            <v>302</v>
          </cell>
        </row>
        <row r="3577">
          <cell r="A3577">
            <v>302</v>
          </cell>
        </row>
        <row r="3578">
          <cell r="A3578">
            <v>302</v>
          </cell>
        </row>
        <row r="3579">
          <cell r="A3579">
            <v>302</v>
          </cell>
        </row>
        <row r="3580">
          <cell r="A3580">
            <v>302</v>
          </cell>
        </row>
        <row r="3581">
          <cell r="A3581">
            <v>302</v>
          </cell>
        </row>
        <row r="3582">
          <cell r="A3582">
            <v>302</v>
          </cell>
        </row>
        <row r="3583">
          <cell r="A3583">
            <v>302</v>
          </cell>
        </row>
        <row r="3584">
          <cell r="A3584">
            <v>302</v>
          </cell>
        </row>
        <row r="3585">
          <cell r="A3585">
            <v>302</v>
          </cell>
        </row>
        <row r="3586">
          <cell r="A3586">
            <v>302</v>
          </cell>
        </row>
        <row r="3587">
          <cell r="A3587">
            <v>302</v>
          </cell>
        </row>
        <row r="3588">
          <cell r="A3588">
            <v>302</v>
          </cell>
        </row>
        <row r="3589">
          <cell r="A3589">
            <v>302</v>
          </cell>
        </row>
        <row r="3590">
          <cell r="A3590">
            <v>302</v>
          </cell>
        </row>
        <row r="3591">
          <cell r="A3591">
            <v>302</v>
          </cell>
        </row>
        <row r="3592">
          <cell r="A3592">
            <v>302</v>
          </cell>
        </row>
        <row r="3593">
          <cell r="A3593">
            <v>302</v>
          </cell>
        </row>
        <row r="3594">
          <cell r="A3594">
            <v>302</v>
          </cell>
        </row>
        <row r="3595">
          <cell r="A3595">
            <v>302</v>
          </cell>
        </row>
        <row r="3596">
          <cell r="A3596">
            <v>302</v>
          </cell>
        </row>
        <row r="3597">
          <cell r="A3597">
            <v>302</v>
          </cell>
        </row>
        <row r="3598">
          <cell r="A3598">
            <v>302</v>
          </cell>
        </row>
        <row r="3599">
          <cell r="A3599">
            <v>302</v>
          </cell>
        </row>
        <row r="3600">
          <cell r="A3600">
            <v>302</v>
          </cell>
        </row>
        <row r="3601">
          <cell r="A3601">
            <v>302</v>
          </cell>
        </row>
        <row r="3602">
          <cell r="A3602">
            <v>302</v>
          </cell>
        </row>
        <row r="3603">
          <cell r="A3603">
            <v>302</v>
          </cell>
        </row>
        <row r="3604">
          <cell r="A3604">
            <v>302</v>
          </cell>
        </row>
        <row r="3605">
          <cell r="A3605">
            <v>302</v>
          </cell>
        </row>
        <row r="3606">
          <cell r="A3606">
            <v>302</v>
          </cell>
        </row>
        <row r="3607">
          <cell r="A3607">
            <v>302</v>
          </cell>
        </row>
        <row r="3608">
          <cell r="A3608">
            <v>302</v>
          </cell>
        </row>
        <row r="3609">
          <cell r="A3609">
            <v>302</v>
          </cell>
        </row>
        <row r="3610">
          <cell r="A3610">
            <v>302</v>
          </cell>
        </row>
        <row r="3611">
          <cell r="A3611">
            <v>302</v>
          </cell>
        </row>
        <row r="3612">
          <cell r="A3612">
            <v>302</v>
          </cell>
        </row>
        <row r="3613">
          <cell r="A3613">
            <v>302</v>
          </cell>
        </row>
        <row r="3614">
          <cell r="A3614">
            <v>302</v>
          </cell>
        </row>
        <row r="3615">
          <cell r="A3615">
            <v>302</v>
          </cell>
        </row>
        <row r="3616">
          <cell r="A3616">
            <v>302</v>
          </cell>
        </row>
        <row r="3617">
          <cell r="A3617">
            <v>302</v>
          </cell>
        </row>
        <row r="3618">
          <cell r="A3618">
            <v>302</v>
          </cell>
        </row>
        <row r="3619">
          <cell r="A3619">
            <v>302</v>
          </cell>
        </row>
        <row r="3620">
          <cell r="A3620">
            <v>302</v>
          </cell>
        </row>
        <row r="3621">
          <cell r="A3621">
            <v>302</v>
          </cell>
        </row>
        <row r="3622">
          <cell r="A3622">
            <v>302</v>
          </cell>
        </row>
        <row r="3623">
          <cell r="A3623">
            <v>302</v>
          </cell>
        </row>
        <row r="3624">
          <cell r="A3624">
            <v>302</v>
          </cell>
        </row>
        <row r="3625">
          <cell r="A3625">
            <v>302</v>
          </cell>
        </row>
        <row r="3626">
          <cell r="A3626">
            <v>302</v>
          </cell>
        </row>
        <row r="3627">
          <cell r="A3627">
            <v>302</v>
          </cell>
        </row>
        <row r="3628">
          <cell r="A3628">
            <v>302</v>
          </cell>
        </row>
        <row r="3629">
          <cell r="A3629">
            <v>302</v>
          </cell>
        </row>
        <row r="3630">
          <cell r="A3630">
            <v>302</v>
          </cell>
        </row>
        <row r="3631">
          <cell r="A3631">
            <v>302</v>
          </cell>
        </row>
        <row r="3632">
          <cell r="A3632">
            <v>302</v>
          </cell>
        </row>
        <row r="3633">
          <cell r="A3633">
            <v>302</v>
          </cell>
        </row>
        <row r="3634">
          <cell r="A3634">
            <v>302</v>
          </cell>
        </row>
        <row r="3635">
          <cell r="A3635">
            <v>302</v>
          </cell>
        </row>
        <row r="3636">
          <cell r="A3636">
            <v>302</v>
          </cell>
        </row>
        <row r="3637">
          <cell r="A3637">
            <v>302</v>
          </cell>
        </row>
        <row r="3638">
          <cell r="A3638">
            <v>302</v>
          </cell>
        </row>
        <row r="3639">
          <cell r="A3639">
            <v>302</v>
          </cell>
        </row>
        <row r="3640">
          <cell r="A3640">
            <v>302</v>
          </cell>
        </row>
        <row r="3641">
          <cell r="A3641">
            <v>302</v>
          </cell>
        </row>
        <row r="3642">
          <cell r="A3642">
            <v>302</v>
          </cell>
        </row>
        <row r="3643">
          <cell r="A3643">
            <v>302</v>
          </cell>
        </row>
        <row r="3644">
          <cell r="A3644">
            <v>302</v>
          </cell>
        </row>
        <row r="3645">
          <cell r="A3645">
            <v>302</v>
          </cell>
        </row>
        <row r="3646">
          <cell r="A3646">
            <v>302</v>
          </cell>
        </row>
        <row r="3647">
          <cell r="A3647">
            <v>302</v>
          </cell>
        </row>
        <row r="3648">
          <cell r="A3648">
            <v>302</v>
          </cell>
        </row>
        <row r="3649">
          <cell r="A3649">
            <v>302</v>
          </cell>
        </row>
        <row r="3650">
          <cell r="A3650">
            <v>302</v>
          </cell>
        </row>
        <row r="3651">
          <cell r="A3651">
            <v>302</v>
          </cell>
        </row>
        <row r="3652">
          <cell r="A3652">
            <v>302</v>
          </cell>
        </row>
        <row r="3653">
          <cell r="A3653">
            <v>302</v>
          </cell>
        </row>
        <row r="3654">
          <cell r="A3654">
            <v>302</v>
          </cell>
        </row>
        <row r="3655">
          <cell r="A3655">
            <v>302</v>
          </cell>
        </row>
        <row r="3656">
          <cell r="A3656">
            <v>302</v>
          </cell>
        </row>
        <row r="3657">
          <cell r="A3657">
            <v>302</v>
          </cell>
        </row>
        <row r="3658">
          <cell r="A3658">
            <v>302</v>
          </cell>
        </row>
        <row r="3659">
          <cell r="A3659">
            <v>302</v>
          </cell>
        </row>
        <row r="3660">
          <cell r="A3660">
            <v>302</v>
          </cell>
        </row>
        <row r="3661">
          <cell r="A3661">
            <v>302</v>
          </cell>
        </row>
        <row r="3662">
          <cell r="A3662">
            <v>302</v>
          </cell>
        </row>
        <row r="3663">
          <cell r="A3663">
            <v>302</v>
          </cell>
        </row>
        <row r="3664">
          <cell r="A3664">
            <v>302</v>
          </cell>
        </row>
        <row r="3665">
          <cell r="A3665">
            <v>302</v>
          </cell>
        </row>
        <row r="3666">
          <cell r="A3666">
            <v>302</v>
          </cell>
        </row>
        <row r="3667">
          <cell r="A3667">
            <v>302</v>
          </cell>
        </row>
        <row r="3668">
          <cell r="A3668">
            <v>302</v>
          </cell>
        </row>
        <row r="3669">
          <cell r="A3669">
            <v>302</v>
          </cell>
        </row>
        <row r="3670">
          <cell r="A3670">
            <v>302</v>
          </cell>
        </row>
        <row r="3671">
          <cell r="A3671">
            <v>302</v>
          </cell>
        </row>
        <row r="3672">
          <cell r="A3672">
            <v>302</v>
          </cell>
        </row>
        <row r="3673">
          <cell r="A3673">
            <v>302</v>
          </cell>
        </row>
        <row r="3674">
          <cell r="A3674">
            <v>302</v>
          </cell>
        </row>
        <row r="3675">
          <cell r="A3675">
            <v>302</v>
          </cell>
        </row>
        <row r="3676">
          <cell r="A3676">
            <v>302</v>
          </cell>
        </row>
        <row r="3677">
          <cell r="A3677">
            <v>302</v>
          </cell>
        </row>
        <row r="3678">
          <cell r="A3678">
            <v>302</v>
          </cell>
        </row>
        <row r="3679">
          <cell r="A3679">
            <v>302</v>
          </cell>
        </row>
        <row r="3680">
          <cell r="A3680">
            <v>302</v>
          </cell>
        </row>
        <row r="3681">
          <cell r="A3681">
            <v>302</v>
          </cell>
        </row>
        <row r="3682">
          <cell r="A3682">
            <v>302</v>
          </cell>
        </row>
        <row r="3683">
          <cell r="A3683">
            <v>302</v>
          </cell>
        </row>
        <row r="3684">
          <cell r="A3684">
            <v>302</v>
          </cell>
        </row>
        <row r="3685">
          <cell r="A3685">
            <v>302</v>
          </cell>
        </row>
        <row r="3686">
          <cell r="A3686">
            <v>302</v>
          </cell>
        </row>
        <row r="3687">
          <cell r="A3687" t="str">
            <v>Analítico</v>
          </cell>
        </row>
        <row r="3688">
          <cell r="A3688">
            <v>302</v>
          </cell>
        </row>
        <row r="3689">
          <cell r="A3689" t="str">
            <v>Analítico</v>
          </cell>
        </row>
        <row r="3690">
          <cell r="A3690">
            <v>302</v>
          </cell>
        </row>
        <row r="3691">
          <cell r="A3691">
            <v>302</v>
          </cell>
        </row>
        <row r="3692">
          <cell r="A3692">
            <v>302</v>
          </cell>
        </row>
        <row r="3693">
          <cell r="A3693">
            <v>302</v>
          </cell>
        </row>
        <row r="3694">
          <cell r="A3694">
            <v>302</v>
          </cell>
        </row>
        <row r="3695">
          <cell r="A3695">
            <v>302</v>
          </cell>
        </row>
        <row r="3696">
          <cell r="A3696">
            <v>302</v>
          </cell>
        </row>
        <row r="3697">
          <cell r="A3697">
            <v>302</v>
          </cell>
        </row>
        <row r="3698">
          <cell r="A3698">
            <v>302</v>
          </cell>
        </row>
        <row r="3699">
          <cell r="A3699">
            <v>302</v>
          </cell>
        </row>
        <row r="3700">
          <cell r="A3700">
            <v>302</v>
          </cell>
        </row>
        <row r="3701">
          <cell r="A3701" t="str">
            <v>Analítico</v>
          </cell>
        </row>
        <row r="3702">
          <cell r="A3702" t="str">
            <v>Analítico</v>
          </cell>
        </row>
        <row r="3703">
          <cell r="A3703">
            <v>300</v>
          </cell>
        </row>
        <row r="3704">
          <cell r="A3704">
            <v>300</v>
          </cell>
        </row>
        <row r="3705">
          <cell r="A3705">
            <v>300</v>
          </cell>
        </row>
        <row r="3706">
          <cell r="A3706" t="str">
            <v>Analítico</v>
          </cell>
        </row>
        <row r="3707">
          <cell r="A3707" t="str">
            <v>Analítico</v>
          </cell>
        </row>
        <row r="3708">
          <cell r="A3708">
            <v>300</v>
          </cell>
        </row>
        <row r="3709">
          <cell r="A3709">
            <v>300</v>
          </cell>
        </row>
        <row r="3710">
          <cell r="A3710">
            <v>300</v>
          </cell>
        </row>
        <row r="3711">
          <cell r="A3711">
            <v>300</v>
          </cell>
        </row>
        <row r="3712">
          <cell r="A3712">
            <v>300</v>
          </cell>
        </row>
        <row r="3713">
          <cell r="A3713">
            <v>300</v>
          </cell>
        </row>
        <row r="3714">
          <cell r="A3714">
            <v>300</v>
          </cell>
        </row>
        <row r="3715">
          <cell r="A3715">
            <v>300</v>
          </cell>
        </row>
        <row r="3716">
          <cell r="A3716">
            <v>300</v>
          </cell>
        </row>
        <row r="3717">
          <cell r="A3717">
            <v>300</v>
          </cell>
        </row>
        <row r="3718">
          <cell r="A3718">
            <v>300</v>
          </cell>
        </row>
        <row r="3719">
          <cell r="A3719">
            <v>300</v>
          </cell>
        </row>
        <row r="3720">
          <cell r="A3720">
            <v>300</v>
          </cell>
        </row>
        <row r="3721">
          <cell r="A3721">
            <v>300</v>
          </cell>
        </row>
        <row r="3722">
          <cell r="A3722">
            <v>300</v>
          </cell>
        </row>
        <row r="3723">
          <cell r="A3723">
            <v>300</v>
          </cell>
        </row>
        <row r="3724">
          <cell r="A3724">
            <v>300</v>
          </cell>
        </row>
        <row r="3725">
          <cell r="A3725">
            <v>300</v>
          </cell>
        </row>
        <row r="3726">
          <cell r="A3726">
            <v>300</v>
          </cell>
        </row>
        <row r="3727">
          <cell r="A3727">
            <v>300</v>
          </cell>
        </row>
        <row r="3728">
          <cell r="A3728">
            <v>300</v>
          </cell>
        </row>
        <row r="3729">
          <cell r="A3729">
            <v>300</v>
          </cell>
        </row>
        <row r="3730">
          <cell r="A3730">
            <v>300</v>
          </cell>
        </row>
        <row r="3731">
          <cell r="A3731" t="str">
            <v>Analítico</v>
          </cell>
        </row>
        <row r="3732">
          <cell r="A3732" t="str">
            <v>Analítico</v>
          </cell>
        </row>
        <row r="3733">
          <cell r="A3733">
            <v>303</v>
          </cell>
        </row>
        <row r="3734">
          <cell r="A3734">
            <v>303</v>
          </cell>
        </row>
        <row r="3735">
          <cell r="A3735">
            <v>305</v>
          </cell>
        </row>
        <row r="3736">
          <cell r="A3736">
            <v>303</v>
          </cell>
        </row>
        <row r="3737">
          <cell r="A3737">
            <v>303</v>
          </cell>
        </row>
        <row r="3738">
          <cell r="A3738">
            <v>303</v>
          </cell>
        </row>
        <row r="3739">
          <cell r="A3739">
            <v>303</v>
          </cell>
        </row>
        <row r="3740">
          <cell r="A3740">
            <v>303</v>
          </cell>
        </row>
        <row r="3741">
          <cell r="A3741">
            <v>303</v>
          </cell>
        </row>
        <row r="3742">
          <cell r="A3742">
            <v>303</v>
          </cell>
        </row>
        <row r="3743">
          <cell r="A3743">
            <v>303</v>
          </cell>
        </row>
        <row r="3744">
          <cell r="A3744">
            <v>303</v>
          </cell>
        </row>
        <row r="3745">
          <cell r="A3745">
            <v>303</v>
          </cell>
        </row>
        <row r="3746">
          <cell r="A3746">
            <v>303</v>
          </cell>
        </row>
        <row r="3747">
          <cell r="A3747">
            <v>303</v>
          </cell>
        </row>
        <row r="3748">
          <cell r="A3748">
            <v>303</v>
          </cell>
        </row>
        <row r="3749">
          <cell r="A3749">
            <v>303</v>
          </cell>
        </row>
        <row r="3750">
          <cell r="A3750">
            <v>303</v>
          </cell>
        </row>
        <row r="3751">
          <cell r="A3751">
            <v>303</v>
          </cell>
        </row>
        <row r="3752">
          <cell r="A3752">
            <v>303</v>
          </cell>
        </row>
        <row r="3753">
          <cell r="A3753">
            <v>303</v>
          </cell>
        </row>
        <row r="3754">
          <cell r="A3754">
            <v>303</v>
          </cell>
        </row>
        <row r="3755">
          <cell r="A3755">
            <v>303</v>
          </cell>
        </row>
        <row r="3756">
          <cell r="A3756">
            <v>303</v>
          </cell>
        </row>
        <row r="3757">
          <cell r="A3757">
            <v>303</v>
          </cell>
        </row>
        <row r="3758">
          <cell r="A3758">
            <v>303</v>
          </cell>
        </row>
        <row r="3759">
          <cell r="A3759">
            <v>303</v>
          </cell>
        </row>
        <row r="3760">
          <cell r="A3760">
            <v>303</v>
          </cell>
        </row>
        <row r="3761">
          <cell r="A3761">
            <v>303</v>
          </cell>
        </row>
        <row r="3762">
          <cell r="A3762">
            <v>303</v>
          </cell>
        </row>
        <row r="3763">
          <cell r="A3763">
            <v>303</v>
          </cell>
        </row>
        <row r="3764">
          <cell r="A3764">
            <v>303</v>
          </cell>
        </row>
        <row r="3765">
          <cell r="A3765">
            <v>303</v>
          </cell>
        </row>
        <row r="3766">
          <cell r="A3766">
            <v>303</v>
          </cell>
        </row>
        <row r="3767">
          <cell r="A3767">
            <v>303</v>
          </cell>
        </row>
        <row r="3768">
          <cell r="A3768">
            <v>303</v>
          </cell>
        </row>
        <row r="3769">
          <cell r="A3769" t="str">
            <v>Analítico</v>
          </cell>
        </row>
        <row r="3770">
          <cell r="A3770">
            <v>304</v>
          </cell>
        </row>
        <row r="3771">
          <cell r="A3771" t="str">
            <v>Analítico</v>
          </cell>
        </row>
        <row r="3772">
          <cell r="A3772" t="str">
            <v>Analítico</v>
          </cell>
        </row>
        <row r="3773">
          <cell r="A3773" t="str">
            <v>Analítico</v>
          </cell>
        </row>
        <row r="3774">
          <cell r="A3774">
            <v>312</v>
          </cell>
        </row>
        <row r="3775">
          <cell r="A3775">
            <v>312</v>
          </cell>
        </row>
        <row r="3776">
          <cell r="A3776">
            <v>312</v>
          </cell>
        </row>
        <row r="3777">
          <cell r="A3777">
            <v>312</v>
          </cell>
        </row>
        <row r="3778">
          <cell r="A3778" t="str">
            <v>Analítico</v>
          </cell>
        </row>
        <row r="3779">
          <cell r="A3779" t="str">
            <v>Analítico</v>
          </cell>
        </row>
        <row r="3780">
          <cell r="A3780">
            <v>313</v>
          </cell>
        </row>
        <row r="3781">
          <cell r="A3781">
            <v>313</v>
          </cell>
        </row>
        <row r="3782">
          <cell r="A3782">
            <v>313</v>
          </cell>
        </row>
        <row r="3783">
          <cell r="A3783">
            <v>313</v>
          </cell>
        </row>
        <row r="3784">
          <cell r="A3784">
            <v>313</v>
          </cell>
        </row>
        <row r="3785">
          <cell r="A3785">
            <v>313</v>
          </cell>
        </row>
        <row r="3786">
          <cell r="A3786">
            <v>313</v>
          </cell>
        </row>
        <row r="3787">
          <cell r="A3787">
            <v>313</v>
          </cell>
        </row>
        <row r="3788">
          <cell r="A3788">
            <v>313</v>
          </cell>
        </row>
        <row r="3789">
          <cell r="A3789">
            <v>313</v>
          </cell>
        </row>
        <row r="3790">
          <cell r="A3790">
            <v>313</v>
          </cell>
        </row>
        <row r="3791">
          <cell r="A3791">
            <v>313</v>
          </cell>
        </row>
        <row r="3792">
          <cell r="A3792">
            <v>313</v>
          </cell>
        </row>
        <row r="3793">
          <cell r="A3793">
            <v>313</v>
          </cell>
        </row>
        <row r="3794">
          <cell r="A3794">
            <v>313</v>
          </cell>
        </row>
        <row r="3795">
          <cell r="A3795">
            <v>313</v>
          </cell>
        </row>
        <row r="3796">
          <cell r="A3796">
            <v>313</v>
          </cell>
        </row>
        <row r="3797">
          <cell r="A3797" t="str">
            <v>Analítico</v>
          </cell>
        </row>
        <row r="3798">
          <cell r="A3798">
            <v>313</v>
          </cell>
        </row>
        <row r="3799">
          <cell r="A3799">
            <v>313</v>
          </cell>
        </row>
        <row r="3800">
          <cell r="A3800" t="str">
            <v>Analítico</v>
          </cell>
        </row>
        <row r="3801">
          <cell r="A3801" t="str">
            <v>Analítico</v>
          </cell>
        </row>
        <row r="3802">
          <cell r="A3802">
            <v>331</v>
          </cell>
        </row>
        <row r="3803">
          <cell r="A3803">
            <v>328</v>
          </cell>
        </row>
        <row r="3804">
          <cell r="A3804">
            <v>322</v>
          </cell>
        </row>
        <row r="3805">
          <cell r="A3805">
            <v>322</v>
          </cell>
        </row>
        <row r="3806">
          <cell r="A3806">
            <v>324</v>
          </cell>
        </row>
        <row r="3807">
          <cell r="A3807">
            <v>325</v>
          </cell>
        </row>
        <row r="3808">
          <cell r="A3808">
            <v>326</v>
          </cell>
        </row>
        <row r="3809">
          <cell r="A3809">
            <v>328</v>
          </cell>
        </row>
        <row r="3810">
          <cell r="A3810">
            <v>325</v>
          </cell>
        </row>
        <row r="3811">
          <cell r="A3811">
            <v>327</v>
          </cell>
        </row>
        <row r="3812">
          <cell r="A3812">
            <v>331</v>
          </cell>
        </row>
        <row r="3813">
          <cell r="A3813" t="str">
            <v>Analítico</v>
          </cell>
        </row>
        <row r="3814">
          <cell r="A3814">
            <v>323</v>
          </cell>
        </row>
        <row r="3815">
          <cell r="A3815">
            <v>327</v>
          </cell>
        </row>
        <row r="3816">
          <cell r="A3816" t="str">
            <v>Analítico</v>
          </cell>
        </row>
        <row r="3817">
          <cell r="A3817">
            <v>329</v>
          </cell>
        </row>
        <row r="3818">
          <cell r="A3818">
            <v>330</v>
          </cell>
        </row>
        <row r="3819">
          <cell r="A3819">
            <v>332</v>
          </cell>
        </row>
        <row r="3820">
          <cell r="A3820">
            <v>333</v>
          </cell>
        </row>
        <row r="3821">
          <cell r="A3821" t="str">
            <v>Analítico</v>
          </cell>
        </row>
        <row r="3822">
          <cell r="A3822" t="str">
            <v>Analítico</v>
          </cell>
        </row>
        <row r="3823">
          <cell r="A3823">
            <v>334</v>
          </cell>
        </row>
        <row r="3824">
          <cell r="A3824">
            <v>334</v>
          </cell>
        </row>
        <row r="3825">
          <cell r="A3825" t="str">
            <v>Analítico</v>
          </cell>
        </row>
        <row r="3826">
          <cell r="A3826">
            <v>334</v>
          </cell>
        </row>
        <row r="3827">
          <cell r="A3827">
            <v>334</v>
          </cell>
        </row>
        <row r="3828">
          <cell r="A3828">
            <v>334</v>
          </cell>
        </row>
        <row r="3829">
          <cell r="A3829">
            <v>334</v>
          </cell>
        </row>
        <row r="3830">
          <cell r="A3830">
            <v>334</v>
          </cell>
        </row>
        <row r="3831">
          <cell r="A3831">
            <v>334</v>
          </cell>
        </row>
        <row r="3832">
          <cell r="A3832">
            <v>334</v>
          </cell>
        </row>
        <row r="3833">
          <cell r="A3833">
            <v>334</v>
          </cell>
        </row>
        <row r="3834">
          <cell r="A3834">
            <v>334</v>
          </cell>
        </row>
        <row r="3835">
          <cell r="A3835">
            <v>334</v>
          </cell>
        </row>
        <row r="3836">
          <cell r="A3836">
            <v>334</v>
          </cell>
        </row>
        <row r="3837">
          <cell r="A3837">
            <v>334</v>
          </cell>
        </row>
        <row r="3838">
          <cell r="A3838">
            <v>334</v>
          </cell>
        </row>
        <row r="3839">
          <cell r="A3839">
            <v>334</v>
          </cell>
        </row>
        <row r="3840">
          <cell r="A3840">
            <v>334</v>
          </cell>
        </row>
        <row r="3841">
          <cell r="A3841">
            <v>334</v>
          </cell>
        </row>
        <row r="3842">
          <cell r="A3842">
            <v>334</v>
          </cell>
        </row>
        <row r="3843">
          <cell r="A3843">
            <v>334</v>
          </cell>
        </row>
        <row r="3844">
          <cell r="A3844">
            <v>334</v>
          </cell>
        </row>
        <row r="3845">
          <cell r="A3845">
            <v>334</v>
          </cell>
        </row>
        <row r="3846">
          <cell r="A3846" t="str">
            <v>Analítico</v>
          </cell>
        </row>
        <row r="3847">
          <cell r="A3847">
            <v>334</v>
          </cell>
        </row>
        <row r="3848">
          <cell r="A3848">
            <v>334</v>
          </cell>
        </row>
        <row r="3849">
          <cell r="A3849">
            <v>334</v>
          </cell>
        </row>
        <row r="3850">
          <cell r="A3850">
            <v>334</v>
          </cell>
        </row>
        <row r="3851">
          <cell r="A3851">
            <v>334</v>
          </cell>
        </row>
        <row r="3852">
          <cell r="A3852">
            <v>334</v>
          </cell>
        </row>
        <row r="3853">
          <cell r="A3853" t="str">
            <v>Analítico</v>
          </cell>
        </row>
        <row r="3854">
          <cell r="A3854" t="str">
            <v>Analítico</v>
          </cell>
        </row>
        <row r="3855">
          <cell r="A3855">
            <v>347</v>
          </cell>
        </row>
        <row r="3856">
          <cell r="A3856">
            <v>347</v>
          </cell>
        </row>
        <row r="3857">
          <cell r="A3857">
            <v>347</v>
          </cell>
        </row>
        <row r="3858">
          <cell r="A3858">
            <v>347</v>
          </cell>
        </row>
        <row r="3859">
          <cell r="A3859">
            <v>347</v>
          </cell>
        </row>
        <row r="3860">
          <cell r="A3860" t="str">
            <v>Analítico</v>
          </cell>
        </row>
        <row r="3861">
          <cell r="A3861" t="str">
            <v>Analítico</v>
          </cell>
        </row>
        <row r="3862">
          <cell r="A3862">
            <v>346</v>
          </cell>
        </row>
        <row r="3863">
          <cell r="A3863">
            <v>346</v>
          </cell>
        </row>
        <row r="3864">
          <cell r="A3864">
            <v>346</v>
          </cell>
        </row>
        <row r="3865">
          <cell r="A3865">
            <v>346</v>
          </cell>
        </row>
        <row r="3866">
          <cell r="A3866">
            <v>346</v>
          </cell>
        </row>
        <row r="3867">
          <cell r="A3867">
            <v>346</v>
          </cell>
        </row>
        <row r="3868">
          <cell r="A3868">
            <v>346</v>
          </cell>
        </row>
        <row r="3869">
          <cell r="A3869">
            <v>346</v>
          </cell>
        </row>
        <row r="3870">
          <cell r="A3870">
            <v>346</v>
          </cell>
        </row>
        <row r="3871">
          <cell r="A3871">
            <v>346</v>
          </cell>
        </row>
        <row r="3872">
          <cell r="A3872">
            <v>346</v>
          </cell>
        </row>
        <row r="3873">
          <cell r="A3873">
            <v>346</v>
          </cell>
        </row>
        <row r="3874">
          <cell r="A3874">
            <v>346</v>
          </cell>
        </row>
        <row r="3875">
          <cell r="A3875">
            <v>346</v>
          </cell>
        </row>
        <row r="3876">
          <cell r="A3876">
            <v>346</v>
          </cell>
        </row>
        <row r="3877">
          <cell r="A3877">
            <v>346</v>
          </cell>
        </row>
        <row r="3878">
          <cell r="A3878">
            <v>346</v>
          </cell>
        </row>
        <row r="3879">
          <cell r="A3879">
            <v>346</v>
          </cell>
        </row>
        <row r="3880">
          <cell r="A3880">
            <v>346</v>
          </cell>
        </row>
        <row r="3881">
          <cell r="A3881">
            <v>346</v>
          </cell>
        </row>
        <row r="3882">
          <cell r="A3882">
            <v>346</v>
          </cell>
        </row>
        <row r="3883">
          <cell r="A3883">
            <v>346</v>
          </cell>
        </row>
        <row r="3884">
          <cell r="A3884">
            <v>346</v>
          </cell>
        </row>
        <row r="3885">
          <cell r="A3885">
            <v>346</v>
          </cell>
        </row>
        <row r="3886">
          <cell r="A3886">
            <v>346</v>
          </cell>
        </row>
        <row r="3887">
          <cell r="A3887">
            <v>346</v>
          </cell>
        </row>
        <row r="3888">
          <cell r="A3888">
            <v>346</v>
          </cell>
        </row>
        <row r="3889">
          <cell r="A3889">
            <v>346</v>
          </cell>
        </row>
        <row r="3890">
          <cell r="A3890">
            <v>346</v>
          </cell>
        </row>
        <row r="3891">
          <cell r="A3891">
            <v>346</v>
          </cell>
        </row>
        <row r="3892">
          <cell r="A3892">
            <v>346</v>
          </cell>
        </row>
        <row r="3893">
          <cell r="A3893">
            <v>346</v>
          </cell>
        </row>
        <row r="3894">
          <cell r="A3894">
            <v>346</v>
          </cell>
        </row>
        <row r="3895">
          <cell r="A3895">
            <v>346</v>
          </cell>
        </row>
        <row r="3896">
          <cell r="A3896">
            <v>346</v>
          </cell>
        </row>
        <row r="3897">
          <cell r="A3897">
            <v>346</v>
          </cell>
        </row>
        <row r="3898">
          <cell r="A3898">
            <v>346</v>
          </cell>
        </row>
        <row r="3899">
          <cell r="A3899">
            <v>346</v>
          </cell>
        </row>
        <row r="3900">
          <cell r="A3900">
            <v>346</v>
          </cell>
        </row>
        <row r="3901">
          <cell r="A3901">
            <v>346</v>
          </cell>
        </row>
        <row r="3902">
          <cell r="A3902">
            <v>346</v>
          </cell>
        </row>
        <row r="3903">
          <cell r="A3903">
            <v>346</v>
          </cell>
        </row>
        <row r="3904">
          <cell r="A3904">
            <v>346</v>
          </cell>
        </row>
        <row r="3905">
          <cell r="A3905">
            <v>346</v>
          </cell>
        </row>
        <row r="3906">
          <cell r="A3906">
            <v>346</v>
          </cell>
        </row>
        <row r="3907">
          <cell r="A3907">
            <v>346</v>
          </cell>
        </row>
        <row r="3908">
          <cell r="A3908">
            <v>346</v>
          </cell>
        </row>
        <row r="3909">
          <cell r="A3909">
            <v>346</v>
          </cell>
        </row>
        <row r="3910">
          <cell r="A3910">
            <v>346</v>
          </cell>
        </row>
        <row r="3911">
          <cell r="A3911">
            <v>346</v>
          </cell>
        </row>
        <row r="3912">
          <cell r="A3912">
            <v>346</v>
          </cell>
        </row>
        <row r="3913">
          <cell r="A3913">
            <v>346</v>
          </cell>
        </row>
        <row r="3914">
          <cell r="A3914">
            <v>346</v>
          </cell>
        </row>
        <row r="3915">
          <cell r="A3915">
            <v>346</v>
          </cell>
        </row>
        <row r="3916">
          <cell r="A3916">
            <v>346</v>
          </cell>
        </row>
        <row r="3917">
          <cell r="A3917">
            <v>346</v>
          </cell>
        </row>
        <row r="3918">
          <cell r="A3918">
            <v>346</v>
          </cell>
        </row>
        <row r="3919">
          <cell r="A3919">
            <v>346</v>
          </cell>
        </row>
        <row r="3920">
          <cell r="A3920">
            <v>346</v>
          </cell>
        </row>
        <row r="3921">
          <cell r="A3921">
            <v>346</v>
          </cell>
        </row>
        <row r="3922">
          <cell r="A3922">
            <v>346</v>
          </cell>
        </row>
        <row r="3923">
          <cell r="A3923">
            <v>346</v>
          </cell>
        </row>
        <row r="3924">
          <cell r="A3924">
            <v>346</v>
          </cell>
        </row>
        <row r="3925">
          <cell r="A3925">
            <v>346</v>
          </cell>
        </row>
        <row r="3926">
          <cell r="A3926">
            <v>346</v>
          </cell>
        </row>
        <row r="3927">
          <cell r="A3927">
            <v>346</v>
          </cell>
        </row>
        <row r="3928">
          <cell r="A3928">
            <v>346</v>
          </cell>
        </row>
        <row r="3929">
          <cell r="A3929">
            <v>346</v>
          </cell>
        </row>
        <row r="3930">
          <cell r="A3930">
            <v>346</v>
          </cell>
        </row>
        <row r="3931">
          <cell r="A3931">
            <v>346</v>
          </cell>
        </row>
        <row r="3932">
          <cell r="A3932">
            <v>346</v>
          </cell>
        </row>
        <row r="3933">
          <cell r="A3933">
            <v>346</v>
          </cell>
        </row>
        <row r="3934">
          <cell r="A3934">
            <v>346</v>
          </cell>
        </row>
        <row r="3935">
          <cell r="A3935">
            <v>346</v>
          </cell>
        </row>
        <row r="3936">
          <cell r="A3936">
            <v>346</v>
          </cell>
        </row>
        <row r="3937">
          <cell r="A3937">
            <v>346</v>
          </cell>
        </row>
        <row r="3938">
          <cell r="A3938">
            <v>346</v>
          </cell>
        </row>
        <row r="3939">
          <cell r="A3939">
            <v>346</v>
          </cell>
        </row>
        <row r="3940">
          <cell r="A3940">
            <v>346</v>
          </cell>
        </row>
        <row r="3941">
          <cell r="A3941">
            <v>346</v>
          </cell>
        </row>
        <row r="3942">
          <cell r="A3942">
            <v>346</v>
          </cell>
        </row>
        <row r="3943">
          <cell r="A3943">
            <v>346</v>
          </cell>
        </row>
        <row r="3944">
          <cell r="A3944">
            <v>346</v>
          </cell>
        </row>
        <row r="3945">
          <cell r="A3945">
            <v>346</v>
          </cell>
        </row>
        <row r="3946">
          <cell r="A3946">
            <v>346</v>
          </cell>
        </row>
        <row r="3947">
          <cell r="A3947">
            <v>346</v>
          </cell>
        </row>
        <row r="3948">
          <cell r="A3948">
            <v>346</v>
          </cell>
        </row>
        <row r="3949">
          <cell r="A3949">
            <v>346</v>
          </cell>
        </row>
        <row r="3950">
          <cell r="A3950">
            <v>346</v>
          </cell>
        </row>
        <row r="3951">
          <cell r="A3951">
            <v>346</v>
          </cell>
        </row>
        <row r="3952">
          <cell r="A3952">
            <v>346</v>
          </cell>
        </row>
        <row r="3953">
          <cell r="A3953">
            <v>346</v>
          </cell>
        </row>
        <row r="3954">
          <cell r="A3954">
            <v>346</v>
          </cell>
        </row>
        <row r="3955">
          <cell r="A3955" t="str">
            <v>Analítico</v>
          </cell>
        </row>
        <row r="3956">
          <cell r="A3956">
            <v>346</v>
          </cell>
        </row>
        <row r="3957">
          <cell r="A3957">
            <v>346</v>
          </cell>
        </row>
        <row r="3958">
          <cell r="A3958">
            <v>346</v>
          </cell>
        </row>
        <row r="3959">
          <cell r="A3959">
            <v>346</v>
          </cell>
        </row>
        <row r="3960">
          <cell r="A3960">
            <v>346</v>
          </cell>
        </row>
        <row r="3961">
          <cell r="A3961">
            <v>346</v>
          </cell>
        </row>
        <row r="3962">
          <cell r="A3962">
            <v>346</v>
          </cell>
        </row>
        <row r="3963">
          <cell r="A3963">
            <v>346</v>
          </cell>
        </row>
        <row r="3964">
          <cell r="A3964">
            <v>346</v>
          </cell>
        </row>
        <row r="3965">
          <cell r="A3965">
            <v>346</v>
          </cell>
        </row>
        <row r="3966">
          <cell r="A3966">
            <v>346</v>
          </cell>
        </row>
        <row r="3967">
          <cell r="A3967">
            <v>346</v>
          </cell>
        </row>
        <row r="3968">
          <cell r="A3968">
            <v>346</v>
          </cell>
        </row>
        <row r="3969">
          <cell r="A3969">
            <v>346</v>
          </cell>
        </row>
        <row r="3970">
          <cell r="A3970">
            <v>346</v>
          </cell>
        </row>
        <row r="3971">
          <cell r="A3971">
            <v>346</v>
          </cell>
        </row>
        <row r="3972">
          <cell r="A3972">
            <v>346</v>
          </cell>
        </row>
        <row r="3973">
          <cell r="A3973">
            <v>346</v>
          </cell>
        </row>
        <row r="3974">
          <cell r="A3974">
            <v>346</v>
          </cell>
        </row>
        <row r="3975">
          <cell r="A3975">
            <v>346</v>
          </cell>
        </row>
        <row r="3976">
          <cell r="A3976">
            <v>346</v>
          </cell>
        </row>
        <row r="3977">
          <cell r="A3977">
            <v>346</v>
          </cell>
        </row>
        <row r="3978">
          <cell r="A3978">
            <v>346</v>
          </cell>
        </row>
        <row r="3979">
          <cell r="A3979">
            <v>346</v>
          </cell>
        </row>
        <row r="3980">
          <cell r="A3980">
            <v>346</v>
          </cell>
        </row>
        <row r="3981">
          <cell r="A3981">
            <v>346</v>
          </cell>
        </row>
        <row r="3982">
          <cell r="A3982">
            <v>346</v>
          </cell>
        </row>
        <row r="3983">
          <cell r="A3983">
            <v>346</v>
          </cell>
        </row>
        <row r="3984">
          <cell r="A3984">
            <v>346</v>
          </cell>
        </row>
        <row r="3985">
          <cell r="A3985">
            <v>346</v>
          </cell>
        </row>
        <row r="3986">
          <cell r="A3986">
            <v>346</v>
          </cell>
        </row>
        <row r="3987">
          <cell r="A3987">
            <v>346</v>
          </cell>
        </row>
        <row r="3988">
          <cell r="A3988">
            <v>346</v>
          </cell>
        </row>
        <row r="3989">
          <cell r="A3989">
            <v>346</v>
          </cell>
        </row>
        <row r="3990">
          <cell r="A3990">
            <v>346</v>
          </cell>
        </row>
        <row r="3991">
          <cell r="A3991">
            <v>346</v>
          </cell>
        </row>
        <row r="3992">
          <cell r="A3992">
            <v>346</v>
          </cell>
        </row>
        <row r="3993">
          <cell r="A3993">
            <v>346</v>
          </cell>
        </row>
        <row r="3994">
          <cell r="A3994">
            <v>346</v>
          </cell>
        </row>
        <row r="3995">
          <cell r="A3995">
            <v>346</v>
          </cell>
        </row>
        <row r="3996">
          <cell r="A3996">
            <v>346</v>
          </cell>
        </row>
        <row r="3997">
          <cell r="A3997">
            <v>346</v>
          </cell>
        </row>
        <row r="3998">
          <cell r="A3998">
            <v>346</v>
          </cell>
        </row>
        <row r="3999">
          <cell r="A3999">
            <v>346</v>
          </cell>
        </row>
        <row r="4000">
          <cell r="A4000">
            <v>346</v>
          </cell>
        </row>
        <row r="4001">
          <cell r="A4001">
            <v>346</v>
          </cell>
        </row>
        <row r="4002">
          <cell r="A4002">
            <v>346</v>
          </cell>
        </row>
        <row r="4003">
          <cell r="A4003">
            <v>346</v>
          </cell>
        </row>
        <row r="4004">
          <cell r="A4004">
            <v>346</v>
          </cell>
        </row>
        <row r="4005">
          <cell r="A4005">
            <v>346</v>
          </cell>
        </row>
        <row r="4006">
          <cell r="A4006">
            <v>346</v>
          </cell>
        </row>
        <row r="4007">
          <cell r="A4007">
            <v>346</v>
          </cell>
        </row>
        <row r="4008">
          <cell r="A4008">
            <v>346</v>
          </cell>
        </row>
        <row r="4009">
          <cell r="A4009">
            <v>346</v>
          </cell>
        </row>
        <row r="4010">
          <cell r="A4010">
            <v>346</v>
          </cell>
        </row>
        <row r="4011">
          <cell r="A4011">
            <v>346</v>
          </cell>
        </row>
        <row r="4012">
          <cell r="A4012">
            <v>346</v>
          </cell>
        </row>
        <row r="4013">
          <cell r="A4013">
            <v>346</v>
          </cell>
        </row>
        <row r="4014">
          <cell r="A4014">
            <v>346</v>
          </cell>
        </row>
        <row r="4015">
          <cell r="A4015">
            <v>346</v>
          </cell>
        </row>
        <row r="4016">
          <cell r="A4016">
            <v>346</v>
          </cell>
        </row>
        <row r="4017">
          <cell r="A4017">
            <v>346</v>
          </cell>
        </row>
        <row r="4018">
          <cell r="A4018">
            <v>346</v>
          </cell>
        </row>
        <row r="4019">
          <cell r="A4019">
            <v>346</v>
          </cell>
        </row>
        <row r="4020">
          <cell r="A4020">
            <v>346</v>
          </cell>
        </row>
        <row r="4021">
          <cell r="A4021">
            <v>346</v>
          </cell>
        </row>
        <row r="4022">
          <cell r="A4022">
            <v>346</v>
          </cell>
        </row>
        <row r="4023">
          <cell r="A4023">
            <v>346</v>
          </cell>
        </row>
        <row r="4024">
          <cell r="A4024">
            <v>346</v>
          </cell>
        </row>
        <row r="4025">
          <cell r="A4025">
            <v>346</v>
          </cell>
        </row>
        <row r="4026">
          <cell r="A4026">
            <v>346</v>
          </cell>
        </row>
        <row r="4027">
          <cell r="A4027">
            <v>346</v>
          </cell>
        </row>
        <row r="4028">
          <cell r="A4028">
            <v>346</v>
          </cell>
        </row>
        <row r="4029">
          <cell r="A4029">
            <v>346</v>
          </cell>
        </row>
        <row r="4030">
          <cell r="A4030">
            <v>346</v>
          </cell>
        </row>
        <row r="4031">
          <cell r="A4031">
            <v>346</v>
          </cell>
        </row>
        <row r="4032">
          <cell r="A4032">
            <v>346</v>
          </cell>
        </row>
        <row r="4033">
          <cell r="A4033">
            <v>346</v>
          </cell>
        </row>
        <row r="4034">
          <cell r="A4034">
            <v>346</v>
          </cell>
        </row>
        <row r="4035">
          <cell r="A4035">
            <v>346</v>
          </cell>
        </row>
        <row r="4036">
          <cell r="A4036">
            <v>346</v>
          </cell>
        </row>
        <row r="4037">
          <cell r="A4037">
            <v>346</v>
          </cell>
        </row>
        <row r="4038">
          <cell r="A4038">
            <v>346</v>
          </cell>
        </row>
        <row r="4039">
          <cell r="A4039">
            <v>346</v>
          </cell>
        </row>
        <row r="4040">
          <cell r="A4040">
            <v>346</v>
          </cell>
        </row>
        <row r="4041">
          <cell r="A4041">
            <v>346</v>
          </cell>
        </row>
        <row r="4042">
          <cell r="A4042">
            <v>346</v>
          </cell>
        </row>
        <row r="4043">
          <cell r="A4043">
            <v>346</v>
          </cell>
        </row>
        <row r="4044">
          <cell r="A4044">
            <v>346</v>
          </cell>
        </row>
        <row r="4045">
          <cell r="A4045">
            <v>346</v>
          </cell>
        </row>
        <row r="4046">
          <cell r="A4046">
            <v>346</v>
          </cell>
        </row>
        <row r="4047">
          <cell r="A4047">
            <v>346</v>
          </cell>
        </row>
        <row r="4048">
          <cell r="A4048">
            <v>346</v>
          </cell>
        </row>
        <row r="4049">
          <cell r="A4049">
            <v>346</v>
          </cell>
        </row>
        <row r="4050">
          <cell r="A4050">
            <v>346</v>
          </cell>
        </row>
        <row r="4051">
          <cell r="A4051">
            <v>346</v>
          </cell>
        </row>
        <row r="4052">
          <cell r="A4052">
            <v>346</v>
          </cell>
        </row>
        <row r="4053">
          <cell r="A4053">
            <v>346</v>
          </cell>
        </row>
        <row r="4054">
          <cell r="A4054">
            <v>346</v>
          </cell>
        </row>
        <row r="4055">
          <cell r="A4055">
            <v>346</v>
          </cell>
        </row>
        <row r="4056">
          <cell r="A4056">
            <v>346</v>
          </cell>
        </row>
        <row r="4057">
          <cell r="A4057">
            <v>346</v>
          </cell>
        </row>
        <row r="4058">
          <cell r="A4058">
            <v>346</v>
          </cell>
        </row>
        <row r="4059">
          <cell r="A4059">
            <v>346</v>
          </cell>
        </row>
        <row r="4060">
          <cell r="A4060">
            <v>346</v>
          </cell>
        </row>
        <row r="4061">
          <cell r="A4061">
            <v>346</v>
          </cell>
        </row>
        <row r="4062">
          <cell r="A4062">
            <v>346</v>
          </cell>
        </row>
        <row r="4063">
          <cell r="A4063">
            <v>346</v>
          </cell>
        </row>
        <row r="4064">
          <cell r="A4064">
            <v>346</v>
          </cell>
        </row>
        <row r="4065">
          <cell r="A4065">
            <v>346</v>
          </cell>
        </row>
        <row r="4066">
          <cell r="A4066">
            <v>346</v>
          </cell>
        </row>
        <row r="4067">
          <cell r="A4067" t="str">
            <v>Analítico</v>
          </cell>
        </row>
        <row r="4068">
          <cell r="A4068">
            <v>346</v>
          </cell>
        </row>
        <row r="4069">
          <cell r="A4069">
            <v>346</v>
          </cell>
        </row>
        <row r="4070">
          <cell r="A4070">
            <v>346</v>
          </cell>
        </row>
        <row r="4071">
          <cell r="A4071">
            <v>346</v>
          </cell>
        </row>
        <row r="4072">
          <cell r="A4072">
            <v>346</v>
          </cell>
        </row>
        <row r="4073">
          <cell r="A4073">
            <v>346</v>
          </cell>
        </row>
        <row r="4074">
          <cell r="A4074">
            <v>346</v>
          </cell>
        </row>
        <row r="4075">
          <cell r="A4075">
            <v>346</v>
          </cell>
        </row>
        <row r="4076">
          <cell r="A4076">
            <v>346</v>
          </cell>
        </row>
        <row r="4077">
          <cell r="A4077">
            <v>346</v>
          </cell>
        </row>
        <row r="4078">
          <cell r="A4078">
            <v>346</v>
          </cell>
        </row>
        <row r="4079">
          <cell r="A4079">
            <v>346</v>
          </cell>
        </row>
        <row r="4080">
          <cell r="A4080">
            <v>346</v>
          </cell>
        </row>
        <row r="4081">
          <cell r="A4081">
            <v>346</v>
          </cell>
        </row>
        <row r="4082">
          <cell r="A4082">
            <v>346</v>
          </cell>
        </row>
        <row r="4083">
          <cell r="A4083">
            <v>346</v>
          </cell>
        </row>
        <row r="4084">
          <cell r="A4084">
            <v>346</v>
          </cell>
        </row>
        <row r="4085">
          <cell r="A4085">
            <v>346</v>
          </cell>
        </row>
        <row r="4086">
          <cell r="A4086">
            <v>346</v>
          </cell>
        </row>
        <row r="4087">
          <cell r="A4087">
            <v>346</v>
          </cell>
        </row>
        <row r="4088">
          <cell r="A4088">
            <v>346</v>
          </cell>
        </row>
        <row r="4089">
          <cell r="A4089">
            <v>346</v>
          </cell>
        </row>
        <row r="4090">
          <cell r="A4090">
            <v>346</v>
          </cell>
        </row>
        <row r="4091">
          <cell r="A4091">
            <v>346</v>
          </cell>
        </row>
        <row r="4092">
          <cell r="A4092">
            <v>346</v>
          </cell>
        </row>
        <row r="4093">
          <cell r="A4093">
            <v>346</v>
          </cell>
        </row>
        <row r="4094">
          <cell r="A4094">
            <v>346</v>
          </cell>
        </row>
        <row r="4095">
          <cell r="A4095">
            <v>346</v>
          </cell>
        </row>
        <row r="4096">
          <cell r="A4096">
            <v>346</v>
          </cell>
        </row>
        <row r="4097">
          <cell r="A4097">
            <v>346</v>
          </cell>
        </row>
        <row r="4098">
          <cell r="A4098">
            <v>346</v>
          </cell>
        </row>
        <row r="4099">
          <cell r="A4099">
            <v>346</v>
          </cell>
        </row>
        <row r="4100">
          <cell r="A4100">
            <v>346</v>
          </cell>
        </row>
        <row r="4101">
          <cell r="A4101">
            <v>346</v>
          </cell>
        </row>
        <row r="4102">
          <cell r="A4102">
            <v>346</v>
          </cell>
        </row>
        <row r="4103">
          <cell r="A4103">
            <v>346</v>
          </cell>
        </row>
        <row r="4104">
          <cell r="A4104">
            <v>346</v>
          </cell>
        </row>
        <row r="4105">
          <cell r="A4105">
            <v>346</v>
          </cell>
        </row>
        <row r="4106">
          <cell r="A4106">
            <v>346</v>
          </cell>
        </row>
        <row r="4107">
          <cell r="A4107">
            <v>346</v>
          </cell>
        </row>
        <row r="4108">
          <cell r="A4108">
            <v>346</v>
          </cell>
        </row>
        <row r="4109">
          <cell r="A4109">
            <v>346</v>
          </cell>
        </row>
        <row r="4110">
          <cell r="A4110">
            <v>346</v>
          </cell>
        </row>
        <row r="4111">
          <cell r="A4111">
            <v>346</v>
          </cell>
        </row>
        <row r="4112">
          <cell r="A4112">
            <v>346</v>
          </cell>
        </row>
        <row r="4113">
          <cell r="A4113">
            <v>346</v>
          </cell>
        </row>
        <row r="4114">
          <cell r="A4114">
            <v>346</v>
          </cell>
        </row>
        <row r="4115">
          <cell r="A4115">
            <v>346</v>
          </cell>
        </row>
        <row r="4116">
          <cell r="A4116">
            <v>346</v>
          </cell>
        </row>
        <row r="4117">
          <cell r="A4117">
            <v>346</v>
          </cell>
        </row>
        <row r="4118">
          <cell r="A4118">
            <v>346</v>
          </cell>
        </row>
        <row r="4119">
          <cell r="A4119">
            <v>346</v>
          </cell>
        </row>
        <row r="4120">
          <cell r="A4120">
            <v>346</v>
          </cell>
        </row>
        <row r="4121">
          <cell r="A4121">
            <v>346</v>
          </cell>
        </row>
        <row r="4122">
          <cell r="A4122">
            <v>346</v>
          </cell>
        </row>
        <row r="4123">
          <cell r="A4123">
            <v>346</v>
          </cell>
        </row>
        <row r="4124">
          <cell r="A4124">
            <v>346</v>
          </cell>
        </row>
        <row r="4125">
          <cell r="A4125">
            <v>346</v>
          </cell>
        </row>
        <row r="4126">
          <cell r="A4126">
            <v>346</v>
          </cell>
        </row>
        <row r="4127">
          <cell r="A4127">
            <v>346</v>
          </cell>
        </row>
        <row r="4128">
          <cell r="A4128">
            <v>346</v>
          </cell>
        </row>
        <row r="4129">
          <cell r="A4129">
            <v>346</v>
          </cell>
        </row>
        <row r="4130">
          <cell r="A4130">
            <v>346</v>
          </cell>
        </row>
        <row r="4131">
          <cell r="A4131">
            <v>346</v>
          </cell>
        </row>
        <row r="4132">
          <cell r="A4132">
            <v>346</v>
          </cell>
        </row>
        <row r="4133">
          <cell r="A4133">
            <v>346</v>
          </cell>
        </row>
        <row r="4134">
          <cell r="A4134">
            <v>346</v>
          </cell>
        </row>
        <row r="4135">
          <cell r="A4135">
            <v>346</v>
          </cell>
        </row>
        <row r="4136">
          <cell r="A4136">
            <v>346</v>
          </cell>
        </row>
        <row r="4137">
          <cell r="A4137">
            <v>346</v>
          </cell>
        </row>
        <row r="4138">
          <cell r="A4138">
            <v>346</v>
          </cell>
        </row>
        <row r="4139">
          <cell r="A4139" t="str">
            <v>Analítico</v>
          </cell>
        </row>
        <row r="4140">
          <cell r="A4140">
            <v>346</v>
          </cell>
        </row>
        <row r="4141">
          <cell r="A4141">
            <v>346</v>
          </cell>
        </row>
        <row r="4142">
          <cell r="A4142">
            <v>346</v>
          </cell>
        </row>
        <row r="4143">
          <cell r="A4143">
            <v>346</v>
          </cell>
        </row>
        <row r="4144">
          <cell r="A4144">
            <v>346</v>
          </cell>
        </row>
        <row r="4145">
          <cell r="A4145">
            <v>346</v>
          </cell>
        </row>
        <row r="4146">
          <cell r="A4146">
            <v>346</v>
          </cell>
        </row>
        <row r="4147">
          <cell r="A4147">
            <v>346</v>
          </cell>
        </row>
        <row r="4148">
          <cell r="A4148">
            <v>346</v>
          </cell>
        </row>
        <row r="4149">
          <cell r="A4149">
            <v>346</v>
          </cell>
        </row>
        <row r="4150">
          <cell r="A4150">
            <v>346</v>
          </cell>
        </row>
        <row r="4151">
          <cell r="A4151">
            <v>346</v>
          </cell>
        </row>
        <row r="4152">
          <cell r="A4152">
            <v>346</v>
          </cell>
        </row>
        <row r="4153">
          <cell r="A4153">
            <v>346</v>
          </cell>
        </row>
        <row r="4154">
          <cell r="A4154">
            <v>346</v>
          </cell>
        </row>
        <row r="4155">
          <cell r="A4155">
            <v>346</v>
          </cell>
        </row>
        <row r="4156">
          <cell r="A4156">
            <v>346</v>
          </cell>
        </row>
        <row r="4157">
          <cell r="A4157">
            <v>346</v>
          </cell>
        </row>
        <row r="4158">
          <cell r="A4158">
            <v>346</v>
          </cell>
        </row>
        <row r="4159">
          <cell r="A4159">
            <v>346</v>
          </cell>
        </row>
        <row r="4160">
          <cell r="A4160">
            <v>346</v>
          </cell>
        </row>
        <row r="4161">
          <cell r="A4161">
            <v>346</v>
          </cell>
        </row>
        <row r="4162">
          <cell r="A4162">
            <v>346</v>
          </cell>
        </row>
        <row r="4163">
          <cell r="A4163">
            <v>346</v>
          </cell>
        </row>
        <row r="4164">
          <cell r="A4164">
            <v>346</v>
          </cell>
        </row>
        <row r="4165">
          <cell r="A4165">
            <v>346</v>
          </cell>
        </row>
        <row r="4166">
          <cell r="A4166">
            <v>346</v>
          </cell>
        </row>
        <row r="4167">
          <cell r="A4167">
            <v>346</v>
          </cell>
        </row>
        <row r="4168">
          <cell r="A4168">
            <v>346</v>
          </cell>
        </row>
        <row r="4169">
          <cell r="A4169">
            <v>346</v>
          </cell>
        </row>
        <row r="4170">
          <cell r="A4170">
            <v>346</v>
          </cell>
        </row>
        <row r="4171">
          <cell r="A4171">
            <v>346</v>
          </cell>
        </row>
        <row r="4172">
          <cell r="A4172">
            <v>346</v>
          </cell>
        </row>
        <row r="4173">
          <cell r="A4173">
            <v>346</v>
          </cell>
        </row>
        <row r="4174">
          <cell r="A4174">
            <v>346</v>
          </cell>
        </row>
        <row r="4175">
          <cell r="A4175">
            <v>346</v>
          </cell>
        </row>
        <row r="4176">
          <cell r="A4176">
            <v>346</v>
          </cell>
        </row>
        <row r="4177">
          <cell r="A4177">
            <v>346</v>
          </cell>
        </row>
        <row r="4178">
          <cell r="A4178">
            <v>346</v>
          </cell>
        </row>
        <row r="4179">
          <cell r="A4179">
            <v>346</v>
          </cell>
        </row>
        <row r="4180">
          <cell r="A4180">
            <v>346</v>
          </cell>
        </row>
        <row r="4181">
          <cell r="A4181">
            <v>346</v>
          </cell>
        </row>
        <row r="4182">
          <cell r="A4182">
            <v>346</v>
          </cell>
        </row>
        <row r="4183">
          <cell r="A4183">
            <v>346</v>
          </cell>
        </row>
        <row r="4184">
          <cell r="A4184">
            <v>346</v>
          </cell>
        </row>
        <row r="4185">
          <cell r="A4185">
            <v>346</v>
          </cell>
        </row>
        <row r="4186">
          <cell r="A4186">
            <v>346</v>
          </cell>
        </row>
        <row r="4187">
          <cell r="A4187">
            <v>346</v>
          </cell>
        </row>
        <row r="4188">
          <cell r="A4188">
            <v>346</v>
          </cell>
        </row>
        <row r="4189">
          <cell r="A4189">
            <v>346</v>
          </cell>
        </row>
        <row r="4190">
          <cell r="A4190">
            <v>346</v>
          </cell>
        </row>
        <row r="4191">
          <cell r="A4191">
            <v>346</v>
          </cell>
        </row>
        <row r="4192">
          <cell r="A4192">
            <v>346</v>
          </cell>
        </row>
        <row r="4193">
          <cell r="A4193">
            <v>346</v>
          </cell>
        </row>
        <row r="4194">
          <cell r="A4194">
            <v>346</v>
          </cell>
        </row>
        <row r="4195">
          <cell r="A4195">
            <v>346</v>
          </cell>
        </row>
        <row r="4196">
          <cell r="A4196">
            <v>346</v>
          </cell>
        </row>
        <row r="4197">
          <cell r="A4197">
            <v>346</v>
          </cell>
        </row>
        <row r="4198">
          <cell r="A4198">
            <v>346</v>
          </cell>
        </row>
        <row r="4199">
          <cell r="A4199">
            <v>346</v>
          </cell>
        </row>
        <row r="4200">
          <cell r="A4200">
            <v>346</v>
          </cell>
        </row>
        <row r="4201">
          <cell r="A4201">
            <v>346</v>
          </cell>
        </row>
        <row r="4202">
          <cell r="A4202">
            <v>346</v>
          </cell>
        </row>
        <row r="4203">
          <cell r="A4203">
            <v>346</v>
          </cell>
        </row>
        <row r="4204">
          <cell r="A4204">
            <v>346</v>
          </cell>
        </row>
        <row r="4205">
          <cell r="A4205">
            <v>346</v>
          </cell>
        </row>
        <row r="4206">
          <cell r="A4206">
            <v>346</v>
          </cell>
        </row>
        <row r="4207">
          <cell r="A4207">
            <v>346</v>
          </cell>
        </row>
        <row r="4208">
          <cell r="A4208">
            <v>346</v>
          </cell>
        </row>
        <row r="4209">
          <cell r="A4209">
            <v>346</v>
          </cell>
        </row>
        <row r="4210">
          <cell r="A4210">
            <v>346</v>
          </cell>
        </row>
        <row r="4211">
          <cell r="A4211">
            <v>346</v>
          </cell>
        </row>
        <row r="4212">
          <cell r="A4212">
            <v>346</v>
          </cell>
        </row>
        <row r="4213">
          <cell r="A4213">
            <v>346</v>
          </cell>
        </row>
        <row r="4214">
          <cell r="A4214">
            <v>346</v>
          </cell>
        </row>
        <row r="4215">
          <cell r="A4215">
            <v>346</v>
          </cell>
        </row>
        <row r="4216">
          <cell r="A4216">
            <v>346</v>
          </cell>
        </row>
        <row r="4217">
          <cell r="A4217">
            <v>346</v>
          </cell>
        </row>
        <row r="4218">
          <cell r="A4218">
            <v>346</v>
          </cell>
        </row>
        <row r="4219">
          <cell r="A4219">
            <v>346</v>
          </cell>
        </row>
        <row r="4220">
          <cell r="A4220">
            <v>346</v>
          </cell>
        </row>
        <row r="4221">
          <cell r="A4221">
            <v>346</v>
          </cell>
        </row>
        <row r="4222">
          <cell r="A4222">
            <v>346</v>
          </cell>
        </row>
        <row r="4223">
          <cell r="A4223">
            <v>346</v>
          </cell>
        </row>
        <row r="4224">
          <cell r="A4224">
            <v>346</v>
          </cell>
        </row>
        <row r="4225">
          <cell r="A4225">
            <v>346</v>
          </cell>
        </row>
        <row r="4226">
          <cell r="A4226">
            <v>346</v>
          </cell>
        </row>
        <row r="4227">
          <cell r="A4227">
            <v>346</v>
          </cell>
        </row>
        <row r="4228">
          <cell r="A4228">
            <v>346</v>
          </cell>
        </row>
        <row r="4229">
          <cell r="A4229">
            <v>346</v>
          </cell>
        </row>
        <row r="4230">
          <cell r="A4230">
            <v>346</v>
          </cell>
        </row>
        <row r="4231">
          <cell r="A4231">
            <v>346</v>
          </cell>
        </row>
        <row r="4232">
          <cell r="A4232">
            <v>346</v>
          </cell>
        </row>
        <row r="4233">
          <cell r="A4233">
            <v>346</v>
          </cell>
        </row>
        <row r="4234">
          <cell r="A4234">
            <v>346</v>
          </cell>
        </row>
        <row r="4235">
          <cell r="A4235">
            <v>346</v>
          </cell>
        </row>
        <row r="4236">
          <cell r="A4236">
            <v>346</v>
          </cell>
        </row>
        <row r="4237">
          <cell r="A4237">
            <v>346</v>
          </cell>
        </row>
        <row r="4238">
          <cell r="A4238">
            <v>346</v>
          </cell>
        </row>
        <row r="4239">
          <cell r="A4239">
            <v>346</v>
          </cell>
        </row>
        <row r="4240">
          <cell r="A4240">
            <v>346</v>
          </cell>
        </row>
        <row r="4241">
          <cell r="A4241">
            <v>346</v>
          </cell>
        </row>
        <row r="4242">
          <cell r="A4242">
            <v>346</v>
          </cell>
        </row>
        <row r="4243">
          <cell r="A4243">
            <v>346</v>
          </cell>
        </row>
        <row r="4244">
          <cell r="A4244">
            <v>346</v>
          </cell>
        </row>
        <row r="4245">
          <cell r="A4245">
            <v>346</v>
          </cell>
        </row>
        <row r="4246">
          <cell r="A4246">
            <v>346</v>
          </cell>
        </row>
        <row r="4247">
          <cell r="A4247">
            <v>346</v>
          </cell>
        </row>
        <row r="4248">
          <cell r="A4248">
            <v>346</v>
          </cell>
        </row>
        <row r="4249">
          <cell r="A4249">
            <v>346</v>
          </cell>
        </row>
        <row r="4250">
          <cell r="A4250" t="str">
            <v>Analítico</v>
          </cell>
        </row>
        <row r="4251">
          <cell r="A4251">
            <v>346</v>
          </cell>
        </row>
        <row r="4252">
          <cell r="A4252">
            <v>346</v>
          </cell>
        </row>
        <row r="4253">
          <cell r="A4253">
            <v>346</v>
          </cell>
        </row>
        <row r="4254">
          <cell r="A4254">
            <v>346</v>
          </cell>
        </row>
        <row r="4255">
          <cell r="A4255">
            <v>346</v>
          </cell>
        </row>
        <row r="4256">
          <cell r="A4256">
            <v>346</v>
          </cell>
        </row>
        <row r="4257">
          <cell r="A4257">
            <v>346</v>
          </cell>
        </row>
        <row r="4258">
          <cell r="A4258">
            <v>372</v>
          </cell>
        </row>
        <row r="4259">
          <cell r="A4259">
            <v>346</v>
          </cell>
        </row>
        <row r="4260">
          <cell r="A4260">
            <v>346</v>
          </cell>
        </row>
        <row r="4261">
          <cell r="A4261">
            <v>346</v>
          </cell>
        </row>
        <row r="4262">
          <cell r="A4262">
            <v>346</v>
          </cell>
        </row>
        <row r="4263">
          <cell r="A4263">
            <v>346</v>
          </cell>
        </row>
        <row r="4264">
          <cell r="A4264">
            <v>346</v>
          </cell>
        </row>
        <row r="4265">
          <cell r="A4265">
            <v>346</v>
          </cell>
        </row>
        <row r="4266">
          <cell r="A4266">
            <v>346</v>
          </cell>
        </row>
        <row r="4267">
          <cell r="A4267">
            <v>346</v>
          </cell>
        </row>
        <row r="4268">
          <cell r="A4268">
            <v>346</v>
          </cell>
        </row>
        <row r="4269">
          <cell r="A4269">
            <v>346</v>
          </cell>
        </row>
        <row r="4270">
          <cell r="A4270">
            <v>346</v>
          </cell>
        </row>
        <row r="4271">
          <cell r="A4271">
            <v>346</v>
          </cell>
        </row>
        <row r="4272">
          <cell r="A4272">
            <v>346</v>
          </cell>
        </row>
        <row r="4273">
          <cell r="A4273">
            <v>346</v>
          </cell>
        </row>
        <row r="4274">
          <cell r="A4274">
            <v>346</v>
          </cell>
        </row>
        <row r="4275">
          <cell r="A4275">
            <v>346</v>
          </cell>
        </row>
        <row r="4276">
          <cell r="A4276">
            <v>346</v>
          </cell>
        </row>
        <row r="4277">
          <cell r="A4277">
            <v>346</v>
          </cell>
        </row>
        <row r="4278">
          <cell r="A4278">
            <v>346</v>
          </cell>
        </row>
        <row r="4279">
          <cell r="A4279">
            <v>346</v>
          </cell>
        </row>
        <row r="4280">
          <cell r="A4280">
            <v>346</v>
          </cell>
        </row>
        <row r="4281">
          <cell r="A4281">
            <v>346</v>
          </cell>
        </row>
        <row r="4282">
          <cell r="A4282">
            <v>346</v>
          </cell>
        </row>
        <row r="4283">
          <cell r="A4283">
            <v>346</v>
          </cell>
        </row>
        <row r="4284">
          <cell r="A4284">
            <v>346</v>
          </cell>
        </row>
        <row r="4285">
          <cell r="A4285">
            <v>346</v>
          </cell>
        </row>
        <row r="4286">
          <cell r="A4286">
            <v>346</v>
          </cell>
        </row>
        <row r="4287">
          <cell r="A4287">
            <v>346</v>
          </cell>
        </row>
        <row r="4288">
          <cell r="A4288">
            <v>346</v>
          </cell>
        </row>
        <row r="4289">
          <cell r="A4289">
            <v>346</v>
          </cell>
        </row>
        <row r="4290">
          <cell r="A4290">
            <v>346</v>
          </cell>
        </row>
        <row r="4291">
          <cell r="A4291">
            <v>346</v>
          </cell>
        </row>
        <row r="4292">
          <cell r="A4292">
            <v>346</v>
          </cell>
        </row>
        <row r="4293">
          <cell r="A4293">
            <v>346</v>
          </cell>
        </row>
        <row r="4294">
          <cell r="A4294">
            <v>346</v>
          </cell>
        </row>
        <row r="4295">
          <cell r="A4295">
            <v>346</v>
          </cell>
        </row>
        <row r="4296">
          <cell r="A4296">
            <v>346</v>
          </cell>
        </row>
        <row r="4297">
          <cell r="A4297">
            <v>346</v>
          </cell>
        </row>
        <row r="4298">
          <cell r="A4298">
            <v>346</v>
          </cell>
        </row>
        <row r="4299">
          <cell r="A4299">
            <v>346</v>
          </cell>
        </row>
        <row r="4300">
          <cell r="A4300">
            <v>346</v>
          </cell>
        </row>
        <row r="4301">
          <cell r="A4301">
            <v>346</v>
          </cell>
        </row>
        <row r="4302">
          <cell r="A4302">
            <v>346</v>
          </cell>
        </row>
        <row r="4303">
          <cell r="A4303">
            <v>346</v>
          </cell>
        </row>
        <row r="4304">
          <cell r="A4304">
            <v>346</v>
          </cell>
        </row>
        <row r="4305">
          <cell r="A4305">
            <v>346</v>
          </cell>
        </row>
        <row r="4306">
          <cell r="A4306">
            <v>346</v>
          </cell>
        </row>
        <row r="4307">
          <cell r="A4307">
            <v>346</v>
          </cell>
        </row>
        <row r="4308">
          <cell r="A4308">
            <v>346</v>
          </cell>
        </row>
        <row r="4309">
          <cell r="A4309">
            <v>346</v>
          </cell>
        </row>
        <row r="4310">
          <cell r="A4310">
            <v>346</v>
          </cell>
        </row>
        <row r="4311">
          <cell r="A4311">
            <v>346</v>
          </cell>
        </row>
        <row r="4312">
          <cell r="A4312">
            <v>346</v>
          </cell>
        </row>
        <row r="4313">
          <cell r="A4313">
            <v>346</v>
          </cell>
        </row>
        <row r="4314">
          <cell r="A4314">
            <v>346</v>
          </cell>
        </row>
        <row r="4315">
          <cell r="A4315">
            <v>346</v>
          </cell>
        </row>
        <row r="4316">
          <cell r="A4316">
            <v>346</v>
          </cell>
        </row>
        <row r="4317">
          <cell r="A4317">
            <v>346</v>
          </cell>
        </row>
        <row r="4318">
          <cell r="A4318">
            <v>346</v>
          </cell>
        </row>
        <row r="4319">
          <cell r="A4319">
            <v>346</v>
          </cell>
        </row>
        <row r="4320">
          <cell r="A4320">
            <v>346</v>
          </cell>
        </row>
        <row r="4321">
          <cell r="A4321">
            <v>346</v>
          </cell>
        </row>
        <row r="4322">
          <cell r="A4322">
            <v>346</v>
          </cell>
        </row>
        <row r="4323">
          <cell r="A4323">
            <v>346</v>
          </cell>
        </row>
        <row r="4324">
          <cell r="A4324">
            <v>346</v>
          </cell>
        </row>
        <row r="4325">
          <cell r="A4325">
            <v>346</v>
          </cell>
        </row>
        <row r="4326">
          <cell r="A4326">
            <v>346</v>
          </cell>
        </row>
        <row r="4327">
          <cell r="A4327">
            <v>346</v>
          </cell>
        </row>
        <row r="4328">
          <cell r="A4328">
            <v>346</v>
          </cell>
        </row>
        <row r="4329">
          <cell r="A4329">
            <v>346</v>
          </cell>
        </row>
        <row r="4330">
          <cell r="A4330">
            <v>346</v>
          </cell>
        </row>
        <row r="4331">
          <cell r="A4331">
            <v>346</v>
          </cell>
        </row>
        <row r="4332">
          <cell r="A4332">
            <v>346</v>
          </cell>
        </row>
        <row r="4333">
          <cell r="A4333">
            <v>346</v>
          </cell>
        </row>
        <row r="4334">
          <cell r="A4334">
            <v>346</v>
          </cell>
        </row>
        <row r="4335">
          <cell r="A4335">
            <v>346</v>
          </cell>
        </row>
        <row r="4336">
          <cell r="A4336">
            <v>346</v>
          </cell>
        </row>
        <row r="4337">
          <cell r="A4337">
            <v>346</v>
          </cell>
        </row>
        <row r="4338">
          <cell r="A4338">
            <v>346</v>
          </cell>
        </row>
        <row r="4339">
          <cell r="A4339">
            <v>346</v>
          </cell>
        </row>
        <row r="4340">
          <cell r="A4340">
            <v>346</v>
          </cell>
        </row>
        <row r="4341">
          <cell r="A4341">
            <v>346</v>
          </cell>
        </row>
        <row r="4342">
          <cell r="A4342">
            <v>346</v>
          </cell>
        </row>
        <row r="4343">
          <cell r="A4343">
            <v>346</v>
          </cell>
        </row>
        <row r="4344">
          <cell r="A4344">
            <v>346</v>
          </cell>
        </row>
        <row r="4345">
          <cell r="A4345">
            <v>346</v>
          </cell>
        </row>
        <row r="4346">
          <cell r="A4346">
            <v>346</v>
          </cell>
        </row>
        <row r="4347">
          <cell r="A4347">
            <v>346</v>
          </cell>
        </row>
        <row r="4348">
          <cell r="A4348">
            <v>346</v>
          </cell>
        </row>
        <row r="4349">
          <cell r="A4349">
            <v>346</v>
          </cell>
        </row>
        <row r="4350">
          <cell r="A4350">
            <v>346</v>
          </cell>
        </row>
        <row r="4351">
          <cell r="A4351">
            <v>346</v>
          </cell>
        </row>
        <row r="4352">
          <cell r="A4352">
            <v>346</v>
          </cell>
        </row>
        <row r="4353">
          <cell r="A4353">
            <v>346</v>
          </cell>
        </row>
        <row r="4354">
          <cell r="A4354">
            <v>346</v>
          </cell>
        </row>
        <row r="4355">
          <cell r="A4355">
            <v>346</v>
          </cell>
        </row>
        <row r="4356">
          <cell r="A4356">
            <v>346</v>
          </cell>
        </row>
        <row r="4357">
          <cell r="A4357">
            <v>346</v>
          </cell>
        </row>
        <row r="4358">
          <cell r="A4358">
            <v>346</v>
          </cell>
        </row>
        <row r="4359">
          <cell r="A4359">
            <v>346</v>
          </cell>
        </row>
        <row r="4360">
          <cell r="A4360">
            <v>346</v>
          </cell>
        </row>
        <row r="4361">
          <cell r="A4361">
            <v>346</v>
          </cell>
        </row>
        <row r="4362">
          <cell r="A4362">
            <v>346</v>
          </cell>
        </row>
        <row r="4363">
          <cell r="A4363">
            <v>346</v>
          </cell>
        </row>
        <row r="4364">
          <cell r="A4364">
            <v>346</v>
          </cell>
        </row>
        <row r="4365">
          <cell r="A4365">
            <v>346</v>
          </cell>
        </row>
        <row r="4366">
          <cell r="A4366">
            <v>346</v>
          </cell>
        </row>
        <row r="4367">
          <cell r="A4367">
            <v>346</v>
          </cell>
        </row>
        <row r="4368">
          <cell r="A4368">
            <v>346</v>
          </cell>
        </row>
        <row r="4369">
          <cell r="A4369">
            <v>346</v>
          </cell>
        </row>
        <row r="4370">
          <cell r="A4370">
            <v>346</v>
          </cell>
        </row>
        <row r="4371">
          <cell r="A4371">
            <v>346</v>
          </cell>
        </row>
        <row r="4372">
          <cell r="A4372">
            <v>346</v>
          </cell>
        </row>
        <row r="4373">
          <cell r="A4373">
            <v>346</v>
          </cell>
        </row>
        <row r="4374">
          <cell r="A4374">
            <v>346</v>
          </cell>
        </row>
        <row r="4375">
          <cell r="A4375">
            <v>346</v>
          </cell>
        </row>
        <row r="4376">
          <cell r="A4376">
            <v>346</v>
          </cell>
        </row>
        <row r="4377">
          <cell r="A4377">
            <v>346</v>
          </cell>
        </row>
        <row r="4378">
          <cell r="A4378">
            <v>346</v>
          </cell>
        </row>
        <row r="4379">
          <cell r="A4379">
            <v>346</v>
          </cell>
        </row>
        <row r="4380">
          <cell r="A4380">
            <v>346</v>
          </cell>
        </row>
        <row r="4381">
          <cell r="A4381">
            <v>346</v>
          </cell>
        </row>
        <row r="4382">
          <cell r="A4382">
            <v>346</v>
          </cell>
        </row>
        <row r="4383">
          <cell r="A4383">
            <v>346</v>
          </cell>
        </row>
        <row r="4384">
          <cell r="A4384">
            <v>346</v>
          </cell>
        </row>
        <row r="4385">
          <cell r="A4385">
            <v>346</v>
          </cell>
        </row>
        <row r="4386">
          <cell r="A4386">
            <v>346</v>
          </cell>
        </row>
        <row r="4387">
          <cell r="A4387">
            <v>346</v>
          </cell>
        </row>
        <row r="4388">
          <cell r="A4388">
            <v>346</v>
          </cell>
        </row>
        <row r="4389">
          <cell r="A4389">
            <v>346</v>
          </cell>
        </row>
        <row r="4390">
          <cell r="A4390">
            <v>346</v>
          </cell>
        </row>
        <row r="4391">
          <cell r="A4391">
            <v>346</v>
          </cell>
        </row>
        <row r="4392">
          <cell r="A4392">
            <v>346</v>
          </cell>
        </row>
        <row r="4393">
          <cell r="A4393">
            <v>346</v>
          </cell>
        </row>
        <row r="4394">
          <cell r="A4394">
            <v>346</v>
          </cell>
        </row>
        <row r="4395">
          <cell r="A4395">
            <v>346</v>
          </cell>
        </row>
        <row r="4396">
          <cell r="A4396">
            <v>346</v>
          </cell>
        </row>
        <row r="4397">
          <cell r="A4397">
            <v>346</v>
          </cell>
        </row>
        <row r="4398">
          <cell r="A4398">
            <v>346</v>
          </cell>
        </row>
        <row r="4399">
          <cell r="A4399">
            <v>346</v>
          </cell>
        </row>
        <row r="4400">
          <cell r="A4400">
            <v>346</v>
          </cell>
        </row>
        <row r="4401">
          <cell r="A4401">
            <v>346</v>
          </cell>
        </row>
        <row r="4402">
          <cell r="A4402">
            <v>346</v>
          </cell>
        </row>
        <row r="4403">
          <cell r="A4403">
            <v>346</v>
          </cell>
        </row>
        <row r="4404">
          <cell r="A4404" t="str">
            <v>Analítico</v>
          </cell>
        </row>
        <row r="4405">
          <cell r="A4405">
            <v>346</v>
          </cell>
        </row>
        <row r="4406">
          <cell r="A4406" t="str">
            <v>Analítico</v>
          </cell>
        </row>
        <row r="4407">
          <cell r="A4407">
            <v>346</v>
          </cell>
        </row>
        <row r="4408">
          <cell r="A4408">
            <v>346</v>
          </cell>
        </row>
        <row r="4409">
          <cell r="A4409">
            <v>346</v>
          </cell>
        </row>
        <row r="4410">
          <cell r="A4410">
            <v>346</v>
          </cell>
        </row>
        <row r="4411">
          <cell r="A4411">
            <v>346</v>
          </cell>
        </row>
        <row r="4412">
          <cell r="A4412">
            <v>346</v>
          </cell>
        </row>
        <row r="4413">
          <cell r="A4413">
            <v>346</v>
          </cell>
        </row>
        <row r="4414">
          <cell r="A4414">
            <v>346</v>
          </cell>
        </row>
        <row r="4415">
          <cell r="A4415">
            <v>346</v>
          </cell>
        </row>
        <row r="4416">
          <cell r="A4416">
            <v>346</v>
          </cell>
        </row>
        <row r="4417">
          <cell r="A4417">
            <v>346</v>
          </cell>
        </row>
        <row r="4418">
          <cell r="A4418">
            <v>346</v>
          </cell>
        </row>
        <row r="4419">
          <cell r="A4419">
            <v>346</v>
          </cell>
        </row>
        <row r="4420">
          <cell r="A4420">
            <v>346</v>
          </cell>
        </row>
        <row r="4421">
          <cell r="A4421">
            <v>346</v>
          </cell>
        </row>
        <row r="4422">
          <cell r="A4422">
            <v>346</v>
          </cell>
        </row>
        <row r="4423">
          <cell r="A4423">
            <v>346</v>
          </cell>
        </row>
        <row r="4424">
          <cell r="A4424">
            <v>346</v>
          </cell>
        </row>
        <row r="4425">
          <cell r="A4425">
            <v>346</v>
          </cell>
        </row>
        <row r="4426">
          <cell r="A4426">
            <v>346</v>
          </cell>
        </row>
        <row r="4427">
          <cell r="A4427">
            <v>346</v>
          </cell>
        </row>
        <row r="4428">
          <cell r="A4428">
            <v>346</v>
          </cell>
        </row>
        <row r="4429">
          <cell r="A4429">
            <v>346</v>
          </cell>
        </row>
        <row r="4430">
          <cell r="A4430">
            <v>346</v>
          </cell>
        </row>
        <row r="4431">
          <cell r="A4431">
            <v>346</v>
          </cell>
        </row>
        <row r="4432">
          <cell r="A4432">
            <v>346</v>
          </cell>
        </row>
        <row r="4433">
          <cell r="A4433">
            <v>346</v>
          </cell>
        </row>
        <row r="4434">
          <cell r="A4434">
            <v>346</v>
          </cell>
        </row>
        <row r="4435">
          <cell r="A4435">
            <v>346</v>
          </cell>
        </row>
        <row r="4436">
          <cell r="A4436">
            <v>346</v>
          </cell>
        </row>
        <row r="4437">
          <cell r="A4437">
            <v>346</v>
          </cell>
        </row>
        <row r="4438">
          <cell r="A4438">
            <v>346</v>
          </cell>
        </row>
        <row r="4439">
          <cell r="A4439" t="str">
            <v>Analítico</v>
          </cell>
        </row>
        <row r="4440">
          <cell r="A4440">
            <v>348</v>
          </cell>
        </row>
        <row r="4441">
          <cell r="A4441">
            <v>348</v>
          </cell>
        </row>
        <row r="4442">
          <cell r="A4442">
            <v>348</v>
          </cell>
        </row>
        <row r="4443">
          <cell r="A4443">
            <v>348</v>
          </cell>
        </row>
        <row r="4444">
          <cell r="A4444">
            <v>348</v>
          </cell>
        </row>
        <row r="4445">
          <cell r="A4445">
            <v>348</v>
          </cell>
        </row>
        <row r="4446">
          <cell r="A4446" t="str">
            <v>Analítico</v>
          </cell>
        </row>
        <row r="4447">
          <cell r="A4447" t="str">
            <v>Analítico</v>
          </cell>
        </row>
        <row r="4448">
          <cell r="A4448">
            <v>349</v>
          </cell>
        </row>
        <row r="4449">
          <cell r="A4449">
            <v>349</v>
          </cell>
        </row>
        <row r="4450">
          <cell r="A4450">
            <v>349</v>
          </cell>
        </row>
        <row r="4451">
          <cell r="A4451">
            <v>349</v>
          </cell>
        </row>
        <row r="4452">
          <cell r="A4452">
            <v>349</v>
          </cell>
        </row>
        <row r="4453">
          <cell r="A4453">
            <v>349</v>
          </cell>
        </row>
        <row r="4454">
          <cell r="A4454">
            <v>349</v>
          </cell>
        </row>
        <row r="4455">
          <cell r="A4455">
            <v>349</v>
          </cell>
        </row>
        <row r="4456">
          <cell r="A4456">
            <v>349</v>
          </cell>
        </row>
        <row r="4457">
          <cell r="A4457">
            <v>349</v>
          </cell>
        </row>
        <row r="4458">
          <cell r="A4458">
            <v>349</v>
          </cell>
        </row>
        <row r="4459">
          <cell r="A4459">
            <v>349</v>
          </cell>
        </row>
        <row r="4460">
          <cell r="A4460">
            <v>349</v>
          </cell>
        </row>
        <row r="4461">
          <cell r="A4461">
            <v>349</v>
          </cell>
        </row>
        <row r="4462">
          <cell r="A4462">
            <v>349</v>
          </cell>
        </row>
        <row r="4463">
          <cell r="A4463">
            <v>349</v>
          </cell>
        </row>
        <row r="4464">
          <cell r="A4464">
            <v>349</v>
          </cell>
        </row>
        <row r="4465">
          <cell r="A4465">
            <v>349</v>
          </cell>
        </row>
        <row r="4466">
          <cell r="A4466">
            <v>349</v>
          </cell>
        </row>
        <row r="4467">
          <cell r="A4467">
            <v>349</v>
          </cell>
        </row>
        <row r="4468">
          <cell r="A4468">
            <v>349</v>
          </cell>
        </row>
        <row r="4469">
          <cell r="A4469">
            <v>349</v>
          </cell>
        </row>
        <row r="4470">
          <cell r="A4470">
            <v>349</v>
          </cell>
        </row>
        <row r="4471">
          <cell r="A4471">
            <v>349</v>
          </cell>
        </row>
        <row r="4472">
          <cell r="A4472">
            <v>349</v>
          </cell>
        </row>
        <row r="4473">
          <cell r="A4473">
            <v>349</v>
          </cell>
        </row>
        <row r="4474">
          <cell r="A4474">
            <v>349</v>
          </cell>
        </row>
        <row r="4475">
          <cell r="A4475">
            <v>349</v>
          </cell>
        </row>
        <row r="4476">
          <cell r="A4476">
            <v>349</v>
          </cell>
        </row>
        <row r="4477">
          <cell r="A4477">
            <v>349</v>
          </cell>
        </row>
        <row r="4478">
          <cell r="A4478">
            <v>349</v>
          </cell>
        </row>
        <row r="4479">
          <cell r="A4479">
            <v>349</v>
          </cell>
        </row>
        <row r="4480">
          <cell r="A4480">
            <v>349</v>
          </cell>
        </row>
        <row r="4481">
          <cell r="A4481">
            <v>349</v>
          </cell>
        </row>
        <row r="4482">
          <cell r="A4482">
            <v>349</v>
          </cell>
        </row>
        <row r="4483">
          <cell r="A4483">
            <v>349</v>
          </cell>
        </row>
        <row r="4484">
          <cell r="A4484">
            <v>349</v>
          </cell>
        </row>
        <row r="4485">
          <cell r="A4485">
            <v>349</v>
          </cell>
        </row>
        <row r="4486">
          <cell r="A4486">
            <v>349</v>
          </cell>
        </row>
        <row r="4487">
          <cell r="A4487">
            <v>349</v>
          </cell>
        </row>
        <row r="4488">
          <cell r="A4488">
            <v>349</v>
          </cell>
        </row>
        <row r="4489">
          <cell r="A4489">
            <v>349</v>
          </cell>
        </row>
        <row r="4490">
          <cell r="A4490">
            <v>349</v>
          </cell>
        </row>
        <row r="4491">
          <cell r="A4491">
            <v>349</v>
          </cell>
        </row>
        <row r="4492">
          <cell r="A4492">
            <v>349</v>
          </cell>
        </row>
        <row r="4493">
          <cell r="A4493">
            <v>349</v>
          </cell>
        </row>
        <row r="4494">
          <cell r="A4494">
            <v>349</v>
          </cell>
        </row>
        <row r="4495">
          <cell r="A4495">
            <v>349</v>
          </cell>
        </row>
        <row r="4496">
          <cell r="A4496">
            <v>349</v>
          </cell>
        </row>
        <row r="4497">
          <cell r="A4497">
            <v>349</v>
          </cell>
        </row>
        <row r="4498">
          <cell r="A4498">
            <v>349</v>
          </cell>
        </row>
        <row r="4499">
          <cell r="A4499">
            <v>349</v>
          </cell>
        </row>
        <row r="4500">
          <cell r="A4500">
            <v>349</v>
          </cell>
        </row>
        <row r="4501">
          <cell r="A4501">
            <v>349</v>
          </cell>
        </row>
        <row r="4502">
          <cell r="A4502">
            <v>349</v>
          </cell>
        </row>
        <row r="4503">
          <cell r="A4503">
            <v>349</v>
          </cell>
        </row>
        <row r="4504">
          <cell r="A4504">
            <v>349</v>
          </cell>
        </row>
        <row r="4505">
          <cell r="A4505">
            <v>349</v>
          </cell>
        </row>
        <row r="4506">
          <cell r="A4506">
            <v>349</v>
          </cell>
        </row>
        <row r="4507">
          <cell r="A4507">
            <v>349</v>
          </cell>
        </row>
        <row r="4508">
          <cell r="A4508">
            <v>349</v>
          </cell>
        </row>
        <row r="4509">
          <cell r="A4509">
            <v>349</v>
          </cell>
        </row>
        <row r="4510">
          <cell r="A4510">
            <v>349</v>
          </cell>
        </row>
        <row r="4511">
          <cell r="A4511">
            <v>349</v>
          </cell>
        </row>
        <row r="4512">
          <cell r="A4512">
            <v>349</v>
          </cell>
        </row>
        <row r="4513">
          <cell r="A4513">
            <v>349</v>
          </cell>
        </row>
        <row r="4514">
          <cell r="A4514">
            <v>349</v>
          </cell>
        </row>
        <row r="4515">
          <cell r="A4515">
            <v>349</v>
          </cell>
        </row>
        <row r="4516">
          <cell r="A4516">
            <v>349</v>
          </cell>
        </row>
        <row r="4517">
          <cell r="A4517">
            <v>349</v>
          </cell>
        </row>
        <row r="4518">
          <cell r="A4518">
            <v>349</v>
          </cell>
        </row>
        <row r="4519">
          <cell r="A4519">
            <v>349</v>
          </cell>
        </row>
        <row r="4520">
          <cell r="A4520">
            <v>349</v>
          </cell>
        </row>
        <row r="4521">
          <cell r="A4521">
            <v>349</v>
          </cell>
        </row>
        <row r="4522">
          <cell r="A4522">
            <v>349</v>
          </cell>
        </row>
        <row r="4523">
          <cell r="A4523">
            <v>349</v>
          </cell>
        </row>
        <row r="4524">
          <cell r="A4524">
            <v>349</v>
          </cell>
        </row>
        <row r="4525">
          <cell r="A4525">
            <v>349</v>
          </cell>
        </row>
        <row r="4526">
          <cell r="A4526">
            <v>349</v>
          </cell>
        </row>
        <row r="4527">
          <cell r="A4527">
            <v>349</v>
          </cell>
        </row>
        <row r="4528">
          <cell r="A4528">
            <v>349</v>
          </cell>
        </row>
        <row r="4529">
          <cell r="A4529" t="str">
            <v>Analítico</v>
          </cell>
        </row>
        <row r="4530">
          <cell r="A4530">
            <v>349</v>
          </cell>
        </row>
        <row r="4531">
          <cell r="A4531">
            <v>349</v>
          </cell>
        </row>
        <row r="4532">
          <cell r="A4532">
            <v>349</v>
          </cell>
        </row>
        <row r="4533">
          <cell r="A4533">
            <v>349</v>
          </cell>
        </row>
        <row r="4534">
          <cell r="A4534">
            <v>349</v>
          </cell>
        </row>
        <row r="4535">
          <cell r="A4535">
            <v>349</v>
          </cell>
        </row>
        <row r="4536">
          <cell r="A4536">
            <v>349</v>
          </cell>
        </row>
        <row r="4537">
          <cell r="A4537">
            <v>349</v>
          </cell>
        </row>
        <row r="4538">
          <cell r="A4538">
            <v>349</v>
          </cell>
        </row>
        <row r="4539">
          <cell r="A4539">
            <v>349</v>
          </cell>
        </row>
        <row r="4540">
          <cell r="A4540">
            <v>349</v>
          </cell>
        </row>
        <row r="4541">
          <cell r="A4541">
            <v>349</v>
          </cell>
        </row>
        <row r="4542">
          <cell r="A4542">
            <v>349</v>
          </cell>
        </row>
        <row r="4543">
          <cell r="A4543">
            <v>349</v>
          </cell>
        </row>
        <row r="4544">
          <cell r="A4544">
            <v>349</v>
          </cell>
        </row>
        <row r="4545">
          <cell r="A4545">
            <v>349</v>
          </cell>
        </row>
        <row r="4546">
          <cell r="A4546">
            <v>349</v>
          </cell>
        </row>
        <row r="4547">
          <cell r="A4547">
            <v>349</v>
          </cell>
        </row>
        <row r="4548">
          <cell r="A4548">
            <v>349</v>
          </cell>
        </row>
        <row r="4549">
          <cell r="A4549">
            <v>349</v>
          </cell>
        </row>
        <row r="4550">
          <cell r="A4550">
            <v>349</v>
          </cell>
        </row>
        <row r="4551">
          <cell r="A4551">
            <v>349</v>
          </cell>
        </row>
        <row r="4552">
          <cell r="A4552">
            <v>349</v>
          </cell>
        </row>
        <row r="4553">
          <cell r="A4553">
            <v>349</v>
          </cell>
        </row>
        <row r="4554">
          <cell r="A4554">
            <v>349</v>
          </cell>
        </row>
        <row r="4555">
          <cell r="A4555">
            <v>349</v>
          </cell>
        </row>
        <row r="4556">
          <cell r="A4556">
            <v>349</v>
          </cell>
        </row>
        <row r="4557">
          <cell r="A4557">
            <v>349</v>
          </cell>
        </row>
        <row r="4558">
          <cell r="A4558">
            <v>349</v>
          </cell>
        </row>
        <row r="4559">
          <cell r="A4559">
            <v>349</v>
          </cell>
        </row>
        <row r="4560">
          <cell r="A4560">
            <v>349</v>
          </cell>
        </row>
        <row r="4561">
          <cell r="A4561">
            <v>349</v>
          </cell>
        </row>
        <row r="4562">
          <cell r="A4562">
            <v>349</v>
          </cell>
        </row>
        <row r="4563">
          <cell r="A4563">
            <v>349</v>
          </cell>
        </row>
        <row r="4564">
          <cell r="A4564">
            <v>349</v>
          </cell>
        </row>
        <row r="4565">
          <cell r="A4565">
            <v>349</v>
          </cell>
        </row>
        <row r="4566">
          <cell r="A4566">
            <v>349</v>
          </cell>
        </row>
        <row r="4567">
          <cell r="A4567">
            <v>349</v>
          </cell>
        </row>
        <row r="4568">
          <cell r="A4568">
            <v>349</v>
          </cell>
        </row>
        <row r="4569">
          <cell r="A4569">
            <v>349</v>
          </cell>
        </row>
        <row r="4570">
          <cell r="A4570">
            <v>349</v>
          </cell>
        </row>
        <row r="4571">
          <cell r="A4571">
            <v>349</v>
          </cell>
        </row>
        <row r="4572">
          <cell r="A4572">
            <v>349</v>
          </cell>
        </row>
        <row r="4573">
          <cell r="A4573">
            <v>349</v>
          </cell>
        </row>
        <row r="4574">
          <cell r="A4574">
            <v>349</v>
          </cell>
        </row>
        <row r="4575">
          <cell r="A4575">
            <v>349</v>
          </cell>
        </row>
        <row r="4576">
          <cell r="A4576">
            <v>349</v>
          </cell>
        </row>
        <row r="4577">
          <cell r="A4577">
            <v>349</v>
          </cell>
        </row>
        <row r="4578">
          <cell r="A4578">
            <v>349</v>
          </cell>
        </row>
        <row r="4579">
          <cell r="A4579">
            <v>349</v>
          </cell>
        </row>
        <row r="4580">
          <cell r="A4580">
            <v>349</v>
          </cell>
        </row>
        <row r="4581">
          <cell r="A4581">
            <v>349</v>
          </cell>
        </row>
        <row r="4582">
          <cell r="A4582">
            <v>349</v>
          </cell>
        </row>
        <row r="4583">
          <cell r="A4583">
            <v>349</v>
          </cell>
        </row>
        <row r="4584">
          <cell r="A4584">
            <v>349</v>
          </cell>
        </row>
        <row r="4585">
          <cell r="A4585">
            <v>349</v>
          </cell>
        </row>
        <row r="4586">
          <cell r="A4586">
            <v>349</v>
          </cell>
        </row>
        <row r="4587">
          <cell r="A4587">
            <v>349</v>
          </cell>
        </row>
        <row r="4588">
          <cell r="A4588">
            <v>349</v>
          </cell>
        </row>
        <row r="4589">
          <cell r="A4589">
            <v>349</v>
          </cell>
        </row>
        <row r="4590">
          <cell r="A4590">
            <v>349</v>
          </cell>
        </row>
        <row r="4591">
          <cell r="A4591">
            <v>349</v>
          </cell>
        </row>
        <row r="4592">
          <cell r="A4592">
            <v>349</v>
          </cell>
        </row>
        <row r="4593">
          <cell r="A4593">
            <v>349</v>
          </cell>
        </row>
        <row r="4594">
          <cell r="A4594">
            <v>349</v>
          </cell>
        </row>
        <row r="4595">
          <cell r="A4595">
            <v>349</v>
          </cell>
        </row>
        <row r="4596">
          <cell r="A4596">
            <v>349</v>
          </cell>
        </row>
        <row r="4597">
          <cell r="A4597">
            <v>349</v>
          </cell>
        </row>
        <row r="4598">
          <cell r="A4598">
            <v>349</v>
          </cell>
        </row>
        <row r="4599">
          <cell r="A4599">
            <v>349</v>
          </cell>
        </row>
        <row r="4600">
          <cell r="A4600">
            <v>349</v>
          </cell>
        </row>
        <row r="4601">
          <cell r="A4601">
            <v>349</v>
          </cell>
        </row>
        <row r="4602">
          <cell r="A4602">
            <v>349</v>
          </cell>
        </row>
        <row r="4603">
          <cell r="A4603">
            <v>349</v>
          </cell>
        </row>
        <row r="4604">
          <cell r="A4604">
            <v>349</v>
          </cell>
        </row>
        <row r="4605">
          <cell r="A4605">
            <v>349</v>
          </cell>
        </row>
        <row r="4606">
          <cell r="A4606">
            <v>349</v>
          </cell>
        </row>
        <row r="4607">
          <cell r="A4607">
            <v>349</v>
          </cell>
        </row>
        <row r="4608">
          <cell r="A4608">
            <v>349</v>
          </cell>
        </row>
        <row r="4609">
          <cell r="A4609">
            <v>349</v>
          </cell>
        </row>
        <row r="4610">
          <cell r="A4610">
            <v>349</v>
          </cell>
        </row>
        <row r="4611">
          <cell r="A4611">
            <v>349</v>
          </cell>
        </row>
        <row r="4612">
          <cell r="A4612">
            <v>349</v>
          </cell>
        </row>
        <row r="4613">
          <cell r="A4613">
            <v>349</v>
          </cell>
        </row>
        <row r="4614">
          <cell r="A4614">
            <v>349</v>
          </cell>
        </row>
        <row r="4615">
          <cell r="A4615">
            <v>349</v>
          </cell>
        </row>
        <row r="4616">
          <cell r="A4616">
            <v>349</v>
          </cell>
        </row>
        <row r="4617">
          <cell r="A4617">
            <v>349</v>
          </cell>
        </row>
        <row r="4618">
          <cell r="A4618">
            <v>349</v>
          </cell>
        </row>
        <row r="4619">
          <cell r="A4619">
            <v>349</v>
          </cell>
        </row>
        <row r="4620">
          <cell r="A4620">
            <v>349</v>
          </cell>
        </row>
        <row r="4621">
          <cell r="A4621">
            <v>349</v>
          </cell>
        </row>
        <row r="4622">
          <cell r="A4622">
            <v>349</v>
          </cell>
        </row>
        <row r="4623">
          <cell r="A4623">
            <v>349</v>
          </cell>
        </row>
        <row r="4624">
          <cell r="A4624">
            <v>349</v>
          </cell>
        </row>
        <row r="4625">
          <cell r="A4625">
            <v>349</v>
          </cell>
        </row>
        <row r="4626">
          <cell r="A4626">
            <v>349</v>
          </cell>
        </row>
        <row r="4627">
          <cell r="A4627">
            <v>349</v>
          </cell>
        </row>
        <row r="4628">
          <cell r="A4628">
            <v>349</v>
          </cell>
        </row>
        <row r="4629">
          <cell r="A4629">
            <v>349</v>
          </cell>
        </row>
        <row r="4630">
          <cell r="A4630">
            <v>349</v>
          </cell>
        </row>
        <row r="4631">
          <cell r="A4631">
            <v>349</v>
          </cell>
        </row>
        <row r="4632">
          <cell r="A4632">
            <v>349</v>
          </cell>
        </row>
        <row r="4633">
          <cell r="A4633">
            <v>349</v>
          </cell>
        </row>
        <row r="4634">
          <cell r="A4634">
            <v>349</v>
          </cell>
        </row>
        <row r="4635">
          <cell r="A4635">
            <v>349</v>
          </cell>
        </row>
        <row r="4636">
          <cell r="A4636">
            <v>349</v>
          </cell>
        </row>
        <row r="4637">
          <cell r="A4637">
            <v>349</v>
          </cell>
        </row>
        <row r="4638">
          <cell r="A4638">
            <v>349</v>
          </cell>
        </row>
        <row r="4639">
          <cell r="A4639">
            <v>349</v>
          </cell>
        </row>
        <row r="4640">
          <cell r="A4640">
            <v>349</v>
          </cell>
        </row>
        <row r="4641">
          <cell r="A4641">
            <v>349</v>
          </cell>
        </row>
        <row r="4642">
          <cell r="A4642">
            <v>349</v>
          </cell>
        </row>
        <row r="4643">
          <cell r="A4643">
            <v>349</v>
          </cell>
        </row>
        <row r="4644">
          <cell r="A4644">
            <v>349</v>
          </cell>
        </row>
        <row r="4645">
          <cell r="A4645">
            <v>349</v>
          </cell>
        </row>
        <row r="4646">
          <cell r="A4646">
            <v>349</v>
          </cell>
        </row>
        <row r="4647">
          <cell r="A4647">
            <v>349</v>
          </cell>
        </row>
        <row r="4648">
          <cell r="A4648">
            <v>349</v>
          </cell>
        </row>
        <row r="4649">
          <cell r="A4649">
            <v>349</v>
          </cell>
        </row>
        <row r="4650">
          <cell r="A4650">
            <v>349</v>
          </cell>
        </row>
        <row r="4651">
          <cell r="A4651">
            <v>349</v>
          </cell>
        </row>
        <row r="4652">
          <cell r="A4652">
            <v>349</v>
          </cell>
        </row>
        <row r="4653">
          <cell r="A4653">
            <v>349</v>
          </cell>
        </row>
        <row r="4654">
          <cell r="A4654">
            <v>349</v>
          </cell>
        </row>
        <row r="4655">
          <cell r="A4655">
            <v>349</v>
          </cell>
        </row>
        <row r="4656">
          <cell r="A4656">
            <v>349</v>
          </cell>
        </row>
        <row r="4657">
          <cell r="A4657">
            <v>349</v>
          </cell>
        </row>
        <row r="4658">
          <cell r="A4658">
            <v>349</v>
          </cell>
        </row>
        <row r="4659">
          <cell r="A4659">
            <v>349</v>
          </cell>
        </row>
        <row r="4660">
          <cell r="A4660">
            <v>349</v>
          </cell>
        </row>
        <row r="4661">
          <cell r="A4661">
            <v>349</v>
          </cell>
        </row>
        <row r="4662">
          <cell r="A4662">
            <v>349</v>
          </cell>
        </row>
        <row r="4663">
          <cell r="A4663">
            <v>349</v>
          </cell>
        </row>
        <row r="4664">
          <cell r="A4664">
            <v>349</v>
          </cell>
        </row>
        <row r="4665">
          <cell r="A4665">
            <v>349</v>
          </cell>
        </row>
        <row r="4666">
          <cell r="A4666">
            <v>349</v>
          </cell>
        </row>
        <row r="4667">
          <cell r="A4667">
            <v>349</v>
          </cell>
        </row>
        <row r="4668">
          <cell r="A4668">
            <v>349</v>
          </cell>
        </row>
        <row r="4669">
          <cell r="A4669">
            <v>349</v>
          </cell>
        </row>
        <row r="4670">
          <cell r="A4670">
            <v>349</v>
          </cell>
        </row>
        <row r="4671">
          <cell r="A4671">
            <v>349</v>
          </cell>
        </row>
        <row r="4672">
          <cell r="A4672">
            <v>349</v>
          </cell>
        </row>
        <row r="4673">
          <cell r="A4673">
            <v>349</v>
          </cell>
        </row>
        <row r="4674">
          <cell r="A4674">
            <v>349</v>
          </cell>
        </row>
        <row r="4675">
          <cell r="A4675">
            <v>349</v>
          </cell>
        </row>
        <row r="4676">
          <cell r="A4676">
            <v>349</v>
          </cell>
        </row>
        <row r="4677">
          <cell r="A4677">
            <v>349</v>
          </cell>
        </row>
        <row r="4678">
          <cell r="A4678">
            <v>349</v>
          </cell>
        </row>
        <row r="4679">
          <cell r="A4679">
            <v>349</v>
          </cell>
        </row>
        <row r="4680">
          <cell r="A4680">
            <v>349</v>
          </cell>
        </row>
        <row r="4681">
          <cell r="A4681">
            <v>349</v>
          </cell>
        </row>
        <row r="4682">
          <cell r="A4682">
            <v>349</v>
          </cell>
        </row>
        <row r="4683">
          <cell r="A4683">
            <v>349</v>
          </cell>
        </row>
        <row r="4684">
          <cell r="A4684">
            <v>349</v>
          </cell>
        </row>
        <row r="4685">
          <cell r="A4685">
            <v>349</v>
          </cell>
        </row>
        <row r="4686">
          <cell r="A4686">
            <v>349</v>
          </cell>
        </row>
        <row r="4687">
          <cell r="A4687">
            <v>349</v>
          </cell>
        </row>
        <row r="4688">
          <cell r="A4688">
            <v>349</v>
          </cell>
        </row>
        <row r="4689">
          <cell r="A4689">
            <v>349</v>
          </cell>
        </row>
        <row r="4690">
          <cell r="A4690">
            <v>349</v>
          </cell>
        </row>
        <row r="4691">
          <cell r="A4691">
            <v>349</v>
          </cell>
        </row>
        <row r="4692">
          <cell r="A4692">
            <v>349</v>
          </cell>
        </row>
        <row r="4693">
          <cell r="A4693">
            <v>349</v>
          </cell>
        </row>
        <row r="4694">
          <cell r="A4694">
            <v>349</v>
          </cell>
        </row>
        <row r="4695">
          <cell r="A4695">
            <v>349</v>
          </cell>
        </row>
        <row r="4696">
          <cell r="A4696">
            <v>349</v>
          </cell>
        </row>
        <row r="4697">
          <cell r="A4697">
            <v>349</v>
          </cell>
        </row>
        <row r="4698">
          <cell r="A4698">
            <v>349</v>
          </cell>
        </row>
        <row r="4699">
          <cell r="A4699">
            <v>349</v>
          </cell>
        </row>
        <row r="4700">
          <cell r="A4700">
            <v>349</v>
          </cell>
        </row>
        <row r="4701">
          <cell r="A4701">
            <v>349</v>
          </cell>
        </row>
        <row r="4702">
          <cell r="A4702">
            <v>349</v>
          </cell>
        </row>
        <row r="4703">
          <cell r="A4703">
            <v>349</v>
          </cell>
        </row>
        <row r="4704">
          <cell r="A4704">
            <v>349</v>
          </cell>
        </row>
        <row r="4705">
          <cell r="A4705">
            <v>349</v>
          </cell>
        </row>
        <row r="4706">
          <cell r="A4706">
            <v>349</v>
          </cell>
        </row>
        <row r="4707">
          <cell r="A4707">
            <v>349</v>
          </cell>
        </row>
        <row r="4708">
          <cell r="A4708">
            <v>349</v>
          </cell>
        </row>
        <row r="4709">
          <cell r="A4709">
            <v>349</v>
          </cell>
        </row>
        <row r="4710">
          <cell r="A4710">
            <v>349</v>
          </cell>
        </row>
        <row r="4711">
          <cell r="A4711">
            <v>349</v>
          </cell>
        </row>
        <row r="4712">
          <cell r="A4712">
            <v>349</v>
          </cell>
        </row>
        <row r="4713">
          <cell r="A4713">
            <v>349</v>
          </cell>
        </row>
        <row r="4714">
          <cell r="A4714">
            <v>349</v>
          </cell>
        </row>
        <row r="4715">
          <cell r="A4715">
            <v>349</v>
          </cell>
        </row>
        <row r="4716">
          <cell r="A4716">
            <v>349</v>
          </cell>
        </row>
        <row r="4717">
          <cell r="A4717">
            <v>349</v>
          </cell>
        </row>
        <row r="4718">
          <cell r="A4718">
            <v>349</v>
          </cell>
        </row>
        <row r="4719">
          <cell r="A4719">
            <v>349</v>
          </cell>
        </row>
        <row r="4720">
          <cell r="A4720">
            <v>349</v>
          </cell>
        </row>
        <row r="4721">
          <cell r="A4721">
            <v>349</v>
          </cell>
        </row>
        <row r="4722">
          <cell r="A4722">
            <v>349</v>
          </cell>
        </row>
        <row r="4723">
          <cell r="A4723">
            <v>349</v>
          </cell>
        </row>
        <row r="4724">
          <cell r="A4724">
            <v>349</v>
          </cell>
        </row>
        <row r="4725">
          <cell r="A4725">
            <v>349</v>
          </cell>
        </row>
        <row r="4726">
          <cell r="A4726">
            <v>349</v>
          </cell>
        </row>
        <row r="4727">
          <cell r="A4727">
            <v>349</v>
          </cell>
        </row>
        <row r="4728">
          <cell r="A4728">
            <v>349</v>
          </cell>
        </row>
        <row r="4729">
          <cell r="A4729">
            <v>349</v>
          </cell>
        </row>
        <row r="4730">
          <cell r="A4730">
            <v>349</v>
          </cell>
        </row>
        <row r="4731">
          <cell r="A4731">
            <v>349</v>
          </cell>
        </row>
        <row r="4732">
          <cell r="A4732">
            <v>349</v>
          </cell>
        </row>
        <row r="4733">
          <cell r="A4733">
            <v>349</v>
          </cell>
        </row>
        <row r="4734">
          <cell r="A4734">
            <v>349</v>
          </cell>
        </row>
        <row r="4735">
          <cell r="A4735">
            <v>349</v>
          </cell>
        </row>
        <row r="4736">
          <cell r="A4736">
            <v>349</v>
          </cell>
        </row>
        <row r="4737">
          <cell r="A4737">
            <v>349</v>
          </cell>
        </row>
        <row r="4738">
          <cell r="A4738">
            <v>349</v>
          </cell>
        </row>
        <row r="4739">
          <cell r="A4739">
            <v>349</v>
          </cell>
        </row>
        <row r="4740">
          <cell r="A4740">
            <v>349</v>
          </cell>
        </row>
        <row r="4741">
          <cell r="A4741">
            <v>349</v>
          </cell>
        </row>
        <row r="4742">
          <cell r="A4742">
            <v>349</v>
          </cell>
        </row>
        <row r="4743">
          <cell r="A4743">
            <v>349</v>
          </cell>
        </row>
        <row r="4744">
          <cell r="A4744">
            <v>349</v>
          </cell>
        </row>
        <row r="4745">
          <cell r="A4745">
            <v>349</v>
          </cell>
        </row>
        <row r="4746">
          <cell r="A4746">
            <v>349</v>
          </cell>
        </row>
        <row r="4747">
          <cell r="A4747">
            <v>349</v>
          </cell>
        </row>
        <row r="4748">
          <cell r="A4748">
            <v>349</v>
          </cell>
        </row>
        <row r="4749">
          <cell r="A4749">
            <v>349</v>
          </cell>
        </row>
        <row r="4750">
          <cell r="A4750">
            <v>349</v>
          </cell>
        </row>
        <row r="4751">
          <cell r="A4751">
            <v>349</v>
          </cell>
        </row>
        <row r="4752">
          <cell r="A4752">
            <v>349</v>
          </cell>
        </row>
        <row r="4753">
          <cell r="A4753">
            <v>349</v>
          </cell>
        </row>
        <row r="4754">
          <cell r="A4754">
            <v>349</v>
          </cell>
        </row>
        <row r="4755">
          <cell r="A4755">
            <v>349</v>
          </cell>
        </row>
        <row r="4756">
          <cell r="A4756">
            <v>349</v>
          </cell>
        </row>
        <row r="4757">
          <cell r="A4757">
            <v>349</v>
          </cell>
        </row>
        <row r="4758">
          <cell r="A4758">
            <v>349</v>
          </cell>
        </row>
        <row r="4759">
          <cell r="A4759">
            <v>349</v>
          </cell>
        </row>
        <row r="4760">
          <cell r="A4760">
            <v>349</v>
          </cell>
        </row>
        <row r="4761">
          <cell r="A4761">
            <v>349</v>
          </cell>
        </row>
        <row r="4762">
          <cell r="A4762">
            <v>349</v>
          </cell>
        </row>
        <row r="4763">
          <cell r="A4763">
            <v>349</v>
          </cell>
        </row>
        <row r="4764">
          <cell r="A4764">
            <v>349</v>
          </cell>
        </row>
        <row r="4765">
          <cell r="A4765">
            <v>349</v>
          </cell>
        </row>
        <row r="4766">
          <cell r="A4766">
            <v>349</v>
          </cell>
        </row>
        <row r="4767">
          <cell r="A4767">
            <v>349</v>
          </cell>
        </row>
        <row r="4768">
          <cell r="A4768">
            <v>349</v>
          </cell>
        </row>
        <row r="4769">
          <cell r="A4769">
            <v>349</v>
          </cell>
        </row>
        <row r="4770">
          <cell r="A4770">
            <v>349</v>
          </cell>
        </row>
        <row r="4771">
          <cell r="A4771">
            <v>349</v>
          </cell>
        </row>
        <row r="4772">
          <cell r="A4772">
            <v>349</v>
          </cell>
        </row>
        <row r="4773">
          <cell r="A4773">
            <v>349</v>
          </cell>
        </row>
        <row r="4774">
          <cell r="A4774">
            <v>349</v>
          </cell>
        </row>
        <row r="4775">
          <cell r="A4775">
            <v>349</v>
          </cell>
        </row>
        <row r="4776">
          <cell r="A4776">
            <v>349</v>
          </cell>
        </row>
        <row r="4777">
          <cell r="A4777">
            <v>349</v>
          </cell>
        </row>
        <row r="4778">
          <cell r="A4778">
            <v>349</v>
          </cell>
        </row>
        <row r="4779">
          <cell r="A4779">
            <v>349</v>
          </cell>
        </row>
        <row r="4780">
          <cell r="A4780">
            <v>349</v>
          </cell>
        </row>
        <row r="4781">
          <cell r="A4781">
            <v>349</v>
          </cell>
        </row>
        <row r="4782">
          <cell r="A4782">
            <v>349</v>
          </cell>
        </row>
        <row r="4783">
          <cell r="A4783">
            <v>349</v>
          </cell>
        </row>
        <row r="4784">
          <cell r="A4784">
            <v>349</v>
          </cell>
        </row>
        <row r="4785">
          <cell r="A4785">
            <v>349</v>
          </cell>
        </row>
        <row r="4786">
          <cell r="A4786">
            <v>349</v>
          </cell>
        </row>
        <row r="4787">
          <cell r="A4787">
            <v>349</v>
          </cell>
        </row>
        <row r="4788">
          <cell r="A4788">
            <v>349</v>
          </cell>
        </row>
        <row r="4789">
          <cell r="A4789">
            <v>349</v>
          </cell>
        </row>
        <row r="4790">
          <cell r="A4790">
            <v>349</v>
          </cell>
        </row>
        <row r="4791">
          <cell r="A4791">
            <v>349</v>
          </cell>
        </row>
        <row r="4792">
          <cell r="A4792">
            <v>349</v>
          </cell>
        </row>
        <row r="4793">
          <cell r="A4793">
            <v>349</v>
          </cell>
        </row>
        <row r="4794">
          <cell r="A4794">
            <v>349</v>
          </cell>
        </row>
        <row r="4795">
          <cell r="A4795">
            <v>349</v>
          </cell>
        </row>
        <row r="4796">
          <cell r="A4796">
            <v>349</v>
          </cell>
        </row>
        <row r="4797">
          <cell r="A4797">
            <v>349</v>
          </cell>
        </row>
        <row r="4798">
          <cell r="A4798">
            <v>349</v>
          </cell>
        </row>
        <row r="4799">
          <cell r="A4799">
            <v>349</v>
          </cell>
        </row>
        <row r="4800">
          <cell r="A4800">
            <v>349</v>
          </cell>
        </row>
        <row r="4801">
          <cell r="A4801">
            <v>349</v>
          </cell>
        </row>
        <row r="4802">
          <cell r="A4802">
            <v>349</v>
          </cell>
        </row>
        <row r="4803">
          <cell r="A4803">
            <v>349</v>
          </cell>
        </row>
        <row r="4804">
          <cell r="A4804">
            <v>349</v>
          </cell>
        </row>
        <row r="4805">
          <cell r="A4805">
            <v>349</v>
          </cell>
        </row>
        <row r="4806">
          <cell r="A4806">
            <v>349</v>
          </cell>
        </row>
        <row r="4807">
          <cell r="A4807">
            <v>349</v>
          </cell>
        </row>
        <row r="4808">
          <cell r="A4808">
            <v>349</v>
          </cell>
        </row>
        <row r="4809">
          <cell r="A4809">
            <v>349</v>
          </cell>
        </row>
        <row r="4810">
          <cell r="A4810">
            <v>349</v>
          </cell>
        </row>
        <row r="4811">
          <cell r="A4811">
            <v>349</v>
          </cell>
        </row>
        <row r="4812">
          <cell r="A4812">
            <v>349</v>
          </cell>
        </row>
        <row r="4813">
          <cell r="A4813">
            <v>349</v>
          </cell>
        </row>
        <row r="4814">
          <cell r="A4814">
            <v>349</v>
          </cell>
        </row>
        <row r="4815">
          <cell r="A4815">
            <v>349</v>
          </cell>
        </row>
        <row r="4816">
          <cell r="A4816">
            <v>349</v>
          </cell>
        </row>
        <row r="4817">
          <cell r="A4817">
            <v>349</v>
          </cell>
        </row>
        <row r="4818">
          <cell r="A4818">
            <v>349</v>
          </cell>
        </row>
        <row r="4819">
          <cell r="A4819">
            <v>349</v>
          </cell>
        </row>
        <row r="4820">
          <cell r="A4820">
            <v>349</v>
          </cell>
        </row>
        <row r="4821">
          <cell r="A4821">
            <v>349</v>
          </cell>
        </row>
        <row r="4822">
          <cell r="A4822">
            <v>349</v>
          </cell>
        </row>
        <row r="4823">
          <cell r="A4823">
            <v>349</v>
          </cell>
        </row>
        <row r="4824">
          <cell r="A4824">
            <v>349</v>
          </cell>
        </row>
        <row r="4825">
          <cell r="A4825">
            <v>349</v>
          </cell>
        </row>
        <row r="4826">
          <cell r="A4826">
            <v>349</v>
          </cell>
        </row>
        <row r="4827">
          <cell r="A4827">
            <v>349</v>
          </cell>
        </row>
        <row r="4828">
          <cell r="A4828">
            <v>349</v>
          </cell>
        </row>
        <row r="4829">
          <cell r="A4829">
            <v>349</v>
          </cell>
        </row>
        <row r="4830">
          <cell r="A4830">
            <v>349</v>
          </cell>
        </row>
        <row r="4831">
          <cell r="A4831">
            <v>349</v>
          </cell>
        </row>
        <row r="4832">
          <cell r="A4832">
            <v>349</v>
          </cell>
        </row>
        <row r="4833">
          <cell r="A4833">
            <v>349</v>
          </cell>
        </row>
        <row r="4834">
          <cell r="A4834">
            <v>349</v>
          </cell>
        </row>
        <row r="4835">
          <cell r="A4835">
            <v>349</v>
          </cell>
        </row>
        <row r="4836">
          <cell r="A4836">
            <v>349</v>
          </cell>
        </row>
        <row r="4837">
          <cell r="A4837">
            <v>349</v>
          </cell>
        </row>
        <row r="4838">
          <cell r="A4838">
            <v>349</v>
          </cell>
        </row>
        <row r="4839">
          <cell r="A4839">
            <v>349</v>
          </cell>
        </row>
        <row r="4840">
          <cell r="A4840">
            <v>349</v>
          </cell>
        </row>
        <row r="4841">
          <cell r="A4841">
            <v>349</v>
          </cell>
        </row>
        <row r="4842">
          <cell r="A4842">
            <v>349</v>
          </cell>
        </row>
        <row r="4843">
          <cell r="A4843">
            <v>349</v>
          </cell>
        </row>
        <row r="4844">
          <cell r="A4844">
            <v>349</v>
          </cell>
        </row>
        <row r="4845">
          <cell r="A4845">
            <v>349</v>
          </cell>
        </row>
        <row r="4846">
          <cell r="A4846">
            <v>349</v>
          </cell>
        </row>
        <row r="4847">
          <cell r="A4847">
            <v>349</v>
          </cell>
        </row>
        <row r="4848">
          <cell r="A4848">
            <v>349</v>
          </cell>
        </row>
        <row r="4849">
          <cell r="A4849">
            <v>349</v>
          </cell>
        </row>
        <row r="4850">
          <cell r="A4850">
            <v>349</v>
          </cell>
        </row>
        <row r="4851">
          <cell r="A4851">
            <v>349</v>
          </cell>
        </row>
        <row r="4852">
          <cell r="A4852">
            <v>349</v>
          </cell>
        </row>
        <row r="4853">
          <cell r="A4853">
            <v>349</v>
          </cell>
        </row>
        <row r="4854">
          <cell r="A4854">
            <v>349</v>
          </cell>
        </row>
        <row r="4855">
          <cell r="A4855">
            <v>349</v>
          </cell>
        </row>
        <row r="4856">
          <cell r="A4856">
            <v>349</v>
          </cell>
        </row>
        <row r="4857">
          <cell r="A4857">
            <v>349</v>
          </cell>
        </row>
        <row r="4858">
          <cell r="A4858">
            <v>349</v>
          </cell>
        </row>
        <row r="4859">
          <cell r="A4859">
            <v>349</v>
          </cell>
        </row>
        <row r="4860">
          <cell r="A4860">
            <v>349</v>
          </cell>
        </row>
        <row r="4861">
          <cell r="A4861">
            <v>349</v>
          </cell>
        </row>
        <row r="4862">
          <cell r="A4862">
            <v>349</v>
          </cell>
        </row>
        <row r="4863">
          <cell r="A4863">
            <v>349</v>
          </cell>
        </row>
        <row r="4864">
          <cell r="A4864">
            <v>349</v>
          </cell>
        </row>
        <row r="4865">
          <cell r="A4865">
            <v>349</v>
          </cell>
        </row>
        <row r="4866">
          <cell r="A4866">
            <v>349</v>
          </cell>
        </row>
        <row r="4867">
          <cell r="A4867">
            <v>349</v>
          </cell>
        </row>
        <row r="4868">
          <cell r="A4868">
            <v>349</v>
          </cell>
        </row>
        <row r="4869">
          <cell r="A4869">
            <v>349</v>
          </cell>
        </row>
        <row r="4870">
          <cell r="A4870">
            <v>349</v>
          </cell>
        </row>
        <row r="4871">
          <cell r="A4871">
            <v>349</v>
          </cell>
        </row>
        <row r="4872">
          <cell r="A4872">
            <v>349</v>
          </cell>
        </row>
        <row r="4873">
          <cell r="A4873">
            <v>349</v>
          </cell>
        </row>
        <row r="4874">
          <cell r="A4874">
            <v>349</v>
          </cell>
        </row>
        <row r="4875">
          <cell r="A4875">
            <v>349</v>
          </cell>
        </row>
        <row r="4876">
          <cell r="A4876">
            <v>349</v>
          </cell>
        </row>
        <row r="4877">
          <cell r="A4877">
            <v>349</v>
          </cell>
        </row>
        <row r="4878">
          <cell r="A4878">
            <v>349</v>
          </cell>
        </row>
        <row r="4879">
          <cell r="A4879">
            <v>349</v>
          </cell>
        </row>
        <row r="4880">
          <cell r="A4880">
            <v>349</v>
          </cell>
        </row>
        <row r="4881">
          <cell r="A4881">
            <v>349</v>
          </cell>
        </row>
        <row r="4882">
          <cell r="A4882">
            <v>349</v>
          </cell>
        </row>
        <row r="4883">
          <cell r="A4883">
            <v>349</v>
          </cell>
        </row>
        <row r="4884">
          <cell r="A4884">
            <v>349</v>
          </cell>
        </row>
        <row r="4885">
          <cell r="A4885">
            <v>349</v>
          </cell>
        </row>
        <row r="4886">
          <cell r="A4886">
            <v>349</v>
          </cell>
        </row>
        <row r="4887">
          <cell r="A4887">
            <v>349</v>
          </cell>
        </row>
        <row r="4888">
          <cell r="A4888">
            <v>349</v>
          </cell>
        </row>
        <row r="4889">
          <cell r="A4889">
            <v>349</v>
          </cell>
        </row>
        <row r="4890">
          <cell r="A4890">
            <v>349</v>
          </cell>
        </row>
        <row r="4891">
          <cell r="A4891">
            <v>349</v>
          </cell>
        </row>
        <row r="4892">
          <cell r="A4892">
            <v>349</v>
          </cell>
        </row>
        <row r="4893">
          <cell r="A4893" t="str">
            <v>Analítico</v>
          </cell>
        </row>
        <row r="4894">
          <cell r="A4894">
            <v>348</v>
          </cell>
        </row>
        <row r="4895">
          <cell r="A4895" t="str">
            <v>Analítico</v>
          </cell>
        </row>
        <row r="4896">
          <cell r="A4896" t="str">
            <v>Analítico</v>
          </cell>
        </row>
        <row r="4897">
          <cell r="A4897" t="str">
            <v>Analítico</v>
          </cell>
        </row>
        <row r="4898">
          <cell r="A4898">
            <v>345</v>
          </cell>
        </row>
        <row r="4899">
          <cell r="A4899">
            <v>345</v>
          </cell>
        </row>
        <row r="4900">
          <cell r="A4900">
            <v>345</v>
          </cell>
        </row>
        <row r="4901">
          <cell r="A4901">
            <v>345</v>
          </cell>
        </row>
        <row r="4902">
          <cell r="A4902">
            <v>345</v>
          </cell>
        </row>
        <row r="4903">
          <cell r="A4903">
            <v>345</v>
          </cell>
        </row>
        <row r="4904">
          <cell r="A4904">
            <v>345</v>
          </cell>
        </row>
        <row r="4905">
          <cell r="A4905">
            <v>345</v>
          </cell>
        </row>
        <row r="4906">
          <cell r="A4906">
            <v>345</v>
          </cell>
        </row>
        <row r="4907">
          <cell r="A4907" t="str">
            <v>Analítico</v>
          </cell>
        </row>
        <row r="4908">
          <cell r="A4908">
            <v>345</v>
          </cell>
        </row>
        <row r="4909">
          <cell r="A4909">
            <v>345</v>
          </cell>
        </row>
        <row r="4910">
          <cell r="A4910">
            <v>345</v>
          </cell>
        </row>
        <row r="4911">
          <cell r="A4911" t="str">
            <v>Analítico</v>
          </cell>
        </row>
        <row r="4912">
          <cell r="A4912">
            <v>363</v>
          </cell>
        </row>
        <row r="4913">
          <cell r="A4913">
            <v>363</v>
          </cell>
        </row>
        <row r="4914">
          <cell r="A4914" t="str">
            <v>Analítico</v>
          </cell>
        </row>
        <row r="4915">
          <cell r="A4915" t="str">
            <v>Analítico</v>
          </cell>
        </row>
        <row r="4916">
          <cell r="A4916">
            <v>360</v>
          </cell>
        </row>
        <row r="4917">
          <cell r="A4917">
            <v>360</v>
          </cell>
        </row>
        <row r="4918">
          <cell r="A4918">
            <v>360</v>
          </cell>
        </row>
        <row r="4919">
          <cell r="A4919">
            <v>360</v>
          </cell>
        </row>
        <row r="4920">
          <cell r="A4920" t="str">
            <v>Analítico</v>
          </cell>
        </row>
        <row r="4921">
          <cell r="A4921">
            <v>364</v>
          </cell>
        </row>
        <row r="4922">
          <cell r="A4922" t="str">
            <v>Analítico</v>
          </cell>
        </row>
        <row r="4923">
          <cell r="A4923" t="str">
            <v>Analítico</v>
          </cell>
        </row>
        <row r="4924">
          <cell r="A4924" t="str">
            <v>Analítico</v>
          </cell>
        </row>
        <row r="4925">
          <cell r="A4925" t="str">
            <v>Analítico</v>
          </cell>
        </row>
        <row r="4926">
          <cell r="A4926">
            <v>372</v>
          </cell>
        </row>
        <row r="4927">
          <cell r="A4927">
            <v>372</v>
          </cell>
        </row>
        <row r="4928">
          <cell r="A4928">
            <v>372</v>
          </cell>
        </row>
        <row r="4929">
          <cell r="A4929">
            <v>372</v>
          </cell>
        </row>
        <row r="4930">
          <cell r="A4930">
            <v>372</v>
          </cell>
        </row>
        <row r="4931">
          <cell r="A4931">
            <v>372</v>
          </cell>
        </row>
        <row r="4932">
          <cell r="A4932">
            <v>372</v>
          </cell>
        </row>
        <row r="4933">
          <cell r="A4933">
            <v>372</v>
          </cell>
        </row>
        <row r="4934">
          <cell r="A4934">
            <v>372</v>
          </cell>
        </row>
        <row r="4935">
          <cell r="A4935">
            <v>372</v>
          </cell>
        </row>
        <row r="4936">
          <cell r="A4936">
            <v>372</v>
          </cell>
        </row>
        <row r="4937">
          <cell r="A4937">
            <v>372</v>
          </cell>
        </row>
        <row r="4938">
          <cell r="A4938">
            <v>372</v>
          </cell>
        </row>
        <row r="4939">
          <cell r="A4939">
            <v>372</v>
          </cell>
        </row>
        <row r="4940">
          <cell r="A4940">
            <v>372</v>
          </cell>
        </row>
        <row r="4941">
          <cell r="A4941">
            <v>372</v>
          </cell>
        </row>
        <row r="4942">
          <cell r="A4942">
            <v>372</v>
          </cell>
        </row>
        <row r="4943">
          <cell r="A4943">
            <v>372</v>
          </cell>
        </row>
        <row r="4944">
          <cell r="A4944">
            <v>372</v>
          </cell>
        </row>
        <row r="4945">
          <cell r="A4945">
            <v>372</v>
          </cell>
        </row>
        <row r="4946">
          <cell r="A4946">
            <v>372</v>
          </cell>
        </row>
        <row r="4947">
          <cell r="A4947" t="str">
            <v>Analítico</v>
          </cell>
        </row>
        <row r="4948">
          <cell r="A4948" t="str">
            <v>Analítico</v>
          </cell>
        </row>
        <row r="4949">
          <cell r="A4949">
            <v>373</v>
          </cell>
        </row>
        <row r="4950">
          <cell r="A4950">
            <v>375</v>
          </cell>
        </row>
        <row r="4951">
          <cell r="A4951">
            <v>373</v>
          </cell>
        </row>
        <row r="4952">
          <cell r="A4952">
            <v>373</v>
          </cell>
        </row>
        <row r="4953">
          <cell r="A4953">
            <v>373</v>
          </cell>
        </row>
        <row r="4954">
          <cell r="A4954">
            <v>373</v>
          </cell>
        </row>
        <row r="4955">
          <cell r="A4955" t="str">
            <v>Analítico</v>
          </cell>
        </row>
        <row r="4956">
          <cell r="A4956">
            <v>373</v>
          </cell>
        </row>
        <row r="4957">
          <cell r="A4957">
            <v>373</v>
          </cell>
        </row>
        <row r="4958">
          <cell r="A4958">
            <v>373</v>
          </cell>
        </row>
        <row r="4959">
          <cell r="A4959">
            <v>373</v>
          </cell>
        </row>
        <row r="4960">
          <cell r="A4960">
            <v>373</v>
          </cell>
        </row>
        <row r="4961">
          <cell r="A4961">
            <v>373</v>
          </cell>
        </row>
        <row r="4962">
          <cell r="A4962">
            <v>373</v>
          </cell>
        </row>
        <row r="4963">
          <cell r="A4963">
            <v>373</v>
          </cell>
        </row>
        <row r="4964">
          <cell r="A4964">
            <v>373</v>
          </cell>
        </row>
        <row r="4965">
          <cell r="A4965">
            <v>373</v>
          </cell>
        </row>
        <row r="4966">
          <cell r="A4966">
            <v>373</v>
          </cell>
        </row>
        <row r="4967">
          <cell r="A4967">
            <v>373</v>
          </cell>
        </row>
        <row r="4968">
          <cell r="A4968">
            <v>373</v>
          </cell>
        </row>
        <row r="4969">
          <cell r="A4969">
            <v>373</v>
          </cell>
        </row>
        <row r="4970">
          <cell r="A4970">
            <v>373</v>
          </cell>
        </row>
        <row r="4971">
          <cell r="A4971">
            <v>373</v>
          </cell>
        </row>
        <row r="4972">
          <cell r="A4972">
            <v>373</v>
          </cell>
        </row>
        <row r="4973">
          <cell r="A4973">
            <v>373</v>
          </cell>
        </row>
        <row r="4974">
          <cell r="A4974">
            <v>373</v>
          </cell>
        </row>
        <row r="4975">
          <cell r="A4975">
            <v>373</v>
          </cell>
        </row>
        <row r="4976">
          <cell r="A4976">
            <v>373</v>
          </cell>
        </row>
        <row r="4977">
          <cell r="A4977">
            <v>373</v>
          </cell>
        </row>
        <row r="4978">
          <cell r="A4978">
            <v>373</v>
          </cell>
        </row>
        <row r="4979">
          <cell r="A4979">
            <v>373</v>
          </cell>
        </row>
        <row r="4980">
          <cell r="A4980">
            <v>373</v>
          </cell>
        </row>
        <row r="4981">
          <cell r="A4981">
            <v>373</v>
          </cell>
        </row>
        <row r="4982">
          <cell r="A4982">
            <v>373</v>
          </cell>
        </row>
        <row r="4983">
          <cell r="A4983">
            <v>373</v>
          </cell>
        </row>
        <row r="4984">
          <cell r="A4984">
            <v>373</v>
          </cell>
        </row>
        <row r="4985">
          <cell r="A4985" t="str">
            <v>Analítico</v>
          </cell>
        </row>
        <row r="4986">
          <cell r="A4986" t="str">
            <v>Analítico</v>
          </cell>
        </row>
        <row r="4987">
          <cell r="A4987">
            <v>385</v>
          </cell>
        </row>
        <row r="4988">
          <cell r="A4988" t="str">
            <v>Analítico</v>
          </cell>
        </row>
        <row r="4989">
          <cell r="A4989">
            <v>384</v>
          </cell>
        </row>
        <row r="4990">
          <cell r="A4990" t="str">
            <v>Analítico</v>
          </cell>
        </row>
        <row r="4991">
          <cell r="A4991" t="str">
            <v>Analítico</v>
          </cell>
        </row>
        <row r="4992">
          <cell r="A4992" t="str">
            <v>Analítico</v>
          </cell>
        </row>
        <row r="4993">
          <cell r="A4993">
            <v>384</v>
          </cell>
        </row>
        <row r="4994">
          <cell r="A4994">
            <v>384</v>
          </cell>
        </row>
        <row r="4995">
          <cell r="A4995" t="str">
            <v>Analítico</v>
          </cell>
        </row>
        <row r="4996">
          <cell r="A4996" t="str">
            <v>Analítico</v>
          </cell>
        </row>
        <row r="4997">
          <cell r="A4997">
            <v>409</v>
          </cell>
        </row>
        <row r="4998">
          <cell r="A4998" t="str">
            <v>Analítico</v>
          </cell>
        </row>
        <row r="4999">
          <cell r="A4999">
            <v>412</v>
          </cell>
        </row>
        <row r="5000">
          <cell r="A5000">
            <v>412</v>
          </cell>
        </row>
        <row r="5001">
          <cell r="A5001">
            <v>412</v>
          </cell>
        </row>
        <row r="5002">
          <cell r="A5002">
            <v>412</v>
          </cell>
        </row>
        <row r="5003">
          <cell r="A5003">
            <v>412</v>
          </cell>
        </row>
        <row r="5004">
          <cell r="A5004">
            <v>412</v>
          </cell>
        </row>
        <row r="5005">
          <cell r="A5005">
            <v>412</v>
          </cell>
        </row>
        <row r="5006">
          <cell r="A5006">
            <v>412</v>
          </cell>
        </row>
        <row r="5007">
          <cell r="A5007">
            <v>412</v>
          </cell>
        </row>
        <row r="5008">
          <cell r="A5008">
            <v>412</v>
          </cell>
        </row>
        <row r="5009">
          <cell r="A5009">
            <v>412</v>
          </cell>
        </row>
        <row r="5010">
          <cell r="A5010">
            <v>412</v>
          </cell>
        </row>
        <row r="5011">
          <cell r="A5011">
            <v>412</v>
          </cell>
        </row>
        <row r="5012">
          <cell r="A5012">
            <v>412</v>
          </cell>
        </row>
        <row r="5013">
          <cell r="A5013">
            <v>412</v>
          </cell>
        </row>
        <row r="5014">
          <cell r="A5014">
            <v>412</v>
          </cell>
        </row>
        <row r="5015">
          <cell r="A5015">
            <v>412</v>
          </cell>
        </row>
        <row r="5016">
          <cell r="A5016">
            <v>412</v>
          </cell>
        </row>
        <row r="5017">
          <cell r="A5017">
            <v>412</v>
          </cell>
        </row>
        <row r="5018">
          <cell r="A5018">
            <v>412</v>
          </cell>
        </row>
        <row r="5019">
          <cell r="A5019">
            <v>412</v>
          </cell>
        </row>
        <row r="5020">
          <cell r="A5020">
            <v>412</v>
          </cell>
        </row>
        <row r="5021">
          <cell r="A5021">
            <v>412</v>
          </cell>
        </row>
        <row r="5022">
          <cell r="A5022">
            <v>412</v>
          </cell>
        </row>
        <row r="5023">
          <cell r="A5023">
            <v>412</v>
          </cell>
        </row>
        <row r="5024">
          <cell r="A5024">
            <v>412</v>
          </cell>
        </row>
        <row r="5025">
          <cell r="A5025">
            <v>412</v>
          </cell>
        </row>
        <row r="5026">
          <cell r="A5026">
            <v>412</v>
          </cell>
        </row>
        <row r="5027">
          <cell r="A5027">
            <v>412</v>
          </cell>
        </row>
        <row r="5028">
          <cell r="A5028">
            <v>412</v>
          </cell>
        </row>
        <row r="5029">
          <cell r="A5029">
            <v>412</v>
          </cell>
        </row>
        <row r="5030">
          <cell r="A5030">
            <v>412</v>
          </cell>
        </row>
        <row r="5031">
          <cell r="A5031">
            <v>412</v>
          </cell>
        </row>
        <row r="5032">
          <cell r="A5032">
            <v>412</v>
          </cell>
        </row>
        <row r="5033">
          <cell r="A5033">
            <v>412</v>
          </cell>
        </row>
        <row r="5034">
          <cell r="A5034">
            <v>412</v>
          </cell>
        </row>
        <row r="5035">
          <cell r="A5035">
            <v>412</v>
          </cell>
        </row>
        <row r="5036">
          <cell r="A5036" t="str">
            <v>Analítico</v>
          </cell>
        </row>
        <row r="5037">
          <cell r="A5037">
            <v>409</v>
          </cell>
        </row>
        <row r="5038">
          <cell r="A5038">
            <v>409</v>
          </cell>
        </row>
        <row r="5039">
          <cell r="A5039" t="str">
            <v>Analítico</v>
          </cell>
        </row>
        <row r="5040">
          <cell r="A5040" t="str">
            <v>Analítico</v>
          </cell>
        </row>
        <row r="5041">
          <cell r="A5041">
            <v>407</v>
          </cell>
        </row>
        <row r="5042">
          <cell r="A5042">
            <v>408</v>
          </cell>
        </row>
        <row r="5043">
          <cell r="A5043" t="str">
            <v>Analítico</v>
          </cell>
        </row>
        <row r="5044">
          <cell r="A5044" t="str">
            <v>Analítico</v>
          </cell>
        </row>
        <row r="5045">
          <cell r="A5045">
            <v>410</v>
          </cell>
        </row>
        <row r="5046">
          <cell r="A5046" t="str">
            <v>Analítico</v>
          </cell>
        </row>
        <row r="5047">
          <cell r="A5047">
            <v>411</v>
          </cell>
        </row>
        <row r="5048">
          <cell r="A5048" t="str">
            <v>Analítico</v>
          </cell>
        </row>
        <row r="5049">
          <cell r="A5049" t="str">
            <v>Analítico</v>
          </cell>
        </row>
        <row r="5050">
          <cell r="A5050">
            <v>394</v>
          </cell>
        </row>
        <row r="5051">
          <cell r="A5051">
            <v>394</v>
          </cell>
        </row>
        <row r="5052">
          <cell r="A5052">
            <v>394</v>
          </cell>
        </row>
        <row r="5053">
          <cell r="A5053">
            <v>394</v>
          </cell>
        </row>
        <row r="5054">
          <cell r="A5054" t="str">
            <v>Analítico</v>
          </cell>
        </row>
        <row r="5055">
          <cell r="A5055">
            <v>395</v>
          </cell>
        </row>
        <row r="5056">
          <cell r="A5056">
            <v>395</v>
          </cell>
        </row>
        <row r="5057">
          <cell r="A5057" t="str">
            <v>Analítico</v>
          </cell>
        </row>
        <row r="5058">
          <cell r="A5058">
            <v>396</v>
          </cell>
        </row>
        <row r="5059">
          <cell r="A5059">
            <v>396</v>
          </cell>
        </row>
        <row r="5060">
          <cell r="A5060">
            <v>396</v>
          </cell>
        </row>
        <row r="5061">
          <cell r="A5061">
            <v>396</v>
          </cell>
        </row>
        <row r="5062">
          <cell r="A5062">
            <v>396</v>
          </cell>
        </row>
        <row r="5063">
          <cell r="A5063">
            <v>396</v>
          </cell>
        </row>
        <row r="5064">
          <cell r="A5064" t="str">
            <v>Analítico</v>
          </cell>
        </row>
        <row r="5065">
          <cell r="A5065" t="str">
            <v>Analítico</v>
          </cell>
        </row>
        <row r="5066">
          <cell r="A5066">
            <v>405</v>
          </cell>
        </row>
        <row r="5067">
          <cell r="A5067" t="str">
            <v>Analítico</v>
          </cell>
        </row>
        <row r="5068">
          <cell r="A5068">
            <v>406</v>
          </cell>
        </row>
        <row r="5069">
          <cell r="A5069">
            <v>406</v>
          </cell>
        </row>
        <row r="5070">
          <cell r="A5070">
            <v>406</v>
          </cell>
        </row>
        <row r="5071">
          <cell r="A5071" t="str">
            <v>Analítico</v>
          </cell>
        </row>
        <row r="5072">
          <cell r="A5072">
            <v>406</v>
          </cell>
        </row>
        <row r="5073">
          <cell r="A5073">
            <v>406</v>
          </cell>
        </row>
        <row r="5074">
          <cell r="A5074" t="str">
            <v>Analítico</v>
          </cell>
        </row>
        <row r="5075">
          <cell r="A5075" t="str">
            <v>Analítico</v>
          </cell>
        </row>
        <row r="5076">
          <cell r="A5076" t="str">
            <v>Analítico</v>
          </cell>
        </row>
        <row r="5077">
          <cell r="A5077">
            <v>418</v>
          </cell>
        </row>
        <row r="5078">
          <cell r="A5078">
            <v>418</v>
          </cell>
        </row>
        <row r="5079">
          <cell r="A5079" t="str">
            <v>Analítico</v>
          </cell>
        </row>
        <row r="5080">
          <cell r="A5080">
            <v>418</v>
          </cell>
        </row>
        <row r="5081">
          <cell r="A5081">
            <v>418</v>
          </cell>
        </row>
        <row r="5082">
          <cell r="A5082" t="str">
            <v>Analítico</v>
          </cell>
        </row>
        <row r="5083">
          <cell r="A5083">
            <v>418</v>
          </cell>
        </row>
        <row r="5084">
          <cell r="A5084" t="str">
            <v>Analítico</v>
          </cell>
        </row>
        <row r="5085">
          <cell r="A5085" t="str">
            <v>Analítico</v>
          </cell>
        </row>
        <row r="5086">
          <cell r="A5086" t="str">
            <v>Analítico</v>
          </cell>
        </row>
        <row r="5087">
          <cell r="A5087">
            <v>422</v>
          </cell>
        </row>
        <row r="5088">
          <cell r="A5088" t="str">
            <v>Analítico</v>
          </cell>
        </row>
        <row r="5089">
          <cell r="A5089" t="str">
            <v>Analítico</v>
          </cell>
        </row>
        <row r="5090">
          <cell r="A5090" t="str">
            <v>Analítico</v>
          </cell>
        </row>
        <row r="5091">
          <cell r="A5091" t="str">
            <v>Analítico</v>
          </cell>
        </row>
        <row r="5092">
          <cell r="A5092">
            <v>425</v>
          </cell>
        </row>
        <row r="5093">
          <cell r="A5093">
            <v>425</v>
          </cell>
        </row>
        <row r="5094">
          <cell r="A5094">
            <v>425</v>
          </cell>
        </row>
        <row r="5095">
          <cell r="A5095">
            <v>425</v>
          </cell>
        </row>
        <row r="5096">
          <cell r="A5096">
            <v>425</v>
          </cell>
        </row>
        <row r="5097">
          <cell r="A5097">
            <v>425</v>
          </cell>
        </row>
        <row r="5098">
          <cell r="A5098">
            <v>425</v>
          </cell>
        </row>
        <row r="5099">
          <cell r="A5099">
            <v>425</v>
          </cell>
        </row>
        <row r="5100">
          <cell r="A5100">
            <v>425</v>
          </cell>
        </row>
        <row r="5101">
          <cell r="A5101">
            <v>425</v>
          </cell>
        </row>
        <row r="5102">
          <cell r="A5102">
            <v>425</v>
          </cell>
        </row>
        <row r="5103">
          <cell r="A5103">
            <v>425</v>
          </cell>
        </row>
        <row r="5104">
          <cell r="A5104">
            <v>425</v>
          </cell>
        </row>
        <row r="5105">
          <cell r="A5105">
            <v>425</v>
          </cell>
        </row>
        <row r="5106">
          <cell r="A5106">
            <v>425</v>
          </cell>
        </row>
        <row r="5107">
          <cell r="A5107">
            <v>425</v>
          </cell>
        </row>
        <row r="5108">
          <cell r="A5108">
            <v>425</v>
          </cell>
        </row>
        <row r="5109">
          <cell r="A5109">
            <v>425</v>
          </cell>
        </row>
        <row r="5110">
          <cell r="A5110">
            <v>425</v>
          </cell>
        </row>
        <row r="5111">
          <cell r="A5111">
            <v>425</v>
          </cell>
        </row>
        <row r="5112">
          <cell r="A5112">
            <v>425</v>
          </cell>
        </row>
        <row r="5113">
          <cell r="A5113">
            <v>425</v>
          </cell>
        </row>
        <row r="5114">
          <cell r="A5114">
            <v>425</v>
          </cell>
        </row>
        <row r="5115">
          <cell r="A5115">
            <v>425</v>
          </cell>
        </row>
        <row r="5116">
          <cell r="A5116">
            <v>425</v>
          </cell>
        </row>
        <row r="5117">
          <cell r="A5117">
            <v>425</v>
          </cell>
        </row>
        <row r="5118">
          <cell r="A5118">
            <v>425</v>
          </cell>
        </row>
        <row r="5119">
          <cell r="A5119">
            <v>425</v>
          </cell>
        </row>
        <row r="5120">
          <cell r="A5120">
            <v>425</v>
          </cell>
        </row>
        <row r="5121">
          <cell r="A5121">
            <v>425</v>
          </cell>
        </row>
        <row r="5122">
          <cell r="A5122">
            <v>425</v>
          </cell>
        </row>
        <row r="5123">
          <cell r="A5123">
            <v>425</v>
          </cell>
        </row>
        <row r="5124">
          <cell r="A5124">
            <v>425</v>
          </cell>
        </row>
        <row r="5125">
          <cell r="A5125">
            <v>425</v>
          </cell>
        </row>
        <row r="5126">
          <cell r="A5126">
            <v>425</v>
          </cell>
        </row>
        <row r="5127">
          <cell r="A5127">
            <v>425</v>
          </cell>
        </row>
        <row r="5128">
          <cell r="A5128">
            <v>425</v>
          </cell>
        </row>
        <row r="5129">
          <cell r="A5129">
            <v>425</v>
          </cell>
        </row>
        <row r="5130">
          <cell r="A5130">
            <v>425</v>
          </cell>
        </row>
        <row r="5131">
          <cell r="A5131">
            <v>425</v>
          </cell>
        </row>
        <row r="5132">
          <cell r="A5132">
            <v>425</v>
          </cell>
        </row>
        <row r="5133">
          <cell r="A5133">
            <v>425</v>
          </cell>
        </row>
        <row r="5134">
          <cell r="A5134">
            <v>425</v>
          </cell>
        </row>
        <row r="5135">
          <cell r="A5135">
            <v>425</v>
          </cell>
        </row>
        <row r="5136">
          <cell r="A5136">
            <v>425</v>
          </cell>
        </row>
        <row r="5137">
          <cell r="A5137">
            <v>425</v>
          </cell>
        </row>
        <row r="5138">
          <cell r="A5138">
            <v>425</v>
          </cell>
        </row>
        <row r="5139">
          <cell r="A5139">
            <v>425</v>
          </cell>
        </row>
        <row r="5140">
          <cell r="A5140">
            <v>425</v>
          </cell>
        </row>
        <row r="5141">
          <cell r="A5141">
            <v>425</v>
          </cell>
        </row>
        <row r="5142">
          <cell r="A5142">
            <v>425</v>
          </cell>
        </row>
        <row r="5143">
          <cell r="A5143">
            <v>425</v>
          </cell>
        </row>
        <row r="5144">
          <cell r="A5144">
            <v>425</v>
          </cell>
        </row>
        <row r="5145">
          <cell r="A5145">
            <v>425</v>
          </cell>
        </row>
        <row r="5146">
          <cell r="A5146">
            <v>425</v>
          </cell>
        </row>
        <row r="5147">
          <cell r="A5147">
            <v>425</v>
          </cell>
        </row>
        <row r="5148">
          <cell r="A5148">
            <v>425</v>
          </cell>
        </row>
        <row r="5149">
          <cell r="A5149">
            <v>425</v>
          </cell>
        </row>
        <row r="5150">
          <cell r="A5150">
            <v>425</v>
          </cell>
        </row>
        <row r="5151">
          <cell r="A5151">
            <v>425</v>
          </cell>
        </row>
        <row r="5152">
          <cell r="A5152">
            <v>425</v>
          </cell>
        </row>
        <row r="5153">
          <cell r="A5153">
            <v>425</v>
          </cell>
        </row>
        <row r="5154">
          <cell r="A5154">
            <v>425</v>
          </cell>
        </row>
        <row r="5155">
          <cell r="A5155">
            <v>425</v>
          </cell>
        </row>
        <row r="5156">
          <cell r="A5156">
            <v>425</v>
          </cell>
        </row>
        <row r="5157">
          <cell r="A5157">
            <v>425</v>
          </cell>
        </row>
        <row r="5158">
          <cell r="A5158">
            <v>425</v>
          </cell>
        </row>
        <row r="5159">
          <cell r="A5159">
            <v>425</v>
          </cell>
        </row>
        <row r="5160">
          <cell r="A5160">
            <v>425</v>
          </cell>
        </row>
        <row r="5161">
          <cell r="A5161">
            <v>425</v>
          </cell>
        </row>
        <row r="5162">
          <cell r="A5162">
            <v>425</v>
          </cell>
        </row>
        <row r="5163">
          <cell r="A5163">
            <v>425</v>
          </cell>
        </row>
        <row r="5164">
          <cell r="A5164">
            <v>425</v>
          </cell>
        </row>
        <row r="5165">
          <cell r="A5165">
            <v>425</v>
          </cell>
        </row>
        <row r="5166">
          <cell r="A5166">
            <v>425</v>
          </cell>
        </row>
        <row r="5167">
          <cell r="A5167">
            <v>425</v>
          </cell>
        </row>
        <row r="5168">
          <cell r="A5168">
            <v>425</v>
          </cell>
        </row>
        <row r="5169">
          <cell r="A5169">
            <v>425</v>
          </cell>
        </row>
        <row r="5170">
          <cell r="A5170">
            <v>425</v>
          </cell>
        </row>
        <row r="5171">
          <cell r="A5171">
            <v>425</v>
          </cell>
        </row>
        <row r="5172">
          <cell r="A5172">
            <v>425</v>
          </cell>
        </row>
        <row r="5173">
          <cell r="A5173">
            <v>425</v>
          </cell>
        </row>
        <row r="5174">
          <cell r="A5174">
            <v>425</v>
          </cell>
        </row>
        <row r="5175">
          <cell r="A5175">
            <v>425</v>
          </cell>
        </row>
        <row r="5176">
          <cell r="A5176">
            <v>425</v>
          </cell>
        </row>
        <row r="5177">
          <cell r="A5177">
            <v>425</v>
          </cell>
        </row>
        <row r="5178">
          <cell r="A5178">
            <v>425</v>
          </cell>
        </row>
        <row r="5179">
          <cell r="A5179">
            <v>425</v>
          </cell>
        </row>
        <row r="5180">
          <cell r="A5180">
            <v>425</v>
          </cell>
        </row>
        <row r="5181">
          <cell r="A5181">
            <v>425</v>
          </cell>
        </row>
        <row r="5182">
          <cell r="A5182">
            <v>425</v>
          </cell>
        </row>
        <row r="5183">
          <cell r="A5183">
            <v>425</v>
          </cell>
        </row>
        <row r="5184">
          <cell r="A5184">
            <v>425</v>
          </cell>
        </row>
        <row r="5185">
          <cell r="A5185">
            <v>425</v>
          </cell>
        </row>
        <row r="5186">
          <cell r="A5186">
            <v>425</v>
          </cell>
        </row>
        <row r="5187">
          <cell r="A5187">
            <v>425</v>
          </cell>
        </row>
        <row r="5188">
          <cell r="A5188">
            <v>425</v>
          </cell>
        </row>
        <row r="5189">
          <cell r="A5189">
            <v>425</v>
          </cell>
        </row>
        <row r="5190">
          <cell r="A5190">
            <v>425</v>
          </cell>
        </row>
        <row r="5191">
          <cell r="A5191">
            <v>425</v>
          </cell>
        </row>
        <row r="5192">
          <cell r="A5192">
            <v>425</v>
          </cell>
        </row>
        <row r="5193">
          <cell r="A5193">
            <v>425</v>
          </cell>
        </row>
        <row r="5194">
          <cell r="A5194">
            <v>425</v>
          </cell>
        </row>
        <row r="5195">
          <cell r="A5195">
            <v>425</v>
          </cell>
        </row>
        <row r="5196">
          <cell r="A5196">
            <v>425</v>
          </cell>
        </row>
        <row r="5197">
          <cell r="A5197">
            <v>425</v>
          </cell>
        </row>
        <row r="5198">
          <cell r="A5198">
            <v>425</v>
          </cell>
        </row>
        <row r="5199">
          <cell r="A5199">
            <v>425</v>
          </cell>
        </row>
        <row r="5200">
          <cell r="A5200">
            <v>425</v>
          </cell>
        </row>
        <row r="5201">
          <cell r="A5201">
            <v>425</v>
          </cell>
        </row>
        <row r="5202">
          <cell r="A5202">
            <v>425</v>
          </cell>
        </row>
        <row r="5203">
          <cell r="A5203">
            <v>425</v>
          </cell>
        </row>
        <row r="5204">
          <cell r="A5204">
            <v>425</v>
          </cell>
        </row>
        <row r="5205">
          <cell r="A5205">
            <v>425</v>
          </cell>
        </row>
        <row r="5206">
          <cell r="A5206">
            <v>425</v>
          </cell>
        </row>
        <row r="5207">
          <cell r="A5207">
            <v>425</v>
          </cell>
        </row>
        <row r="5208">
          <cell r="A5208">
            <v>425</v>
          </cell>
        </row>
        <row r="5209">
          <cell r="A5209">
            <v>425</v>
          </cell>
        </row>
        <row r="5210">
          <cell r="A5210">
            <v>425</v>
          </cell>
        </row>
        <row r="5211">
          <cell r="A5211">
            <v>425</v>
          </cell>
        </row>
        <row r="5212">
          <cell r="A5212">
            <v>425</v>
          </cell>
        </row>
        <row r="5213">
          <cell r="A5213">
            <v>425</v>
          </cell>
        </row>
        <row r="5214">
          <cell r="A5214">
            <v>425</v>
          </cell>
        </row>
        <row r="5215">
          <cell r="A5215">
            <v>425</v>
          </cell>
        </row>
        <row r="5216">
          <cell r="A5216">
            <v>425</v>
          </cell>
        </row>
        <row r="5217">
          <cell r="A5217">
            <v>425</v>
          </cell>
        </row>
        <row r="5218">
          <cell r="A5218">
            <v>425</v>
          </cell>
        </row>
        <row r="5219">
          <cell r="A5219">
            <v>425</v>
          </cell>
        </row>
        <row r="5220">
          <cell r="A5220">
            <v>425</v>
          </cell>
        </row>
        <row r="5221">
          <cell r="A5221">
            <v>425</v>
          </cell>
        </row>
        <row r="5222">
          <cell r="A5222">
            <v>425</v>
          </cell>
        </row>
        <row r="5223">
          <cell r="A5223">
            <v>425</v>
          </cell>
        </row>
        <row r="5224">
          <cell r="A5224">
            <v>425</v>
          </cell>
        </row>
        <row r="5225">
          <cell r="A5225">
            <v>425</v>
          </cell>
        </row>
        <row r="5226">
          <cell r="A5226">
            <v>425</v>
          </cell>
        </row>
        <row r="5227">
          <cell r="A5227">
            <v>425</v>
          </cell>
        </row>
        <row r="5228">
          <cell r="A5228">
            <v>425</v>
          </cell>
        </row>
        <row r="5229">
          <cell r="A5229">
            <v>425</v>
          </cell>
        </row>
        <row r="5230">
          <cell r="A5230">
            <v>425</v>
          </cell>
        </row>
        <row r="5231">
          <cell r="A5231">
            <v>425</v>
          </cell>
        </row>
        <row r="5232">
          <cell r="A5232">
            <v>425</v>
          </cell>
        </row>
        <row r="5233">
          <cell r="A5233">
            <v>425</v>
          </cell>
        </row>
        <row r="5234">
          <cell r="A5234" t="str">
            <v>Analítico</v>
          </cell>
        </row>
        <row r="5235">
          <cell r="A5235">
            <v>426</v>
          </cell>
        </row>
        <row r="5236">
          <cell r="A5236">
            <v>426</v>
          </cell>
        </row>
        <row r="5237">
          <cell r="A5237">
            <v>426</v>
          </cell>
        </row>
        <row r="5238">
          <cell r="A5238">
            <v>426</v>
          </cell>
        </row>
        <row r="5239">
          <cell r="A5239">
            <v>426</v>
          </cell>
        </row>
        <row r="5240">
          <cell r="A5240">
            <v>426</v>
          </cell>
        </row>
        <row r="5241">
          <cell r="A5241">
            <v>426</v>
          </cell>
        </row>
        <row r="5242">
          <cell r="A5242">
            <v>426</v>
          </cell>
        </row>
        <row r="5243">
          <cell r="A5243">
            <v>426</v>
          </cell>
        </row>
        <row r="5244">
          <cell r="A5244">
            <v>426</v>
          </cell>
        </row>
        <row r="5245">
          <cell r="A5245">
            <v>426</v>
          </cell>
        </row>
        <row r="5246">
          <cell r="A5246">
            <v>426</v>
          </cell>
        </row>
        <row r="5247">
          <cell r="A5247">
            <v>426</v>
          </cell>
        </row>
        <row r="5248">
          <cell r="A5248">
            <v>426</v>
          </cell>
        </row>
        <row r="5249">
          <cell r="A5249">
            <v>426</v>
          </cell>
        </row>
        <row r="5250">
          <cell r="A5250">
            <v>426</v>
          </cell>
        </row>
        <row r="5251">
          <cell r="A5251">
            <v>426</v>
          </cell>
        </row>
        <row r="5252">
          <cell r="A5252">
            <v>426</v>
          </cell>
        </row>
        <row r="5253">
          <cell r="A5253">
            <v>426</v>
          </cell>
        </row>
        <row r="5254">
          <cell r="A5254">
            <v>426</v>
          </cell>
        </row>
        <row r="5255">
          <cell r="A5255">
            <v>426</v>
          </cell>
        </row>
        <row r="5256">
          <cell r="A5256">
            <v>426</v>
          </cell>
        </row>
        <row r="5257">
          <cell r="A5257">
            <v>426</v>
          </cell>
        </row>
        <row r="5258">
          <cell r="A5258">
            <v>426</v>
          </cell>
        </row>
        <row r="5259">
          <cell r="A5259">
            <v>426</v>
          </cell>
        </row>
        <row r="5260">
          <cell r="A5260">
            <v>426</v>
          </cell>
        </row>
        <row r="5261">
          <cell r="A5261">
            <v>426</v>
          </cell>
        </row>
        <row r="5262">
          <cell r="A5262">
            <v>426</v>
          </cell>
        </row>
        <row r="5263">
          <cell r="A5263">
            <v>426</v>
          </cell>
        </row>
        <row r="5264">
          <cell r="A5264">
            <v>426</v>
          </cell>
        </row>
        <row r="5265">
          <cell r="A5265">
            <v>426</v>
          </cell>
        </row>
        <row r="5266">
          <cell r="A5266">
            <v>426</v>
          </cell>
        </row>
        <row r="5267">
          <cell r="A5267">
            <v>426</v>
          </cell>
        </row>
        <row r="5268">
          <cell r="A5268">
            <v>426</v>
          </cell>
        </row>
        <row r="5269">
          <cell r="A5269">
            <v>426</v>
          </cell>
        </row>
        <row r="5270">
          <cell r="A5270">
            <v>426</v>
          </cell>
        </row>
        <row r="5271">
          <cell r="A5271">
            <v>426</v>
          </cell>
        </row>
        <row r="5272">
          <cell r="A5272">
            <v>426</v>
          </cell>
        </row>
        <row r="5273">
          <cell r="A5273">
            <v>426</v>
          </cell>
        </row>
        <row r="5274">
          <cell r="A5274">
            <v>426</v>
          </cell>
        </row>
        <row r="5275">
          <cell r="A5275">
            <v>426</v>
          </cell>
        </row>
        <row r="5276">
          <cell r="A5276">
            <v>426</v>
          </cell>
        </row>
        <row r="5277">
          <cell r="A5277">
            <v>426</v>
          </cell>
        </row>
        <row r="5278">
          <cell r="A5278">
            <v>426</v>
          </cell>
        </row>
        <row r="5279">
          <cell r="A5279">
            <v>426</v>
          </cell>
        </row>
        <row r="5280">
          <cell r="A5280">
            <v>426</v>
          </cell>
        </row>
        <row r="5281">
          <cell r="A5281">
            <v>426</v>
          </cell>
        </row>
        <row r="5282">
          <cell r="A5282">
            <v>426</v>
          </cell>
        </row>
        <row r="5283">
          <cell r="A5283">
            <v>426</v>
          </cell>
        </row>
        <row r="5284">
          <cell r="A5284">
            <v>426</v>
          </cell>
        </row>
        <row r="5285">
          <cell r="A5285">
            <v>426</v>
          </cell>
        </row>
        <row r="5286">
          <cell r="A5286">
            <v>426</v>
          </cell>
        </row>
        <row r="5287">
          <cell r="A5287">
            <v>426</v>
          </cell>
        </row>
        <row r="5288">
          <cell r="A5288">
            <v>426</v>
          </cell>
        </row>
        <row r="5289">
          <cell r="A5289">
            <v>426</v>
          </cell>
        </row>
        <row r="5290">
          <cell r="A5290">
            <v>426</v>
          </cell>
        </row>
        <row r="5291">
          <cell r="A5291">
            <v>426</v>
          </cell>
        </row>
        <row r="5292">
          <cell r="A5292">
            <v>426</v>
          </cell>
        </row>
        <row r="5293">
          <cell r="A5293">
            <v>426</v>
          </cell>
        </row>
        <row r="5294">
          <cell r="A5294">
            <v>426</v>
          </cell>
        </row>
        <row r="5295">
          <cell r="A5295">
            <v>426</v>
          </cell>
        </row>
        <row r="5296">
          <cell r="A5296">
            <v>426</v>
          </cell>
        </row>
        <row r="5297">
          <cell r="A5297">
            <v>426</v>
          </cell>
        </row>
        <row r="5298">
          <cell r="A5298">
            <v>426</v>
          </cell>
        </row>
        <row r="5299">
          <cell r="A5299">
            <v>426</v>
          </cell>
        </row>
        <row r="5300">
          <cell r="A5300">
            <v>426</v>
          </cell>
        </row>
        <row r="5301">
          <cell r="A5301">
            <v>426</v>
          </cell>
        </row>
        <row r="5302">
          <cell r="A5302">
            <v>426</v>
          </cell>
        </row>
        <row r="5303">
          <cell r="A5303" t="str">
            <v>Analítico</v>
          </cell>
        </row>
        <row r="5304">
          <cell r="A5304" t="str">
            <v>Analítico</v>
          </cell>
        </row>
        <row r="5305">
          <cell r="A5305">
            <v>438</v>
          </cell>
        </row>
        <row r="5306">
          <cell r="A5306">
            <v>438</v>
          </cell>
        </row>
        <row r="5307">
          <cell r="A5307" t="str">
            <v>Analítico</v>
          </cell>
        </row>
        <row r="5308">
          <cell r="A5308" t="str">
            <v>Analítico</v>
          </cell>
        </row>
        <row r="5309">
          <cell r="A5309">
            <v>436</v>
          </cell>
        </row>
        <row r="5310">
          <cell r="A5310">
            <v>436</v>
          </cell>
        </row>
        <row r="5311">
          <cell r="A5311">
            <v>436</v>
          </cell>
        </row>
        <row r="5312">
          <cell r="A5312">
            <v>436</v>
          </cell>
        </row>
        <row r="5313">
          <cell r="A5313">
            <v>436</v>
          </cell>
        </row>
        <row r="5314">
          <cell r="A5314">
            <v>436</v>
          </cell>
        </row>
        <row r="5315">
          <cell r="A5315" t="str">
            <v>Analítico</v>
          </cell>
        </row>
        <row r="5316">
          <cell r="A5316">
            <v>437</v>
          </cell>
        </row>
        <row r="5317">
          <cell r="A5317">
            <v>437</v>
          </cell>
        </row>
        <row r="5318">
          <cell r="A5318" t="str">
            <v>Analítico</v>
          </cell>
        </row>
        <row r="5319">
          <cell r="A5319">
            <v>446</v>
          </cell>
        </row>
        <row r="5320">
          <cell r="A5320" t="str">
            <v>Analítico</v>
          </cell>
        </row>
        <row r="5321">
          <cell r="A5321" t="str">
            <v>Analítico</v>
          </cell>
        </row>
        <row r="5322">
          <cell r="A5322">
            <v>447</v>
          </cell>
        </row>
        <row r="5323">
          <cell r="A5323" t="str">
            <v>Analítico</v>
          </cell>
        </row>
        <row r="5324">
          <cell r="A5324">
            <v>445</v>
          </cell>
        </row>
        <row r="5325">
          <cell r="A5325">
            <v>445</v>
          </cell>
        </row>
        <row r="5326">
          <cell r="A5326">
            <v>445</v>
          </cell>
        </row>
        <row r="5327">
          <cell r="A5327">
            <v>445</v>
          </cell>
        </row>
        <row r="5328">
          <cell r="A5328">
            <v>445</v>
          </cell>
        </row>
        <row r="5329">
          <cell r="A5329">
            <v>445</v>
          </cell>
        </row>
        <row r="5330">
          <cell r="A5330">
            <v>445</v>
          </cell>
        </row>
        <row r="5331">
          <cell r="A5331">
            <v>445</v>
          </cell>
        </row>
        <row r="5332">
          <cell r="A5332">
            <v>445</v>
          </cell>
        </row>
        <row r="5333">
          <cell r="A5333">
            <v>445</v>
          </cell>
        </row>
        <row r="5334">
          <cell r="A5334">
            <v>445</v>
          </cell>
        </row>
        <row r="5335">
          <cell r="A5335">
            <v>445</v>
          </cell>
        </row>
        <row r="5336">
          <cell r="A5336">
            <v>445</v>
          </cell>
        </row>
        <row r="5337">
          <cell r="A5337">
            <v>445</v>
          </cell>
        </row>
        <row r="5338">
          <cell r="A5338">
            <v>445</v>
          </cell>
        </row>
        <row r="5339">
          <cell r="A5339">
            <v>445</v>
          </cell>
        </row>
        <row r="5340">
          <cell r="A5340">
            <v>445</v>
          </cell>
        </row>
        <row r="5341">
          <cell r="A5341">
            <v>445</v>
          </cell>
        </row>
        <row r="5342">
          <cell r="A5342">
            <v>445</v>
          </cell>
        </row>
        <row r="5343">
          <cell r="A5343">
            <v>445</v>
          </cell>
        </row>
        <row r="5344">
          <cell r="A5344">
            <v>445</v>
          </cell>
        </row>
        <row r="5345">
          <cell r="A5345">
            <v>445</v>
          </cell>
        </row>
        <row r="5346">
          <cell r="A5346">
            <v>445</v>
          </cell>
        </row>
        <row r="5347">
          <cell r="A5347">
            <v>445</v>
          </cell>
        </row>
        <row r="5348">
          <cell r="A5348">
            <v>445</v>
          </cell>
        </row>
        <row r="5349">
          <cell r="A5349">
            <v>445</v>
          </cell>
        </row>
        <row r="5350">
          <cell r="A5350">
            <v>445</v>
          </cell>
        </row>
        <row r="5351">
          <cell r="A5351">
            <v>445</v>
          </cell>
        </row>
        <row r="5352">
          <cell r="A5352">
            <v>445</v>
          </cell>
        </row>
        <row r="5353">
          <cell r="A5353">
            <v>445</v>
          </cell>
        </row>
        <row r="5354">
          <cell r="A5354">
            <v>445</v>
          </cell>
        </row>
        <row r="5355">
          <cell r="A5355">
            <v>445</v>
          </cell>
        </row>
        <row r="5356">
          <cell r="A5356">
            <v>445</v>
          </cell>
        </row>
        <row r="5357">
          <cell r="A5357">
            <v>445</v>
          </cell>
        </row>
        <row r="5358">
          <cell r="A5358">
            <v>445</v>
          </cell>
        </row>
        <row r="5359">
          <cell r="A5359">
            <v>445</v>
          </cell>
        </row>
        <row r="5360">
          <cell r="A5360">
            <v>445</v>
          </cell>
        </row>
        <row r="5361">
          <cell r="A5361">
            <v>445</v>
          </cell>
        </row>
        <row r="5362">
          <cell r="A5362">
            <v>445</v>
          </cell>
        </row>
        <row r="5363">
          <cell r="A5363">
            <v>445</v>
          </cell>
        </row>
        <row r="5364">
          <cell r="A5364">
            <v>445</v>
          </cell>
        </row>
        <row r="5365">
          <cell r="A5365">
            <v>445</v>
          </cell>
        </row>
        <row r="5366">
          <cell r="A5366">
            <v>445</v>
          </cell>
        </row>
        <row r="5367">
          <cell r="A5367">
            <v>445</v>
          </cell>
        </row>
        <row r="5368">
          <cell r="A5368">
            <v>445</v>
          </cell>
        </row>
        <row r="5369">
          <cell r="A5369">
            <v>445</v>
          </cell>
        </row>
        <row r="5370">
          <cell r="A5370">
            <v>445</v>
          </cell>
        </row>
        <row r="5371">
          <cell r="A5371">
            <v>445</v>
          </cell>
        </row>
        <row r="5372">
          <cell r="A5372">
            <v>445</v>
          </cell>
        </row>
        <row r="5373">
          <cell r="A5373" t="str">
            <v>Analítico</v>
          </cell>
        </row>
        <row r="5374">
          <cell r="A5374">
            <v>447</v>
          </cell>
        </row>
        <row r="5375">
          <cell r="A5375" t="str">
            <v>Analítico</v>
          </cell>
        </row>
        <row r="5376">
          <cell r="A5376" t="str">
            <v>Analítico</v>
          </cell>
        </row>
        <row r="5377">
          <cell r="A5377">
            <v>447</v>
          </cell>
        </row>
        <row r="5378">
          <cell r="A5378">
            <v>447</v>
          </cell>
        </row>
        <row r="5379">
          <cell r="A5379">
            <v>447</v>
          </cell>
        </row>
        <row r="5380">
          <cell r="A5380">
            <v>447</v>
          </cell>
        </row>
        <row r="5381">
          <cell r="A5381">
            <v>447</v>
          </cell>
        </row>
        <row r="5382">
          <cell r="A5382">
            <v>447</v>
          </cell>
        </row>
        <row r="5383">
          <cell r="A5383">
            <v>447</v>
          </cell>
        </row>
        <row r="5384">
          <cell r="A5384">
            <v>447</v>
          </cell>
        </row>
        <row r="5385">
          <cell r="A5385">
            <v>447</v>
          </cell>
        </row>
        <row r="5386">
          <cell r="A5386" t="str">
            <v>Analítico</v>
          </cell>
        </row>
        <row r="5387">
          <cell r="A5387" t="str">
            <v>Analítico</v>
          </cell>
        </row>
        <row r="5388">
          <cell r="A5388">
            <v>456</v>
          </cell>
        </row>
        <row r="5389">
          <cell r="A5389" t="str">
            <v>Analítico</v>
          </cell>
        </row>
        <row r="5390">
          <cell r="A5390" t="str">
            <v>Analítico</v>
          </cell>
        </row>
        <row r="5391">
          <cell r="A5391" t="str">
            <v>Analítico</v>
          </cell>
        </row>
        <row r="5392">
          <cell r="A5392">
            <v>427</v>
          </cell>
        </row>
        <row r="5393">
          <cell r="A5393">
            <v>427</v>
          </cell>
        </row>
        <row r="5394">
          <cell r="A5394">
            <v>427</v>
          </cell>
        </row>
        <row r="5395">
          <cell r="A5395">
            <v>427</v>
          </cell>
        </row>
        <row r="5396">
          <cell r="A5396">
            <v>427</v>
          </cell>
        </row>
        <row r="5397">
          <cell r="A5397">
            <v>427</v>
          </cell>
        </row>
        <row r="5398">
          <cell r="A5398">
            <v>427</v>
          </cell>
        </row>
        <row r="5399">
          <cell r="A5399">
            <v>427</v>
          </cell>
        </row>
        <row r="5400">
          <cell r="A5400">
            <v>427</v>
          </cell>
        </row>
        <row r="5401">
          <cell r="A5401">
            <v>427</v>
          </cell>
        </row>
        <row r="5402">
          <cell r="A5402">
            <v>427</v>
          </cell>
        </row>
        <row r="5403">
          <cell r="A5403">
            <v>427</v>
          </cell>
        </row>
        <row r="5404">
          <cell r="A5404">
            <v>427</v>
          </cell>
        </row>
        <row r="5405">
          <cell r="A5405">
            <v>427</v>
          </cell>
        </row>
        <row r="5406">
          <cell r="A5406">
            <v>427</v>
          </cell>
        </row>
        <row r="5407">
          <cell r="A5407">
            <v>427</v>
          </cell>
        </row>
        <row r="5408">
          <cell r="A5408">
            <v>427</v>
          </cell>
        </row>
        <row r="5409">
          <cell r="A5409">
            <v>427</v>
          </cell>
        </row>
        <row r="5410">
          <cell r="A5410">
            <v>427</v>
          </cell>
        </row>
        <row r="5411">
          <cell r="A5411">
            <v>427</v>
          </cell>
        </row>
        <row r="5412">
          <cell r="A5412">
            <v>427</v>
          </cell>
        </row>
        <row r="5413">
          <cell r="A5413">
            <v>427</v>
          </cell>
        </row>
        <row r="5414">
          <cell r="A5414">
            <v>427</v>
          </cell>
        </row>
        <row r="5415">
          <cell r="A5415">
            <v>427</v>
          </cell>
        </row>
        <row r="5416">
          <cell r="A5416">
            <v>427</v>
          </cell>
        </row>
        <row r="5417">
          <cell r="A5417">
            <v>427</v>
          </cell>
        </row>
        <row r="5418">
          <cell r="A5418">
            <v>427</v>
          </cell>
        </row>
        <row r="5419">
          <cell r="A5419">
            <v>427</v>
          </cell>
        </row>
        <row r="5420">
          <cell r="A5420">
            <v>427</v>
          </cell>
        </row>
        <row r="5421">
          <cell r="A5421">
            <v>427</v>
          </cell>
        </row>
        <row r="5422">
          <cell r="A5422">
            <v>427</v>
          </cell>
        </row>
        <row r="5423">
          <cell r="A5423">
            <v>427</v>
          </cell>
        </row>
        <row r="5424">
          <cell r="A5424">
            <v>427</v>
          </cell>
        </row>
        <row r="5425">
          <cell r="A5425">
            <v>427</v>
          </cell>
        </row>
        <row r="5426">
          <cell r="A5426">
            <v>427</v>
          </cell>
        </row>
        <row r="5427">
          <cell r="A5427">
            <v>427</v>
          </cell>
        </row>
        <row r="5428">
          <cell r="A5428">
            <v>427</v>
          </cell>
        </row>
        <row r="5429">
          <cell r="A5429">
            <v>427</v>
          </cell>
        </row>
        <row r="5430">
          <cell r="A5430">
            <v>427</v>
          </cell>
        </row>
        <row r="5431">
          <cell r="A5431">
            <v>427</v>
          </cell>
        </row>
        <row r="5432">
          <cell r="A5432">
            <v>427</v>
          </cell>
        </row>
        <row r="5433">
          <cell r="A5433">
            <v>427</v>
          </cell>
        </row>
        <row r="5434">
          <cell r="A5434">
            <v>427</v>
          </cell>
        </row>
        <row r="5435">
          <cell r="A5435">
            <v>427</v>
          </cell>
        </row>
        <row r="5436">
          <cell r="A5436">
            <v>427</v>
          </cell>
        </row>
        <row r="5437">
          <cell r="A5437">
            <v>427</v>
          </cell>
        </row>
        <row r="5438">
          <cell r="A5438">
            <v>427</v>
          </cell>
        </row>
        <row r="5439">
          <cell r="A5439">
            <v>427</v>
          </cell>
        </row>
        <row r="5440">
          <cell r="A5440">
            <v>427</v>
          </cell>
        </row>
        <row r="5441">
          <cell r="A5441">
            <v>427</v>
          </cell>
        </row>
        <row r="5442">
          <cell r="A5442">
            <v>427</v>
          </cell>
        </row>
        <row r="5443">
          <cell r="A5443">
            <v>427</v>
          </cell>
        </row>
        <row r="5444">
          <cell r="A5444">
            <v>427</v>
          </cell>
        </row>
        <row r="5445">
          <cell r="A5445">
            <v>427</v>
          </cell>
        </row>
        <row r="5446">
          <cell r="A5446">
            <v>427</v>
          </cell>
        </row>
        <row r="5447">
          <cell r="A5447">
            <v>427</v>
          </cell>
        </row>
        <row r="5448">
          <cell r="A5448">
            <v>427</v>
          </cell>
        </row>
        <row r="5449">
          <cell r="A5449">
            <v>427</v>
          </cell>
        </row>
        <row r="5450">
          <cell r="A5450">
            <v>427</v>
          </cell>
        </row>
        <row r="5451">
          <cell r="A5451">
            <v>427</v>
          </cell>
        </row>
        <row r="5452">
          <cell r="A5452">
            <v>427</v>
          </cell>
        </row>
        <row r="5453">
          <cell r="A5453">
            <v>427</v>
          </cell>
        </row>
        <row r="5454">
          <cell r="A5454">
            <v>427</v>
          </cell>
        </row>
        <row r="5455">
          <cell r="A5455">
            <v>427</v>
          </cell>
        </row>
        <row r="5456">
          <cell r="A5456">
            <v>427</v>
          </cell>
        </row>
        <row r="5457">
          <cell r="A5457">
            <v>427</v>
          </cell>
        </row>
        <row r="5458">
          <cell r="A5458">
            <v>427</v>
          </cell>
        </row>
        <row r="5459">
          <cell r="A5459">
            <v>427</v>
          </cell>
        </row>
        <row r="5460">
          <cell r="A5460">
            <v>427</v>
          </cell>
        </row>
        <row r="5461">
          <cell r="A5461">
            <v>427</v>
          </cell>
        </row>
        <row r="5462">
          <cell r="A5462">
            <v>427</v>
          </cell>
        </row>
        <row r="5463">
          <cell r="A5463">
            <v>427</v>
          </cell>
        </row>
        <row r="5464">
          <cell r="A5464">
            <v>427</v>
          </cell>
        </row>
        <row r="5465">
          <cell r="A5465">
            <v>427</v>
          </cell>
        </row>
        <row r="5466">
          <cell r="A5466">
            <v>427</v>
          </cell>
        </row>
        <row r="5467">
          <cell r="A5467">
            <v>427</v>
          </cell>
        </row>
        <row r="5468">
          <cell r="A5468">
            <v>427</v>
          </cell>
        </row>
        <row r="5469">
          <cell r="A5469">
            <v>427</v>
          </cell>
        </row>
        <row r="5470">
          <cell r="A5470">
            <v>427</v>
          </cell>
        </row>
        <row r="5471">
          <cell r="A5471">
            <v>427</v>
          </cell>
        </row>
        <row r="5472">
          <cell r="A5472">
            <v>427</v>
          </cell>
        </row>
        <row r="5473">
          <cell r="A5473">
            <v>427</v>
          </cell>
        </row>
        <row r="5474">
          <cell r="A5474">
            <v>427</v>
          </cell>
        </row>
        <row r="5475">
          <cell r="A5475">
            <v>427</v>
          </cell>
        </row>
        <row r="5476">
          <cell r="A5476">
            <v>427</v>
          </cell>
        </row>
        <row r="5477">
          <cell r="A5477">
            <v>427</v>
          </cell>
        </row>
        <row r="5478">
          <cell r="A5478">
            <v>427</v>
          </cell>
        </row>
        <row r="5479">
          <cell r="A5479">
            <v>427</v>
          </cell>
        </row>
        <row r="5480">
          <cell r="A5480">
            <v>427</v>
          </cell>
        </row>
        <row r="5481">
          <cell r="A5481">
            <v>427</v>
          </cell>
        </row>
        <row r="5482">
          <cell r="A5482">
            <v>427</v>
          </cell>
        </row>
        <row r="5483">
          <cell r="A5483">
            <v>427</v>
          </cell>
        </row>
        <row r="5484">
          <cell r="A5484" t="str">
            <v>Analítico</v>
          </cell>
        </row>
        <row r="5485">
          <cell r="A5485" t="str">
            <v>Analítico</v>
          </cell>
        </row>
        <row r="5486">
          <cell r="A5486" t="str">
            <v>Analítico</v>
          </cell>
        </row>
        <row r="5487">
          <cell r="A5487" t="str">
            <v>Analítico</v>
          </cell>
        </row>
        <row r="5488">
          <cell r="A5488">
            <v>523</v>
          </cell>
        </row>
        <row r="5489">
          <cell r="A5489">
            <v>523</v>
          </cell>
        </row>
        <row r="5490">
          <cell r="A5490">
            <v>523</v>
          </cell>
        </row>
        <row r="5491">
          <cell r="A5491">
            <v>523</v>
          </cell>
        </row>
        <row r="5492">
          <cell r="A5492" t="str">
            <v>Analítico</v>
          </cell>
        </row>
        <row r="5493">
          <cell r="A5493">
            <v>524</v>
          </cell>
        </row>
        <row r="5494">
          <cell r="A5494" t="str">
            <v>Analítico</v>
          </cell>
        </row>
        <row r="5495">
          <cell r="A5495">
            <v>524</v>
          </cell>
        </row>
        <row r="5496">
          <cell r="A5496" t="str">
            <v>Analítico</v>
          </cell>
        </row>
        <row r="5497">
          <cell r="A5497" t="str">
            <v>Analítico</v>
          </cell>
        </row>
        <row r="5498">
          <cell r="A5498">
            <v>536</v>
          </cell>
        </row>
        <row r="5499">
          <cell r="A5499">
            <v>532</v>
          </cell>
        </row>
        <row r="5500">
          <cell r="A5500">
            <v>532</v>
          </cell>
        </row>
        <row r="5501">
          <cell r="A5501">
            <v>532</v>
          </cell>
        </row>
        <row r="5502">
          <cell r="A5502">
            <v>532</v>
          </cell>
        </row>
        <row r="5503">
          <cell r="A5503">
            <v>532</v>
          </cell>
        </row>
        <row r="5504">
          <cell r="A5504">
            <v>532</v>
          </cell>
        </row>
        <row r="5505">
          <cell r="A5505" t="str">
            <v>Analítico</v>
          </cell>
        </row>
        <row r="5506">
          <cell r="A5506">
            <v>534</v>
          </cell>
        </row>
        <row r="5507">
          <cell r="A5507">
            <v>534</v>
          </cell>
        </row>
        <row r="5508">
          <cell r="A5508">
            <v>534</v>
          </cell>
        </row>
        <row r="5509">
          <cell r="A5509">
            <v>534</v>
          </cell>
        </row>
        <row r="5510">
          <cell r="A5510">
            <v>534</v>
          </cell>
        </row>
        <row r="5511">
          <cell r="A5511">
            <v>534</v>
          </cell>
        </row>
        <row r="5512">
          <cell r="A5512">
            <v>534</v>
          </cell>
        </row>
        <row r="5513">
          <cell r="A5513">
            <v>534</v>
          </cell>
        </row>
        <row r="5514">
          <cell r="A5514">
            <v>534</v>
          </cell>
        </row>
        <row r="5515">
          <cell r="A5515">
            <v>534</v>
          </cell>
        </row>
        <row r="5516">
          <cell r="A5516">
            <v>534</v>
          </cell>
        </row>
        <row r="5517">
          <cell r="A5517">
            <v>534</v>
          </cell>
        </row>
        <row r="5518">
          <cell r="A5518">
            <v>534</v>
          </cell>
        </row>
        <row r="5519">
          <cell r="A5519">
            <v>534</v>
          </cell>
        </row>
        <row r="5520">
          <cell r="A5520">
            <v>534</v>
          </cell>
        </row>
        <row r="5521">
          <cell r="A5521">
            <v>534</v>
          </cell>
        </row>
        <row r="5522">
          <cell r="A5522">
            <v>534</v>
          </cell>
        </row>
        <row r="5523">
          <cell r="A5523">
            <v>534</v>
          </cell>
        </row>
        <row r="5524">
          <cell r="A5524" t="str">
            <v>Analítico</v>
          </cell>
        </row>
        <row r="5525">
          <cell r="A5525" t="str">
            <v>Analítico</v>
          </cell>
        </row>
        <row r="5526">
          <cell r="A5526" t="str">
            <v>Analítico</v>
          </cell>
        </row>
        <row r="5527">
          <cell r="A5527">
            <v>541</v>
          </cell>
        </row>
        <row r="5528">
          <cell r="A5528">
            <v>541</v>
          </cell>
        </row>
        <row r="5529">
          <cell r="A5529">
            <v>541</v>
          </cell>
        </row>
        <row r="5530">
          <cell r="A5530">
            <v>541</v>
          </cell>
        </row>
        <row r="5531">
          <cell r="A5531">
            <v>541</v>
          </cell>
        </row>
        <row r="5532">
          <cell r="A5532">
            <v>541</v>
          </cell>
        </row>
        <row r="5533">
          <cell r="A5533" t="str">
            <v>Analítico</v>
          </cell>
        </row>
        <row r="5534">
          <cell r="A5534">
            <v>545</v>
          </cell>
        </row>
        <row r="5535">
          <cell r="A5535" t="str">
            <v>Analítico</v>
          </cell>
        </row>
        <row r="5536">
          <cell r="A5536">
            <v>542</v>
          </cell>
        </row>
        <row r="5537">
          <cell r="A5537">
            <v>542</v>
          </cell>
        </row>
        <row r="5538">
          <cell r="A5538" t="str">
            <v>Analítico</v>
          </cell>
        </row>
        <row r="5539">
          <cell r="A5539">
            <v>543</v>
          </cell>
        </row>
        <row r="5540">
          <cell r="A5540">
            <v>543</v>
          </cell>
        </row>
        <row r="5541">
          <cell r="A5541">
            <v>543</v>
          </cell>
        </row>
        <row r="5542">
          <cell r="A5542">
            <v>543</v>
          </cell>
        </row>
        <row r="5543">
          <cell r="A5543">
            <v>543</v>
          </cell>
        </row>
        <row r="5544">
          <cell r="A5544">
            <v>543</v>
          </cell>
        </row>
        <row r="5545">
          <cell r="A5545" t="str">
            <v>Analítico</v>
          </cell>
        </row>
        <row r="5546">
          <cell r="A5546">
            <v>543</v>
          </cell>
        </row>
        <row r="5547">
          <cell r="A5547">
            <v>543</v>
          </cell>
        </row>
        <row r="5548">
          <cell r="A5548">
            <v>543</v>
          </cell>
        </row>
        <row r="5549">
          <cell r="A5549">
            <v>543</v>
          </cell>
        </row>
        <row r="5550">
          <cell r="A5550" t="str">
            <v>Analítico</v>
          </cell>
        </row>
        <row r="5551">
          <cell r="A5551">
            <v>544</v>
          </cell>
        </row>
        <row r="5552">
          <cell r="A5552">
            <v>544</v>
          </cell>
        </row>
        <row r="5553">
          <cell r="A5553">
            <v>544</v>
          </cell>
        </row>
        <row r="5554">
          <cell r="A5554">
            <v>544</v>
          </cell>
        </row>
        <row r="5555">
          <cell r="A5555">
            <v>544</v>
          </cell>
        </row>
        <row r="5556">
          <cell r="A5556">
            <v>544</v>
          </cell>
        </row>
        <row r="5557">
          <cell r="A5557">
            <v>544</v>
          </cell>
        </row>
        <row r="5558">
          <cell r="A5558">
            <v>544</v>
          </cell>
        </row>
        <row r="5559">
          <cell r="A5559">
            <v>544</v>
          </cell>
        </row>
        <row r="5560">
          <cell r="A5560">
            <v>544</v>
          </cell>
        </row>
        <row r="5561">
          <cell r="A5561" t="str">
            <v>Analítico</v>
          </cell>
        </row>
        <row r="5562">
          <cell r="A5562">
            <v>549</v>
          </cell>
        </row>
        <row r="5563">
          <cell r="A5563" t="str">
            <v>Analítico</v>
          </cell>
        </row>
        <row r="5564">
          <cell r="A5564">
            <v>545</v>
          </cell>
        </row>
        <row r="5565">
          <cell r="A5565">
            <v>545</v>
          </cell>
        </row>
        <row r="5566">
          <cell r="A5566">
            <v>545</v>
          </cell>
        </row>
        <row r="5567">
          <cell r="A5567">
            <v>545</v>
          </cell>
        </row>
        <row r="5568">
          <cell r="A5568">
            <v>545</v>
          </cell>
        </row>
        <row r="5569">
          <cell r="A5569">
            <v>545</v>
          </cell>
        </row>
        <row r="5570">
          <cell r="A5570">
            <v>545</v>
          </cell>
        </row>
        <row r="5571">
          <cell r="A5571">
            <v>545</v>
          </cell>
        </row>
        <row r="5572">
          <cell r="A5572">
            <v>545</v>
          </cell>
        </row>
        <row r="5573">
          <cell r="A5573" t="str">
            <v>Analítico</v>
          </cell>
        </row>
        <row r="5574">
          <cell r="A5574" t="str">
            <v>Analítico</v>
          </cell>
        </row>
        <row r="5575">
          <cell r="A5575">
            <v>560</v>
          </cell>
        </row>
        <row r="5576">
          <cell r="A5576">
            <v>560</v>
          </cell>
        </row>
        <row r="5577">
          <cell r="A5577">
            <v>560</v>
          </cell>
        </row>
        <row r="5578">
          <cell r="A5578">
            <v>560</v>
          </cell>
        </row>
        <row r="5579">
          <cell r="A5579">
            <v>560</v>
          </cell>
        </row>
        <row r="5580">
          <cell r="A5580" t="str">
            <v>Analítico</v>
          </cell>
        </row>
        <row r="5581">
          <cell r="A5581">
            <v>561</v>
          </cell>
        </row>
        <row r="5582">
          <cell r="A5582">
            <v>561</v>
          </cell>
        </row>
        <row r="5583">
          <cell r="A5583">
            <v>561</v>
          </cell>
        </row>
        <row r="5584">
          <cell r="A5584">
            <v>561</v>
          </cell>
        </row>
        <row r="5585">
          <cell r="A5585">
            <v>561</v>
          </cell>
        </row>
        <row r="5586">
          <cell r="A5586">
            <v>561</v>
          </cell>
        </row>
        <row r="5587">
          <cell r="A5587" t="str">
            <v>Analítico</v>
          </cell>
        </row>
        <row r="5588">
          <cell r="A5588">
            <v>562</v>
          </cell>
        </row>
        <row r="5589">
          <cell r="A5589">
            <v>562</v>
          </cell>
        </row>
        <row r="5590">
          <cell r="A5590">
            <v>562</v>
          </cell>
        </row>
        <row r="5591">
          <cell r="A5591">
            <v>562</v>
          </cell>
        </row>
        <row r="5592">
          <cell r="A5592">
            <v>562</v>
          </cell>
        </row>
        <row r="5593">
          <cell r="A5593">
            <v>562</v>
          </cell>
        </row>
        <row r="5594">
          <cell r="A5594">
            <v>562</v>
          </cell>
        </row>
        <row r="5595">
          <cell r="A5595">
            <v>562</v>
          </cell>
        </row>
        <row r="5596">
          <cell r="A5596" t="str">
            <v>Analítico</v>
          </cell>
        </row>
        <row r="5597">
          <cell r="A5597" t="str">
            <v>Analítico</v>
          </cell>
        </row>
        <row r="5598">
          <cell r="A5598">
            <v>563</v>
          </cell>
        </row>
        <row r="5599">
          <cell r="A5599">
            <v>563</v>
          </cell>
        </row>
        <row r="5600">
          <cell r="A5600">
            <v>563</v>
          </cell>
        </row>
        <row r="5601">
          <cell r="A5601">
            <v>563</v>
          </cell>
        </row>
        <row r="5602">
          <cell r="A5602">
            <v>563</v>
          </cell>
        </row>
        <row r="5603">
          <cell r="A5603">
            <v>563</v>
          </cell>
        </row>
        <row r="5604">
          <cell r="A5604">
            <v>563</v>
          </cell>
        </row>
        <row r="5605">
          <cell r="A5605">
            <v>563</v>
          </cell>
        </row>
        <row r="5606">
          <cell r="A5606">
            <v>563</v>
          </cell>
        </row>
        <row r="5607">
          <cell r="A5607">
            <v>563</v>
          </cell>
        </row>
        <row r="5608">
          <cell r="A5608">
            <v>563</v>
          </cell>
        </row>
        <row r="5609">
          <cell r="A5609">
            <v>563</v>
          </cell>
        </row>
        <row r="5610">
          <cell r="A5610">
            <v>563</v>
          </cell>
        </row>
        <row r="5611">
          <cell r="A5611">
            <v>563</v>
          </cell>
        </row>
        <row r="5612">
          <cell r="A5612">
            <v>563</v>
          </cell>
        </row>
        <row r="5613">
          <cell r="A5613" t="str">
            <v>Analítico</v>
          </cell>
        </row>
        <row r="5614">
          <cell r="A5614">
            <v>564</v>
          </cell>
        </row>
        <row r="5615">
          <cell r="A5615" t="str">
            <v>Analítico</v>
          </cell>
        </row>
        <row r="5616">
          <cell r="A5616">
            <v>565</v>
          </cell>
        </row>
        <row r="5617">
          <cell r="A5617">
            <v>589</v>
          </cell>
        </row>
        <row r="5618">
          <cell r="A5618">
            <v>588</v>
          </cell>
        </row>
        <row r="5619">
          <cell r="A5619">
            <v>565</v>
          </cell>
        </row>
        <row r="5620">
          <cell r="A5620">
            <v>565</v>
          </cell>
        </row>
        <row r="5621">
          <cell r="A5621">
            <v>565</v>
          </cell>
        </row>
        <row r="5622">
          <cell r="A5622">
            <v>565</v>
          </cell>
        </row>
        <row r="5623">
          <cell r="A5623">
            <v>565</v>
          </cell>
        </row>
        <row r="5624">
          <cell r="A5624">
            <v>565</v>
          </cell>
        </row>
        <row r="5625">
          <cell r="A5625">
            <v>565</v>
          </cell>
        </row>
        <row r="5626">
          <cell r="A5626" t="str">
            <v>Analítico</v>
          </cell>
        </row>
        <row r="5627">
          <cell r="A5627">
            <v>566</v>
          </cell>
        </row>
        <row r="5628">
          <cell r="A5628">
            <v>566</v>
          </cell>
        </row>
        <row r="5629">
          <cell r="A5629">
            <v>566</v>
          </cell>
        </row>
        <row r="5630">
          <cell r="A5630">
            <v>566</v>
          </cell>
        </row>
        <row r="5631">
          <cell r="A5631">
            <v>566</v>
          </cell>
        </row>
        <row r="5632">
          <cell r="A5632" t="str">
            <v>Analítico</v>
          </cell>
        </row>
        <row r="5633">
          <cell r="A5633">
            <v>567</v>
          </cell>
        </row>
        <row r="5634">
          <cell r="A5634">
            <v>567</v>
          </cell>
        </row>
        <row r="5635">
          <cell r="A5635">
            <v>567</v>
          </cell>
        </row>
        <row r="5636">
          <cell r="A5636">
            <v>567</v>
          </cell>
        </row>
        <row r="5637">
          <cell r="A5637" t="str">
            <v>Analítico</v>
          </cell>
        </row>
        <row r="5638">
          <cell r="A5638">
            <v>568</v>
          </cell>
        </row>
        <row r="5639">
          <cell r="A5639">
            <v>568</v>
          </cell>
        </row>
        <row r="5640">
          <cell r="A5640">
            <v>568</v>
          </cell>
        </row>
        <row r="5641">
          <cell r="A5641">
            <v>568</v>
          </cell>
        </row>
        <row r="5642">
          <cell r="A5642">
            <v>568</v>
          </cell>
        </row>
        <row r="5643">
          <cell r="A5643">
            <v>568</v>
          </cell>
        </row>
        <row r="5644">
          <cell r="A5644">
            <v>568</v>
          </cell>
        </row>
        <row r="5645">
          <cell r="A5645">
            <v>568</v>
          </cell>
        </row>
        <row r="5646">
          <cell r="A5646">
            <v>568</v>
          </cell>
        </row>
        <row r="5647">
          <cell r="A5647">
            <v>568</v>
          </cell>
        </row>
        <row r="5648">
          <cell r="A5648">
            <v>568</v>
          </cell>
        </row>
        <row r="5649">
          <cell r="A5649">
            <v>568</v>
          </cell>
        </row>
        <row r="5650">
          <cell r="A5650">
            <v>568</v>
          </cell>
        </row>
        <row r="5651">
          <cell r="A5651" t="str">
            <v>Analítico</v>
          </cell>
        </row>
        <row r="5652">
          <cell r="A5652">
            <v>569</v>
          </cell>
        </row>
        <row r="5653">
          <cell r="A5653">
            <v>569</v>
          </cell>
        </row>
        <row r="5654">
          <cell r="A5654">
            <v>569</v>
          </cell>
        </row>
        <row r="5655">
          <cell r="A5655">
            <v>569</v>
          </cell>
        </row>
        <row r="5656">
          <cell r="A5656">
            <v>569</v>
          </cell>
        </row>
        <row r="5657">
          <cell r="A5657">
            <v>569</v>
          </cell>
        </row>
        <row r="5658">
          <cell r="A5658">
            <v>569</v>
          </cell>
        </row>
        <row r="5659">
          <cell r="A5659">
            <v>569</v>
          </cell>
        </row>
        <row r="5660">
          <cell r="A5660">
            <v>569</v>
          </cell>
        </row>
        <row r="5661">
          <cell r="A5661">
            <v>569</v>
          </cell>
        </row>
        <row r="5662">
          <cell r="A5662" t="str">
            <v>Analítico</v>
          </cell>
        </row>
        <row r="5663">
          <cell r="A5663">
            <v>570</v>
          </cell>
        </row>
        <row r="5664">
          <cell r="A5664">
            <v>570</v>
          </cell>
        </row>
        <row r="5665">
          <cell r="A5665">
            <v>570</v>
          </cell>
        </row>
        <row r="5666">
          <cell r="A5666">
            <v>570</v>
          </cell>
        </row>
        <row r="5667">
          <cell r="A5667" t="str">
            <v>Analítico</v>
          </cell>
        </row>
        <row r="5668">
          <cell r="A5668">
            <v>570</v>
          </cell>
        </row>
        <row r="5669">
          <cell r="A5669" t="str">
            <v>Analítico</v>
          </cell>
        </row>
        <row r="5670">
          <cell r="A5670">
            <v>571</v>
          </cell>
        </row>
        <row r="5671">
          <cell r="A5671" t="str">
            <v>Analítico</v>
          </cell>
        </row>
        <row r="5672">
          <cell r="A5672">
            <v>573</v>
          </cell>
        </row>
        <row r="5673">
          <cell r="A5673">
            <v>573</v>
          </cell>
        </row>
        <row r="5674">
          <cell r="A5674">
            <v>573</v>
          </cell>
        </row>
        <row r="5675">
          <cell r="A5675">
            <v>573</v>
          </cell>
        </row>
        <row r="5676">
          <cell r="A5676">
            <v>573</v>
          </cell>
        </row>
        <row r="5677">
          <cell r="A5677">
            <v>573</v>
          </cell>
        </row>
        <row r="5678">
          <cell r="A5678">
            <v>573</v>
          </cell>
        </row>
        <row r="5679">
          <cell r="A5679" t="str">
            <v>Analítico</v>
          </cell>
        </row>
        <row r="5680">
          <cell r="A5680">
            <v>574</v>
          </cell>
        </row>
        <row r="5681">
          <cell r="A5681">
            <v>574</v>
          </cell>
        </row>
        <row r="5682">
          <cell r="A5682">
            <v>574</v>
          </cell>
        </row>
        <row r="5683">
          <cell r="A5683" t="str">
            <v>Analítico</v>
          </cell>
        </row>
        <row r="5684">
          <cell r="A5684">
            <v>574</v>
          </cell>
        </row>
        <row r="5685">
          <cell r="A5685" t="str">
            <v>Analítico</v>
          </cell>
        </row>
        <row r="5686">
          <cell r="A5686" t="str">
            <v>Analítico</v>
          </cell>
        </row>
        <row r="5687">
          <cell r="A5687" t="str">
            <v>Analítico</v>
          </cell>
        </row>
        <row r="5688">
          <cell r="A5688" t="str">
            <v>Analítico</v>
          </cell>
        </row>
        <row r="5689">
          <cell r="A5689">
            <v>594</v>
          </cell>
        </row>
        <row r="5690">
          <cell r="A5690">
            <v>594</v>
          </cell>
        </row>
        <row r="5691">
          <cell r="A5691">
            <v>594</v>
          </cell>
        </row>
        <row r="5692">
          <cell r="A5692">
            <v>594</v>
          </cell>
        </row>
        <row r="5693">
          <cell r="A5693">
            <v>594</v>
          </cell>
        </row>
        <row r="5694">
          <cell r="A5694">
            <v>594</v>
          </cell>
        </row>
        <row r="5695">
          <cell r="A5695">
            <v>594</v>
          </cell>
        </row>
        <row r="5696">
          <cell r="A5696">
            <v>594</v>
          </cell>
        </row>
        <row r="5697">
          <cell r="A5697">
            <v>594</v>
          </cell>
        </row>
        <row r="5698">
          <cell r="A5698">
            <v>594</v>
          </cell>
        </row>
        <row r="5699">
          <cell r="A5699">
            <v>594</v>
          </cell>
        </row>
        <row r="5700">
          <cell r="A5700">
            <v>594</v>
          </cell>
        </row>
        <row r="5701">
          <cell r="A5701">
            <v>594</v>
          </cell>
        </row>
        <row r="5702">
          <cell r="A5702">
            <v>594</v>
          </cell>
        </row>
        <row r="5703">
          <cell r="A5703">
            <v>594</v>
          </cell>
        </row>
        <row r="5704">
          <cell r="A5704">
            <v>594</v>
          </cell>
        </row>
        <row r="5705">
          <cell r="A5705">
            <v>594</v>
          </cell>
        </row>
        <row r="5706">
          <cell r="A5706">
            <v>594</v>
          </cell>
        </row>
        <row r="5707">
          <cell r="A5707">
            <v>594</v>
          </cell>
        </row>
        <row r="5708">
          <cell r="A5708">
            <v>594</v>
          </cell>
        </row>
        <row r="5709">
          <cell r="A5709">
            <v>594</v>
          </cell>
        </row>
        <row r="5710">
          <cell r="A5710">
            <v>594</v>
          </cell>
        </row>
        <row r="5711">
          <cell r="A5711">
            <v>594</v>
          </cell>
        </row>
        <row r="5712">
          <cell r="A5712">
            <v>594</v>
          </cell>
        </row>
        <row r="5713">
          <cell r="A5713">
            <v>594</v>
          </cell>
        </row>
        <row r="5714">
          <cell r="A5714">
            <v>594</v>
          </cell>
        </row>
        <row r="5715">
          <cell r="A5715">
            <v>594</v>
          </cell>
        </row>
        <row r="5716">
          <cell r="A5716">
            <v>594</v>
          </cell>
        </row>
        <row r="5717">
          <cell r="A5717">
            <v>594</v>
          </cell>
        </row>
        <row r="5718">
          <cell r="A5718">
            <v>594</v>
          </cell>
        </row>
        <row r="5719">
          <cell r="A5719">
            <v>594</v>
          </cell>
        </row>
        <row r="5720">
          <cell r="A5720">
            <v>594</v>
          </cell>
        </row>
        <row r="5721">
          <cell r="A5721">
            <v>594</v>
          </cell>
        </row>
        <row r="5722">
          <cell r="A5722">
            <v>594</v>
          </cell>
        </row>
        <row r="5723">
          <cell r="A5723">
            <v>594</v>
          </cell>
        </row>
        <row r="5724">
          <cell r="A5724">
            <v>594</v>
          </cell>
        </row>
        <row r="5725">
          <cell r="A5725">
            <v>594</v>
          </cell>
        </row>
        <row r="5726">
          <cell r="A5726">
            <v>594</v>
          </cell>
        </row>
        <row r="5727">
          <cell r="A5727">
            <v>594</v>
          </cell>
        </row>
        <row r="5728">
          <cell r="A5728">
            <v>594</v>
          </cell>
        </row>
        <row r="5729">
          <cell r="A5729">
            <v>594</v>
          </cell>
        </row>
        <row r="5730">
          <cell r="A5730">
            <v>594</v>
          </cell>
        </row>
        <row r="5731">
          <cell r="A5731">
            <v>594</v>
          </cell>
        </row>
        <row r="5732">
          <cell r="A5732">
            <v>594</v>
          </cell>
        </row>
        <row r="5733">
          <cell r="A5733">
            <v>594</v>
          </cell>
        </row>
        <row r="5734">
          <cell r="A5734">
            <v>594</v>
          </cell>
        </row>
        <row r="5735">
          <cell r="A5735">
            <v>594</v>
          </cell>
        </row>
        <row r="5736">
          <cell r="A5736">
            <v>594</v>
          </cell>
        </row>
        <row r="5737">
          <cell r="A5737">
            <v>594</v>
          </cell>
        </row>
        <row r="5738">
          <cell r="A5738" t="str">
            <v>Analítico</v>
          </cell>
        </row>
        <row r="5739">
          <cell r="A5739">
            <v>594</v>
          </cell>
        </row>
        <row r="5740">
          <cell r="A5740">
            <v>594</v>
          </cell>
        </row>
        <row r="5741">
          <cell r="A5741">
            <v>594</v>
          </cell>
        </row>
        <row r="5742">
          <cell r="A5742">
            <v>594</v>
          </cell>
        </row>
        <row r="5743">
          <cell r="A5743">
            <v>594</v>
          </cell>
        </row>
        <row r="5744">
          <cell r="A5744" t="str">
            <v>Analítico</v>
          </cell>
        </row>
        <row r="5745">
          <cell r="A5745">
            <v>594</v>
          </cell>
        </row>
        <row r="5746">
          <cell r="A5746">
            <v>594</v>
          </cell>
        </row>
        <row r="5747">
          <cell r="A5747" t="str">
            <v>Analítico</v>
          </cell>
        </row>
        <row r="5748">
          <cell r="A5748">
            <v>595</v>
          </cell>
        </row>
        <row r="5749">
          <cell r="A5749">
            <v>595</v>
          </cell>
        </row>
        <row r="5750">
          <cell r="A5750" t="str">
            <v>Analítico</v>
          </cell>
        </row>
        <row r="5751">
          <cell r="A5751">
            <v>596</v>
          </cell>
        </row>
        <row r="5752">
          <cell r="A5752">
            <v>596</v>
          </cell>
        </row>
        <row r="5753">
          <cell r="A5753" t="str">
            <v>Analítico</v>
          </cell>
        </row>
        <row r="5754">
          <cell r="A5754">
            <v>599</v>
          </cell>
        </row>
        <row r="5755">
          <cell r="A5755">
            <v>599</v>
          </cell>
        </row>
        <row r="5756">
          <cell r="A5756">
            <v>599</v>
          </cell>
        </row>
        <row r="5757">
          <cell r="A5757">
            <v>599</v>
          </cell>
        </row>
        <row r="5758">
          <cell r="A5758" t="str">
            <v>Analítico</v>
          </cell>
        </row>
        <row r="5759">
          <cell r="A5759">
            <v>599</v>
          </cell>
        </row>
        <row r="5760">
          <cell r="A5760" t="str">
            <v>Analítico</v>
          </cell>
        </row>
        <row r="5761">
          <cell r="A5761">
            <v>598</v>
          </cell>
        </row>
        <row r="5762">
          <cell r="A5762">
            <v>598</v>
          </cell>
        </row>
        <row r="5763">
          <cell r="A5763">
            <v>598</v>
          </cell>
        </row>
        <row r="5764">
          <cell r="A5764">
            <v>598</v>
          </cell>
        </row>
        <row r="5765">
          <cell r="A5765">
            <v>598</v>
          </cell>
        </row>
        <row r="5766">
          <cell r="A5766">
            <v>598</v>
          </cell>
        </row>
        <row r="5767">
          <cell r="A5767">
            <v>598</v>
          </cell>
        </row>
        <row r="5768">
          <cell r="A5768" t="str">
            <v>Analítico</v>
          </cell>
        </row>
        <row r="5769">
          <cell r="A5769">
            <v>626</v>
          </cell>
        </row>
        <row r="5770">
          <cell r="A5770" t="str">
            <v>Analítico</v>
          </cell>
        </row>
        <row r="5771">
          <cell r="A5771">
            <v>626</v>
          </cell>
        </row>
        <row r="5772">
          <cell r="A5772">
            <v>626</v>
          </cell>
        </row>
        <row r="5773">
          <cell r="A5773">
            <v>626</v>
          </cell>
        </row>
        <row r="5774">
          <cell r="A5774">
            <v>626</v>
          </cell>
        </row>
        <row r="5775">
          <cell r="A5775">
            <v>626</v>
          </cell>
        </row>
        <row r="5776">
          <cell r="A5776">
            <v>626</v>
          </cell>
        </row>
        <row r="5777">
          <cell r="A5777">
            <v>626</v>
          </cell>
        </row>
        <row r="5778">
          <cell r="A5778">
            <v>626</v>
          </cell>
        </row>
        <row r="5779">
          <cell r="A5779">
            <v>626</v>
          </cell>
        </row>
        <row r="5780">
          <cell r="A5780">
            <v>626</v>
          </cell>
        </row>
        <row r="5781">
          <cell r="A5781">
            <v>626</v>
          </cell>
        </row>
        <row r="5782">
          <cell r="A5782">
            <v>626</v>
          </cell>
        </row>
        <row r="5783">
          <cell r="A5783">
            <v>626</v>
          </cell>
        </row>
        <row r="5784">
          <cell r="A5784">
            <v>626</v>
          </cell>
        </row>
        <row r="5785">
          <cell r="A5785">
            <v>626</v>
          </cell>
        </row>
        <row r="5786">
          <cell r="A5786">
            <v>626</v>
          </cell>
        </row>
        <row r="5787">
          <cell r="A5787">
            <v>626</v>
          </cell>
        </row>
        <row r="5788">
          <cell r="A5788">
            <v>626</v>
          </cell>
        </row>
        <row r="5789">
          <cell r="A5789">
            <v>626</v>
          </cell>
        </row>
        <row r="5790">
          <cell r="A5790">
            <v>626</v>
          </cell>
        </row>
        <row r="5791">
          <cell r="A5791">
            <v>626</v>
          </cell>
        </row>
        <row r="5792">
          <cell r="A5792">
            <v>626</v>
          </cell>
        </row>
        <row r="5793">
          <cell r="A5793">
            <v>626</v>
          </cell>
        </row>
        <row r="5794">
          <cell r="A5794">
            <v>626</v>
          </cell>
        </row>
        <row r="5795">
          <cell r="A5795" t="str">
            <v>Analítico</v>
          </cell>
        </row>
        <row r="5796">
          <cell r="A5796">
            <v>626</v>
          </cell>
        </row>
        <row r="5797">
          <cell r="A5797">
            <v>626</v>
          </cell>
        </row>
        <row r="5798">
          <cell r="A5798" t="str">
            <v>Analítico</v>
          </cell>
        </row>
        <row r="5799">
          <cell r="A5799" t="str">
            <v>Analítico</v>
          </cell>
        </row>
        <row r="5800">
          <cell r="A5800" t="str">
            <v>Analítico</v>
          </cell>
        </row>
        <row r="5801">
          <cell r="A5801">
            <v>662</v>
          </cell>
        </row>
        <row r="5802">
          <cell r="A5802">
            <v>662</v>
          </cell>
        </row>
        <row r="5803">
          <cell r="A5803" t="str">
            <v>Analítico</v>
          </cell>
        </row>
        <row r="5804">
          <cell r="A5804">
            <v>663</v>
          </cell>
        </row>
        <row r="5805">
          <cell r="A5805">
            <v>663</v>
          </cell>
        </row>
        <row r="5806">
          <cell r="A5806">
            <v>575</v>
          </cell>
        </row>
        <row r="5807">
          <cell r="A5807" t="str">
            <v>Analítico</v>
          </cell>
        </row>
        <row r="5808">
          <cell r="A5808" t="str">
            <v>Analítico</v>
          </cell>
        </row>
        <row r="5809">
          <cell r="A5809" t="str">
            <v>Analítico</v>
          </cell>
        </row>
        <row r="5810">
          <cell r="A5810" t="str">
            <v>Analítico</v>
          </cell>
        </row>
        <row r="5811">
          <cell r="A5811" t="str">
            <v>Analítico</v>
          </cell>
        </row>
        <row r="5812">
          <cell r="A5812" t="str">
            <v>Analítico</v>
          </cell>
        </row>
        <row r="5813">
          <cell r="A5813" t="str">
            <v>Analítico</v>
          </cell>
        </row>
        <row r="5814">
          <cell r="A5814">
            <v>500</v>
          </cell>
        </row>
        <row r="5815">
          <cell r="A5815">
            <v>500</v>
          </cell>
        </row>
        <row r="5816">
          <cell r="A5816">
            <v>500</v>
          </cell>
        </row>
        <row r="5817">
          <cell r="A5817" t="str">
            <v>Analítico</v>
          </cell>
        </row>
        <row r="5818">
          <cell r="A5818">
            <v>501</v>
          </cell>
        </row>
        <row r="5819">
          <cell r="A5819" t="str">
            <v>Analítico</v>
          </cell>
        </row>
        <row r="5820">
          <cell r="A5820">
            <v>503</v>
          </cell>
        </row>
        <row r="5821">
          <cell r="A5821">
            <v>503</v>
          </cell>
        </row>
        <row r="5822">
          <cell r="A5822" t="str">
            <v>Analítico</v>
          </cell>
        </row>
        <row r="5823">
          <cell r="A5823">
            <v>505</v>
          </cell>
        </row>
        <row r="5824">
          <cell r="A5824" t="str">
            <v>Analítico</v>
          </cell>
        </row>
        <row r="5825">
          <cell r="A5825">
            <v>502</v>
          </cell>
        </row>
        <row r="5826">
          <cell r="A5826">
            <v>502</v>
          </cell>
        </row>
        <row r="5827">
          <cell r="A5827">
            <v>502</v>
          </cell>
        </row>
        <row r="5828">
          <cell r="A5828">
            <v>502</v>
          </cell>
        </row>
        <row r="5829">
          <cell r="A5829">
            <v>502</v>
          </cell>
        </row>
        <row r="5830">
          <cell r="A5830">
            <v>502</v>
          </cell>
        </row>
        <row r="5831">
          <cell r="A5831" t="str">
            <v>Analítico</v>
          </cell>
        </row>
        <row r="5832">
          <cell r="A5832" t="str">
            <v>Analítico</v>
          </cell>
        </row>
        <row r="5833">
          <cell r="A5833">
            <v>513</v>
          </cell>
        </row>
        <row r="5834">
          <cell r="A5834">
            <v>513</v>
          </cell>
        </row>
        <row r="5835">
          <cell r="A5835">
            <v>513</v>
          </cell>
        </row>
        <row r="5836">
          <cell r="A5836" t="str">
            <v>Analítico</v>
          </cell>
        </row>
        <row r="5837">
          <cell r="A5837">
            <v>514</v>
          </cell>
        </row>
        <row r="5838">
          <cell r="A5838">
            <v>514</v>
          </cell>
        </row>
        <row r="5839">
          <cell r="A5839">
            <v>514</v>
          </cell>
        </row>
        <row r="5840">
          <cell r="A5840">
            <v>514</v>
          </cell>
        </row>
        <row r="5841">
          <cell r="A5841">
            <v>514</v>
          </cell>
        </row>
        <row r="5842">
          <cell r="A5842" t="str">
            <v>Analítico</v>
          </cell>
        </row>
        <row r="5843">
          <cell r="A5843" t="str">
            <v>Analítico</v>
          </cell>
        </row>
        <row r="5844">
          <cell r="A5844" t="str">
            <v>Analítico</v>
          </cell>
        </row>
        <row r="5845">
          <cell r="A5845">
            <v>611</v>
          </cell>
        </row>
        <row r="5846">
          <cell r="A5846">
            <v>611</v>
          </cell>
        </row>
        <row r="5847">
          <cell r="A5847">
            <v>611</v>
          </cell>
        </row>
        <row r="5848">
          <cell r="A5848">
            <v>611</v>
          </cell>
        </row>
        <row r="5849">
          <cell r="A5849">
            <v>611</v>
          </cell>
        </row>
        <row r="5850">
          <cell r="A5850">
            <v>611</v>
          </cell>
        </row>
        <row r="5851">
          <cell r="A5851" t="str">
            <v>Analítico</v>
          </cell>
        </row>
        <row r="5852">
          <cell r="A5852">
            <v>611</v>
          </cell>
        </row>
        <row r="5853">
          <cell r="A5853" t="str">
            <v>Analítico</v>
          </cell>
        </row>
        <row r="5854">
          <cell r="A5854" t="str">
            <v>Analítico</v>
          </cell>
        </row>
        <row r="5855">
          <cell r="A5855" t="str">
            <v>Analítico</v>
          </cell>
        </row>
        <row r="5856">
          <cell r="A5856">
            <v>613</v>
          </cell>
        </row>
        <row r="5857">
          <cell r="A5857">
            <v>613</v>
          </cell>
        </row>
        <row r="5858">
          <cell r="A5858">
            <v>613</v>
          </cell>
        </row>
        <row r="5859">
          <cell r="A5859">
            <v>613</v>
          </cell>
        </row>
        <row r="5860">
          <cell r="A5860">
            <v>613</v>
          </cell>
        </row>
        <row r="5861">
          <cell r="A5861">
            <v>613</v>
          </cell>
        </row>
        <row r="5862">
          <cell r="A5862">
            <v>613</v>
          </cell>
        </row>
        <row r="5863">
          <cell r="A5863">
            <v>613</v>
          </cell>
        </row>
        <row r="5864">
          <cell r="A5864">
            <v>613</v>
          </cell>
        </row>
        <row r="5865">
          <cell r="A5865">
            <v>613</v>
          </cell>
        </row>
        <row r="5866">
          <cell r="A5866">
            <v>613</v>
          </cell>
        </row>
        <row r="5867">
          <cell r="A5867">
            <v>613</v>
          </cell>
        </row>
        <row r="5868">
          <cell r="A5868">
            <v>613</v>
          </cell>
        </row>
        <row r="5869">
          <cell r="A5869">
            <v>613</v>
          </cell>
        </row>
        <row r="5870">
          <cell r="A5870">
            <v>613</v>
          </cell>
        </row>
        <row r="5871">
          <cell r="A5871">
            <v>613</v>
          </cell>
        </row>
        <row r="5872">
          <cell r="A5872">
            <v>613</v>
          </cell>
        </row>
        <row r="5873">
          <cell r="A5873">
            <v>613</v>
          </cell>
        </row>
        <row r="5874">
          <cell r="A5874">
            <v>613</v>
          </cell>
        </row>
        <row r="5875">
          <cell r="A5875">
            <v>613</v>
          </cell>
        </row>
        <row r="5876">
          <cell r="A5876">
            <v>613</v>
          </cell>
        </row>
        <row r="5877">
          <cell r="A5877">
            <v>613</v>
          </cell>
        </row>
        <row r="5878">
          <cell r="A5878">
            <v>613</v>
          </cell>
        </row>
        <row r="5879">
          <cell r="A5879">
            <v>613</v>
          </cell>
        </row>
        <row r="5880">
          <cell r="A5880">
            <v>613</v>
          </cell>
        </row>
        <row r="5881">
          <cell r="A5881">
            <v>613</v>
          </cell>
        </row>
        <row r="5882">
          <cell r="A5882">
            <v>613</v>
          </cell>
        </row>
        <row r="5883">
          <cell r="A5883">
            <v>613</v>
          </cell>
        </row>
        <row r="5884">
          <cell r="A5884">
            <v>613</v>
          </cell>
        </row>
        <row r="5885">
          <cell r="A5885">
            <v>613</v>
          </cell>
        </row>
        <row r="5886">
          <cell r="A5886">
            <v>613</v>
          </cell>
        </row>
        <row r="5887">
          <cell r="A5887">
            <v>613</v>
          </cell>
        </row>
        <row r="5888">
          <cell r="A5888">
            <v>613</v>
          </cell>
        </row>
        <row r="5889">
          <cell r="A5889">
            <v>613</v>
          </cell>
        </row>
        <row r="5890">
          <cell r="A5890">
            <v>613</v>
          </cell>
        </row>
        <row r="5891">
          <cell r="A5891">
            <v>613</v>
          </cell>
        </row>
        <row r="5892">
          <cell r="A5892">
            <v>613</v>
          </cell>
        </row>
        <row r="5893">
          <cell r="A5893">
            <v>613</v>
          </cell>
        </row>
        <row r="5894">
          <cell r="A5894">
            <v>613</v>
          </cell>
        </row>
        <row r="5895">
          <cell r="A5895">
            <v>613</v>
          </cell>
        </row>
        <row r="5896">
          <cell r="A5896">
            <v>613</v>
          </cell>
        </row>
        <row r="5897">
          <cell r="A5897">
            <v>613</v>
          </cell>
        </row>
        <row r="5898">
          <cell r="A5898">
            <v>613</v>
          </cell>
        </row>
        <row r="5899">
          <cell r="A5899">
            <v>613</v>
          </cell>
        </row>
        <row r="5900">
          <cell r="A5900">
            <v>613</v>
          </cell>
        </row>
        <row r="5901">
          <cell r="A5901">
            <v>613</v>
          </cell>
        </row>
        <row r="5902">
          <cell r="A5902">
            <v>613</v>
          </cell>
        </row>
        <row r="5903">
          <cell r="A5903">
            <v>613</v>
          </cell>
        </row>
        <row r="5904">
          <cell r="A5904">
            <v>613</v>
          </cell>
        </row>
        <row r="5905">
          <cell r="A5905">
            <v>613</v>
          </cell>
        </row>
        <row r="5906">
          <cell r="A5906">
            <v>613</v>
          </cell>
        </row>
        <row r="5907">
          <cell r="A5907">
            <v>613</v>
          </cell>
        </row>
        <row r="5908">
          <cell r="A5908">
            <v>613</v>
          </cell>
        </row>
        <row r="5909">
          <cell r="A5909">
            <v>613</v>
          </cell>
        </row>
        <row r="5910">
          <cell r="A5910">
            <v>613</v>
          </cell>
        </row>
        <row r="5911">
          <cell r="A5911">
            <v>613</v>
          </cell>
        </row>
        <row r="5912">
          <cell r="A5912">
            <v>613</v>
          </cell>
        </row>
        <row r="5913">
          <cell r="A5913">
            <v>613</v>
          </cell>
        </row>
        <row r="5914">
          <cell r="A5914">
            <v>613</v>
          </cell>
        </row>
        <row r="5915">
          <cell r="A5915">
            <v>613</v>
          </cell>
        </row>
        <row r="5916">
          <cell r="A5916">
            <v>613</v>
          </cell>
        </row>
        <row r="5917">
          <cell r="A5917">
            <v>613</v>
          </cell>
        </row>
        <row r="5918">
          <cell r="A5918">
            <v>613</v>
          </cell>
        </row>
        <row r="5919">
          <cell r="A5919">
            <v>613</v>
          </cell>
        </row>
        <row r="5920">
          <cell r="A5920">
            <v>613</v>
          </cell>
        </row>
        <row r="5921">
          <cell r="A5921">
            <v>613</v>
          </cell>
        </row>
        <row r="5922">
          <cell r="A5922">
            <v>613</v>
          </cell>
        </row>
        <row r="5923">
          <cell r="A5923">
            <v>613</v>
          </cell>
        </row>
        <row r="5924">
          <cell r="A5924">
            <v>613</v>
          </cell>
        </row>
        <row r="5925">
          <cell r="A5925">
            <v>613</v>
          </cell>
        </row>
        <row r="5926">
          <cell r="A5926">
            <v>613</v>
          </cell>
        </row>
        <row r="5927">
          <cell r="A5927">
            <v>613</v>
          </cell>
        </row>
        <row r="5928">
          <cell r="A5928">
            <v>613</v>
          </cell>
        </row>
        <row r="5929">
          <cell r="A5929">
            <v>613</v>
          </cell>
        </row>
        <row r="5930">
          <cell r="A5930">
            <v>613</v>
          </cell>
        </row>
        <row r="5931">
          <cell r="A5931">
            <v>613</v>
          </cell>
        </row>
        <row r="5932">
          <cell r="A5932">
            <v>613</v>
          </cell>
        </row>
        <row r="5933">
          <cell r="A5933">
            <v>613</v>
          </cell>
        </row>
        <row r="5934">
          <cell r="A5934">
            <v>613</v>
          </cell>
        </row>
        <row r="5935">
          <cell r="A5935">
            <v>613</v>
          </cell>
        </row>
        <row r="5936">
          <cell r="A5936">
            <v>613</v>
          </cell>
        </row>
        <row r="5937">
          <cell r="A5937">
            <v>613</v>
          </cell>
        </row>
        <row r="5938">
          <cell r="A5938">
            <v>613</v>
          </cell>
        </row>
        <row r="5939">
          <cell r="A5939">
            <v>613</v>
          </cell>
        </row>
        <row r="5940">
          <cell r="A5940">
            <v>613</v>
          </cell>
        </row>
        <row r="5941">
          <cell r="A5941">
            <v>613</v>
          </cell>
        </row>
        <row r="5942">
          <cell r="A5942">
            <v>613</v>
          </cell>
        </row>
        <row r="5943">
          <cell r="A5943">
            <v>613</v>
          </cell>
        </row>
        <row r="5944">
          <cell r="A5944">
            <v>613</v>
          </cell>
        </row>
        <row r="5945">
          <cell r="A5945">
            <v>613</v>
          </cell>
        </row>
        <row r="5946">
          <cell r="A5946">
            <v>613</v>
          </cell>
        </row>
        <row r="5947">
          <cell r="A5947">
            <v>613</v>
          </cell>
        </row>
        <row r="5948">
          <cell r="A5948">
            <v>613</v>
          </cell>
        </row>
        <row r="5949">
          <cell r="A5949">
            <v>613</v>
          </cell>
        </row>
        <row r="5950">
          <cell r="A5950">
            <v>613</v>
          </cell>
        </row>
        <row r="5951">
          <cell r="A5951">
            <v>613</v>
          </cell>
        </row>
        <row r="5952">
          <cell r="A5952">
            <v>613</v>
          </cell>
        </row>
        <row r="5953">
          <cell r="A5953">
            <v>613</v>
          </cell>
        </row>
        <row r="5954">
          <cell r="A5954">
            <v>613</v>
          </cell>
        </row>
        <row r="5955">
          <cell r="A5955">
            <v>613</v>
          </cell>
        </row>
        <row r="5956">
          <cell r="A5956">
            <v>613</v>
          </cell>
        </row>
        <row r="5957">
          <cell r="A5957">
            <v>613</v>
          </cell>
        </row>
        <row r="5958">
          <cell r="A5958">
            <v>613</v>
          </cell>
        </row>
        <row r="5959">
          <cell r="A5959">
            <v>613</v>
          </cell>
        </row>
        <row r="5960">
          <cell r="A5960">
            <v>613</v>
          </cell>
        </row>
        <row r="5961">
          <cell r="A5961">
            <v>613</v>
          </cell>
        </row>
        <row r="5962">
          <cell r="A5962">
            <v>613</v>
          </cell>
        </row>
        <row r="5963">
          <cell r="A5963">
            <v>613</v>
          </cell>
        </row>
        <row r="5964">
          <cell r="A5964">
            <v>613</v>
          </cell>
        </row>
        <row r="5965">
          <cell r="A5965">
            <v>613</v>
          </cell>
        </row>
        <row r="5966">
          <cell r="A5966">
            <v>613</v>
          </cell>
        </row>
        <row r="5967">
          <cell r="A5967">
            <v>613</v>
          </cell>
        </row>
        <row r="5968">
          <cell r="A5968">
            <v>613</v>
          </cell>
        </row>
        <row r="5969">
          <cell r="A5969">
            <v>613</v>
          </cell>
        </row>
        <row r="5970">
          <cell r="A5970">
            <v>613</v>
          </cell>
        </row>
        <row r="5971">
          <cell r="A5971">
            <v>613</v>
          </cell>
        </row>
        <row r="5972">
          <cell r="A5972">
            <v>613</v>
          </cell>
        </row>
        <row r="5973">
          <cell r="A5973">
            <v>613</v>
          </cell>
        </row>
        <row r="5974">
          <cell r="A5974">
            <v>613</v>
          </cell>
        </row>
        <row r="5975">
          <cell r="A5975">
            <v>613</v>
          </cell>
        </row>
        <row r="5976">
          <cell r="A5976">
            <v>613</v>
          </cell>
        </row>
        <row r="5977">
          <cell r="A5977">
            <v>613</v>
          </cell>
        </row>
        <row r="5978">
          <cell r="A5978">
            <v>613</v>
          </cell>
        </row>
        <row r="5979">
          <cell r="A5979">
            <v>613</v>
          </cell>
        </row>
        <row r="5980">
          <cell r="A5980">
            <v>613</v>
          </cell>
        </row>
        <row r="5981">
          <cell r="A5981">
            <v>613</v>
          </cell>
        </row>
        <row r="5982">
          <cell r="A5982">
            <v>613</v>
          </cell>
        </row>
        <row r="5983">
          <cell r="A5983">
            <v>613</v>
          </cell>
        </row>
        <row r="5984">
          <cell r="A5984">
            <v>613</v>
          </cell>
        </row>
        <row r="5985">
          <cell r="A5985">
            <v>613</v>
          </cell>
        </row>
        <row r="5986">
          <cell r="A5986">
            <v>613</v>
          </cell>
        </row>
        <row r="5987">
          <cell r="A5987">
            <v>613</v>
          </cell>
        </row>
        <row r="5988">
          <cell r="A5988">
            <v>613</v>
          </cell>
        </row>
        <row r="5989">
          <cell r="A5989">
            <v>613</v>
          </cell>
        </row>
        <row r="5990">
          <cell r="A5990">
            <v>613</v>
          </cell>
        </row>
        <row r="5991">
          <cell r="A5991">
            <v>613</v>
          </cell>
        </row>
        <row r="5992">
          <cell r="A5992">
            <v>613</v>
          </cell>
        </row>
        <row r="5993">
          <cell r="A5993">
            <v>613</v>
          </cell>
        </row>
        <row r="5994">
          <cell r="A5994">
            <v>613</v>
          </cell>
        </row>
        <row r="5995">
          <cell r="A5995">
            <v>613</v>
          </cell>
        </row>
        <row r="5996">
          <cell r="A5996">
            <v>613</v>
          </cell>
        </row>
        <row r="5997">
          <cell r="A5997">
            <v>613</v>
          </cell>
        </row>
        <row r="5998">
          <cell r="A5998">
            <v>613</v>
          </cell>
        </row>
        <row r="5999">
          <cell r="A5999">
            <v>613</v>
          </cell>
        </row>
        <row r="6000">
          <cell r="A6000">
            <v>613</v>
          </cell>
        </row>
        <row r="6001">
          <cell r="A6001">
            <v>613</v>
          </cell>
        </row>
        <row r="6002">
          <cell r="A6002">
            <v>613</v>
          </cell>
        </row>
        <row r="6003">
          <cell r="A6003">
            <v>613</v>
          </cell>
        </row>
        <row r="6004">
          <cell r="A6004">
            <v>613</v>
          </cell>
        </row>
        <row r="6005">
          <cell r="A6005">
            <v>613</v>
          </cell>
        </row>
        <row r="6006">
          <cell r="A6006">
            <v>613</v>
          </cell>
        </row>
        <row r="6007">
          <cell r="A6007">
            <v>613</v>
          </cell>
        </row>
        <row r="6008">
          <cell r="A6008">
            <v>613</v>
          </cell>
        </row>
        <row r="6009">
          <cell r="A6009">
            <v>613</v>
          </cell>
        </row>
        <row r="6010">
          <cell r="A6010">
            <v>613</v>
          </cell>
        </row>
        <row r="6011">
          <cell r="A6011">
            <v>613</v>
          </cell>
        </row>
        <row r="6012">
          <cell r="A6012">
            <v>613</v>
          </cell>
        </row>
        <row r="6013">
          <cell r="A6013">
            <v>613</v>
          </cell>
        </row>
        <row r="6014">
          <cell r="A6014">
            <v>613</v>
          </cell>
        </row>
        <row r="6015">
          <cell r="A6015">
            <v>613</v>
          </cell>
        </row>
        <row r="6016">
          <cell r="A6016">
            <v>613</v>
          </cell>
        </row>
        <row r="6017">
          <cell r="A6017">
            <v>613</v>
          </cell>
        </row>
        <row r="6018">
          <cell r="A6018">
            <v>613</v>
          </cell>
        </row>
        <row r="6019">
          <cell r="A6019">
            <v>613</v>
          </cell>
        </row>
        <row r="6020">
          <cell r="A6020">
            <v>613</v>
          </cell>
        </row>
        <row r="6021">
          <cell r="A6021">
            <v>613</v>
          </cell>
        </row>
        <row r="6022">
          <cell r="A6022">
            <v>613</v>
          </cell>
        </row>
        <row r="6023">
          <cell r="A6023">
            <v>613</v>
          </cell>
        </row>
        <row r="6024">
          <cell r="A6024">
            <v>613</v>
          </cell>
        </row>
        <row r="6025">
          <cell r="A6025">
            <v>613</v>
          </cell>
        </row>
        <row r="6026">
          <cell r="A6026">
            <v>613</v>
          </cell>
        </row>
        <row r="6027">
          <cell r="A6027">
            <v>613</v>
          </cell>
        </row>
        <row r="6028">
          <cell r="A6028">
            <v>613</v>
          </cell>
        </row>
        <row r="6029">
          <cell r="A6029">
            <v>613</v>
          </cell>
        </row>
        <row r="6030">
          <cell r="A6030">
            <v>613</v>
          </cell>
        </row>
        <row r="6031">
          <cell r="A6031">
            <v>613</v>
          </cell>
        </row>
        <row r="6032">
          <cell r="A6032">
            <v>613</v>
          </cell>
        </row>
        <row r="6033">
          <cell r="A6033">
            <v>613</v>
          </cell>
        </row>
        <row r="6034">
          <cell r="A6034">
            <v>613</v>
          </cell>
        </row>
        <row r="6035">
          <cell r="A6035">
            <v>613</v>
          </cell>
        </row>
        <row r="6036">
          <cell r="A6036">
            <v>613</v>
          </cell>
        </row>
        <row r="6037">
          <cell r="A6037">
            <v>613</v>
          </cell>
        </row>
        <row r="6038">
          <cell r="A6038">
            <v>613</v>
          </cell>
        </row>
        <row r="6039">
          <cell r="A6039">
            <v>613</v>
          </cell>
        </row>
        <row r="6040">
          <cell r="A6040">
            <v>613</v>
          </cell>
        </row>
        <row r="6041">
          <cell r="A6041">
            <v>613</v>
          </cell>
        </row>
        <row r="6042">
          <cell r="A6042">
            <v>613</v>
          </cell>
        </row>
        <row r="6043">
          <cell r="A6043">
            <v>613</v>
          </cell>
        </row>
        <row r="6044">
          <cell r="A6044">
            <v>613</v>
          </cell>
        </row>
        <row r="6045">
          <cell r="A6045">
            <v>613</v>
          </cell>
        </row>
        <row r="6046">
          <cell r="A6046">
            <v>613</v>
          </cell>
        </row>
        <row r="6047">
          <cell r="A6047">
            <v>613</v>
          </cell>
        </row>
        <row r="6048">
          <cell r="A6048">
            <v>613</v>
          </cell>
        </row>
        <row r="6049">
          <cell r="A6049">
            <v>613</v>
          </cell>
        </row>
        <row r="6050">
          <cell r="A6050">
            <v>613</v>
          </cell>
        </row>
        <row r="6051">
          <cell r="A6051">
            <v>613</v>
          </cell>
        </row>
        <row r="6052">
          <cell r="A6052">
            <v>613</v>
          </cell>
        </row>
        <row r="6053">
          <cell r="A6053">
            <v>613</v>
          </cell>
        </row>
        <row r="6054">
          <cell r="A6054">
            <v>613</v>
          </cell>
        </row>
        <row r="6055">
          <cell r="A6055">
            <v>613</v>
          </cell>
        </row>
        <row r="6056">
          <cell r="A6056">
            <v>613</v>
          </cell>
        </row>
        <row r="6057">
          <cell r="A6057">
            <v>613</v>
          </cell>
        </row>
        <row r="6058">
          <cell r="A6058">
            <v>613</v>
          </cell>
        </row>
        <row r="6059">
          <cell r="A6059">
            <v>613</v>
          </cell>
        </row>
        <row r="6060">
          <cell r="A6060">
            <v>613</v>
          </cell>
        </row>
        <row r="6061">
          <cell r="A6061">
            <v>613</v>
          </cell>
        </row>
        <row r="6062">
          <cell r="A6062">
            <v>613</v>
          </cell>
        </row>
        <row r="6063">
          <cell r="A6063">
            <v>613</v>
          </cell>
        </row>
        <row r="6064">
          <cell r="A6064">
            <v>613</v>
          </cell>
        </row>
        <row r="6065">
          <cell r="A6065">
            <v>613</v>
          </cell>
        </row>
        <row r="6066">
          <cell r="A6066">
            <v>613</v>
          </cell>
        </row>
        <row r="6067">
          <cell r="A6067">
            <v>613</v>
          </cell>
        </row>
        <row r="6068">
          <cell r="A6068">
            <v>613</v>
          </cell>
        </row>
        <row r="6069">
          <cell r="A6069">
            <v>613</v>
          </cell>
        </row>
        <row r="6070">
          <cell r="A6070">
            <v>613</v>
          </cell>
        </row>
        <row r="6071">
          <cell r="A6071">
            <v>613</v>
          </cell>
        </row>
        <row r="6072">
          <cell r="A6072">
            <v>613</v>
          </cell>
        </row>
        <row r="6073">
          <cell r="A6073">
            <v>613</v>
          </cell>
        </row>
        <row r="6074">
          <cell r="A6074">
            <v>613</v>
          </cell>
        </row>
        <row r="6075">
          <cell r="A6075">
            <v>613</v>
          </cell>
        </row>
        <row r="6076">
          <cell r="A6076">
            <v>613</v>
          </cell>
        </row>
        <row r="6077">
          <cell r="A6077">
            <v>613</v>
          </cell>
        </row>
        <row r="6078">
          <cell r="A6078">
            <v>613</v>
          </cell>
        </row>
        <row r="6079">
          <cell r="A6079">
            <v>613</v>
          </cell>
        </row>
        <row r="6080">
          <cell r="A6080">
            <v>613</v>
          </cell>
        </row>
        <row r="6081">
          <cell r="A6081">
            <v>613</v>
          </cell>
        </row>
        <row r="6082">
          <cell r="A6082">
            <v>613</v>
          </cell>
        </row>
        <row r="6083">
          <cell r="A6083">
            <v>613</v>
          </cell>
        </row>
        <row r="6084">
          <cell r="A6084">
            <v>613</v>
          </cell>
        </row>
        <row r="6085">
          <cell r="A6085">
            <v>613</v>
          </cell>
        </row>
        <row r="6086">
          <cell r="A6086">
            <v>613</v>
          </cell>
        </row>
        <row r="6087">
          <cell r="A6087">
            <v>613</v>
          </cell>
        </row>
        <row r="6088">
          <cell r="A6088">
            <v>613</v>
          </cell>
        </row>
        <row r="6089">
          <cell r="A6089">
            <v>613</v>
          </cell>
        </row>
        <row r="6090">
          <cell r="A6090">
            <v>613</v>
          </cell>
        </row>
        <row r="6091">
          <cell r="A6091">
            <v>613</v>
          </cell>
        </row>
        <row r="6092">
          <cell r="A6092">
            <v>613</v>
          </cell>
        </row>
        <row r="6093">
          <cell r="A6093">
            <v>613</v>
          </cell>
        </row>
        <row r="6094">
          <cell r="A6094">
            <v>613</v>
          </cell>
        </row>
        <row r="6095">
          <cell r="A6095">
            <v>613</v>
          </cell>
        </row>
        <row r="6096">
          <cell r="A6096">
            <v>613</v>
          </cell>
        </row>
        <row r="6097">
          <cell r="A6097">
            <v>613</v>
          </cell>
        </row>
        <row r="6098">
          <cell r="A6098">
            <v>613</v>
          </cell>
        </row>
        <row r="6099">
          <cell r="A6099">
            <v>613</v>
          </cell>
        </row>
        <row r="6100">
          <cell r="A6100">
            <v>613</v>
          </cell>
        </row>
        <row r="6101">
          <cell r="A6101">
            <v>613</v>
          </cell>
        </row>
        <row r="6102">
          <cell r="A6102">
            <v>613</v>
          </cell>
        </row>
        <row r="6103">
          <cell r="A6103">
            <v>613</v>
          </cell>
        </row>
        <row r="6104">
          <cell r="A6104">
            <v>613</v>
          </cell>
        </row>
        <row r="6105">
          <cell r="A6105">
            <v>613</v>
          </cell>
        </row>
        <row r="6106">
          <cell r="A6106">
            <v>613</v>
          </cell>
        </row>
        <row r="6107">
          <cell r="A6107">
            <v>613</v>
          </cell>
        </row>
        <row r="6108">
          <cell r="A6108">
            <v>613</v>
          </cell>
        </row>
        <row r="6109">
          <cell r="A6109">
            <v>613</v>
          </cell>
        </row>
        <row r="6110">
          <cell r="A6110">
            <v>613</v>
          </cell>
        </row>
        <row r="6111">
          <cell r="A6111">
            <v>613</v>
          </cell>
        </row>
        <row r="6112">
          <cell r="A6112">
            <v>613</v>
          </cell>
        </row>
        <row r="6113">
          <cell r="A6113">
            <v>613</v>
          </cell>
        </row>
        <row r="6114">
          <cell r="A6114">
            <v>613</v>
          </cell>
        </row>
        <row r="6115">
          <cell r="A6115">
            <v>613</v>
          </cell>
        </row>
        <row r="6116">
          <cell r="A6116">
            <v>613</v>
          </cell>
        </row>
        <row r="6117">
          <cell r="A6117" t="str">
            <v>Analítico</v>
          </cell>
        </row>
        <row r="6118">
          <cell r="A6118">
            <v>613</v>
          </cell>
        </row>
        <row r="6119">
          <cell r="A6119">
            <v>613</v>
          </cell>
        </row>
        <row r="6120">
          <cell r="A6120">
            <v>613</v>
          </cell>
        </row>
        <row r="6121">
          <cell r="A6121">
            <v>613</v>
          </cell>
        </row>
        <row r="6122">
          <cell r="A6122">
            <v>613</v>
          </cell>
        </row>
        <row r="6123">
          <cell r="A6123">
            <v>613</v>
          </cell>
        </row>
        <row r="6124">
          <cell r="A6124">
            <v>613</v>
          </cell>
        </row>
        <row r="6125">
          <cell r="A6125">
            <v>613</v>
          </cell>
        </row>
        <row r="6126">
          <cell r="A6126">
            <v>613</v>
          </cell>
        </row>
        <row r="6127">
          <cell r="A6127">
            <v>613</v>
          </cell>
        </row>
        <row r="6128">
          <cell r="A6128">
            <v>613</v>
          </cell>
        </row>
        <row r="6129">
          <cell r="A6129">
            <v>613</v>
          </cell>
        </row>
        <row r="6130">
          <cell r="A6130">
            <v>613</v>
          </cell>
        </row>
        <row r="6131">
          <cell r="A6131">
            <v>613</v>
          </cell>
        </row>
        <row r="6132">
          <cell r="A6132">
            <v>613</v>
          </cell>
        </row>
        <row r="6133">
          <cell r="A6133" t="str">
            <v>Analítico</v>
          </cell>
        </row>
        <row r="6134">
          <cell r="A6134">
            <v>615</v>
          </cell>
        </row>
        <row r="6135">
          <cell r="A6135">
            <v>615</v>
          </cell>
        </row>
        <row r="6136">
          <cell r="A6136" t="str">
            <v>Analítico</v>
          </cell>
        </row>
        <row r="6137">
          <cell r="A6137">
            <v>614</v>
          </cell>
        </row>
        <row r="6138">
          <cell r="A6138" t="str">
            <v>Analítico</v>
          </cell>
        </row>
        <row r="6139">
          <cell r="A6139" t="str">
            <v>Analítico</v>
          </cell>
        </row>
        <row r="6140">
          <cell r="A6140">
            <v>625</v>
          </cell>
        </row>
        <row r="6141">
          <cell r="A6141">
            <v>625</v>
          </cell>
        </row>
        <row r="6142">
          <cell r="A6142">
            <v>625</v>
          </cell>
        </row>
        <row r="6143">
          <cell r="A6143" t="str">
            <v>Analítico</v>
          </cell>
        </row>
        <row r="6144">
          <cell r="A6144">
            <v>625</v>
          </cell>
        </row>
        <row r="6145">
          <cell r="A6145">
            <v>625</v>
          </cell>
        </row>
        <row r="6146">
          <cell r="A6146" t="str">
            <v>Analítico</v>
          </cell>
        </row>
        <row r="6147">
          <cell r="A6147" t="str">
            <v>Analítico</v>
          </cell>
        </row>
        <row r="6148">
          <cell r="A6148" t="str">
            <v>Analítico</v>
          </cell>
        </row>
        <row r="6149">
          <cell r="A6149" t="str">
            <v>Analítico</v>
          </cell>
        </row>
        <row r="6150">
          <cell r="A6150">
            <v>634</v>
          </cell>
        </row>
        <row r="6151">
          <cell r="A6151">
            <v>634</v>
          </cell>
        </row>
        <row r="6152">
          <cell r="A6152">
            <v>634</v>
          </cell>
        </row>
        <row r="6153">
          <cell r="A6153">
            <v>634</v>
          </cell>
        </row>
        <row r="6154">
          <cell r="A6154">
            <v>634</v>
          </cell>
        </row>
        <row r="6155">
          <cell r="A6155">
            <v>634</v>
          </cell>
        </row>
        <row r="6156">
          <cell r="A6156">
            <v>634</v>
          </cell>
        </row>
        <row r="6157">
          <cell r="A6157">
            <v>634</v>
          </cell>
        </row>
        <row r="6158">
          <cell r="A6158">
            <v>634</v>
          </cell>
        </row>
        <row r="6159">
          <cell r="A6159">
            <v>634</v>
          </cell>
        </row>
        <row r="6160">
          <cell r="A6160">
            <v>634</v>
          </cell>
        </row>
        <row r="6161">
          <cell r="A6161">
            <v>634</v>
          </cell>
        </row>
        <row r="6162">
          <cell r="A6162">
            <v>634</v>
          </cell>
        </row>
        <row r="6163">
          <cell r="A6163">
            <v>634</v>
          </cell>
        </row>
        <row r="6164">
          <cell r="A6164">
            <v>634</v>
          </cell>
        </row>
        <row r="6165">
          <cell r="A6165">
            <v>634</v>
          </cell>
        </row>
        <row r="6166">
          <cell r="A6166">
            <v>634</v>
          </cell>
        </row>
        <row r="6167">
          <cell r="A6167">
            <v>634</v>
          </cell>
        </row>
        <row r="6168">
          <cell r="A6168">
            <v>634</v>
          </cell>
        </row>
        <row r="6169">
          <cell r="A6169">
            <v>634</v>
          </cell>
        </row>
        <row r="6170">
          <cell r="A6170">
            <v>634</v>
          </cell>
        </row>
        <row r="6171">
          <cell r="A6171">
            <v>634</v>
          </cell>
        </row>
        <row r="6172">
          <cell r="A6172">
            <v>634</v>
          </cell>
        </row>
        <row r="6173">
          <cell r="A6173">
            <v>634</v>
          </cell>
        </row>
        <row r="6174">
          <cell r="A6174">
            <v>634</v>
          </cell>
        </row>
        <row r="6175">
          <cell r="A6175">
            <v>634</v>
          </cell>
        </row>
        <row r="6176">
          <cell r="A6176">
            <v>634</v>
          </cell>
        </row>
        <row r="6177">
          <cell r="A6177">
            <v>634</v>
          </cell>
        </row>
        <row r="6178">
          <cell r="A6178">
            <v>634</v>
          </cell>
        </row>
        <row r="6179">
          <cell r="A6179">
            <v>634</v>
          </cell>
        </row>
        <row r="6180">
          <cell r="A6180">
            <v>634</v>
          </cell>
        </row>
        <row r="6181">
          <cell r="A6181">
            <v>634</v>
          </cell>
        </row>
        <row r="6182">
          <cell r="A6182">
            <v>634</v>
          </cell>
        </row>
        <row r="6183">
          <cell r="A6183">
            <v>634</v>
          </cell>
        </row>
        <row r="6184">
          <cell r="A6184">
            <v>634</v>
          </cell>
        </row>
        <row r="6185">
          <cell r="A6185">
            <v>634</v>
          </cell>
        </row>
        <row r="6186">
          <cell r="A6186">
            <v>634</v>
          </cell>
        </row>
        <row r="6187">
          <cell r="A6187">
            <v>634</v>
          </cell>
        </row>
        <row r="6188">
          <cell r="A6188">
            <v>634</v>
          </cell>
        </row>
        <row r="6189">
          <cell r="A6189">
            <v>634</v>
          </cell>
        </row>
        <row r="6190">
          <cell r="A6190">
            <v>634</v>
          </cell>
        </row>
        <row r="6191">
          <cell r="A6191">
            <v>634</v>
          </cell>
        </row>
        <row r="6192">
          <cell r="A6192">
            <v>634</v>
          </cell>
        </row>
        <row r="6193">
          <cell r="A6193">
            <v>634</v>
          </cell>
        </row>
        <row r="6194">
          <cell r="A6194">
            <v>634</v>
          </cell>
        </row>
        <row r="6195">
          <cell r="A6195">
            <v>634</v>
          </cell>
        </row>
        <row r="6196">
          <cell r="A6196">
            <v>634</v>
          </cell>
        </row>
        <row r="6197">
          <cell r="A6197">
            <v>634</v>
          </cell>
        </row>
        <row r="6198">
          <cell r="A6198">
            <v>634</v>
          </cell>
        </row>
        <row r="6199">
          <cell r="A6199">
            <v>634</v>
          </cell>
        </row>
        <row r="6200">
          <cell r="A6200">
            <v>634</v>
          </cell>
        </row>
        <row r="6201">
          <cell r="A6201">
            <v>634</v>
          </cell>
        </row>
        <row r="6202">
          <cell r="A6202">
            <v>634</v>
          </cell>
        </row>
        <row r="6203">
          <cell r="A6203">
            <v>634</v>
          </cell>
        </row>
        <row r="6204">
          <cell r="A6204">
            <v>634</v>
          </cell>
        </row>
        <row r="6205">
          <cell r="A6205">
            <v>634</v>
          </cell>
        </row>
        <row r="6206">
          <cell r="A6206">
            <v>634</v>
          </cell>
        </row>
        <row r="6207">
          <cell r="A6207">
            <v>634</v>
          </cell>
        </row>
        <row r="6208">
          <cell r="A6208">
            <v>634</v>
          </cell>
        </row>
        <row r="6209">
          <cell r="A6209">
            <v>634</v>
          </cell>
        </row>
        <row r="6210">
          <cell r="A6210">
            <v>634</v>
          </cell>
        </row>
        <row r="6211">
          <cell r="A6211">
            <v>634</v>
          </cell>
        </row>
        <row r="6212">
          <cell r="A6212">
            <v>634</v>
          </cell>
        </row>
        <row r="6213">
          <cell r="A6213">
            <v>634</v>
          </cell>
        </row>
        <row r="6214">
          <cell r="A6214">
            <v>634</v>
          </cell>
        </row>
        <row r="6215">
          <cell r="A6215">
            <v>634</v>
          </cell>
        </row>
        <row r="6216">
          <cell r="A6216">
            <v>634</v>
          </cell>
        </row>
        <row r="6217">
          <cell r="A6217">
            <v>634</v>
          </cell>
        </row>
        <row r="6218">
          <cell r="A6218">
            <v>634</v>
          </cell>
        </row>
        <row r="6219">
          <cell r="A6219">
            <v>634</v>
          </cell>
        </row>
        <row r="6220">
          <cell r="A6220">
            <v>634</v>
          </cell>
        </row>
        <row r="6221">
          <cell r="A6221">
            <v>634</v>
          </cell>
        </row>
        <row r="6222">
          <cell r="A6222">
            <v>634</v>
          </cell>
        </row>
        <row r="6223">
          <cell r="A6223">
            <v>634</v>
          </cell>
        </row>
        <row r="6224">
          <cell r="A6224">
            <v>634</v>
          </cell>
        </row>
        <row r="6225">
          <cell r="A6225">
            <v>634</v>
          </cell>
        </row>
        <row r="6226">
          <cell r="A6226">
            <v>634</v>
          </cell>
        </row>
        <row r="6227">
          <cell r="A6227">
            <v>634</v>
          </cell>
        </row>
        <row r="6228">
          <cell r="A6228">
            <v>634</v>
          </cell>
        </row>
        <row r="6229">
          <cell r="A6229">
            <v>634</v>
          </cell>
        </row>
        <row r="6230">
          <cell r="A6230">
            <v>634</v>
          </cell>
        </row>
        <row r="6231">
          <cell r="A6231">
            <v>634</v>
          </cell>
        </row>
        <row r="6232">
          <cell r="A6232">
            <v>634</v>
          </cell>
        </row>
        <row r="6233">
          <cell r="A6233">
            <v>634</v>
          </cell>
        </row>
        <row r="6234">
          <cell r="A6234">
            <v>634</v>
          </cell>
        </row>
        <row r="6235">
          <cell r="A6235">
            <v>634</v>
          </cell>
        </row>
        <row r="6236">
          <cell r="A6236">
            <v>634</v>
          </cell>
        </row>
        <row r="6237">
          <cell r="A6237">
            <v>634</v>
          </cell>
        </row>
        <row r="6238">
          <cell r="A6238">
            <v>634</v>
          </cell>
        </row>
        <row r="6239">
          <cell r="A6239">
            <v>634</v>
          </cell>
        </row>
        <row r="6240">
          <cell r="A6240">
            <v>634</v>
          </cell>
        </row>
        <row r="6241">
          <cell r="A6241">
            <v>634</v>
          </cell>
        </row>
        <row r="6242">
          <cell r="A6242">
            <v>634</v>
          </cell>
        </row>
        <row r="6243">
          <cell r="A6243">
            <v>634</v>
          </cell>
        </row>
        <row r="6244">
          <cell r="A6244">
            <v>634</v>
          </cell>
        </row>
        <row r="6245">
          <cell r="A6245">
            <v>634</v>
          </cell>
        </row>
        <row r="6246">
          <cell r="A6246">
            <v>634</v>
          </cell>
        </row>
        <row r="6247">
          <cell r="A6247">
            <v>634</v>
          </cell>
        </row>
        <row r="6248">
          <cell r="A6248">
            <v>634</v>
          </cell>
        </row>
        <row r="6249">
          <cell r="A6249">
            <v>634</v>
          </cell>
        </row>
        <row r="6250">
          <cell r="A6250">
            <v>634</v>
          </cell>
        </row>
        <row r="6251">
          <cell r="A6251">
            <v>634</v>
          </cell>
        </row>
        <row r="6252">
          <cell r="A6252">
            <v>634</v>
          </cell>
        </row>
        <row r="6253">
          <cell r="A6253">
            <v>634</v>
          </cell>
        </row>
        <row r="6254">
          <cell r="A6254">
            <v>634</v>
          </cell>
        </row>
        <row r="6255">
          <cell r="A6255">
            <v>634</v>
          </cell>
        </row>
        <row r="6256">
          <cell r="A6256">
            <v>634</v>
          </cell>
        </row>
        <row r="6257">
          <cell r="A6257">
            <v>634</v>
          </cell>
        </row>
        <row r="6258">
          <cell r="A6258">
            <v>634</v>
          </cell>
        </row>
        <row r="6259">
          <cell r="A6259">
            <v>634</v>
          </cell>
        </row>
        <row r="6260">
          <cell r="A6260">
            <v>634</v>
          </cell>
        </row>
        <row r="6261">
          <cell r="A6261">
            <v>634</v>
          </cell>
        </row>
        <row r="6262">
          <cell r="A6262">
            <v>634</v>
          </cell>
        </row>
        <row r="6263">
          <cell r="A6263">
            <v>634</v>
          </cell>
        </row>
        <row r="6264">
          <cell r="A6264">
            <v>634</v>
          </cell>
        </row>
        <row r="6265">
          <cell r="A6265">
            <v>634</v>
          </cell>
        </row>
        <row r="6266">
          <cell r="A6266">
            <v>634</v>
          </cell>
        </row>
        <row r="6267">
          <cell r="A6267">
            <v>634</v>
          </cell>
        </row>
        <row r="6268">
          <cell r="A6268">
            <v>634</v>
          </cell>
        </row>
        <row r="6269">
          <cell r="A6269">
            <v>634</v>
          </cell>
        </row>
        <row r="6270">
          <cell r="A6270">
            <v>634</v>
          </cell>
        </row>
        <row r="6271">
          <cell r="A6271">
            <v>634</v>
          </cell>
        </row>
        <row r="6272">
          <cell r="A6272">
            <v>634</v>
          </cell>
        </row>
        <row r="6273">
          <cell r="A6273">
            <v>634</v>
          </cell>
        </row>
        <row r="6274">
          <cell r="A6274">
            <v>634</v>
          </cell>
        </row>
        <row r="6275">
          <cell r="A6275">
            <v>634</v>
          </cell>
        </row>
        <row r="6276">
          <cell r="A6276">
            <v>634</v>
          </cell>
        </row>
        <row r="6277">
          <cell r="A6277">
            <v>634</v>
          </cell>
        </row>
        <row r="6278">
          <cell r="A6278">
            <v>634</v>
          </cell>
        </row>
        <row r="6279">
          <cell r="A6279">
            <v>634</v>
          </cell>
        </row>
        <row r="6280">
          <cell r="A6280">
            <v>634</v>
          </cell>
        </row>
        <row r="6281">
          <cell r="A6281">
            <v>634</v>
          </cell>
        </row>
        <row r="6282">
          <cell r="A6282">
            <v>634</v>
          </cell>
        </row>
        <row r="6283">
          <cell r="A6283">
            <v>634</v>
          </cell>
        </row>
        <row r="6284">
          <cell r="A6284">
            <v>634</v>
          </cell>
        </row>
        <row r="6285">
          <cell r="A6285">
            <v>634</v>
          </cell>
        </row>
        <row r="6286">
          <cell r="A6286">
            <v>634</v>
          </cell>
        </row>
        <row r="6287">
          <cell r="A6287">
            <v>634</v>
          </cell>
        </row>
        <row r="6288">
          <cell r="A6288">
            <v>634</v>
          </cell>
        </row>
        <row r="6289">
          <cell r="A6289">
            <v>634</v>
          </cell>
        </row>
        <row r="6290">
          <cell r="A6290">
            <v>634</v>
          </cell>
        </row>
        <row r="6291">
          <cell r="A6291">
            <v>634</v>
          </cell>
        </row>
        <row r="6292">
          <cell r="A6292">
            <v>634</v>
          </cell>
        </row>
        <row r="6293">
          <cell r="A6293">
            <v>634</v>
          </cell>
        </row>
        <row r="6294">
          <cell r="A6294">
            <v>634</v>
          </cell>
        </row>
        <row r="6295">
          <cell r="A6295">
            <v>634</v>
          </cell>
        </row>
        <row r="6296">
          <cell r="A6296">
            <v>634</v>
          </cell>
        </row>
        <row r="6297">
          <cell r="A6297">
            <v>634</v>
          </cell>
        </row>
        <row r="6298">
          <cell r="A6298">
            <v>634</v>
          </cell>
        </row>
        <row r="6299">
          <cell r="A6299">
            <v>634</v>
          </cell>
        </row>
        <row r="6300">
          <cell r="A6300">
            <v>634</v>
          </cell>
        </row>
        <row r="6301">
          <cell r="A6301">
            <v>634</v>
          </cell>
        </row>
        <row r="6302">
          <cell r="A6302">
            <v>634</v>
          </cell>
        </row>
        <row r="6303">
          <cell r="A6303">
            <v>634</v>
          </cell>
        </row>
        <row r="6304">
          <cell r="A6304">
            <v>634</v>
          </cell>
        </row>
        <row r="6305">
          <cell r="A6305">
            <v>634</v>
          </cell>
        </row>
        <row r="6306">
          <cell r="A6306">
            <v>634</v>
          </cell>
        </row>
        <row r="6307">
          <cell r="A6307">
            <v>634</v>
          </cell>
        </row>
        <row r="6308">
          <cell r="A6308">
            <v>634</v>
          </cell>
        </row>
        <row r="6309">
          <cell r="A6309">
            <v>634</v>
          </cell>
        </row>
        <row r="6310">
          <cell r="A6310">
            <v>634</v>
          </cell>
        </row>
        <row r="6311">
          <cell r="A6311">
            <v>634</v>
          </cell>
        </row>
        <row r="6312">
          <cell r="A6312">
            <v>634</v>
          </cell>
        </row>
        <row r="6313">
          <cell r="A6313">
            <v>634</v>
          </cell>
        </row>
        <row r="6314">
          <cell r="A6314">
            <v>634</v>
          </cell>
        </row>
        <row r="6315">
          <cell r="A6315">
            <v>634</v>
          </cell>
        </row>
        <row r="6316">
          <cell r="A6316">
            <v>634</v>
          </cell>
        </row>
        <row r="6317">
          <cell r="A6317">
            <v>634</v>
          </cell>
        </row>
        <row r="6318">
          <cell r="A6318">
            <v>634</v>
          </cell>
        </row>
        <row r="6319">
          <cell r="A6319">
            <v>634</v>
          </cell>
        </row>
        <row r="6320">
          <cell r="A6320">
            <v>634</v>
          </cell>
        </row>
        <row r="6321">
          <cell r="A6321">
            <v>634</v>
          </cell>
        </row>
        <row r="6322">
          <cell r="A6322">
            <v>634</v>
          </cell>
        </row>
        <row r="6323">
          <cell r="A6323">
            <v>634</v>
          </cell>
        </row>
        <row r="6324">
          <cell r="A6324">
            <v>634</v>
          </cell>
        </row>
        <row r="6325">
          <cell r="A6325">
            <v>634</v>
          </cell>
        </row>
        <row r="6326">
          <cell r="A6326">
            <v>634</v>
          </cell>
        </row>
        <row r="6327">
          <cell r="A6327">
            <v>634</v>
          </cell>
        </row>
        <row r="6328">
          <cell r="A6328">
            <v>634</v>
          </cell>
        </row>
        <row r="6329">
          <cell r="A6329">
            <v>634</v>
          </cell>
        </row>
        <row r="6330">
          <cell r="A6330">
            <v>634</v>
          </cell>
        </row>
        <row r="6331">
          <cell r="A6331">
            <v>634</v>
          </cell>
        </row>
        <row r="6332">
          <cell r="A6332">
            <v>634</v>
          </cell>
        </row>
        <row r="6333">
          <cell r="A6333">
            <v>634</v>
          </cell>
        </row>
        <row r="6334">
          <cell r="A6334">
            <v>634</v>
          </cell>
        </row>
        <row r="6335">
          <cell r="A6335">
            <v>634</v>
          </cell>
        </row>
        <row r="6336">
          <cell r="A6336">
            <v>634</v>
          </cell>
        </row>
        <row r="6337">
          <cell r="A6337">
            <v>634</v>
          </cell>
        </row>
        <row r="6338">
          <cell r="A6338">
            <v>634</v>
          </cell>
        </row>
        <row r="6339">
          <cell r="A6339">
            <v>634</v>
          </cell>
        </row>
        <row r="6340">
          <cell r="A6340">
            <v>634</v>
          </cell>
        </row>
        <row r="6341">
          <cell r="A6341">
            <v>634</v>
          </cell>
        </row>
        <row r="6342">
          <cell r="A6342">
            <v>634</v>
          </cell>
        </row>
        <row r="6343">
          <cell r="A6343">
            <v>634</v>
          </cell>
        </row>
        <row r="6344">
          <cell r="A6344">
            <v>634</v>
          </cell>
        </row>
        <row r="6345">
          <cell r="A6345">
            <v>634</v>
          </cell>
        </row>
        <row r="6346">
          <cell r="A6346">
            <v>634</v>
          </cell>
        </row>
        <row r="6347">
          <cell r="A6347">
            <v>634</v>
          </cell>
        </row>
        <row r="6348">
          <cell r="A6348">
            <v>634</v>
          </cell>
        </row>
        <row r="6349">
          <cell r="A6349">
            <v>634</v>
          </cell>
        </row>
        <row r="6350">
          <cell r="A6350">
            <v>634</v>
          </cell>
        </row>
        <row r="6351">
          <cell r="A6351">
            <v>634</v>
          </cell>
        </row>
        <row r="6352">
          <cell r="A6352">
            <v>634</v>
          </cell>
        </row>
        <row r="6353">
          <cell r="A6353">
            <v>634</v>
          </cell>
        </row>
        <row r="6354">
          <cell r="A6354">
            <v>634</v>
          </cell>
        </row>
        <row r="6355">
          <cell r="A6355">
            <v>634</v>
          </cell>
        </row>
        <row r="6356">
          <cell r="A6356">
            <v>634</v>
          </cell>
        </row>
        <row r="6357">
          <cell r="A6357">
            <v>634</v>
          </cell>
        </row>
        <row r="6358">
          <cell r="A6358">
            <v>634</v>
          </cell>
        </row>
        <row r="6359">
          <cell r="A6359">
            <v>634</v>
          </cell>
        </row>
        <row r="6360">
          <cell r="A6360">
            <v>634</v>
          </cell>
        </row>
        <row r="6361">
          <cell r="A6361">
            <v>634</v>
          </cell>
        </row>
        <row r="6362">
          <cell r="A6362">
            <v>634</v>
          </cell>
        </row>
        <row r="6363">
          <cell r="A6363">
            <v>634</v>
          </cell>
        </row>
        <row r="6364">
          <cell r="A6364">
            <v>634</v>
          </cell>
        </row>
        <row r="6365">
          <cell r="A6365">
            <v>634</v>
          </cell>
        </row>
        <row r="6366">
          <cell r="A6366">
            <v>634</v>
          </cell>
        </row>
        <row r="6367">
          <cell r="A6367">
            <v>634</v>
          </cell>
        </row>
        <row r="6368">
          <cell r="A6368">
            <v>634</v>
          </cell>
        </row>
        <row r="6369">
          <cell r="A6369">
            <v>634</v>
          </cell>
        </row>
        <row r="6370">
          <cell r="A6370">
            <v>634</v>
          </cell>
        </row>
        <row r="6371">
          <cell r="A6371">
            <v>634</v>
          </cell>
        </row>
        <row r="6372">
          <cell r="A6372">
            <v>634</v>
          </cell>
        </row>
        <row r="6373">
          <cell r="A6373">
            <v>634</v>
          </cell>
        </row>
        <row r="6374">
          <cell r="A6374">
            <v>634</v>
          </cell>
        </row>
        <row r="6375">
          <cell r="A6375">
            <v>634</v>
          </cell>
        </row>
        <row r="6376">
          <cell r="A6376">
            <v>634</v>
          </cell>
        </row>
        <row r="6377">
          <cell r="A6377">
            <v>634</v>
          </cell>
        </row>
        <row r="6378">
          <cell r="A6378">
            <v>634</v>
          </cell>
        </row>
        <row r="6379">
          <cell r="A6379">
            <v>634</v>
          </cell>
        </row>
        <row r="6380">
          <cell r="A6380">
            <v>634</v>
          </cell>
        </row>
        <row r="6381">
          <cell r="A6381">
            <v>634</v>
          </cell>
        </row>
        <row r="6382">
          <cell r="A6382">
            <v>634</v>
          </cell>
        </row>
        <row r="6383">
          <cell r="A6383">
            <v>634</v>
          </cell>
        </row>
        <row r="6384">
          <cell r="A6384">
            <v>634</v>
          </cell>
        </row>
        <row r="6385">
          <cell r="A6385">
            <v>634</v>
          </cell>
        </row>
        <row r="6386">
          <cell r="A6386">
            <v>634</v>
          </cell>
        </row>
        <row r="6387">
          <cell r="A6387">
            <v>634</v>
          </cell>
        </row>
        <row r="6388">
          <cell r="A6388">
            <v>634</v>
          </cell>
        </row>
        <row r="6389">
          <cell r="A6389">
            <v>634</v>
          </cell>
        </row>
        <row r="6390">
          <cell r="A6390">
            <v>634</v>
          </cell>
        </row>
        <row r="6391">
          <cell r="A6391">
            <v>634</v>
          </cell>
        </row>
        <row r="6392">
          <cell r="A6392">
            <v>634</v>
          </cell>
        </row>
        <row r="6393">
          <cell r="A6393">
            <v>634</v>
          </cell>
        </row>
        <row r="6394">
          <cell r="A6394">
            <v>634</v>
          </cell>
        </row>
        <row r="6395">
          <cell r="A6395">
            <v>634</v>
          </cell>
        </row>
        <row r="6396">
          <cell r="A6396">
            <v>634</v>
          </cell>
        </row>
        <row r="6397">
          <cell r="A6397">
            <v>634</v>
          </cell>
        </row>
        <row r="6398">
          <cell r="A6398">
            <v>634</v>
          </cell>
        </row>
        <row r="6399">
          <cell r="A6399">
            <v>634</v>
          </cell>
        </row>
        <row r="6400">
          <cell r="A6400">
            <v>634</v>
          </cell>
        </row>
        <row r="6401">
          <cell r="A6401">
            <v>634</v>
          </cell>
        </row>
        <row r="6402">
          <cell r="A6402">
            <v>634</v>
          </cell>
        </row>
        <row r="6403">
          <cell r="A6403">
            <v>634</v>
          </cell>
        </row>
        <row r="6404">
          <cell r="A6404">
            <v>634</v>
          </cell>
        </row>
        <row r="6405">
          <cell r="A6405">
            <v>634</v>
          </cell>
        </row>
        <row r="6406">
          <cell r="A6406">
            <v>634</v>
          </cell>
        </row>
        <row r="6407">
          <cell r="A6407">
            <v>634</v>
          </cell>
        </row>
        <row r="6408">
          <cell r="A6408">
            <v>634</v>
          </cell>
        </row>
        <row r="6409">
          <cell r="A6409">
            <v>634</v>
          </cell>
        </row>
        <row r="6410">
          <cell r="A6410">
            <v>634</v>
          </cell>
        </row>
        <row r="6411">
          <cell r="A6411">
            <v>634</v>
          </cell>
        </row>
        <row r="6412">
          <cell r="A6412">
            <v>634</v>
          </cell>
        </row>
        <row r="6413">
          <cell r="A6413">
            <v>634</v>
          </cell>
        </row>
        <row r="6414">
          <cell r="A6414">
            <v>634</v>
          </cell>
        </row>
        <row r="6415">
          <cell r="A6415">
            <v>634</v>
          </cell>
        </row>
        <row r="6416">
          <cell r="A6416">
            <v>634</v>
          </cell>
        </row>
        <row r="6417">
          <cell r="A6417">
            <v>634</v>
          </cell>
        </row>
        <row r="6418">
          <cell r="A6418" t="str">
            <v>Analítico</v>
          </cell>
        </row>
        <row r="6419">
          <cell r="A6419">
            <v>634</v>
          </cell>
        </row>
        <row r="6420">
          <cell r="A6420" t="str">
            <v>Analítico</v>
          </cell>
        </row>
        <row r="6421">
          <cell r="A6421" t="str">
            <v>Analítico</v>
          </cell>
        </row>
        <row r="6422">
          <cell r="A6422">
            <v>635</v>
          </cell>
        </row>
        <row r="6423">
          <cell r="A6423" t="str">
            <v>Analítico</v>
          </cell>
        </row>
        <row r="6424">
          <cell r="A6424">
            <v>635</v>
          </cell>
        </row>
        <row r="6425">
          <cell r="A6425">
            <v>636</v>
          </cell>
        </row>
        <row r="6426">
          <cell r="A6426">
            <v>635</v>
          </cell>
        </row>
        <row r="6427">
          <cell r="A6427">
            <v>635</v>
          </cell>
        </row>
        <row r="6428">
          <cell r="A6428" t="str">
            <v>Analítico</v>
          </cell>
        </row>
        <row r="6429">
          <cell r="A6429">
            <v>588</v>
          </cell>
        </row>
        <row r="6430">
          <cell r="A6430">
            <v>588</v>
          </cell>
        </row>
        <row r="6431">
          <cell r="A6431">
            <v>588</v>
          </cell>
        </row>
        <row r="6432">
          <cell r="A6432">
            <v>588</v>
          </cell>
        </row>
        <row r="6433">
          <cell r="A6433">
            <v>588</v>
          </cell>
        </row>
        <row r="6434">
          <cell r="A6434">
            <v>588</v>
          </cell>
        </row>
        <row r="6435">
          <cell r="A6435">
            <v>588</v>
          </cell>
        </row>
        <row r="6436">
          <cell r="A6436">
            <v>588</v>
          </cell>
        </row>
        <row r="6437">
          <cell r="A6437">
            <v>588</v>
          </cell>
        </row>
        <row r="6438">
          <cell r="A6438">
            <v>588</v>
          </cell>
        </row>
        <row r="6439">
          <cell r="A6439">
            <v>588</v>
          </cell>
        </row>
        <row r="6440">
          <cell r="A6440">
            <v>588</v>
          </cell>
        </row>
        <row r="6441">
          <cell r="A6441">
            <v>588</v>
          </cell>
        </row>
        <row r="6442">
          <cell r="A6442">
            <v>588</v>
          </cell>
        </row>
        <row r="6443">
          <cell r="A6443" t="str">
            <v>Analítico</v>
          </cell>
        </row>
        <row r="6444">
          <cell r="A6444">
            <v>636</v>
          </cell>
        </row>
        <row r="6445">
          <cell r="A6445">
            <v>636</v>
          </cell>
        </row>
        <row r="6446">
          <cell r="A6446">
            <v>636</v>
          </cell>
        </row>
        <row r="6447">
          <cell r="A6447">
            <v>636</v>
          </cell>
        </row>
        <row r="6448">
          <cell r="A6448">
            <v>636</v>
          </cell>
        </row>
        <row r="6449">
          <cell r="A6449">
            <v>636</v>
          </cell>
        </row>
        <row r="6450">
          <cell r="A6450">
            <v>636</v>
          </cell>
        </row>
        <row r="6451">
          <cell r="A6451">
            <v>636</v>
          </cell>
        </row>
        <row r="6452">
          <cell r="A6452">
            <v>636</v>
          </cell>
        </row>
        <row r="6453">
          <cell r="A6453">
            <v>636</v>
          </cell>
        </row>
        <row r="6454">
          <cell r="A6454">
            <v>636</v>
          </cell>
        </row>
        <row r="6455">
          <cell r="A6455">
            <v>636</v>
          </cell>
        </row>
        <row r="6456">
          <cell r="A6456">
            <v>636</v>
          </cell>
        </row>
        <row r="6457">
          <cell r="A6457">
            <v>636</v>
          </cell>
        </row>
        <row r="6458">
          <cell r="A6458">
            <v>636</v>
          </cell>
        </row>
        <row r="6459">
          <cell r="A6459">
            <v>636</v>
          </cell>
        </row>
        <row r="6460">
          <cell r="A6460">
            <v>636</v>
          </cell>
        </row>
        <row r="6461">
          <cell r="A6461">
            <v>636</v>
          </cell>
        </row>
        <row r="6462">
          <cell r="A6462">
            <v>636</v>
          </cell>
        </row>
        <row r="6463">
          <cell r="A6463">
            <v>636</v>
          </cell>
        </row>
        <row r="6464">
          <cell r="A6464">
            <v>636</v>
          </cell>
        </row>
        <row r="6465">
          <cell r="A6465">
            <v>636</v>
          </cell>
        </row>
        <row r="6466">
          <cell r="A6466">
            <v>636</v>
          </cell>
        </row>
        <row r="6467">
          <cell r="A6467">
            <v>636</v>
          </cell>
        </row>
        <row r="6468">
          <cell r="A6468">
            <v>636</v>
          </cell>
        </row>
        <row r="6469">
          <cell r="A6469" t="str">
            <v>Analítico</v>
          </cell>
        </row>
        <row r="6470">
          <cell r="A6470" t="str">
            <v>Analítico</v>
          </cell>
        </row>
        <row r="6471">
          <cell r="A6471">
            <v>636</v>
          </cell>
        </row>
        <row r="6472">
          <cell r="A6472" t="str">
            <v>Analítico</v>
          </cell>
        </row>
        <row r="6473">
          <cell r="A6473">
            <v>636</v>
          </cell>
        </row>
        <row r="6474">
          <cell r="A6474" t="str">
            <v>Analítico</v>
          </cell>
        </row>
        <row r="6475">
          <cell r="A6475">
            <v>636</v>
          </cell>
        </row>
        <row r="6476">
          <cell r="A6476">
            <v>636</v>
          </cell>
        </row>
        <row r="6477">
          <cell r="A6477">
            <v>636</v>
          </cell>
        </row>
        <row r="6478">
          <cell r="A6478">
            <v>636</v>
          </cell>
        </row>
        <row r="6479">
          <cell r="A6479">
            <v>636</v>
          </cell>
        </row>
        <row r="6480">
          <cell r="A6480">
            <v>636</v>
          </cell>
        </row>
        <row r="6481">
          <cell r="A6481">
            <v>636</v>
          </cell>
        </row>
        <row r="6482">
          <cell r="A6482">
            <v>636</v>
          </cell>
        </row>
        <row r="6483">
          <cell r="A6483">
            <v>636</v>
          </cell>
        </row>
        <row r="6484">
          <cell r="A6484">
            <v>636</v>
          </cell>
        </row>
        <row r="6485">
          <cell r="A6485">
            <v>636</v>
          </cell>
        </row>
        <row r="6486">
          <cell r="A6486">
            <v>636</v>
          </cell>
        </row>
        <row r="6487">
          <cell r="A6487">
            <v>636</v>
          </cell>
        </row>
        <row r="6488">
          <cell r="A6488">
            <v>636</v>
          </cell>
        </row>
        <row r="6489">
          <cell r="A6489">
            <v>636</v>
          </cell>
        </row>
        <row r="6490">
          <cell r="A6490">
            <v>636</v>
          </cell>
        </row>
        <row r="6491">
          <cell r="A6491">
            <v>636</v>
          </cell>
        </row>
        <row r="6492">
          <cell r="A6492">
            <v>636</v>
          </cell>
        </row>
        <row r="6493">
          <cell r="A6493">
            <v>636</v>
          </cell>
        </row>
        <row r="6494">
          <cell r="A6494">
            <v>636</v>
          </cell>
        </row>
        <row r="6495">
          <cell r="A6495">
            <v>636</v>
          </cell>
        </row>
        <row r="6496">
          <cell r="A6496">
            <v>636</v>
          </cell>
        </row>
        <row r="6497">
          <cell r="A6497">
            <v>636</v>
          </cell>
        </row>
        <row r="6498">
          <cell r="A6498">
            <v>636</v>
          </cell>
        </row>
        <row r="6499">
          <cell r="A6499">
            <v>636</v>
          </cell>
        </row>
        <row r="6500">
          <cell r="A6500">
            <v>636</v>
          </cell>
        </row>
        <row r="6501">
          <cell r="A6501">
            <v>636</v>
          </cell>
        </row>
        <row r="6502">
          <cell r="A6502">
            <v>636</v>
          </cell>
        </row>
        <row r="6503">
          <cell r="A6503">
            <v>636</v>
          </cell>
        </row>
        <row r="6504">
          <cell r="A6504">
            <v>636</v>
          </cell>
        </row>
        <row r="6505">
          <cell r="A6505">
            <v>636</v>
          </cell>
        </row>
        <row r="6506">
          <cell r="A6506">
            <v>636</v>
          </cell>
        </row>
        <row r="6507">
          <cell r="A6507">
            <v>636</v>
          </cell>
        </row>
        <row r="6508">
          <cell r="A6508">
            <v>636</v>
          </cell>
        </row>
        <row r="6509">
          <cell r="A6509">
            <v>636</v>
          </cell>
        </row>
        <row r="6510">
          <cell r="A6510">
            <v>636</v>
          </cell>
        </row>
        <row r="6511">
          <cell r="A6511">
            <v>636</v>
          </cell>
        </row>
        <row r="6512">
          <cell r="A6512">
            <v>636</v>
          </cell>
        </row>
        <row r="6513">
          <cell r="A6513">
            <v>636</v>
          </cell>
        </row>
        <row r="6514">
          <cell r="A6514">
            <v>636</v>
          </cell>
        </row>
        <row r="6515">
          <cell r="A6515">
            <v>636</v>
          </cell>
        </row>
        <row r="6516">
          <cell r="A6516">
            <v>636</v>
          </cell>
        </row>
        <row r="6517">
          <cell r="A6517">
            <v>636</v>
          </cell>
        </row>
        <row r="6518">
          <cell r="A6518">
            <v>636</v>
          </cell>
        </row>
        <row r="6519">
          <cell r="A6519">
            <v>636</v>
          </cell>
        </row>
        <row r="6520">
          <cell r="A6520">
            <v>636</v>
          </cell>
        </row>
        <row r="6521">
          <cell r="A6521">
            <v>636</v>
          </cell>
        </row>
        <row r="6522">
          <cell r="A6522">
            <v>636</v>
          </cell>
        </row>
        <row r="6523">
          <cell r="A6523">
            <v>636</v>
          </cell>
        </row>
        <row r="6524">
          <cell r="A6524" t="str">
            <v>Analítico</v>
          </cell>
        </row>
        <row r="6525">
          <cell r="A6525" t="str">
            <v>Analítico</v>
          </cell>
        </row>
        <row r="6526">
          <cell r="A6526" t="str">
            <v>Analítico</v>
          </cell>
        </row>
        <row r="6527">
          <cell r="A6527">
            <v>636</v>
          </cell>
        </row>
        <row r="6528">
          <cell r="A6528" t="str">
            <v>Analítico</v>
          </cell>
        </row>
        <row r="6529">
          <cell r="A6529">
            <v>636</v>
          </cell>
        </row>
        <row r="6530">
          <cell r="A6530" t="str">
            <v>Analítico</v>
          </cell>
        </row>
        <row r="6531">
          <cell r="A6531" t="str">
            <v>Analítico</v>
          </cell>
        </row>
        <row r="6532">
          <cell r="A6532">
            <v>654</v>
          </cell>
        </row>
        <row r="6533">
          <cell r="A6533" t="str">
            <v>Analítico</v>
          </cell>
        </row>
        <row r="6534">
          <cell r="A6534" t="str">
            <v>Analítico</v>
          </cell>
        </row>
        <row r="6535">
          <cell r="A6535">
            <v>653</v>
          </cell>
        </row>
        <row r="6536">
          <cell r="A6536">
            <v>653</v>
          </cell>
        </row>
        <row r="6537">
          <cell r="A6537">
            <v>653</v>
          </cell>
        </row>
        <row r="6538">
          <cell r="A6538" t="str">
            <v>Analítico</v>
          </cell>
        </row>
        <row r="6539">
          <cell r="A6539" t="str">
            <v>Analítico</v>
          </cell>
        </row>
        <row r="6540">
          <cell r="A6540" t="str">
            <v>Analítico</v>
          </cell>
        </row>
        <row r="6541">
          <cell r="A6541">
            <v>666</v>
          </cell>
        </row>
      </sheetData>
      <sheetData sheetId="2"/>
      <sheetData sheetId="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tos"/>
      <sheetName val="Resgates"/>
      <sheetName val="Aplicações"/>
      <sheetName val="Contas"/>
      <sheetName val="dado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Conta</v>
          </cell>
          <cell r="B1" t="str">
            <v>DV</v>
          </cell>
          <cell r="C1" t="str">
            <v>Obra</v>
          </cell>
          <cell r="D1" t="str">
            <v>Grupo</v>
          </cell>
          <cell r="E1" t="str">
            <v>Banco</v>
          </cell>
          <cell r="F1" t="str">
            <v>Agência</v>
          </cell>
          <cell r="G1" t="str">
            <v>Nome</v>
          </cell>
        </row>
        <row r="2">
          <cell r="A2">
            <v>428</v>
          </cell>
          <cell r="B2">
            <v>6</v>
          </cell>
          <cell r="C2">
            <v>3475</v>
          </cell>
          <cell r="D2">
            <v>233</v>
          </cell>
          <cell r="E2">
            <v>237</v>
          </cell>
          <cell r="F2">
            <v>2372</v>
          </cell>
          <cell r="G2" t="str">
            <v xml:space="preserve">COUNTRY - PANAMBY LOTE 3      </v>
          </cell>
        </row>
        <row r="3">
          <cell r="A3">
            <v>429</v>
          </cell>
          <cell r="B3">
            <v>4</v>
          </cell>
          <cell r="C3">
            <v>3614</v>
          </cell>
          <cell r="D3">
            <v>245</v>
          </cell>
          <cell r="E3">
            <v>237</v>
          </cell>
          <cell r="F3">
            <v>2372</v>
          </cell>
          <cell r="G3" t="str">
            <v xml:space="preserve">CYRELA CLASSIC  - C. BOSQUE   </v>
          </cell>
        </row>
        <row r="4">
          <cell r="A4">
            <v>446</v>
          </cell>
          <cell r="B4">
            <v>2</v>
          </cell>
          <cell r="C4">
            <v>335</v>
          </cell>
          <cell r="D4">
            <v>260</v>
          </cell>
          <cell r="E4">
            <v>341</v>
          </cell>
          <cell r="F4">
            <v>2751</v>
          </cell>
          <cell r="G4" t="str">
            <v xml:space="preserve">CYRELA IMOB. - HIPICA (C)     </v>
          </cell>
        </row>
        <row r="5">
          <cell r="A5">
            <v>447</v>
          </cell>
          <cell r="B5">
            <v>0</v>
          </cell>
          <cell r="C5">
            <v>319</v>
          </cell>
          <cell r="D5">
            <v>122</v>
          </cell>
          <cell r="E5">
            <v>341</v>
          </cell>
          <cell r="F5">
            <v>2751</v>
          </cell>
          <cell r="G5" t="str">
            <v xml:space="preserve">BR - CEL. MELLO (C)           </v>
          </cell>
        </row>
        <row r="6">
          <cell r="A6">
            <v>448</v>
          </cell>
          <cell r="B6">
            <v>8</v>
          </cell>
          <cell r="C6">
            <v>320</v>
          </cell>
          <cell r="D6">
            <v>120</v>
          </cell>
          <cell r="E6">
            <v>341</v>
          </cell>
          <cell r="F6">
            <v>2751</v>
          </cell>
          <cell r="G6" t="str">
            <v xml:space="preserve">BR - ICOARANA (C)             </v>
          </cell>
        </row>
        <row r="7">
          <cell r="A7">
            <v>449</v>
          </cell>
          <cell r="B7">
            <v>90</v>
          </cell>
          <cell r="C7">
            <v>200</v>
          </cell>
          <cell r="D7">
            <v>117</v>
          </cell>
          <cell r="E7">
            <v>399</v>
          </cell>
          <cell r="F7">
            <v>454</v>
          </cell>
          <cell r="G7" t="str">
            <v xml:space="preserve">BRAZIL REALTY S/A (M)         </v>
          </cell>
        </row>
        <row r="8">
          <cell r="A8">
            <v>454</v>
          </cell>
          <cell r="B8">
            <v>90</v>
          </cell>
          <cell r="C8">
            <v>131</v>
          </cell>
          <cell r="D8">
            <v>112</v>
          </cell>
          <cell r="E8">
            <v>399</v>
          </cell>
          <cell r="F8">
            <v>454</v>
          </cell>
          <cell r="G8" t="str">
            <v xml:space="preserve">CAÇAPAVA EMPREITADA (M)       </v>
          </cell>
        </row>
        <row r="9">
          <cell r="A9">
            <v>457</v>
          </cell>
          <cell r="B9">
            <v>24</v>
          </cell>
          <cell r="C9">
            <v>333</v>
          </cell>
          <cell r="D9">
            <v>102</v>
          </cell>
          <cell r="E9">
            <v>399</v>
          </cell>
          <cell r="F9">
            <v>454</v>
          </cell>
          <cell r="G9" t="str">
            <v xml:space="preserve">BRX ADM. SHOP. (M)            </v>
          </cell>
        </row>
        <row r="10">
          <cell r="A10">
            <v>458</v>
          </cell>
          <cell r="B10">
            <v>5</v>
          </cell>
          <cell r="C10">
            <v>1464</v>
          </cell>
          <cell r="D10">
            <v>246</v>
          </cell>
          <cell r="E10">
            <v>399</v>
          </cell>
          <cell r="F10">
            <v>454</v>
          </cell>
          <cell r="G10" t="str">
            <v xml:space="preserve">CYRELA DINAMICA INVEST. - (M) </v>
          </cell>
        </row>
        <row r="11">
          <cell r="A11">
            <v>460</v>
          </cell>
          <cell r="B11">
            <v>62</v>
          </cell>
          <cell r="C11">
            <v>999</v>
          </cell>
          <cell r="D11">
            <v>125</v>
          </cell>
          <cell r="E11">
            <v>399</v>
          </cell>
          <cell r="F11">
            <v>454</v>
          </cell>
          <cell r="G11" t="str">
            <v xml:space="preserve">CYRELA CONSTRUTORA (M)        </v>
          </cell>
        </row>
        <row r="12">
          <cell r="A12">
            <v>494</v>
          </cell>
          <cell r="B12">
            <v>52</v>
          </cell>
          <cell r="C12">
            <v>1312</v>
          </cell>
          <cell r="D12">
            <v>262</v>
          </cell>
          <cell r="E12">
            <v>399</v>
          </cell>
          <cell r="F12">
            <v>454</v>
          </cell>
          <cell r="G12" t="str">
            <v xml:space="preserve">CYRELA TECNISA                </v>
          </cell>
        </row>
        <row r="13">
          <cell r="A13">
            <v>566</v>
          </cell>
          <cell r="B13">
            <v>2</v>
          </cell>
          <cell r="C13">
            <v>309</v>
          </cell>
          <cell r="D13">
            <v>117</v>
          </cell>
          <cell r="E13">
            <v>399</v>
          </cell>
          <cell r="F13">
            <v>454</v>
          </cell>
          <cell r="G13" t="str">
            <v xml:space="preserve">BR - CLASSIC KLABIN (C)       </v>
          </cell>
        </row>
        <row r="14">
          <cell r="A14">
            <v>567</v>
          </cell>
          <cell r="B14">
            <v>85</v>
          </cell>
          <cell r="C14">
            <v>169</v>
          </cell>
          <cell r="D14">
            <v>261</v>
          </cell>
          <cell r="E14">
            <v>399</v>
          </cell>
          <cell r="F14">
            <v>454</v>
          </cell>
          <cell r="G14" t="str">
            <v xml:space="preserve">CYRELA TECNISA - MOOCA (C)    </v>
          </cell>
        </row>
        <row r="15">
          <cell r="A15">
            <v>723</v>
          </cell>
          <cell r="B15">
            <v>73</v>
          </cell>
          <cell r="C15">
            <v>309</v>
          </cell>
          <cell r="D15">
            <v>117</v>
          </cell>
          <cell r="E15">
            <v>399</v>
          </cell>
          <cell r="F15">
            <v>454</v>
          </cell>
          <cell r="G15" t="str">
            <v xml:space="preserve">BR - CLASSIC KLABIN (M)       </v>
          </cell>
        </row>
        <row r="16">
          <cell r="A16">
            <v>734</v>
          </cell>
          <cell r="B16">
            <v>42</v>
          </cell>
          <cell r="C16">
            <v>314</v>
          </cell>
          <cell r="D16">
            <v>123</v>
          </cell>
          <cell r="E16">
            <v>399</v>
          </cell>
          <cell r="F16">
            <v>454</v>
          </cell>
          <cell r="G16" t="str">
            <v xml:space="preserve">BR - LUIZ MOLINA (C)          </v>
          </cell>
        </row>
        <row r="17">
          <cell r="A17">
            <v>743</v>
          </cell>
          <cell r="B17">
            <v>50</v>
          </cell>
          <cell r="C17">
            <v>314</v>
          </cell>
          <cell r="D17">
            <v>123</v>
          </cell>
          <cell r="E17">
            <v>399</v>
          </cell>
          <cell r="F17">
            <v>454</v>
          </cell>
          <cell r="G17" t="str">
            <v xml:space="preserve">BR - LUIZ MOLINA (M)          </v>
          </cell>
        </row>
        <row r="18">
          <cell r="A18">
            <v>776</v>
          </cell>
          <cell r="B18">
            <v>50</v>
          </cell>
          <cell r="C18">
            <v>3524</v>
          </cell>
          <cell r="D18">
            <v>103</v>
          </cell>
          <cell r="E18">
            <v>399</v>
          </cell>
          <cell r="F18">
            <v>454</v>
          </cell>
          <cell r="G18" t="str">
            <v xml:space="preserve">ROSSI - SAMPAIO FERRAZ (C)    </v>
          </cell>
        </row>
        <row r="19">
          <cell r="A19">
            <v>795</v>
          </cell>
          <cell r="B19">
            <v>56</v>
          </cell>
          <cell r="C19">
            <v>3524</v>
          </cell>
          <cell r="D19">
            <v>103</v>
          </cell>
          <cell r="E19">
            <v>399</v>
          </cell>
          <cell r="F19">
            <v>454</v>
          </cell>
          <cell r="G19" t="str">
            <v xml:space="preserve">ROSSI - SAMPAIO FERRAZ (M)    </v>
          </cell>
        </row>
        <row r="20">
          <cell r="A20">
            <v>846</v>
          </cell>
          <cell r="B20">
            <v>65</v>
          </cell>
          <cell r="C20">
            <v>2725</v>
          </cell>
          <cell r="D20">
            <v>138</v>
          </cell>
          <cell r="E20">
            <v>399</v>
          </cell>
          <cell r="F20">
            <v>454</v>
          </cell>
          <cell r="G20" t="str">
            <v xml:space="preserve">FIFTY - MART. DE CARVALHO (M) </v>
          </cell>
        </row>
        <row r="21">
          <cell r="A21">
            <v>847</v>
          </cell>
          <cell r="B21">
            <v>46</v>
          </cell>
          <cell r="C21">
            <v>2725</v>
          </cell>
          <cell r="D21">
            <v>138</v>
          </cell>
          <cell r="E21">
            <v>399</v>
          </cell>
          <cell r="F21">
            <v>454</v>
          </cell>
          <cell r="G21" t="str">
            <v xml:space="preserve">FIFTY - MART. DE CARVALHO (C) </v>
          </cell>
        </row>
        <row r="22">
          <cell r="A22">
            <v>848</v>
          </cell>
          <cell r="B22">
            <v>27</v>
          </cell>
          <cell r="C22">
            <v>1745</v>
          </cell>
          <cell r="D22">
            <v>109</v>
          </cell>
          <cell r="E22">
            <v>399</v>
          </cell>
          <cell r="F22">
            <v>454</v>
          </cell>
          <cell r="G22" t="str">
            <v xml:space="preserve">NP EMPREEND. - STO. ANDRE (M) </v>
          </cell>
        </row>
        <row r="23">
          <cell r="A23">
            <v>849</v>
          </cell>
          <cell r="B23">
            <v>8</v>
          </cell>
          <cell r="C23">
            <v>3288</v>
          </cell>
          <cell r="D23">
            <v>214</v>
          </cell>
          <cell r="E23">
            <v>399</v>
          </cell>
          <cell r="F23">
            <v>454</v>
          </cell>
          <cell r="G23" t="str">
            <v xml:space="preserve">CYRELA INVEST. - LAZULI (M)   </v>
          </cell>
        </row>
        <row r="24">
          <cell r="A24">
            <v>850</v>
          </cell>
          <cell r="B24">
            <v>84</v>
          </cell>
          <cell r="C24">
            <v>3267</v>
          </cell>
          <cell r="D24">
            <v>141</v>
          </cell>
          <cell r="E24">
            <v>399</v>
          </cell>
          <cell r="F24">
            <v>454</v>
          </cell>
          <cell r="G24" t="str">
            <v>CYRELA INV. - CARLOS WEBER (M)</v>
          </cell>
        </row>
        <row r="25">
          <cell r="A25">
            <v>851</v>
          </cell>
          <cell r="B25">
            <v>65</v>
          </cell>
          <cell r="C25">
            <v>3137</v>
          </cell>
          <cell r="D25">
            <v>143</v>
          </cell>
          <cell r="E25">
            <v>399</v>
          </cell>
          <cell r="F25">
            <v>454</v>
          </cell>
          <cell r="G25" t="str">
            <v xml:space="preserve">CYRELA INV. - VLG. HIPICA (M) </v>
          </cell>
        </row>
        <row r="26">
          <cell r="A26">
            <v>852</v>
          </cell>
          <cell r="B26">
            <v>46</v>
          </cell>
          <cell r="C26">
            <v>3138</v>
          </cell>
          <cell r="D26">
            <v>132</v>
          </cell>
          <cell r="E26">
            <v>399</v>
          </cell>
          <cell r="F26">
            <v>454</v>
          </cell>
          <cell r="G26" t="str">
            <v xml:space="preserve">CYRELA INV. - HIPICA BLVD (M) </v>
          </cell>
        </row>
        <row r="27">
          <cell r="A27">
            <v>853</v>
          </cell>
          <cell r="B27">
            <v>27</v>
          </cell>
          <cell r="C27">
            <v>3117</v>
          </cell>
          <cell r="D27">
            <v>144</v>
          </cell>
          <cell r="E27">
            <v>399</v>
          </cell>
          <cell r="F27">
            <v>454</v>
          </cell>
          <cell r="G27" t="str">
            <v xml:space="preserve">CYRELA IMOB. - PL.CONCORDE    </v>
          </cell>
        </row>
        <row r="28">
          <cell r="A28">
            <v>854</v>
          </cell>
          <cell r="B28">
            <v>8</v>
          </cell>
          <cell r="C28">
            <v>2980</v>
          </cell>
          <cell r="D28">
            <v>139</v>
          </cell>
          <cell r="E28">
            <v>399</v>
          </cell>
          <cell r="F28">
            <v>454</v>
          </cell>
          <cell r="G28" t="str">
            <v>CYRELA IMOB. - DIAS LEME 1 (M)</v>
          </cell>
        </row>
        <row r="29">
          <cell r="A29">
            <v>855</v>
          </cell>
          <cell r="B29">
            <v>72</v>
          </cell>
          <cell r="C29">
            <v>335</v>
          </cell>
          <cell r="D29">
            <v>260</v>
          </cell>
          <cell r="E29">
            <v>399</v>
          </cell>
          <cell r="F29">
            <v>454</v>
          </cell>
          <cell r="G29" t="str">
            <v xml:space="preserve">CYRELA IMOB. - HIPICA (M)     </v>
          </cell>
        </row>
        <row r="30">
          <cell r="A30">
            <v>856</v>
          </cell>
          <cell r="B30">
            <v>53</v>
          </cell>
          <cell r="C30">
            <v>320</v>
          </cell>
          <cell r="D30">
            <v>120</v>
          </cell>
          <cell r="E30">
            <v>399</v>
          </cell>
          <cell r="F30">
            <v>454</v>
          </cell>
          <cell r="G30" t="str">
            <v xml:space="preserve">BR - ICOARANA (M)             </v>
          </cell>
        </row>
        <row r="31">
          <cell r="A31">
            <v>857</v>
          </cell>
          <cell r="B31">
            <v>34</v>
          </cell>
          <cell r="C31">
            <v>2320</v>
          </cell>
          <cell r="D31">
            <v>265</v>
          </cell>
          <cell r="E31">
            <v>399</v>
          </cell>
          <cell r="F31">
            <v>454</v>
          </cell>
          <cell r="G31" t="str">
            <v xml:space="preserve">BR - FERNANDES DE ABREU (M)   </v>
          </cell>
        </row>
        <row r="32">
          <cell r="A32">
            <v>858</v>
          </cell>
          <cell r="B32">
            <v>15</v>
          </cell>
          <cell r="C32">
            <v>2054</v>
          </cell>
          <cell r="D32">
            <v>118</v>
          </cell>
          <cell r="E32">
            <v>399</v>
          </cell>
          <cell r="F32">
            <v>454</v>
          </cell>
          <cell r="G32" t="str">
            <v xml:space="preserve">BR - NHAMBIQUARAS (C)         </v>
          </cell>
        </row>
        <row r="33">
          <cell r="A33">
            <v>859</v>
          </cell>
          <cell r="B33">
            <v>98</v>
          </cell>
          <cell r="C33">
            <v>317</v>
          </cell>
          <cell r="D33">
            <v>121</v>
          </cell>
          <cell r="E33">
            <v>399</v>
          </cell>
          <cell r="F33">
            <v>454</v>
          </cell>
          <cell r="G33" t="str">
            <v xml:space="preserve">BR - ALVORADA (M)             </v>
          </cell>
        </row>
        <row r="34">
          <cell r="A34">
            <v>913</v>
          </cell>
          <cell r="B34">
            <v>43</v>
          </cell>
          <cell r="C34">
            <v>181</v>
          </cell>
          <cell r="D34">
            <v>131</v>
          </cell>
          <cell r="E34">
            <v>399</v>
          </cell>
          <cell r="F34">
            <v>454</v>
          </cell>
          <cell r="G34" t="str">
            <v xml:space="preserve">FIFTY - TUTÓIA (M)            </v>
          </cell>
        </row>
        <row r="35">
          <cell r="A35">
            <v>914</v>
          </cell>
          <cell r="B35">
            <v>24</v>
          </cell>
          <cell r="C35">
            <v>2953</v>
          </cell>
          <cell r="D35">
            <v>116</v>
          </cell>
          <cell r="E35">
            <v>399</v>
          </cell>
          <cell r="F35">
            <v>454</v>
          </cell>
          <cell r="G35" t="str">
            <v>CYRELA INVEST.-D. SALVADOR (M)</v>
          </cell>
        </row>
        <row r="36">
          <cell r="A36">
            <v>915</v>
          </cell>
          <cell r="B36">
            <v>99</v>
          </cell>
          <cell r="C36">
            <v>3240</v>
          </cell>
          <cell r="D36">
            <v>140</v>
          </cell>
          <cell r="E36">
            <v>399</v>
          </cell>
          <cell r="F36">
            <v>454</v>
          </cell>
          <cell r="G36" t="str">
            <v>CYRELA INVEST.-VOLUNTÁRIOS (M)</v>
          </cell>
        </row>
        <row r="37">
          <cell r="A37">
            <v>916</v>
          </cell>
          <cell r="B37">
            <v>70</v>
          </cell>
          <cell r="C37">
            <v>325</v>
          </cell>
          <cell r="D37">
            <v>202</v>
          </cell>
          <cell r="E37">
            <v>399</v>
          </cell>
          <cell r="F37">
            <v>454</v>
          </cell>
          <cell r="G37" t="str">
            <v xml:space="preserve">BR - FARIA LIMA (M)           </v>
          </cell>
        </row>
        <row r="38">
          <cell r="A38">
            <v>918</v>
          </cell>
          <cell r="B38">
            <v>31</v>
          </cell>
          <cell r="C38">
            <v>182</v>
          </cell>
          <cell r="D38">
            <v>264</v>
          </cell>
          <cell r="E38">
            <v>399</v>
          </cell>
          <cell r="F38">
            <v>454</v>
          </cell>
          <cell r="G38" t="str">
            <v xml:space="preserve">COUNTRY - SEVERO PENTEADO (M) </v>
          </cell>
        </row>
        <row r="39">
          <cell r="A39">
            <v>920</v>
          </cell>
          <cell r="B39">
            <v>99</v>
          </cell>
          <cell r="C39">
            <v>182</v>
          </cell>
          <cell r="D39">
            <v>264</v>
          </cell>
          <cell r="E39">
            <v>399</v>
          </cell>
          <cell r="F39">
            <v>454</v>
          </cell>
          <cell r="G39" t="str">
            <v xml:space="preserve">COUNTRY - SEVERO PENTEADO (C) </v>
          </cell>
        </row>
        <row r="40">
          <cell r="A40">
            <v>921</v>
          </cell>
          <cell r="B40">
            <v>70</v>
          </cell>
          <cell r="C40">
            <v>181</v>
          </cell>
          <cell r="D40">
            <v>131</v>
          </cell>
          <cell r="E40">
            <v>399</v>
          </cell>
          <cell r="F40">
            <v>454</v>
          </cell>
          <cell r="G40" t="str">
            <v xml:space="preserve">FIFTY - TUTÓIA (C)            </v>
          </cell>
        </row>
        <row r="41">
          <cell r="A41">
            <v>923</v>
          </cell>
          <cell r="B41">
            <v>31</v>
          </cell>
          <cell r="C41">
            <v>3240</v>
          </cell>
          <cell r="D41">
            <v>140</v>
          </cell>
          <cell r="E41">
            <v>399</v>
          </cell>
          <cell r="F41">
            <v>454</v>
          </cell>
          <cell r="G41" t="str">
            <v>CYRELA INVEST.-VOLUNTÁRIOS (C)</v>
          </cell>
        </row>
        <row r="42">
          <cell r="A42">
            <v>924</v>
          </cell>
          <cell r="B42">
            <v>12</v>
          </cell>
          <cell r="C42">
            <v>325</v>
          </cell>
          <cell r="D42">
            <v>202</v>
          </cell>
          <cell r="E42">
            <v>399</v>
          </cell>
          <cell r="F42">
            <v>454</v>
          </cell>
          <cell r="G42" t="str">
            <v xml:space="preserve">BR - FARIA LIMA (C)           </v>
          </cell>
        </row>
        <row r="43">
          <cell r="A43">
            <v>946</v>
          </cell>
          <cell r="B43">
            <v>44</v>
          </cell>
          <cell r="C43">
            <v>3237</v>
          </cell>
          <cell r="D43">
            <v>137</v>
          </cell>
          <cell r="E43">
            <v>399</v>
          </cell>
          <cell r="F43">
            <v>454</v>
          </cell>
          <cell r="G43" t="str">
            <v>CYRELA INVEST.-DIAS LEME 2 (M)</v>
          </cell>
        </row>
        <row r="44">
          <cell r="A44">
            <v>955</v>
          </cell>
          <cell r="B44">
            <v>51</v>
          </cell>
          <cell r="C44">
            <v>200</v>
          </cell>
          <cell r="D44">
            <v>153</v>
          </cell>
          <cell r="E44">
            <v>399</v>
          </cell>
          <cell r="F44">
            <v>454</v>
          </cell>
          <cell r="G44" t="str">
            <v xml:space="preserve">BRAZIL REALTY S/A - SFH       </v>
          </cell>
        </row>
        <row r="45">
          <cell r="A45">
            <v>956</v>
          </cell>
          <cell r="B45">
            <v>32</v>
          </cell>
          <cell r="C45">
            <v>998</v>
          </cell>
          <cell r="D45">
            <v>115</v>
          </cell>
          <cell r="E45">
            <v>399</v>
          </cell>
          <cell r="F45">
            <v>454</v>
          </cell>
          <cell r="G45" t="str">
            <v xml:space="preserve">CYRELA IMOBILIARIA - SFH      </v>
          </cell>
        </row>
        <row r="46">
          <cell r="A46">
            <v>1047</v>
          </cell>
          <cell r="B46">
            <v>4</v>
          </cell>
          <cell r="C46">
            <v>2616</v>
          </cell>
          <cell r="D46">
            <v>201</v>
          </cell>
          <cell r="E46">
            <v>399</v>
          </cell>
          <cell r="F46">
            <v>454</v>
          </cell>
          <cell r="G46" t="str">
            <v>BRAZIL REALT-CONS.BOTAFOGO (M)</v>
          </cell>
        </row>
        <row r="47">
          <cell r="A47">
            <v>1048</v>
          </cell>
          <cell r="B47">
            <v>87</v>
          </cell>
          <cell r="C47">
            <v>2616</v>
          </cell>
          <cell r="D47">
            <v>201</v>
          </cell>
          <cell r="E47">
            <v>399</v>
          </cell>
          <cell r="F47">
            <v>454</v>
          </cell>
          <cell r="G47" t="str">
            <v>BRAZIL REALT-CONS.BOTAFOGO (C)</v>
          </cell>
        </row>
        <row r="48">
          <cell r="A48">
            <v>1092</v>
          </cell>
          <cell r="B48">
            <v>69</v>
          </cell>
          <cell r="C48">
            <v>3138</v>
          </cell>
          <cell r="D48">
            <v>132</v>
          </cell>
          <cell r="E48">
            <v>399</v>
          </cell>
          <cell r="F48">
            <v>454</v>
          </cell>
          <cell r="G48" t="str">
            <v xml:space="preserve">CYRELA INV. - HIPICA BLVD (C) </v>
          </cell>
        </row>
        <row r="49">
          <cell r="A49">
            <v>1320</v>
          </cell>
          <cell r="B49">
            <v>10</v>
          </cell>
          <cell r="C49">
            <v>0</v>
          </cell>
          <cell r="D49">
            <v>9994</v>
          </cell>
          <cell r="E49">
            <v>399</v>
          </cell>
          <cell r="F49">
            <v>1940</v>
          </cell>
          <cell r="G49" t="str">
            <v xml:space="preserve">ELIE HORN                     </v>
          </cell>
        </row>
        <row r="50">
          <cell r="A50">
            <v>2738</v>
          </cell>
          <cell r="B50">
            <v>32</v>
          </cell>
          <cell r="C50">
            <v>3237</v>
          </cell>
          <cell r="D50">
            <v>137</v>
          </cell>
          <cell r="E50">
            <v>399</v>
          </cell>
          <cell r="F50">
            <v>454</v>
          </cell>
          <cell r="G50" t="str">
            <v>CYRELA INVEST.-DIAS LEME 2 (C)</v>
          </cell>
        </row>
        <row r="51">
          <cell r="A51">
            <v>2845</v>
          </cell>
          <cell r="B51">
            <v>67</v>
          </cell>
          <cell r="C51">
            <v>3242</v>
          </cell>
          <cell r="D51">
            <v>244</v>
          </cell>
          <cell r="E51">
            <v>399</v>
          </cell>
          <cell r="F51">
            <v>454</v>
          </cell>
          <cell r="G51" t="str">
            <v xml:space="preserve">CYRELA BRACY-SANSÃO ALVES (M) </v>
          </cell>
        </row>
        <row r="52">
          <cell r="A52">
            <v>2911</v>
          </cell>
          <cell r="B52">
            <v>64</v>
          </cell>
          <cell r="C52">
            <v>3242</v>
          </cell>
          <cell r="D52">
            <v>244</v>
          </cell>
          <cell r="E52">
            <v>399</v>
          </cell>
          <cell r="F52">
            <v>454</v>
          </cell>
          <cell r="G52" t="str">
            <v xml:space="preserve">CYRELA BRACY-SANSÃO ALVES (C) </v>
          </cell>
        </row>
        <row r="53">
          <cell r="A53">
            <v>3416</v>
          </cell>
          <cell r="B53">
            <v>50</v>
          </cell>
          <cell r="C53">
            <v>3640</v>
          </cell>
          <cell r="D53">
            <v>128</v>
          </cell>
          <cell r="E53">
            <v>399</v>
          </cell>
          <cell r="F53">
            <v>454</v>
          </cell>
          <cell r="G53" t="str">
            <v xml:space="preserve">EXPAND - GLEBA E </v>
          </cell>
        </row>
        <row r="54">
          <cell r="A54">
            <v>3417</v>
          </cell>
          <cell r="B54">
            <v>30</v>
          </cell>
          <cell r="C54">
            <v>3753</v>
          </cell>
          <cell r="D54">
            <v>253</v>
          </cell>
          <cell r="E54">
            <v>399</v>
          </cell>
          <cell r="F54">
            <v>454</v>
          </cell>
          <cell r="G54" t="str">
            <v>CYRELA SANSET - MINISTRO ROCHA</v>
          </cell>
        </row>
        <row r="55">
          <cell r="A55">
            <v>5178</v>
          </cell>
          <cell r="B55">
            <v>0</v>
          </cell>
          <cell r="C55">
            <v>1318</v>
          </cell>
          <cell r="D55">
            <v>126</v>
          </cell>
          <cell r="E55">
            <v>1</v>
          </cell>
          <cell r="F55">
            <v>3132</v>
          </cell>
          <cell r="G55" t="str">
            <v xml:space="preserve">CYRELA EMPREEND.              </v>
          </cell>
        </row>
        <row r="56">
          <cell r="A56">
            <v>5179</v>
          </cell>
          <cell r="B56">
            <v>9</v>
          </cell>
          <cell r="C56">
            <v>200</v>
          </cell>
          <cell r="D56">
            <v>117</v>
          </cell>
          <cell r="E56">
            <v>1</v>
          </cell>
          <cell r="F56">
            <v>3132</v>
          </cell>
          <cell r="G56" t="str">
            <v xml:space="preserve">BRAZIL REALTY S/A             </v>
          </cell>
        </row>
        <row r="57">
          <cell r="A57">
            <v>6240</v>
          </cell>
          <cell r="B57">
            <v>3</v>
          </cell>
          <cell r="C57">
            <v>3242</v>
          </cell>
          <cell r="D57">
            <v>244</v>
          </cell>
          <cell r="E57">
            <v>341</v>
          </cell>
          <cell r="F57">
            <v>912</v>
          </cell>
          <cell r="G57" t="str">
            <v xml:space="preserve">CYRELA BRACY-SANSÃO ALVES     </v>
          </cell>
        </row>
        <row r="58">
          <cell r="A58">
            <v>6563</v>
          </cell>
          <cell r="B58">
            <v>8</v>
          </cell>
          <cell r="C58">
            <v>3461</v>
          </cell>
          <cell r="D58">
            <v>145</v>
          </cell>
          <cell r="E58">
            <v>341</v>
          </cell>
          <cell r="F58">
            <v>912</v>
          </cell>
          <cell r="G58" t="str">
            <v xml:space="preserve">EXPAND - GALDEANO             </v>
          </cell>
        </row>
        <row r="59">
          <cell r="A59">
            <v>6725</v>
          </cell>
          <cell r="B59">
            <v>3</v>
          </cell>
          <cell r="C59">
            <v>3640</v>
          </cell>
          <cell r="D59">
            <v>128</v>
          </cell>
          <cell r="E59">
            <v>341</v>
          </cell>
          <cell r="F59">
            <v>912</v>
          </cell>
          <cell r="G59" t="str">
            <v xml:space="preserve">OPTION DE INVEST. - GLEBA E   </v>
          </cell>
        </row>
        <row r="60">
          <cell r="A60">
            <v>7077</v>
          </cell>
          <cell r="B60">
            <v>13</v>
          </cell>
          <cell r="C60">
            <v>998</v>
          </cell>
          <cell r="D60">
            <v>228</v>
          </cell>
          <cell r="E60">
            <v>399</v>
          </cell>
          <cell r="F60">
            <v>478</v>
          </cell>
          <cell r="G60" t="str">
            <v xml:space="preserve">CYRELA IMOBILIARIA            </v>
          </cell>
        </row>
        <row r="61">
          <cell r="A61">
            <v>7417</v>
          </cell>
          <cell r="B61">
            <v>92</v>
          </cell>
          <cell r="C61">
            <v>200</v>
          </cell>
          <cell r="D61">
            <v>117</v>
          </cell>
          <cell r="E61">
            <v>399</v>
          </cell>
          <cell r="F61">
            <v>478</v>
          </cell>
          <cell r="G61" t="str">
            <v xml:space="preserve">BRAZIL REALTY S/A             </v>
          </cell>
        </row>
        <row r="62">
          <cell r="A62">
            <v>16000</v>
          </cell>
          <cell r="B62">
            <v>4</v>
          </cell>
          <cell r="C62">
            <v>1318</v>
          </cell>
          <cell r="D62">
            <v>126</v>
          </cell>
          <cell r="E62">
            <v>422</v>
          </cell>
          <cell r="F62">
            <v>34</v>
          </cell>
          <cell r="G62" t="str">
            <v xml:space="preserve">CYRELA EMPREEND.              </v>
          </cell>
        </row>
        <row r="63">
          <cell r="A63">
            <v>16002</v>
          </cell>
          <cell r="B63">
            <v>1</v>
          </cell>
          <cell r="C63">
            <v>200</v>
          </cell>
          <cell r="D63">
            <v>117</v>
          </cell>
          <cell r="E63">
            <v>422</v>
          </cell>
          <cell r="F63">
            <v>34</v>
          </cell>
          <cell r="G63" t="str">
            <v xml:space="preserve">BRAZIL REALTY S/A             </v>
          </cell>
        </row>
        <row r="64">
          <cell r="A64">
            <v>16009</v>
          </cell>
          <cell r="B64">
            <v>8</v>
          </cell>
          <cell r="C64">
            <v>1311</v>
          </cell>
          <cell r="D64">
            <v>126</v>
          </cell>
          <cell r="E64">
            <v>422</v>
          </cell>
          <cell r="F64">
            <v>34</v>
          </cell>
          <cell r="G64" t="str">
            <v xml:space="preserve">SERVIÇOS                      </v>
          </cell>
        </row>
        <row r="65">
          <cell r="A65">
            <v>16010</v>
          </cell>
          <cell r="B65">
            <v>1</v>
          </cell>
          <cell r="C65">
            <v>27</v>
          </cell>
          <cell r="D65">
            <v>126</v>
          </cell>
          <cell r="E65">
            <v>422</v>
          </cell>
          <cell r="F65">
            <v>34</v>
          </cell>
          <cell r="G65" t="str">
            <v xml:space="preserve">CYRELA EMPREEND. - JEQUITIBÁ  </v>
          </cell>
        </row>
        <row r="66">
          <cell r="A66">
            <v>16011</v>
          </cell>
          <cell r="B66">
            <v>0</v>
          </cell>
          <cell r="C66">
            <v>124</v>
          </cell>
          <cell r="D66">
            <v>126</v>
          </cell>
          <cell r="E66">
            <v>422</v>
          </cell>
          <cell r="F66">
            <v>34</v>
          </cell>
          <cell r="G66" t="str">
            <v xml:space="preserve">CYRELA EMPREEND. - P. ROTONDO </v>
          </cell>
        </row>
        <row r="67">
          <cell r="A67">
            <v>16013</v>
          </cell>
          <cell r="B67">
            <v>6</v>
          </cell>
          <cell r="C67">
            <v>126</v>
          </cell>
          <cell r="D67">
            <v>126</v>
          </cell>
          <cell r="E67">
            <v>422</v>
          </cell>
          <cell r="F67">
            <v>34</v>
          </cell>
          <cell r="G67" t="str">
            <v xml:space="preserve">CYRELA EMPREEND. - EDU PRADO  </v>
          </cell>
        </row>
        <row r="68">
          <cell r="A68">
            <v>16015</v>
          </cell>
          <cell r="B68">
            <v>2</v>
          </cell>
          <cell r="C68">
            <v>51</v>
          </cell>
          <cell r="D68">
            <v>126</v>
          </cell>
          <cell r="E68">
            <v>422</v>
          </cell>
          <cell r="F68">
            <v>34</v>
          </cell>
          <cell r="G68" t="str">
            <v xml:space="preserve">CYRELA EMPREEND. - FIRST      </v>
          </cell>
        </row>
        <row r="69">
          <cell r="A69">
            <v>16016</v>
          </cell>
          <cell r="B69">
            <v>1</v>
          </cell>
          <cell r="C69">
            <v>52</v>
          </cell>
          <cell r="D69">
            <v>126</v>
          </cell>
          <cell r="E69">
            <v>422</v>
          </cell>
          <cell r="F69">
            <v>34</v>
          </cell>
          <cell r="G69" t="str">
            <v xml:space="preserve">CYRELA EMPREEND. - M. MOR     </v>
          </cell>
        </row>
        <row r="70">
          <cell r="A70">
            <v>16020</v>
          </cell>
          <cell r="B70">
            <v>9</v>
          </cell>
          <cell r="C70">
            <v>1443</v>
          </cell>
          <cell r="D70">
            <v>126</v>
          </cell>
          <cell r="E70">
            <v>422</v>
          </cell>
          <cell r="F70">
            <v>34</v>
          </cell>
          <cell r="G70" t="str">
            <v xml:space="preserve">CYRELA EMPREEND. - C. GRANDE  </v>
          </cell>
        </row>
        <row r="71">
          <cell r="A71">
            <v>16028</v>
          </cell>
          <cell r="B71">
            <v>4</v>
          </cell>
          <cell r="C71">
            <v>50</v>
          </cell>
          <cell r="D71">
            <v>126</v>
          </cell>
          <cell r="E71">
            <v>422</v>
          </cell>
          <cell r="F71">
            <v>34</v>
          </cell>
          <cell r="G71" t="str">
            <v xml:space="preserve">CYRELA EMPREEND. - C.VALENTE  </v>
          </cell>
        </row>
        <row r="72">
          <cell r="A72">
            <v>16029</v>
          </cell>
          <cell r="B72">
            <v>2</v>
          </cell>
          <cell r="C72">
            <v>149</v>
          </cell>
          <cell r="D72">
            <v>126</v>
          </cell>
          <cell r="E72">
            <v>422</v>
          </cell>
          <cell r="F72">
            <v>34</v>
          </cell>
          <cell r="G72" t="str">
            <v xml:space="preserve">CYRELA EMPREEND. - B. OBRAS   </v>
          </cell>
        </row>
        <row r="73">
          <cell r="A73">
            <v>16033</v>
          </cell>
          <cell r="B73">
            <v>1</v>
          </cell>
          <cell r="C73">
            <v>73</v>
          </cell>
          <cell r="D73">
            <v>117</v>
          </cell>
          <cell r="E73">
            <v>422</v>
          </cell>
          <cell r="F73">
            <v>34</v>
          </cell>
          <cell r="G73" t="str">
            <v xml:space="preserve">BR - ROYAL KLABIN             </v>
          </cell>
        </row>
        <row r="74">
          <cell r="A74">
            <v>16034</v>
          </cell>
          <cell r="B74">
            <v>9</v>
          </cell>
          <cell r="C74">
            <v>91</v>
          </cell>
          <cell r="D74">
            <v>117</v>
          </cell>
          <cell r="E74">
            <v>422</v>
          </cell>
          <cell r="F74">
            <v>34</v>
          </cell>
          <cell r="G74" t="str">
            <v xml:space="preserve">BR - LE GRAND KLABIN III      </v>
          </cell>
        </row>
        <row r="75">
          <cell r="A75">
            <v>16036</v>
          </cell>
          <cell r="B75">
            <v>5</v>
          </cell>
          <cell r="C75">
            <v>999</v>
          </cell>
          <cell r="D75">
            <v>125</v>
          </cell>
          <cell r="E75">
            <v>422</v>
          </cell>
          <cell r="F75">
            <v>34</v>
          </cell>
          <cell r="G75" t="str">
            <v xml:space="preserve">CYRELA CONSTRUTORA            </v>
          </cell>
        </row>
        <row r="76">
          <cell r="A76">
            <v>16037</v>
          </cell>
          <cell r="B76">
            <v>3</v>
          </cell>
          <cell r="C76">
            <v>300</v>
          </cell>
          <cell r="D76">
            <v>126</v>
          </cell>
          <cell r="E76">
            <v>422</v>
          </cell>
          <cell r="F76">
            <v>34</v>
          </cell>
          <cell r="G76" t="str">
            <v xml:space="preserve">CYREL COMERCIAL               </v>
          </cell>
        </row>
        <row r="77">
          <cell r="A77">
            <v>16038</v>
          </cell>
          <cell r="B77">
            <v>1</v>
          </cell>
          <cell r="C77">
            <v>132</v>
          </cell>
          <cell r="D77">
            <v>215</v>
          </cell>
          <cell r="E77">
            <v>422</v>
          </cell>
          <cell r="F77">
            <v>34</v>
          </cell>
          <cell r="G77" t="str">
            <v xml:space="preserve">ALAGOAS                       </v>
          </cell>
        </row>
        <row r="78">
          <cell r="A78">
            <v>16039</v>
          </cell>
          <cell r="B78">
            <v>0</v>
          </cell>
          <cell r="C78">
            <v>131</v>
          </cell>
          <cell r="D78">
            <v>112</v>
          </cell>
          <cell r="E78">
            <v>422</v>
          </cell>
          <cell r="F78">
            <v>34</v>
          </cell>
          <cell r="G78" t="str">
            <v xml:space="preserve">CAÇAPAVA EMPREITADA           </v>
          </cell>
        </row>
        <row r="79">
          <cell r="A79">
            <v>16209</v>
          </cell>
          <cell r="B79">
            <v>1</v>
          </cell>
          <cell r="C79">
            <v>71</v>
          </cell>
          <cell r="D79">
            <v>124</v>
          </cell>
          <cell r="E79">
            <v>422</v>
          </cell>
          <cell r="F79">
            <v>34</v>
          </cell>
          <cell r="G79" t="str">
            <v xml:space="preserve">BR - CTI                      </v>
          </cell>
        </row>
        <row r="80">
          <cell r="A80">
            <v>18155</v>
          </cell>
          <cell r="B80">
            <v>9</v>
          </cell>
          <cell r="C80">
            <v>325</v>
          </cell>
          <cell r="D80">
            <v>202</v>
          </cell>
          <cell r="E80">
            <v>422</v>
          </cell>
          <cell r="F80">
            <v>34</v>
          </cell>
          <cell r="G80" t="str">
            <v xml:space="preserve">BR - FARIA LIMA               </v>
          </cell>
        </row>
        <row r="81">
          <cell r="A81">
            <v>18210</v>
          </cell>
          <cell r="B81">
            <v>5</v>
          </cell>
          <cell r="C81">
            <v>85</v>
          </cell>
          <cell r="D81">
            <v>126</v>
          </cell>
          <cell r="E81">
            <v>422</v>
          </cell>
          <cell r="F81">
            <v>34</v>
          </cell>
          <cell r="G81" t="str">
            <v xml:space="preserve">CYRELA EMPREEND. - MUST       </v>
          </cell>
        </row>
        <row r="82">
          <cell r="A82">
            <v>18340</v>
          </cell>
          <cell r="B82">
            <v>3</v>
          </cell>
          <cell r="C82">
            <v>998</v>
          </cell>
          <cell r="D82">
            <v>228</v>
          </cell>
          <cell r="E82">
            <v>422</v>
          </cell>
          <cell r="F82">
            <v>34</v>
          </cell>
          <cell r="G82" t="str">
            <v xml:space="preserve">CYRELA IMOBILIARIA            </v>
          </cell>
        </row>
        <row r="83">
          <cell r="A83">
            <v>18478</v>
          </cell>
          <cell r="B83">
            <v>7</v>
          </cell>
          <cell r="C83">
            <v>52</v>
          </cell>
          <cell r="D83">
            <v>228</v>
          </cell>
          <cell r="E83">
            <v>422</v>
          </cell>
          <cell r="F83">
            <v>34</v>
          </cell>
          <cell r="G83" t="str">
            <v xml:space="preserve">CYRELA IMOBILIARIA - M. MOR   </v>
          </cell>
        </row>
        <row r="84">
          <cell r="A84">
            <v>18479</v>
          </cell>
          <cell r="B84">
            <v>5</v>
          </cell>
          <cell r="C84">
            <v>50</v>
          </cell>
          <cell r="D84">
            <v>228</v>
          </cell>
          <cell r="E84">
            <v>422</v>
          </cell>
          <cell r="F84">
            <v>34</v>
          </cell>
          <cell r="G84" t="str">
            <v>CYRELA IMOBILIARIA - C.VALENTE</v>
          </cell>
        </row>
        <row r="85">
          <cell r="A85">
            <v>18480</v>
          </cell>
          <cell r="B85">
            <v>9</v>
          </cell>
          <cell r="C85">
            <v>67</v>
          </cell>
          <cell r="D85">
            <v>228</v>
          </cell>
          <cell r="E85">
            <v>422</v>
          </cell>
          <cell r="F85">
            <v>34</v>
          </cell>
          <cell r="G85" t="str">
            <v xml:space="preserve">CYRELA IMOBILIARIA - ARANDU   </v>
          </cell>
        </row>
        <row r="86">
          <cell r="A86">
            <v>18481</v>
          </cell>
          <cell r="B86">
            <v>7</v>
          </cell>
          <cell r="C86">
            <v>51</v>
          </cell>
          <cell r="D86">
            <v>228</v>
          </cell>
          <cell r="E86">
            <v>422</v>
          </cell>
          <cell r="F86">
            <v>34</v>
          </cell>
          <cell r="G86" t="str">
            <v xml:space="preserve">CYRELA IMOBILIARIA - FIRST    </v>
          </cell>
        </row>
        <row r="87">
          <cell r="A87">
            <v>18482</v>
          </cell>
          <cell r="B87">
            <v>5</v>
          </cell>
          <cell r="C87">
            <v>30</v>
          </cell>
          <cell r="D87">
            <v>228</v>
          </cell>
          <cell r="E87">
            <v>422</v>
          </cell>
          <cell r="F87">
            <v>34</v>
          </cell>
          <cell r="G87" t="str">
            <v xml:space="preserve">CYRELA IMOBILIARIA - NEW YORK </v>
          </cell>
        </row>
        <row r="88">
          <cell r="A88">
            <v>18483</v>
          </cell>
          <cell r="B88">
            <v>3</v>
          </cell>
          <cell r="C88">
            <v>27</v>
          </cell>
          <cell r="D88">
            <v>228</v>
          </cell>
          <cell r="E88">
            <v>422</v>
          </cell>
          <cell r="F88">
            <v>34</v>
          </cell>
          <cell r="G88" t="str">
            <v>CYRELA IMOBILIARIA - JEQUITIBÁ</v>
          </cell>
        </row>
        <row r="89">
          <cell r="A89">
            <v>18484</v>
          </cell>
          <cell r="B89">
            <v>1</v>
          </cell>
          <cell r="C89">
            <v>199</v>
          </cell>
          <cell r="D89">
            <v>228</v>
          </cell>
          <cell r="E89">
            <v>422</v>
          </cell>
          <cell r="F89">
            <v>34</v>
          </cell>
          <cell r="G89" t="str">
            <v xml:space="preserve">CYRELA IMOBILIARIA - MANAGER  </v>
          </cell>
        </row>
        <row r="90">
          <cell r="A90">
            <v>18485</v>
          </cell>
          <cell r="B90">
            <v>0</v>
          </cell>
          <cell r="C90">
            <v>85</v>
          </cell>
          <cell r="D90">
            <v>228</v>
          </cell>
          <cell r="E90">
            <v>422</v>
          </cell>
          <cell r="F90">
            <v>34</v>
          </cell>
          <cell r="G90" t="str">
            <v xml:space="preserve">CYRELA IMOBILIARIA - MUST     </v>
          </cell>
        </row>
        <row r="91">
          <cell r="A91">
            <v>18486</v>
          </cell>
          <cell r="B91">
            <v>8</v>
          </cell>
          <cell r="C91">
            <v>149</v>
          </cell>
          <cell r="D91">
            <v>228</v>
          </cell>
          <cell r="E91">
            <v>422</v>
          </cell>
          <cell r="F91">
            <v>34</v>
          </cell>
          <cell r="G91" t="str">
            <v>CYRELA IMOBILIARIA - B. VENDAS</v>
          </cell>
        </row>
        <row r="92">
          <cell r="A92">
            <v>18487</v>
          </cell>
          <cell r="B92">
            <v>6</v>
          </cell>
          <cell r="C92">
            <v>143</v>
          </cell>
          <cell r="D92">
            <v>228</v>
          </cell>
          <cell r="E92">
            <v>422</v>
          </cell>
          <cell r="F92">
            <v>34</v>
          </cell>
          <cell r="G92" t="str">
            <v xml:space="preserve">CYRELA IMOBILIARIA - TUPI     </v>
          </cell>
        </row>
        <row r="93">
          <cell r="A93">
            <v>18488</v>
          </cell>
          <cell r="B93">
            <v>4</v>
          </cell>
          <cell r="C93">
            <v>149</v>
          </cell>
          <cell r="D93">
            <v>228</v>
          </cell>
          <cell r="E93">
            <v>422</v>
          </cell>
          <cell r="F93">
            <v>34</v>
          </cell>
          <cell r="G93" t="str">
            <v xml:space="preserve">CYRELA IMOBILIARIA - B. OBRAS </v>
          </cell>
        </row>
        <row r="94">
          <cell r="A94">
            <v>18720</v>
          </cell>
          <cell r="B94">
            <v>4</v>
          </cell>
          <cell r="C94">
            <v>333</v>
          </cell>
          <cell r="D94">
            <v>102</v>
          </cell>
          <cell r="E94">
            <v>422</v>
          </cell>
          <cell r="F94">
            <v>34</v>
          </cell>
          <cell r="G94" t="str">
            <v xml:space="preserve">BRX ADM. SHOP.                </v>
          </cell>
        </row>
        <row r="95">
          <cell r="A95">
            <v>18721</v>
          </cell>
          <cell r="B95">
            <v>2</v>
          </cell>
          <cell r="C95">
            <v>1319</v>
          </cell>
          <cell r="D95">
            <v>127</v>
          </cell>
          <cell r="E95">
            <v>422</v>
          </cell>
          <cell r="F95">
            <v>34</v>
          </cell>
          <cell r="G95" t="str">
            <v xml:space="preserve">CYRELA INVESTIMENTO           </v>
          </cell>
        </row>
        <row r="96">
          <cell r="A96">
            <v>18739</v>
          </cell>
          <cell r="B96">
            <v>5</v>
          </cell>
          <cell r="C96">
            <v>1321</v>
          </cell>
          <cell r="D96">
            <v>203</v>
          </cell>
          <cell r="E96">
            <v>422</v>
          </cell>
          <cell r="F96">
            <v>34</v>
          </cell>
          <cell r="G96" t="str">
            <v xml:space="preserve">TAL DE INVEST.                </v>
          </cell>
        </row>
        <row r="97">
          <cell r="A97">
            <v>18759</v>
          </cell>
          <cell r="B97">
            <v>0</v>
          </cell>
          <cell r="C97">
            <v>336</v>
          </cell>
          <cell r="D97">
            <v>220</v>
          </cell>
          <cell r="E97">
            <v>422</v>
          </cell>
          <cell r="F97">
            <v>34</v>
          </cell>
          <cell r="G97" t="str">
            <v xml:space="preserve">CYBRA INVEST.                 </v>
          </cell>
        </row>
        <row r="98">
          <cell r="A98">
            <v>18819</v>
          </cell>
          <cell r="B98">
            <v>7</v>
          </cell>
          <cell r="C98">
            <v>330</v>
          </cell>
          <cell r="D98">
            <v>114</v>
          </cell>
          <cell r="E98">
            <v>422</v>
          </cell>
          <cell r="F98">
            <v>34</v>
          </cell>
          <cell r="G98" t="str">
            <v xml:space="preserve">CYRELA COML. - BELA CINTRA    </v>
          </cell>
        </row>
        <row r="99">
          <cell r="A99">
            <v>18824</v>
          </cell>
          <cell r="B99">
            <v>3</v>
          </cell>
          <cell r="C99">
            <v>1312</v>
          </cell>
          <cell r="D99">
            <v>262</v>
          </cell>
          <cell r="E99">
            <v>422</v>
          </cell>
          <cell r="F99">
            <v>34</v>
          </cell>
          <cell r="G99" t="str">
            <v xml:space="preserve">CYRELA TECNISA                </v>
          </cell>
        </row>
        <row r="100">
          <cell r="A100">
            <v>18840</v>
          </cell>
          <cell r="B100">
            <v>5</v>
          </cell>
          <cell r="C100">
            <v>1619</v>
          </cell>
          <cell r="D100">
            <v>113</v>
          </cell>
          <cell r="E100">
            <v>422</v>
          </cell>
          <cell r="F100">
            <v>34</v>
          </cell>
          <cell r="G100" t="str">
            <v xml:space="preserve">CYRELA COMERCIAL              </v>
          </cell>
        </row>
        <row r="101">
          <cell r="A101">
            <v>18894</v>
          </cell>
          <cell r="B101">
            <v>4</v>
          </cell>
          <cell r="C101">
            <v>50</v>
          </cell>
          <cell r="D101">
            <v>127</v>
          </cell>
          <cell r="E101">
            <v>422</v>
          </cell>
          <cell r="F101">
            <v>34</v>
          </cell>
          <cell r="G101" t="str">
            <v>CYRELA INVESTIMENTO - C.VALENT</v>
          </cell>
        </row>
        <row r="102">
          <cell r="A102">
            <v>18895</v>
          </cell>
          <cell r="B102">
            <v>2</v>
          </cell>
          <cell r="C102">
            <v>143</v>
          </cell>
          <cell r="D102">
            <v>127</v>
          </cell>
          <cell r="E102">
            <v>422</v>
          </cell>
          <cell r="F102">
            <v>34</v>
          </cell>
          <cell r="G102" t="str">
            <v xml:space="preserve">CYRELA INVESTIMENTO - TUPI    </v>
          </cell>
        </row>
        <row r="103">
          <cell r="A103">
            <v>18896</v>
          </cell>
          <cell r="B103">
            <v>1</v>
          </cell>
          <cell r="C103">
            <v>67</v>
          </cell>
          <cell r="D103">
            <v>127</v>
          </cell>
          <cell r="E103">
            <v>422</v>
          </cell>
          <cell r="F103">
            <v>34</v>
          </cell>
          <cell r="G103" t="str">
            <v xml:space="preserve">CYRELA INVESTIMENTO - ARANDU  </v>
          </cell>
        </row>
        <row r="104">
          <cell r="A104">
            <v>18897</v>
          </cell>
          <cell r="B104">
            <v>9</v>
          </cell>
          <cell r="C104">
            <v>149</v>
          </cell>
          <cell r="D104">
            <v>127</v>
          </cell>
          <cell r="E104">
            <v>422</v>
          </cell>
          <cell r="F104">
            <v>34</v>
          </cell>
          <cell r="G104" t="str">
            <v>CYRELA INVESTIMENTO - B.VENDAS</v>
          </cell>
        </row>
        <row r="105">
          <cell r="A105">
            <v>18899</v>
          </cell>
          <cell r="B105">
            <v>5</v>
          </cell>
          <cell r="C105">
            <v>85</v>
          </cell>
          <cell r="D105">
            <v>127</v>
          </cell>
          <cell r="E105">
            <v>422</v>
          </cell>
          <cell r="F105">
            <v>34</v>
          </cell>
          <cell r="G105" t="str">
            <v xml:space="preserve">CYRELA INVESTIMENTO - MUST    </v>
          </cell>
        </row>
        <row r="106">
          <cell r="A106">
            <v>18900</v>
          </cell>
          <cell r="B106">
            <v>2</v>
          </cell>
          <cell r="C106">
            <v>199</v>
          </cell>
          <cell r="D106">
            <v>127</v>
          </cell>
          <cell r="E106">
            <v>422</v>
          </cell>
          <cell r="F106">
            <v>34</v>
          </cell>
          <cell r="G106" t="str">
            <v xml:space="preserve">CYRELA INVESTIMENTO - MANAGER </v>
          </cell>
        </row>
        <row r="107">
          <cell r="A107">
            <v>18901</v>
          </cell>
          <cell r="B107">
            <v>1</v>
          </cell>
          <cell r="C107">
            <v>334</v>
          </cell>
          <cell r="D107">
            <v>216</v>
          </cell>
          <cell r="E107">
            <v>422</v>
          </cell>
          <cell r="F107">
            <v>34</v>
          </cell>
          <cell r="G107" t="str">
            <v xml:space="preserve">BRC SERVIÇOS                  </v>
          </cell>
        </row>
        <row r="108">
          <cell r="A108">
            <v>18922</v>
          </cell>
          <cell r="B108">
            <v>3</v>
          </cell>
          <cell r="C108">
            <v>169</v>
          </cell>
          <cell r="D108">
            <v>261</v>
          </cell>
          <cell r="E108">
            <v>422</v>
          </cell>
          <cell r="F108">
            <v>34</v>
          </cell>
          <cell r="G108" t="str">
            <v xml:space="preserve">CYRELA TECNISA - MOOCA        </v>
          </cell>
        </row>
        <row r="109">
          <cell r="A109">
            <v>18994</v>
          </cell>
          <cell r="B109">
            <v>1</v>
          </cell>
          <cell r="C109">
            <v>1693</v>
          </cell>
          <cell r="D109">
            <v>213</v>
          </cell>
          <cell r="E109">
            <v>422</v>
          </cell>
          <cell r="F109">
            <v>34</v>
          </cell>
          <cell r="G109" t="str">
            <v xml:space="preserve">NORTH PLACE                   </v>
          </cell>
        </row>
        <row r="110">
          <cell r="A110">
            <v>24010</v>
          </cell>
          <cell r="B110">
            <v>5</v>
          </cell>
          <cell r="C110">
            <v>317</v>
          </cell>
          <cell r="D110">
            <v>121</v>
          </cell>
          <cell r="E110">
            <v>422</v>
          </cell>
          <cell r="F110">
            <v>34</v>
          </cell>
          <cell r="G110" t="str">
            <v xml:space="preserve">BR - ALVORADA                 </v>
          </cell>
        </row>
        <row r="111">
          <cell r="A111">
            <v>24011</v>
          </cell>
          <cell r="B111">
            <v>3</v>
          </cell>
          <cell r="C111">
            <v>314</v>
          </cell>
          <cell r="D111">
            <v>123</v>
          </cell>
          <cell r="E111">
            <v>422</v>
          </cell>
          <cell r="F111">
            <v>34</v>
          </cell>
          <cell r="G111" t="str">
            <v xml:space="preserve">BR - LUIZ MOLINA              </v>
          </cell>
        </row>
        <row r="112">
          <cell r="A112">
            <v>24021</v>
          </cell>
          <cell r="B112">
            <v>1</v>
          </cell>
          <cell r="C112">
            <v>75</v>
          </cell>
          <cell r="D112">
            <v>212</v>
          </cell>
          <cell r="E112">
            <v>422</v>
          </cell>
          <cell r="F112">
            <v>34</v>
          </cell>
          <cell r="G112" t="str">
            <v xml:space="preserve">NORTH PLACE - PROJETOS        </v>
          </cell>
        </row>
        <row r="113">
          <cell r="A113">
            <v>24023</v>
          </cell>
          <cell r="B113">
            <v>7</v>
          </cell>
          <cell r="C113">
            <v>319</v>
          </cell>
          <cell r="D113">
            <v>122</v>
          </cell>
          <cell r="E113">
            <v>422</v>
          </cell>
          <cell r="F113">
            <v>34</v>
          </cell>
          <cell r="G113" t="str">
            <v xml:space="preserve">BR - CEL. MELLO               </v>
          </cell>
        </row>
        <row r="114">
          <cell r="A114">
            <v>24024</v>
          </cell>
          <cell r="B114">
            <v>5</v>
          </cell>
          <cell r="C114">
            <v>320</v>
          </cell>
          <cell r="D114">
            <v>120</v>
          </cell>
          <cell r="E114">
            <v>422</v>
          </cell>
          <cell r="F114">
            <v>34</v>
          </cell>
          <cell r="G114" t="str">
            <v xml:space="preserve">BR - ICOARANA                 </v>
          </cell>
        </row>
        <row r="115">
          <cell r="A115">
            <v>24025</v>
          </cell>
          <cell r="B115">
            <v>3</v>
          </cell>
          <cell r="C115">
            <v>335</v>
          </cell>
          <cell r="D115">
            <v>260</v>
          </cell>
          <cell r="E115">
            <v>422</v>
          </cell>
          <cell r="F115">
            <v>34</v>
          </cell>
          <cell r="G115" t="str">
            <v xml:space="preserve">CYRELA IMOB. - HIPICA         </v>
          </cell>
        </row>
        <row r="116">
          <cell r="A116">
            <v>24033</v>
          </cell>
          <cell r="B116">
            <v>4</v>
          </cell>
          <cell r="C116">
            <v>175</v>
          </cell>
          <cell r="D116">
            <v>133</v>
          </cell>
          <cell r="E116">
            <v>422</v>
          </cell>
          <cell r="F116">
            <v>34</v>
          </cell>
          <cell r="G116" t="str">
            <v xml:space="preserve">SELLER                        </v>
          </cell>
        </row>
        <row r="117">
          <cell r="A117">
            <v>24085</v>
          </cell>
          <cell r="B117">
            <v>7</v>
          </cell>
          <cell r="C117">
            <v>177</v>
          </cell>
          <cell r="D117">
            <v>263</v>
          </cell>
          <cell r="E117">
            <v>422</v>
          </cell>
          <cell r="F117">
            <v>34</v>
          </cell>
          <cell r="G117" t="str">
            <v xml:space="preserve">COUNTRY DE INVEST.            </v>
          </cell>
        </row>
        <row r="118">
          <cell r="A118">
            <v>24086</v>
          </cell>
          <cell r="B118">
            <v>5</v>
          </cell>
          <cell r="C118">
            <v>0</v>
          </cell>
          <cell r="D118">
            <v>228</v>
          </cell>
          <cell r="E118">
            <v>422</v>
          </cell>
          <cell r="F118">
            <v>34</v>
          </cell>
          <cell r="G118" t="str">
            <v>CYRELA IMOBILIARIA - PINHEIROS</v>
          </cell>
        </row>
        <row r="119">
          <cell r="A119">
            <v>24087</v>
          </cell>
          <cell r="B119">
            <v>3</v>
          </cell>
          <cell r="C119">
            <v>176</v>
          </cell>
          <cell r="D119">
            <v>129</v>
          </cell>
          <cell r="E119">
            <v>422</v>
          </cell>
          <cell r="F119">
            <v>34</v>
          </cell>
          <cell r="G119" t="str">
            <v xml:space="preserve">FIFTY DE INVEST.              </v>
          </cell>
        </row>
        <row r="120">
          <cell r="A120">
            <v>24111</v>
          </cell>
          <cell r="B120">
            <v>0</v>
          </cell>
          <cell r="C120">
            <v>338</v>
          </cell>
          <cell r="D120">
            <v>206</v>
          </cell>
          <cell r="E120">
            <v>422</v>
          </cell>
          <cell r="F120">
            <v>34</v>
          </cell>
          <cell r="G120" t="str">
            <v>CYRELA EMPREEND. - SP BUSINESS</v>
          </cell>
        </row>
        <row r="121">
          <cell r="A121">
            <v>24184</v>
          </cell>
          <cell r="B121">
            <v>5</v>
          </cell>
          <cell r="C121">
            <v>313</v>
          </cell>
          <cell r="D121">
            <v>222</v>
          </cell>
          <cell r="E121">
            <v>422</v>
          </cell>
          <cell r="F121">
            <v>34</v>
          </cell>
          <cell r="G121" t="str">
            <v xml:space="preserve">BR - ADM. / LOCAÇÃO           </v>
          </cell>
        </row>
        <row r="122">
          <cell r="A122">
            <v>24199</v>
          </cell>
          <cell r="B122">
            <v>3</v>
          </cell>
          <cell r="C122">
            <v>183</v>
          </cell>
          <cell r="D122">
            <v>117</v>
          </cell>
          <cell r="E122">
            <v>422</v>
          </cell>
          <cell r="F122">
            <v>34</v>
          </cell>
          <cell r="G122" t="str">
            <v xml:space="preserve">MILLENIUM INVESTIMENTO        </v>
          </cell>
        </row>
        <row r="123">
          <cell r="A123">
            <v>24284</v>
          </cell>
          <cell r="B123">
            <v>1</v>
          </cell>
          <cell r="C123">
            <v>1463</v>
          </cell>
          <cell r="D123">
            <v>219</v>
          </cell>
          <cell r="E123">
            <v>422</v>
          </cell>
          <cell r="F123">
            <v>34</v>
          </cell>
          <cell r="G123" t="str">
            <v xml:space="preserve">CYSET EMPREEND.               </v>
          </cell>
        </row>
        <row r="124">
          <cell r="A124">
            <v>24300</v>
          </cell>
          <cell r="B124">
            <v>7</v>
          </cell>
          <cell r="C124">
            <v>3241</v>
          </cell>
          <cell r="D124">
            <v>9994</v>
          </cell>
          <cell r="E124">
            <v>422</v>
          </cell>
          <cell r="F124">
            <v>34</v>
          </cell>
          <cell r="G124" t="str">
            <v xml:space="preserve">ELIE HORN                     </v>
          </cell>
        </row>
        <row r="125">
          <cell r="A125">
            <v>24308</v>
          </cell>
          <cell r="B125">
            <v>2</v>
          </cell>
          <cell r="C125">
            <v>1670</v>
          </cell>
          <cell r="D125">
            <v>205</v>
          </cell>
          <cell r="E125">
            <v>422</v>
          </cell>
          <cell r="F125">
            <v>34</v>
          </cell>
          <cell r="G125" t="str">
            <v xml:space="preserve">"D" EMPREEND.                 </v>
          </cell>
        </row>
        <row r="126">
          <cell r="A126">
            <v>24398</v>
          </cell>
          <cell r="B126">
            <v>8</v>
          </cell>
          <cell r="C126">
            <v>2279</v>
          </cell>
          <cell r="D126">
            <v>204</v>
          </cell>
          <cell r="E126">
            <v>422</v>
          </cell>
          <cell r="F126">
            <v>34</v>
          </cell>
          <cell r="G126" t="str">
            <v xml:space="preserve">TAL EMPREEND.                 </v>
          </cell>
        </row>
        <row r="127">
          <cell r="A127">
            <v>24670</v>
          </cell>
          <cell r="B127">
            <v>7</v>
          </cell>
          <cell r="C127">
            <v>1317</v>
          </cell>
          <cell r="D127">
            <v>218</v>
          </cell>
          <cell r="E127">
            <v>422</v>
          </cell>
          <cell r="F127">
            <v>34</v>
          </cell>
          <cell r="G127" t="str">
            <v xml:space="preserve">ABC REALTY                    </v>
          </cell>
        </row>
        <row r="128">
          <cell r="A128">
            <v>24710</v>
          </cell>
          <cell r="B128">
            <v>0</v>
          </cell>
          <cell r="C128">
            <v>178</v>
          </cell>
          <cell r="D128">
            <v>225</v>
          </cell>
          <cell r="E128">
            <v>422</v>
          </cell>
          <cell r="F128">
            <v>34</v>
          </cell>
          <cell r="G128" t="str">
            <v xml:space="preserve">CYBRA INVEST.  - CORPORATE    </v>
          </cell>
        </row>
        <row r="129">
          <cell r="A129">
            <v>24711</v>
          </cell>
          <cell r="B129">
            <v>8</v>
          </cell>
          <cell r="C129">
            <v>178</v>
          </cell>
          <cell r="D129">
            <v>227</v>
          </cell>
          <cell r="E129">
            <v>422</v>
          </cell>
          <cell r="F129">
            <v>34</v>
          </cell>
          <cell r="G129" t="str">
            <v>CYBRA INVEST. - EMPREENDEDORES</v>
          </cell>
        </row>
        <row r="130">
          <cell r="A130">
            <v>24762</v>
          </cell>
          <cell r="B130">
            <v>2</v>
          </cell>
          <cell r="C130">
            <v>2210</v>
          </cell>
          <cell r="D130">
            <v>110</v>
          </cell>
          <cell r="E130">
            <v>422</v>
          </cell>
          <cell r="F130">
            <v>34</v>
          </cell>
          <cell r="G130" t="str">
            <v xml:space="preserve">NP EMPREEND.                  </v>
          </cell>
        </row>
        <row r="131">
          <cell r="A131">
            <v>24763</v>
          </cell>
          <cell r="B131">
            <v>1</v>
          </cell>
          <cell r="C131">
            <v>1745</v>
          </cell>
          <cell r="D131">
            <v>109</v>
          </cell>
          <cell r="E131">
            <v>422</v>
          </cell>
          <cell r="F131">
            <v>34</v>
          </cell>
          <cell r="G131" t="str">
            <v xml:space="preserve">NP EMPREEND. - STO. ANDRE     </v>
          </cell>
        </row>
        <row r="132">
          <cell r="A132">
            <v>24804</v>
          </cell>
          <cell r="B132">
            <v>1</v>
          </cell>
          <cell r="C132">
            <v>182</v>
          </cell>
          <cell r="D132">
            <v>224</v>
          </cell>
          <cell r="E132">
            <v>422</v>
          </cell>
          <cell r="F132">
            <v>34</v>
          </cell>
          <cell r="G132" t="str">
            <v xml:space="preserve">CYRELA CONSTR.-MELIA CAMPINAS </v>
          </cell>
        </row>
        <row r="133">
          <cell r="A133">
            <v>24805</v>
          </cell>
          <cell r="B133">
            <v>0</v>
          </cell>
          <cell r="C133">
            <v>180</v>
          </cell>
          <cell r="D133">
            <v>130</v>
          </cell>
          <cell r="E133">
            <v>422</v>
          </cell>
          <cell r="F133">
            <v>34</v>
          </cell>
          <cell r="G133" t="str">
            <v xml:space="preserve">FIFTY - IPIRANGA              </v>
          </cell>
        </row>
        <row r="134">
          <cell r="A134">
            <v>24806</v>
          </cell>
          <cell r="B134">
            <v>8</v>
          </cell>
          <cell r="C134">
            <v>181</v>
          </cell>
          <cell r="D134">
            <v>131</v>
          </cell>
          <cell r="E134">
            <v>422</v>
          </cell>
          <cell r="F134">
            <v>34</v>
          </cell>
          <cell r="G134" t="str">
            <v xml:space="preserve">FIFTY - TUTÓIA                </v>
          </cell>
        </row>
        <row r="135">
          <cell r="A135">
            <v>24844</v>
          </cell>
          <cell r="B135">
            <v>1</v>
          </cell>
          <cell r="C135">
            <v>3928</v>
          </cell>
          <cell r="D135">
            <v>161</v>
          </cell>
          <cell r="E135">
            <v>422</v>
          </cell>
          <cell r="F135">
            <v>34</v>
          </cell>
          <cell r="G135" t="str">
            <v xml:space="preserve">CYRELA CONSTR. - VEREDA       </v>
          </cell>
        </row>
        <row r="136">
          <cell r="A136">
            <v>24845</v>
          </cell>
          <cell r="B136">
            <v>9</v>
          </cell>
          <cell r="C136">
            <v>330</v>
          </cell>
          <cell r="D136">
            <v>226</v>
          </cell>
          <cell r="E136">
            <v>422</v>
          </cell>
          <cell r="F136">
            <v>34</v>
          </cell>
          <cell r="G136" t="str">
            <v xml:space="preserve">CYRELA CONSTR. - B.CINTRA     </v>
          </cell>
        </row>
        <row r="137">
          <cell r="A137">
            <v>24846</v>
          </cell>
          <cell r="B137">
            <v>7</v>
          </cell>
          <cell r="C137">
            <v>4169</v>
          </cell>
          <cell r="D137">
            <v>164</v>
          </cell>
          <cell r="E137">
            <v>422</v>
          </cell>
          <cell r="F137">
            <v>34</v>
          </cell>
          <cell r="G137" t="str">
            <v xml:space="preserve">CYRELA CONSTR. - TELEFÔNICA   </v>
          </cell>
        </row>
        <row r="138">
          <cell r="A138">
            <v>24872</v>
          </cell>
          <cell r="B138">
            <v>6</v>
          </cell>
          <cell r="C138">
            <v>309</v>
          </cell>
          <cell r="D138">
            <v>117</v>
          </cell>
          <cell r="E138">
            <v>422</v>
          </cell>
          <cell r="F138">
            <v>34</v>
          </cell>
          <cell r="G138" t="str">
            <v xml:space="preserve">BR - CLASSIC KLABIN           </v>
          </cell>
        </row>
        <row r="139">
          <cell r="A139">
            <v>24910</v>
          </cell>
          <cell r="B139">
            <v>2</v>
          </cell>
          <cell r="C139">
            <v>5247</v>
          </cell>
          <cell r="D139">
            <v>258</v>
          </cell>
          <cell r="E139">
            <v>422</v>
          </cell>
          <cell r="F139">
            <v>34</v>
          </cell>
          <cell r="G139" t="str">
            <v>BR F LIMA - BENFEITORIAS - CSN</v>
          </cell>
        </row>
        <row r="140">
          <cell r="A140">
            <v>24911</v>
          </cell>
          <cell r="B140">
            <v>1</v>
          </cell>
          <cell r="C140">
            <v>2364</v>
          </cell>
          <cell r="D140">
            <v>207</v>
          </cell>
          <cell r="E140">
            <v>422</v>
          </cell>
          <cell r="F140">
            <v>34</v>
          </cell>
          <cell r="G140" t="str">
            <v xml:space="preserve">CANINDÉ DE INVEST.            </v>
          </cell>
        </row>
        <row r="141">
          <cell r="A141">
            <v>25010</v>
          </cell>
          <cell r="B141">
            <v>1</v>
          </cell>
          <cell r="C141">
            <v>2363</v>
          </cell>
          <cell r="D141">
            <v>210</v>
          </cell>
          <cell r="E141">
            <v>422</v>
          </cell>
          <cell r="F141">
            <v>34</v>
          </cell>
          <cell r="G141" t="str">
            <v xml:space="preserve">CANINDÉ - CASA ROSA           </v>
          </cell>
        </row>
        <row r="142">
          <cell r="A142">
            <v>25011</v>
          </cell>
          <cell r="B142">
            <v>9</v>
          </cell>
          <cell r="C142">
            <v>3621</v>
          </cell>
          <cell r="D142">
            <v>208</v>
          </cell>
          <cell r="E142">
            <v>422</v>
          </cell>
          <cell r="F142">
            <v>34</v>
          </cell>
          <cell r="G142" t="str">
            <v xml:space="preserve">CANINDÉ - PEPE                </v>
          </cell>
        </row>
        <row r="143">
          <cell r="A143">
            <v>25012</v>
          </cell>
          <cell r="B143">
            <v>7</v>
          </cell>
          <cell r="C143">
            <v>2617</v>
          </cell>
          <cell r="D143">
            <v>209</v>
          </cell>
          <cell r="E143">
            <v>422</v>
          </cell>
          <cell r="F143">
            <v>34</v>
          </cell>
          <cell r="G143" t="str">
            <v xml:space="preserve">CANINDÉ - 19 FEVEREIRO        </v>
          </cell>
        </row>
        <row r="144">
          <cell r="A144">
            <v>25035</v>
          </cell>
          <cell r="B144">
            <v>6</v>
          </cell>
          <cell r="C144">
            <v>2639</v>
          </cell>
          <cell r="D144">
            <v>217</v>
          </cell>
          <cell r="E144">
            <v>422</v>
          </cell>
          <cell r="F144">
            <v>34</v>
          </cell>
          <cell r="G144" t="str">
            <v xml:space="preserve">ABC II                        </v>
          </cell>
        </row>
        <row r="145">
          <cell r="A145">
            <v>25057</v>
          </cell>
          <cell r="B145">
            <v>7</v>
          </cell>
          <cell r="C145">
            <v>182</v>
          </cell>
          <cell r="D145">
            <v>264</v>
          </cell>
          <cell r="E145">
            <v>422</v>
          </cell>
          <cell r="F145">
            <v>34</v>
          </cell>
          <cell r="G145" t="str">
            <v xml:space="preserve">COUNTRY - SEVERO PENTEADO     </v>
          </cell>
        </row>
        <row r="146">
          <cell r="A146">
            <v>25062</v>
          </cell>
          <cell r="B146">
            <v>3</v>
          </cell>
          <cell r="C146">
            <v>2054</v>
          </cell>
          <cell r="D146">
            <v>118</v>
          </cell>
          <cell r="E146">
            <v>422</v>
          </cell>
          <cell r="F146">
            <v>34</v>
          </cell>
          <cell r="G146" t="str">
            <v xml:space="preserve">BR - NHAMBIQUARAS             </v>
          </cell>
        </row>
        <row r="147">
          <cell r="A147">
            <v>25122</v>
          </cell>
          <cell r="B147">
            <v>1</v>
          </cell>
          <cell r="C147">
            <v>2446</v>
          </cell>
          <cell r="D147">
            <v>266</v>
          </cell>
          <cell r="E147">
            <v>422</v>
          </cell>
          <cell r="F147">
            <v>34</v>
          </cell>
          <cell r="G147" t="str">
            <v xml:space="preserve">BR - DADO BIER                </v>
          </cell>
        </row>
        <row r="148">
          <cell r="A148">
            <v>25123</v>
          </cell>
          <cell r="B148">
            <v>9</v>
          </cell>
          <cell r="C148">
            <v>2320</v>
          </cell>
          <cell r="D148">
            <v>265</v>
          </cell>
          <cell r="E148">
            <v>422</v>
          </cell>
          <cell r="F148">
            <v>34</v>
          </cell>
          <cell r="G148" t="str">
            <v xml:space="preserve">BR - FERNANDES DE ABREU       </v>
          </cell>
        </row>
        <row r="149">
          <cell r="A149">
            <v>25137</v>
          </cell>
          <cell r="B149">
            <v>9</v>
          </cell>
          <cell r="C149">
            <v>2809</v>
          </cell>
          <cell r="D149">
            <v>247</v>
          </cell>
          <cell r="E149">
            <v>422</v>
          </cell>
          <cell r="F149">
            <v>34</v>
          </cell>
          <cell r="G149" t="str">
            <v xml:space="preserve">CYRELA RJZ                    </v>
          </cell>
        </row>
        <row r="150">
          <cell r="A150">
            <v>25243</v>
          </cell>
          <cell r="B150">
            <v>0</v>
          </cell>
          <cell r="C150">
            <v>2641</v>
          </cell>
          <cell r="D150">
            <v>221</v>
          </cell>
          <cell r="E150">
            <v>422</v>
          </cell>
          <cell r="F150">
            <v>34</v>
          </cell>
          <cell r="G150" t="str">
            <v xml:space="preserve">CAPITAL REALTY                </v>
          </cell>
        </row>
        <row r="151">
          <cell r="A151">
            <v>25409</v>
          </cell>
          <cell r="B151">
            <v>2</v>
          </cell>
          <cell r="C151">
            <v>2390</v>
          </cell>
          <cell r="D151">
            <v>134</v>
          </cell>
          <cell r="E151">
            <v>422</v>
          </cell>
          <cell r="F151">
            <v>34</v>
          </cell>
          <cell r="G151" t="str">
            <v xml:space="preserve">BR - REIT II                  </v>
          </cell>
        </row>
        <row r="152">
          <cell r="A152">
            <v>25429</v>
          </cell>
          <cell r="B152">
            <v>7</v>
          </cell>
          <cell r="C152">
            <v>177</v>
          </cell>
          <cell r="D152">
            <v>263</v>
          </cell>
          <cell r="E152">
            <v>422</v>
          </cell>
          <cell r="F152">
            <v>34</v>
          </cell>
          <cell r="G152" t="str">
            <v xml:space="preserve">COUNTRY DE INVEST. (FECHAR)   </v>
          </cell>
        </row>
        <row r="153">
          <cell r="A153">
            <v>25432</v>
          </cell>
          <cell r="B153">
            <v>7</v>
          </cell>
          <cell r="C153">
            <v>176</v>
          </cell>
          <cell r="D153">
            <v>129</v>
          </cell>
          <cell r="E153">
            <v>422</v>
          </cell>
          <cell r="F153">
            <v>34</v>
          </cell>
          <cell r="G153" t="str">
            <v xml:space="preserve">FIFTY - CAMPO VERDE (F)       </v>
          </cell>
        </row>
        <row r="154">
          <cell r="A154">
            <v>25467</v>
          </cell>
          <cell r="B154">
            <v>0</v>
          </cell>
          <cell r="C154">
            <v>179</v>
          </cell>
          <cell r="D154">
            <v>135</v>
          </cell>
          <cell r="E154">
            <v>422</v>
          </cell>
          <cell r="F154">
            <v>34</v>
          </cell>
          <cell r="G154" t="str">
            <v xml:space="preserve">TECNISA ENGENHARIA - MASSACÁ  </v>
          </cell>
        </row>
        <row r="155">
          <cell r="A155">
            <v>25478</v>
          </cell>
          <cell r="B155">
            <v>5</v>
          </cell>
          <cell r="C155">
            <v>3397</v>
          </cell>
          <cell r="D155">
            <v>152</v>
          </cell>
          <cell r="E155">
            <v>422</v>
          </cell>
          <cell r="F155">
            <v>34</v>
          </cell>
          <cell r="G155" t="str">
            <v xml:space="preserve">BR - R. KENNEDY               </v>
          </cell>
        </row>
        <row r="156">
          <cell r="A156">
            <v>28066</v>
          </cell>
          <cell r="B156">
            <v>2</v>
          </cell>
          <cell r="C156">
            <v>3091</v>
          </cell>
          <cell r="D156">
            <v>136</v>
          </cell>
          <cell r="E156">
            <v>422</v>
          </cell>
          <cell r="F156">
            <v>34</v>
          </cell>
          <cell r="G156" t="str">
            <v xml:space="preserve">CYRELA GREENWOOD              </v>
          </cell>
        </row>
        <row r="157">
          <cell r="A157">
            <v>28067</v>
          </cell>
          <cell r="B157">
            <v>1</v>
          </cell>
          <cell r="C157">
            <v>3071</v>
          </cell>
          <cell r="D157">
            <v>267</v>
          </cell>
          <cell r="E157">
            <v>422</v>
          </cell>
          <cell r="F157">
            <v>34</v>
          </cell>
          <cell r="G157" t="str">
            <v xml:space="preserve">BR - COND. LEOPOLDO           </v>
          </cell>
        </row>
        <row r="158">
          <cell r="A158">
            <v>28119</v>
          </cell>
          <cell r="B158">
            <v>7</v>
          </cell>
          <cell r="C158">
            <v>3138</v>
          </cell>
          <cell r="D158">
            <v>132</v>
          </cell>
          <cell r="E158">
            <v>422</v>
          </cell>
          <cell r="F158">
            <v>34</v>
          </cell>
          <cell r="G158" t="str">
            <v xml:space="preserve">CYRELA INVEST. - HIPICA BLVD  </v>
          </cell>
        </row>
        <row r="159">
          <cell r="A159">
            <v>28165</v>
          </cell>
          <cell r="B159">
            <v>1</v>
          </cell>
          <cell r="C159">
            <v>3237</v>
          </cell>
          <cell r="D159">
            <v>137</v>
          </cell>
          <cell r="E159">
            <v>422</v>
          </cell>
          <cell r="F159">
            <v>34</v>
          </cell>
          <cell r="G159" t="str">
            <v xml:space="preserve">CYRELA INVEST. - DIAS LEME 2  </v>
          </cell>
        </row>
        <row r="160">
          <cell r="A160">
            <v>28166</v>
          </cell>
          <cell r="B160">
            <v>9</v>
          </cell>
          <cell r="C160">
            <v>3494</v>
          </cell>
          <cell r="D160">
            <v>117</v>
          </cell>
          <cell r="E160">
            <v>422</v>
          </cell>
          <cell r="F160">
            <v>34</v>
          </cell>
          <cell r="G160" t="str">
            <v xml:space="preserve">BR - SERVIÇOS                 </v>
          </cell>
        </row>
        <row r="161">
          <cell r="A161">
            <v>28167</v>
          </cell>
          <cell r="B161">
            <v>7</v>
          </cell>
          <cell r="C161">
            <v>3458</v>
          </cell>
          <cell r="D161">
            <v>223</v>
          </cell>
          <cell r="E161">
            <v>422</v>
          </cell>
          <cell r="F161">
            <v>34</v>
          </cell>
          <cell r="G161" t="str">
            <v xml:space="preserve">BR - GEORGIA                  </v>
          </cell>
        </row>
        <row r="162">
          <cell r="A162">
            <v>28243</v>
          </cell>
          <cell r="B162">
            <v>6</v>
          </cell>
          <cell r="C162">
            <v>2980</v>
          </cell>
          <cell r="D162">
            <v>139</v>
          </cell>
          <cell r="E162">
            <v>422</v>
          </cell>
          <cell r="F162">
            <v>34</v>
          </cell>
          <cell r="G162" t="str">
            <v xml:space="preserve">CYRELA IMOB. - DIAS LEME 1    </v>
          </cell>
        </row>
        <row r="163">
          <cell r="A163">
            <v>28245</v>
          </cell>
          <cell r="B163">
            <v>2</v>
          </cell>
          <cell r="C163">
            <v>2725</v>
          </cell>
          <cell r="D163">
            <v>138</v>
          </cell>
          <cell r="E163">
            <v>422</v>
          </cell>
          <cell r="F163">
            <v>34</v>
          </cell>
          <cell r="G163" t="str">
            <v>FIFTY - MARTINIANO DE CARVALHO</v>
          </cell>
        </row>
        <row r="164">
          <cell r="A164">
            <v>28247</v>
          </cell>
          <cell r="B164">
            <v>9</v>
          </cell>
          <cell r="C164">
            <v>177</v>
          </cell>
          <cell r="D164">
            <v>263</v>
          </cell>
          <cell r="E164">
            <v>422</v>
          </cell>
          <cell r="F164">
            <v>34</v>
          </cell>
          <cell r="G164" t="str">
            <v xml:space="preserve">COUNTRY DE INVEST. (FECHAR)   </v>
          </cell>
        </row>
        <row r="165">
          <cell r="A165">
            <v>28270</v>
          </cell>
          <cell r="B165">
            <v>3</v>
          </cell>
          <cell r="C165">
            <v>3149</v>
          </cell>
          <cell r="D165">
            <v>149</v>
          </cell>
          <cell r="E165">
            <v>422</v>
          </cell>
          <cell r="F165">
            <v>34</v>
          </cell>
          <cell r="G165" t="str">
            <v xml:space="preserve">CYRELA PARTICIPAÇÕES - RENTAL </v>
          </cell>
        </row>
        <row r="166">
          <cell r="A166">
            <v>28271</v>
          </cell>
          <cell r="B166">
            <v>1</v>
          </cell>
          <cell r="C166">
            <v>3240</v>
          </cell>
          <cell r="D166">
            <v>140</v>
          </cell>
          <cell r="E166">
            <v>422</v>
          </cell>
          <cell r="F166">
            <v>34</v>
          </cell>
          <cell r="G166" t="str">
            <v xml:space="preserve">CYRELA INVEST. - VOLUNTÁRIOS  </v>
          </cell>
        </row>
        <row r="167">
          <cell r="A167">
            <v>28272</v>
          </cell>
          <cell r="B167">
            <v>0</v>
          </cell>
          <cell r="C167">
            <v>3267</v>
          </cell>
          <cell r="D167">
            <v>141</v>
          </cell>
          <cell r="E167">
            <v>422</v>
          </cell>
          <cell r="F167">
            <v>34</v>
          </cell>
          <cell r="G167" t="str">
            <v xml:space="preserve">CYRELA IMOB. - CARLOS WEBER   </v>
          </cell>
        </row>
        <row r="168">
          <cell r="A168">
            <v>28311</v>
          </cell>
          <cell r="B168">
            <v>4</v>
          </cell>
          <cell r="C168">
            <v>2745</v>
          </cell>
          <cell r="D168">
            <v>151</v>
          </cell>
          <cell r="E168">
            <v>422</v>
          </cell>
          <cell r="F168">
            <v>34</v>
          </cell>
          <cell r="G168" t="str">
            <v xml:space="preserve">FIFTY - PINTASSILGO           </v>
          </cell>
        </row>
        <row r="169">
          <cell r="A169">
            <v>28312</v>
          </cell>
          <cell r="B169">
            <v>2</v>
          </cell>
          <cell r="C169">
            <v>2923</v>
          </cell>
          <cell r="D169">
            <v>229</v>
          </cell>
          <cell r="E169">
            <v>422</v>
          </cell>
          <cell r="F169">
            <v>34</v>
          </cell>
          <cell r="G169" t="str">
            <v xml:space="preserve">ABC II - RESIDENCIAL          </v>
          </cell>
        </row>
        <row r="170">
          <cell r="A170">
            <v>28313</v>
          </cell>
          <cell r="B170">
            <v>1</v>
          </cell>
          <cell r="C170">
            <v>3117</v>
          </cell>
          <cell r="D170">
            <v>144</v>
          </cell>
          <cell r="E170">
            <v>422</v>
          </cell>
          <cell r="F170">
            <v>34</v>
          </cell>
          <cell r="G170" t="str">
            <v xml:space="preserve">CYRELA IMOB. - PL.CONCORDE    </v>
          </cell>
        </row>
        <row r="171">
          <cell r="A171">
            <v>28314</v>
          </cell>
          <cell r="B171">
            <v>9</v>
          </cell>
          <cell r="C171">
            <v>3137</v>
          </cell>
          <cell r="D171">
            <v>143</v>
          </cell>
          <cell r="E171">
            <v>422</v>
          </cell>
          <cell r="F171">
            <v>34</v>
          </cell>
          <cell r="G171" t="str">
            <v xml:space="preserve">CYRELA INVEST. - VLG. HIPICA  </v>
          </cell>
        </row>
        <row r="172">
          <cell r="A172">
            <v>28334</v>
          </cell>
          <cell r="B172">
            <v>3</v>
          </cell>
          <cell r="C172">
            <v>3417</v>
          </cell>
          <cell r="D172">
            <v>211</v>
          </cell>
          <cell r="E172">
            <v>422</v>
          </cell>
          <cell r="F172">
            <v>34</v>
          </cell>
          <cell r="G172" t="str">
            <v xml:space="preserve">COND. LONG STAY BELA CINTRA   </v>
          </cell>
        </row>
        <row r="173">
          <cell r="A173">
            <v>28363</v>
          </cell>
          <cell r="B173">
            <v>7</v>
          </cell>
          <cell r="C173">
            <v>2616</v>
          </cell>
          <cell r="D173">
            <v>201</v>
          </cell>
          <cell r="E173">
            <v>422</v>
          </cell>
          <cell r="F173">
            <v>34</v>
          </cell>
          <cell r="G173" t="str">
            <v xml:space="preserve">CYRELA IMOB. - CONS. BOTAFOGO </v>
          </cell>
        </row>
        <row r="174">
          <cell r="A174">
            <v>28420</v>
          </cell>
          <cell r="B174">
            <v>0</v>
          </cell>
          <cell r="C174">
            <v>3148</v>
          </cell>
          <cell r="D174">
            <v>257</v>
          </cell>
          <cell r="E174">
            <v>422</v>
          </cell>
          <cell r="F174">
            <v>34</v>
          </cell>
          <cell r="G174" t="str">
            <v xml:space="preserve">UNIQUE DE INVEST.             </v>
          </cell>
        </row>
        <row r="175">
          <cell r="A175">
            <v>28458</v>
          </cell>
          <cell r="B175">
            <v>7</v>
          </cell>
          <cell r="C175">
            <v>3289</v>
          </cell>
          <cell r="D175">
            <v>101</v>
          </cell>
          <cell r="E175">
            <v>422</v>
          </cell>
          <cell r="F175">
            <v>34</v>
          </cell>
          <cell r="G175" t="str">
            <v xml:space="preserve">DÁLIA EMPREEND. - (MÃE)       </v>
          </cell>
        </row>
        <row r="176">
          <cell r="A176">
            <v>28507</v>
          </cell>
          <cell r="B176">
            <v>9</v>
          </cell>
          <cell r="C176">
            <v>3514</v>
          </cell>
          <cell r="D176">
            <v>230</v>
          </cell>
          <cell r="E176">
            <v>422</v>
          </cell>
          <cell r="F176">
            <v>34</v>
          </cell>
          <cell r="G176" t="str">
            <v xml:space="preserve">TAL EMPR. - RAFAEL DE BARROS  </v>
          </cell>
        </row>
        <row r="177">
          <cell r="A177">
            <v>28508</v>
          </cell>
          <cell r="B177">
            <v>7</v>
          </cell>
          <cell r="C177">
            <v>3267</v>
          </cell>
          <cell r="D177">
            <v>141</v>
          </cell>
          <cell r="E177">
            <v>422</v>
          </cell>
          <cell r="F177">
            <v>34</v>
          </cell>
          <cell r="G177" t="str">
            <v xml:space="preserve">CYRELA INVEST. - CARLOS WEBER </v>
          </cell>
        </row>
        <row r="178">
          <cell r="A178">
            <v>28509</v>
          </cell>
          <cell r="B178">
            <v>5</v>
          </cell>
          <cell r="C178">
            <v>2953</v>
          </cell>
          <cell r="D178">
            <v>116</v>
          </cell>
          <cell r="E178">
            <v>422</v>
          </cell>
          <cell r="F178">
            <v>34</v>
          </cell>
          <cell r="G178" t="str">
            <v xml:space="preserve">CYRELA INVEST. - D. SALVADOR  </v>
          </cell>
        </row>
        <row r="179">
          <cell r="A179">
            <v>28510</v>
          </cell>
          <cell r="B179">
            <v>9</v>
          </cell>
          <cell r="C179">
            <v>3288</v>
          </cell>
          <cell r="D179">
            <v>214</v>
          </cell>
          <cell r="E179">
            <v>422</v>
          </cell>
          <cell r="F179">
            <v>34</v>
          </cell>
          <cell r="G179" t="str">
            <v xml:space="preserve">CYRELA INVEST. - LAZULI       </v>
          </cell>
        </row>
        <row r="180">
          <cell r="A180">
            <v>28511</v>
          </cell>
          <cell r="B180">
            <v>7</v>
          </cell>
          <cell r="C180">
            <v>3289</v>
          </cell>
          <cell r="D180">
            <v>101</v>
          </cell>
          <cell r="E180">
            <v>422</v>
          </cell>
          <cell r="F180">
            <v>34</v>
          </cell>
          <cell r="G180" t="str">
            <v xml:space="preserve">DÁLIA EMPREEND. (FECHAR)      </v>
          </cell>
        </row>
        <row r="181">
          <cell r="A181">
            <v>28512</v>
          </cell>
          <cell r="B181">
            <v>5</v>
          </cell>
          <cell r="C181">
            <v>3289</v>
          </cell>
          <cell r="D181">
            <v>105</v>
          </cell>
          <cell r="E181">
            <v>422</v>
          </cell>
          <cell r="F181">
            <v>34</v>
          </cell>
          <cell r="G181" t="str">
            <v xml:space="preserve">DÁLIA EMPREEND. (CONSÓRCIO)   </v>
          </cell>
        </row>
        <row r="182">
          <cell r="A182">
            <v>28513</v>
          </cell>
          <cell r="B182">
            <v>3</v>
          </cell>
          <cell r="C182">
            <v>3289</v>
          </cell>
          <cell r="D182">
            <v>101</v>
          </cell>
          <cell r="E182">
            <v>422</v>
          </cell>
          <cell r="F182">
            <v>34</v>
          </cell>
          <cell r="G182" t="str">
            <v xml:space="preserve">DÁLIA EMPREEND. (RESGATE)     </v>
          </cell>
        </row>
        <row r="183">
          <cell r="A183">
            <v>28514</v>
          </cell>
          <cell r="B183">
            <v>1</v>
          </cell>
          <cell r="C183">
            <v>2619</v>
          </cell>
          <cell r="D183">
            <v>111</v>
          </cell>
          <cell r="E183">
            <v>422</v>
          </cell>
          <cell r="F183">
            <v>34</v>
          </cell>
          <cell r="G183" t="str">
            <v xml:space="preserve">DÁLIA EMPREEND.- BONI         </v>
          </cell>
        </row>
        <row r="184">
          <cell r="A184">
            <v>28518</v>
          </cell>
          <cell r="B184">
            <v>4</v>
          </cell>
          <cell r="C184">
            <v>3524</v>
          </cell>
          <cell r="D184">
            <v>103</v>
          </cell>
          <cell r="E184">
            <v>422</v>
          </cell>
          <cell r="F184">
            <v>34</v>
          </cell>
          <cell r="G184" t="str">
            <v xml:space="preserve">ROSSI - SAMPAIO FERRAZ        </v>
          </cell>
        </row>
        <row r="185">
          <cell r="A185">
            <v>28543</v>
          </cell>
          <cell r="B185">
            <v>5</v>
          </cell>
          <cell r="C185">
            <v>2554</v>
          </cell>
          <cell r="D185">
            <v>231</v>
          </cell>
          <cell r="E185">
            <v>422</v>
          </cell>
          <cell r="F185">
            <v>34</v>
          </cell>
          <cell r="G185" t="str">
            <v xml:space="preserve">FIFTY - ARAGUARI              </v>
          </cell>
        </row>
        <row r="186">
          <cell r="A186">
            <v>28590</v>
          </cell>
          <cell r="B186">
            <v>7</v>
          </cell>
          <cell r="C186">
            <v>3474</v>
          </cell>
          <cell r="D186">
            <v>232</v>
          </cell>
          <cell r="E186">
            <v>422</v>
          </cell>
          <cell r="F186">
            <v>34</v>
          </cell>
          <cell r="G186" t="str">
            <v xml:space="preserve">COUNTRY - PANAMBY LOTE 1      </v>
          </cell>
        </row>
        <row r="187">
          <cell r="A187">
            <v>28591</v>
          </cell>
          <cell r="B187">
            <v>5</v>
          </cell>
          <cell r="C187">
            <v>3475</v>
          </cell>
          <cell r="D187">
            <v>233</v>
          </cell>
          <cell r="E187">
            <v>422</v>
          </cell>
          <cell r="F187">
            <v>34</v>
          </cell>
          <cell r="G187" t="str">
            <v xml:space="preserve">COUNTRY - PANAMBY LOTE 3      </v>
          </cell>
        </row>
        <row r="188">
          <cell r="A188">
            <v>28592</v>
          </cell>
          <cell r="B188">
            <v>3</v>
          </cell>
          <cell r="C188">
            <v>3476</v>
          </cell>
          <cell r="D188">
            <v>234</v>
          </cell>
          <cell r="E188">
            <v>422</v>
          </cell>
          <cell r="F188">
            <v>34</v>
          </cell>
          <cell r="G188" t="str">
            <v xml:space="preserve">COUNTRY - PANAMBY LOTE 23     </v>
          </cell>
        </row>
        <row r="189">
          <cell r="A189">
            <v>28659</v>
          </cell>
          <cell r="B189">
            <v>8</v>
          </cell>
          <cell r="C189">
            <v>3461</v>
          </cell>
          <cell r="D189">
            <v>145</v>
          </cell>
          <cell r="E189">
            <v>422</v>
          </cell>
          <cell r="F189">
            <v>34</v>
          </cell>
          <cell r="G189" t="str">
            <v xml:space="preserve">EXPAND - GALDEANO             </v>
          </cell>
        </row>
        <row r="190">
          <cell r="A190">
            <v>28662</v>
          </cell>
          <cell r="B190">
            <v>8</v>
          </cell>
          <cell r="C190">
            <v>3596</v>
          </cell>
          <cell r="D190">
            <v>237</v>
          </cell>
          <cell r="E190">
            <v>422</v>
          </cell>
          <cell r="F190">
            <v>34</v>
          </cell>
          <cell r="G190" t="str">
            <v xml:space="preserve">COND. JK - ORDINÁRIA          </v>
          </cell>
        </row>
        <row r="191">
          <cell r="A191">
            <v>28667</v>
          </cell>
          <cell r="B191">
            <v>9</v>
          </cell>
          <cell r="C191">
            <v>3591</v>
          </cell>
          <cell r="D191">
            <v>270</v>
          </cell>
          <cell r="E191">
            <v>422</v>
          </cell>
          <cell r="F191">
            <v>34</v>
          </cell>
          <cell r="G191" t="str">
            <v xml:space="preserve">BR FARIA LIMA - FDO RESERVA   </v>
          </cell>
        </row>
        <row r="192">
          <cell r="A192">
            <v>28668</v>
          </cell>
          <cell r="B192">
            <v>7</v>
          </cell>
          <cell r="C192">
            <v>3592</v>
          </cell>
          <cell r="D192">
            <v>106</v>
          </cell>
          <cell r="E192">
            <v>422</v>
          </cell>
          <cell r="F192">
            <v>34</v>
          </cell>
          <cell r="G192" t="str">
            <v xml:space="preserve">CYBRA CORPORATE - FDO RESERVA </v>
          </cell>
        </row>
        <row r="193">
          <cell r="A193">
            <v>28691</v>
          </cell>
          <cell r="B193">
            <v>1</v>
          </cell>
          <cell r="C193">
            <v>3585</v>
          </cell>
          <cell r="D193">
            <v>107</v>
          </cell>
          <cell r="E193">
            <v>422</v>
          </cell>
          <cell r="F193">
            <v>34</v>
          </cell>
          <cell r="G193" t="str">
            <v xml:space="preserve">BR FARIA LIMA - BENFEITORIAS  </v>
          </cell>
        </row>
        <row r="194">
          <cell r="A194">
            <v>28692</v>
          </cell>
          <cell r="B194">
            <v>0</v>
          </cell>
          <cell r="C194">
            <v>3586</v>
          </cell>
          <cell r="D194">
            <v>108</v>
          </cell>
          <cell r="E194">
            <v>422</v>
          </cell>
          <cell r="F194">
            <v>34</v>
          </cell>
          <cell r="G194" t="str">
            <v>CYBRA CORPORATE - BENFEITORIAS</v>
          </cell>
        </row>
        <row r="195">
          <cell r="A195">
            <v>28706</v>
          </cell>
          <cell r="B195">
            <v>3</v>
          </cell>
          <cell r="C195">
            <v>3590</v>
          </cell>
          <cell r="D195">
            <v>268</v>
          </cell>
          <cell r="E195">
            <v>422</v>
          </cell>
          <cell r="F195">
            <v>34</v>
          </cell>
          <cell r="G195" t="str">
            <v xml:space="preserve">CYRELA GAFISA                 </v>
          </cell>
        </row>
        <row r="196">
          <cell r="A196">
            <v>28775</v>
          </cell>
          <cell r="B196">
            <v>6</v>
          </cell>
          <cell r="C196">
            <v>3242</v>
          </cell>
          <cell r="D196">
            <v>244</v>
          </cell>
          <cell r="E196">
            <v>422</v>
          </cell>
          <cell r="F196">
            <v>34</v>
          </cell>
          <cell r="G196" t="str">
            <v xml:space="preserve">CYRELA BRACY-SANSÃO ALVES     </v>
          </cell>
        </row>
        <row r="197">
          <cell r="A197">
            <v>28776</v>
          </cell>
          <cell r="B197">
            <v>4</v>
          </cell>
          <cell r="C197">
            <v>1464</v>
          </cell>
          <cell r="D197">
            <v>246</v>
          </cell>
          <cell r="E197">
            <v>422</v>
          </cell>
          <cell r="F197">
            <v>34</v>
          </cell>
          <cell r="G197" t="str">
            <v xml:space="preserve">CYRELA DINAMICA INVEST.       </v>
          </cell>
        </row>
        <row r="198">
          <cell r="A198">
            <v>28778</v>
          </cell>
          <cell r="B198">
            <v>1</v>
          </cell>
          <cell r="C198">
            <v>3614</v>
          </cell>
          <cell r="D198">
            <v>245</v>
          </cell>
          <cell r="E198">
            <v>422</v>
          </cell>
          <cell r="F198">
            <v>34</v>
          </cell>
          <cell r="G198" t="str">
            <v xml:space="preserve">CYRELA CLASSIC  - C. BOSQUE   </v>
          </cell>
        </row>
        <row r="199">
          <cell r="A199">
            <v>28838</v>
          </cell>
          <cell r="B199">
            <v>8</v>
          </cell>
          <cell r="C199">
            <v>2923</v>
          </cell>
          <cell r="D199">
            <v>248</v>
          </cell>
          <cell r="E199">
            <v>422</v>
          </cell>
          <cell r="F199">
            <v>34</v>
          </cell>
          <cell r="G199" t="str">
            <v xml:space="preserve">ABC II - RES. EMPREITADA      </v>
          </cell>
        </row>
        <row r="200">
          <cell r="A200">
            <v>28839</v>
          </cell>
          <cell r="B200">
            <v>6</v>
          </cell>
          <cell r="C200">
            <v>3289</v>
          </cell>
          <cell r="D200">
            <v>101</v>
          </cell>
          <cell r="E200">
            <v>422</v>
          </cell>
          <cell r="F200">
            <v>34</v>
          </cell>
          <cell r="G200" t="str">
            <v xml:space="preserve">DÁLIA EMPREEND. (FECHAR)      </v>
          </cell>
        </row>
        <row r="201">
          <cell r="A201">
            <v>28840</v>
          </cell>
          <cell r="B201">
            <v>0</v>
          </cell>
          <cell r="C201">
            <v>3267</v>
          </cell>
          <cell r="D201">
            <v>148</v>
          </cell>
          <cell r="E201">
            <v>422</v>
          </cell>
          <cell r="F201">
            <v>34</v>
          </cell>
          <cell r="G201" t="str">
            <v>CYRELA INV. - C.WEBER EMPREIT.</v>
          </cell>
        </row>
        <row r="202">
          <cell r="A202">
            <v>28841</v>
          </cell>
          <cell r="B202">
            <v>8</v>
          </cell>
          <cell r="C202">
            <v>3419</v>
          </cell>
          <cell r="D202">
            <v>147</v>
          </cell>
          <cell r="E202">
            <v>422</v>
          </cell>
          <cell r="F202">
            <v>34</v>
          </cell>
          <cell r="G202" t="str">
            <v xml:space="preserve">EXPAND DE INVEST.             </v>
          </cell>
        </row>
        <row r="203">
          <cell r="A203">
            <v>28892</v>
          </cell>
          <cell r="B203">
            <v>2</v>
          </cell>
          <cell r="C203">
            <v>3423</v>
          </cell>
          <cell r="D203">
            <v>119</v>
          </cell>
          <cell r="E203">
            <v>422</v>
          </cell>
          <cell r="F203">
            <v>34</v>
          </cell>
          <cell r="G203" t="str">
            <v xml:space="preserve">OPTION DE INVEST.             </v>
          </cell>
        </row>
        <row r="204">
          <cell r="A204">
            <v>28893</v>
          </cell>
          <cell r="B204">
            <v>1</v>
          </cell>
          <cell r="C204">
            <v>3633</v>
          </cell>
          <cell r="D204">
            <v>255</v>
          </cell>
          <cell r="E204">
            <v>422</v>
          </cell>
          <cell r="F204">
            <v>34</v>
          </cell>
          <cell r="G204" t="str">
            <v xml:space="preserve">CYRELA GREENFIELD             </v>
          </cell>
        </row>
        <row r="205">
          <cell r="A205">
            <v>28894</v>
          </cell>
          <cell r="B205">
            <v>9</v>
          </cell>
          <cell r="C205">
            <v>3634</v>
          </cell>
          <cell r="D205">
            <v>249</v>
          </cell>
          <cell r="E205">
            <v>422</v>
          </cell>
          <cell r="F205">
            <v>34</v>
          </cell>
          <cell r="G205" t="str">
            <v xml:space="preserve">CYRELA SANSET                 </v>
          </cell>
        </row>
        <row r="206">
          <cell r="A206">
            <v>28895</v>
          </cell>
          <cell r="B206">
            <v>7</v>
          </cell>
          <cell r="C206">
            <v>3636</v>
          </cell>
          <cell r="D206">
            <v>250</v>
          </cell>
          <cell r="E206">
            <v>422</v>
          </cell>
          <cell r="F206">
            <v>34</v>
          </cell>
          <cell r="G206" t="str">
            <v xml:space="preserve">CYRELA VERMONT                </v>
          </cell>
        </row>
        <row r="207">
          <cell r="A207">
            <v>28896</v>
          </cell>
          <cell r="B207">
            <v>5</v>
          </cell>
          <cell r="C207">
            <v>3626</v>
          </cell>
          <cell r="D207">
            <v>150</v>
          </cell>
          <cell r="E207">
            <v>422</v>
          </cell>
          <cell r="F207">
            <v>34</v>
          </cell>
          <cell r="G207" t="str">
            <v xml:space="preserve">AGRA CYRELA SPE - R.RÓCIO     </v>
          </cell>
        </row>
        <row r="208">
          <cell r="A208">
            <v>28917</v>
          </cell>
          <cell r="B208">
            <v>1</v>
          </cell>
          <cell r="C208">
            <v>3615</v>
          </cell>
          <cell r="D208">
            <v>255</v>
          </cell>
          <cell r="E208">
            <v>422</v>
          </cell>
          <cell r="F208">
            <v>34</v>
          </cell>
          <cell r="G208" t="str">
            <v xml:space="preserve">CYRELA GREENFIELD - GUEDALA   </v>
          </cell>
        </row>
        <row r="209">
          <cell r="A209">
            <v>28918</v>
          </cell>
          <cell r="B209">
            <v>0</v>
          </cell>
          <cell r="C209">
            <v>3641</v>
          </cell>
          <cell r="D209">
            <v>254</v>
          </cell>
          <cell r="E209">
            <v>422</v>
          </cell>
          <cell r="F209">
            <v>34</v>
          </cell>
          <cell r="G209" t="str">
            <v xml:space="preserve">CYRELA VERMONT - PANAMBY L. 7 </v>
          </cell>
        </row>
        <row r="210">
          <cell r="A210">
            <v>28919</v>
          </cell>
          <cell r="B210">
            <v>8</v>
          </cell>
          <cell r="C210">
            <v>3753</v>
          </cell>
          <cell r="D210">
            <v>253</v>
          </cell>
          <cell r="E210">
            <v>422</v>
          </cell>
          <cell r="F210">
            <v>34</v>
          </cell>
          <cell r="G210" t="str">
            <v>CYRELA SANSET - MINISTRO ROCHA</v>
          </cell>
        </row>
        <row r="211">
          <cell r="A211">
            <v>28920</v>
          </cell>
          <cell r="B211">
            <v>1</v>
          </cell>
          <cell r="C211">
            <v>3574</v>
          </cell>
          <cell r="D211">
            <v>256</v>
          </cell>
          <cell r="E211">
            <v>422</v>
          </cell>
          <cell r="F211">
            <v>34</v>
          </cell>
          <cell r="G211" t="str">
            <v xml:space="preserve">CYRELA WHITE RIVER - FROMER   </v>
          </cell>
        </row>
        <row r="212">
          <cell r="A212">
            <v>28921</v>
          </cell>
          <cell r="B212">
            <v>0</v>
          </cell>
          <cell r="C212">
            <v>3640</v>
          </cell>
          <cell r="D212">
            <v>128</v>
          </cell>
          <cell r="E212">
            <v>422</v>
          </cell>
          <cell r="F212">
            <v>34</v>
          </cell>
          <cell r="G212" t="str">
            <v xml:space="preserve">OPTION DE INVEST. - GLEBA E   </v>
          </cell>
        </row>
        <row r="213">
          <cell r="A213">
            <v>29059</v>
          </cell>
          <cell r="B213">
            <v>5</v>
          </cell>
          <cell r="C213">
            <v>3638</v>
          </cell>
          <cell r="D213">
            <v>259</v>
          </cell>
          <cell r="E213">
            <v>422</v>
          </cell>
          <cell r="F213">
            <v>34</v>
          </cell>
          <cell r="G213" t="str">
            <v xml:space="preserve">CYRELA LAKEWOOD               </v>
          </cell>
        </row>
        <row r="214">
          <cell r="A214">
            <v>29138</v>
          </cell>
          <cell r="B214">
            <v>9</v>
          </cell>
          <cell r="C214">
            <v>3424</v>
          </cell>
          <cell r="D214">
            <v>142</v>
          </cell>
          <cell r="E214">
            <v>422</v>
          </cell>
          <cell r="F214">
            <v>34</v>
          </cell>
          <cell r="G214" t="str">
            <v xml:space="preserve">CENTURY DE INVESTIMENTOS      </v>
          </cell>
        </row>
        <row r="215">
          <cell r="A215">
            <v>29168</v>
          </cell>
          <cell r="B215">
            <v>1</v>
          </cell>
          <cell r="C215">
            <v>3635</v>
          </cell>
          <cell r="D215">
            <v>271</v>
          </cell>
          <cell r="E215">
            <v>422</v>
          </cell>
          <cell r="F215">
            <v>34</v>
          </cell>
          <cell r="G215" t="str">
            <v xml:space="preserve">CYRELA SOMERSET               </v>
          </cell>
        </row>
        <row r="216">
          <cell r="A216">
            <v>29362</v>
          </cell>
          <cell r="B216">
            <v>4</v>
          </cell>
          <cell r="C216">
            <v>4170</v>
          </cell>
          <cell r="D216">
            <v>155</v>
          </cell>
          <cell r="E216">
            <v>422</v>
          </cell>
          <cell r="F216">
            <v>34</v>
          </cell>
          <cell r="G216" t="str">
            <v xml:space="preserve">KLABIN SEGALL CYRELA          </v>
          </cell>
        </row>
        <row r="217">
          <cell r="A217">
            <v>29363</v>
          </cell>
          <cell r="B217">
            <v>2</v>
          </cell>
          <cell r="C217">
            <v>3987</v>
          </cell>
          <cell r="D217">
            <v>156</v>
          </cell>
          <cell r="E217">
            <v>422</v>
          </cell>
          <cell r="F217">
            <v>34</v>
          </cell>
          <cell r="G217" t="str">
            <v xml:space="preserve">FOCUS CYRELA TECNISA          </v>
          </cell>
        </row>
        <row r="218">
          <cell r="A218">
            <v>29535</v>
          </cell>
          <cell r="B218">
            <v>0</v>
          </cell>
          <cell r="C218">
            <v>3637</v>
          </cell>
          <cell r="D218">
            <v>104</v>
          </cell>
          <cell r="E218">
            <v>422</v>
          </cell>
          <cell r="F218">
            <v>34</v>
          </cell>
          <cell r="G218" t="str">
            <v xml:space="preserve">CYRELA RJZ GULF - DR. EIRAS   </v>
          </cell>
        </row>
        <row r="219">
          <cell r="A219">
            <v>29598</v>
          </cell>
          <cell r="B219">
            <v>8</v>
          </cell>
          <cell r="C219">
            <v>4889</v>
          </cell>
          <cell r="D219">
            <v>157</v>
          </cell>
          <cell r="E219">
            <v>422</v>
          </cell>
          <cell r="F219">
            <v>34</v>
          </cell>
          <cell r="G219" t="str">
            <v xml:space="preserve">CYCORP INCORPORADORA          </v>
          </cell>
        </row>
        <row r="220">
          <cell r="A220">
            <v>29602</v>
          </cell>
          <cell r="B220">
            <v>0</v>
          </cell>
          <cell r="C220">
            <v>4768</v>
          </cell>
          <cell r="D220">
            <v>160</v>
          </cell>
          <cell r="E220">
            <v>422</v>
          </cell>
          <cell r="F220">
            <v>34</v>
          </cell>
          <cell r="G220" t="str">
            <v xml:space="preserve">CYRELA ACONCAGUA              </v>
          </cell>
        </row>
        <row r="221">
          <cell r="A221">
            <v>29603</v>
          </cell>
          <cell r="B221">
            <v>8</v>
          </cell>
          <cell r="C221">
            <v>3418</v>
          </cell>
          <cell r="D221">
            <v>159</v>
          </cell>
          <cell r="E221">
            <v>422</v>
          </cell>
          <cell r="F221">
            <v>34</v>
          </cell>
          <cell r="G221" t="str">
            <v xml:space="preserve">CYRELA CLASSIC - MÃE          </v>
          </cell>
        </row>
        <row r="222">
          <cell r="A222">
            <v>29604</v>
          </cell>
          <cell r="B222">
            <v>6</v>
          </cell>
          <cell r="C222">
            <v>4848</v>
          </cell>
          <cell r="D222">
            <v>158</v>
          </cell>
          <cell r="E222">
            <v>422</v>
          </cell>
          <cell r="F222">
            <v>34</v>
          </cell>
          <cell r="G222" t="str">
            <v xml:space="preserve">CYRELA EVEREST                </v>
          </cell>
        </row>
        <row r="223">
          <cell r="A223">
            <v>29631</v>
          </cell>
          <cell r="B223">
            <v>3</v>
          </cell>
          <cell r="C223">
            <v>3640</v>
          </cell>
          <cell r="D223">
            <v>128</v>
          </cell>
          <cell r="E223">
            <v>422</v>
          </cell>
          <cell r="F223">
            <v>34</v>
          </cell>
          <cell r="G223" t="str">
            <v xml:space="preserve">EXPAND - GLEBA E              </v>
          </cell>
        </row>
        <row r="224">
          <cell r="A224">
            <v>29656</v>
          </cell>
          <cell r="B224">
            <v>9</v>
          </cell>
          <cell r="C224">
            <v>5067</v>
          </cell>
          <cell r="D224">
            <v>162</v>
          </cell>
          <cell r="E224">
            <v>422</v>
          </cell>
          <cell r="F224">
            <v>34</v>
          </cell>
          <cell r="G224" t="str">
            <v xml:space="preserve">CYRELA MAGIK                  </v>
          </cell>
        </row>
        <row r="225">
          <cell r="A225">
            <v>29688</v>
          </cell>
          <cell r="B225">
            <v>7</v>
          </cell>
          <cell r="C225">
            <v>5209</v>
          </cell>
          <cell r="D225">
            <v>163</v>
          </cell>
          <cell r="E225">
            <v>422</v>
          </cell>
          <cell r="F225">
            <v>34</v>
          </cell>
          <cell r="G225" t="str">
            <v xml:space="preserve">CYRELA CALIFORNIA             </v>
          </cell>
        </row>
        <row r="226">
          <cell r="A226">
            <v>29724</v>
          </cell>
          <cell r="B226">
            <v>7</v>
          </cell>
          <cell r="C226">
            <v>5208</v>
          </cell>
          <cell r="D226">
            <v>165</v>
          </cell>
          <cell r="E226">
            <v>422</v>
          </cell>
          <cell r="F226">
            <v>34</v>
          </cell>
          <cell r="G226" t="str">
            <v>CYRELA VANCOUVER</v>
          </cell>
        </row>
        <row r="227">
          <cell r="A227">
            <v>29960</v>
          </cell>
          <cell r="B227">
            <v>6</v>
          </cell>
          <cell r="C227">
            <v>6928</v>
          </cell>
          <cell r="D227">
            <v>171</v>
          </cell>
          <cell r="E227">
            <v>422</v>
          </cell>
          <cell r="F227">
            <v>34</v>
          </cell>
          <cell r="G227" t="str">
            <v xml:space="preserve">JARDIM AMERICA </v>
          </cell>
        </row>
        <row r="228">
          <cell r="A228">
            <v>29846</v>
          </cell>
          <cell r="B228">
            <v>33</v>
          </cell>
          <cell r="C228">
            <v>1318</v>
          </cell>
          <cell r="D228">
            <v>126</v>
          </cell>
          <cell r="E228">
            <v>399</v>
          </cell>
          <cell r="F228">
            <v>478</v>
          </cell>
          <cell r="G228" t="str">
            <v xml:space="preserve">CYRELA EMPREEND.              </v>
          </cell>
        </row>
        <row r="229">
          <cell r="A229">
            <v>34711</v>
          </cell>
          <cell r="B229">
            <v>8</v>
          </cell>
          <cell r="C229">
            <v>1318</v>
          </cell>
          <cell r="D229">
            <v>126</v>
          </cell>
          <cell r="E229">
            <v>341</v>
          </cell>
          <cell r="F229">
            <v>61</v>
          </cell>
          <cell r="G229" t="str">
            <v xml:space="preserve">CYRELA EMPREEND.              </v>
          </cell>
        </row>
        <row r="230">
          <cell r="A230">
            <v>34713</v>
          </cell>
          <cell r="B230">
            <v>4</v>
          </cell>
          <cell r="C230">
            <v>1311</v>
          </cell>
          <cell r="D230">
            <v>126</v>
          </cell>
          <cell r="E230">
            <v>341</v>
          </cell>
          <cell r="F230">
            <v>61</v>
          </cell>
          <cell r="G230" t="str">
            <v xml:space="preserve">SERVIÇOS                      </v>
          </cell>
        </row>
        <row r="231">
          <cell r="A231">
            <v>34717</v>
          </cell>
          <cell r="B231">
            <v>5</v>
          </cell>
          <cell r="C231">
            <v>1318</v>
          </cell>
          <cell r="D231">
            <v>154</v>
          </cell>
          <cell r="E231">
            <v>341</v>
          </cell>
          <cell r="F231">
            <v>61</v>
          </cell>
          <cell r="G231" t="str">
            <v xml:space="preserve">CYRELA EMPREEND. - CAIXINHAS  </v>
          </cell>
        </row>
        <row r="232">
          <cell r="A232">
            <v>34718</v>
          </cell>
          <cell r="B232">
            <v>3</v>
          </cell>
          <cell r="C232">
            <v>999</v>
          </cell>
          <cell r="D232">
            <v>125</v>
          </cell>
          <cell r="E232">
            <v>341</v>
          </cell>
          <cell r="F232">
            <v>61</v>
          </cell>
          <cell r="G232" t="str">
            <v xml:space="preserve">CYRELA CONSTRUTORA            </v>
          </cell>
        </row>
        <row r="233">
          <cell r="A233">
            <v>39317</v>
          </cell>
          <cell r="B233">
            <v>9</v>
          </cell>
          <cell r="C233">
            <v>200</v>
          </cell>
          <cell r="D233">
            <v>117</v>
          </cell>
          <cell r="E233">
            <v>341</v>
          </cell>
          <cell r="F233">
            <v>61</v>
          </cell>
          <cell r="G233" t="str">
            <v xml:space="preserve">BRAZIL REALTY S/A             </v>
          </cell>
        </row>
        <row r="234">
          <cell r="A234">
            <v>39595</v>
          </cell>
          <cell r="B234">
            <v>0</v>
          </cell>
          <cell r="C234">
            <v>91</v>
          </cell>
          <cell r="D234">
            <v>117</v>
          </cell>
          <cell r="E234">
            <v>341</v>
          </cell>
          <cell r="F234">
            <v>61</v>
          </cell>
          <cell r="G234" t="str">
            <v xml:space="preserve">BR - LE GRAND KLABIN III      </v>
          </cell>
        </row>
        <row r="235">
          <cell r="A235">
            <v>39596</v>
          </cell>
          <cell r="B235">
            <v>8</v>
          </cell>
          <cell r="C235">
            <v>73</v>
          </cell>
          <cell r="D235">
            <v>117</v>
          </cell>
          <cell r="E235">
            <v>341</v>
          </cell>
          <cell r="F235">
            <v>61</v>
          </cell>
          <cell r="G235" t="str">
            <v xml:space="preserve">BR - ROYAL KLABIN             </v>
          </cell>
        </row>
        <row r="236">
          <cell r="A236">
            <v>40099</v>
          </cell>
          <cell r="B236">
            <v>4</v>
          </cell>
          <cell r="C236">
            <v>5648</v>
          </cell>
          <cell r="D236">
            <v>272</v>
          </cell>
          <cell r="E236">
            <v>422</v>
          </cell>
          <cell r="F236">
            <v>34</v>
          </cell>
          <cell r="G236" t="str">
            <v>CYRELA OKLAHOMA</v>
          </cell>
        </row>
        <row r="237">
          <cell r="A237">
            <v>40100</v>
          </cell>
          <cell r="B237">
            <v>1</v>
          </cell>
          <cell r="C237">
            <v>6909</v>
          </cell>
          <cell r="D237">
            <v>274</v>
          </cell>
          <cell r="E237">
            <v>422</v>
          </cell>
          <cell r="F237">
            <v>34</v>
          </cell>
          <cell r="G237" t="str">
            <v xml:space="preserve">CYRELA VENEZA -INTERLAGOS </v>
          </cell>
        </row>
        <row r="238">
          <cell r="A238">
            <v>41193</v>
          </cell>
          <cell r="B238">
            <v>0</v>
          </cell>
          <cell r="C238">
            <v>71</v>
          </cell>
          <cell r="D238">
            <v>124</v>
          </cell>
          <cell r="E238">
            <v>341</v>
          </cell>
          <cell r="F238">
            <v>61</v>
          </cell>
          <cell r="G238" t="str">
            <v xml:space="preserve">BR - CTI                      </v>
          </cell>
        </row>
        <row r="239">
          <cell r="A239">
            <v>41850</v>
          </cell>
          <cell r="B239">
            <v>1</v>
          </cell>
          <cell r="C239">
            <v>200</v>
          </cell>
          <cell r="D239">
            <v>117</v>
          </cell>
          <cell r="E239">
            <v>237</v>
          </cell>
          <cell r="F239">
            <v>1133</v>
          </cell>
          <cell r="G239" t="str">
            <v xml:space="preserve">BRAZIL REALTY S/A             </v>
          </cell>
        </row>
        <row r="240">
          <cell r="A240">
            <v>41850</v>
          </cell>
          <cell r="B240">
            <v>1</v>
          </cell>
          <cell r="C240">
            <v>200</v>
          </cell>
          <cell r="D240">
            <v>117</v>
          </cell>
          <cell r="E240">
            <v>237</v>
          </cell>
          <cell r="F240">
            <v>2372</v>
          </cell>
          <cell r="G240" t="str">
            <v xml:space="preserve">BRAZIL REALTY S/A             </v>
          </cell>
        </row>
        <row r="241">
          <cell r="A241">
            <v>41860</v>
          </cell>
          <cell r="B241">
            <v>9</v>
          </cell>
          <cell r="C241">
            <v>998</v>
          </cell>
          <cell r="D241">
            <v>228</v>
          </cell>
          <cell r="E241">
            <v>237</v>
          </cell>
          <cell r="F241">
            <v>1133</v>
          </cell>
          <cell r="G241" t="str">
            <v xml:space="preserve">CYRELA IMOBILIARIA            </v>
          </cell>
        </row>
        <row r="242">
          <cell r="A242">
            <v>41860</v>
          </cell>
          <cell r="B242">
            <v>9</v>
          </cell>
          <cell r="C242">
            <v>998</v>
          </cell>
          <cell r="D242">
            <v>228</v>
          </cell>
          <cell r="E242">
            <v>237</v>
          </cell>
          <cell r="F242">
            <v>2372</v>
          </cell>
          <cell r="G242" t="str">
            <v xml:space="preserve">CYRELA IMOBILIARIA            </v>
          </cell>
        </row>
        <row r="243">
          <cell r="A243">
            <v>41870</v>
          </cell>
          <cell r="B243">
            <v>6</v>
          </cell>
          <cell r="C243">
            <v>1318</v>
          </cell>
          <cell r="D243">
            <v>126</v>
          </cell>
          <cell r="E243">
            <v>237</v>
          </cell>
          <cell r="F243">
            <v>1133</v>
          </cell>
          <cell r="G243" t="str">
            <v xml:space="preserve">CYRELA EMPREEND.              </v>
          </cell>
        </row>
        <row r="244">
          <cell r="A244">
            <v>41870</v>
          </cell>
          <cell r="B244">
            <v>6</v>
          </cell>
          <cell r="C244">
            <v>1318</v>
          </cell>
          <cell r="D244">
            <v>126</v>
          </cell>
          <cell r="E244">
            <v>237</v>
          </cell>
          <cell r="F244">
            <v>2372</v>
          </cell>
          <cell r="G244" t="str">
            <v xml:space="preserve">CYRELA EMPREEND.              </v>
          </cell>
        </row>
        <row r="245">
          <cell r="A245">
            <v>42330</v>
          </cell>
          <cell r="B245">
            <v>0</v>
          </cell>
          <cell r="C245">
            <v>3137</v>
          </cell>
          <cell r="D245">
            <v>143</v>
          </cell>
          <cell r="E245">
            <v>237</v>
          </cell>
          <cell r="F245">
            <v>2372</v>
          </cell>
          <cell r="G245" t="str">
            <v xml:space="preserve">CYRELA INVEST. - VLG. HIPICA  </v>
          </cell>
        </row>
        <row r="246">
          <cell r="A246">
            <v>42333</v>
          </cell>
          <cell r="B246">
            <v>5</v>
          </cell>
          <cell r="C246">
            <v>1321</v>
          </cell>
          <cell r="D246">
            <v>203</v>
          </cell>
          <cell r="E246">
            <v>237</v>
          </cell>
          <cell r="F246">
            <v>1133</v>
          </cell>
          <cell r="G246" t="str">
            <v xml:space="preserve">TAL DE INVEST.                </v>
          </cell>
        </row>
        <row r="247">
          <cell r="A247">
            <v>42333</v>
          </cell>
          <cell r="B247">
            <v>5</v>
          </cell>
          <cell r="C247">
            <v>1321</v>
          </cell>
          <cell r="D247">
            <v>203</v>
          </cell>
          <cell r="E247">
            <v>237</v>
          </cell>
          <cell r="F247">
            <v>2372</v>
          </cell>
          <cell r="G247" t="str">
            <v xml:space="preserve">TAL DE INVEST.                </v>
          </cell>
        </row>
        <row r="248">
          <cell r="A248">
            <v>42340</v>
          </cell>
          <cell r="B248">
            <v>8</v>
          </cell>
          <cell r="C248">
            <v>85</v>
          </cell>
          <cell r="D248">
            <v>127</v>
          </cell>
          <cell r="E248">
            <v>237</v>
          </cell>
          <cell r="F248">
            <v>1133</v>
          </cell>
          <cell r="G248" t="str">
            <v xml:space="preserve">CYRELA INVESTIMENTO - MUST    </v>
          </cell>
        </row>
        <row r="249">
          <cell r="A249">
            <v>42340</v>
          </cell>
          <cell r="B249">
            <v>8</v>
          </cell>
          <cell r="C249">
            <v>85</v>
          </cell>
          <cell r="D249">
            <v>127</v>
          </cell>
          <cell r="E249">
            <v>237</v>
          </cell>
          <cell r="F249">
            <v>2372</v>
          </cell>
          <cell r="G249" t="str">
            <v xml:space="preserve">CYRELA INVESTIMENTO - MUST    </v>
          </cell>
        </row>
        <row r="250">
          <cell r="A250">
            <v>42344</v>
          </cell>
          <cell r="B250">
            <v>0</v>
          </cell>
          <cell r="C250">
            <v>333</v>
          </cell>
          <cell r="D250">
            <v>102</v>
          </cell>
          <cell r="E250">
            <v>237</v>
          </cell>
          <cell r="F250">
            <v>1133</v>
          </cell>
          <cell r="G250" t="str">
            <v xml:space="preserve">BRX ADM. SHOP.                </v>
          </cell>
        </row>
        <row r="251">
          <cell r="A251">
            <v>42344</v>
          </cell>
          <cell r="B251">
            <v>0</v>
          </cell>
          <cell r="C251">
            <v>333</v>
          </cell>
          <cell r="D251">
            <v>102</v>
          </cell>
          <cell r="E251">
            <v>237</v>
          </cell>
          <cell r="F251">
            <v>2372</v>
          </cell>
          <cell r="G251" t="str">
            <v xml:space="preserve">BRX ADM. SHOP.                </v>
          </cell>
        </row>
        <row r="252">
          <cell r="A252">
            <v>42400</v>
          </cell>
          <cell r="B252">
            <v>5</v>
          </cell>
          <cell r="C252">
            <v>131</v>
          </cell>
          <cell r="D252">
            <v>112</v>
          </cell>
          <cell r="E252">
            <v>237</v>
          </cell>
          <cell r="F252">
            <v>1133</v>
          </cell>
          <cell r="G252" t="str">
            <v xml:space="preserve">CAÇAPAVA EMPREITADA           </v>
          </cell>
        </row>
        <row r="253">
          <cell r="A253">
            <v>42400</v>
          </cell>
          <cell r="B253">
            <v>5</v>
          </cell>
          <cell r="C253">
            <v>131</v>
          </cell>
          <cell r="D253">
            <v>112</v>
          </cell>
          <cell r="E253">
            <v>237</v>
          </cell>
          <cell r="F253">
            <v>2372</v>
          </cell>
          <cell r="G253" t="str">
            <v xml:space="preserve">CAÇAPAVA EMPREITADA           </v>
          </cell>
        </row>
        <row r="254">
          <cell r="A254">
            <v>42430</v>
          </cell>
          <cell r="B254">
            <v>7</v>
          </cell>
          <cell r="C254">
            <v>1318</v>
          </cell>
          <cell r="D254">
            <v>38</v>
          </cell>
          <cell r="E254">
            <v>237</v>
          </cell>
          <cell r="F254">
            <v>2372</v>
          </cell>
          <cell r="G254" t="str">
            <v xml:space="preserve">SERVIÇOS                      </v>
          </cell>
        </row>
        <row r="255">
          <cell r="A255">
            <v>42440</v>
          </cell>
          <cell r="B255">
            <v>4</v>
          </cell>
          <cell r="C255">
            <v>1619</v>
          </cell>
          <cell r="D255">
            <v>113</v>
          </cell>
          <cell r="E255">
            <v>237</v>
          </cell>
          <cell r="F255">
            <v>1133</v>
          </cell>
          <cell r="G255" t="str">
            <v xml:space="preserve">CYRELA COMERCIAL              </v>
          </cell>
        </row>
        <row r="256">
          <cell r="A256">
            <v>42440</v>
          </cell>
          <cell r="B256">
            <v>4</v>
          </cell>
          <cell r="C256">
            <v>1619</v>
          </cell>
          <cell r="D256">
            <v>113</v>
          </cell>
          <cell r="E256">
            <v>237</v>
          </cell>
          <cell r="F256">
            <v>2372</v>
          </cell>
          <cell r="G256" t="str">
            <v xml:space="preserve">CYRELA COMERCIAL              </v>
          </cell>
        </row>
        <row r="257">
          <cell r="A257">
            <v>42444</v>
          </cell>
          <cell r="B257">
            <v>7</v>
          </cell>
          <cell r="C257">
            <v>999</v>
          </cell>
          <cell r="D257">
            <v>125</v>
          </cell>
          <cell r="E257">
            <v>237</v>
          </cell>
          <cell r="F257">
            <v>1133</v>
          </cell>
          <cell r="G257" t="str">
            <v xml:space="preserve">CYRELA CONSTRUTORA            </v>
          </cell>
        </row>
        <row r="258">
          <cell r="A258">
            <v>42444</v>
          </cell>
          <cell r="B258">
            <v>7</v>
          </cell>
          <cell r="C258">
            <v>999</v>
          </cell>
          <cell r="D258">
            <v>125</v>
          </cell>
          <cell r="E258">
            <v>237</v>
          </cell>
          <cell r="F258">
            <v>2372</v>
          </cell>
          <cell r="G258" t="str">
            <v xml:space="preserve">CYRELA CONSTRUTORA            </v>
          </cell>
        </row>
        <row r="259">
          <cell r="A259">
            <v>42520</v>
          </cell>
          <cell r="B259">
            <v>6</v>
          </cell>
          <cell r="C259">
            <v>85</v>
          </cell>
          <cell r="D259">
            <v>228</v>
          </cell>
          <cell r="E259">
            <v>237</v>
          </cell>
          <cell r="F259">
            <v>1133</v>
          </cell>
          <cell r="G259" t="str">
            <v xml:space="preserve">CYRELA IMOBILIARIA - MUST     </v>
          </cell>
        </row>
        <row r="260">
          <cell r="A260">
            <v>42520</v>
          </cell>
          <cell r="B260">
            <v>6</v>
          </cell>
          <cell r="C260">
            <v>85</v>
          </cell>
          <cell r="D260">
            <v>228</v>
          </cell>
          <cell r="E260">
            <v>237</v>
          </cell>
          <cell r="F260">
            <v>2372</v>
          </cell>
          <cell r="G260" t="str">
            <v xml:space="preserve">CYRELA IMOBILIARIA - MUST     </v>
          </cell>
        </row>
        <row r="261">
          <cell r="A261">
            <v>42600</v>
          </cell>
          <cell r="B261">
            <v>8</v>
          </cell>
          <cell r="C261">
            <v>175</v>
          </cell>
          <cell r="D261">
            <v>133</v>
          </cell>
          <cell r="E261">
            <v>237</v>
          </cell>
          <cell r="F261">
            <v>1133</v>
          </cell>
          <cell r="G261" t="str">
            <v xml:space="preserve">SELLER                        </v>
          </cell>
        </row>
        <row r="262">
          <cell r="A262">
            <v>42600</v>
          </cell>
          <cell r="B262">
            <v>8</v>
          </cell>
          <cell r="C262">
            <v>175</v>
          </cell>
          <cell r="D262">
            <v>133</v>
          </cell>
          <cell r="E262">
            <v>237</v>
          </cell>
          <cell r="F262">
            <v>2372</v>
          </cell>
          <cell r="G262" t="str">
            <v xml:space="preserve">SELLER                        </v>
          </cell>
        </row>
        <row r="263">
          <cell r="A263">
            <v>42964</v>
          </cell>
          <cell r="B263">
            <v>3</v>
          </cell>
          <cell r="C263">
            <v>313</v>
          </cell>
          <cell r="D263">
            <v>222</v>
          </cell>
          <cell r="E263">
            <v>341</v>
          </cell>
          <cell r="F263">
            <v>61</v>
          </cell>
          <cell r="G263" t="str">
            <v xml:space="preserve">BR - ADM. / LOCAÇÃO           </v>
          </cell>
        </row>
        <row r="264">
          <cell r="A264">
            <v>44620</v>
          </cell>
          <cell r="B264">
            <v>3</v>
          </cell>
          <cell r="C264">
            <v>330</v>
          </cell>
          <cell r="D264">
            <v>114</v>
          </cell>
          <cell r="E264">
            <v>237</v>
          </cell>
          <cell r="F264">
            <v>1133</v>
          </cell>
          <cell r="G264" t="str">
            <v xml:space="preserve">CYRELA COML. - BELA CINTRA    </v>
          </cell>
        </row>
        <row r="265">
          <cell r="A265">
            <v>44620</v>
          </cell>
          <cell r="B265">
            <v>3</v>
          </cell>
          <cell r="C265">
            <v>330</v>
          </cell>
          <cell r="D265">
            <v>114</v>
          </cell>
          <cell r="E265">
            <v>237</v>
          </cell>
          <cell r="F265">
            <v>2372</v>
          </cell>
          <cell r="G265" t="str">
            <v xml:space="preserve">CYRELA COML. - BELA CINTRA    </v>
          </cell>
        </row>
        <row r="266">
          <cell r="A266">
            <v>44630</v>
          </cell>
          <cell r="B266">
            <v>0</v>
          </cell>
          <cell r="C266">
            <v>317</v>
          </cell>
          <cell r="D266">
            <v>121</v>
          </cell>
          <cell r="E266">
            <v>237</v>
          </cell>
          <cell r="F266">
            <v>1133</v>
          </cell>
          <cell r="G266" t="str">
            <v xml:space="preserve">BR - ALVORADA (M)             </v>
          </cell>
        </row>
        <row r="267">
          <cell r="A267">
            <v>44630</v>
          </cell>
          <cell r="B267">
            <v>0</v>
          </cell>
          <cell r="C267">
            <v>317</v>
          </cell>
          <cell r="D267">
            <v>121</v>
          </cell>
          <cell r="E267">
            <v>237</v>
          </cell>
          <cell r="F267">
            <v>2372</v>
          </cell>
          <cell r="G267" t="str">
            <v xml:space="preserve">BR - ALVORADA (M)             </v>
          </cell>
        </row>
        <row r="268">
          <cell r="A268">
            <v>44650</v>
          </cell>
          <cell r="B268">
            <v>5</v>
          </cell>
          <cell r="C268">
            <v>314</v>
          </cell>
          <cell r="D268">
            <v>123</v>
          </cell>
          <cell r="E268">
            <v>237</v>
          </cell>
          <cell r="F268">
            <v>1133</v>
          </cell>
          <cell r="G268" t="str">
            <v xml:space="preserve">BR - LUIZ MOLINA              </v>
          </cell>
        </row>
        <row r="269">
          <cell r="A269">
            <v>44650</v>
          </cell>
          <cell r="B269">
            <v>5</v>
          </cell>
          <cell r="C269">
            <v>314</v>
          </cell>
          <cell r="D269">
            <v>123</v>
          </cell>
          <cell r="E269">
            <v>237</v>
          </cell>
          <cell r="F269">
            <v>2372</v>
          </cell>
          <cell r="G269" t="str">
            <v xml:space="preserve">BR - LUIZ MOLINA              </v>
          </cell>
        </row>
        <row r="270">
          <cell r="A270">
            <v>44860</v>
          </cell>
          <cell r="B270">
            <v>5</v>
          </cell>
          <cell r="C270">
            <v>2639</v>
          </cell>
          <cell r="D270">
            <v>217</v>
          </cell>
          <cell r="E270">
            <v>237</v>
          </cell>
          <cell r="F270">
            <v>1133</v>
          </cell>
          <cell r="G270" t="str">
            <v xml:space="preserve">ABC II                        </v>
          </cell>
        </row>
        <row r="271">
          <cell r="A271">
            <v>44860</v>
          </cell>
          <cell r="B271">
            <v>5</v>
          </cell>
          <cell r="C271">
            <v>2639</v>
          </cell>
          <cell r="D271">
            <v>217</v>
          </cell>
          <cell r="E271">
            <v>237</v>
          </cell>
          <cell r="F271">
            <v>2372</v>
          </cell>
          <cell r="G271" t="str">
            <v xml:space="preserve">ABC II                        </v>
          </cell>
        </row>
        <row r="272">
          <cell r="A272">
            <v>46275</v>
          </cell>
          <cell r="B272">
            <v>0</v>
          </cell>
          <cell r="C272">
            <v>30</v>
          </cell>
          <cell r="D272">
            <v>228</v>
          </cell>
          <cell r="E272">
            <v>341</v>
          </cell>
          <cell r="F272">
            <v>61</v>
          </cell>
          <cell r="G272" t="str">
            <v xml:space="preserve">CYRELA IMOBILIARIA - NEW YORK </v>
          </cell>
        </row>
        <row r="273">
          <cell r="A273">
            <v>46281</v>
          </cell>
          <cell r="B273">
            <v>8</v>
          </cell>
          <cell r="C273">
            <v>998</v>
          </cell>
          <cell r="D273">
            <v>228</v>
          </cell>
          <cell r="E273">
            <v>341</v>
          </cell>
          <cell r="F273">
            <v>61</v>
          </cell>
          <cell r="G273" t="str">
            <v xml:space="preserve">CYRELA IMOBILIARIA            </v>
          </cell>
        </row>
        <row r="274">
          <cell r="A274">
            <v>46285</v>
          </cell>
          <cell r="B274">
            <v>9</v>
          </cell>
          <cell r="C274">
            <v>3117</v>
          </cell>
          <cell r="D274">
            <v>144</v>
          </cell>
          <cell r="E274">
            <v>341</v>
          </cell>
          <cell r="F274">
            <v>61</v>
          </cell>
          <cell r="G274" t="str">
            <v xml:space="preserve">CYRELA IMOB. - PL.CONCORDE    </v>
          </cell>
        </row>
        <row r="275">
          <cell r="A275">
            <v>46291</v>
          </cell>
          <cell r="B275">
            <v>7</v>
          </cell>
          <cell r="C275">
            <v>51</v>
          </cell>
          <cell r="D275">
            <v>228</v>
          </cell>
          <cell r="E275">
            <v>341</v>
          </cell>
          <cell r="F275">
            <v>61</v>
          </cell>
          <cell r="G275" t="str">
            <v xml:space="preserve">CYRELA IMOBILIARIA - FIRST    </v>
          </cell>
        </row>
        <row r="276">
          <cell r="A276">
            <v>46770</v>
          </cell>
          <cell r="B276">
            <v>7</v>
          </cell>
          <cell r="C276">
            <v>2279</v>
          </cell>
          <cell r="D276">
            <v>204</v>
          </cell>
          <cell r="E276">
            <v>237</v>
          </cell>
          <cell r="F276">
            <v>1133</v>
          </cell>
          <cell r="G276" t="str">
            <v xml:space="preserve">TAL EMPREEND.                 </v>
          </cell>
        </row>
        <row r="277">
          <cell r="A277">
            <v>46770</v>
          </cell>
          <cell r="B277">
            <v>7</v>
          </cell>
          <cell r="C277">
            <v>2279</v>
          </cell>
          <cell r="D277">
            <v>204</v>
          </cell>
          <cell r="E277">
            <v>237</v>
          </cell>
          <cell r="F277">
            <v>2372</v>
          </cell>
          <cell r="G277" t="str">
            <v xml:space="preserve">TAL EMPREEND.                 </v>
          </cell>
        </row>
        <row r="278">
          <cell r="A278">
            <v>46790</v>
          </cell>
          <cell r="B278">
            <v>1</v>
          </cell>
          <cell r="C278">
            <v>3579</v>
          </cell>
          <cell r="D278">
            <v>146</v>
          </cell>
          <cell r="E278">
            <v>237</v>
          </cell>
          <cell r="F278">
            <v>2372</v>
          </cell>
          <cell r="G278" t="str">
            <v xml:space="preserve">ABCD EMPREITADA DE LAVOR      </v>
          </cell>
        </row>
        <row r="279">
          <cell r="A279">
            <v>46922</v>
          </cell>
          <cell r="B279">
            <v>7</v>
          </cell>
          <cell r="C279">
            <v>1321</v>
          </cell>
          <cell r="D279">
            <v>203</v>
          </cell>
          <cell r="E279">
            <v>341</v>
          </cell>
          <cell r="F279">
            <v>61</v>
          </cell>
          <cell r="G279" t="str">
            <v xml:space="preserve">TAL DE INVEST.                </v>
          </cell>
        </row>
        <row r="280">
          <cell r="A280">
            <v>46924</v>
          </cell>
          <cell r="B280">
            <v>3</v>
          </cell>
          <cell r="C280">
            <v>336</v>
          </cell>
          <cell r="D280">
            <v>220</v>
          </cell>
          <cell r="E280">
            <v>341</v>
          </cell>
          <cell r="F280">
            <v>61</v>
          </cell>
          <cell r="G280" t="str">
            <v xml:space="preserve">CYBRA INVEST.                 </v>
          </cell>
        </row>
        <row r="281">
          <cell r="A281">
            <v>47441</v>
          </cell>
          <cell r="B281">
            <v>7</v>
          </cell>
          <cell r="C281">
            <v>330</v>
          </cell>
          <cell r="D281">
            <v>114</v>
          </cell>
          <cell r="E281">
            <v>341</v>
          </cell>
          <cell r="F281">
            <v>61</v>
          </cell>
          <cell r="G281" t="str">
            <v xml:space="preserve">CYRELA COML. - BELA CINTRA    </v>
          </cell>
        </row>
        <row r="282">
          <cell r="A282">
            <v>47442</v>
          </cell>
          <cell r="B282">
            <v>5</v>
          </cell>
          <cell r="C282">
            <v>1312</v>
          </cell>
          <cell r="D282">
            <v>262</v>
          </cell>
          <cell r="E282">
            <v>341</v>
          </cell>
          <cell r="F282">
            <v>61</v>
          </cell>
          <cell r="G282" t="str">
            <v xml:space="preserve">CYRELA TECNISA                </v>
          </cell>
        </row>
        <row r="283">
          <cell r="A283">
            <v>47569</v>
          </cell>
          <cell r="B283">
            <v>5</v>
          </cell>
          <cell r="C283">
            <v>1619</v>
          </cell>
          <cell r="D283">
            <v>113</v>
          </cell>
          <cell r="E283">
            <v>341</v>
          </cell>
          <cell r="F283">
            <v>61</v>
          </cell>
          <cell r="G283" t="str">
            <v xml:space="preserve">CYRELA COMERCIAL              </v>
          </cell>
        </row>
        <row r="284">
          <cell r="A284">
            <v>47615</v>
          </cell>
          <cell r="B284">
            <v>6</v>
          </cell>
          <cell r="C284">
            <v>3267</v>
          </cell>
          <cell r="D284">
            <v>141</v>
          </cell>
          <cell r="E284">
            <v>341</v>
          </cell>
          <cell r="F284">
            <v>61</v>
          </cell>
          <cell r="G284" t="str">
            <v xml:space="preserve">CYRELA INVEST. - CARLOS WEBER </v>
          </cell>
        </row>
        <row r="285">
          <cell r="A285">
            <v>47617</v>
          </cell>
          <cell r="B285">
            <v>2</v>
          </cell>
          <cell r="C285">
            <v>50</v>
          </cell>
          <cell r="D285">
            <v>127</v>
          </cell>
          <cell r="E285">
            <v>341</v>
          </cell>
          <cell r="F285">
            <v>61</v>
          </cell>
          <cell r="G285" t="str">
            <v>CYRELA INVESTIMENTO - C.VALENT</v>
          </cell>
        </row>
        <row r="286">
          <cell r="A286">
            <v>47619</v>
          </cell>
          <cell r="B286">
            <v>8</v>
          </cell>
          <cell r="C286">
            <v>1319</v>
          </cell>
          <cell r="D286">
            <v>127</v>
          </cell>
          <cell r="E286">
            <v>341</v>
          </cell>
          <cell r="F286">
            <v>61</v>
          </cell>
          <cell r="G286" t="str">
            <v xml:space="preserve">CYRELA INVESTIMENTO           </v>
          </cell>
        </row>
        <row r="287">
          <cell r="A287">
            <v>47792</v>
          </cell>
          <cell r="B287">
            <v>3</v>
          </cell>
          <cell r="C287">
            <v>169</v>
          </cell>
          <cell r="D287">
            <v>261</v>
          </cell>
          <cell r="E287">
            <v>341</v>
          </cell>
          <cell r="F287">
            <v>61</v>
          </cell>
          <cell r="G287" t="str">
            <v xml:space="preserve">CYRELA TECNISA - MOOCA        </v>
          </cell>
        </row>
        <row r="288">
          <cell r="A288">
            <v>48180</v>
          </cell>
          <cell r="B288">
            <v>7</v>
          </cell>
          <cell r="C288">
            <v>3289</v>
          </cell>
          <cell r="D288">
            <v>101</v>
          </cell>
          <cell r="E288">
            <v>237</v>
          </cell>
          <cell r="F288">
            <v>1133</v>
          </cell>
          <cell r="G288" t="str">
            <v xml:space="preserve">DÁLIA EMPREEND. - (MÃE)       </v>
          </cell>
        </row>
        <row r="289">
          <cell r="A289">
            <v>48180</v>
          </cell>
          <cell r="B289">
            <v>7</v>
          </cell>
          <cell r="C289">
            <v>3289</v>
          </cell>
          <cell r="D289">
            <v>101</v>
          </cell>
          <cell r="E289">
            <v>237</v>
          </cell>
          <cell r="F289">
            <v>2372</v>
          </cell>
          <cell r="G289" t="str">
            <v xml:space="preserve">DÁLIA EMPREEND. - (MÃE)       </v>
          </cell>
        </row>
        <row r="290">
          <cell r="A290">
            <v>48339</v>
          </cell>
          <cell r="B290">
            <v>2</v>
          </cell>
          <cell r="C290">
            <v>314</v>
          </cell>
          <cell r="D290">
            <v>123</v>
          </cell>
          <cell r="E290">
            <v>341</v>
          </cell>
          <cell r="F290">
            <v>61</v>
          </cell>
          <cell r="G290" t="str">
            <v xml:space="preserve">BR - LUIZ MOLINA              </v>
          </cell>
        </row>
        <row r="291">
          <cell r="A291">
            <v>48341</v>
          </cell>
          <cell r="B291">
            <v>8</v>
          </cell>
          <cell r="C291">
            <v>317</v>
          </cell>
          <cell r="D291">
            <v>121</v>
          </cell>
          <cell r="E291">
            <v>341</v>
          </cell>
          <cell r="F291">
            <v>61</v>
          </cell>
          <cell r="G291" t="str">
            <v xml:space="preserve">BR - ALVORADA                 </v>
          </cell>
        </row>
        <row r="292">
          <cell r="A292">
            <v>48397</v>
          </cell>
          <cell r="B292">
            <v>0</v>
          </cell>
          <cell r="C292">
            <v>319</v>
          </cell>
          <cell r="D292">
            <v>122</v>
          </cell>
          <cell r="E292">
            <v>341</v>
          </cell>
          <cell r="F292">
            <v>61</v>
          </cell>
          <cell r="G292" t="str">
            <v xml:space="preserve">BR - CEL. MELLO               </v>
          </cell>
        </row>
        <row r="293">
          <cell r="A293">
            <v>48398</v>
          </cell>
          <cell r="B293">
            <v>8</v>
          </cell>
          <cell r="C293">
            <v>335</v>
          </cell>
          <cell r="D293">
            <v>260</v>
          </cell>
          <cell r="E293">
            <v>341</v>
          </cell>
          <cell r="F293">
            <v>61</v>
          </cell>
          <cell r="G293" t="str">
            <v xml:space="preserve">CYRELA IMOB. - HIPICA         </v>
          </cell>
        </row>
        <row r="294">
          <cell r="A294">
            <v>48400</v>
          </cell>
          <cell r="B294">
            <v>2</v>
          </cell>
          <cell r="C294">
            <v>320</v>
          </cell>
          <cell r="D294">
            <v>120</v>
          </cell>
          <cell r="E294">
            <v>341</v>
          </cell>
          <cell r="F294">
            <v>61</v>
          </cell>
          <cell r="G294" t="str">
            <v xml:space="preserve">BR - ICOARANA                 </v>
          </cell>
        </row>
        <row r="295">
          <cell r="A295">
            <v>49000</v>
          </cell>
          <cell r="B295">
            <v>8</v>
          </cell>
          <cell r="C295">
            <v>1464</v>
          </cell>
          <cell r="D295">
            <v>246</v>
          </cell>
          <cell r="E295">
            <v>237</v>
          </cell>
          <cell r="F295">
            <v>1133</v>
          </cell>
          <cell r="G295" t="str">
            <v xml:space="preserve">CYRELA DINAMICA INVEST.       </v>
          </cell>
        </row>
        <row r="296">
          <cell r="A296">
            <v>49000</v>
          </cell>
          <cell r="B296">
            <v>8</v>
          </cell>
          <cell r="C296">
            <v>1464</v>
          </cell>
          <cell r="D296">
            <v>246</v>
          </cell>
          <cell r="E296">
            <v>237</v>
          </cell>
          <cell r="F296">
            <v>2372</v>
          </cell>
          <cell r="G296" t="str">
            <v xml:space="preserve">CYRELA DINAMICA INVEST.       </v>
          </cell>
        </row>
        <row r="297">
          <cell r="A297">
            <v>49501</v>
          </cell>
          <cell r="B297">
            <v>6</v>
          </cell>
          <cell r="C297">
            <v>75</v>
          </cell>
          <cell r="D297">
            <v>212</v>
          </cell>
          <cell r="E297">
            <v>341</v>
          </cell>
          <cell r="F297">
            <v>61</v>
          </cell>
          <cell r="G297" t="str">
            <v xml:space="preserve">NORTH PLACE - PROJETOS        </v>
          </cell>
        </row>
        <row r="298">
          <cell r="A298">
            <v>49752</v>
          </cell>
          <cell r="B298">
            <v>5</v>
          </cell>
          <cell r="C298">
            <v>2279</v>
          </cell>
          <cell r="D298">
            <v>204</v>
          </cell>
          <cell r="E298">
            <v>341</v>
          </cell>
          <cell r="F298">
            <v>61</v>
          </cell>
          <cell r="G298" t="str">
            <v xml:space="preserve">TAL EMPREEND.                 </v>
          </cell>
        </row>
        <row r="299">
          <cell r="A299">
            <v>50079</v>
          </cell>
          <cell r="B299">
            <v>9</v>
          </cell>
          <cell r="C299">
            <v>177</v>
          </cell>
          <cell r="D299">
            <v>263</v>
          </cell>
          <cell r="E299">
            <v>341</v>
          </cell>
          <cell r="F299">
            <v>61</v>
          </cell>
          <cell r="G299" t="str">
            <v xml:space="preserve">COUNTRY DE INVEST.            </v>
          </cell>
        </row>
        <row r="300">
          <cell r="A300">
            <v>50080</v>
          </cell>
          <cell r="B300">
            <v>7</v>
          </cell>
          <cell r="C300">
            <v>176</v>
          </cell>
          <cell r="D300">
            <v>129</v>
          </cell>
          <cell r="E300">
            <v>341</v>
          </cell>
          <cell r="F300">
            <v>61</v>
          </cell>
          <cell r="G300" t="str">
            <v xml:space="preserve">FIFTY DE INVEST.              </v>
          </cell>
        </row>
        <row r="301">
          <cell r="A301">
            <v>50596</v>
          </cell>
          <cell r="B301">
            <v>2</v>
          </cell>
          <cell r="C301">
            <v>3928</v>
          </cell>
          <cell r="D301">
            <v>161</v>
          </cell>
          <cell r="E301">
            <v>341</v>
          </cell>
          <cell r="F301">
            <v>61</v>
          </cell>
          <cell r="G301" t="str">
            <v xml:space="preserve">CYRELA CONSTR. - VEREDA       </v>
          </cell>
        </row>
        <row r="302">
          <cell r="A302">
            <v>50618</v>
          </cell>
          <cell r="B302">
            <v>4</v>
          </cell>
          <cell r="C302">
            <v>178</v>
          </cell>
          <cell r="D302">
            <v>225</v>
          </cell>
          <cell r="E302">
            <v>341</v>
          </cell>
          <cell r="F302">
            <v>61</v>
          </cell>
          <cell r="G302" t="str">
            <v xml:space="preserve">CYBRA INVEST.  - CORPORATE    </v>
          </cell>
        </row>
        <row r="303">
          <cell r="A303">
            <v>50620</v>
          </cell>
          <cell r="B303">
            <v>0</v>
          </cell>
          <cell r="C303">
            <v>178</v>
          </cell>
          <cell r="D303">
            <v>227</v>
          </cell>
          <cell r="E303">
            <v>341</v>
          </cell>
          <cell r="F303">
            <v>61</v>
          </cell>
          <cell r="G303" t="str">
            <v>CYBRA INVEST. - EMPREENDEDORES</v>
          </cell>
        </row>
        <row r="304">
          <cell r="A304">
            <v>50902</v>
          </cell>
          <cell r="B304">
            <v>2</v>
          </cell>
          <cell r="C304">
            <v>1745</v>
          </cell>
          <cell r="D304">
            <v>109</v>
          </cell>
          <cell r="E304">
            <v>341</v>
          </cell>
          <cell r="F304">
            <v>61</v>
          </cell>
          <cell r="G304" t="str">
            <v xml:space="preserve">NP EMPREEND. - STO. ANDRE     </v>
          </cell>
        </row>
        <row r="305">
          <cell r="A305">
            <v>51012</v>
          </cell>
          <cell r="B305">
            <v>9</v>
          </cell>
          <cell r="C305">
            <v>200</v>
          </cell>
          <cell r="D305">
            <v>117</v>
          </cell>
          <cell r="E305">
            <v>341</v>
          </cell>
          <cell r="F305">
            <v>61</v>
          </cell>
          <cell r="G305" t="str">
            <v xml:space="preserve">BR - IMPOSTOS                 </v>
          </cell>
        </row>
        <row r="306">
          <cell r="A306">
            <v>51175</v>
          </cell>
          <cell r="B306">
            <v>4</v>
          </cell>
          <cell r="C306">
            <v>2617</v>
          </cell>
          <cell r="D306">
            <v>209</v>
          </cell>
          <cell r="E306">
            <v>341</v>
          </cell>
          <cell r="F306">
            <v>61</v>
          </cell>
          <cell r="G306" t="str">
            <v xml:space="preserve">CANINDÉ - 19 FEVEREIRO        </v>
          </cell>
        </row>
        <row r="307">
          <cell r="A307">
            <v>51177</v>
          </cell>
          <cell r="B307">
            <v>0</v>
          </cell>
          <cell r="C307">
            <v>3621</v>
          </cell>
          <cell r="D307">
            <v>208</v>
          </cell>
          <cell r="E307">
            <v>341</v>
          </cell>
          <cell r="F307">
            <v>61</v>
          </cell>
          <cell r="G307" t="str">
            <v xml:space="preserve">CANINDÉ - PEPE                </v>
          </cell>
        </row>
        <row r="308">
          <cell r="A308">
            <v>51179</v>
          </cell>
          <cell r="B308">
            <v>6</v>
          </cell>
          <cell r="C308">
            <v>182</v>
          </cell>
          <cell r="D308">
            <v>224</v>
          </cell>
          <cell r="E308">
            <v>341</v>
          </cell>
          <cell r="F308">
            <v>61</v>
          </cell>
          <cell r="G308" t="str">
            <v xml:space="preserve">CYRELA CONSTR.-MELIA CAMPINAS </v>
          </cell>
        </row>
        <row r="309">
          <cell r="A309">
            <v>51181</v>
          </cell>
          <cell r="B309">
            <v>2</v>
          </cell>
          <cell r="C309">
            <v>2363</v>
          </cell>
          <cell r="D309">
            <v>210</v>
          </cell>
          <cell r="E309">
            <v>341</v>
          </cell>
          <cell r="F309">
            <v>61</v>
          </cell>
          <cell r="G309" t="str">
            <v xml:space="preserve">CANINDÉ - CASA ROSA           </v>
          </cell>
        </row>
        <row r="310">
          <cell r="A310">
            <v>51196</v>
          </cell>
          <cell r="B310">
            <v>0</v>
          </cell>
          <cell r="C310">
            <v>2054</v>
          </cell>
          <cell r="D310">
            <v>118</v>
          </cell>
          <cell r="E310">
            <v>341</v>
          </cell>
          <cell r="F310">
            <v>61</v>
          </cell>
          <cell r="G310" t="str">
            <v xml:space="preserve">BR - NHAMBIQUARAS             </v>
          </cell>
        </row>
        <row r="311">
          <cell r="A311">
            <v>51198</v>
          </cell>
          <cell r="B311">
            <v>6</v>
          </cell>
          <cell r="C311">
            <v>3474</v>
          </cell>
          <cell r="D311">
            <v>232</v>
          </cell>
          <cell r="E311">
            <v>341</v>
          </cell>
          <cell r="F311">
            <v>61</v>
          </cell>
          <cell r="G311" t="str">
            <v xml:space="preserve">COUNTRY - PANAMBY LOTE 1      </v>
          </cell>
        </row>
        <row r="312">
          <cell r="A312">
            <v>51365</v>
          </cell>
          <cell r="B312">
            <v>1</v>
          </cell>
          <cell r="C312">
            <v>2320</v>
          </cell>
          <cell r="D312">
            <v>265</v>
          </cell>
          <cell r="E312">
            <v>341</v>
          </cell>
          <cell r="F312">
            <v>61</v>
          </cell>
          <cell r="G312" t="str">
            <v xml:space="preserve">BR - FERNANDES DE ABREU       </v>
          </cell>
        </row>
        <row r="313">
          <cell r="A313">
            <v>52828</v>
          </cell>
          <cell r="B313">
            <v>7</v>
          </cell>
          <cell r="C313">
            <v>333</v>
          </cell>
          <cell r="D313">
            <v>102</v>
          </cell>
          <cell r="E313">
            <v>341</v>
          </cell>
          <cell r="F313">
            <v>61</v>
          </cell>
          <cell r="G313" t="str">
            <v xml:space="preserve">BRX ADM. SHOP.                </v>
          </cell>
        </row>
        <row r="314">
          <cell r="A314">
            <v>52830</v>
          </cell>
          <cell r="B314">
            <v>3</v>
          </cell>
          <cell r="C314">
            <v>131</v>
          </cell>
          <cell r="D314">
            <v>112</v>
          </cell>
          <cell r="E314">
            <v>341</v>
          </cell>
          <cell r="F314">
            <v>61</v>
          </cell>
          <cell r="G314" t="str">
            <v xml:space="preserve">CAÇAPAVA EMPREITADA           </v>
          </cell>
        </row>
        <row r="315">
          <cell r="A315">
            <v>53725</v>
          </cell>
          <cell r="B315">
            <v>4</v>
          </cell>
          <cell r="C315">
            <v>3476</v>
          </cell>
          <cell r="D315">
            <v>234</v>
          </cell>
          <cell r="E315">
            <v>341</v>
          </cell>
          <cell r="F315">
            <v>61</v>
          </cell>
          <cell r="G315" t="str">
            <v xml:space="preserve">COUNTRY - PANAMBY LOTE 23     </v>
          </cell>
        </row>
        <row r="316">
          <cell r="A316">
            <v>53729</v>
          </cell>
          <cell r="B316">
            <v>6</v>
          </cell>
          <cell r="C316">
            <v>3514</v>
          </cell>
          <cell r="D316">
            <v>230</v>
          </cell>
          <cell r="E316">
            <v>341</v>
          </cell>
          <cell r="F316">
            <v>61</v>
          </cell>
          <cell r="G316" t="str">
            <v xml:space="preserve">TAL EMPR. - RAFAEL DE BARROS  </v>
          </cell>
        </row>
        <row r="317">
          <cell r="A317">
            <v>53732</v>
          </cell>
          <cell r="B317">
            <v>0</v>
          </cell>
          <cell r="C317">
            <v>3237</v>
          </cell>
          <cell r="D317">
            <v>137</v>
          </cell>
          <cell r="E317">
            <v>341</v>
          </cell>
          <cell r="F317">
            <v>61</v>
          </cell>
          <cell r="G317" t="str">
            <v xml:space="preserve">CYRELA INVEST. - DIAS LEME 2  </v>
          </cell>
        </row>
        <row r="318">
          <cell r="A318">
            <v>53734</v>
          </cell>
          <cell r="B318">
            <v>6</v>
          </cell>
          <cell r="C318">
            <v>2980</v>
          </cell>
          <cell r="D318">
            <v>139</v>
          </cell>
          <cell r="E318">
            <v>341</v>
          </cell>
          <cell r="F318">
            <v>61</v>
          </cell>
          <cell r="G318" t="str">
            <v xml:space="preserve">CYRELA IMOB. - DIAS LEME 1    </v>
          </cell>
        </row>
        <row r="319">
          <cell r="A319">
            <v>53738</v>
          </cell>
          <cell r="B319">
            <v>7</v>
          </cell>
          <cell r="C319">
            <v>3071</v>
          </cell>
          <cell r="D319">
            <v>267</v>
          </cell>
          <cell r="E319">
            <v>341</v>
          </cell>
          <cell r="F319">
            <v>61</v>
          </cell>
          <cell r="G319" t="str">
            <v xml:space="preserve">BR - COND. LEOPOLDO           </v>
          </cell>
        </row>
        <row r="320">
          <cell r="A320">
            <v>53739</v>
          </cell>
          <cell r="B320">
            <v>5</v>
          </cell>
          <cell r="C320">
            <v>2725</v>
          </cell>
          <cell r="D320">
            <v>138</v>
          </cell>
          <cell r="E320">
            <v>341</v>
          </cell>
          <cell r="F320">
            <v>61</v>
          </cell>
          <cell r="G320" t="str">
            <v>FIFTY - MARTINIANO DE CARVALHO</v>
          </cell>
        </row>
        <row r="321">
          <cell r="A321">
            <v>53741</v>
          </cell>
          <cell r="B321">
            <v>1</v>
          </cell>
          <cell r="C321">
            <v>2745</v>
          </cell>
          <cell r="D321">
            <v>151</v>
          </cell>
          <cell r="E321">
            <v>341</v>
          </cell>
          <cell r="F321">
            <v>61</v>
          </cell>
          <cell r="G321" t="str">
            <v xml:space="preserve">FIFTY - PINTASSILGO           </v>
          </cell>
        </row>
        <row r="322">
          <cell r="A322">
            <v>53742</v>
          </cell>
          <cell r="B322">
            <v>9</v>
          </cell>
          <cell r="C322">
            <v>334</v>
          </cell>
          <cell r="D322">
            <v>216</v>
          </cell>
          <cell r="E322">
            <v>341</v>
          </cell>
          <cell r="F322">
            <v>61</v>
          </cell>
          <cell r="G322" t="str">
            <v xml:space="preserve">BRC SERVIÇOS                  </v>
          </cell>
        </row>
        <row r="323">
          <cell r="A323">
            <v>53751</v>
          </cell>
          <cell r="B323">
            <v>0</v>
          </cell>
          <cell r="C323">
            <v>3137</v>
          </cell>
          <cell r="D323">
            <v>143</v>
          </cell>
          <cell r="E323">
            <v>341</v>
          </cell>
          <cell r="F323">
            <v>61</v>
          </cell>
          <cell r="G323" t="str">
            <v xml:space="preserve">CYRELA INVEST. - VLG. HIPICA  </v>
          </cell>
        </row>
        <row r="324">
          <cell r="A324">
            <v>53752</v>
          </cell>
          <cell r="B324">
            <v>8</v>
          </cell>
          <cell r="C324">
            <v>3289</v>
          </cell>
          <cell r="D324">
            <v>105</v>
          </cell>
          <cell r="E324">
            <v>341</v>
          </cell>
          <cell r="F324">
            <v>61</v>
          </cell>
          <cell r="G324" t="str">
            <v xml:space="preserve">DÁLIA EMPREEND. - (CONSÓRCIO) </v>
          </cell>
        </row>
        <row r="325">
          <cell r="A325">
            <v>53753</v>
          </cell>
          <cell r="B325">
            <v>6</v>
          </cell>
          <cell r="C325">
            <v>3240</v>
          </cell>
          <cell r="D325">
            <v>140</v>
          </cell>
          <cell r="E325">
            <v>341</v>
          </cell>
          <cell r="F325">
            <v>61</v>
          </cell>
          <cell r="G325" t="str">
            <v xml:space="preserve">CYRELA INVEST. - VOLUNTÁRIOS  </v>
          </cell>
        </row>
        <row r="326">
          <cell r="A326">
            <v>53754</v>
          </cell>
          <cell r="B326">
            <v>4</v>
          </cell>
          <cell r="C326">
            <v>2619</v>
          </cell>
          <cell r="D326">
            <v>111</v>
          </cell>
          <cell r="E326">
            <v>341</v>
          </cell>
          <cell r="F326">
            <v>61</v>
          </cell>
          <cell r="G326" t="str">
            <v xml:space="preserve">DÁLIA EMPREEND.- BONI         </v>
          </cell>
        </row>
        <row r="327">
          <cell r="A327">
            <v>53755</v>
          </cell>
          <cell r="B327">
            <v>1</v>
          </cell>
          <cell r="C327">
            <v>1317</v>
          </cell>
          <cell r="D327">
            <v>218</v>
          </cell>
          <cell r="E327">
            <v>341</v>
          </cell>
          <cell r="F327">
            <v>61</v>
          </cell>
          <cell r="G327" t="str">
            <v xml:space="preserve">ABC REALTY                    </v>
          </cell>
        </row>
        <row r="328">
          <cell r="A328">
            <v>53757</v>
          </cell>
          <cell r="B328">
            <v>7</v>
          </cell>
          <cell r="C328">
            <v>2641</v>
          </cell>
          <cell r="D328">
            <v>221</v>
          </cell>
          <cell r="E328">
            <v>341</v>
          </cell>
          <cell r="F328">
            <v>61</v>
          </cell>
          <cell r="G328" t="str">
            <v xml:space="preserve">CAPITAL REALTY                </v>
          </cell>
        </row>
        <row r="329">
          <cell r="A329">
            <v>53759</v>
          </cell>
          <cell r="B329">
            <v>3</v>
          </cell>
          <cell r="C329">
            <v>183</v>
          </cell>
          <cell r="D329">
            <v>117</v>
          </cell>
          <cell r="E329">
            <v>341</v>
          </cell>
          <cell r="F329">
            <v>61</v>
          </cell>
          <cell r="G329" t="str">
            <v xml:space="preserve">MILLENIUM INVESTIMENTO        </v>
          </cell>
        </row>
        <row r="330">
          <cell r="A330">
            <v>53760</v>
          </cell>
          <cell r="B330">
            <v>1</v>
          </cell>
          <cell r="C330">
            <v>2446</v>
          </cell>
          <cell r="D330">
            <v>266</v>
          </cell>
          <cell r="E330">
            <v>341</v>
          </cell>
          <cell r="F330">
            <v>61</v>
          </cell>
          <cell r="G330" t="str">
            <v xml:space="preserve">BR - DADO BIER                </v>
          </cell>
        </row>
        <row r="331">
          <cell r="A331">
            <v>53762</v>
          </cell>
          <cell r="B331">
            <v>7</v>
          </cell>
          <cell r="C331">
            <v>325</v>
          </cell>
          <cell r="D331">
            <v>202</v>
          </cell>
          <cell r="E331">
            <v>341</v>
          </cell>
          <cell r="F331">
            <v>61</v>
          </cell>
          <cell r="G331" t="str">
            <v xml:space="preserve">BR - FARIA LIMA               </v>
          </cell>
        </row>
        <row r="332">
          <cell r="A332">
            <v>53764</v>
          </cell>
          <cell r="B332">
            <v>3</v>
          </cell>
          <cell r="C332">
            <v>3458</v>
          </cell>
          <cell r="D332">
            <v>223</v>
          </cell>
          <cell r="E332">
            <v>341</v>
          </cell>
          <cell r="F332">
            <v>61</v>
          </cell>
          <cell r="G332" t="str">
            <v xml:space="preserve">BR - GEORGIA                  </v>
          </cell>
        </row>
        <row r="333">
          <cell r="A333">
            <v>53767</v>
          </cell>
          <cell r="B333">
            <v>6</v>
          </cell>
          <cell r="C333">
            <v>132</v>
          </cell>
          <cell r="D333">
            <v>215</v>
          </cell>
          <cell r="E333">
            <v>341</v>
          </cell>
          <cell r="F333">
            <v>61</v>
          </cell>
          <cell r="G333" t="str">
            <v xml:space="preserve">ALAGOAS                       </v>
          </cell>
        </row>
        <row r="334">
          <cell r="A334">
            <v>53768</v>
          </cell>
          <cell r="B334">
            <v>4</v>
          </cell>
          <cell r="C334">
            <v>3494</v>
          </cell>
          <cell r="D334">
            <v>117</v>
          </cell>
          <cell r="E334">
            <v>341</v>
          </cell>
          <cell r="F334">
            <v>61</v>
          </cell>
          <cell r="G334" t="str">
            <v xml:space="preserve">BR - SERVIÇOS                 </v>
          </cell>
        </row>
        <row r="335">
          <cell r="A335">
            <v>53770</v>
          </cell>
          <cell r="B335">
            <v>0</v>
          </cell>
          <cell r="C335">
            <v>2953</v>
          </cell>
          <cell r="D335">
            <v>116</v>
          </cell>
          <cell r="E335">
            <v>341</v>
          </cell>
          <cell r="F335">
            <v>61</v>
          </cell>
          <cell r="G335" t="str">
            <v xml:space="preserve">CYRELA INVEST. - D. SALVADOR  </v>
          </cell>
        </row>
        <row r="336">
          <cell r="A336">
            <v>53772</v>
          </cell>
          <cell r="B336">
            <v>6</v>
          </cell>
          <cell r="C336">
            <v>3138</v>
          </cell>
          <cell r="D336">
            <v>132</v>
          </cell>
          <cell r="E336">
            <v>341</v>
          </cell>
          <cell r="F336">
            <v>61</v>
          </cell>
          <cell r="G336" t="str">
            <v xml:space="preserve">CYRELA INVEST. - HIPICA BLVD  </v>
          </cell>
        </row>
        <row r="337">
          <cell r="A337">
            <v>53776</v>
          </cell>
          <cell r="B337">
            <v>7</v>
          </cell>
          <cell r="C337">
            <v>3288</v>
          </cell>
          <cell r="D337">
            <v>214</v>
          </cell>
          <cell r="E337">
            <v>341</v>
          </cell>
          <cell r="F337">
            <v>61</v>
          </cell>
          <cell r="G337" t="str">
            <v xml:space="preserve">CYRELA INVEST. - LAZULI       </v>
          </cell>
        </row>
        <row r="338">
          <cell r="A338">
            <v>102047</v>
          </cell>
          <cell r="B338">
            <v>1</v>
          </cell>
          <cell r="C338">
            <v>3461</v>
          </cell>
          <cell r="D338">
            <v>145</v>
          </cell>
          <cell r="E338">
            <v>74</v>
          </cell>
          <cell r="F338">
            <v>1</v>
          </cell>
          <cell r="G338" t="str">
            <v xml:space="preserve">EXPAND - GALDEANO - CI             </v>
          </cell>
        </row>
        <row r="339">
          <cell r="A339">
            <v>102525</v>
          </cell>
          <cell r="B339">
            <v>1</v>
          </cell>
          <cell r="C339">
            <v>200</v>
          </cell>
          <cell r="D339">
            <v>117</v>
          </cell>
          <cell r="E339">
            <v>409</v>
          </cell>
          <cell r="F339">
            <v>398</v>
          </cell>
          <cell r="G339" t="str">
            <v xml:space="preserve">BRAZIL REALTY S/A             </v>
          </cell>
        </row>
        <row r="340">
          <cell r="A340">
            <v>102650</v>
          </cell>
          <cell r="B340">
            <v>3</v>
          </cell>
          <cell r="C340">
            <v>212</v>
          </cell>
          <cell r="D340">
            <v>198</v>
          </cell>
          <cell r="E340">
            <v>409</v>
          </cell>
          <cell r="F340">
            <v>927</v>
          </cell>
          <cell r="G340" t="str">
            <v xml:space="preserve">FDO JK                        </v>
          </cell>
        </row>
        <row r="341">
          <cell r="A341">
            <v>102651</v>
          </cell>
          <cell r="B341">
            <v>1</v>
          </cell>
          <cell r="C341">
            <v>71</v>
          </cell>
          <cell r="D341">
            <v>197</v>
          </cell>
          <cell r="E341">
            <v>409</v>
          </cell>
          <cell r="F341">
            <v>927</v>
          </cell>
          <cell r="G341" t="str">
            <v xml:space="preserve">FDO CTI                       </v>
          </cell>
        </row>
        <row r="342">
          <cell r="A342">
            <v>102652</v>
          </cell>
          <cell r="B342">
            <v>9</v>
          </cell>
          <cell r="C342">
            <v>318</v>
          </cell>
          <cell r="D342">
            <v>199</v>
          </cell>
          <cell r="E342">
            <v>409</v>
          </cell>
          <cell r="F342">
            <v>927</v>
          </cell>
          <cell r="G342" t="str">
            <v xml:space="preserve">FDO BRASILIO MACHADO          </v>
          </cell>
        </row>
        <row r="343">
          <cell r="A343">
            <v>102653</v>
          </cell>
          <cell r="B343">
            <v>7</v>
          </cell>
          <cell r="C343">
            <v>78</v>
          </cell>
          <cell r="D343">
            <v>196</v>
          </cell>
          <cell r="E343">
            <v>409</v>
          </cell>
          <cell r="F343">
            <v>927</v>
          </cell>
          <cell r="G343" t="str">
            <v xml:space="preserve">FDO ABC                       </v>
          </cell>
        </row>
        <row r="344">
          <cell r="A344">
            <v>103512</v>
          </cell>
          <cell r="B344">
            <v>3</v>
          </cell>
          <cell r="C344">
            <v>1464</v>
          </cell>
          <cell r="D344">
            <v>246</v>
          </cell>
          <cell r="E344">
            <v>409</v>
          </cell>
          <cell r="F344">
            <v>13</v>
          </cell>
          <cell r="G344" t="str">
            <v>CYRELA DINAMICA - BELLADDOCK</v>
          </cell>
        </row>
        <row r="345">
          <cell r="A345">
            <v>103518</v>
          </cell>
          <cell r="B345">
            <v>0</v>
          </cell>
          <cell r="C345">
            <v>176</v>
          </cell>
          <cell r="D345">
            <v>129</v>
          </cell>
          <cell r="E345">
            <v>409</v>
          </cell>
          <cell r="F345">
            <v>13</v>
          </cell>
          <cell r="G345" t="str">
            <v>FIFTY DE INVEST.</v>
          </cell>
        </row>
        <row r="346">
          <cell r="A346">
            <v>103534</v>
          </cell>
          <cell r="B346">
            <v>2</v>
          </cell>
          <cell r="C346">
            <v>2390</v>
          </cell>
          <cell r="D346">
            <v>134</v>
          </cell>
          <cell r="E346">
            <v>409</v>
          </cell>
          <cell r="F346">
            <v>398</v>
          </cell>
          <cell r="G346" t="str">
            <v xml:space="preserve">BR - REIT II                  </v>
          </cell>
        </row>
        <row r="347">
          <cell r="A347">
            <v>103973</v>
          </cell>
          <cell r="B347">
            <v>2</v>
          </cell>
          <cell r="C347">
            <v>3117</v>
          </cell>
          <cell r="D347">
            <v>144</v>
          </cell>
          <cell r="E347">
            <v>409</v>
          </cell>
          <cell r="F347">
            <v>398</v>
          </cell>
          <cell r="G347" t="str">
            <v>CYRELA IMOB. - PL.CONCORDE (C)</v>
          </cell>
        </row>
        <row r="348">
          <cell r="A348">
            <v>103974</v>
          </cell>
          <cell r="B348">
            <v>0</v>
          </cell>
          <cell r="C348">
            <v>3117</v>
          </cell>
          <cell r="D348">
            <v>144</v>
          </cell>
          <cell r="E348">
            <v>409</v>
          </cell>
          <cell r="F348">
            <v>398</v>
          </cell>
          <cell r="G348" t="str">
            <v>CYRELA IMOB. - PL.CONCORDE (M)</v>
          </cell>
        </row>
        <row r="349">
          <cell r="A349">
            <v>104089</v>
          </cell>
          <cell r="B349">
            <v>6</v>
          </cell>
          <cell r="C349">
            <v>3474</v>
          </cell>
          <cell r="D349">
            <v>205</v>
          </cell>
          <cell r="E349">
            <v>409</v>
          </cell>
          <cell r="F349">
            <v>398</v>
          </cell>
          <cell r="G349" t="str">
            <v>COUNTRY - PANAMBY L. 1</v>
          </cell>
        </row>
        <row r="350">
          <cell r="A350">
            <v>110001</v>
          </cell>
          <cell r="B350">
            <v>0</v>
          </cell>
          <cell r="C350">
            <v>0</v>
          </cell>
          <cell r="D350">
            <v>100</v>
          </cell>
          <cell r="E350">
            <v>184</v>
          </cell>
          <cell r="F350">
            <v>1</v>
          </cell>
          <cell r="G350" t="str">
            <v>BRAZIL REALTY - C/C INVESTIDOR</v>
          </cell>
        </row>
        <row r="351">
          <cell r="A351">
            <v>110491</v>
          </cell>
          <cell r="B351">
            <v>1</v>
          </cell>
          <cell r="C351">
            <v>3753</v>
          </cell>
          <cell r="D351">
            <v>253</v>
          </cell>
          <cell r="E351">
            <v>184</v>
          </cell>
          <cell r="F351">
            <v>1</v>
          </cell>
          <cell r="G351" t="str">
            <v>CYRELA SANSET - MINISTRO ROCHA</v>
          </cell>
        </row>
        <row r="352">
          <cell r="A352">
            <v>121800</v>
          </cell>
          <cell r="B352">
            <v>4</v>
          </cell>
          <cell r="C352">
            <v>200</v>
          </cell>
          <cell r="D352">
            <v>117</v>
          </cell>
          <cell r="E352">
            <v>347</v>
          </cell>
          <cell r="F352">
            <v>1771</v>
          </cell>
          <cell r="G352" t="str">
            <v xml:space="preserve">BRAZIL REALTY S/A             </v>
          </cell>
        </row>
        <row r="353">
          <cell r="A353">
            <v>139600</v>
          </cell>
          <cell r="B353">
            <v>28</v>
          </cell>
          <cell r="C353">
            <v>3267</v>
          </cell>
          <cell r="D353">
            <v>141</v>
          </cell>
          <cell r="E353">
            <v>479</v>
          </cell>
          <cell r="F353">
            <v>1</v>
          </cell>
          <cell r="G353" t="str">
            <v xml:space="preserve">CYRELA INVEST. - CARLOS WEBER </v>
          </cell>
        </row>
        <row r="354">
          <cell r="A354">
            <v>196599</v>
          </cell>
          <cell r="B354">
            <v>21</v>
          </cell>
          <cell r="C354">
            <v>3461</v>
          </cell>
          <cell r="D354">
            <v>145</v>
          </cell>
          <cell r="E354">
            <v>479</v>
          </cell>
          <cell r="F354">
            <v>1</v>
          </cell>
          <cell r="G354" t="str">
            <v xml:space="preserve">EXPAND - GALDEANO             </v>
          </cell>
        </row>
        <row r="355">
          <cell r="A355">
            <v>215023</v>
          </cell>
          <cell r="B355">
            <v>0</v>
          </cell>
          <cell r="C355">
            <v>4170</v>
          </cell>
          <cell r="D355">
            <v>155</v>
          </cell>
          <cell r="E355">
            <v>479</v>
          </cell>
          <cell r="F355">
            <v>1</v>
          </cell>
          <cell r="G355" t="str">
            <v xml:space="preserve">KLABIN SEGALL CYRELA          </v>
          </cell>
        </row>
        <row r="356">
          <cell r="A356">
            <v>232464</v>
          </cell>
          <cell r="B356">
            <v>1</v>
          </cell>
          <cell r="C356">
            <v>200</v>
          </cell>
          <cell r="D356">
            <v>38</v>
          </cell>
          <cell r="E356">
            <v>422</v>
          </cell>
          <cell r="F356">
            <v>34</v>
          </cell>
          <cell r="G356" t="str">
            <v xml:space="preserve">BR - CONTA GARANTIDA          </v>
          </cell>
        </row>
        <row r="357">
          <cell r="A357">
            <v>232464</v>
          </cell>
          <cell r="B357">
            <v>1</v>
          </cell>
          <cell r="C357">
            <v>200</v>
          </cell>
          <cell r="D357">
            <v>38</v>
          </cell>
          <cell r="E357">
            <v>422</v>
          </cell>
          <cell r="F357">
            <v>34</v>
          </cell>
          <cell r="G357" t="str">
            <v xml:space="preserve">BR - CONTA GARANTIDA          </v>
          </cell>
        </row>
        <row r="358">
          <cell r="A358">
            <v>266123</v>
          </cell>
          <cell r="B358">
            <v>38</v>
          </cell>
          <cell r="C358">
            <v>4169</v>
          </cell>
          <cell r="D358">
            <v>164</v>
          </cell>
          <cell r="E358">
            <v>479</v>
          </cell>
          <cell r="F358">
            <v>2</v>
          </cell>
          <cell r="G358" t="str">
            <v>CYRELA CONSTRUTORA - TELEFONICA</v>
          </cell>
        </row>
        <row r="359">
          <cell r="A359">
            <v>706778</v>
          </cell>
          <cell r="B359">
            <v>4</v>
          </cell>
          <cell r="C359">
            <v>3514</v>
          </cell>
          <cell r="D359">
            <v>230</v>
          </cell>
          <cell r="E359">
            <v>356</v>
          </cell>
          <cell r="F359">
            <v>689</v>
          </cell>
          <cell r="G359" t="str">
            <v xml:space="preserve">TAL EMPR. - RAFAEL BARROS (M) </v>
          </cell>
        </row>
        <row r="360">
          <cell r="A360">
            <v>706781</v>
          </cell>
          <cell r="B360">
            <v>8</v>
          </cell>
          <cell r="C360">
            <v>2554</v>
          </cell>
          <cell r="D360">
            <v>231</v>
          </cell>
          <cell r="E360">
            <v>356</v>
          </cell>
          <cell r="F360">
            <v>689</v>
          </cell>
          <cell r="G360" t="str">
            <v xml:space="preserve">FIFTY - ARAGUARI (M)          </v>
          </cell>
        </row>
        <row r="361">
          <cell r="A361">
            <v>788275</v>
          </cell>
          <cell r="B361">
            <v>6</v>
          </cell>
          <cell r="C361">
            <v>3245</v>
          </cell>
          <cell r="D361">
            <v>257</v>
          </cell>
          <cell r="E361">
            <v>291</v>
          </cell>
          <cell r="F361">
            <v>39</v>
          </cell>
          <cell r="G361" t="str">
            <v xml:space="preserve">UNIQUE DE INVEST.             </v>
          </cell>
        </row>
        <row r="362">
          <cell r="A362">
            <v>820413</v>
          </cell>
          <cell r="B362">
            <v>1</v>
          </cell>
          <cell r="C362">
            <v>1318</v>
          </cell>
          <cell r="D362">
            <v>126</v>
          </cell>
          <cell r="E362">
            <v>409</v>
          </cell>
          <cell r="F362">
            <v>398</v>
          </cell>
          <cell r="G362" t="str">
            <v xml:space="preserve">CYRELA EMPREEND.              </v>
          </cell>
        </row>
        <row r="363">
          <cell r="A363">
            <v>910300</v>
          </cell>
          <cell r="B363">
            <v>3</v>
          </cell>
          <cell r="C363">
            <v>0</v>
          </cell>
          <cell r="D363">
            <v>126</v>
          </cell>
          <cell r="E363">
            <v>422</v>
          </cell>
          <cell r="F363">
            <v>34</v>
          </cell>
          <cell r="G363" t="str">
            <v xml:space="preserve">CYRELA EMPREEND. - CI         </v>
          </cell>
        </row>
        <row r="364">
          <cell r="A364">
            <v>910301</v>
          </cell>
          <cell r="B364">
            <v>1</v>
          </cell>
          <cell r="C364">
            <v>200</v>
          </cell>
          <cell r="D364">
            <v>117</v>
          </cell>
          <cell r="E364">
            <v>422</v>
          </cell>
          <cell r="F364">
            <v>34</v>
          </cell>
          <cell r="G364" t="str">
            <v xml:space="preserve">BRAZIL REALTY S/A - CI        </v>
          </cell>
        </row>
        <row r="365">
          <cell r="A365">
            <v>910302</v>
          </cell>
          <cell r="B365">
            <v>0</v>
          </cell>
          <cell r="C365">
            <v>0</v>
          </cell>
          <cell r="D365">
            <v>126</v>
          </cell>
          <cell r="E365">
            <v>422</v>
          </cell>
          <cell r="F365">
            <v>34</v>
          </cell>
          <cell r="G365" t="str">
            <v xml:space="preserve">SERVIÇOS - CI                 </v>
          </cell>
        </row>
        <row r="366">
          <cell r="A366">
            <v>910303</v>
          </cell>
          <cell r="B366">
            <v>8</v>
          </cell>
          <cell r="C366">
            <v>0</v>
          </cell>
          <cell r="D366">
            <v>126</v>
          </cell>
          <cell r="E366">
            <v>422</v>
          </cell>
          <cell r="F366">
            <v>34</v>
          </cell>
          <cell r="G366" t="str">
            <v xml:space="preserve">CYRELA EMPREEND.-JEQUITIBÁ-CI </v>
          </cell>
        </row>
        <row r="367">
          <cell r="A367">
            <v>910304</v>
          </cell>
          <cell r="B367">
            <v>6</v>
          </cell>
          <cell r="C367">
            <v>0</v>
          </cell>
          <cell r="D367">
            <v>126</v>
          </cell>
          <cell r="E367">
            <v>422</v>
          </cell>
          <cell r="F367">
            <v>34</v>
          </cell>
          <cell r="G367" t="str">
            <v>CYRELA EMPREEND. -P.ROTONDO-CI</v>
          </cell>
        </row>
        <row r="368">
          <cell r="A368">
            <v>910305</v>
          </cell>
          <cell r="B368">
            <v>4</v>
          </cell>
          <cell r="C368">
            <v>0</v>
          </cell>
          <cell r="D368">
            <v>126</v>
          </cell>
          <cell r="E368">
            <v>422</v>
          </cell>
          <cell r="F368">
            <v>34</v>
          </cell>
          <cell r="G368" t="str">
            <v>CYRELA EMPREEND. -EDU PRADO-CI</v>
          </cell>
        </row>
        <row r="369">
          <cell r="A369">
            <v>910306</v>
          </cell>
          <cell r="B369">
            <v>2</v>
          </cell>
          <cell r="C369">
            <v>0</v>
          </cell>
          <cell r="D369">
            <v>126</v>
          </cell>
          <cell r="E369">
            <v>422</v>
          </cell>
          <cell r="F369">
            <v>34</v>
          </cell>
          <cell r="G369" t="str">
            <v xml:space="preserve">CYRELA EMPREEND. - FIRST - CI </v>
          </cell>
        </row>
        <row r="370">
          <cell r="A370">
            <v>910307</v>
          </cell>
          <cell r="B370">
            <v>1</v>
          </cell>
          <cell r="C370">
            <v>0</v>
          </cell>
          <cell r="D370">
            <v>126</v>
          </cell>
          <cell r="E370">
            <v>422</v>
          </cell>
          <cell r="F370">
            <v>34</v>
          </cell>
          <cell r="G370" t="str">
            <v xml:space="preserve">CYRELA EMPREEND. - M.MOR - CI </v>
          </cell>
        </row>
        <row r="371">
          <cell r="A371">
            <v>910308</v>
          </cell>
          <cell r="B371">
            <v>9</v>
          </cell>
          <cell r="C371">
            <v>0</v>
          </cell>
          <cell r="D371">
            <v>126</v>
          </cell>
          <cell r="E371">
            <v>422</v>
          </cell>
          <cell r="F371">
            <v>34</v>
          </cell>
          <cell r="G371" t="str">
            <v>CYRELA EMPREEND. - C.GRANDE-CI</v>
          </cell>
        </row>
        <row r="372">
          <cell r="A372">
            <v>910309</v>
          </cell>
          <cell r="B372">
            <v>7</v>
          </cell>
          <cell r="C372">
            <v>0</v>
          </cell>
          <cell r="D372">
            <v>126</v>
          </cell>
          <cell r="E372">
            <v>422</v>
          </cell>
          <cell r="F372">
            <v>34</v>
          </cell>
          <cell r="G372" t="str">
            <v>CYRELA EMPREEND. -C.VALENTE-CI</v>
          </cell>
        </row>
        <row r="373">
          <cell r="A373">
            <v>910310</v>
          </cell>
          <cell r="B373">
            <v>1</v>
          </cell>
          <cell r="C373">
            <v>0</v>
          </cell>
          <cell r="D373">
            <v>117</v>
          </cell>
          <cell r="E373">
            <v>422</v>
          </cell>
          <cell r="F373">
            <v>34</v>
          </cell>
          <cell r="G373" t="str">
            <v xml:space="preserve">BR - ROYAL KLABIN - CI        </v>
          </cell>
        </row>
        <row r="374">
          <cell r="A374">
            <v>910311</v>
          </cell>
          <cell r="B374">
            <v>9</v>
          </cell>
          <cell r="C374">
            <v>0</v>
          </cell>
          <cell r="D374">
            <v>117</v>
          </cell>
          <cell r="E374">
            <v>422</v>
          </cell>
          <cell r="F374">
            <v>34</v>
          </cell>
          <cell r="G374" t="str">
            <v xml:space="preserve">BR - LE GRAND KLABIN III - CI </v>
          </cell>
        </row>
        <row r="375">
          <cell r="A375">
            <v>910312</v>
          </cell>
          <cell r="B375">
            <v>7</v>
          </cell>
          <cell r="C375">
            <v>999</v>
          </cell>
          <cell r="D375">
            <v>125</v>
          </cell>
          <cell r="E375">
            <v>422</v>
          </cell>
          <cell r="F375">
            <v>34</v>
          </cell>
          <cell r="G375" t="str">
            <v xml:space="preserve">CYRELA CONSTRUTORA - CI       </v>
          </cell>
        </row>
        <row r="376">
          <cell r="A376">
            <v>910313</v>
          </cell>
          <cell r="B376">
            <v>5</v>
          </cell>
          <cell r="C376">
            <v>0</v>
          </cell>
          <cell r="D376">
            <v>126</v>
          </cell>
          <cell r="E376">
            <v>422</v>
          </cell>
          <cell r="F376">
            <v>34</v>
          </cell>
          <cell r="G376" t="str">
            <v xml:space="preserve">CYREL COMERCIAL - CI          </v>
          </cell>
        </row>
        <row r="377">
          <cell r="A377">
            <v>910314</v>
          </cell>
          <cell r="B377">
            <v>3</v>
          </cell>
          <cell r="C377">
            <v>132</v>
          </cell>
          <cell r="D377">
            <v>215</v>
          </cell>
          <cell r="E377">
            <v>422</v>
          </cell>
          <cell r="F377">
            <v>34</v>
          </cell>
          <cell r="G377" t="str">
            <v xml:space="preserve">ALAGOAS - CI                  </v>
          </cell>
        </row>
        <row r="378">
          <cell r="A378">
            <v>910315</v>
          </cell>
          <cell r="B378">
            <v>1</v>
          </cell>
          <cell r="C378">
            <v>131</v>
          </cell>
          <cell r="D378">
            <v>112</v>
          </cell>
          <cell r="E378">
            <v>422</v>
          </cell>
          <cell r="F378">
            <v>34</v>
          </cell>
          <cell r="G378" t="str">
            <v xml:space="preserve">CAÇAPAVA EMPREITADA - CI      </v>
          </cell>
        </row>
        <row r="379">
          <cell r="A379">
            <v>910354</v>
          </cell>
          <cell r="B379">
            <v>2</v>
          </cell>
          <cell r="C379">
            <v>0</v>
          </cell>
          <cell r="D379">
            <v>124</v>
          </cell>
          <cell r="E379">
            <v>422</v>
          </cell>
          <cell r="F379">
            <v>34</v>
          </cell>
          <cell r="G379" t="str">
            <v xml:space="preserve">BR - CTI - CI                 </v>
          </cell>
        </row>
        <row r="380">
          <cell r="A380">
            <v>910547</v>
          </cell>
          <cell r="B380">
            <v>2</v>
          </cell>
          <cell r="C380">
            <v>0</v>
          </cell>
          <cell r="D380">
            <v>202</v>
          </cell>
          <cell r="E380">
            <v>422</v>
          </cell>
          <cell r="F380">
            <v>34</v>
          </cell>
          <cell r="G380" t="str">
            <v xml:space="preserve">BR - FARIA LIMA - CI          </v>
          </cell>
        </row>
        <row r="381">
          <cell r="A381">
            <v>910554</v>
          </cell>
          <cell r="B381">
            <v>5</v>
          </cell>
          <cell r="C381">
            <v>0</v>
          </cell>
          <cell r="D381">
            <v>126</v>
          </cell>
          <cell r="E381">
            <v>422</v>
          </cell>
          <cell r="F381">
            <v>34</v>
          </cell>
          <cell r="G381" t="str">
            <v xml:space="preserve">CYRELA EMPREEND. MUST - CI    </v>
          </cell>
        </row>
        <row r="382">
          <cell r="A382">
            <v>910580</v>
          </cell>
          <cell r="B382">
            <v>4</v>
          </cell>
          <cell r="C382">
            <v>998</v>
          </cell>
          <cell r="D382">
            <v>228</v>
          </cell>
          <cell r="E382">
            <v>422</v>
          </cell>
          <cell r="F382">
            <v>34</v>
          </cell>
          <cell r="G382" t="str">
            <v xml:space="preserve">CYRELA IMOBILIARIA - CI       </v>
          </cell>
        </row>
        <row r="383">
          <cell r="A383">
            <v>910630</v>
          </cell>
          <cell r="B383">
            <v>4</v>
          </cell>
          <cell r="C383">
            <v>52</v>
          </cell>
          <cell r="D383">
            <v>228</v>
          </cell>
          <cell r="E383">
            <v>422</v>
          </cell>
          <cell r="F383">
            <v>34</v>
          </cell>
          <cell r="G383" t="str">
            <v xml:space="preserve">CYRELA IMOB. - M. MOR - CI    </v>
          </cell>
        </row>
        <row r="384">
          <cell r="A384">
            <v>910631</v>
          </cell>
          <cell r="B384">
            <v>2</v>
          </cell>
          <cell r="C384">
            <v>998</v>
          </cell>
          <cell r="D384">
            <v>228</v>
          </cell>
          <cell r="E384">
            <v>422</v>
          </cell>
          <cell r="F384">
            <v>34</v>
          </cell>
          <cell r="G384" t="str">
            <v xml:space="preserve">CYRELA IMOB. - C.VALENTE - CI </v>
          </cell>
        </row>
        <row r="385">
          <cell r="A385">
            <v>910632</v>
          </cell>
          <cell r="B385">
            <v>1</v>
          </cell>
          <cell r="C385">
            <v>998</v>
          </cell>
          <cell r="D385">
            <v>228</v>
          </cell>
          <cell r="E385">
            <v>422</v>
          </cell>
          <cell r="F385">
            <v>34</v>
          </cell>
          <cell r="G385" t="str">
            <v xml:space="preserve">CYRELA IMOB. - ARANDU - CI    </v>
          </cell>
        </row>
        <row r="386">
          <cell r="A386">
            <v>910633</v>
          </cell>
          <cell r="B386">
            <v>9</v>
          </cell>
          <cell r="C386">
            <v>998</v>
          </cell>
          <cell r="D386">
            <v>228</v>
          </cell>
          <cell r="E386">
            <v>422</v>
          </cell>
          <cell r="F386">
            <v>34</v>
          </cell>
          <cell r="G386" t="str">
            <v xml:space="preserve">CYRELA IMOB. - FIRST - CI     </v>
          </cell>
        </row>
        <row r="387">
          <cell r="A387">
            <v>910634</v>
          </cell>
          <cell r="B387">
            <v>7</v>
          </cell>
          <cell r="C387">
            <v>30</v>
          </cell>
          <cell r="D387">
            <v>228</v>
          </cell>
          <cell r="E387">
            <v>422</v>
          </cell>
          <cell r="F387">
            <v>34</v>
          </cell>
          <cell r="G387" t="str">
            <v xml:space="preserve">CYRELA IMOB. - NEW YORK - CI  </v>
          </cell>
        </row>
        <row r="388">
          <cell r="A388">
            <v>910635</v>
          </cell>
          <cell r="B388">
            <v>5</v>
          </cell>
          <cell r="C388">
            <v>998</v>
          </cell>
          <cell r="D388">
            <v>228</v>
          </cell>
          <cell r="E388">
            <v>422</v>
          </cell>
          <cell r="F388">
            <v>34</v>
          </cell>
          <cell r="G388" t="str">
            <v xml:space="preserve">CYRELA IMOB. - JEQUITIBÁ - CI </v>
          </cell>
        </row>
        <row r="389">
          <cell r="A389">
            <v>910636</v>
          </cell>
          <cell r="B389">
            <v>3</v>
          </cell>
          <cell r="C389">
            <v>199</v>
          </cell>
          <cell r="D389">
            <v>228</v>
          </cell>
          <cell r="E389">
            <v>422</v>
          </cell>
          <cell r="F389">
            <v>34</v>
          </cell>
          <cell r="G389" t="str">
            <v xml:space="preserve">CYRELA IMOB. - MANAGER - CI   </v>
          </cell>
        </row>
        <row r="390">
          <cell r="A390">
            <v>910637</v>
          </cell>
          <cell r="B390">
            <v>1</v>
          </cell>
          <cell r="C390">
            <v>0</v>
          </cell>
          <cell r="D390">
            <v>228</v>
          </cell>
          <cell r="E390">
            <v>422</v>
          </cell>
          <cell r="F390">
            <v>34</v>
          </cell>
          <cell r="G390" t="str">
            <v xml:space="preserve">CYRELA IMOB. - MUST - CI      </v>
          </cell>
        </row>
        <row r="391">
          <cell r="A391">
            <v>910638</v>
          </cell>
          <cell r="B391">
            <v>0</v>
          </cell>
          <cell r="C391">
            <v>149</v>
          </cell>
          <cell r="D391">
            <v>228</v>
          </cell>
          <cell r="E391">
            <v>422</v>
          </cell>
          <cell r="F391">
            <v>34</v>
          </cell>
          <cell r="G391" t="str">
            <v xml:space="preserve">CYRELA IMOB. - B. VENDAS - CI </v>
          </cell>
        </row>
        <row r="392">
          <cell r="A392">
            <v>910639</v>
          </cell>
          <cell r="B392">
            <v>8</v>
          </cell>
          <cell r="C392">
            <v>0</v>
          </cell>
          <cell r="D392">
            <v>228</v>
          </cell>
          <cell r="E392">
            <v>422</v>
          </cell>
          <cell r="F392">
            <v>34</v>
          </cell>
          <cell r="G392" t="str">
            <v xml:space="preserve">CYRELA IMOB. - TUPI - CI      </v>
          </cell>
        </row>
        <row r="393">
          <cell r="A393">
            <v>910640</v>
          </cell>
          <cell r="B393">
            <v>1</v>
          </cell>
          <cell r="C393">
            <v>998</v>
          </cell>
          <cell r="D393">
            <v>228</v>
          </cell>
          <cell r="E393">
            <v>422</v>
          </cell>
          <cell r="F393">
            <v>34</v>
          </cell>
          <cell r="G393" t="str">
            <v xml:space="preserve">CYRELA IMOB. - B. OBRAS - CI  </v>
          </cell>
        </row>
        <row r="394">
          <cell r="A394">
            <v>910704</v>
          </cell>
          <cell r="B394">
            <v>1</v>
          </cell>
          <cell r="C394">
            <v>333</v>
          </cell>
          <cell r="D394">
            <v>102</v>
          </cell>
          <cell r="E394">
            <v>422</v>
          </cell>
          <cell r="F394">
            <v>34</v>
          </cell>
          <cell r="G394" t="str">
            <v xml:space="preserve">BRX ADM. SHOP - CI            </v>
          </cell>
        </row>
        <row r="395">
          <cell r="A395">
            <v>910705</v>
          </cell>
          <cell r="B395">
            <v>0</v>
          </cell>
          <cell r="C395">
            <v>1319</v>
          </cell>
          <cell r="D395">
            <v>127</v>
          </cell>
          <cell r="E395">
            <v>422</v>
          </cell>
          <cell r="F395">
            <v>34</v>
          </cell>
          <cell r="G395" t="str">
            <v xml:space="preserve">CYRELA INVESTIMENTO - CI      </v>
          </cell>
        </row>
        <row r="396">
          <cell r="A396">
            <v>910711</v>
          </cell>
          <cell r="B396">
            <v>4</v>
          </cell>
          <cell r="C396">
            <v>1321</v>
          </cell>
          <cell r="D396">
            <v>203</v>
          </cell>
          <cell r="E396">
            <v>422</v>
          </cell>
          <cell r="F396">
            <v>34</v>
          </cell>
          <cell r="G396" t="str">
            <v xml:space="preserve">TAL DE INVEST. - CI           </v>
          </cell>
        </row>
        <row r="397">
          <cell r="A397">
            <v>910717</v>
          </cell>
          <cell r="B397">
            <v>3</v>
          </cell>
          <cell r="C397">
            <v>336</v>
          </cell>
          <cell r="D397">
            <v>220</v>
          </cell>
          <cell r="E397">
            <v>422</v>
          </cell>
          <cell r="F397">
            <v>34</v>
          </cell>
          <cell r="G397" t="str">
            <v xml:space="preserve">CYBRA INVEST. - CI            </v>
          </cell>
        </row>
        <row r="398">
          <cell r="A398">
            <v>910735</v>
          </cell>
          <cell r="B398">
            <v>1</v>
          </cell>
          <cell r="C398">
            <v>0</v>
          </cell>
          <cell r="D398">
            <v>114</v>
          </cell>
          <cell r="E398">
            <v>422</v>
          </cell>
          <cell r="F398">
            <v>34</v>
          </cell>
          <cell r="G398" t="str">
            <v xml:space="preserve">CYRELA COML. BELA CINTRA - CI </v>
          </cell>
        </row>
        <row r="399">
          <cell r="A399">
            <v>910737</v>
          </cell>
          <cell r="B399">
            <v>8</v>
          </cell>
          <cell r="C399">
            <v>1312</v>
          </cell>
          <cell r="D399">
            <v>262</v>
          </cell>
          <cell r="E399">
            <v>422</v>
          </cell>
          <cell r="F399">
            <v>34</v>
          </cell>
          <cell r="G399" t="str">
            <v xml:space="preserve">CYRELA TECNISA - CI           </v>
          </cell>
        </row>
        <row r="400">
          <cell r="A400">
            <v>910744</v>
          </cell>
          <cell r="B400">
            <v>1</v>
          </cell>
          <cell r="C400">
            <v>1619</v>
          </cell>
          <cell r="D400">
            <v>113</v>
          </cell>
          <cell r="E400">
            <v>422</v>
          </cell>
          <cell r="F400">
            <v>34</v>
          </cell>
          <cell r="G400" t="str">
            <v xml:space="preserve">CYRELA COMERCIAL - CI         </v>
          </cell>
        </row>
        <row r="401">
          <cell r="A401">
            <v>910745</v>
          </cell>
          <cell r="B401">
            <v>9</v>
          </cell>
          <cell r="C401">
            <v>0</v>
          </cell>
          <cell r="D401">
            <v>127</v>
          </cell>
          <cell r="E401">
            <v>422</v>
          </cell>
          <cell r="F401">
            <v>34</v>
          </cell>
          <cell r="G401" t="str">
            <v>CYRELA INVEST. - C.VALENT - CI</v>
          </cell>
        </row>
        <row r="402">
          <cell r="A402">
            <v>910746</v>
          </cell>
          <cell r="B402">
            <v>7</v>
          </cell>
          <cell r="C402">
            <v>1319</v>
          </cell>
          <cell r="D402">
            <v>127</v>
          </cell>
          <cell r="E402">
            <v>422</v>
          </cell>
          <cell r="F402">
            <v>34</v>
          </cell>
          <cell r="G402" t="str">
            <v xml:space="preserve">CYRELA INVEST. - TUPI - CI    </v>
          </cell>
        </row>
        <row r="403">
          <cell r="A403">
            <v>910747</v>
          </cell>
          <cell r="B403">
            <v>5</v>
          </cell>
          <cell r="C403">
            <v>1319</v>
          </cell>
          <cell r="D403">
            <v>127</v>
          </cell>
          <cell r="E403">
            <v>422</v>
          </cell>
          <cell r="F403">
            <v>34</v>
          </cell>
          <cell r="G403" t="str">
            <v xml:space="preserve">CYRELA INVEST. - ARANDU - CI  </v>
          </cell>
        </row>
        <row r="404">
          <cell r="A404">
            <v>910748</v>
          </cell>
          <cell r="B404">
            <v>3</v>
          </cell>
          <cell r="C404">
            <v>1319</v>
          </cell>
          <cell r="D404">
            <v>127</v>
          </cell>
          <cell r="E404">
            <v>422</v>
          </cell>
          <cell r="F404">
            <v>34</v>
          </cell>
          <cell r="G404" t="str">
            <v>CYRELA INVEST. - B.VENDAS - CI</v>
          </cell>
        </row>
        <row r="405">
          <cell r="A405">
            <v>910749</v>
          </cell>
          <cell r="B405">
            <v>1</v>
          </cell>
          <cell r="C405">
            <v>0</v>
          </cell>
          <cell r="D405">
            <v>127</v>
          </cell>
          <cell r="E405">
            <v>422</v>
          </cell>
          <cell r="F405">
            <v>34</v>
          </cell>
          <cell r="G405" t="str">
            <v xml:space="preserve">CYRELA INVEST. - MUST - CI    </v>
          </cell>
        </row>
        <row r="406">
          <cell r="A406">
            <v>910750</v>
          </cell>
          <cell r="B406">
            <v>5</v>
          </cell>
          <cell r="C406">
            <v>1319</v>
          </cell>
          <cell r="D406">
            <v>127</v>
          </cell>
          <cell r="E406">
            <v>422</v>
          </cell>
          <cell r="F406">
            <v>34</v>
          </cell>
          <cell r="G406" t="str">
            <v xml:space="preserve">CYRELA INVEST. - MANAGER - CI </v>
          </cell>
        </row>
        <row r="407">
          <cell r="A407">
            <v>910751</v>
          </cell>
          <cell r="B407">
            <v>3</v>
          </cell>
          <cell r="C407">
            <v>334</v>
          </cell>
          <cell r="D407">
            <v>216</v>
          </cell>
          <cell r="E407">
            <v>422</v>
          </cell>
          <cell r="F407">
            <v>34</v>
          </cell>
          <cell r="G407" t="str">
            <v xml:space="preserve">BRC SERVIÇOS - CI             </v>
          </cell>
        </row>
        <row r="408">
          <cell r="A408">
            <v>910759</v>
          </cell>
          <cell r="B408">
            <v>9</v>
          </cell>
          <cell r="C408">
            <v>0</v>
          </cell>
          <cell r="D408">
            <v>261</v>
          </cell>
          <cell r="E408">
            <v>422</v>
          </cell>
          <cell r="F408">
            <v>34</v>
          </cell>
          <cell r="G408" t="str">
            <v xml:space="preserve">CYRELA TECNISA - MOOCA - CI   </v>
          </cell>
        </row>
        <row r="409">
          <cell r="A409">
            <v>910780</v>
          </cell>
          <cell r="B409">
            <v>7</v>
          </cell>
          <cell r="C409">
            <v>1693</v>
          </cell>
          <cell r="D409">
            <v>213</v>
          </cell>
          <cell r="E409">
            <v>422</v>
          </cell>
          <cell r="F409">
            <v>34</v>
          </cell>
          <cell r="G409" t="str">
            <v xml:space="preserve">NORTH PLACE - CI              </v>
          </cell>
        </row>
        <row r="410">
          <cell r="A410">
            <v>910809</v>
          </cell>
          <cell r="B410">
            <v>9</v>
          </cell>
          <cell r="C410">
            <v>317</v>
          </cell>
          <cell r="D410">
            <v>121</v>
          </cell>
          <cell r="E410">
            <v>422</v>
          </cell>
          <cell r="F410">
            <v>34</v>
          </cell>
          <cell r="G410" t="str">
            <v xml:space="preserve">BR - ALVORADA - CI            </v>
          </cell>
        </row>
        <row r="411">
          <cell r="A411">
            <v>910810</v>
          </cell>
          <cell r="B411">
            <v>2</v>
          </cell>
          <cell r="C411">
            <v>314</v>
          </cell>
          <cell r="D411">
            <v>123</v>
          </cell>
          <cell r="E411">
            <v>422</v>
          </cell>
          <cell r="F411">
            <v>34</v>
          </cell>
          <cell r="G411" t="str">
            <v xml:space="preserve">BR - LUIZ MOLINA - CI         </v>
          </cell>
        </row>
        <row r="412">
          <cell r="A412">
            <v>910815</v>
          </cell>
          <cell r="B412">
            <v>3</v>
          </cell>
          <cell r="C412">
            <v>0</v>
          </cell>
          <cell r="D412">
            <v>212</v>
          </cell>
          <cell r="E412">
            <v>422</v>
          </cell>
          <cell r="F412">
            <v>34</v>
          </cell>
          <cell r="G412" t="str">
            <v xml:space="preserve">NORTH PLACE - PROJETOS - CI   </v>
          </cell>
        </row>
        <row r="413">
          <cell r="A413">
            <v>910816</v>
          </cell>
          <cell r="B413">
            <v>1</v>
          </cell>
          <cell r="C413">
            <v>319</v>
          </cell>
          <cell r="D413">
            <v>122</v>
          </cell>
          <cell r="E413">
            <v>422</v>
          </cell>
          <cell r="F413">
            <v>34</v>
          </cell>
          <cell r="G413" t="str">
            <v xml:space="preserve">BR - CEL. MELO - CI           </v>
          </cell>
        </row>
        <row r="414">
          <cell r="A414">
            <v>910817</v>
          </cell>
          <cell r="B414">
            <v>0</v>
          </cell>
          <cell r="C414">
            <v>320</v>
          </cell>
          <cell r="D414">
            <v>120</v>
          </cell>
          <cell r="E414">
            <v>422</v>
          </cell>
          <cell r="F414">
            <v>34</v>
          </cell>
          <cell r="G414" t="str">
            <v xml:space="preserve">BR - ICOARANA - CI            </v>
          </cell>
        </row>
        <row r="415">
          <cell r="A415">
            <v>910818</v>
          </cell>
          <cell r="B415">
            <v>8</v>
          </cell>
          <cell r="C415">
            <v>0</v>
          </cell>
          <cell r="D415">
            <v>260</v>
          </cell>
          <cell r="E415">
            <v>422</v>
          </cell>
          <cell r="F415">
            <v>34</v>
          </cell>
          <cell r="G415" t="str">
            <v xml:space="preserve">CYRELA IMOB. - HIPICA - CI    </v>
          </cell>
        </row>
        <row r="416">
          <cell r="A416">
            <v>910822</v>
          </cell>
          <cell r="B416">
            <v>6</v>
          </cell>
          <cell r="C416">
            <v>175</v>
          </cell>
          <cell r="D416">
            <v>133</v>
          </cell>
          <cell r="E416">
            <v>422</v>
          </cell>
          <cell r="F416">
            <v>34</v>
          </cell>
          <cell r="G416" t="str">
            <v xml:space="preserve">SELLER - CI                   </v>
          </cell>
        </row>
        <row r="417">
          <cell r="A417">
            <v>910838</v>
          </cell>
          <cell r="B417">
            <v>2</v>
          </cell>
          <cell r="C417">
            <v>177</v>
          </cell>
          <cell r="D417">
            <v>263</v>
          </cell>
          <cell r="E417">
            <v>422</v>
          </cell>
          <cell r="F417">
            <v>34</v>
          </cell>
          <cell r="G417" t="str">
            <v xml:space="preserve">COUNTRY DE INVEST. - CI       </v>
          </cell>
        </row>
        <row r="418">
          <cell r="A418">
            <v>910839</v>
          </cell>
          <cell r="B418">
            <v>1</v>
          </cell>
          <cell r="C418">
            <v>0</v>
          </cell>
          <cell r="D418">
            <v>228</v>
          </cell>
          <cell r="E418">
            <v>422</v>
          </cell>
          <cell r="F418">
            <v>34</v>
          </cell>
          <cell r="G418" t="str">
            <v xml:space="preserve">CYRELA IMOB. - PINHEIROS - CI </v>
          </cell>
        </row>
        <row r="419">
          <cell r="A419">
            <v>910840</v>
          </cell>
          <cell r="B419">
            <v>4</v>
          </cell>
          <cell r="C419">
            <v>176</v>
          </cell>
          <cell r="D419">
            <v>129</v>
          </cell>
          <cell r="E419">
            <v>422</v>
          </cell>
          <cell r="F419">
            <v>34</v>
          </cell>
          <cell r="G419" t="str">
            <v xml:space="preserve">FIFTY DE INVEST. - CI         </v>
          </cell>
        </row>
        <row r="420">
          <cell r="A420">
            <v>910848</v>
          </cell>
          <cell r="B420">
            <v>0</v>
          </cell>
          <cell r="C420">
            <v>338</v>
          </cell>
          <cell r="D420">
            <v>206</v>
          </cell>
          <cell r="E420">
            <v>422</v>
          </cell>
          <cell r="F420">
            <v>34</v>
          </cell>
          <cell r="G420" t="str">
            <v>CYRELA EMPREEND-SP BUSINESS-CI</v>
          </cell>
        </row>
        <row r="421">
          <cell r="A421">
            <v>910877</v>
          </cell>
          <cell r="B421">
            <v>3</v>
          </cell>
          <cell r="C421">
            <v>313</v>
          </cell>
          <cell r="D421">
            <v>222</v>
          </cell>
          <cell r="E421">
            <v>422</v>
          </cell>
          <cell r="F421">
            <v>34</v>
          </cell>
          <cell r="G421" t="str">
            <v xml:space="preserve">BR - ADM./LOCAÇÃO - CI        </v>
          </cell>
        </row>
        <row r="422">
          <cell r="A422">
            <v>910884</v>
          </cell>
          <cell r="B422">
            <v>6</v>
          </cell>
          <cell r="C422">
            <v>183</v>
          </cell>
          <cell r="D422">
            <v>117</v>
          </cell>
          <cell r="E422">
            <v>422</v>
          </cell>
          <cell r="F422">
            <v>34</v>
          </cell>
          <cell r="G422" t="str">
            <v xml:space="preserve">MILLENIUM INVESTIMENTO - CI   </v>
          </cell>
        </row>
        <row r="423">
          <cell r="A423">
            <v>910908</v>
          </cell>
          <cell r="B423">
            <v>7</v>
          </cell>
          <cell r="C423">
            <v>1463</v>
          </cell>
          <cell r="D423">
            <v>219</v>
          </cell>
          <cell r="E423">
            <v>422</v>
          </cell>
          <cell r="F423">
            <v>34</v>
          </cell>
          <cell r="G423" t="str">
            <v xml:space="preserve">CYSET EMPREEND. - CI          </v>
          </cell>
        </row>
        <row r="424">
          <cell r="A424">
            <v>910915</v>
          </cell>
          <cell r="B424">
            <v>0</v>
          </cell>
          <cell r="C424">
            <v>0</v>
          </cell>
          <cell r="D424">
            <v>9994</v>
          </cell>
          <cell r="E424">
            <v>422</v>
          </cell>
          <cell r="F424">
            <v>34</v>
          </cell>
          <cell r="G424" t="str">
            <v xml:space="preserve">ELIE HORN - CI                </v>
          </cell>
        </row>
        <row r="425">
          <cell r="A425">
            <v>910920</v>
          </cell>
          <cell r="B425">
            <v>6</v>
          </cell>
          <cell r="C425">
            <v>0</v>
          </cell>
          <cell r="D425">
            <v>205</v>
          </cell>
          <cell r="E425">
            <v>422</v>
          </cell>
          <cell r="F425">
            <v>34</v>
          </cell>
          <cell r="G425" t="str">
            <v xml:space="preserve">'"D" EMPREEND. - CI           </v>
          </cell>
        </row>
        <row r="426">
          <cell r="A426">
            <v>910951</v>
          </cell>
          <cell r="B426">
            <v>6</v>
          </cell>
          <cell r="C426">
            <v>0</v>
          </cell>
          <cell r="D426">
            <v>204</v>
          </cell>
          <cell r="E426">
            <v>422</v>
          </cell>
          <cell r="F426">
            <v>34</v>
          </cell>
          <cell r="G426" t="str">
            <v xml:space="preserve">TAL EMPREEND. - CI            </v>
          </cell>
        </row>
        <row r="427">
          <cell r="A427">
            <v>911057</v>
          </cell>
          <cell r="B427">
            <v>3</v>
          </cell>
          <cell r="C427">
            <v>1317</v>
          </cell>
          <cell r="D427">
            <v>218</v>
          </cell>
          <cell r="E427">
            <v>422</v>
          </cell>
          <cell r="F427">
            <v>34</v>
          </cell>
          <cell r="G427" t="str">
            <v xml:space="preserve">ABC REALTY - CI               </v>
          </cell>
        </row>
        <row r="428">
          <cell r="A428">
            <v>911079</v>
          </cell>
          <cell r="B428">
            <v>4</v>
          </cell>
          <cell r="C428">
            <v>0</v>
          </cell>
          <cell r="D428">
            <v>225</v>
          </cell>
          <cell r="E428">
            <v>422</v>
          </cell>
          <cell r="F428">
            <v>34</v>
          </cell>
          <cell r="G428" t="str">
            <v>CYBRA INVEST. - CORPORATE - CI</v>
          </cell>
        </row>
        <row r="429">
          <cell r="A429">
            <v>911080</v>
          </cell>
          <cell r="B429">
            <v>8</v>
          </cell>
          <cell r="C429">
            <v>178</v>
          </cell>
          <cell r="D429">
            <v>227</v>
          </cell>
          <cell r="E429">
            <v>422</v>
          </cell>
          <cell r="F429">
            <v>34</v>
          </cell>
          <cell r="G429" t="str">
            <v>CYBRA INVEST. - EMPREEND. - CI</v>
          </cell>
        </row>
        <row r="430">
          <cell r="A430">
            <v>911093</v>
          </cell>
          <cell r="B430">
            <v>0</v>
          </cell>
          <cell r="C430">
            <v>0</v>
          </cell>
          <cell r="D430">
            <v>110</v>
          </cell>
          <cell r="E430">
            <v>422</v>
          </cell>
          <cell r="F430">
            <v>34</v>
          </cell>
          <cell r="G430" t="str">
            <v xml:space="preserve">NP EMPREEND. - CI             </v>
          </cell>
        </row>
        <row r="431">
          <cell r="A431">
            <v>911094</v>
          </cell>
          <cell r="B431">
            <v>8</v>
          </cell>
          <cell r="C431">
            <v>1745</v>
          </cell>
          <cell r="D431">
            <v>109</v>
          </cell>
          <cell r="E431">
            <v>422</v>
          </cell>
          <cell r="F431">
            <v>34</v>
          </cell>
          <cell r="G431" t="str">
            <v>NP EMPREEND. - STO. ANDRE - CI</v>
          </cell>
        </row>
        <row r="432">
          <cell r="A432">
            <v>911111</v>
          </cell>
          <cell r="B432">
            <v>1</v>
          </cell>
          <cell r="C432">
            <v>0</v>
          </cell>
          <cell r="D432">
            <v>224</v>
          </cell>
          <cell r="E432">
            <v>422</v>
          </cell>
          <cell r="F432">
            <v>34</v>
          </cell>
          <cell r="G432" t="str">
            <v>CYRELA CONSTR.-MELIA CAMP.- CI</v>
          </cell>
        </row>
        <row r="433">
          <cell r="A433">
            <v>911112</v>
          </cell>
          <cell r="B433">
            <v>0</v>
          </cell>
          <cell r="C433">
            <v>180</v>
          </cell>
          <cell r="D433">
            <v>130</v>
          </cell>
          <cell r="E433">
            <v>422</v>
          </cell>
          <cell r="F433">
            <v>34</v>
          </cell>
          <cell r="G433" t="str">
            <v xml:space="preserve">FIFTY - IPIRANGA - CI         </v>
          </cell>
        </row>
        <row r="434">
          <cell r="A434">
            <v>911113</v>
          </cell>
          <cell r="B434">
            <v>8</v>
          </cell>
          <cell r="C434">
            <v>0</v>
          </cell>
          <cell r="D434">
            <v>131</v>
          </cell>
          <cell r="E434">
            <v>422</v>
          </cell>
          <cell r="F434">
            <v>34</v>
          </cell>
          <cell r="G434" t="str">
            <v xml:space="preserve">FIFTY - TUTÓIA - CI           </v>
          </cell>
        </row>
        <row r="435">
          <cell r="A435">
            <v>911133</v>
          </cell>
          <cell r="B435">
            <v>2</v>
          </cell>
          <cell r="C435">
            <v>3928</v>
          </cell>
          <cell r="D435">
            <v>161</v>
          </cell>
          <cell r="E435">
            <v>422</v>
          </cell>
          <cell r="F435">
            <v>34</v>
          </cell>
          <cell r="G435" t="str">
            <v xml:space="preserve">CYRELA CONSTR. VEREDA - CI    </v>
          </cell>
        </row>
        <row r="436">
          <cell r="A436">
            <v>911134</v>
          </cell>
          <cell r="B436">
            <v>1</v>
          </cell>
          <cell r="C436">
            <v>0</v>
          </cell>
          <cell r="D436">
            <v>226</v>
          </cell>
          <cell r="E436">
            <v>422</v>
          </cell>
          <cell r="F436">
            <v>34</v>
          </cell>
          <cell r="G436" t="str">
            <v>CYRELA CONSTR. - B.CINTRA - CI</v>
          </cell>
        </row>
        <row r="437">
          <cell r="A437">
            <v>911135</v>
          </cell>
          <cell r="B437">
            <v>9</v>
          </cell>
          <cell r="C437">
            <v>4169</v>
          </cell>
          <cell r="D437">
            <v>164</v>
          </cell>
          <cell r="E437">
            <v>422</v>
          </cell>
          <cell r="F437">
            <v>34</v>
          </cell>
          <cell r="G437" t="str">
            <v>CYRELA CONSTR.-TELEFÔNICA - CI</v>
          </cell>
        </row>
        <row r="438">
          <cell r="A438">
            <v>911147</v>
          </cell>
          <cell r="B438">
            <v>2</v>
          </cell>
          <cell r="C438">
            <v>0</v>
          </cell>
          <cell r="D438">
            <v>117</v>
          </cell>
          <cell r="E438">
            <v>422</v>
          </cell>
          <cell r="F438">
            <v>34</v>
          </cell>
          <cell r="G438" t="str">
            <v xml:space="preserve">BR - CLASSIC KLABIN - CI      </v>
          </cell>
        </row>
        <row r="439">
          <cell r="A439">
            <v>911155</v>
          </cell>
          <cell r="B439">
            <v>3</v>
          </cell>
          <cell r="C439">
            <v>0</v>
          </cell>
          <cell r="D439">
            <v>258</v>
          </cell>
          <cell r="E439">
            <v>422</v>
          </cell>
          <cell r="F439">
            <v>34</v>
          </cell>
          <cell r="G439" t="str">
            <v xml:space="preserve">BR - F.LIMA BENF. - CSN - CI  </v>
          </cell>
        </row>
        <row r="440">
          <cell r="A440">
            <v>911156</v>
          </cell>
          <cell r="B440">
            <v>1</v>
          </cell>
          <cell r="C440">
            <v>0</v>
          </cell>
          <cell r="D440">
            <v>207</v>
          </cell>
          <cell r="E440">
            <v>422</v>
          </cell>
          <cell r="F440">
            <v>34</v>
          </cell>
          <cell r="G440" t="str">
            <v xml:space="preserve">CANINDÉ DE INVEST - CI        </v>
          </cell>
        </row>
        <row r="441">
          <cell r="A441">
            <v>911193</v>
          </cell>
          <cell r="B441">
            <v>6</v>
          </cell>
          <cell r="C441">
            <v>2363</v>
          </cell>
          <cell r="D441">
            <v>210</v>
          </cell>
          <cell r="E441">
            <v>422</v>
          </cell>
          <cell r="F441">
            <v>34</v>
          </cell>
          <cell r="G441" t="str">
            <v xml:space="preserve">CANINDÉ - CASA ROSA - CI      </v>
          </cell>
        </row>
        <row r="442">
          <cell r="A442">
            <v>911194</v>
          </cell>
          <cell r="B442">
            <v>4</v>
          </cell>
          <cell r="C442">
            <v>3621</v>
          </cell>
          <cell r="D442">
            <v>208</v>
          </cell>
          <cell r="E442">
            <v>422</v>
          </cell>
          <cell r="F442">
            <v>34</v>
          </cell>
          <cell r="G442" t="str">
            <v xml:space="preserve">CANINDÉ - PEPE - CI           </v>
          </cell>
        </row>
        <row r="443">
          <cell r="A443">
            <v>911195</v>
          </cell>
          <cell r="B443">
            <v>2</v>
          </cell>
          <cell r="C443">
            <v>2617</v>
          </cell>
          <cell r="D443">
            <v>209</v>
          </cell>
          <cell r="E443">
            <v>422</v>
          </cell>
          <cell r="F443">
            <v>34</v>
          </cell>
          <cell r="G443" t="str">
            <v xml:space="preserve">CANINDÉ - 19 FEVEREIRO - CI   </v>
          </cell>
        </row>
        <row r="444">
          <cell r="A444">
            <v>911204</v>
          </cell>
          <cell r="B444">
            <v>5</v>
          </cell>
          <cell r="C444">
            <v>2639</v>
          </cell>
          <cell r="D444">
            <v>217</v>
          </cell>
          <cell r="E444">
            <v>422</v>
          </cell>
          <cell r="F444">
            <v>34</v>
          </cell>
          <cell r="G444" t="str">
            <v xml:space="preserve">ABC II - CI                   </v>
          </cell>
        </row>
        <row r="445">
          <cell r="A445">
            <v>911213</v>
          </cell>
          <cell r="B445">
            <v>4</v>
          </cell>
          <cell r="C445">
            <v>182</v>
          </cell>
          <cell r="D445">
            <v>264</v>
          </cell>
          <cell r="E445">
            <v>422</v>
          </cell>
          <cell r="F445">
            <v>34</v>
          </cell>
          <cell r="G445" t="str">
            <v>COUNTRY - SEVETO PENTEADO - CI</v>
          </cell>
        </row>
        <row r="446">
          <cell r="A446">
            <v>911214</v>
          </cell>
          <cell r="B446">
            <v>2</v>
          </cell>
          <cell r="C446">
            <v>2054</v>
          </cell>
          <cell r="D446">
            <v>118</v>
          </cell>
          <cell r="E446">
            <v>422</v>
          </cell>
          <cell r="F446">
            <v>34</v>
          </cell>
          <cell r="G446" t="str">
            <v xml:space="preserve">BR - NHAMBIQUARAS - CI        </v>
          </cell>
        </row>
        <row r="447">
          <cell r="A447">
            <v>911234</v>
          </cell>
          <cell r="B447">
            <v>7</v>
          </cell>
          <cell r="C447">
            <v>2446</v>
          </cell>
          <cell r="D447">
            <v>266</v>
          </cell>
          <cell r="E447">
            <v>422</v>
          </cell>
          <cell r="F447">
            <v>34</v>
          </cell>
          <cell r="G447" t="str">
            <v xml:space="preserve">BR - DADO BIER - CI           </v>
          </cell>
        </row>
        <row r="448">
          <cell r="A448">
            <v>911235</v>
          </cell>
          <cell r="B448">
            <v>5</v>
          </cell>
          <cell r="C448">
            <v>2320</v>
          </cell>
          <cell r="D448">
            <v>265</v>
          </cell>
          <cell r="E448">
            <v>422</v>
          </cell>
          <cell r="F448">
            <v>34</v>
          </cell>
          <cell r="G448" t="str">
            <v xml:space="preserve">BR - FERNANDES DE ABREU - CI  </v>
          </cell>
        </row>
        <row r="449">
          <cell r="A449">
            <v>911242</v>
          </cell>
          <cell r="B449">
            <v>8</v>
          </cell>
          <cell r="C449">
            <v>2809</v>
          </cell>
          <cell r="D449">
            <v>247</v>
          </cell>
          <cell r="E449">
            <v>422</v>
          </cell>
          <cell r="F449">
            <v>34</v>
          </cell>
          <cell r="G449" t="str">
            <v xml:space="preserve">CYRELA RJZ - CI               </v>
          </cell>
        </row>
        <row r="450">
          <cell r="A450">
            <v>911281</v>
          </cell>
          <cell r="B450">
            <v>9</v>
          </cell>
          <cell r="C450">
            <v>0</v>
          </cell>
          <cell r="D450">
            <v>221</v>
          </cell>
          <cell r="E450">
            <v>422</v>
          </cell>
          <cell r="F450">
            <v>34</v>
          </cell>
          <cell r="G450" t="str">
            <v xml:space="preserve">CAPITAL REALTY - CI           </v>
          </cell>
        </row>
        <row r="451">
          <cell r="A451">
            <v>911344</v>
          </cell>
          <cell r="B451">
            <v>1</v>
          </cell>
          <cell r="C451">
            <v>0</v>
          </cell>
          <cell r="D451">
            <v>134</v>
          </cell>
          <cell r="E451">
            <v>422</v>
          </cell>
          <cell r="F451">
            <v>34</v>
          </cell>
          <cell r="G451" t="str">
            <v xml:space="preserve">BR - REIT II - CI             </v>
          </cell>
        </row>
        <row r="452">
          <cell r="A452">
            <v>911376</v>
          </cell>
          <cell r="B452">
            <v>9</v>
          </cell>
          <cell r="C452">
            <v>3397</v>
          </cell>
          <cell r="D452">
            <v>152</v>
          </cell>
          <cell r="E452">
            <v>422</v>
          </cell>
          <cell r="F452">
            <v>34</v>
          </cell>
          <cell r="G452" t="str">
            <v xml:space="preserve">BR - R.KENNEDY - CI           </v>
          </cell>
        </row>
        <row r="453">
          <cell r="A453">
            <v>911403</v>
          </cell>
          <cell r="B453">
            <v>0</v>
          </cell>
          <cell r="C453">
            <v>3091</v>
          </cell>
          <cell r="D453">
            <v>136</v>
          </cell>
          <cell r="E453">
            <v>422</v>
          </cell>
          <cell r="F453">
            <v>34</v>
          </cell>
          <cell r="G453" t="str">
            <v xml:space="preserve">CYRELA GREENWOOD - CI         </v>
          </cell>
        </row>
        <row r="454">
          <cell r="A454">
            <v>911404</v>
          </cell>
          <cell r="B454">
            <v>8</v>
          </cell>
          <cell r="C454">
            <v>3071</v>
          </cell>
          <cell r="D454">
            <v>267</v>
          </cell>
          <cell r="E454">
            <v>422</v>
          </cell>
          <cell r="F454">
            <v>34</v>
          </cell>
          <cell r="G454" t="str">
            <v xml:space="preserve">BR - COND. LEOPOLDO - CI      </v>
          </cell>
        </row>
        <row r="455">
          <cell r="A455">
            <v>911426</v>
          </cell>
          <cell r="B455">
            <v>9</v>
          </cell>
          <cell r="C455">
            <v>3138</v>
          </cell>
          <cell r="D455">
            <v>132</v>
          </cell>
          <cell r="E455">
            <v>422</v>
          </cell>
          <cell r="F455">
            <v>34</v>
          </cell>
          <cell r="G455" t="str">
            <v xml:space="preserve">CYRELA INVEST.-HIPICA BLVD-CI </v>
          </cell>
        </row>
        <row r="456">
          <cell r="A456">
            <v>911444</v>
          </cell>
          <cell r="B456">
            <v>7</v>
          </cell>
          <cell r="C456">
            <v>3237</v>
          </cell>
          <cell r="D456">
            <v>137</v>
          </cell>
          <cell r="E456">
            <v>422</v>
          </cell>
          <cell r="F456">
            <v>34</v>
          </cell>
          <cell r="G456" t="str">
            <v xml:space="preserve">CYRELA INVEST.-DIAS LEME 2-CI </v>
          </cell>
        </row>
        <row r="457">
          <cell r="A457">
            <v>911445</v>
          </cell>
          <cell r="B457">
            <v>5</v>
          </cell>
          <cell r="C457">
            <v>0</v>
          </cell>
          <cell r="D457">
            <v>117</v>
          </cell>
          <cell r="E457">
            <v>422</v>
          </cell>
          <cell r="F457">
            <v>34</v>
          </cell>
          <cell r="G457" t="str">
            <v xml:space="preserve">BR - SERVIÇOS - CI            </v>
          </cell>
        </row>
        <row r="458">
          <cell r="A458">
            <v>911446</v>
          </cell>
          <cell r="B458">
            <v>3</v>
          </cell>
          <cell r="C458">
            <v>3458</v>
          </cell>
          <cell r="D458">
            <v>223</v>
          </cell>
          <cell r="E458">
            <v>422</v>
          </cell>
          <cell r="F458">
            <v>34</v>
          </cell>
          <cell r="G458" t="str">
            <v xml:space="preserve">BR - GEORGIA - CI             </v>
          </cell>
        </row>
        <row r="459">
          <cell r="A459">
            <v>911471</v>
          </cell>
          <cell r="B459">
            <v>4</v>
          </cell>
          <cell r="C459">
            <v>2980</v>
          </cell>
          <cell r="D459">
            <v>139</v>
          </cell>
          <cell r="E459">
            <v>422</v>
          </cell>
          <cell r="F459">
            <v>34</v>
          </cell>
          <cell r="G459" t="str">
            <v xml:space="preserve">CYRELA IMOB.-DIAS LEME 1 - CI </v>
          </cell>
        </row>
        <row r="460">
          <cell r="A460">
            <v>911472</v>
          </cell>
          <cell r="B460">
            <v>2</v>
          </cell>
          <cell r="C460">
            <v>2725</v>
          </cell>
          <cell r="D460">
            <v>138</v>
          </cell>
          <cell r="E460">
            <v>422</v>
          </cell>
          <cell r="F460">
            <v>34</v>
          </cell>
          <cell r="G460" t="str">
            <v xml:space="preserve">FIFTY - MA. DE CARVALHO - CI  </v>
          </cell>
        </row>
        <row r="461">
          <cell r="A461">
            <v>911482</v>
          </cell>
          <cell r="B461">
            <v>0</v>
          </cell>
          <cell r="C461">
            <v>3149</v>
          </cell>
          <cell r="D461">
            <v>149</v>
          </cell>
          <cell r="E461">
            <v>422</v>
          </cell>
          <cell r="F461">
            <v>34</v>
          </cell>
          <cell r="G461" t="str">
            <v xml:space="preserve">CYRELA PART. - RENTAL - CI    </v>
          </cell>
        </row>
        <row r="462">
          <cell r="A462">
            <v>911483</v>
          </cell>
          <cell r="B462">
            <v>8</v>
          </cell>
          <cell r="C462">
            <v>3240</v>
          </cell>
          <cell r="D462">
            <v>140</v>
          </cell>
          <cell r="E462">
            <v>422</v>
          </cell>
          <cell r="F462">
            <v>34</v>
          </cell>
          <cell r="G462" t="str">
            <v xml:space="preserve">CYRELA INVEST.-VOLUNTÁRIOS-CI </v>
          </cell>
        </row>
        <row r="463">
          <cell r="A463">
            <v>911484</v>
          </cell>
          <cell r="B463">
            <v>6</v>
          </cell>
          <cell r="C463">
            <v>0</v>
          </cell>
          <cell r="D463">
            <v>141</v>
          </cell>
          <cell r="E463">
            <v>422</v>
          </cell>
          <cell r="F463">
            <v>34</v>
          </cell>
          <cell r="G463" t="str">
            <v>CYRELA IMOB.-CARLOS WEBER - CI</v>
          </cell>
        </row>
        <row r="464">
          <cell r="A464">
            <v>911506</v>
          </cell>
          <cell r="B464">
            <v>1</v>
          </cell>
          <cell r="C464">
            <v>2745</v>
          </cell>
          <cell r="D464">
            <v>151</v>
          </cell>
          <cell r="E464">
            <v>422</v>
          </cell>
          <cell r="F464">
            <v>34</v>
          </cell>
          <cell r="G464" t="str">
            <v xml:space="preserve">FIFTY - PINTASSILGO - CI      </v>
          </cell>
        </row>
        <row r="465">
          <cell r="A465">
            <v>911507</v>
          </cell>
          <cell r="B465">
            <v>9</v>
          </cell>
          <cell r="C465">
            <v>2923</v>
          </cell>
          <cell r="D465">
            <v>229</v>
          </cell>
          <cell r="E465">
            <v>422</v>
          </cell>
          <cell r="F465">
            <v>34</v>
          </cell>
          <cell r="G465" t="str">
            <v xml:space="preserve">ABC II - RESIDENCIAL CI       </v>
          </cell>
        </row>
        <row r="466">
          <cell r="A466">
            <v>911508</v>
          </cell>
          <cell r="B466">
            <v>7</v>
          </cell>
          <cell r="C466">
            <v>3117</v>
          </cell>
          <cell r="D466">
            <v>144</v>
          </cell>
          <cell r="E466">
            <v>422</v>
          </cell>
          <cell r="F466">
            <v>34</v>
          </cell>
          <cell r="G466" t="str">
            <v xml:space="preserve">CYRELA IMOB. - PL.CONCORDE-CI </v>
          </cell>
        </row>
        <row r="467">
          <cell r="A467">
            <v>911509</v>
          </cell>
          <cell r="B467">
            <v>5</v>
          </cell>
          <cell r="C467">
            <v>0</v>
          </cell>
          <cell r="D467">
            <v>143</v>
          </cell>
          <cell r="E467">
            <v>422</v>
          </cell>
          <cell r="F467">
            <v>34</v>
          </cell>
          <cell r="G467" t="str">
            <v xml:space="preserve">CYRELA INVEST.-VLG. HIPICA-CI </v>
          </cell>
        </row>
        <row r="468">
          <cell r="A468">
            <v>911523</v>
          </cell>
          <cell r="B468">
            <v>1</v>
          </cell>
          <cell r="C468">
            <v>0</v>
          </cell>
          <cell r="D468">
            <v>211</v>
          </cell>
          <cell r="E468">
            <v>422</v>
          </cell>
          <cell r="F468">
            <v>34</v>
          </cell>
          <cell r="G468" t="str">
            <v>COND. LONG STAY BELA CINTRA-CI</v>
          </cell>
        </row>
        <row r="469">
          <cell r="A469">
            <v>911541</v>
          </cell>
          <cell r="B469">
            <v>9</v>
          </cell>
          <cell r="C469">
            <v>0</v>
          </cell>
          <cell r="D469">
            <v>201</v>
          </cell>
          <cell r="E469">
            <v>422</v>
          </cell>
          <cell r="F469">
            <v>34</v>
          </cell>
          <cell r="G469" t="str">
            <v xml:space="preserve">CYRELA IMOB.-CONS.BOTAFOGO-CI </v>
          </cell>
        </row>
        <row r="470">
          <cell r="A470">
            <v>911577</v>
          </cell>
          <cell r="B470">
            <v>0</v>
          </cell>
          <cell r="C470">
            <v>3148</v>
          </cell>
          <cell r="D470">
            <v>257</v>
          </cell>
          <cell r="E470">
            <v>422</v>
          </cell>
          <cell r="F470">
            <v>34</v>
          </cell>
          <cell r="G470" t="str">
            <v xml:space="preserve">UNIQUE DE INVEST. - CI        </v>
          </cell>
        </row>
        <row r="471">
          <cell r="A471">
            <v>911596</v>
          </cell>
          <cell r="B471">
            <v>6</v>
          </cell>
          <cell r="C471">
            <v>3289</v>
          </cell>
          <cell r="D471">
            <v>101</v>
          </cell>
          <cell r="E471">
            <v>422</v>
          </cell>
          <cell r="F471">
            <v>34</v>
          </cell>
          <cell r="G471" t="str">
            <v xml:space="preserve">DÁLIA EMPREEND. - (MÃE) - CI  </v>
          </cell>
        </row>
        <row r="472">
          <cell r="A472">
            <v>911619</v>
          </cell>
          <cell r="B472">
            <v>9</v>
          </cell>
          <cell r="C472">
            <v>3514</v>
          </cell>
          <cell r="D472">
            <v>230</v>
          </cell>
          <cell r="E472">
            <v>422</v>
          </cell>
          <cell r="F472">
            <v>34</v>
          </cell>
          <cell r="G472" t="str">
            <v xml:space="preserve">TAL EMPR.-RAFAEL DE BARROS-CI </v>
          </cell>
        </row>
        <row r="473">
          <cell r="A473">
            <v>911620</v>
          </cell>
          <cell r="B473">
            <v>2</v>
          </cell>
          <cell r="C473">
            <v>3267</v>
          </cell>
          <cell r="D473">
            <v>141</v>
          </cell>
          <cell r="E473">
            <v>422</v>
          </cell>
          <cell r="F473">
            <v>34</v>
          </cell>
          <cell r="G473" t="str">
            <v>CYRELA INVEST.-CARLOS WEBER-CI</v>
          </cell>
        </row>
        <row r="474">
          <cell r="A474">
            <v>911621</v>
          </cell>
          <cell r="B474">
            <v>1</v>
          </cell>
          <cell r="C474">
            <v>2953</v>
          </cell>
          <cell r="D474">
            <v>116</v>
          </cell>
          <cell r="E474">
            <v>422</v>
          </cell>
          <cell r="F474">
            <v>34</v>
          </cell>
          <cell r="G474" t="str">
            <v>CYRELA INVEST.-D.SALVADOR - CI</v>
          </cell>
        </row>
        <row r="475">
          <cell r="A475">
            <v>911622</v>
          </cell>
          <cell r="B475">
            <v>9</v>
          </cell>
          <cell r="C475">
            <v>3288</v>
          </cell>
          <cell r="D475">
            <v>214</v>
          </cell>
          <cell r="E475">
            <v>422</v>
          </cell>
          <cell r="F475">
            <v>34</v>
          </cell>
          <cell r="G475" t="str">
            <v xml:space="preserve">CYRELA INVEST. - LAZULI - CI  </v>
          </cell>
        </row>
        <row r="476">
          <cell r="A476">
            <v>911624</v>
          </cell>
          <cell r="B476">
            <v>5</v>
          </cell>
          <cell r="C476">
            <v>3289</v>
          </cell>
          <cell r="D476">
            <v>105</v>
          </cell>
          <cell r="E476">
            <v>422</v>
          </cell>
          <cell r="F476">
            <v>34</v>
          </cell>
          <cell r="G476" t="str">
            <v>DÁLIA EMPREEND. (CONSÓRCIO) CI</v>
          </cell>
        </row>
        <row r="477">
          <cell r="A477">
            <v>911626</v>
          </cell>
          <cell r="B477">
            <v>1</v>
          </cell>
          <cell r="C477">
            <v>2619</v>
          </cell>
          <cell r="D477">
            <v>111</v>
          </cell>
          <cell r="E477">
            <v>422</v>
          </cell>
          <cell r="F477">
            <v>34</v>
          </cell>
          <cell r="G477" t="str">
            <v xml:space="preserve">DÁLIA EMPREEND.- BONI-CI      </v>
          </cell>
        </row>
        <row r="478">
          <cell r="A478">
            <v>911627</v>
          </cell>
          <cell r="B478">
            <v>0</v>
          </cell>
          <cell r="C478">
            <v>3524</v>
          </cell>
          <cell r="D478">
            <v>103</v>
          </cell>
          <cell r="E478">
            <v>422</v>
          </cell>
          <cell r="F478">
            <v>34</v>
          </cell>
          <cell r="G478" t="str">
            <v xml:space="preserve">ROSSI - SAMPAIO FERRAZ - CI   </v>
          </cell>
        </row>
        <row r="479">
          <cell r="A479">
            <v>911647</v>
          </cell>
          <cell r="B479">
            <v>4</v>
          </cell>
          <cell r="C479">
            <v>2554</v>
          </cell>
          <cell r="D479">
            <v>231</v>
          </cell>
          <cell r="E479">
            <v>422</v>
          </cell>
          <cell r="F479">
            <v>34</v>
          </cell>
          <cell r="G479" t="str">
            <v xml:space="preserve">FIFTY - ARAGUARI - CI         </v>
          </cell>
        </row>
        <row r="480">
          <cell r="A480">
            <v>911674</v>
          </cell>
          <cell r="B480">
            <v>1</v>
          </cell>
          <cell r="C480">
            <v>3474</v>
          </cell>
          <cell r="D480">
            <v>232</v>
          </cell>
          <cell r="E480">
            <v>422</v>
          </cell>
          <cell r="F480">
            <v>34</v>
          </cell>
          <cell r="G480" t="str">
            <v xml:space="preserve">COUNTRY - PANAMBY LOTE 1-CI   </v>
          </cell>
        </row>
        <row r="481">
          <cell r="A481">
            <v>911675</v>
          </cell>
          <cell r="B481">
            <v>0</v>
          </cell>
          <cell r="C481">
            <v>3475</v>
          </cell>
          <cell r="D481">
            <v>233</v>
          </cell>
          <cell r="E481">
            <v>422</v>
          </cell>
          <cell r="F481">
            <v>34</v>
          </cell>
          <cell r="G481" t="str">
            <v>COUNTRY - PANAMBRY LOTE 3 - CI</v>
          </cell>
        </row>
        <row r="482">
          <cell r="A482">
            <v>911676</v>
          </cell>
          <cell r="B482">
            <v>8</v>
          </cell>
          <cell r="C482">
            <v>0</v>
          </cell>
          <cell r="D482">
            <v>234</v>
          </cell>
          <cell r="E482">
            <v>422</v>
          </cell>
          <cell r="F482">
            <v>34</v>
          </cell>
          <cell r="G482" t="str">
            <v xml:space="preserve">COUNTRY - PANAMBY LOTE 23-CI  </v>
          </cell>
        </row>
        <row r="483">
          <cell r="A483">
            <v>911712</v>
          </cell>
          <cell r="B483">
            <v>8</v>
          </cell>
          <cell r="C483">
            <v>3461</v>
          </cell>
          <cell r="D483">
            <v>145</v>
          </cell>
          <cell r="E483">
            <v>422</v>
          </cell>
          <cell r="F483">
            <v>34</v>
          </cell>
          <cell r="G483" t="str">
            <v xml:space="preserve">EXPAND - GALDEANO - CI        </v>
          </cell>
        </row>
        <row r="484">
          <cell r="A484">
            <v>911716</v>
          </cell>
          <cell r="B484">
            <v>1</v>
          </cell>
          <cell r="C484">
            <v>3591</v>
          </cell>
          <cell r="D484">
            <v>270</v>
          </cell>
          <cell r="E484">
            <v>422</v>
          </cell>
          <cell r="F484">
            <v>34</v>
          </cell>
          <cell r="G484" t="str">
            <v xml:space="preserve">BR F. LIMA - FDO RESERVA - CI </v>
          </cell>
        </row>
        <row r="485">
          <cell r="A485">
            <v>911717</v>
          </cell>
          <cell r="B485">
            <v>9</v>
          </cell>
          <cell r="C485">
            <v>3592</v>
          </cell>
          <cell r="D485">
            <v>106</v>
          </cell>
          <cell r="E485">
            <v>422</v>
          </cell>
          <cell r="F485">
            <v>34</v>
          </cell>
          <cell r="G485" t="str">
            <v>CYBRA CORPOR. -FDO.RESERVA -CI</v>
          </cell>
        </row>
        <row r="486">
          <cell r="A486">
            <v>911724</v>
          </cell>
          <cell r="B486">
            <v>1</v>
          </cell>
          <cell r="C486">
            <v>0</v>
          </cell>
          <cell r="D486">
            <v>107</v>
          </cell>
          <cell r="E486">
            <v>422</v>
          </cell>
          <cell r="F486">
            <v>34</v>
          </cell>
          <cell r="G486" t="str">
            <v xml:space="preserve">BR F.LIMA - BENFEITORIAS - CI </v>
          </cell>
        </row>
        <row r="487">
          <cell r="A487">
            <v>911725</v>
          </cell>
          <cell r="B487">
            <v>0</v>
          </cell>
          <cell r="C487">
            <v>0</v>
          </cell>
          <cell r="D487">
            <v>108</v>
          </cell>
          <cell r="E487">
            <v>422</v>
          </cell>
          <cell r="F487">
            <v>34</v>
          </cell>
          <cell r="G487" t="str">
            <v>CYBRA CORPOR. -BENFEITORIAS-CI</v>
          </cell>
        </row>
        <row r="488">
          <cell r="A488">
            <v>911732</v>
          </cell>
          <cell r="B488">
            <v>2</v>
          </cell>
          <cell r="C488">
            <v>3590</v>
          </cell>
          <cell r="D488">
            <v>268</v>
          </cell>
          <cell r="E488">
            <v>422</v>
          </cell>
          <cell r="F488">
            <v>34</v>
          </cell>
          <cell r="G488" t="str">
            <v xml:space="preserve">CYRELA GAFISA - CI            </v>
          </cell>
        </row>
        <row r="489">
          <cell r="A489">
            <v>911774</v>
          </cell>
          <cell r="B489">
            <v>8</v>
          </cell>
          <cell r="C489">
            <v>3242</v>
          </cell>
          <cell r="D489">
            <v>244</v>
          </cell>
          <cell r="E489">
            <v>422</v>
          </cell>
          <cell r="F489">
            <v>34</v>
          </cell>
          <cell r="G489" t="str">
            <v xml:space="preserve">CYRELA BRACY -SANSÃO ALVES-CI </v>
          </cell>
        </row>
        <row r="490">
          <cell r="A490">
            <v>911775</v>
          </cell>
          <cell r="B490">
            <v>6</v>
          </cell>
          <cell r="C490">
            <v>1464</v>
          </cell>
          <cell r="D490">
            <v>246</v>
          </cell>
          <cell r="E490">
            <v>422</v>
          </cell>
          <cell r="F490">
            <v>34</v>
          </cell>
          <cell r="G490" t="str">
            <v xml:space="preserve">CYRELA DINAMICA INVEST. - CI  </v>
          </cell>
        </row>
        <row r="491">
          <cell r="A491">
            <v>911776</v>
          </cell>
          <cell r="B491">
            <v>4</v>
          </cell>
          <cell r="C491">
            <v>3614</v>
          </cell>
          <cell r="D491">
            <v>245</v>
          </cell>
          <cell r="E491">
            <v>422</v>
          </cell>
          <cell r="F491">
            <v>34</v>
          </cell>
          <cell r="G491" t="str">
            <v>CYRELA CLASSIC - C.BOSQUE - CI</v>
          </cell>
        </row>
        <row r="492">
          <cell r="A492">
            <v>911824</v>
          </cell>
          <cell r="B492">
            <v>8</v>
          </cell>
          <cell r="C492">
            <v>3419</v>
          </cell>
          <cell r="D492">
            <v>147</v>
          </cell>
          <cell r="E492">
            <v>422</v>
          </cell>
          <cell r="F492">
            <v>34</v>
          </cell>
          <cell r="G492" t="str">
            <v xml:space="preserve">EXPAND DE INVEST. - CI        </v>
          </cell>
        </row>
        <row r="493">
          <cell r="A493">
            <v>911844</v>
          </cell>
          <cell r="B493">
            <v>2</v>
          </cell>
          <cell r="C493">
            <v>0</v>
          </cell>
          <cell r="D493">
            <v>119</v>
          </cell>
          <cell r="E493">
            <v>422</v>
          </cell>
          <cell r="F493">
            <v>34</v>
          </cell>
          <cell r="G493" t="str">
            <v xml:space="preserve">OPTION DE INVEST. - CI        </v>
          </cell>
        </row>
        <row r="494">
          <cell r="A494">
            <v>911845</v>
          </cell>
          <cell r="B494">
            <v>1</v>
          </cell>
          <cell r="C494">
            <v>0</v>
          </cell>
          <cell r="D494">
            <v>255</v>
          </cell>
          <cell r="E494">
            <v>422</v>
          </cell>
          <cell r="F494">
            <v>34</v>
          </cell>
          <cell r="G494" t="str">
            <v xml:space="preserve">CYRELA GREENFIELD - CI        </v>
          </cell>
        </row>
        <row r="495">
          <cell r="A495">
            <v>911846</v>
          </cell>
          <cell r="B495">
            <v>9</v>
          </cell>
          <cell r="C495">
            <v>0</v>
          </cell>
          <cell r="D495">
            <v>249</v>
          </cell>
          <cell r="E495">
            <v>422</v>
          </cell>
          <cell r="F495">
            <v>34</v>
          </cell>
          <cell r="G495" t="str">
            <v xml:space="preserve">CYRELA SANSET - CI            </v>
          </cell>
        </row>
        <row r="496">
          <cell r="A496">
            <v>911847</v>
          </cell>
          <cell r="B496">
            <v>7</v>
          </cell>
          <cell r="C496">
            <v>0</v>
          </cell>
          <cell r="D496">
            <v>250</v>
          </cell>
          <cell r="E496">
            <v>422</v>
          </cell>
          <cell r="F496">
            <v>34</v>
          </cell>
          <cell r="G496" t="str">
            <v xml:space="preserve">CYRELA VERMONT - CI           </v>
          </cell>
        </row>
        <row r="497">
          <cell r="A497">
            <v>911848</v>
          </cell>
          <cell r="B497">
            <v>5</v>
          </cell>
          <cell r="C497">
            <v>3626</v>
          </cell>
          <cell r="D497">
            <v>150</v>
          </cell>
          <cell r="E497">
            <v>422</v>
          </cell>
          <cell r="F497">
            <v>34</v>
          </cell>
          <cell r="G497" t="str">
            <v>AGRA CYRELA SPE - R.RÓCIO - CI</v>
          </cell>
        </row>
        <row r="498">
          <cell r="A498">
            <v>911859</v>
          </cell>
          <cell r="B498">
            <v>1</v>
          </cell>
          <cell r="C498">
            <v>3615</v>
          </cell>
          <cell r="D498">
            <v>255</v>
          </cell>
          <cell r="E498">
            <v>422</v>
          </cell>
          <cell r="F498">
            <v>34</v>
          </cell>
          <cell r="G498" t="str">
            <v>CYRELA GREENFIELD-GUEDALA - CI</v>
          </cell>
        </row>
        <row r="499">
          <cell r="A499">
            <v>911860</v>
          </cell>
          <cell r="B499">
            <v>4</v>
          </cell>
          <cell r="C499">
            <v>3641</v>
          </cell>
          <cell r="D499">
            <v>254</v>
          </cell>
          <cell r="E499">
            <v>422</v>
          </cell>
          <cell r="F499">
            <v>34</v>
          </cell>
          <cell r="G499" t="str">
            <v xml:space="preserve">CYRELA VERMONT - L. 7 - CI    </v>
          </cell>
        </row>
        <row r="500">
          <cell r="A500">
            <v>911861</v>
          </cell>
          <cell r="B500">
            <v>2</v>
          </cell>
          <cell r="C500">
            <v>3753</v>
          </cell>
          <cell r="D500">
            <v>253</v>
          </cell>
          <cell r="E500">
            <v>422</v>
          </cell>
          <cell r="F500">
            <v>34</v>
          </cell>
          <cell r="G500" t="str">
            <v xml:space="preserve">CYRELA SANSET-M. ROCHA - CI   </v>
          </cell>
        </row>
        <row r="501">
          <cell r="A501">
            <v>911862</v>
          </cell>
          <cell r="B501">
            <v>1</v>
          </cell>
          <cell r="C501">
            <v>3574</v>
          </cell>
          <cell r="D501">
            <v>256</v>
          </cell>
          <cell r="E501">
            <v>422</v>
          </cell>
          <cell r="F501">
            <v>34</v>
          </cell>
          <cell r="G501" t="str">
            <v>CYRELA WHITE RIVER - FROMER-CI</v>
          </cell>
        </row>
        <row r="502">
          <cell r="A502">
            <v>911863</v>
          </cell>
          <cell r="B502">
            <v>9</v>
          </cell>
          <cell r="C502">
            <v>3640</v>
          </cell>
          <cell r="D502">
            <v>128</v>
          </cell>
          <cell r="E502">
            <v>422</v>
          </cell>
          <cell r="F502">
            <v>34</v>
          </cell>
          <cell r="G502" t="str">
            <v>OPTION DE INVEST. - GLEBA E-CI</v>
          </cell>
        </row>
        <row r="503">
          <cell r="A503">
            <v>911960</v>
          </cell>
          <cell r="B503">
            <v>1</v>
          </cell>
          <cell r="C503">
            <v>3638</v>
          </cell>
          <cell r="D503">
            <v>259</v>
          </cell>
          <cell r="E503">
            <v>422</v>
          </cell>
          <cell r="F503">
            <v>34</v>
          </cell>
          <cell r="G503" t="str">
            <v xml:space="preserve">CYRELA LAKEWOOD - CI          </v>
          </cell>
        </row>
        <row r="504">
          <cell r="A504">
            <v>912003</v>
          </cell>
          <cell r="B504">
            <v>0</v>
          </cell>
          <cell r="C504">
            <v>3424</v>
          </cell>
          <cell r="D504">
            <v>142</v>
          </cell>
          <cell r="E504">
            <v>422</v>
          </cell>
          <cell r="F504">
            <v>34</v>
          </cell>
          <cell r="G504" t="str">
            <v xml:space="preserve">CENTURY DE INVESTIMENTOS - CI </v>
          </cell>
        </row>
        <row r="505">
          <cell r="A505">
            <v>912023</v>
          </cell>
          <cell r="B505">
            <v>4</v>
          </cell>
          <cell r="C505">
            <v>3635</v>
          </cell>
          <cell r="D505">
            <v>271</v>
          </cell>
          <cell r="E505">
            <v>422</v>
          </cell>
          <cell r="F505">
            <v>34</v>
          </cell>
          <cell r="G505" t="str">
            <v xml:space="preserve">CYRELA SOMERSET - CI          </v>
          </cell>
        </row>
        <row r="506">
          <cell r="A506">
            <v>912159</v>
          </cell>
          <cell r="B506">
            <v>1</v>
          </cell>
          <cell r="C506">
            <v>4170</v>
          </cell>
          <cell r="D506">
            <v>155</v>
          </cell>
          <cell r="E506">
            <v>422</v>
          </cell>
          <cell r="F506">
            <v>34</v>
          </cell>
          <cell r="G506" t="str">
            <v xml:space="preserve">KLABIN SEGALL CYRELA - CI     </v>
          </cell>
        </row>
        <row r="507">
          <cell r="A507">
            <v>912160</v>
          </cell>
          <cell r="B507">
            <v>5</v>
          </cell>
          <cell r="C507">
            <v>3987</v>
          </cell>
          <cell r="D507">
            <v>156</v>
          </cell>
          <cell r="E507">
            <v>422</v>
          </cell>
          <cell r="F507">
            <v>34</v>
          </cell>
          <cell r="G507" t="str">
            <v xml:space="preserve">FOCUS CYRELA TECNISA          </v>
          </cell>
        </row>
        <row r="508">
          <cell r="A508">
            <v>912271</v>
          </cell>
          <cell r="B508">
            <v>7</v>
          </cell>
          <cell r="C508">
            <v>0</v>
          </cell>
          <cell r="D508">
            <v>104</v>
          </cell>
          <cell r="E508">
            <v>422</v>
          </cell>
          <cell r="F508">
            <v>34</v>
          </cell>
          <cell r="G508" t="str">
            <v xml:space="preserve">CYRELA RJZ GULF-DR.EIRAS - CI </v>
          </cell>
        </row>
        <row r="509">
          <cell r="A509">
            <v>912318</v>
          </cell>
          <cell r="B509">
            <v>7</v>
          </cell>
          <cell r="C509">
            <v>4889</v>
          </cell>
          <cell r="D509">
            <v>157</v>
          </cell>
          <cell r="E509">
            <v>422</v>
          </cell>
          <cell r="F509">
            <v>34</v>
          </cell>
          <cell r="G509" t="str">
            <v xml:space="preserve">CYCORP INCORPORADORA - CI     </v>
          </cell>
        </row>
        <row r="510">
          <cell r="A510">
            <v>912322</v>
          </cell>
          <cell r="B510">
            <v>5</v>
          </cell>
          <cell r="C510">
            <v>0</v>
          </cell>
          <cell r="D510">
            <v>160</v>
          </cell>
          <cell r="E510">
            <v>422</v>
          </cell>
          <cell r="F510">
            <v>34</v>
          </cell>
          <cell r="G510" t="str">
            <v xml:space="preserve">CYRELA ACONCAGUA - CI         </v>
          </cell>
        </row>
        <row r="511">
          <cell r="A511">
            <v>912323</v>
          </cell>
          <cell r="B511">
            <v>3</v>
          </cell>
          <cell r="C511">
            <v>0</v>
          </cell>
          <cell r="D511">
            <v>159</v>
          </cell>
          <cell r="E511">
            <v>422</v>
          </cell>
          <cell r="F511">
            <v>34</v>
          </cell>
          <cell r="G511" t="str">
            <v xml:space="preserve">CYRELA CLASSIC - MÃE - CI     </v>
          </cell>
        </row>
        <row r="512">
          <cell r="A512">
            <v>912324</v>
          </cell>
          <cell r="B512">
            <v>1</v>
          </cell>
          <cell r="C512">
            <v>4848</v>
          </cell>
          <cell r="D512">
            <v>158</v>
          </cell>
          <cell r="E512">
            <v>422</v>
          </cell>
          <cell r="F512">
            <v>34</v>
          </cell>
          <cell r="G512" t="str">
            <v xml:space="preserve">CYRELA EVEREST - CI           </v>
          </cell>
        </row>
        <row r="513">
          <cell r="A513">
            <v>912343</v>
          </cell>
          <cell r="B513">
            <v>8</v>
          </cell>
          <cell r="C513">
            <v>3640</v>
          </cell>
          <cell r="D513">
            <v>128</v>
          </cell>
          <cell r="E513">
            <v>422</v>
          </cell>
          <cell r="F513">
            <v>34</v>
          </cell>
          <cell r="G513" t="str">
            <v xml:space="preserve">EXPAND - GLEBA E - CI         </v>
          </cell>
        </row>
        <row r="514">
          <cell r="A514">
            <v>912366</v>
          </cell>
          <cell r="B514">
            <v>7</v>
          </cell>
          <cell r="C514">
            <v>5067</v>
          </cell>
          <cell r="D514">
            <v>162</v>
          </cell>
          <cell r="E514">
            <v>422</v>
          </cell>
          <cell r="F514">
            <v>34</v>
          </cell>
          <cell r="G514" t="str">
            <v xml:space="preserve">CYRELA MAGIK - CI             </v>
          </cell>
        </row>
        <row r="515">
          <cell r="A515">
            <v>912419</v>
          </cell>
          <cell r="B515">
            <v>1</v>
          </cell>
          <cell r="C515">
            <v>5209</v>
          </cell>
          <cell r="D515">
            <v>168</v>
          </cell>
          <cell r="E515">
            <v>422</v>
          </cell>
          <cell r="F515">
            <v>34</v>
          </cell>
          <cell r="G515" t="str">
            <v xml:space="preserve">CYRELA MAGIK CALIFORNI- CI             </v>
          </cell>
        </row>
        <row r="516">
          <cell r="A516">
            <v>912461</v>
          </cell>
          <cell r="B516">
            <v>2</v>
          </cell>
          <cell r="C516">
            <v>5208</v>
          </cell>
          <cell r="D516">
            <v>165</v>
          </cell>
          <cell r="E516">
            <v>422</v>
          </cell>
          <cell r="F516">
            <v>34</v>
          </cell>
          <cell r="G516" t="str">
            <v>CYRELA VANCOUVER - CI</v>
          </cell>
        </row>
        <row r="517">
          <cell r="A517">
            <v>912475</v>
          </cell>
          <cell r="B517">
            <v>2</v>
          </cell>
          <cell r="C517">
            <v>5629</v>
          </cell>
          <cell r="D517">
            <v>163</v>
          </cell>
          <cell r="E517">
            <v>422</v>
          </cell>
          <cell r="F517">
            <v>34</v>
          </cell>
          <cell r="G517" t="str">
            <v>CYRELA MAGIK - VIVAI CI</v>
          </cell>
        </row>
        <row r="518">
          <cell r="A518">
            <v>912510</v>
          </cell>
          <cell r="B518">
            <v>4</v>
          </cell>
          <cell r="C518">
            <v>5210</v>
          </cell>
          <cell r="D518">
            <v>167</v>
          </cell>
          <cell r="E518">
            <v>422</v>
          </cell>
          <cell r="F518">
            <v>34</v>
          </cell>
          <cell r="G518" t="str">
            <v>CYRELA CARMEL M- CI</v>
          </cell>
        </row>
        <row r="519">
          <cell r="A519">
            <v>912657</v>
          </cell>
          <cell r="B519">
            <v>7</v>
          </cell>
          <cell r="C519">
            <v>5888</v>
          </cell>
          <cell r="D519">
            <v>154</v>
          </cell>
          <cell r="E519">
            <v>422</v>
          </cell>
          <cell r="F519">
            <v>34</v>
          </cell>
          <cell r="G519" t="str">
            <v>CYRELA TENNESSEE - PEPE</v>
          </cell>
        </row>
        <row r="520">
          <cell r="A520">
            <v>912713</v>
          </cell>
          <cell r="B520">
            <v>1</v>
          </cell>
          <cell r="C520">
            <v>5768</v>
          </cell>
          <cell r="D520">
            <v>170</v>
          </cell>
          <cell r="E520">
            <v>422</v>
          </cell>
          <cell r="F520">
            <v>34</v>
          </cell>
          <cell r="G520" t="str">
            <v>CYRELA MAGIK CALIF - MARRIOT</v>
          </cell>
        </row>
        <row r="521">
          <cell r="A521">
            <v>912723</v>
          </cell>
          <cell r="B521">
            <v>9</v>
          </cell>
          <cell r="C521">
            <v>6928</v>
          </cell>
          <cell r="D521">
            <v>171</v>
          </cell>
          <cell r="E521">
            <v>422</v>
          </cell>
          <cell r="F521">
            <v>34</v>
          </cell>
          <cell r="G521" t="str">
            <v>JARDIM AMERICA - CI</v>
          </cell>
        </row>
        <row r="522">
          <cell r="A522">
            <v>912766</v>
          </cell>
          <cell r="B522">
            <v>2</v>
          </cell>
          <cell r="C522">
            <v>5007</v>
          </cell>
          <cell r="D522">
            <v>273</v>
          </cell>
          <cell r="E522">
            <v>422</v>
          </cell>
          <cell r="F522">
            <v>34</v>
          </cell>
          <cell r="G522" t="str">
            <v>VEREDA PARAISO - CI</v>
          </cell>
        </row>
        <row r="523">
          <cell r="A523">
            <v>912855</v>
          </cell>
          <cell r="B523">
            <v>3</v>
          </cell>
          <cell r="C523">
            <v>5648</v>
          </cell>
          <cell r="D523">
            <v>272</v>
          </cell>
          <cell r="E523">
            <v>422</v>
          </cell>
          <cell r="F523">
            <v>34</v>
          </cell>
          <cell r="G523" t="str">
            <v>CYRELA OKLAHOMA - CI</v>
          </cell>
        </row>
        <row r="524">
          <cell r="A524">
            <v>912856</v>
          </cell>
          <cell r="B524">
            <v>1</v>
          </cell>
          <cell r="C524">
            <v>6909</v>
          </cell>
          <cell r="D524">
            <v>274</v>
          </cell>
          <cell r="E524">
            <v>422</v>
          </cell>
          <cell r="F524">
            <v>34</v>
          </cell>
          <cell r="G524" t="str">
            <v>CYRELA VENEZA -INTERLAGOS - CI</v>
          </cell>
        </row>
        <row r="525">
          <cell r="A525">
            <v>912874</v>
          </cell>
          <cell r="B525">
            <v>0</v>
          </cell>
          <cell r="C525">
            <v>6808</v>
          </cell>
          <cell r="D525">
            <v>275</v>
          </cell>
          <cell r="E525">
            <v>422</v>
          </cell>
          <cell r="F525">
            <v>34</v>
          </cell>
          <cell r="G525" t="str">
            <v>CYRELA MILÃO - BIRUTA</v>
          </cell>
        </row>
        <row r="526">
          <cell r="A526">
            <v>1706780</v>
          </cell>
          <cell r="B526">
            <v>1</v>
          </cell>
          <cell r="C526">
            <v>1464</v>
          </cell>
          <cell r="D526">
            <v>246</v>
          </cell>
          <cell r="E526">
            <v>356</v>
          </cell>
          <cell r="F526">
            <v>689</v>
          </cell>
          <cell r="G526" t="str">
            <v>CYRELA DINAMICA - G.GARDEN (M)</v>
          </cell>
        </row>
        <row r="527">
          <cell r="A527">
            <v>2124220</v>
          </cell>
          <cell r="B527">
            <v>6</v>
          </cell>
          <cell r="C527">
            <v>176</v>
          </cell>
          <cell r="D527">
            <v>129</v>
          </cell>
          <cell r="E527">
            <v>347</v>
          </cell>
          <cell r="F527">
            <v>1771</v>
          </cell>
          <cell r="G527" t="str">
            <v xml:space="preserve">FIFTY DE INVEST. (F)          </v>
          </cell>
        </row>
        <row r="528">
          <cell r="A528">
            <v>3710102</v>
          </cell>
          <cell r="B528">
            <v>4</v>
          </cell>
          <cell r="C528">
            <v>3475</v>
          </cell>
          <cell r="D528">
            <v>233</v>
          </cell>
          <cell r="E528">
            <v>356</v>
          </cell>
          <cell r="F528">
            <v>689</v>
          </cell>
          <cell r="G528" t="str">
            <v xml:space="preserve">COUNTRY - PANAMBY LOTE 3      </v>
          </cell>
        </row>
        <row r="529">
          <cell r="A529">
            <v>4061796</v>
          </cell>
          <cell r="B529">
            <v>3</v>
          </cell>
          <cell r="C529">
            <v>1318</v>
          </cell>
          <cell r="D529">
            <v>126</v>
          </cell>
          <cell r="E529">
            <v>353</v>
          </cell>
          <cell r="F529">
            <v>167</v>
          </cell>
          <cell r="G529" t="str">
            <v xml:space="preserve">CYRELA EMPREEND.              </v>
          </cell>
        </row>
        <row r="530">
          <cell r="A530">
            <v>4061979</v>
          </cell>
          <cell r="B530">
            <v>6</v>
          </cell>
          <cell r="C530">
            <v>200</v>
          </cell>
          <cell r="D530">
            <v>117</v>
          </cell>
          <cell r="E530">
            <v>353</v>
          </cell>
          <cell r="F530">
            <v>167</v>
          </cell>
          <cell r="G530" t="str">
            <v xml:space="preserve">BRAZIL REALTY S/A             </v>
          </cell>
        </row>
        <row r="531">
          <cell r="A531">
            <v>4062456</v>
          </cell>
          <cell r="B531">
            <v>0</v>
          </cell>
          <cell r="C531">
            <v>52</v>
          </cell>
          <cell r="D531">
            <v>228</v>
          </cell>
          <cell r="E531">
            <v>353</v>
          </cell>
          <cell r="F531">
            <v>167</v>
          </cell>
          <cell r="G531" t="str">
            <v xml:space="preserve">CYRELA IMOBILIARIA - M. MOR   </v>
          </cell>
        </row>
        <row r="532">
          <cell r="A532">
            <v>4129920</v>
          </cell>
          <cell r="B532">
            <v>2</v>
          </cell>
          <cell r="C532">
            <v>2923</v>
          </cell>
          <cell r="D532">
            <v>229</v>
          </cell>
          <cell r="E532">
            <v>347</v>
          </cell>
          <cell r="F532">
            <v>1771</v>
          </cell>
          <cell r="G532" t="str">
            <v xml:space="preserve">ABC II - RESIDENCIAL          </v>
          </cell>
        </row>
        <row r="533">
          <cell r="A533">
            <v>5708106</v>
          </cell>
          <cell r="B533">
            <v>1</v>
          </cell>
          <cell r="C533">
            <v>3621</v>
          </cell>
          <cell r="D533">
            <v>208</v>
          </cell>
          <cell r="E533">
            <v>356</v>
          </cell>
          <cell r="F533">
            <v>689</v>
          </cell>
          <cell r="G533" t="str">
            <v xml:space="preserve">CANINDÉ - PEPE - CI           </v>
          </cell>
        </row>
        <row r="534">
          <cell r="A534">
            <v>7705477</v>
          </cell>
          <cell r="B534">
            <v>2</v>
          </cell>
          <cell r="C534">
            <v>3289</v>
          </cell>
          <cell r="D534">
            <v>105</v>
          </cell>
          <cell r="E534">
            <v>356</v>
          </cell>
          <cell r="F534">
            <v>689</v>
          </cell>
          <cell r="G534" t="str">
            <v xml:space="preserve">DÁLIA EMPREEND. - CONSÓRCIO   </v>
          </cell>
        </row>
        <row r="535">
          <cell r="A535">
            <v>8183332</v>
          </cell>
          <cell r="B535">
            <v>6</v>
          </cell>
          <cell r="C535">
            <v>180</v>
          </cell>
          <cell r="D535">
            <v>130</v>
          </cell>
          <cell r="E535">
            <v>353</v>
          </cell>
          <cell r="F535">
            <v>167</v>
          </cell>
          <cell r="G535" t="str">
            <v xml:space="preserve">FIFTY - IPIRANGA (M)          </v>
          </cell>
        </row>
        <row r="536">
          <cell r="A536">
            <v>8210658</v>
          </cell>
          <cell r="B536">
            <v>4</v>
          </cell>
          <cell r="C536">
            <v>178</v>
          </cell>
          <cell r="D536">
            <v>227</v>
          </cell>
          <cell r="E536">
            <v>353</v>
          </cell>
          <cell r="F536">
            <v>182</v>
          </cell>
          <cell r="G536" t="str">
            <v>CYBRA INVEST. - EMPREENDEDORES</v>
          </cell>
        </row>
        <row r="537">
          <cell r="A537">
            <v>8451568</v>
          </cell>
          <cell r="B537">
            <v>6</v>
          </cell>
          <cell r="C537">
            <v>169</v>
          </cell>
          <cell r="D537">
            <v>261</v>
          </cell>
          <cell r="E537">
            <v>353</v>
          </cell>
          <cell r="F537">
            <v>182</v>
          </cell>
          <cell r="G537" t="str">
            <v xml:space="preserve">CYRELA TECNISA - MOOCA        </v>
          </cell>
        </row>
        <row r="538">
          <cell r="A538">
            <v>8706779</v>
          </cell>
          <cell r="B538">
            <v>5</v>
          </cell>
          <cell r="C538">
            <v>1464</v>
          </cell>
          <cell r="D538">
            <v>246</v>
          </cell>
          <cell r="E538">
            <v>356</v>
          </cell>
          <cell r="F538">
            <v>689</v>
          </cell>
          <cell r="G538" t="str">
            <v xml:space="preserve">CYRELA DINAMICA - RESERVA (M) </v>
          </cell>
        </row>
        <row r="539">
          <cell r="A539">
            <v>8706782</v>
          </cell>
          <cell r="B539">
            <v>9</v>
          </cell>
          <cell r="C539">
            <v>2745</v>
          </cell>
          <cell r="D539">
            <v>151</v>
          </cell>
          <cell r="E539">
            <v>356</v>
          </cell>
          <cell r="F539">
            <v>689</v>
          </cell>
          <cell r="G539" t="str">
            <v xml:space="preserve">FIFTY - PINTASSILGO (M)       </v>
          </cell>
        </row>
        <row r="540">
          <cell r="A540">
            <v>9645846</v>
          </cell>
          <cell r="B540">
            <v>1</v>
          </cell>
          <cell r="C540">
            <v>180</v>
          </cell>
          <cell r="D540">
            <v>130</v>
          </cell>
          <cell r="E540">
            <v>353</v>
          </cell>
          <cell r="F540">
            <v>167</v>
          </cell>
          <cell r="G540" t="str">
            <v xml:space="preserve">FIFTY - IPIRANGA (C)          </v>
          </cell>
        </row>
        <row r="541">
          <cell r="A541">
            <v>11371000</v>
          </cell>
          <cell r="B541">
            <v>0</v>
          </cell>
          <cell r="C541">
            <v>3928</v>
          </cell>
          <cell r="D541">
            <v>161</v>
          </cell>
          <cell r="E541">
            <v>633</v>
          </cell>
          <cell r="F541">
            <v>1</v>
          </cell>
          <cell r="G541" t="str">
            <v xml:space="preserve">CYRELA CONSTR. - VEREDA       </v>
          </cell>
        </row>
        <row r="542">
          <cell r="A542">
            <v>11380000</v>
          </cell>
          <cell r="B542">
            <v>0</v>
          </cell>
          <cell r="C542">
            <v>131</v>
          </cell>
          <cell r="D542">
            <v>112</v>
          </cell>
          <cell r="E542">
            <v>633</v>
          </cell>
          <cell r="F542">
            <v>1</v>
          </cell>
          <cell r="G542" t="str">
            <v xml:space="preserve">CAÇAPAVA EMPREITADA           </v>
          </cell>
        </row>
        <row r="543">
          <cell r="A543">
            <v>13003194</v>
          </cell>
          <cell r="B543">
            <v>6</v>
          </cell>
          <cell r="C543">
            <v>1318</v>
          </cell>
          <cell r="D543">
            <v>126</v>
          </cell>
          <cell r="E543">
            <v>33</v>
          </cell>
          <cell r="F543">
            <v>83</v>
          </cell>
          <cell r="G543" t="str">
            <v xml:space="preserve">CYRELA EMPREEND.              </v>
          </cell>
        </row>
        <row r="544">
          <cell r="A544">
            <v>13004285</v>
          </cell>
          <cell r="B544">
            <v>0</v>
          </cell>
          <cell r="C544">
            <v>2980</v>
          </cell>
          <cell r="D544">
            <v>139</v>
          </cell>
          <cell r="E544">
            <v>33</v>
          </cell>
          <cell r="F544">
            <v>83</v>
          </cell>
          <cell r="G544" t="str">
            <v>CYRELA IMOB. - DIAS LEME 1 (M)</v>
          </cell>
        </row>
        <row r="545">
          <cell r="A545">
            <v>13004326</v>
          </cell>
          <cell r="B545">
            <v>0</v>
          </cell>
          <cell r="C545">
            <v>1319</v>
          </cell>
          <cell r="D545">
            <v>127</v>
          </cell>
          <cell r="E545">
            <v>33</v>
          </cell>
          <cell r="F545">
            <v>83</v>
          </cell>
          <cell r="G545" t="str">
            <v xml:space="preserve">CYRELA INVESTIMENTO           </v>
          </cell>
        </row>
        <row r="546">
          <cell r="A546">
            <v>13004603</v>
          </cell>
          <cell r="B546">
            <v>6</v>
          </cell>
          <cell r="C546">
            <v>3148</v>
          </cell>
          <cell r="D546">
            <v>257</v>
          </cell>
          <cell r="E546">
            <v>33</v>
          </cell>
          <cell r="F546">
            <v>83</v>
          </cell>
          <cell r="G546" t="str">
            <v xml:space="preserve">UNIQUE DE INVEST.             </v>
          </cell>
        </row>
        <row r="547">
          <cell r="A547">
            <v>13005511</v>
          </cell>
          <cell r="B547">
            <v>3</v>
          </cell>
          <cell r="C547">
            <v>1312</v>
          </cell>
          <cell r="D547">
            <v>262</v>
          </cell>
          <cell r="E547">
            <v>33</v>
          </cell>
          <cell r="F547">
            <v>83</v>
          </cell>
          <cell r="G547" t="str">
            <v xml:space="preserve">CYRELA TECNISA                </v>
          </cell>
        </row>
        <row r="548">
          <cell r="A548">
            <v>13005526</v>
          </cell>
          <cell r="B548">
            <v>1</v>
          </cell>
          <cell r="C548">
            <v>3590</v>
          </cell>
          <cell r="D548">
            <v>268</v>
          </cell>
          <cell r="E548">
            <v>33</v>
          </cell>
          <cell r="F548">
            <v>83</v>
          </cell>
          <cell r="G548" t="str">
            <v xml:space="preserve">CYRELA GAFISA                 </v>
          </cell>
        </row>
        <row r="549">
          <cell r="A549">
            <v>13005620</v>
          </cell>
          <cell r="B549">
            <v>0</v>
          </cell>
          <cell r="C549">
            <v>3928</v>
          </cell>
          <cell r="D549">
            <v>161</v>
          </cell>
          <cell r="E549">
            <v>33</v>
          </cell>
          <cell r="F549">
            <v>83</v>
          </cell>
          <cell r="G549" t="str">
            <v xml:space="preserve">CYRELA CONSTR - VEREDA </v>
          </cell>
        </row>
        <row r="550">
          <cell r="A550">
            <v>13005633</v>
          </cell>
          <cell r="B550">
            <v>4</v>
          </cell>
          <cell r="C550">
            <v>5067</v>
          </cell>
          <cell r="D550">
            <v>162</v>
          </cell>
          <cell r="E550">
            <v>33</v>
          </cell>
          <cell r="F550">
            <v>83</v>
          </cell>
          <cell r="G550" t="str">
            <v>CYRELA MAGIK - VIVAI ( VENDAS )</v>
          </cell>
        </row>
        <row r="551">
          <cell r="A551">
            <v>29000393</v>
          </cell>
          <cell r="B551">
            <v>3</v>
          </cell>
          <cell r="C551">
            <v>2980</v>
          </cell>
          <cell r="D551">
            <v>139</v>
          </cell>
          <cell r="E551">
            <v>33</v>
          </cell>
          <cell r="F551">
            <v>83</v>
          </cell>
          <cell r="G551" t="str">
            <v>CYRELA IMOB. - DIAS LEME 1 (C)</v>
          </cell>
        </row>
        <row r="552">
          <cell r="A552">
            <v>29000395</v>
          </cell>
          <cell r="B552">
            <v>7</v>
          </cell>
          <cell r="C552">
            <v>3245</v>
          </cell>
          <cell r="D552">
            <v>257</v>
          </cell>
          <cell r="E552">
            <v>33</v>
          </cell>
          <cell r="F552">
            <v>83</v>
          </cell>
          <cell r="G552" t="str">
            <v>UNIQUE DE INV. - URCA PLATINUM</v>
          </cell>
        </row>
        <row r="553">
          <cell r="A553">
            <v>29000396</v>
          </cell>
          <cell r="B553">
            <v>4</v>
          </cell>
          <cell r="C553">
            <v>3245</v>
          </cell>
          <cell r="D553">
            <v>257</v>
          </cell>
          <cell r="E553">
            <v>33</v>
          </cell>
          <cell r="F553">
            <v>83</v>
          </cell>
          <cell r="G553" t="str">
            <v xml:space="preserve">UNIQUE DE INVEST. - URCA GOLD </v>
          </cell>
        </row>
        <row r="554">
          <cell r="A554">
            <v>29000398</v>
          </cell>
          <cell r="B554">
            <v>8</v>
          </cell>
          <cell r="C554">
            <v>3590</v>
          </cell>
          <cell r="D554">
            <v>268</v>
          </cell>
          <cell r="E554">
            <v>33</v>
          </cell>
          <cell r="F554">
            <v>83</v>
          </cell>
          <cell r="G554" t="str">
            <v xml:space="preserve">CYRELA GAFISA - (C)           </v>
          </cell>
        </row>
        <row r="555">
          <cell r="A555">
            <v>121803000</v>
          </cell>
          <cell r="B555">
            <v>7</v>
          </cell>
          <cell r="C555">
            <v>200</v>
          </cell>
          <cell r="D555">
            <v>117</v>
          </cell>
          <cell r="E555">
            <v>347</v>
          </cell>
          <cell r="F555">
            <v>701</v>
          </cell>
          <cell r="G555" t="str">
            <v xml:space="preserve">BRAZIL REALTY S/A             </v>
          </cell>
        </row>
        <row r="556">
          <cell r="A556">
            <v>124223000</v>
          </cell>
          <cell r="B556">
            <v>2</v>
          </cell>
          <cell r="C556">
            <v>176</v>
          </cell>
          <cell r="D556">
            <v>129</v>
          </cell>
          <cell r="E556">
            <v>347</v>
          </cell>
          <cell r="F556">
            <v>701</v>
          </cell>
          <cell r="G556" t="str">
            <v xml:space="preserve">FIFTY DE INVEST. (F)          </v>
          </cell>
        </row>
        <row r="557">
          <cell r="A557">
            <v>129923000</v>
          </cell>
          <cell r="B557">
            <v>1</v>
          </cell>
          <cell r="C557">
            <v>2923</v>
          </cell>
          <cell r="D557">
            <v>229</v>
          </cell>
          <cell r="E557">
            <v>347</v>
          </cell>
          <cell r="F557">
            <v>701</v>
          </cell>
          <cell r="G557" t="str">
            <v xml:space="preserve">ABC II - RESIDENCIAL          </v>
          </cell>
        </row>
        <row r="558">
          <cell r="A558" t="str">
            <v xml:space="preserve">003-1116   </v>
          </cell>
          <cell r="B558">
            <v>2</v>
          </cell>
          <cell r="C558">
            <v>1619</v>
          </cell>
          <cell r="D558">
            <v>113</v>
          </cell>
          <cell r="E558">
            <v>104</v>
          </cell>
          <cell r="F558">
            <v>1816</v>
          </cell>
          <cell r="G558" t="str">
            <v xml:space="preserve">CYRELA COMERCIAL              </v>
          </cell>
        </row>
        <row r="559">
          <cell r="A559" t="str">
            <v xml:space="preserve">003-679    </v>
          </cell>
          <cell r="B559">
            <v>0</v>
          </cell>
          <cell r="C559">
            <v>169</v>
          </cell>
          <cell r="D559">
            <v>261</v>
          </cell>
          <cell r="E559">
            <v>104</v>
          </cell>
          <cell r="F559">
            <v>988</v>
          </cell>
          <cell r="G559" t="str">
            <v xml:space="preserve">CYRELA TECNISA - MOOCA        </v>
          </cell>
        </row>
        <row r="560">
          <cell r="A560" t="str">
            <v xml:space="preserve">003-680    </v>
          </cell>
          <cell r="B560">
            <v>4</v>
          </cell>
          <cell r="C560">
            <v>1318</v>
          </cell>
          <cell r="D560">
            <v>126</v>
          </cell>
          <cell r="E560">
            <v>104</v>
          </cell>
          <cell r="F560">
            <v>988</v>
          </cell>
          <cell r="G560" t="str">
            <v xml:space="preserve">CYRELA EMPREEND.              </v>
          </cell>
        </row>
        <row r="561">
          <cell r="A561" t="str">
            <v xml:space="preserve">003-694    </v>
          </cell>
          <cell r="B561">
            <v>4</v>
          </cell>
          <cell r="C561">
            <v>309</v>
          </cell>
          <cell r="D561">
            <v>117</v>
          </cell>
          <cell r="E561">
            <v>104</v>
          </cell>
          <cell r="F561">
            <v>988</v>
          </cell>
          <cell r="G561" t="str">
            <v xml:space="preserve">BR - CLASSIC KLABIN           </v>
          </cell>
        </row>
        <row r="562">
          <cell r="A562" t="str">
            <v xml:space="preserve">003-753    </v>
          </cell>
          <cell r="B562">
            <v>3</v>
          </cell>
          <cell r="C562">
            <v>336</v>
          </cell>
          <cell r="D562">
            <v>220</v>
          </cell>
          <cell r="E562">
            <v>104</v>
          </cell>
          <cell r="F562">
            <v>988</v>
          </cell>
          <cell r="G562" t="str">
            <v xml:space="preserve">CYBRA INVEST.                 </v>
          </cell>
        </row>
        <row r="563">
          <cell r="A563" t="str">
            <v xml:space="preserve">003-865    </v>
          </cell>
          <cell r="B563">
            <v>5</v>
          </cell>
          <cell r="C563">
            <v>180</v>
          </cell>
          <cell r="D563">
            <v>130</v>
          </cell>
          <cell r="E563">
            <v>104</v>
          </cell>
          <cell r="F563">
            <v>260</v>
          </cell>
          <cell r="G563" t="str">
            <v xml:space="preserve">FIFTY - IPIRANGA              </v>
          </cell>
        </row>
        <row r="564">
          <cell r="A564" t="str">
            <v>13-60000072</v>
          </cell>
          <cell r="B564">
            <v>6</v>
          </cell>
          <cell r="C564">
            <v>0</v>
          </cell>
          <cell r="D564">
            <v>126</v>
          </cell>
          <cell r="E564">
            <v>104</v>
          </cell>
          <cell r="F564">
            <v>1679</v>
          </cell>
          <cell r="G564" t="str">
            <v xml:space="preserve">CYRELA EMPREEND.              </v>
          </cell>
        </row>
        <row r="565">
          <cell r="A565" t="str">
            <v>22-111</v>
          </cell>
          <cell r="B565">
            <v>6</v>
          </cell>
          <cell r="C565">
            <v>309</v>
          </cell>
          <cell r="D565">
            <v>117</v>
          </cell>
          <cell r="E565">
            <v>104</v>
          </cell>
          <cell r="F565">
            <v>988</v>
          </cell>
          <cell r="G565" t="str">
            <v xml:space="preserve">BR - CLASSIC KLABIN           </v>
          </cell>
        </row>
        <row r="566">
          <cell r="A566" t="str">
            <v xml:space="preserve">22-176     </v>
          </cell>
          <cell r="B566">
            <v>8</v>
          </cell>
          <cell r="C566">
            <v>1619</v>
          </cell>
          <cell r="D566">
            <v>113</v>
          </cell>
          <cell r="E566">
            <v>104</v>
          </cell>
          <cell r="F566">
            <v>239</v>
          </cell>
          <cell r="G566" t="str">
            <v xml:space="preserve">CYRELA COMERCIAL              </v>
          </cell>
        </row>
        <row r="567">
          <cell r="A567" t="str">
            <v xml:space="preserve">22-211     </v>
          </cell>
          <cell r="B567">
            <v>5</v>
          </cell>
          <cell r="C567">
            <v>1318</v>
          </cell>
          <cell r="D567">
            <v>126</v>
          </cell>
          <cell r="E567">
            <v>104</v>
          </cell>
          <cell r="F567">
            <v>251</v>
          </cell>
          <cell r="G567" t="str">
            <v xml:space="preserve">CYRELA EMPREEND.              </v>
          </cell>
        </row>
        <row r="568">
          <cell r="A568" t="str">
            <v xml:space="preserve">22-621     </v>
          </cell>
          <cell r="B568">
            <v>5</v>
          </cell>
          <cell r="C568">
            <v>169</v>
          </cell>
          <cell r="D568">
            <v>261</v>
          </cell>
          <cell r="E568">
            <v>104</v>
          </cell>
          <cell r="F568">
            <v>988</v>
          </cell>
          <cell r="G568" t="str">
            <v xml:space="preserve">CYRELA TECNISA - MOOCA        </v>
          </cell>
        </row>
      </sheetData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xC"/>
      <sheetName val="COM"/>
      <sheetName val="COM (2)"/>
      <sheetName val="MAN"/>
      <sheetName val="MO AD"/>
      <sheetName val="D FUNC"/>
      <sheetName val="ENG"/>
      <sheetName val="DEP"/>
      <sheetName val="DVMO"/>
      <sheetName val="DF"/>
      <sheetName val="VM"/>
      <sheetName val="RES"/>
      <sheetName val="rec_di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-7 (3)"/>
      <sheetName val="E72_2001"/>
      <sheetName val="E72_2002"/>
      <sheetName val="REF"/>
      <sheetName val="promitentes"/>
      <sheetName val="despesas"/>
      <sheetName val="MM-7 (2)"/>
      <sheetName val="Estoque"/>
      <sheetName val="custo orçado"/>
      <sheetName val="ajustes"/>
      <sheetName val="Premissas Gerais"/>
      <sheetName val="Cadastro de Projetos"/>
      <sheetName val="Esteira"/>
      <sheetName val="MM-7_(3)"/>
      <sheetName val="MM-7_(2)"/>
      <sheetName val="custo_orçado"/>
      <sheetName val="Premissas Dívidas SPE-Holding"/>
      <sheetName val="Dívida SPE-Holding"/>
      <sheetName val="Indices"/>
      <sheetName val="A-2"/>
      <sheetName val="A-1"/>
      <sheetName val="Lucro Imobiliário_Agostinho Bez"/>
      <sheetName val="Datas"/>
      <sheetName val="VN obras em andamento"/>
    </sheetNames>
    <sheetDataSet>
      <sheetData sheetId="0" refreshError="1"/>
      <sheetData sheetId="1" refreshError="1">
        <row r="1">
          <cell r="B1" t="str">
            <v>Obr</v>
          </cell>
          <cell r="C1" t="str">
            <v>dad</v>
          </cell>
          <cell r="D1" t="str">
            <v>e;</v>
          </cell>
          <cell r="E1" t="str">
            <v>Cliente;Fração;Vlr Contrato;Juros</v>
          </cell>
          <cell r="F1" t="str">
            <v>TP;Corre</v>
          </cell>
          <cell r="G1" t="str">
            <v>ção;Multa</v>
          </cell>
          <cell r="H1" t="str">
            <v>Mora;Desco</v>
          </cell>
          <cell r="I1" t="str">
            <v>Pago;</v>
          </cell>
        </row>
        <row r="2">
          <cell r="A2" t="str">
            <v>71A</v>
          </cell>
          <cell r="B2" t="str">
            <v>E72</v>
          </cell>
          <cell r="C2">
            <v>71</v>
          </cell>
          <cell r="D2" t="str">
            <v>A</v>
          </cell>
          <cell r="E2" t="str">
            <v>;ARNALDO ALVES VIEIRA</v>
          </cell>
          <cell r="F2" t="str">
            <v>;</v>
          </cell>
          <cell r="G2">
            <v>4.5972400000000002</v>
          </cell>
          <cell r="H2">
            <v>204381</v>
          </cell>
          <cell r="I2">
            <v>0</v>
          </cell>
          <cell r="J2">
            <v>65.069999999999993</v>
          </cell>
          <cell r="K2">
            <v>0</v>
          </cell>
          <cell r="L2">
            <v>0</v>
          </cell>
          <cell r="M2">
            <v>0</v>
          </cell>
          <cell r="N2">
            <v>204446.07</v>
          </cell>
          <cell r="O2" t="str">
            <v>;</v>
          </cell>
        </row>
        <row r="3">
          <cell r="A3" t="str">
            <v>91A</v>
          </cell>
          <cell r="B3" t="str">
            <v>E72</v>
          </cell>
          <cell r="C3">
            <v>91</v>
          </cell>
          <cell r="D3" t="str">
            <v>A</v>
          </cell>
          <cell r="E3" t="str">
            <v>;GENESIO SCHIAVINATO JUNIOR</v>
          </cell>
          <cell r="F3" t="str">
            <v>;</v>
          </cell>
          <cell r="G3">
            <v>4.5564099999999996</v>
          </cell>
          <cell r="H3">
            <v>145438.25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145438.25</v>
          </cell>
          <cell r="O3" t="str">
            <v>;</v>
          </cell>
        </row>
        <row r="4">
          <cell r="A4" t="str">
            <v>101A</v>
          </cell>
          <cell r="B4" t="str">
            <v>E72</v>
          </cell>
          <cell r="C4">
            <v>101</v>
          </cell>
          <cell r="D4" t="str">
            <v>A</v>
          </cell>
          <cell r="E4" t="str">
            <v>;SEGMENTO PARTICIPACOES S/C LTD</v>
          </cell>
          <cell r="F4" t="str">
            <v>;</v>
          </cell>
          <cell r="G4">
            <v>4.5652900000000001</v>
          </cell>
          <cell r="H4">
            <v>26389</v>
          </cell>
          <cell r="I4">
            <v>0</v>
          </cell>
          <cell r="J4">
            <v>577.83000000000004</v>
          </cell>
          <cell r="K4">
            <v>0</v>
          </cell>
          <cell r="L4">
            <v>0</v>
          </cell>
          <cell r="M4">
            <v>0</v>
          </cell>
          <cell r="N4">
            <v>26966.83</v>
          </cell>
          <cell r="O4" t="str">
            <v>;</v>
          </cell>
        </row>
        <row r="5">
          <cell r="A5" t="str">
            <v>111A</v>
          </cell>
          <cell r="B5" t="str">
            <v>E72</v>
          </cell>
          <cell r="C5">
            <v>111</v>
          </cell>
          <cell r="D5" t="str">
            <v>A</v>
          </cell>
          <cell r="E5" t="str">
            <v>;SEGMENTO PARTICIPACOES S/C LTD</v>
          </cell>
          <cell r="F5" t="str">
            <v>;</v>
          </cell>
          <cell r="G5">
            <v>4.5972400000000002</v>
          </cell>
          <cell r="H5">
            <v>26389</v>
          </cell>
          <cell r="I5">
            <v>0</v>
          </cell>
          <cell r="J5">
            <v>577.83000000000004</v>
          </cell>
          <cell r="K5">
            <v>0</v>
          </cell>
          <cell r="L5">
            <v>0</v>
          </cell>
          <cell r="M5">
            <v>0</v>
          </cell>
          <cell r="N5">
            <v>26966.83</v>
          </cell>
          <cell r="O5" t="str">
            <v>;</v>
          </cell>
        </row>
        <row r="6">
          <cell r="A6" t="str">
            <v>51B</v>
          </cell>
          <cell r="B6" t="str">
            <v>E72</v>
          </cell>
          <cell r="C6">
            <v>51</v>
          </cell>
          <cell r="D6" t="str">
            <v>B</v>
          </cell>
          <cell r="E6" t="str">
            <v>;PEDRO GERALDO COSTA JUNIOR</v>
          </cell>
          <cell r="F6" t="str">
            <v>;</v>
          </cell>
          <cell r="G6">
            <v>3.9698799999999999</v>
          </cell>
          <cell r="H6">
            <v>212300.61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212300.61</v>
          </cell>
          <cell r="O6" t="str">
            <v>;</v>
          </cell>
        </row>
        <row r="7">
          <cell r="A7" t="str">
            <v>61B</v>
          </cell>
          <cell r="B7" t="str">
            <v>E72</v>
          </cell>
          <cell r="C7">
            <v>61</v>
          </cell>
          <cell r="D7" t="str">
            <v>B</v>
          </cell>
          <cell r="E7" t="str">
            <v>;MAGALI BIM</v>
          </cell>
          <cell r="F7" t="str">
            <v>;</v>
          </cell>
          <cell r="G7">
            <v>3.9698799999999999</v>
          </cell>
          <cell r="H7">
            <v>251511.35</v>
          </cell>
          <cell r="I7">
            <v>26831.37</v>
          </cell>
          <cell r="J7">
            <v>4613.0200000000004</v>
          </cell>
          <cell r="K7">
            <v>0</v>
          </cell>
          <cell r="L7">
            <v>14.81</v>
          </cell>
          <cell r="M7">
            <v>13.14</v>
          </cell>
          <cell r="N7">
            <v>282957.40999999997</v>
          </cell>
          <cell r="O7" t="str">
            <v>;</v>
          </cell>
        </row>
        <row r="8">
          <cell r="A8" t="str">
            <v>71B</v>
          </cell>
          <cell r="B8" t="str">
            <v>E72</v>
          </cell>
          <cell r="C8">
            <v>71</v>
          </cell>
          <cell r="D8" t="str">
            <v>B</v>
          </cell>
          <cell r="E8" t="str">
            <v>;ROSELI MARIA MANO</v>
          </cell>
          <cell r="F8" t="str">
            <v>;</v>
          </cell>
          <cell r="G8">
            <v>4.0107100000000004</v>
          </cell>
          <cell r="H8">
            <v>225834.8</v>
          </cell>
          <cell r="I8">
            <v>0</v>
          </cell>
          <cell r="J8">
            <v>245.66</v>
          </cell>
          <cell r="K8">
            <v>0</v>
          </cell>
          <cell r="L8">
            <v>0</v>
          </cell>
          <cell r="M8">
            <v>0</v>
          </cell>
          <cell r="N8">
            <v>226080.46</v>
          </cell>
          <cell r="O8" t="str">
            <v>;</v>
          </cell>
        </row>
        <row r="9">
          <cell r="A9" t="str">
            <v>81B</v>
          </cell>
          <cell r="B9" t="str">
            <v>E72</v>
          </cell>
          <cell r="C9">
            <v>81</v>
          </cell>
          <cell r="D9" t="str">
            <v>B</v>
          </cell>
          <cell r="E9" t="str">
            <v>;JOSE GERALDO VILLAS BOAS</v>
          </cell>
          <cell r="F9" t="str">
            <v>;</v>
          </cell>
          <cell r="G9">
            <v>4.0515400000000001</v>
          </cell>
          <cell r="H9">
            <v>345000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345000</v>
          </cell>
          <cell r="O9" t="str">
            <v>;</v>
          </cell>
        </row>
        <row r="10">
          <cell r="A10" t="str">
            <v>91B</v>
          </cell>
          <cell r="B10" t="str">
            <v>E72</v>
          </cell>
          <cell r="C10">
            <v>91</v>
          </cell>
          <cell r="D10" t="str">
            <v>B</v>
          </cell>
          <cell r="E10" t="str">
            <v>;LUIZ DAS NEVES</v>
          </cell>
          <cell r="F10" t="str">
            <v>;</v>
          </cell>
          <cell r="G10">
            <v>4.0515400000000001</v>
          </cell>
          <cell r="H10">
            <v>74089.8</v>
          </cell>
          <cell r="I10">
            <v>0</v>
          </cell>
          <cell r="J10">
            <v>3117.88</v>
          </cell>
          <cell r="K10">
            <v>0</v>
          </cell>
          <cell r="L10">
            <v>0</v>
          </cell>
          <cell r="M10">
            <v>0</v>
          </cell>
          <cell r="N10">
            <v>77207.679999999993</v>
          </cell>
          <cell r="O10" t="str">
            <v>;</v>
          </cell>
        </row>
        <row r="11">
          <cell r="A11" t="str">
            <v>101B</v>
          </cell>
          <cell r="B11" t="str">
            <v>E72</v>
          </cell>
          <cell r="C11">
            <v>101</v>
          </cell>
          <cell r="D11" t="str">
            <v>B</v>
          </cell>
          <cell r="E11" t="str">
            <v>;MARCELO DE CASTRO FERNANDES</v>
          </cell>
          <cell r="F11" t="str">
            <v>;</v>
          </cell>
          <cell r="G11">
            <v>4.0311199999999996</v>
          </cell>
          <cell r="H11">
            <v>379057.57</v>
          </cell>
          <cell r="I11">
            <v>32605.43</v>
          </cell>
          <cell r="J11">
            <v>0</v>
          </cell>
          <cell r="K11">
            <v>0</v>
          </cell>
          <cell r="L11">
            <v>0</v>
          </cell>
          <cell r="M11">
            <v>0.01</v>
          </cell>
          <cell r="N11">
            <v>411662.99</v>
          </cell>
          <cell r="O11" t="str">
            <v>;</v>
          </cell>
        </row>
        <row r="12">
          <cell r="A12" t="str">
            <v>111B</v>
          </cell>
          <cell r="B12" t="str">
            <v>E72</v>
          </cell>
          <cell r="C12">
            <v>111</v>
          </cell>
          <cell r="D12" t="str">
            <v>B</v>
          </cell>
          <cell r="E12" t="str">
            <v>;MARCELO DE CASTRO FERNANDES</v>
          </cell>
          <cell r="F12" t="str">
            <v>;</v>
          </cell>
          <cell r="G12">
            <v>4.04</v>
          </cell>
          <cell r="H12">
            <v>383243.58</v>
          </cell>
          <cell r="I12">
            <v>32931.35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416174.93</v>
          </cell>
          <cell r="O12" t="str">
            <v>;</v>
          </cell>
        </row>
        <row r="13">
          <cell r="A13" t="str">
            <v>13M</v>
          </cell>
          <cell r="B13" t="str">
            <v>E72</v>
          </cell>
          <cell r="C13" t="str">
            <v>13M</v>
          </cell>
          <cell r="E13" t="str">
            <v>;GENESIO SCHIAVINATO JUNIOR</v>
          </cell>
          <cell r="F13" t="str">
            <v>;</v>
          </cell>
          <cell r="G13">
            <v>0.13696</v>
          </cell>
          <cell r="H13">
            <v>19399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19399</v>
          </cell>
          <cell r="O13" t="str">
            <v>;</v>
          </cell>
        </row>
        <row r="15">
          <cell r="H15">
            <v>2293033.96</v>
          </cell>
          <cell r="I15">
            <v>92368.15</v>
          </cell>
          <cell r="J15">
            <v>9197.2900000000009</v>
          </cell>
          <cell r="K15">
            <v>0</v>
          </cell>
          <cell r="L15">
            <v>14.81</v>
          </cell>
          <cell r="M15">
            <v>13.15</v>
          </cell>
          <cell r="N15">
            <v>2394601.06</v>
          </cell>
        </row>
      </sheetData>
      <sheetData sheetId="2" refreshError="1">
        <row r="1">
          <cell r="B1" t="str">
            <v>mpObr</v>
          </cell>
          <cell r="C1" t="str">
            <v>aUni</v>
          </cell>
          <cell r="D1" t="str">
            <v>dad</v>
          </cell>
          <cell r="E1" t="str">
            <v>eC</v>
          </cell>
          <cell r="F1" t="str">
            <v>lienteFraçãoVlr ContratoJuros</v>
          </cell>
          <cell r="G1" t="str">
            <v>çãoMulta</v>
          </cell>
          <cell r="H1" t="str">
            <v>MoraDesco</v>
          </cell>
          <cell r="I1" t="str">
            <v>Pago</v>
          </cell>
        </row>
        <row r="2">
          <cell r="A2" t="str">
            <v>51A</v>
          </cell>
          <cell r="B2" t="str">
            <v>E72</v>
          </cell>
          <cell r="C2" t="str">
            <v>A-</v>
          </cell>
          <cell r="D2">
            <v>51</v>
          </cell>
          <cell r="E2" t="str">
            <v>A</v>
          </cell>
          <cell r="F2" t="str">
            <v>ROSANA POCINHO</v>
          </cell>
          <cell r="G2">
            <v>4.5972400000000002</v>
          </cell>
          <cell r="H2">
            <v>543322.4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543322.4</v>
          </cell>
        </row>
        <row r="3">
          <cell r="A3" t="str">
            <v>61A</v>
          </cell>
          <cell r="B3" t="str">
            <v>E72</v>
          </cell>
          <cell r="C3" t="str">
            <v>A-</v>
          </cell>
          <cell r="D3">
            <v>61</v>
          </cell>
          <cell r="E3" t="str">
            <v>A</v>
          </cell>
          <cell r="F3" t="str">
            <v>TEDDY DE MORAES</v>
          </cell>
          <cell r="G3">
            <v>4.5155900000000004</v>
          </cell>
          <cell r="H3">
            <v>558253.44999999995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558253.44999999995</v>
          </cell>
        </row>
        <row r="4">
          <cell r="A4" t="str">
            <v>71A</v>
          </cell>
          <cell r="B4" t="str">
            <v>E72</v>
          </cell>
          <cell r="C4" t="str">
            <v>A-</v>
          </cell>
          <cell r="D4">
            <v>71</v>
          </cell>
          <cell r="E4" t="str">
            <v>A</v>
          </cell>
          <cell r="F4" t="str">
            <v>ARNALDO ALVES VIEIRA</v>
          </cell>
          <cell r="G4">
            <v>4.5972400000000002</v>
          </cell>
          <cell r="H4">
            <v>736953</v>
          </cell>
          <cell r="I4">
            <v>0</v>
          </cell>
          <cell r="J4">
            <v>19539.16</v>
          </cell>
          <cell r="K4">
            <v>0</v>
          </cell>
          <cell r="L4">
            <v>0</v>
          </cell>
          <cell r="M4">
            <v>6.32</v>
          </cell>
          <cell r="N4">
            <v>756485.84</v>
          </cell>
        </row>
        <row r="5">
          <cell r="A5" t="str">
            <v>91A</v>
          </cell>
          <cell r="B5" t="str">
            <v>E72</v>
          </cell>
          <cell r="C5" t="str">
            <v>A-</v>
          </cell>
          <cell r="D5">
            <v>91</v>
          </cell>
          <cell r="E5" t="str">
            <v>A</v>
          </cell>
          <cell r="F5" t="str">
            <v>GENESIO SCHIAVINATO JUNIOR</v>
          </cell>
          <cell r="G5">
            <v>4.5564099999999996</v>
          </cell>
          <cell r="H5">
            <v>561438.23</v>
          </cell>
          <cell r="I5">
            <v>0</v>
          </cell>
          <cell r="J5">
            <v>17479.009999999998</v>
          </cell>
          <cell r="K5">
            <v>0</v>
          </cell>
          <cell r="L5">
            <v>0</v>
          </cell>
          <cell r="M5">
            <v>-11.89</v>
          </cell>
          <cell r="N5">
            <v>578929.13</v>
          </cell>
        </row>
        <row r="6">
          <cell r="A6" t="str">
            <v>101A</v>
          </cell>
          <cell r="B6" t="str">
            <v>E72</v>
          </cell>
          <cell r="C6" t="str">
            <v>A-</v>
          </cell>
          <cell r="D6">
            <v>101</v>
          </cell>
          <cell r="E6" t="str">
            <v>A</v>
          </cell>
          <cell r="F6" t="str">
            <v>SEGMENTO PARTICIPACOES S/C LTD</v>
          </cell>
          <cell r="G6">
            <v>4.5652900000000001</v>
          </cell>
          <cell r="H6">
            <v>343056.99</v>
          </cell>
          <cell r="I6">
            <v>0</v>
          </cell>
          <cell r="J6">
            <v>25315.65</v>
          </cell>
          <cell r="K6">
            <v>0</v>
          </cell>
          <cell r="L6">
            <v>331.5</v>
          </cell>
          <cell r="M6">
            <v>673.36</v>
          </cell>
          <cell r="N6">
            <v>368030.78</v>
          </cell>
        </row>
        <row r="7">
          <cell r="A7" t="str">
            <v>111A</v>
          </cell>
          <cell r="B7" t="str">
            <v>E72</v>
          </cell>
          <cell r="C7" t="str">
            <v>A-</v>
          </cell>
          <cell r="D7">
            <v>111</v>
          </cell>
          <cell r="E7" t="str">
            <v>A</v>
          </cell>
          <cell r="F7" t="str">
            <v>SEGMENTO PARTICIPACOES S/C LTD</v>
          </cell>
          <cell r="G7">
            <v>4.5972400000000002</v>
          </cell>
          <cell r="H7">
            <v>343056.99</v>
          </cell>
          <cell r="I7">
            <v>0</v>
          </cell>
          <cell r="J7">
            <v>25315.65</v>
          </cell>
          <cell r="K7">
            <v>0</v>
          </cell>
          <cell r="L7">
            <v>331.5</v>
          </cell>
          <cell r="M7">
            <v>673.36</v>
          </cell>
          <cell r="N7">
            <v>368030.78</v>
          </cell>
        </row>
        <row r="8">
          <cell r="A8" t="str">
            <v>51B</v>
          </cell>
          <cell r="B8" t="str">
            <v>E72</v>
          </cell>
          <cell r="C8" t="str">
            <v>A-</v>
          </cell>
          <cell r="D8">
            <v>51</v>
          </cell>
          <cell r="E8" t="str">
            <v>B</v>
          </cell>
          <cell r="F8" t="str">
            <v>PEDRO GERALDO COSTA JUNIOR</v>
          </cell>
          <cell r="G8">
            <v>3.9698799999999999</v>
          </cell>
          <cell r="H8">
            <v>451320.61</v>
          </cell>
          <cell r="I8">
            <v>0</v>
          </cell>
          <cell r="J8">
            <v>15111.77</v>
          </cell>
          <cell r="K8">
            <v>274.07</v>
          </cell>
          <cell r="L8">
            <v>87.15</v>
          </cell>
          <cell r="M8">
            <v>0</v>
          </cell>
          <cell r="N8">
            <v>466793.6</v>
          </cell>
        </row>
        <row r="9">
          <cell r="A9" t="str">
            <v>61B</v>
          </cell>
          <cell r="B9" t="str">
            <v>E72</v>
          </cell>
          <cell r="C9" t="str">
            <v>A-</v>
          </cell>
          <cell r="D9">
            <v>61</v>
          </cell>
          <cell r="E9" t="str">
            <v>B</v>
          </cell>
          <cell r="F9" t="str">
            <v>MAGALI BIM</v>
          </cell>
          <cell r="G9">
            <v>3.9698799999999999</v>
          </cell>
          <cell r="H9">
            <v>412634</v>
          </cell>
          <cell r="I9">
            <v>85291.06</v>
          </cell>
          <cell r="J9">
            <v>31861.02</v>
          </cell>
          <cell r="K9">
            <v>0</v>
          </cell>
          <cell r="L9">
            <v>1240.92</v>
          </cell>
          <cell r="M9">
            <v>48292.87</v>
          </cell>
          <cell r="N9">
            <v>482734.13</v>
          </cell>
        </row>
        <row r="10">
          <cell r="A10" t="str">
            <v>81B</v>
          </cell>
          <cell r="B10" t="str">
            <v>E72</v>
          </cell>
          <cell r="C10" t="str">
            <v>A-</v>
          </cell>
          <cell r="D10">
            <v>81</v>
          </cell>
          <cell r="E10" t="str">
            <v>B</v>
          </cell>
          <cell r="F10" t="str">
            <v>JOSE GERALDO VILLAS BOAS</v>
          </cell>
          <cell r="G10">
            <v>4.0515400000000001</v>
          </cell>
          <cell r="H10">
            <v>525000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525000</v>
          </cell>
        </row>
        <row r="11">
          <cell r="A11" t="str">
            <v>91B</v>
          </cell>
          <cell r="B11" t="str">
            <v>E72</v>
          </cell>
          <cell r="C11" t="str">
            <v>A-</v>
          </cell>
          <cell r="D11">
            <v>91</v>
          </cell>
          <cell r="E11" t="str">
            <v>B</v>
          </cell>
          <cell r="F11" t="str">
            <v>LUIZ DAS NEVES</v>
          </cell>
          <cell r="G11">
            <v>4.0515400000000001</v>
          </cell>
          <cell r="H11">
            <v>643802.36</v>
          </cell>
          <cell r="I11">
            <v>0</v>
          </cell>
          <cell r="J11">
            <v>80673.69</v>
          </cell>
          <cell r="K11">
            <v>0</v>
          </cell>
          <cell r="L11">
            <v>0</v>
          </cell>
          <cell r="M11">
            <v>41430.269999999997</v>
          </cell>
          <cell r="N11">
            <v>683045.78</v>
          </cell>
        </row>
        <row r="12">
          <cell r="A12" t="str">
            <v>101B</v>
          </cell>
          <cell r="B12" t="str">
            <v>E72</v>
          </cell>
          <cell r="C12" t="str">
            <v>A-</v>
          </cell>
          <cell r="D12">
            <v>101</v>
          </cell>
          <cell r="E12" t="str">
            <v>B</v>
          </cell>
          <cell r="F12" t="str">
            <v>MARCELO DE CASTRO FERNANDES</v>
          </cell>
          <cell r="G12">
            <v>4.0311199999999996</v>
          </cell>
          <cell r="H12">
            <v>625892.4</v>
          </cell>
          <cell r="I12">
            <v>85355.97</v>
          </cell>
          <cell r="J12">
            <v>25438.98</v>
          </cell>
          <cell r="K12">
            <v>0</v>
          </cell>
          <cell r="L12">
            <v>0</v>
          </cell>
          <cell r="M12">
            <v>0.01</v>
          </cell>
          <cell r="N12">
            <v>736687.34</v>
          </cell>
        </row>
        <row r="13">
          <cell r="A13" t="str">
            <v>111B</v>
          </cell>
          <cell r="B13" t="str">
            <v>E72</v>
          </cell>
          <cell r="C13" t="str">
            <v>A-</v>
          </cell>
          <cell r="D13">
            <v>111</v>
          </cell>
          <cell r="E13" t="str">
            <v>B</v>
          </cell>
          <cell r="F13" t="str">
            <v>MARCELO DE CASTRO FERNANDES</v>
          </cell>
          <cell r="G13">
            <v>4.04</v>
          </cell>
          <cell r="H13">
            <v>632545.37</v>
          </cell>
          <cell r="I13">
            <v>86209.11</v>
          </cell>
          <cell r="J13">
            <v>25693.16</v>
          </cell>
          <cell r="K13">
            <v>0</v>
          </cell>
          <cell r="L13">
            <v>0</v>
          </cell>
          <cell r="M13">
            <v>0</v>
          </cell>
          <cell r="N13">
            <v>744447.64</v>
          </cell>
        </row>
        <row r="15">
          <cell r="H15">
            <v>6377275.8000000007</v>
          </cell>
          <cell r="I15">
            <v>256856.14</v>
          </cell>
          <cell r="J15">
            <v>266428.09000000003</v>
          </cell>
          <cell r="K15">
            <v>274.07</v>
          </cell>
          <cell r="L15">
            <v>1991.0700000000002</v>
          </cell>
          <cell r="M15">
            <v>91064.3</v>
          </cell>
          <cell r="N15">
            <v>6811760.8699999992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SP"/>
      <sheetName val="RJ"/>
      <sheetName val="Sul"/>
      <sheetName val="Living"/>
      <sheetName val="Terceiros - SP"/>
      <sheetName val="Centro-Oeste "/>
      <sheetName val="Norte-Nordeste"/>
      <sheetName val="Lanç2005a2009"/>
      <sheetName val="GráficoUnidades 180dias"/>
      <sheetName val="GráficoUnidades REal"/>
      <sheetName val="Base"/>
      <sheetName val="Entrega 9M10 "/>
      <sheetName val="ATRASOS"/>
      <sheetName val="Plan1"/>
      <sheetName val="Historico entregas"/>
      <sheetName val="Resumo_entregas"/>
      <sheetName val="Entrega 2009 - ATUALIZAR"/>
      <sheetName val="ENTREGA1T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>
        <row r="2">
          <cell r="Q2">
            <v>40451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_US$"/>
      <sheetName val="Índice"/>
      <sheetName val="Premissas"/>
      <sheetName val="Indices"/>
      <sheetName val="Index data"/>
      <sheetName val="Imobilizado"/>
      <sheetName val="contas Index"/>
    </sheetNames>
    <sheetDataSet>
      <sheetData sheetId="0" refreshError="1">
        <row r="7">
          <cell r="C7" t="str">
            <v>EMBELUS</v>
          </cell>
        </row>
        <row r="9">
          <cell r="D9" t="str">
            <v>EMBCELUS</v>
          </cell>
        </row>
      </sheetData>
      <sheetData sheetId="1" refreshError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isEmpresas"/>
      <sheetName val="BRSA"/>
      <sheetName val="BR-LOC"/>
      <sheetName val="Qd1_BRSA"/>
      <sheetName val="Razão_BRSA"/>
      <sheetName val="1.1.5.09.01-Final"/>
    </sheetNames>
    <sheetDataSet>
      <sheetData sheetId="0" refreshError="1"/>
      <sheetData sheetId="1" refreshError="1">
        <row r="17">
          <cell r="P17">
            <v>0</v>
          </cell>
        </row>
        <row r="18">
          <cell r="P18">
            <v>0</v>
          </cell>
        </row>
        <row r="20">
          <cell r="P20">
            <v>0</v>
          </cell>
        </row>
        <row r="25">
          <cell r="P25">
            <v>0</v>
          </cell>
        </row>
        <row r="26">
          <cell r="P26">
            <v>0</v>
          </cell>
        </row>
        <row r="28">
          <cell r="P28">
            <v>0</v>
          </cell>
        </row>
        <row r="29">
          <cell r="P29">
            <v>0</v>
          </cell>
        </row>
        <row r="31">
          <cell r="P31">
            <v>0</v>
          </cell>
        </row>
        <row r="35">
          <cell r="P35">
            <v>0</v>
          </cell>
        </row>
        <row r="36">
          <cell r="P36">
            <v>0</v>
          </cell>
        </row>
        <row r="38">
          <cell r="P38">
            <v>0</v>
          </cell>
        </row>
        <row r="39">
          <cell r="P39">
            <v>13939.47</v>
          </cell>
        </row>
        <row r="40">
          <cell r="P40">
            <v>0</v>
          </cell>
        </row>
        <row r="41">
          <cell r="P41">
            <v>13939.47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8">
          <cell r="P48">
            <v>0</v>
          </cell>
        </row>
        <row r="49">
          <cell r="P49">
            <v>2826.97</v>
          </cell>
        </row>
        <row r="50">
          <cell r="P50">
            <v>0</v>
          </cell>
        </row>
        <row r="51">
          <cell r="P51">
            <v>2826.97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9">
          <cell r="P69">
            <v>0</v>
          </cell>
        </row>
        <row r="70">
          <cell r="P70">
            <v>7644.13</v>
          </cell>
        </row>
        <row r="71">
          <cell r="P71">
            <v>62485.8</v>
          </cell>
        </row>
        <row r="72">
          <cell r="P72">
            <v>0</v>
          </cell>
        </row>
        <row r="73">
          <cell r="P73">
            <v>7644.13</v>
          </cell>
        </row>
        <row r="76">
          <cell r="P76">
            <v>0</v>
          </cell>
        </row>
        <row r="77">
          <cell r="P77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6">
          <cell r="P86">
            <v>0</v>
          </cell>
        </row>
        <row r="87">
          <cell r="P87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6">
          <cell r="P96">
            <v>0</v>
          </cell>
        </row>
        <row r="97">
          <cell r="P97">
            <v>0</v>
          </cell>
        </row>
        <row r="99">
          <cell r="P99">
            <v>0</v>
          </cell>
        </row>
        <row r="100">
          <cell r="P100">
            <v>26100.18</v>
          </cell>
        </row>
        <row r="101">
          <cell r="P101">
            <v>0</v>
          </cell>
        </row>
        <row r="102">
          <cell r="P102">
            <v>0</v>
          </cell>
        </row>
        <row r="103">
          <cell r="P103">
            <v>26100.18</v>
          </cell>
        </row>
        <row r="105">
          <cell r="P105">
            <v>0</v>
          </cell>
        </row>
        <row r="106">
          <cell r="P106">
            <v>0</v>
          </cell>
        </row>
        <row r="107">
          <cell r="P107">
            <v>0</v>
          </cell>
        </row>
        <row r="109">
          <cell r="P109">
            <v>0</v>
          </cell>
        </row>
        <row r="110">
          <cell r="P110">
            <v>0</v>
          </cell>
        </row>
        <row r="111">
          <cell r="P111">
            <v>0</v>
          </cell>
        </row>
        <row r="112">
          <cell r="P112">
            <v>0</v>
          </cell>
        </row>
        <row r="113">
          <cell r="P113">
            <v>0</v>
          </cell>
        </row>
        <row r="115">
          <cell r="P115">
            <v>0</v>
          </cell>
        </row>
        <row r="116">
          <cell r="P116">
            <v>-892808.34</v>
          </cell>
        </row>
        <row r="117">
          <cell r="P117">
            <v>0</v>
          </cell>
        </row>
        <row r="120">
          <cell r="P120">
            <v>0</v>
          </cell>
        </row>
        <row r="121">
          <cell r="P121">
            <v>-79901.919999999998</v>
          </cell>
        </row>
        <row r="122">
          <cell r="P122">
            <v>0</v>
          </cell>
        </row>
        <row r="123">
          <cell r="P123">
            <v>0</v>
          </cell>
        </row>
        <row r="124">
          <cell r="P124">
            <v>-79901.919999999998</v>
          </cell>
        </row>
        <row r="126">
          <cell r="P126">
            <v>0</v>
          </cell>
        </row>
        <row r="127">
          <cell r="P127">
            <v>0</v>
          </cell>
        </row>
        <row r="128">
          <cell r="P128">
            <v>2690.7</v>
          </cell>
        </row>
        <row r="129">
          <cell r="P129">
            <v>0</v>
          </cell>
        </row>
        <row r="131">
          <cell r="P131">
            <v>0</v>
          </cell>
        </row>
        <row r="132">
          <cell r="P132">
            <v>2690.7</v>
          </cell>
        </row>
        <row r="135">
          <cell r="P135">
            <v>0</v>
          </cell>
        </row>
        <row r="136">
          <cell r="P136">
            <v>0</v>
          </cell>
        </row>
        <row r="139">
          <cell r="P139">
            <v>0</v>
          </cell>
        </row>
        <row r="141">
          <cell r="P141">
            <v>0</v>
          </cell>
        </row>
        <row r="143">
          <cell r="P143">
            <v>0</v>
          </cell>
        </row>
        <row r="144">
          <cell r="P144">
            <v>0</v>
          </cell>
        </row>
        <row r="147">
          <cell r="P147">
            <v>0</v>
          </cell>
        </row>
        <row r="148">
          <cell r="P148">
            <v>0</v>
          </cell>
        </row>
        <row r="151">
          <cell r="P151">
            <v>2094558.48</v>
          </cell>
        </row>
        <row r="152">
          <cell r="P152">
            <v>-1108098.5</v>
          </cell>
        </row>
        <row r="153">
          <cell r="P153">
            <v>986459.98</v>
          </cell>
        </row>
        <row r="156">
          <cell r="P156">
            <v>0</v>
          </cell>
        </row>
        <row r="157">
          <cell r="P157">
            <v>0</v>
          </cell>
        </row>
        <row r="160">
          <cell r="P160">
            <v>0</v>
          </cell>
        </row>
        <row r="161">
          <cell r="P161">
            <v>0</v>
          </cell>
        </row>
        <row r="162">
          <cell r="P162">
            <v>0</v>
          </cell>
        </row>
        <row r="163">
          <cell r="P163">
            <v>0</v>
          </cell>
        </row>
        <row r="166">
          <cell r="P166">
            <v>8254.93</v>
          </cell>
        </row>
        <row r="167">
          <cell r="P167">
            <v>0</v>
          </cell>
        </row>
        <row r="169">
          <cell r="P169">
            <v>8254.93</v>
          </cell>
        </row>
        <row r="172">
          <cell r="P172">
            <v>1221.8599999999999</v>
          </cell>
        </row>
        <row r="173">
          <cell r="P173">
            <v>-3822.02</v>
          </cell>
        </row>
        <row r="175">
          <cell r="P175">
            <v>-2600.16</v>
          </cell>
        </row>
        <row r="178">
          <cell r="P178">
            <v>7125</v>
          </cell>
        </row>
        <row r="179">
          <cell r="P179">
            <v>0</v>
          </cell>
        </row>
        <row r="181">
          <cell r="P181">
            <v>7125</v>
          </cell>
        </row>
        <row r="184">
          <cell r="P184">
            <v>0</v>
          </cell>
        </row>
        <row r="185">
          <cell r="P185">
            <v>0</v>
          </cell>
        </row>
        <row r="186">
          <cell r="P186">
            <v>0</v>
          </cell>
        </row>
        <row r="187">
          <cell r="P187">
            <v>0</v>
          </cell>
        </row>
        <row r="189">
          <cell r="P189">
            <v>972539.27999999991</v>
          </cell>
        </row>
        <row r="191">
          <cell r="P191" t="str">
            <v>Outubro</v>
          </cell>
        </row>
        <row r="194">
          <cell r="P194">
            <v>0</v>
          </cell>
        </row>
        <row r="195">
          <cell r="P195">
            <v>0</v>
          </cell>
        </row>
        <row r="196">
          <cell r="P196">
            <v>0</v>
          </cell>
        </row>
        <row r="197">
          <cell r="P197">
            <v>0</v>
          </cell>
        </row>
        <row r="200">
          <cell r="P200">
            <v>27101.79</v>
          </cell>
        </row>
        <row r="201">
          <cell r="P201">
            <v>0</v>
          </cell>
        </row>
        <row r="202">
          <cell r="P202">
            <v>0</v>
          </cell>
        </row>
        <row r="203">
          <cell r="P203">
            <v>27101.79</v>
          </cell>
        </row>
        <row r="206">
          <cell r="P206">
            <v>0</v>
          </cell>
        </row>
        <row r="207">
          <cell r="P207">
            <v>0</v>
          </cell>
        </row>
        <row r="208">
          <cell r="P208">
            <v>0</v>
          </cell>
        </row>
        <row r="209">
          <cell r="P209">
            <v>0</v>
          </cell>
        </row>
        <row r="213">
          <cell r="P213">
            <v>0</v>
          </cell>
        </row>
        <row r="214">
          <cell r="P214">
            <v>0</v>
          </cell>
        </row>
        <row r="215">
          <cell r="P215">
            <v>0</v>
          </cell>
        </row>
        <row r="216">
          <cell r="P216">
            <v>0</v>
          </cell>
        </row>
        <row r="219">
          <cell r="P219">
            <v>0</v>
          </cell>
        </row>
        <row r="220">
          <cell r="P220">
            <v>0</v>
          </cell>
        </row>
        <row r="221">
          <cell r="P221">
            <v>0</v>
          </cell>
        </row>
        <row r="224">
          <cell r="P224">
            <v>0</v>
          </cell>
        </row>
        <row r="226">
          <cell r="P226">
            <v>0</v>
          </cell>
        </row>
        <row r="229">
          <cell r="P229">
            <v>0</v>
          </cell>
        </row>
        <row r="230">
          <cell r="P230">
            <v>0</v>
          </cell>
        </row>
        <row r="232">
          <cell r="P232">
            <v>0</v>
          </cell>
        </row>
        <row r="235">
          <cell r="P235">
            <v>0</v>
          </cell>
        </row>
        <row r="237">
          <cell r="P237">
            <v>0</v>
          </cell>
        </row>
        <row r="238">
          <cell r="P238">
            <v>0</v>
          </cell>
        </row>
        <row r="241">
          <cell r="P241">
            <v>0</v>
          </cell>
        </row>
        <row r="242">
          <cell r="P242">
            <v>892808.34</v>
          </cell>
        </row>
        <row r="243">
          <cell r="P243">
            <v>0</v>
          </cell>
        </row>
        <row r="244">
          <cell r="P244">
            <v>892808.34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2">
          <cell r="P252">
            <v>0</v>
          </cell>
        </row>
        <row r="254">
          <cell r="P254">
            <v>0</v>
          </cell>
        </row>
        <row r="257">
          <cell r="P257">
            <v>-66082.5</v>
          </cell>
        </row>
        <row r="258">
          <cell r="P258">
            <v>0</v>
          </cell>
        </row>
        <row r="259">
          <cell r="P259">
            <v>-154730.48000000001</v>
          </cell>
        </row>
        <row r="260">
          <cell r="P260">
            <v>-220812.98</v>
          </cell>
        </row>
        <row r="262">
          <cell r="P262">
            <v>0</v>
          </cell>
        </row>
        <row r="263">
          <cell r="P263">
            <v>0</v>
          </cell>
        </row>
        <row r="264">
          <cell r="P264">
            <v>0</v>
          </cell>
        </row>
        <row r="265">
          <cell r="P265">
            <v>0</v>
          </cell>
        </row>
        <row r="266">
          <cell r="P266">
            <v>23407.23</v>
          </cell>
        </row>
        <row r="267">
          <cell r="P267">
            <v>23407.23</v>
          </cell>
        </row>
        <row r="270">
          <cell r="P270">
            <v>0</v>
          </cell>
        </row>
        <row r="271">
          <cell r="P271">
            <v>3823.92</v>
          </cell>
        </row>
        <row r="272">
          <cell r="P272">
            <v>3823.92</v>
          </cell>
        </row>
        <row r="275">
          <cell r="P275">
            <v>0</v>
          </cell>
        </row>
        <row r="276">
          <cell r="P276">
            <v>0</v>
          </cell>
        </row>
        <row r="277">
          <cell r="P277">
            <v>0</v>
          </cell>
        </row>
        <row r="279">
          <cell r="P279">
            <v>726328.3</v>
          </cell>
        </row>
        <row r="284">
          <cell r="P284">
            <v>-4400.329999999999</v>
          </cell>
        </row>
        <row r="285">
          <cell r="P285">
            <v>-4400.329999999999</v>
          </cell>
        </row>
        <row r="288">
          <cell r="P288">
            <v>0</v>
          </cell>
        </row>
        <row r="289">
          <cell r="P289">
            <v>0</v>
          </cell>
        </row>
        <row r="292">
          <cell r="P292">
            <v>0</v>
          </cell>
        </row>
        <row r="293">
          <cell r="P293">
            <v>0</v>
          </cell>
        </row>
        <row r="296">
          <cell r="P296">
            <v>4000</v>
          </cell>
        </row>
        <row r="297">
          <cell r="P297">
            <v>4000</v>
          </cell>
        </row>
        <row r="300">
          <cell r="P300">
            <v>0</v>
          </cell>
        </row>
        <row r="301">
          <cell r="P301">
            <v>0</v>
          </cell>
        </row>
        <row r="304">
          <cell r="P304">
            <v>0</v>
          </cell>
        </row>
        <row r="305">
          <cell r="P305">
            <v>0</v>
          </cell>
        </row>
        <row r="308">
          <cell r="P308">
            <v>0</v>
          </cell>
        </row>
        <row r="309">
          <cell r="P309">
            <v>0</v>
          </cell>
        </row>
        <row r="312">
          <cell r="P312">
            <v>0</v>
          </cell>
        </row>
        <row r="313">
          <cell r="P313">
            <v>0</v>
          </cell>
        </row>
        <row r="316">
          <cell r="P316">
            <v>0</v>
          </cell>
        </row>
        <row r="317">
          <cell r="P317">
            <v>0</v>
          </cell>
        </row>
        <row r="320">
          <cell r="P320">
            <v>0</v>
          </cell>
        </row>
        <row r="321">
          <cell r="P321">
            <v>0</v>
          </cell>
        </row>
        <row r="324">
          <cell r="P324">
            <v>0</v>
          </cell>
        </row>
        <row r="325">
          <cell r="P325">
            <v>0</v>
          </cell>
        </row>
        <row r="328">
          <cell r="P328">
            <v>0</v>
          </cell>
        </row>
        <row r="329">
          <cell r="P329">
            <v>0</v>
          </cell>
        </row>
        <row r="331">
          <cell r="P331">
            <v>-400.32999999999902</v>
          </cell>
        </row>
        <row r="335">
          <cell r="P335">
            <v>0</v>
          </cell>
        </row>
        <row r="336">
          <cell r="P336">
            <v>0</v>
          </cell>
        </row>
        <row r="337">
          <cell r="P337">
            <v>0</v>
          </cell>
        </row>
        <row r="338">
          <cell r="P338">
            <v>0</v>
          </cell>
        </row>
        <row r="341">
          <cell r="P341">
            <v>0</v>
          </cell>
        </row>
        <row r="342">
          <cell r="P342">
            <v>0</v>
          </cell>
        </row>
        <row r="343">
          <cell r="P343">
            <v>0</v>
          </cell>
        </row>
        <row r="346">
          <cell r="P346">
            <v>0</v>
          </cell>
        </row>
        <row r="347">
          <cell r="P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2">
          <cell r="P352">
            <v>0</v>
          </cell>
        </row>
        <row r="353">
          <cell r="P353">
            <v>-0.01</v>
          </cell>
        </row>
        <row r="354">
          <cell r="P354">
            <v>0</v>
          </cell>
        </row>
        <row r="355">
          <cell r="P355">
            <v>-0.01</v>
          </cell>
        </row>
        <row r="359">
          <cell r="P359">
            <v>0</v>
          </cell>
        </row>
        <row r="360">
          <cell r="P360">
            <v>0</v>
          </cell>
        </row>
        <row r="361">
          <cell r="P361">
            <v>0</v>
          </cell>
        </row>
        <row r="364">
          <cell r="P364">
            <v>0</v>
          </cell>
        </row>
        <row r="365">
          <cell r="P365">
            <v>0</v>
          </cell>
        </row>
        <row r="366">
          <cell r="P366">
            <v>0</v>
          </cell>
        </row>
        <row r="367">
          <cell r="P367">
            <v>0</v>
          </cell>
        </row>
        <row r="370">
          <cell r="P370">
            <v>0</v>
          </cell>
        </row>
        <row r="371">
          <cell r="P371">
            <v>0</v>
          </cell>
        </row>
        <row r="372">
          <cell r="P372">
            <v>0</v>
          </cell>
        </row>
        <row r="373">
          <cell r="P373">
            <v>0</v>
          </cell>
        </row>
        <row r="376">
          <cell r="P376">
            <v>0</v>
          </cell>
        </row>
        <row r="377">
          <cell r="P377">
            <v>429999.95</v>
          </cell>
        </row>
        <row r="379">
          <cell r="P379">
            <v>0</v>
          </cell>
        </row>
        <row r="380">
          <cell r="P380">
            <v>429999.95</v>
          </cell>
        </row>
        <row r="383">
          <cell r="P383">
            <v>0</v>
          </cell>
        </row>
        <row r="384">
          <cell r="P384">
            <v>0</v>
          </cell>
        </row>
        <row r="388">
          <cell r="P388">
            <v>0</v>
          </cell>
        </row>
        <row r="389">
          <cell r="P389">
            <v>0</v>
          </cell>
        </row>
        <row r="390">
          <cell r="P390">
            <v>0</v>
          </cell>
        </row>
        <row r="393">
          <cell r="P393">
            <v>0</v>
          </cell>
        </row>
        <row r="394">
          <cell r="P394">
            <v>0</v>
          </cell>
        </row>
        <row r="397">
          <cell r="P397">
            <v>0</v>
          </cell>
        </row>
        <row r="398">
          <cell r="P398">
            <v>0</v>
          </cell>
        </row>
        <row r="401">
          <cell r="P401">
            <v>0</v>
          </cell>
        </row>
        <row r="402">
          <cell r="P402">
            <v>39252.239999999998</v>
          </cell>
        </row>
        <row r="403">
          <cell r="P403">
            <v>0</v>
          </cell>
        </row>
        <row r="404">
          <cell r="P404">
            <v>39252.239999999998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0</v>
          </cell>
        </row>
        <row r="412">
          <cell r="P412">
            <v>0</v>
          </cell>
        </row>
        <row r="413">
          <cell r="P413">
            <v>0</v>
          </cell>
        </row>
        <row r="414">
          <cell r="P414">
            <v>0</v>
          </cell>
        </row>
        <row r="417">
          <cell r="P417">
            <v>0</v>
          </cell>
        </row>
        <row r="418">
          <cell r="P418">
            <v>35928.269999999997</v>
          </cell>
        </row>
        <row r="419">
          <cell r="P419">
            <v>35928.269999999997</v>
          </cell>
        </row>
        <row r="422">
          <cell r="P422">
            <v>0</v>
          </cell>
        </row>
        <row r="423">
          <cell r="P423">
            <v>0</v>
          </cell>
        </row>
        <row r="424">
          <cell r="P424">
            <v>0</v>
          </cell>
        </row>
        <row r="427">
          <cell r="P427">
            <v>0</v>
          </cell>
        </row>
        <row r="428">
          <cell r="P428">
            <v>0</v>
          </cell>
        </row>
        <row r="429">
          <cell r="P429">
            <v>0</v>
          </cell>
        </row>
        <row r="431">
          <cell r="P431">
            <v>505180.45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-7 (3)"/>
      <sheetName val="E72_2001"/>
      <sheetName val="E72_2002"/>
      <sheetName val="REF"/>
      <sheetName val="promitentes"/>
      <sheetName val="despesas"/>
      <sheetName val="MM-7 (2)"/>
      <sheetName val="Estoque"/>
      <sheetName val="custo orçado"/>
      <sheetName val="ajustes"/>
    </sheetNames>
    <sheetDataSet>
      <sheetData sheetId="0" refreshError="1"/>
      <sheetData sheetId="1" refreshError="1">
        <row r="1">
          <cell r="B1" t="str">
            <v>Obr</v>
          </cell>
          <cell r="C1" t="str">
            <v>dad</v>
          </cell>
          <cell r="D1" t="str">
            <v>e;</v>
          </cell>
          <cell r="E1" t="str">
            <v>Cliente;Fração;Vlr Contrato;Juros</v>
          </cell>
          <cell r="F1" t="str">
            <v>TP;Corre</v>
          </cell>
          <cell r="G1" t="str">
            <v>ção;Multa</v>
          </cell>
          <cell r="H1" t="str">
            <v>Mora;Desco</v>
          </cell>
          <cell r="I1" t="str">
            <v>Pago;</v>
          </cell>
        </row>
        <row r="2">
          <cell r="A2" t="str">
            <v>71A</v>
          </cell>
          <cell r="B2" t="str">
            <v>E72</v>
          </cell>
          <cell r="C2">
            <v>71</v>
          </cell>
          <cell r="D2" t="str">
            <v>A</v>
          </cell>
          <cell r="E2" t="str">
            <v>;ARNALDO ALVES VIEIRA</v>
          </cell>
          <cell r="F2" t="str">
            <v>;</v>
          </cell>
          <cell r="G2">
            <v>4.5972400000000002</v>
          </cell>
          <cell r="H2">
            <v>204381</v>
          </cell>
          <cell r="I2">
            <v>0</v>
          </cell>
          <cell r="J2">
            <v>65.069999999999993</v>
          </cell>
          <cell r="K2">
            <v>0</v>
          </cell>
          <cell r="L2">
            <v>0</v>
          </cell>
          <cell r="M2">
            <v>0</v>
          </cell>
          <cell r="N2">
            <v>204446.07</v>
          </cell>
          <cell r="O2" t="str">
            <v>;</v>
          </cell>
        </row>
        <row r="3">
          <cell r="A3" t="str">
            <v>91A</v>
          </cell>
          <cell r="B3" t="str">
            <v>E72</v>
          </cell>
          <cell r="C3">
            <v>91</v>
          </cell>
          <cell r="D3" t="str">
            <v>A</v>
          </cell>
          <cell r="E3" t="str">
            <v>;GENESIO SCHIAVINATO JUNIOR</v>
          </cell>
          <cell r="F3" t="str">
            <v>;</v>
          </cell>
          <cell r="G3">
            <v>4.5564099999999996</v>
          </cell>
          <cell r="H3">
            <v>145438.25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145438.25</v>
          </cell>
          <cell r="O3" t="str">
            <v>;</v>
          </cell>
        </row>
        <row r="4">
          <cell r="A4" t="str">
            <v>101A</v>
          </cell>
          <cell r="B4" t="str">
            <v>E72</v>
          </cell>
          <cell r="C4">
            <v>101</v>
          </cell>
          <cell r="D4" t="str">
            <v>A</v>
          </cell>
          <cell r="E4" t="str">
            <v>;SEGMENTO PARTICIPACOES S/C LTD</v>
          </cell>
          <cell r="F4" t="str">
            <v>;</v>
          </cell>
          <cell r="G4">
            <v>4.5652900000000001</v>
          </cell>
          <cell r="H4">
            <v>26389</v>
          </cell>
          <cell r="I4">
            <v>0</v>
          </cell>
          <cell r="J4">
            <v>577.83000000000004</v>
          </cell>
          <cell r="K4">
            <v>0</v>
          </cell>
          <cell r="L4">
            <v>0</v>
          </cell>
          <cell r="M4">
            <v>0</v>
          </cell>
          <cell r="N4">
            <v>26966.83</v>
          </cell>
          <cell r="O4" t="str">
            <v>;</v>
          </cell>
        </row>
        <row r="5">
          <cell r="A5" t="str">
            <v>111A</v>
          </cell>
          <cell r="B5" t="str">
            <v>E72</v>
          </cell>
          <cell r="C5">
            <v>111</v>
          </cell>
          <cell r="D5" t="str">
            <v>A</v>
          </cell>
          <cell r="E5" t="str">
            <v>;SEGMENTO PARTICIPACOES S/C LTD</v>
          </cell>
          <cell r="F5" t="str">
            <v>;</v>
          </cell>
          <cell r="G5">
            <v>4.5972400000000002</v>
          </cell>
          <cell r="H5">
            <v>26389</v>
          </cell>
          <cell r="I5">
            <v>0</v>
          </cell>
          <cell r="J5">
            <v>577.83000000000004</v>
          </cell>
          <cell r="K5">
            <v>0</v>
          </cell>
          <cell r="L5">
            <v>0</v>
          </cell>
          <cell r="M5">
            <v>0</v>
          </cell>
          <cell r="N5">
            <v>26966.83</v>
          </cell>
          <cell r="O5" t="str">
            <v>;</v>
          </cell>
        </row>
        <row r="6">
          <cell r="A6" t="str">
            <v>51B</v>
          </cell>
          <cell r="B6" t="str">
            <v>E72</v>
          </cell>
          <cell r="C6">
            <v>51</v>
          </cell>
          <cell r="D6" t="str">
            <v>B</v>
          </cell>
          <cell r="E6" t="str">
            <v>;PEDRO GERALDO COSTA JUNIOR</v>
          </cell>
          <cell r="F6" t="str">
            <v>;</v>
          </cell>
          <cell r="G6">
            <v>3.9698799999999999</v>
          </cell>
          <cell r="H6">
            <v>212300.61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212300.61</v>
          </cell>
          <cell r="O6" t="str">
            <v>;</v>
          </cell>
        </row>
        <row r="7">
          <cell r="A7" t="str">
            <v>61B</v>
          </cell>
          <cell r="B7" t="str">
            <v>E72</v>
          </cell>
          <cell r="C7">
            <v>61</v>
          </cell>
          <cell r="D7" t="str">
            <v>B</v>
          </cell>
          <cell r="E7" t="str">
            <v>;MAGALI BIM</v>
          </cell>
          <cell r="F7" t="str">
            <v>;</v>
          </cell>
          <cell r="G7">
            <v>3.9698799999999999</v>
          </cell>
          <cell r="H7">
            <v>251511.35</v>
          </cell>
          <cell r="I7">
            <v>26831.37</v>
          </cell>
          <cell r="J7">
            <v>4613.0200000000004</v>
          </cell>
          <cell r="K7">
            <v>0</v>
          </cell>
          <cell r="L7">
            <v>14.81</v>
          </cell>
          <cell r="M7">
            <v>13.14</v>
          </cell>
          <cell r="N7">
            <v>282957.40999999997</v>
          </cell>
          <cell r="O7" t="str">
            <v>;</v>
          </cell>
        </row>
        <row r="8">
          <cell r="A8" t="str">
            <v>71B</v>
          </cell>
          <cell r="B8" t="str">
            <v>E72</v>
          </cell>
          <cell r="C8">
            <v>71</v>
          </cell>
          <cell r="D8" t="str">
            <v>B</v>
          </cell>
          <cell r="E8" t="str">
            <v>;ROSELI MARIA MANO</v>
          </cell>
          <cell r="F8" t="str">
            <v>;</v>
          </cell>
          <cell r="G8">
            <v>4.0107100000000004</v>
          </cell>
          <cell r="H8">
            <v>225834.8</v>
          </cell>
          <cell r="I8">
            <v>0</v>
          </cell>
          <cell r="J8">
            <v>245.66</v>
          </cell>
          <cell r="K8">
            <v>0</v>
          </cell>
          <cell r="L8">
            <v>0</v>
          </cell>
          <cell r="M8">
            <v>0</v>
          </cell>
          <cell r="N8">
            <v>226080.46</v>
          </cell>
          <cell r="O8" t="str">
            <v>;</v>
          </cell>
        </row>
        <row r="9">
          <cell r="A9" t="str">
            <v>81B</v>
          </cell>
          <cell r="B9" t="str">
            <v>E72</v>
          </cell>
          <cell r="C9">
            <v>81</v>
          </cell>
          <cell r="D9" t="str">
            <v>B</v>
          </cell>
          <cell r="E9" t="str">
            <v>;JOSE GERALDO VILLAS BOAS</v>
          </cell>
          <cell r="F9" t="str">
            <v>;</v>
          </cell>
          <cell r="G9">
            <v>4.0515400000000001</v>
          </cell>
          <cell r="H9">
            <v>345000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345000</v>
          </cell>
          <cell r="O9" t="str">
            <v>;</v>
          </cell>
        </row>
        <row r="10">
          <cell r="A10" t="str">
            <v>91B</v>
          </cell>
          <cell r="B10" t="str">
            <v>E72</v>
          </cell>
          <cell r="C10">
            <v>91</v>
          </cell>
          <cell r="D10" t="str">
            <v>B</v>
          </cell>
          <cell r="E10" t="str">
            <v>;LUIZ DAS NEVES</v>
          </cell>
          <cell r="F10" t="str">
            <v>;</v>
          </cell>
          <cell r="G10">
            <v>4.0515400000000001</v>
          </cell>
          <cell r="H10">
            <v>74089.8</v>
          </cell>
          <cell r="I10">
            <v>0</v>
          </cell>
          <cell r="J10">
            <v>3117.88</v>
          </cell>
          <cell r="K10">
            <v>0</v>
          </cell>
          <cell r="L10">
            <v>0</v>
          </cell>
          <cell r="M10">
            <v>0</v>
          </cell>
          <cell r="N10">
            <v>77207.679999999993</v>
          </cell>
          <cell r="O10" t="str">
            <v>;</v>
          </cell>
        </row>
        <row r="11">
          <cell r="A11" t="str">
            <v>101B</v>
          </cell>
          <cell r="B11" t="str">
            <v>E72</v>
          </cell>
          <cell r="C11">
            <v>101</v>
          </cell>
          <cell r="D11" t="str">
            <v>B</v>
          </cell>
          <cell r="E11" t="str">
            <v>;MARCELO DE CASTRO FERNANDES</v>
          </cell>
          <cell r="F11" t="str">
            <v>;</v>
          </cell>
          <cell r="G11">
            <v>4.0311199999999996</v>
          </cell>
          <cell r="H11">
            <v>379057.57</v>
          </cell>
          <cell r="I11">
            <v>32605.43</v>
          </cell>
          <cell r="J11">
            <v>0</v>
          </cell>
          <cell r="K11">
            <v>0</v>
          </cell>
          <cell r="L11">
            <v>0</v>
          </cell>
          <cell r="M11">
            <v>0.01</v>
          </cell>
          <cell r="N11">
            <v>411662.99</v>
          </cell>
          <cell r="O11" t="str">
            <v>;</v>
          </cell>
        </row>
        <row r="12">
          <cell r="A12" t="str">
            <v>111B</v>
          </cell>
          <cell r="B12" t="str">
            <v>E72</v>
          </cell>
          <cell r="C12">
            <v>111</v>
          </cell>
          <cell r="D12" t="str">
            <v>B</v>
          </cell>
          <cell r="E12" t="str">
            <v>;MARCELO DE CASTRO FERNANDES</v>
          </cell>
          <cell r="F12" t="str">
            <v>;</v>
          </cell>
          <cell r="G12">
            <v>4.04</v>
          </cell>
          <cell r="H12">
            <v>383243.58</v>
          </cell>
          <cell r="I12">
            <v>32931.35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416174.93</v>
          </cell>
          <cell r="O12" t="str">
            <v>;</v>
          </cell>
        </row>
        <row r="13">
          <cell r="A13" t="str">
            <v>13M</v>
          </cell>
          <cell r="B13" t="str">
            <v>E72</v>
          </cell>
          <cell r="C13" t="str">
            <v>13M</v>
          </cell>
          <cell r="E13" t="str">
            <v>;GENESIO SCHIAVINATO JUNIOR</v>
          </cell>
          <cell r="F13" t="str">
            <v>;</v>
          </cell>
          <cell r="G13">
            <v>0.13696</v>
          </cell>
          <cell r="H13">
            <v>19399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19399</v>
          </cell>
          <cell r="O13" t="str">
            <v>;</v>
          </cell>
        </row>
        <row r="15">
          <cell r="H15">
            <v>2293033.96</v>
          </cell>
          <cell r="I15">
            <v>92368.15</v>
          </cell>
          <cell r="J15">
            <v>9197.2900000000009</v>
          </cell>
          <cell r="K15">
            <v>0</v>
          </cell>
          <cell r="L15">
            <v>14.81</v>
          </cell>
          <cell r="M15">
            <v>13.15</v>
          </cell>
          <cell r="N15">
            <v>2394601.06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"/>
      <sheetName val="Volatilities"/>
      <sheetName val="Plan2"/>
      <sheetName val="Plan3"/>
      <sheetName val="Index data"/>
    </sheetNames>
    <sheetDataSet>
      <sheetData sheetId="0" refreshError="1">
        <row r="2">
          <cell r="A2">
            <v>36161</v>
          </cell>
          <cell r="C2">
            <v>37547</v>
          </cell>
        </row>
        <row r="3">
          <cell r="A3">
            <v>36206</v>
          </cell>
        </row>
        <row r="4">
          <cell r="A4">
            <v>36207</v>
          </cell>
        </row>
        <row r="5">
          <cell r="A5">
            <v>36251</v>
          </cell>
        </row>
        <row r="6">
          <cell r="A6">
            <v>36252</v>
          </cell>
        </row>
        <row r="7">
          <cell r="A7">
            <v>36271</v>
          </cell>
        </row>
        <row r="8">
          <cell r="A8">
            <v>36281</v>
          </cell>
        </row>
        <row r="9">
          <cell r="A9">
            <v>36314</v>
          </cell>
        </row>
        <row r="10">
          <cell r="A10">
            <v>36410</v>
          </cell>
        </row>
        <row r="11">
          <cell r="A11">
            <v>36445</v>
          </cell>
        </row>
        <row r="12">
          <cell r="A12">
            <v>36466</v>
          </cell>
        </row>
        <row r="13">
          <cell r="A13">
            <v>36479</v>
          </cell>
        </row>
        <row r="14">
          <cell r="A14">
            <v>36591</v>
          </cell>
        </row>
        <row r="15">
          <cell r="A15">
            <v>36592</v>
          </cell>
        </row>
        <row r="16">
          <cell r="A16">
            <v>36637</v>
          </cell>
        </row>
        <row r="17">
          <cell r="A17">
            <v>36647</v>
          </cell>
        </row>
        <row r="18">
          <cell r="A18">
            <v>36699</v>
          </cell>
        </row>
        <row r="19">
          <cell r="A19">
            <v>36776</v>
          </cell>
        </row>
        <row r="20">
          <cell r="A20">
            <v>36800</v>
          </cell>
        </row>
        <row r="21">
          <cell r="A21">
            <v>36811</v>
          </cell>
        </row>
        <row r="22">
          <cell r="A22">
            <v>36832</v>
          </cell>
        </row>
        <row r="23">
          <cell r="A23">
            <v>36845</v>
          </cell>
        </row>
        <row r="24">
          <cell r="A24">
            <v>36885</v>
          </cell>
        </row>
        <row r="25">
          <cell r="A25">
            <v>36892</v>
          </cell>
        </row>
        <row r="26">
          <cell r="A26">
            <v>36948</v>
          </cell>
        </row>
        <row r="27">
          <cell r="A27">
            <v>36949</v>
          </cell>
        </row>
        <row r="28">
          <cell r="A28">
            <v>36994</v>
          </cell>
        </row>
        <row r="29">
          <cell r="A29">
            <v>37002</v>
          </cell>
        </row>
        <row r="30">
          <cell r="A30">
            <v>37012</v>
          </cell>
        </row>
        <row r="31">
          <cell r="A31">
            <v>37056</v>
          </cell>
        </row>
        <row r="32">
          <cell r="A32">
            <v>37141</v>
          </cell>
        </row>
        <row r="33">
          <cell r="A33">
            <v>37176</v>
          </cell>
        </row>
        <row r="34">
          <cell r="A34">
            <v>37197</v>
          </cell>
        </row>
        <row r="35">
          <cell r="A35">
            <v>37210</v>
          </cell>
        </row>
        <row r="36">
          <cell r="A36">
            <v>37250</v>
          </cell>
        </row>
        <row r="37">
          <cell r="A37">
            <v>37257</v>
          </cell>
        </row>
        <row r="38">
          <cell r="A38">
            <v>37298</v>
          </cell>
        </row>
        <row r="39">
          <cell r="A39">
            <v>37299</v>
          </cell>
        </row>
        <row r="40">
          <cell r="A40">
            <v>37344</v>
          </cell>
        </row>
        <row r="41">
          <cell r="A41">
            <v>37367</v>
          </cell>
        </row>
        <row r="42">
          <cell r="A42">
            <v>37377</v>
          </cell>
        </row>
        <row r="43">
          <cell r="A43">
            <v>37406</v>
          </cell>
        </row>
        <row r="44">
          <cell r="A44">
            <v>37506</v>
          </cell>
        </row>
        <row r="45">
          <cell r="A45">
            <v>37541</v>
          </cell>
        </row>
        <row r="46">
          <cell r="A46">
            <v>37562</v>
          </cell>
        </row>
        <row r="47">
          <cell r="A47">
            <v>37575</v>
          </cell>
        </row>
        <row r="48">
          <cell r="A48">
            <v>37615</v>
          </cell>
        </row>
        <row r="49">
          <cell r="A49">
            <v>37622</v>
          </cell>
        </row>
        <row r="50">
          <cell r="A50">
            <v>37683</v>
          </cell>
        </row>
        <row r="51">
          <cell r="A51">
            <v>37684</v>
          </cell>
        </row>
        <row r="52">
          <cell r="A52">
            <v>37729</v>
          </cell>
        </row>
        <row r="53">
          <cell r="A53">
            <v>37732</v>
          </cell>
        </row>
        <row r="54">
          <cell r="A54">
            <v>37742</v>
          </cell>
        </row>
        <row r="55">
          <cell r="A55">
            <v>37791</v>
          </cell>
        </row>
        <row r="56">
          <cell r="A56">
            <v>37871</v>
          </cell>
        </row>
        <row r="57">
          <cell r="A57">
            <v>37906</v>
          </cell>
        </row>
        <row r="58">
          <cell r="A58">
            <v>37927</v>
          </cell>
        </row>
        <row r="59">
          <cell r="A59">
            <v>37940</v>
          </cell>
        </row>
        <row r="60">
          <cell r="A60">
            <v>37980</v>
          </cell>
        </row>
        <row r="61">
          <cell r="A61">
            <v>37987</v>
          </cell>
        </row>
        <row r="62">
          <cell r="A62">
            <v>38040</v>
          </cell>
        </row>
        <row r="63">
          <cell r="A63">
            <v>38041</v>
          </cell>
        </row>
        <row r="64">
          <cell r="A64">
            <v>38086</v>
          </cell>
        </row>
        <row r="65">
          <cell r="A65">
            <v>38098</v>
          </cell>
        </row>
        <row r="66">
          <cell r="A66">
            <v>38108</v>
          </cell>
        </row>
        <row r="67">
          <cell r="A67">
            <v>38148</v>
          </cell>
        </row>
        <row r="68">
          <cell r="A68">
            <v>38237</v>
          </cell>
        </row>
        <row r="69">
          <cell r="A69">
            <v>38272</v>
          </cell>
        </row>
        <row r="70">
          <cell r="A70">
            <v>38293</v>
          </cell>
        </row>
        <row r="71">
          <cell r="A71">
            <v>38306</v>
          </cell>
        </row>
        <row r="72">
          <cell r="A72">
            <v>38346</v>
          </cell>
        </row>
        <row r="73">
          <cell r="A73">
            <v>38353</v>
          </cell>
        </row>
        <row r="74">
          <cell r="A74">
            <v>38390</v>
          </cell>
        </row>
        <row r="75">
          <cell r="A75">
            <v>38391</v>
          </cell>
        </row>
        <row r="76">
          <cell r="A76">
            <v>38436</v>
          </cell>
        </row>
        <row r="77">
          <cell r="A77">
            <v>38463</v>
          </cell>
        </row>
        <row r="78">
          <cell r="A78">
            <v>38473</v>
          </cell>
        </row>
        <row r="79">
          <cell r="A79">
            <v>38498</v>
          </cell>
        </row>
        <row r="80">
          <cell r="A80">
            <v>38602</v>
          </cell>
        </row>
        <row r="81">
          <cell r="A81">
            <v>38637</v>
          </cell>
        </row>
        <row r="82">
          <cell r="A82">
            <v>38658</v>
          </cell>
        </row>
        <row r="83">
          <cell r="A83">
            <v>38671</v>
          </cell>
        </row>
        <row r="84">
          <cell r="A84">
            <v>38711</v>
          </cell>
        </row>
        <row r="85">
          <cell r="A85">
            <v>38718</v>
          </cell>
        </row>
        <row r="86">
          <cell r="A86">
            <v>38775</v>
          </cell>
        </row>
        <row r="87">
          <cell r="A87">
            <v>38776</v>
          </cell>
        </row>
        <row r="88">
          <cell r="A88">
            <v>38821</v>
          </cell>
        </row>
        <row r="89">
          <cell r="A89">
            <v>38828</v>
          </cell>
        </row>
        <row r="90">
          <cell r="A90">
            <v>38838</v>
          </cell>
        </row>
        <row r="91">
          <cell r="A91">
            <v>38883</v>
          </cell>
        </row>
        <row r="92">
          <cell r="A92">
            <v>38967</v>
          </cell>
        </row>
        <row r="93">
          <cell r="A93">
            <v>39002</v>
          </cell>
        </row>
        <row r="94">
          <cell r="A94">
            <v>39023</v>
          </cell>
        </row>
        <row r="95">
          <cell r="A95">
            <v>39036</v>
          </cell>
        </row>
        <row r="96">
          <cell r="A96">
            <v>39076</v>
          </cell>
        </row>
        <row r="97">
          <cell r="A97">
            <v>39083</v>
          </cell>
        </row>
        <row r="98">
          <cell r="A98">
            <v>39132</v>
          </cell>
        </row>
        <row r="99">
          <cell r="A99">
            <v>39133</v>
          </cell>
        </row>
        <row r="100">
          <cell r="A100">
            <v>39178</v>
          </cell>
        </row>
        <row r="101">
          <cell r="A101">
            <v>39193</v>
          </cell>
        </row>
        <row r="102">
          <cell r="A102">
            <v>39203</v>
          </cell>
        </row>
        <row r="103">
          <cell r="A103">
            <v>39240</v>
          </cell>
        </row>
        <row r="104">
          <cell r="A104">
            <v>39332</v>
          </cell>
        </row>
        <row r="105">
          <cell r="A105">
            <v>39367</v>
          </cell>
        </row>
        <row r="106">
          <cell r="A106">
            <v>39388</v>
          </cell>
        </row>
        <row r="107">
          <cell r="A107">
            <v>39401</v>
          </cell>
        </row>
        <row r="108">
          <cell r="A108">
            <v>39441</v>
          </cell>
        </row>
        <row r="109">
          <cell r="A109">
            <v>39448</v>
          </cell>
        </row>
        <row r="110">
          <cell r="A110">
            <v>39482</v>
          </cell>
        </row>
        <row r="111">
          <cell r="A111">
            <v>39483</v>
          </cell>
        </row>
        <row r="112">
          <cell r="A112">
            <v>39528</v>
          </cell>
        </row>
        <row r="113">
          <cell r="A113">
            <v>39559</v>
          </cell>
        </row>
        <row r="114">
          <cell r="A114">
            <v>39569</v>
          </cell>
        </row>
        <row r="115">
          <cell r="A115">
            <v>39590</v>
          </cell>
        </row>
        <row r="116">
          <cell r="A116">
            <v>39698</v>
          </cell>
        </row>
        <row r="117">
          <cell r="A117">
            <v>39733</v>
          </cell>
        </row>
        <row r="118">
          <cell r="A118">
            <v>39754</v>
          </cell>
        </row>
        <row r="119">
          <cell r="A119">
            <v>39767</v>
          </cell>
        </row>
        <row r="120">
          <cell r="A120">
            <v>39807</v>
          </cell>
        </row>
        <row r="121">
          <cell r="A121">
            <v>39814</v>
          </cell>
        </row>
        <row r="122">
          <cell r="A122">
            <v>39867</v>
          </cell>
        </row>
        <row r="123">
          <cell r="A123">
            <v>39868</v>
          </cell>
        </row>
        <row r="124">
          <cell r="A124">
            <v>39913</v>
          </cell>
        </row>
        <row r="125">
          <cell r="A125">
            <v>39924</v>
          </cell>
        </row>
        <row r="126">
          <cell r="A126">
            <v>39934</v>
          </cell>
        </row>
        <row r="127">
          <cell r="A127">
            <v>39975</v>
          </cell>
        </row>
        <row r="128">
          <cell r="A128">
            <v>40063</v>
          </cell>
        </row>
        <row r="129">
          <cell r="A129">
            <v>40098</v>
          </cell>
        </row>
        <row r="130">
          <cell r="A130">
            <v>40119</v>
          </cell>
        </row>
        <row r="131">
          <cell r="A131">
            <v>40132</v>
          </cell>
        </row>
        <row r="132">
          <cell r="A132">
            <v>40172</v>
          </cell>
        </row>
        <row r="133">
          <cell r="A133">
            <v>40179</v>
          </cell>
        </row>
        <row r="134">
          <cell r="A134">
            <v>40224</v>
          </cell>
        </row>
        <row r="135">
          <cell r="A135">
            <v>40225</v>
          </cell>
        </row>
        <row r="136">
          <cell r="A136">
            <v>40270</v>
          </cell>
        </row>
        <row r="137">
          <cell r="A137">
            <v>40289</v>
          </cell>
        </row>
        <row r="138">
          <cell r="A138">
            <v>40299</v>
          </cell>
        </row>
        <row r="139">
          <cell r="A139">
            <v>40332</v>
          </cell>
        </row>
        <row r="140">
          <cell r="A140">
            <v>40428</v>
          </cell>
        </row>
        <row r="141">
          <cell r="A141">
            <v>40463</v>
          </cell>
        </row>
        <row r="142">
          <cell r="A142">
            <v>40484</v>
          </cell>
        </row>
        <row r="143">
          <cell r="A143">
            <v>40497</v>
          </cell>
        </row>
        <row r="144">
          <cell r="A144">
            <v>40537</v>
          </cell>
        </row>
        <row r="145">
          <cell r="A145">
            <v>40544</v>
          </cell>
        </row>
        <row r="146">
          <cell r="A146">
            <v>40609</v>
          </cell>
        </row>
        <row r="147">
          <cell r="A147">
            <v>40610</v>
          </cell>
        </row>
        <row r="148">
          <cell r="A148">
            <v>40654</v>
          </cell>
        </row>
        <row r="149">
          <cell r="A149">
            <v>40655</v>
          </cell>
        </row>
        <row r="150">
          <cell r="A150">
            <v>40664</v>
          </cell>
        </row>
        <row r="151">
          <cell r="A151">
            <v>40717</v>
          </cell>
        </row>
        <row r="152">
          <cell r="A152">
            <v>40793</v>
          </cell>
        </row>
        <row r="153">
          <cell r="A153">
            <v>40828</v>
          </cell>
        </row>
        <row r="154">
          <cell r="A154">
            <v>40849</v>
          </cell>
        </row>
        <row r="155">
          <cell r="A155">
            <v>40862</v>
          </cell>
        </row>
        <row r="156">
          <cell r="A156">
            <v>40902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"/>
      <sheetName val="PASSIVO"/>
      <sheetName val="DEM RES"/>
      <sheetName val="MPL"/>
      <sheetName val="NE"/>
      <sheetName val="AC"/>
      <sheetName val="ARLP"/>
      <sheetName val="PC"/>
      <sheetName val="ELP"/>
      <sheetName val="2001"/>
      <sheetName val="INDICES"/>
      <sheetName val="DETALHES ATIVO"/>
      <sheetName val="DETALHES PASSIVO"/>
      <sheetName val="ASSIN"/>
      <sheetName val="Plan11"/>
      <sheetName val="Plan12"/>
      <sheetName val="Plan13"/>
      <sheetName val="Plan14"/>
      <sheetName val="Plan15"/>
      <sheetName val="Plan16"/>
      <sheetName val="Índice"/>
      <sheetName val="Empresas_US$"/>
    </sheetNames>
    <sheetDataSet>
      <sheetData sheetId="0" refreshError="1">
        <row r="4">
          <cell r="A4" t="str">
            <v>GOLDSZTEIN S/A ADMINISTRAÇÃO E INCORPORAÇÕES</v>
          </cell>
        </row>
        <row r="5">
          <cell r="A5" t="str">
            <v>BALANCETE EM 31 DE AGOSTO DE 2001</v>
          </cell>
        </row>
        <row r="8">
          <cell r="E8" t="str">
            <v>VALORES</v>
          </cell>
          <cell r="G8" t="str">
            <v>VALORES</v>
          </cell>
        </row>
        <row r="9">
          <cell r="E9" t="str">
            <v>CONTÁBEIS</v>
          </cell>
          <cell r="G9" t="str">
            <v>DE MERCADO</v>
          </cell>
        </row>
        <row r="10">
          <cell r="A10" t="str">
            <v>A T I V O</v>
          </cell>
          <cell r="E10" t="str">
            <v xml:space="preserve">R$     </v>
          </cell>
          <cell r="G10" t="str">
            <v>R$</v>
          </cell>
        </row>
        <row r="11">
          <cell r="A11" t="str">
            <v>CIRCULANTE</v>
          </cell>
        </row>
        <row r="12">
          <cell r="A12" t="str">
            <v xml:space="preserve"> Disponibilidades</v>
          </cell>
        </row>
        <row r="13">
          <cell r="A13" t="str">
            <v xml:space="preserve">  Caixa e bancos</v>
          </cell>
          <cell r="E13">
            <v>2317959.89</v>
          </cell>
          <cell r="G13">
            <v>2317959.89</v>
          </cell>
        </row>
        <row r="14">
          <cell r="A14" t="str">
            <v xml:space="preserve">  Aplicações financeiras de liquidez imediata</v>
          </cell>
          <cell r="E14">
            <v>2133268.5099999998</v>
          </cell>
          <cell r="G14">
            <v>2133268.5099999998</v>
          </cell>
        </row>
        <row r="15">
          <cell r="E15">
            <v>4451228.4000000004</v>
          </cell>
          <cell r="G15">
            <v>4451228.4000000004</v>
          </cell>
        </row>
        <row r="17">
          <cell r="A17" t="str">
            <v xml:space="preserve"> Clientes</v>
          </cell>
        </row>
        <row r="18">
          <cell r="A18" t="str">
            <v xml:space="preserve">  Incorporações Imobiliárias</v>
          </cell>
          <cell r="E18">
            <v>13834224.01</v>
          </cell>
          <cell r="G18">
            <v>13834224.01</v>
          </cell>
        </row>
        <row r="19">
          <cell r="A19" t="str">
            <v xml:space="preserve">  Financiamentos SFH a receber</v>
          </cell>
          <cell r="E19">
            <v>14320135.969999999</v>
          </cell>
          <cell r="G19">
            <v>14320135.969999999</v>
          </cell>
        </row>
        <row r="20">
          <cell r="A20" t="str">
            <v xml:space="preserve">  Imóveis revendidos e cheques a receber</v>
          </cell>
          <cell r="E20">
            <v>1482518.1100000003</v>
          </cell>
          <cell r="G20">
            <v>1482518.1100000003</v>
          </cell>
        </row>
        <row r="21">
          <cell r="A21" t="str">
            <v xml:space="preserve">  Prestação de serviços</v>
          </cell>
          <cell r="E21">
            <v>815622.74</v>
          </cell>
          <cell r="G21">
            <v>815622.74</v>
          </cell>
        </row>
        <row r="22">
          <cell r="E22">
            <v>30452500.829999994</v>
          </cell>
          <cell r="G22">
            <v>30452500.829999994</v>
          </cell>
        </row>
        <row r="23">
          <cell r="A23" t="str">
            <v xml:space="preserve"> Tributos a recuperar</v>
          </cell>
          <cell r="E23">
            <v>1423627.81</v>
          </cell>
          <cell r="G23">
            <v>1423627.81</v>
          </cell>
        </row>
        <row r="24">
          <cell r="A24" t="str">
            <v xml:space="preserve"> Estoques</v>
          </cell>
          <cell r="E24">
            <v>16362494.590000002</v>
          </cell>
          <cell r="G24">
            <v>19594892.830000002</v>
          </cell>
        </row>
        <row r="25">
          <cell r="A25" t="str">
            <v xml:space="preserve"> Demais valores a receber</v>
          </cell>
          <cell r="E25">
            <v>2588564.84</v>
          </cell>
          <cell r="G25">
            <v>3113564.84</v>
          </cell>
        </row>
        <row r="26">
          <cell r="A26" t="str">
            <v xml:space="preserve"> Despesas antecipadas</v>
          </cell>
          <cell r="E26">
            <v>94730.15</v>
          </cell>
          <cell r="G26">
            <v>94730.15</v>
          </cell>
        </row>
        <row r="27">
          <cell r="E27">
            <v>55373146.61999999</v>
          </cell>
          <cell r="G27">
            <v>59130544.859999999</v>
          </cell>
        </row>
        <row r="30">
          <cell r="A30" t="str">
            <v>REALIZÁVEL A LONGO PRAZO</v>
          </cell>
        </row>
        <row r="31">
          <cell r="A31" t="str">
            <v xml:space="preserve"> Clientes</v>
          </cell>
        </row>
        <row r="32">
          <cell r="A32" t="str">
            <v xml:space="preserve">  De incorporação de Imóveis</v>
          </cell>
          <cell r="E32">
            <v>7526070.6500000004</v>
          </cell>
          <cell r="G32">
            <v>7526070.6500000004</v>
          </cell>
        </row>
        <row r="33">
          <cell r="A33" t="str">
            <v xml:space="preserve">  De vendas de imóveis</v>
          </cell>
          <cell r="E33">
            <v>213560.73</v>
          </cell>
          <cell r="G33">
            <v>213560.73</v>
          </cell>
        </row>
        <row r="34">
          <cell r="A34" t="str">
            <v xml:space="preserve">  Financiamentos a receber SFH</v>
          </cell>
          <cell r="E34">
            <v>13041740.890000001</v>
          </cell>
          <cell r="G34">
            <v>13041740.890000001</v>
          </cell>
        </row>
        <row r="35">
          <cell r="E35">
            <v>20781372.270000003</v>
          </cell>
          <cell r="G35">
            <v>20781372.270000003</v>
          </cell>
        </row>
        <row r="36">
          <cell r="A36" t="str">
            <v xml:space="preserve"> Partes relacionadas</v>
          </cell>
          <cell r="E36">
            <v>498925.46</v>
          </cell>
          <cell r="G36">
            <v>498925.46</v>
          </cell>
        </row>
        <row r="37">
          <cell r="A37" t="str">
            <v xml:space="preserve"> Depósitos judiciais e compulsórios</v>
          </cell>
          <cell r="E37">
            <v>1558609.09</v>
          </cell>
          <cell r="G37">
            <v>1558609.09</v>
          </cell>
        </row>
        <row r="38">
          <cell r="A38" t="str">
            <v xml:space="preserve"> Demais valores a receber</v>
          </cell>
          <cell r="E38">
            <v>507377.51</v>
          </cell>
          <cell r="G38">
            <v>507377.51</v>
          </cell>
        </row>
        <row r="39">
          <cell r="E39">
            <v>23346284.330000006</v>
          </cell>
          <cell r="G39">
            <v>23346284.330000006</v>
          </cell>
        </row>
        <row r="42">
          <cell r="A42" t="str">
            <v>PERMANENTE</v>
          </cell>
        </row>
        <row r="43">
          <cell r="A43" t="str">
            <v xml:space="preserve"> Investimentos</v>
          </cell>
        </row>
        <row r="44">
          <cell r="A44" t="str">
            <v xml:space="preserve">  Imóveis de renda</v>
          </cell>
          <cell r="E44">
            <v>2431583.56</v>
          </cell>
          <cell r="G44">
            <v>2431583.56</v>
          </cell>
        </row>
        <row r="45">
          <cell r="A45" t="str">
            <v xml:space="preserve">  Pariticipações societárias</v>
          </cell>
          <cell r="E45">
            <v>1123766.3</v>
          </cell>
          <cell r="G45">
            <v>1123766.3</v>
          </cell>
        </row>
        <row r="46">
          <cell r="E46">
            <v>3555349.8600000003</v>
          </cell>
          <cell r="G46">
            <v>3555349.8600000003</v>
          </cell>
        </row>
        <row r="48">
          <cell r="A48" t="str">
            <v xml:space="preserve"> Imobilizado</v>
          </cell>
          <cell r="E48">
            <v>523594.94</v>
          </cell>
          <cell r="G48">
            <v>523594.94</v>
          </cell>
        </row>
        <row r="49">
          <cell r="E49">
            <v>4078944.8000000003</v>
          </cell>
          <cell r="G49">
            <v>4078944.8000000003</v>
          </cell>
        </row>
        <row r="51">
          <cell r="E51">
            <v>82798375.75</v>
          </cell>
          <cell r="G51">
            <v>86555773.99000001</v>
          </cell>
        </row>
      </sheetData>
      <sheetData sheetId="1" refreshError="1">
        <row r="1">
          <cell r="A1" t="str">
            <v>GOLDSZTEIN S/A ADMINISTRAÇÃO E INCORPORAÇÕES</v>
          </cell>
        </row>
        <row r="2">
          <cell r="A2" t="str">
            <v>BALANCETE EM 31 DE AGOSTO DE 2001</v>
          </cell>
        </row>
        <row r="6">
          <cell r="E6" t="str">
            <v>VALORES</v>
          </cell>
          <cell r="G6" t="str">
            <v>VALORES</v>
          </cell>
        </row>
        <row r="7">
          <cell r="E7" t="str">
            <v>CONTÁBEIS</v>
          </cell>
          <cell r="G7" t="str">
            <v>DE MERCADO</v>
          </cell>
        </row>
        <row r="8">
          <cell r="A8" t="str">
            <v xml:space="preserve">P A S S I V O </v>
          </cell>
          <cell r="E8" t="str">
            <v xml:space="preserve">R$     </v>
          </cell>
          <cell r="G8" t="str">
            <v>R$</v>
          </cell>
        </row>
        <row r="9">
          <cell r="A9" t="str">
            <v>CIRCULANTE</v>
          </cell>
        </row>
        <row r="10">
          <cell r="A10" t="str">
            <v xml:space="preserve">  Fornecedores </v>
          </cell>
          <cell r="E10">
            <v>1768752.56</v>
          </cell>
          <cell r="G10">
            <v>1768752.56</v>
          </cell>
        </row>
        <row r="11">
          <cell r="A11" t="str">
            <v xml:space="preserve">  Obrigações sociais, fiscais e trabalhistas</v>
          </cell>
          <cell r="E11">
            <v>1423276.56</v>
          </cell>
          <cell r="G11">
            <v>1423276.56</v>
          </cell>
        </row>
        <row r="12">
          <cell r="A12" t="str">
            <v xml:space="preserve">  Empréstimos e financiamentos</v>
          </cell>
          <cell r="E12">
            <v>5449116.0599999996</v>
          </cell>
          <cell r="G12">
            <v>5449116.0599999996</v>
          </cell>
        </row>
        <row r="13">
          <cell r="A13" t="str">
            <v xml:space="preserve">  Empréstimos e financiamentos - SFH</v>
          </cell>
          <cell r="E13">
            <v>5031865.99</v>
          </cell>
          <cell r="G13">
            <v>5031865.99</v>
          </cell>
        </row>
        <row r="14">
          <cell r="A14" t="str">
            <v xml:space="preserve">  Débito p/aquisição de imóveis</v>
          </cell>
          <cell r="E14">
            <v>1329291.1499999999</v>
          </cell>
          <cell r="G14">
            <v>1329291.1499999999</v>
          </cell>
        </row>
        <row r="15">
          <cell r="A15" t="str">
            <v xml:space="preserve">  Custo orçado a realizar</v>
          </cell>
          <cell r="E15">
            <v>13307524.98</v>
          </cell>
          <cell r="G15">
            <v>13307524.98</v>
          </cell>
        </row>
        <row r="16">
          <cell r="A16" t="str">
            <v xml:space="preserve">  Credores diversos</v>
          </cell>
          <cell r="E16">
            <v>1798788.1</v>
          </cell>
          <cell r="G16">
            <v>1798788.1</v>
          </cell>
        </row>
        <row r="17">
          <cell r="E17">
            <v>30108615.400000002</v>
          </cell>
          <cell r="G17">
            <v>30108615.400000002</v>
          </cell>
        </row>
        <row r="19">
          <cell r="A19" t="str">
            <v>EXIGÍVEL A LONGO PRAZO</v>
          </cell>
        </row>
        <row r="20">
          <cell r="A20" t="str">
            <v xml:space="preserve">  Partes relacionadas</v>
          </cell>
          <cell r="E20">
            <v>1682726.73</v>
          </cell>
          <cell r="G20">
            <v>1682726.73</v>
          </cell>
        </row>
        <row r="21">
          <cell r="A21" t="str">
            <v xml:space="preserve">  Empréstimos e financiamentos</v>
          </cell>
          <cell r="E21">
            <v>5255325.8499999996</v>
          </cell>
          <cell r="G21">
            <v>742133.33999999985</v>
          </cell>
        </row>
        <row r="22">
          <cell r="A22" t="str">
            <v xml:space="preserve">  Empréstimos e financiamentos - SFH</v>
          </cell>
          <cell r="E22">
            <v>3810813.6</v>
          </cell>
          <cell r="G22">
            <v>3810813.6</v>
          </cell>
        </row>
        <row r="23">
          <cell r="A23" t="str">
            <v xml:space="preserve">  Custo orçado a realizar</v>
          </cell>
          <cell r="E23">
            <v>3825274.29</v>
          </cell>
          <cell r="G23">
            <v>3825274.29</v>
          </cell>
        </row>
        <row r="24">
          <cell r="A24" t="str">
            <v xml:space="preserve">  Obrigações sociais e fiscais </v>
          </cell>
          <cell r="E24">
            <v>1943635.85</v>
          </cell>
          <cell r="G24">
            <v>1943635.85</v>
          </cell>
        </row>
        <row r="25">
          <cell r="A25" t="str">
            <v xml:space="preserve">  Débito p/aquisição de imóveis</v>
          </cell>
          <cell r="E25">
            <v>535824.54</v>
          </cell>
          <cell r="G25">
            <v>535824.54</v>
          </cell>
        </row>
        <row r="26">
          <cell r="E26">
            <v>17053600.859999999</v>
          </cell>
          <cell r="G26">
            <v>12540408.350000001</v>
          </cell>
        </row>
        <row r="28">
          <cell r="A28" t="str">
            <v>RESULTADO DE EXERCÍCIOS FUTUROS</v>
          </cell>
          <cell r="E28">
            <v>0</v>
          </cell>
        </row>
        <row r="29">
          <cell r="A29" t="str">
            <v xml:space="preserve">  Receita diferida de incorporação de imóveis</v>
          </cell>
          <cell r="E29">
            <v>47884988.619999997</v>
          </cell>
          <cell r="G29">
            <v>47884988.619999997</v>
          </cell>
        </row>
        <row r="30">
          <cell r="A30" t="str">
            <v xml:space="preserve">  Custo diferido de incorporação de imóveis</v>
          </cell>
          <cell r="E30">
            <v>-25669792.100000001</v>
          </cell>
          <cell r="G30">
            <v>-25669792.100000001</v>
          </cell>
        </row>
        <row r="31">
          <cell r="E31">
            <v>22215196.519999996</v>
          </cell>
          <cell r="G31">
            <v>22215196.519999996</v>
          </cell>
        </row>
        <row r="34">
          <cell r="A34" t="str">
            <v>PATRIMÔNIO LÍQUIDO</v>
          </cell>
        </row>
        <row r="35">
          <cell r="A35" t="str">
            <v xml:space="preserve">   Capital social subscrito</v>
          </cell>
          <cell r="E35">
            <v>8600000</v>
          </cell>
          <cell r="G35">
            <v>8600000</v>
          </cell>
        </row>
        <row r="36">
          <cell r="A36" t="str">
            <v xml:space="preserve">   Reservas de Capital</v>
          </cell>
          <cell r="E36">
            <v>50077.61</v>
          </cell>
          <cell r="G36">
            <v>50077.61</v>
          </cell>
        </row>
        <row r="37">
          <cell r="A37" t="str">
            <v xml:space="preserve">   Lucros Acumulados</v>
          </cell>
          <cell r="E37">
            <v>4770885.3599999994</v>
          </cell>
          <cell r="G37">
            <v>13041476.109999999</v>
          </cell>
        </row>
        <row r="38">
          <cell r="E38">
            <v>13420962.969999999</v>
          </cell>
          <cell r="G38">
            <v>21691553.719999999</v>
          </cell>
        </row>
        <row r="40">
          <cell r="E40">
            <v>82798375.75</v>
          </cell>
          <cell r="G40">
            <v>86555773.989999995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"/>
      <sheetName val="Curvas"/>
      <sheetName val="Sheet2"/>
      <sheetName val="COUPOM"/>
      <sheetName val="Sheet3"/>
      <sheetName val="Analise"/>
      <sheetName val="Holidays"/>
      <sheetName val="CURVA DE FRA"/>
      <sheetName val="FR-A"/>
      <sheetName val="Disponibilidades"/>
    </sheetNames>
    <sheetDataSet>
      <sheetData sheetId="0" refreshError="1">
        <row r="5">
          <cell r="T5">
            <v>37578</v>
          </cell>
          <cell r="AJ5">
            <v>0.30300808179177097</v>
          </cell>
          <cell r="AK5">
            <v>1.1212674690152857</v>
          </cell>
        </row>
        <row r="6">
          <cell r="S6">
            <v>37578</v>
          </cell>
          <cell r="T6">
            <v>37592</v>
          </cell>
          <cell r="U6">
            <v>14</v>
          </cell>
          <cell r="V6">
            <v>10</v>
          </cell>
          <cell r="AB6">
            <v>0</v>
          </cell>
          <cell r="AJ6">
            <v>0.30300808179177097</v>
          </cell>
          <cell r="AK6">
            <v>1.1212674690152857</v>
          </cell>
          <cell r="AL6">
            <v>0.221</v>
          </cell>
          <cell r="AM6">
            <v>3554</v>
          </cell>
        </row>
        <row r="7">
          <cell r="S7">
            <v>37592</v>
          </cell>
          <cell r="T7">
            <v>37623</v>
          </cell>
          <cell r="U7">
            <v>45</v>
          </cell>
          <cell r="V7">
            <v>31</v>
          </cell>
          <cell r="W7">
            <v>40.108869113670977</v>
          </cell>
          <cell r="X7">
            <v>40.108869113670977</v>
          </cell>
          <cell r="Y7">
            <v>33.1</v>
          </cell>
          <cell r="Z7">
            <v>3203.2258064516127</v>
          </cell>
          <cell r="AB7">
            <v>0</v>
          </cell>
          <cell r="AC7">
            <v>0.33099999999999985</v>
          </cell>
          <cell r="AD7">
            <v>33</v>
          </cell>
          <cell r="AE7">
            <v>0</v>
          </cell>
          <cell r="AH7">
            <v>0</v>
          </cell>
          <cell r="AI7" t="str">
            <v>13:26:09</v>
          </cell>
          <cell r="AJ7">
            <v>0.32497833674149668</v>
          </cell>
          <cell r="AK7">
            <v>0.58680386424882514</v>
          </cell>
          <cell r="AL7">
            <v>0.23170000000000002</v>
          </cell>
          <cell r="AM7">
            <v>3517.259417198678</v>
          </cell>
        </row>
        <row r="8">
          <cell r="S8">
            <v>37623</v>
          </cell>
          <cell r="T8">
            <v>37655</v>
          </cell>
          <cell r="U8">
            <v>77</v>
          </cell>
          <cell r="V8">
            <v>53</v>
          </cell>
          <cell r="W8">
            <v>40.314743468695589</v>
          </cell>
          <cell r="X8">
            <v>0.20587435502461204</v>
          </cell>
          <cell r="Y8">
            <v>34</v>
          </cell>
          <cell r="Z8">
            <v>84.374999999999872</v>
          </cell>
          <cell r="AB8">
            <v>0</v>
          </cell>
          <cell r="AD8">
            <v>33.799999999999997</v>
          </cell>
          <cell r="AE8">
            <v>34.200000000000003</v>
          </cell>
          <cell r="AH8">
            <v>0</v>
          </cell>
          <cell r="AI8" t="str">
            <v>13:28:05</v>
          </cell>
          <cell r="AJ8">
            <v>0.3365521932106158</v>
          </cell>
          <cell r="AK8">
            <v>0.49417870607667269</v>
          </cell>
          <cell r="AL8">
            <v>0.24260000000000001</v>
          </cell>
          <cell r="AM8">
            <v>3483.4926173048684</v>
          </cell>
        </row>
        <row r="9">
          <cell r="S9">
            <v>37655</v>
          </cell>
          <cell r="T9">
            <v>37712</v>
          </cell>
          <cell r="U9">
            <v>134</v>
          </cell>
          <cell r="V9">
            <v>92</v>
          </cell>
          <cell r="W9">
            <v>39.728095226053654</v>
          </cell>
          <cell r="X9">
            <v>-0.58664824264193527</v>
          </cell>
          <cell r="Y9">
            <v>34.5</v>
          </cell>
          <cell r="Z9">
            <v>26.315789473684209</v>
          </cell>
          <cell r="AB9">
            <v>0</v>
          </cell>
          <cell r="AD9">
            <v>34.4</v>
          </cell>
          <cell r="AE9">
            <v>34.5</v>
          </cell>
          <cell r="AH9">
            <v>0</v>
          </cell>
          <cell r="AI9" t="str">
            <v>13:31:39</v>
          </cell>
          <cell r="AJ9">
            <v>0.34425340415499672</v>
          </cell>
          <cell r="AK9">
            <v>0.43957451635319866</v>
          </cell>
          <cell r="AL9">
            <v>0.2596</v>
          </cell>
          <cell r="AM9">
            <v>3440.2842821094978</v>
          </cell>
        </row>
        <row r="10">
          <cell r="S10">
            <v>37712</v>
          </cell>
          <cell r="T10">
            <v>37803</v>
          </cell>
          <cell r="U10">
            <v>225</v>
          </cell>
          <cell r="V10">
            <v>153</v>
          </cell>
          <cell r="W10">
            <v>34.205832501734832</v>
          </cell>
          <cell r="X10">
            <v>-6.1089109669607566</v>
          </cell>
          <cell r="Y10">
            <v>31</v>
          </cell>
          <cell r="Z10">
            <v>-60.810810810810814</v>
          </cell>
          <cell r="AB10">
            <v>0</v>
          </cell>
          <cell r="AD10">
            <v>30.5</v>
          </cell>
          <cell r="AE10">
            <v>31</v>
          </cell>
          <cell r="AH10">
            <v>0</v>
          </cell>
          <cell r="AI10" t="str">
            <v>13:33:53</v>
          </cell>
          <cell r="AJ10">
            <v>0.31299058460556173</v>
          </cell>
          <cell r="AK10">
            <v>0.37315527797423587</v>
          </cell>
          <cell r="AL10">
            <v>0.28499999999999998</v>
          </cell>
          <cell r="AM10">
            <v>3474.4885755238315</v>
          </cell>
        </row>
        <row r="11">
          <cell r="S11">
            <v>37803</v>
          </cell>
          <cell r="T11">
            <v>37895</v>
          </cell>
          <cell r="U11">
            <v>317</v>
          </cell>
          <cell r="V11">
            <v>219</v>
          </cell>
          <cell r="W11">
            <v>30.656883952959603</v>
          </cell>
          <cell r="X11">
            <v>-3.548948548775229</v>
          </cell>
          <cell r="Y11">
            <v>29.5</v>
          </cell>
          <cell r="Z11">
            <v>-48.913043478260867</v>
          </cell>
          <cell r="AB11">
            <v>4.0642999999999994</v>
          </cell>
          <cell r="AD11">
            <v>29.1</v>
          </cell>
          <cell r="AE11">
            <v>29.5</v>
          </cell>
          <cell r="AH11">
            <v>0</v>
          </cell>
          <cell r="AI11" t="str">
            <v>13:45:49</v>
          </cell>
          <cell r="AJ11">
            <v>0.2986763233062032</v>
          </cell>
          <cell r="AK11">
            <v>0.34378663636424867</v>
          </cell>
          <cell r="AL11">
            <v>0.309</v>
          </cell>
          <cell r="AM11">
            <v>3569.3273176017806</v>
          </cell>
        </row>
        <row r="12">
          <cell r="S12">
            <v>37895</v>
          </cell>
          <cell r="T12">
            <v>37988</v>
          </cell>
          <cell r="U12">
            <v>410</v>
          </cell>
          <cell r="V12">
            <v>284</v>
          </cell>
          <cell r="W12">
            <v>28.901169948767457</v>
          </cell>
          <cell r="X12">
            <v>-1.7557140041921464</v>
          </cell>
          <cell r="Y12">
            <v>28.9</v>
          </cell>
          <cell r="Z12">
            <v>-19.354838709677466</v>
          </cell>
          <cell r="AB12">
            <v>0</v>
          </cell>
          <cell r="AD12">
            <v>28.9</v>
          </cell>
          <cell r="AE12">
            <v>0</v>
          </cell>
          <cell r="AH12">
            <v>0</v>
          </cell>
          <cell r="AI12" t="str">
            <v>13:37:23</v>
          </cell>
          <cell r="AJ12">
            <v>0.29276751442416393</v>
          </cell>
          <cell r="AK12">
            <v>0.32959038430198384</v>
          </cell>
          <cell r="AL12">
            <v>0.33250000000000002</v>
          </cell>
          <cell r="AM12">
            <v>3697.3608915971695</v>
          </cell>
        </row>
        <row r="13">
          <cell r="S13">
            <v>37988</v>
          </cell>
          <cell r="T13">
            <v>38078</v>
          </cell>
          <cell r="U13">
            <v>500</v>
          </cell>
          <cell r="V13">
            <v>346</v>
          </cell>
          <cell r="W13">
            <v>28.118665987552017</v>
          </cell>
          <cell r="X13">
            <v>-0.78250396121543986</v>
          </cell>
          <cell r="Y13">
            <v>29</v>
          </cell>
          <cell r="Z13">
            <v>3.3333333333333806</v>
          </cell>
          <cell r="AB13">
            <v>0</v>
          </cell>
          <cell r="AD13">
            <v>28.7</v>
          </cell>
          <cell r="AE13">
            <v>0</v>
          </cell>
          <cell r="AH13">
            <v>0</v>
          </cell>
          <cell r="AI13" t="str">
            <v>13:38:56</v>
          </cell>
          <cell r="AJ13">
            <v>0.29368580088277096</v>
          </cell>
          <cell r="AK13">
            <v>0.32556682312777346</v>
          </cell>
          <cell r="AL13">
            <v>0.35549999999999998</v>
          </cell>
          <cell r="AM13">
            <v>3847.4045604371654</v>
          </cell>
        </row>
        <row r="14">
          <cell r="S14">
            <v>38078</v>
          </cell>
          <cell r="T14">
            <v>38169</v>
          </cell>
          <cell r="U14">
            <v>591</v>
          </cell>
          <cell r="V14">
            <v>408</v>
          </cell>
          <cell r="W14">
            <v>27.73704365466223</v>
          </cell>
          <cell r="X14">
            <v>-0.38162233288978697</v>
          </cell>
          <cell r="Y14">
            <v>29.45</v>
          </cell>
          <cell r="Z14">
            <v>14.835164835164813</v>
          </cell>
          <cell r="AA14">
            <v>29.45</v>
          </cell>
          <cell r="AB14">
            <v>0</v>
          </cell>
          <cell r="AD14">
            <v>28.5</v>
          </cell>
          <cell r="AE14">
            <v>29.5</v>
          </cell>
          <cell r="AH14">
            <v>0</v>
          </cell>
          <cell r="AI14" t="str">
            <v xml:space="preserve"> 9:42:40</v>
          </cell>
          <cell r="AJ14">
            <v>0.29808962291586188</v>
          </cell>
          <cell r="AK14">
            <v>0.32662244235696464</v>
          </cell>
          <cell r="AL14">
            <v>0.3725</v>
          </cell>
          <cell r="AM14">
            <v>3999.4680944793254</v>
          </cell>
        </row>
        <row r="15">
          <cell r="S15">
            <v>38169</v>
          </cell>
          <cell r="T15">
            <v>38261</v>
          </cell>
          <cell r="U15">
            <v>683</v>
          </cell>
          <cell r="V15">
            <v>473</v>
          </cell>
          <cell r="W15">
            <v>26.443576992021178</v>
          </cell>
          <cell r="X15">
            <v>-1.2934666626410518</v>
          </cell>
          <cell r="Y15">
            <v>29</v>
          </cell>
          <cell r="Z15">
            <v>-14.673913043478237</v>
          </cell>
          <cell r="AA15">
            <v>29</v>
          </cell>
          <cell r="AB15">
            <v>0</v>
          </cell>
          <cell r="AD15">
            <v>0</v>
          </cell>
          <cell r="AE15">
            <v>0</v>
          </cell>
          <cell r="AH15">
            <v>0</v>
          </cell>
          <cell r="AI15" t="str">
            <v>13:41:33</v>
          </cell>
          <cell r="AJ15">
            <v>0.29361384863961459</v>
          </cell>
          <cell r="AK15">
            <v>0.3194253597979837</v>
          </cell>
          <cell r="AL15">
            <v>0.38700000000000001</v>
          </cell>
          <cell r="AM15">
            <v>4233.8599180378305</v>
          </cell>
        </row>
        <row r="16">
          <cell r="S16">
            <v>38261</v>
          </cell>
          <cell r="T16">
            <v>38355</v>
          </cell>
          <cell r="U16">
            <v>777</v>
          </cell>
          <cell r="V16">
            <v>536</v>
          </cell>
          <cell r="W16">
            <v>27.373226408189154</v>
          </cell>
          <cell r="X16">
            <v>0.92964941616797603</v>
          </cell>
          <cell r="Y16">
            <v>31</v>
          </cell>
          <cell r="Z16">
            <v>63.829787234042556</v>
          </cell>
          <cell r="AB16">
            <v>0</v>
          </cell>
          <cell r="AD16">
            <v>28.75</v>
          </cell>
          <cell r="AE16">
            <v>29.45</v>
          </cell>
          <cell r="AH16">
            <v>0</v>
          </cell>
          <cell r="AI16" t="str">
            <v xml:space="preserve"> 7:30:46</v>
          </cell>
          <cell r="AJ16">
            <v>0.31346113168324552</v>
          </cell>
          <cell r="AK16">
            <v>0.33789137554012455</v>
          </cell>
          <cell r="AL16">
            <v>0.39799999999999996</v>
          </cell>
          <cell r="AM16">
            <v>4339.4828947558308</v>
          </cell>
        </row>
        <row r="17">
          <cell r="S17">
            <v>38355</v>
          </cell>
          <cell r="T17">
            <v>38443</v>
          </cell>
          <cell r="U17">
            <v>865</v>
          </cell>
          <cell r="V17">
            <v>596</v>
          </cell>
          <cell r="W17">
            <v>26.669068277468977</v>
          </cell>
          <cell r="X17">
            <v>-0.70415813072017741</v>
          </cell>
          <cell r="Y17">
            <v>31</v>
          </cell>
          <cell r="Z17">
            <v>0</v>
          </cell>
          <cell r="AB17">
            <v>0</v>
          </cell>
          <cell r="AD17">
            <v>28.85</v>
          </cell>
          <cell r="AE17">
            <v>29.45</v>
          </cell>
          <cell r="AH17">
            <v>12500</v>
          </cell>
          <cell r="AI17" t="str">
            <v xml:space="preserve"> 8:52:27</v>
          </cell>
          <cell r="AJ17">
            <v>0.31348064419086502</v>
          </cell>
          <cell r="AK17">
            <v>0.33642906242084131</v>
          </cell>
          <cell r="AL17">
            <v>0.40850000000000003</v>
          </cell>
          <cell r="AM17">
            <v>4574.5486799751543</v>
          </cell>
        </row>
        <row r="18">
          <cell r="S18">
            <v>38443</v>
          </cell>
          <cell r="T18">
            <v>38534</v>
          </cell>
          <cell r="U18">
            <v>956</v>
          </cell>
          <cell r="V18">
            <v>659</v>
          </cell>
          <cell r="W18">
            <v>26.678085874036881</v>
          </cell>
          <cell r="X18">
            <v>9.0175965679044623E-3</v>
          </cell>
          <cell r="Y18">
            <v>32.049999999999997</v>
          </cell>
          <cell r="Z18">
            <v>34.615384615384528</v>
          </cell>
          <cell r="AB18">
            <v>0</v>
          </cell>
          <cell r="AD18">
            <v>28.65</v>
          </cell>
          <cell r="AE18">
            <v>29.55</v>
          </cell>
          <cell r="AH18">
            <v>0</v>
          </cell>
          <cell r="AI18" t="str">
            <v>14/11/2002</v>
          </cell>
          <cell r="AJ18">
            <v>0.32396519454316652</v>
          </cell>
          <cell r="AK18">
            <v>0.34599741342273149</v>
          </cell>
          <cell r="AL18">
            <v>0.40850000000000003</v>
          </cell>
          <cell r="AM18">
            <v>4696.671661713317</v>
          </cell>
        </row>
        <row r="19">
          <cell r="S19">
            <v>38534</v>
          </cell>
          <cell r="T19">
            <v>38719</v>
          </cell>
          <cell r="U19">
            <v>1141</v>
          </cell>
          <cell r="V19">
            <v>786</v>
          </cell>
          <cell r="W19">
            <v>25.280209571512358</v>
          </cell>
          <cell r="X19">
            <v>-1.3978763025245229</v>
          </cell>
          <cell r="Y19">
            <v>32</v>
          </cell>
          <cell r="Z19">
            <v>-0.81081081081076467</v>
          </cell>
          <cell r="AB19">
            <v>0</v>
          </cell>
          <cell r="AD19">
            <v>28.85</v>
          </cell>
          <cell r="AE19">
            <v>29.15</v>
          </cell>
          <cell r="AH19">
            <v>0</v>
          </cell>
          <cell r="AI19" t="str">
            <v>14/11/2002</v>
          </cell>
          <cell r="AJ19">
            <v>0.32351601036340905</v>
          </cell>
          <cell r="AK19">
            <v>0.34361384420147156</v>
          </cell>
          <cell r="AL19">
            <v>0.43280999999999997</v>
          </cell>
          <cell r="AM19">
            <v>5407.7941935472109</v>
          </cell>
        </row>
        <row r="20">
          <cell r="S20">
            <v>38719</v>
          </cell>
          <cell r="T20">
            <v>38810</v>
          </cell>
          <cell r="U20">
            <v>1232</v>
          </cell>
          <cell r="V20">
            <v>851</v>
          </cell>
          <cell r="W20">
            <v>24.282772936972098</v>
          </cell>
          <cell r="X20">
            <v>-0.99743663454026077</v>
          </cell>
          <cell r="Y20">
            <v>31.5</v>
          </cell>
          <cell r="Z20">
            <v>-16.483516483516482</v>
          </cell>
          <cell r="AB20">
            <v>0</v>
          </cell>
          <cell r="AD20">
            <v>28.2</v>
          </cell>
          <cell r="AE20">
            <v>29.4</v>
          </cell>
          <cell r="AH20">
            <v>0</v>
          </cell>
          <cell r="AI20" t="str">
            <v xml:space="preserve"> 7:36:35</v>
          </cell>
          <cell r="AJ20">
            <v>0.31853339710183354</v>
          </cell>
          <cell r="AK20">
            <v>0.33774157129679916</v>
          </cell>
          <cell r="AL20">
            <v>0.44029699999999999</v>
          </cell>
          <cell r="AM20">
            <v>5851.7887892928766</v>
          </cell>
        </row>
        <row r="21">
          <cell r="S21">
            <v>38810</v>
          </cell>
          <cell r="T21">
            <v>38901</v>
          </cell>
          <cell r="U21">
            <v>1323</v>
          </cell>
          <cell r="V21">
            <v>916</v>
          </cell>
          <cell r="W21">
            <v>23.944012233179144</v>
          </cell>
          <cell r="X21">
            <v>-0.33876070379295342</v>
          </cell>
          <cell r="Y21">
            <v>32</v>
          </cell>
          <cell r="Z21">
            <v>16.483516483516482</v>
          </cell>
          <cell r="AB21">
            <v>0</v>
          </cell>
          <cell r="AD21">
            <v>28.3</v>
          </cell>
          <cell r="AE21">
            <v>29.5</v>
          </cell>
          <cell r="AH21">
            <v>0</v>
          </cell>
          <cell r="AI21" t="str">
            <v>14/11/2002</v>
          </cell>
          <cell r="AJ21">
            <v>0.32355105628295044</v>
          </cell>
          <cell r="AK21">
            <v>0.34228491494023</v>
          </cell>
          <cell r="AL21">
            <v>0.44029699999999999</v>
          </cell>
          <cell r="AM21">
            <v>6138.5941701252932</v>
          </cell>
        </row>
        <row r="22">
          <cell r="S22">
            <v>38901</v>
          </cell>
          <cell r="T22">
            <v>38993</v>
          </cell>
          <cell r="U22">
            <v>1415</v>
          </cell>
          <cell r="V22">
            <v>982</v>
          </cell>
          <cell r="W22">
            <v>23.331157119365177</v>
          </cell>
          <cell r="X22">
            <v>-0.61285511381396773</v>
          </cell>
          <cell r="Y22">
            <v>32</v>
          </cell>
          <cell r="Z22">
            <v>0</v>
          </cell>
          <cell r="AB22">
            <v>0</v>
          </cell>
          <cell r="AD22">
            <v>28.7</v>
          </cell>
          <cell r="AE22">
            <v>29.2</v>
          </cell>
          <cell r="AH22">
            <v>0</v>
          </cell>
          <cell r="AI22" t="str">
            <v>14/11/2002</v>
          </cell>
          <cell r="AJ22">
            <v>0.32356534137698262</v>
          </cell>
          <cell r="AK22">
            <v>0.34174322906902654</v>
          </cell>
          <cell r="AL22">
            <v>0.45150000000000001</v>
          </cell>
          <cell r="AM22">
            <v>6707.6169527390475</v>
          </cell>
        </row>
        <row r="23">
          <cell r="S23">
            <v>38993</v>
          </cell>
          <cell r="T23">
            <v>39085</v>
          </cell>
          <cell r="U23">
            <v>1507</v>
          </cell>
          <cell r="V23">
            <v>1048</v>
          </cell>
          <cell r="W23">
            <v>21.353316751033979</v>
          </cell>
          <cell r="X23">
            <v>-1.9778403683311971</v>
          </cell>
          <cell r="Y23">
            <v>29.4</v>
          </cell>
          <cell r="Z23">
            <v>-84.782608695652215</v>
          </cell>
          <cell r="AB23">
            <v>0</v>
          </cell>
          <cell r="AD23">
            <v>0</v>
          </cell>
          <cell r="AE23">
            <v>0</v>
          </cell>
          <cell r="AH23">
            <v>0</v>
          </cell>
          <cell r="AI23" t="str">
            <v>13:53:24</v>
          </cell>
          <cell r="AJ23">
            <v>0.29751589316589316</v>
          </cell>
          <cell r="AK23">
            <v>0.31438602713120284</v>
          </cell>
          <cell r="AL23">
            <v>0.45150000000000001</v>
          </cell>
          <cell r="AM23">
            <v>7481.9875154045585</v>
          </cell>
        </row>
        <row r="24">
          <cell r="S24">
            <v>39085</v>
          </cell>
          <cell r="T24">
            <v>39449</v>
          </cell>
          <cell r="U24">
            <v>1871</v>
          </cell>
          <cell r="V24">
            <v>1308</v>
          </cell>
          <cell r="W24">
            <v>19.431852817650363</v>
          </cell>
          <cell r="X24">
            <v>-1.9214639333836168</v>
          </cell>
          <cell r="Y24">
            <v>29</v>
          </cell>
          <cell r="Z24">
            <v>-3.296703296703285</v>
          </cell>
          <cell r="AA24">
            <v>29</v>
          </cell>
          <cell r="AB24">
            <v>0</v>
          </cell>
          <cell r="AD24">
            <v>28.6</v>
          </cell>
          <cell r="AE24">
            <v>29.8</v>
          </cell>
          <cell r="AH24">
            <v>0</v>
          </cell>
          <cell r="AI24" t="str">
            <v>14/11/2002</v>
          </cell>
          <cell r="AJ24">
            <v>0.29348902239481717</v>
          </cell>
          <cell r="AK24">
            <v>0.30877085103788854</v>
          </cell>
          <cell r="AL24">
            <v>0.45150000000000001</v>
          </cell>
          <cell r="AM24">
            <v>9771.3313087490842</v>
          </cell>
        </row>
        <row r="25">
          <cell r="T25">
            <v>39449</v>
          </cell>
          <cell r="U25">
            <v>1902</v>
          </cell>
          <cell r="V25">
            <v>1328</v>
          </cell>
          <cell r="W25">
            <v>18.616213268706261</v>
          </cell>
          <cell r="X25">
            <v>-1.2908041124515925</v>
          </cell>
          <cell r="Y25">
            <v>27.5</v>
          </cell>
          <cell r="Z25">
            <v>4.1208791208791204</v>
          </cell>
          <cell r="AB25">
            <v>0</v>
          </cell>
          <cell r="AD25">
            <v>0</v>
          </cell>
          <cell r="AE25">
            <v>0</v>
          </cell>
          <cell r="AH25">
            <v>10000</v>
          </cell>
          <cell r="AI25" t="str">
            <v>17:50:02</v>
          </cell>
          <cell r="AJ25">
            <v>0.28325030994325129</v>
          </cell>
          <cell r="AK25">
            <v>0.29021447573507758</v>
          </cell>
          <cell r="AL25">
            <v>0.41</v>
          </cell>
          <cell r="AM25">
            <v>9472.3727638763576</v>
          </cell>
        </row>
      </sheetData>
      <sheetData sheetId="1" refreshError="1"/>
      <sheetData sheetId="2" refreshError="1"/>
      <sheetData sheetId="3" refreshError="1">
        <row r="4">
          <cell r="AA4" t="str">
            <v>Date</v>
          </cell>
          <cell r="AB4" t="str">
            <v>Px_last</v>
          </cell>
        </row>
        <row r="5">
          <cell r="AA5">
            <v>36886</v>
          </cell>
          <cell r="AB5">
            <v>1960</v>
          </cell>
        </row>
        <row r="6">
          <cell r="AA6">
            <v>36887</v>
          </cell>
          <cell r="AB6">
            <v>1959</v>
          </cell>
        </row>
        <row r="7">
          <cell r="AA7">
            <v>36888</v>
          </cell>
          <cell r="AB7">
            <v>1950</v>
          </cell>
        </row>
        <row r="8">
          <cell r="AA8">
            <v>36889</v>
          </cell>
          <cell r="AB8">
            <v>1950</v>
          </cell>
        </row>
        <row r="9">
          <cell r="AA9">
            <v>36892</v>
          </cell>
          <cell r="AB9">
            <v>1952.5</v>
          </cell>
        </row>
        <row r="10">
          <cell r="AA10">
            <v>36893</v>
          </cell>
          <cell r="AB10">
            <v>1942.5</v>
          </cell>
        </row>
        <row r="11">
          <cell r="AA11">
            <v>36894</v>
          </cell>
          <cell r="AB11">
            <v>1931</v>
          </cell>
        </row>
        <row r="12">
          <cell r="AA12">
            <v>36895</v>
          </cell>
          <cell r="AB12">
            <v>1942</v>
          </cell>
        </row>
        <row r="13">
          <cell r="AA13">
            <v>36896</v>
          </cell>
          <cell r="AB13">
            <v>1954</v>
          </cell>
        </row>
        <row r="14">
          <cell r="AA14">
            <v>36899</v>
          </cell>
          <cell r="AB14">
            <v>1949.5</v>
          </cell>
        </row>
        <row r="15">
          <cell r="AA15">
            <v>36900</v>
          </cell>
          <cell r="AB15">
            <v>1943</v>
          </cell>
        </row>
        <row r="16">
          <cell r="AA16">
            <v>36901</v>
          </cell>
          <cell r="AB16">
            <v>1943</v>
          </cell>
        </row>
        <row r="17">
          <cell r="AA17">
            <v>36902</v>
          </cell>
          <cell r="AB17">
            <v>1955</v>
          </cell>
        </row>
        <row r="18">
          <cell r="AA18">
            <v>36903</v>
          </cell>
          <cell r="AB18">
            <v>1947.5</v>
          </cell>
        </row>
        <row r="19">
          <cell r="AA19">
            <v>36906</v>
          </cell>
          <cell r="AB19">
            <v>1948</v>
          </cell>
        </row>
        <row r="20">
          <cell r="AA20">
            <v>36907</v>
          </cell>
          <cell r="AB20">
            <v>1951.5</v>
          </cell>
        </row>
        <row r="21">
          <cell r="AA21">
            <v>36908</v>
          </cell>
          <cell r="AB21">
            <v>1955.5</v>
          </cell>
        </row>
        <row r="22">
          <cell r="AA22">
            <v>36909</v>
          </cell>
          <cell r="AB22">
            <v>1954.5</v>
          </cell>
        </row>
        <row r="23">
          <cell r="AA23">
            <v>36910</v>
          </cell>
          <cell r="AB23">
            <v>1957.5</v>
          </cell>
        </row>
        <row r="24">
          <cell r="AA24">
            <v>36913</v>
          </cell>
          <cell r="AB24">
            <v>1956.5</v>
          </cell>
        </row>
        <row r="25">
          <cell r="AA25">
            <v>36914</v>
          </cell>
          <cell r="AB25">
            <v>1960.5</v>
          </cell>
        </row>
        <row r="26">
          <cell r="AA26">
            <v>36915</v>
          </cell>
          <cell r="AB26">
            <v>1969</v>
          </cell>
        </row>
        <row r="27">
          <cell r="AA27">
            <v>36916</v>
          </cell>
          <cell r="AB27">
            <v>1974</v>
          </cell>
          <cell r="AN27" t="str">
            <v>Hoje</v>
          </cell>
          <cell r="AO27" t="str">
            <v>Venc</v>
          </cell>
          <cell r="AP27" t="str">
            <v>Ptax (D-1)</v>
          </cell>
          <cell r="AQ27" t="str">
            <v>spot</v>
          </cell>
          <cell r="AR27" t="str">
            <v>Pre</v>
          </cell>
          <cell r="AS27" t="str">
            <v>dol fut 1</v>
          </cell>
          <cell r="AT27" t="str">
            <v>DU</v>
          </cell>
          <cell r="AU27" t="str">
            <v>DC</v>
          </cell>
          <cell r="AV27" t="str">
            <v>Coup Limpo</v>
          </cell>
          <cell r="AW27" t="str">
            <v>coup Sujo</v>
          </cell>
        </row>
        <row r="28">
          <cell r="AA28">
            <v>36917</v>
          </cell>
          <cell r="AB28">
            <v>1973.5</v>
          </cell>
          <cell r="AN28">
            <v>37509</v>
          </cell>
          <cell r="AO28">
            <v>37531</v>
          </cell>
          <cell r="AP28">
            <v>3.1312000000000002</v>
          </cell>
          <cell r="AQ28">
            <v>3.1265000000000001</v>
          </cell>
          <cell r="AR28">
            <v>18.010000000000002</v>
          </cell>
          <cell r="AS28">
            <v>3138.6390000000001</v>
          </cell>
          <cell r="AT28">
            <v>16</v>
          </cell>
          <cell r="AU28">
            <v>22</v>
          </cell>
          <cell r="AV28">
            <v>0.10900183356827368</v>
          </cell>
          <cell r="AW28">
            <v>0.13376479519528583</v>
          </cell>
        </row>
        <row r="29">
          <cell r="AA29">
            <v>36920</v>
          </cell>
          <cell r="AB29">
            <v>1973</v>
          </cell>
          <cell r="AN29">
            <v>37510</v>
          </cell>
          <cell r="AO29">
            <v>37531</v>
          </cell>
          <cell r="AP29">
            <v>3.1305999999999998</v>
          </cell>
          <cell r="AQ29">
            <v>3.11</v>
          </cell>
          <cell r="AR29">
            <v>18.010000000000002</v>
          </cell>
          <cell r="AS29">
            <v>3105.4290000000001</v>
          </cell>
          <cell r="AT29">
            <v>15</v>
          </cell>
          <cell r="AU29">
            <v>21</v>
          </cell>
          <cell r="AV29">
            <v>0.19529750351430991</v>
          </cell>
          <cell r="AW29">
            <v>0.31014187191149695</v>
          </cell>
        </row>
        <row r="30">
          <cell r="AA30">
            <v>36921</v>
          </cell>
          <cell r="AB30">
            <v>1966.5</v>
          </cell>
          <cell r="AN30">
            <v>37511</v>
          </cell>
          <cell r="AO30">
            <v>37531</v>
          </cell>
          <cell r="AP30">
            <v>3.1153</v>
          </cell>
          <cell r="AQ30">
            <v>3.1244999999999998</v>
          </cell>
          <cell r="AR30">
            <v>18.010000000000002</v>
          </cell>
          <cell r="AS30">
            <v>3123.9740000000002</v>
          </cell>
          <cell r="AT30">
            <v>14</v>
          </cell>
          <cell r="AU30">
            <v>20</v>
          </cell>
          <cell r="AV30">
            <v>0.16942204104421643</v>
          </cell>
          <cell r="AW30">
            <v>0.11592270266124283</v>
          </cell>
        </row>
        <row r="31">
          <cell r="AA31">
            <v>36922</v>
          </cell>
          <cell r="AB31">
            <v>1972</v>
          </cell>
          <cell r="AN31">
            <v>37512</v>
          </cell>
          <cell r="AO31">
            <v>37531</v>
          </cell>
          <cell r="AP31">
            <v>3.1238999999999999</v>
          </cell>
          <cell r="AQ31">
            <v>3.1595</v>
          </cell>
          <cell r="AR31">
            <v>18.010000000000002</v>
          </cell>
          <cell r="AS31">
            <v>3160.8009999999999</v>
          </cell>
          <cell r="AT31">
            <v>13</v>
          </cell>
          <cell r="AU31">
            <v>19</v>
          </cell>
          <cell r="AV31">
            <v>0.15469148839036559</v>
          </cell>
          <cell r="AW31">
            <v>-6.0542989462514886E-2</v>
          </cell>
        </row>
        <row r="32">
          <cell r="AA32">
            <v>36923</v>
          </cell>
          <cell r="AB32">
            <v>1990</v>
          </cell>
          <cell r="AN32">
            <v>37515</v>
          </cell>
          <cell r="AO32">
            <v>37531</v>
          </cell>
          <cell r="AP32">
            <v>3.1505999999999998</v>
          </cell>
          <cell r="AQ32">
            <v>3.2149999999999999</v>
          </cell>
          <cell r="AR32">
            <v>18.079999999999998</v>
          </cell>
          <cell r="AS32">
            <v>3216.34</v>
          </cell>
          <cell r="AT32">
            <v>12</v>
          </cell>
          <cell r="AU32">
            <v>16</v>
          </cell>
          <cell r="AV32">
            <v>0.16932100620960178</v>
          </cell>
          <cell r="AW32">
            <v>-0.28477052498787875</v>
          </cell>
        </row>
        <row r="33">
          <cell r="AA33">
            <v>36924</v>
          </cell>
          <cell r="AB33">
            <v>1987</v>
          </cell>
          <cell r="AN33">
            <v>37516</v>
          </cell>
          <cell r="AO33">
            <v>37531</v>
          </cell>
          <cell r="AP33">
            <v>3.1884000000000001</v>
          </cell>
          <cell r="AQ33">
            <v>3.2749999999999999</v>
          </cell>
          <cell r="AR33">
            <v>18.010000000000002</v>
          </cell>
          <cell r="AS33">
            <v>3241.85</v>
          </cell>
          <cell r="AT33">
            <v>11</v>
          </cell>
          <cell r="AU33">
            <v>15</v>
          </cell>
          <cell r="AV33">
            <v>0.42130923790655395</v>
          </cell>
          <cell r="AW33">
            <v>-0.22445729033854445</v>
          </cell>
        </row>
        <row r="34">
          <cell r="AA34">
            <v>36927</v>
          </cell>
          <cell r="AB34">
            <v>2003.5</v>
          </cell>
          <cell r="AN34">
            <v>37517</v>
          </cell>
          <cell r="AO34">
            <v>37531</v>
          </cell>
          <cell r="AP34">
            <v>3.2248000000000001</v>
          </cell>
          <cell r="AQ34">
            <v>3.3525</v>
          </cell>
          <cell r="AR34">
            <v>18.07</v>
          </cell>
          <cell r="AS34">
            <v>3332.4470000000001</v>
          </cell>
          <cell r="AT34">
            <v>10</v>
          </cell>
          <cell r="AU34">
            <v>14</v>
          </cell>
          <cell r="AV34">
            <v>0.32581632320983989</v>
          </cell>
          <cell r="AW34">
            <v>-0.66607660152936621</v>
          </cell>
        </row>
        <row r="35">
          <cell r="AA35">
            <v>36928</v>
          </cell>
          <cell r="AB35">
            <v>1999</v>
          </cell>
          <cell r="AN35">
            <v>37518</v>
          </cell>
          <cell r="AO35">
            <v>37531</v>
          </cell>
          <cell r="AP35">
            <v>3.3239999999999998</v>
          </cell>
          <cell r="AQ35">
            <v>3.4540000000000002</v>
          </cell>
          <cell r="AR35">
            <v>18.09</v>
          </cell>
          <cell r="AS35">
            <v>3427.922</v>
          </cell>
          <cell r="AT35">
            <v>9</v>
          </cell>
          <cell r="AU35">
            <v>13</v>
          </cell>
          <cell r="AV35">
            <v>0.37686357920474067</v>
          </cell>
          <cell r="AW35">
            <v>-0.67959046401952738</v>
          </cell>
        </row>
        <row r="36">
          <cell r="AA36">
            <v>36929</v>
          </cell>
          <cell r="AB36">
            <v>2004.5</v>
          </cell>
          <cell r="AN36">
            <v>37519</v>
          </cell>
          <cell r="AO36">
            <v>37531</v>
          </cell>
          <cell r="AP36">
            <v>3.3843000000000001</v>
          </cell>
          <cell r="AQ36">
            <v>3.4024999999999999</v>
          </cell>
          <cell r="AR36">
            <v>18.100000000000001</v>
          </cell>
          <cell r="AS36">
            <v>3389.163</v>
          </cell>
          <cell r="AT36">
            <v>8</v>
          </cell>
          <cell r="AU36">
            <v>12</v>
          </cell>
          <cell r="AV36">
            <v>0.27753951768321183</v>
          </cell>
          <cell r="AW36">
            <v>0.11558471409119253</v>
          </cell>
        </row>
        <row r="37">
          <cell r="AA37">
            <v>36930</v>
          </cell>
          <cell r="AB37">
            <v>1990</v>
          </cell>
          <cell r="AN37">
            <v>37520</v>
          </cell>
          <cell r="AO37">
            <v>37531</v>
          </cell>
          <cell r="AP37">
            <v>3.4277000000000002</v>
          </cell>
          <cell r="AQ37">
            <v>3.4024999999999999</v>
          </cell>
          <cell r="AR37">
            <v>18.100000000000001</v>
          </cell>
          <cell r="AS37">
            <v>3389.163</v>
          </cell>
          <cell r="AT37">
            <v>7</v>
          </cell>
          <cell r="AU37">
            <v>11</v>
          </cell>
          <cell r="AV37">
            <v>0.2809723060786789</v>
          </cell>
          <cell r="AW37">
            <v>0.52544189456962909</v>
          </cell>
        </row>
        <row r="38">
          <cell r="AA38">
            <v>36931</v>
          </cell>
          <cell r="AB38">
            <v>1981</v>
          </cell>
          <cell r="AN38">
            <v>37521</v>
          </cell>
          <cell r="AO38">
            <v>37531</v>
          </cell>
          <cell r="AP38">
            <v>3.4277000000000002</v>
          </cell>
          <cell r="AQ38">
            <v>3.4024999999999999</v>
          </cell>
          <cell r="AR38">
            <v>18.100000000000001</v>
          </cell>
          <cell r="AS38">
            <v>3389.163</v>
          </cell>
          <cell r="AT38">
            <v>7</v>
          </cell>
          <cell r="AU38">
            <v>10</v>
          </cell>
          <cell r="AV38">
            <v>0.3090695366865468</v>
          </cell>
          <cell r="AW38">
            <v>0.57798608402659202</v>
          </cell>
        </row>
        <row r="39">
          <cell r="AA39">
            <v>36934</v>
          </cell>
          <cell r="AB39">
            <v>1983.5</v>
          </cell>
          <cell r="AN39">
            <v>37522</v>
          </cell>
          <cell r="AO39">
            <v>37531</v>
          </cell>
          <cell r="AP39">
            <v>3.4277000000000002</v>
          </cell>
          <cell r="AQ39">
            <v>3.5665</v>
          </cell>
          <cell r="AR39">
            <v>18.11</v>
          </cell>
          <cell r="AS39">
            <v>3549.8240000000001</v>
          </cell>
          <cell r="AT39">
            <v>7</v>
          </cell>
          <cell r="AU39">
            <v>9</v>
          </cell>
          <cell r="AV39">
            <v>0.37414713886112949</v>
          </cell>
          <cell r="AW39">
            <v>-1.1971220670477223</v>
          </cell>
        </row>
        <row r="40">
          <cell r="AA40">
            <v>36935</v>
          </cell>
          <cell r="AB40">
            <v>1987.5</v>
          </cell>
          <cell r="AN40">
            <v>37523</v>
          </cell>
          <cell r="AO40">
            <v>37531</v>
          </cell>
          <cell r="AP40">
            <v>3.5448</v>
          </cell>
          <cell r="AQ40">
            <v>3.7534999999999998</v>
          </cell>
          <cell r="AR40">
            <v>18.149999999999999</v>
          </cell>
          <cell r="AS40">
            <v>3775.2629999999999</v>
          </cell>
          <cell r="AT40">
            <v>6</v>
          </cell>
          <cell r="AU40">
            <v>8</v>
          </cell>
          <cell r="AV40">
            <v>-8.138729372457687E-2</v>
          </cell>
          <cell r="AW40">
            <v>-2.5789267826814561</v>
          </cell>
        </row>
        <row r="41">
          <cell r="AA41">
            <v>36936</v>
          </cell>
          <cell r="AB41">
            <v>1988.5</v>
          </cell>
          <cell r="AN41">
            <v>37524</v>
          </cell>
          <cell r="AO41">
            <v>37531</v>
          </cell>
          <cell r="AP41">
            <v>3.6215999999999999</v>
          </cell>
          <cell r="AQ41">
            <v>3.6850000000000001</v>
          </cell>
          <cell r="AR41">
            <v>18.100000000000001</v>
          </cell>
          <cell r="AS41">
            <v>3653</v>
          </cell>
          <cell r="AT41">
            <v>5</v>
          </cell>
          <cell r="AU41">
            <v>7</v>
          </cell>
          <cell r="AV41">
            <v>0.62203700373225934</v>
          </cell>
          <cell r="AW41">
            <v>-0.27348771122243765</v>
          </cell>
        </row>
        <row r="42">
          <cell r="AA42">
            <v>36937</v>
          </cell>
          <cell r="AB42">
            <v>1989</v>
          </cell>
          <cell r="AN42">
            <v>37525</v>
          </cell>
          <cell r="AO42">
            <v>37531</v>
          </cell>
          <cell r="AP42">
            <v>3.7256999999999998</v>
          </cell>
          <cell r="AQ42">
            <v>3.7709999999999999</v>
          </cell>
          <cell r="AR42">
            <v>18.05</v>
          </cell>
          <cell r="AS42">
            <v>3755.94</v>
          </cell>
          <cell r="AT42">
            <v>4</v>
          </cell>
          <cell r="AU42">
            <v>6</v>
          </cell>
          <cell r="AV42">
            <v>0.39945800416772759</v>
          </cell>
          <cell r="AW42">
            <v>-0.32610429962139698</v>
          </cell>
        </row>
        <row r="43">
          <cell r="AA43">
            <v>36938</v>
          </cell>
          <cell r="AB43">
            <v>2002.5</v>
          </cell>
          <cell r="AN43">
            <v>37526</v>
          </cell>
          <cell r="AO43">
            <v>37531</v>
          </cell>
          <cell r="AP43">
            <v>3.7515999999999998</v>
          </cell>
          <cell r="AQ43">
            <v>3.8725000000000001</v>
          </cell>
          <cell r="AR43">
            <v>18.010000000000002</v>
          </cell>
          <cell r="AS43">
            <v>3861.2240000000002</v>
          </cell>
          <cell r="AT43">
            <v>3</v>
          </cell>
          <cell r="AU43">
            <v>5</v>
          </cell>
          <cell r="AV43">
            <v>0.35275994522016418</v>
          </cell>
          <cell r="AW43">
            <v>-1.9061034963233201</v>
          </cell>
        </row>
        <row r="44">
          <cell r="AA44">
            <v>36941</v>
          </cell>
          <cell r="AB44">
            <v>2002.5</v>
          </cell>
          <cell r="AN44">
            <v>37529</v>
          </cell>
          <cell r="AO44">
            <v>37531</v>
          </cell>
          <cell r="AP44">
            <v>3.8540999999999999</v>
          </cell>
          <cell r="AQ44">
            <v>3.7395</v>
          </cell>
          <cell r="AR44">
            <v>17.89</v>
          </cell>
          <cell r="AS44">
            <v>3889</v>
          </cell>
          <cell r="AT44">
            <v>2</v>
          </cell>
          <cell r="AU44">
            <v>2</v>
          </cell>
          <cell r="AV44">
            <v>-6.693290316427241</v>
          </cell>
          <cell r="AW44">
            <v>-1.3821661207493574</v>
          </cell>
        </row>
        <row r="45">
          <cell r="AA45">
            <v>36942</v>
          </cell>
          <cell r="AB45">
            <v>2010</v>
          </cell>
          <cell r="AN45">
            <v>37530</v>
          </cell>
          <cell r="AO45">
            <v>37561</v>
          </cell>
          <cell r="AP45">
            <v>3.8948999999999998</v>
          </cell>
          <cell r="AQ45">
            <v>3.5990000000000002</v>
          </cell>
          <cell r="AR45">
            <v>18.63</v>
          </cell>
          <cell r="AS45">
            <v>3568.8539999999998</v>
          </cell>
          <cell r="AT45">
            <v>23</v>
          </cell>
          <cell r="AU45">
            <v>31</v>
          </cell>
          <cell r="AV45">
            <v>0.28212823551488159</v>
          </cell>
          <cell r="AW45">
            <v>1.2601053984504142</v>
          </cell>
        </row>
        <row r="46">
          <cell r="AA46">
            <v>36943</v>
          </cell>
          <cell r="AB46">
            <v>2040</v>
          </cell>
        </row>
        <row r="47">
          <cell r="AA47">
            <v>36944</v>
          </cell>
          <cell r="AB47">
            <v>2042.5</v>
          </cell>
        </row>
        <row r="48">
          <cell r="AA48">
            <v>36945</v>
          </cell>
          <cell r="AB48">
            <v>2035.5</v>
          </cell>
        </row>
        <row r="49">
          <cell r="AA49">
            <v>36948</v>
          </cell>
          <cell r="AB49">
            <v>2028.5</v>
          </cell>
        </row>
        <row r="50">
          <cell r="AA50">
            <v>36949</v>
          </cell>
          <cell r="AB50">
            <v>2032.5</v>
          </cell>
        </row>
        <row r="51">
          <cell r="AA51">
            <v>36950</v>
          </cell>
          <cell r="AB51">
            <v>2046</v>
          </cell>
        </row>
        <row r="52">
          <cell r="AA52">
            <v>36951</v>
          </cell>
          <cell r="AB52">
            <v>2039.5</v>
          </cell>
        </row>
        <row r="53">
          <cell r="AA53">
            <v>36952</v>
          </cell>
          <cell r="AB53">
            <v>2027</v>
          </cell>
        </row>
        <row r="54">
          <cell r="AA54">
            <v>36955</v>
          </cell>
          <cell r="AB54">
            <v>2022</v>
          </cell>
        </row>
        <row r="55">
          <cell r="AA55">
            <v>36956</v>
          </cell>
          <cell r="AB55">
            <v>2033.5</v>
          </cell>
        </row>
        <row r="56">
          <cell r="AA56">
            <v>36957</v>
          </cell>
          <cell r="AB56">
            <v>2041</v>
          </cell>
        </row>
        <row r="57">
          <cell r="AA57">
            <v>36958</v>
          </cell>
          <cell r="AB57">
            <v>2051.5</v>
          </cell>
        </row>
        <row r="58">
          <cell r="AA58">
            <v>36959</v>
          </cell>
          <cell r="AB58">
            <v>2045</v>
          </cell>
        </row>
        <row r="59">
          <cell r="AA59">
            <v>36962</v>
          </cell>
          <cell r="AB59">
            <v>2059</v>
          </cell>
        </row>
        <row r="60">
          <cell r="AA60">
            <v>36963</v>
          </cell>
          <cell r="AB60">
            <v>2062</v>
          </cell>
        </row>
        <row r="61">
          <cell r="AA61">
            <v>36964</v>
          </cell>
          <cell r="AB61">
            <v>2078</v>
          </cell>
        </row>
        <row r="62">
          <cell r="AA62">
            <v>36965</v>
          </cell>
          <cell r="AB62">
            <v>2096.5</v>
          </cell>
        </row>
        <row r="63">
          <cell r="AA63">
            <v>36966</v>
          </cell>
          <cell r="AB63">
            <v>2129</v>
          </cell>
        </row>
        <row r="64">
          <cell r="AA64">
            <v>36969</v>
          </cell>
          <cell r="AB64">
            <v>2112</v>
          </cell>
        </row>
        <row r="65">
          <cell r="AA65">
            <v>36970</v>
          </cell>
          <cell r="AB65">
            <v>2084</v>
          </cell>
        </row>
        <row r="66">
          <cell r="AA66">
            <v>36971</v>
          </cell>
          <cell r="AB66">
            <v>2122</v>
          </cell>
        </row>
        <row r="67">
          <cell r="AA67">
            <v>36972</v>
          </cell>
          <cell r="AB67">
            <v>2161</v>
          </cell>
        </row>
        <row r="68">
          <cell r="AA68">
            <v>36973</v>
          </cell>
          <cell r="AB68">
            <v>2172</v>
          </cell>
        </row>
        <row r="69">
          <cell r="AA69">
            <v>36976</v>
          </cell>
          <cell r="AB69">
            <v>2134</v>
          </cell>
        </row>
        <row r="70">
          <cell r="AA70">
            <v>36977</v>
          </cell>
          <cell r="AB70">
            <v>2123</v>
          </cell>
        </row>
        <row r="71">
          <cell r="AA71">
            <v>36978</v>
          </cell>
          <cell r="AB71">
            <v>2124</v>
          </cell>
        </row>
        <row r="72">
          <cell r="AA72">
            <v>36979</v>
          </cell>
          <cell r="AB72">
            <v>2151.5</v>
          </cell>
        </row>
        <row r="73">
          <cell r="AA73">
            <v>36980</v>
          </cell>
          <cell r="AB73">
            <v>2152.5</v>
          </cell>
        </row>
        <row r="74">
          <cell r="AA74">
            <v>36983</v>
          </cell>
          <cell r="AB74">
            <v>2166</v>
          </cell>
        </row>
        <row r="75">
          <cell r="AA75">
            <v>36984</v>
          </cell>
          <cell r="AB75">
            <v>2176</v>
          </cell>
        </row>
        <row r="76">
          <cell r="AA76">
            <v>36985</v>
          </cell>
          <cell r="AB76">
            <v>2173</v>
          </cell>
        </row>
        <row r="77">
          <cell r="AA77">
            <v>36986</v>
          </cell>
          <cell r="AB77">
            <v>2153</v>
          </cell>
        </row>
        <row r="78">
          <cell r="AA78">
            <v>36987</v>
          </cell>
          <cell r="AB78">
            <v>2165.5</v>
          </cell>
        </row>
        <row r="79">
          <cell r="AA79">
            <v>36990</v>
          </cell>
          <cell r="AB79">
            <v>2157</v>
          </cell>
        </row>
        <row r="80">
          <cell r="AA80">
            <v>36991</v>
          </cell>
          <cell r="AB80">
            <v>2137.5</v>
          </cell>
        </row>
        <row r="81">
          <cell r="AA81">
            <v>36992</v>
          </cell>
          <cell r="AB81">
            <v>2154</v>
          </cell>
        </row>
        <row r="82">
          <cell r="AA82">
            <v>36993</v>
          </cell>
          <cell r="AB82">
            <v>2154</v>
          </cell>
        </row>
        <row r="83">
          <cell r="AA83">
            <v>36994</v>
          </cell>
          <cell r="AB83">
            <v>2165</v>
          </cell>
        </row>
        <row r="84">
          <cell r="AA84">
            <v>36997</v>
          </cell>
          <cell r="AB84">
            <v>2196</v>
          </cell>
        </row>
        <row r="85">
          <cell r="AA85">
            <v>36998</v>
          </cell>
          <cell r="AB85">
            <v>2197</v>
          </cell>
        </row>
        <row r="86">
          <cell r="AA86">
            <v>36999</v>
          </cell>
          <cell r="AB86">
            <v>2181</v>
          </cell>
        </row>
        <row r="87">
          <cell r="AA87">
            <v>37000</v>
          </cell>
          <cell r="AB87">
            <v>2188</v>
          </cell>
        </row>
        <row r="88">
          <cell r="AA88">
            <v>37001</v>
          </cell>
          <cell r="AB88">
            <v>2235</v>
          </cell>
        </row>
        <row r="89">
          <cell r="AA89">
            <v>37004</v>
          </cell>
          <cell r="AB89">
            <v>2261.5</v>
          </cell>
        </row>
        <row r="90">
          <cell r="AA90">
            <v>37005</v>
          </cell>
          <cell r="AB90">
            <v>2265.5</v>
          </cell>
        </row>
        <row r="91">
          <cell r="AA91">
            <v>37006</v>
          </cell>
          <cell r="AB91">
            <v>2288</v>
          </cell>
        </row>
        <row r="92">
          <cell r="AA92">
            <v>37007</v>
          </cell>
          <cell r="AB92">
            <v>2244</v>
          </cell>
        </row>
        <row r="93">
          <cell r="AA93">
            <v>37008</v>
          </cell>
          <cell r="AB93">
            <v>2203</v>
          </cell>
        </row>
        <row r="94">
          <cell r="AA94">
            <v>37011</v>
          </cell>
          <cell r="AB94">
            <v>2200</v>
          </cell>
        </row>
        <row r="95">
          <cell r="AA95">
            <v>37012</v>
          </cell>
          <cell r="AB95">
            <v>2201.5</v>
          </cell>
        </row>
        <row r="96">
          <cell r="AA96">
            <v>37013</v>
          </cell>
          <cell r="AB96">
            <v>2236.5</v>
          </cell>
        </row>
        <row r="97">
          <cell r="AA97">
            <v>37014</v>
          </cell>
          <cell r="AB97">
            <v>2208</v>
          </cell>
        </row>
        <row r="98">
          <cell r="AA98">
            <v>37015</v>
          </cell>
          <cell r="AB98">
            <v>2202</v>
          </cell>
        </row>
        <row r="99">
          <cell r="AA99">
            <v>37018</v>
          </cell>
          <cell r="AB99">
            <v>2214.5</v>
          </cell>
        </row>
        <row r="100">
          <cell r="AA100">
            <v>37019</v>
          </cell>
          <cell r="AB100">
            <v>2245</v>
          </cell>
        </row>
        <row r="101">
          <cell r="AA101">
            <v>37020</v>
          </cell>
          <cell r="AB101">
            <v>2262.5</v>
          </cell>
        </row>
        <row r="102">
          <cell r="AA102">
            <v>37021</v>
          </cell>
          <cell r="AB102">
            <v>2258</v>
          </cell>
        </row>
        <row r="103">
          <cell r="AA103">
            <v>37022</v>
          </cell>
          <cell r="AB103">
            <v>2289</v>
          </cell>
        </row>
        <row r="104">
          <cell r="AA104">
            <v>37025</v>
          </cell>
          <cell r="AB104">
            <v>2313</v>
          </cell>
        </row>
        <row r="105">
          <cell r="AA105">
            <v>37026</v>
          </cell>
          <cell r="AB105">
            <v>2339.5</v>
          </cell>
        </row>
        <row r="106">
          <cell r="AA106">
            <v>37027</v>
          </cell>
          <cell r="AB106">
            <v>2317</v>
          </cell>
        </row>
        <row r="107">
          <cell r="AA107">
            <v>37028</v>
          </cell>
          <cell r="AB107">
            <v>2304.5</v>
          </cell>
        </row>
        <row r="108">
          <cell r="AA108">
            <v>37029</v>
          </cell>
          <cell r="AB108">
            <v>2303</v>
          </cell>
        </row>
        <row r="109">
          <cell r="AA109">
            <v>37032</v>
          </cell>
          <cell r="AB109">
            <v>2319</v>
          </cell>
        </row>
        <row r="110">
          <cell r="AA110">
            <v>37033</v>
          </cell>
          <cell r="AB110">
            <v>2324</v>
          </cell>
        </row>
        <row r="111">
          <cell r="AA111">
            <v>37034</v>
          </cell>
          <cell r="AB111">
            <v>2348</v>
          </cell>
        </row>
        <row r="112">
          <cell r="AA112">
            <v>37035</v>
          </cell>
          <cell r="AB112">
            <v>2347.5</v>
          </cell>
        </row>
        <row r="113">
          <cell r="AA113">
            <v>37036</v>
          </cell>
          <cell r="AB113">
            <v>2322.5</v>
          </cell>
        </row>
        <row r="114">
          <cell r="AA114">
            <v>37039</v>
          </cell>
          <cell r="AB114">
            <v>2335.5</v>
          </cell>
        </row>
        <row r="115">
          <cell r="AA115">
            <v>37040</v>
          </cell>
          <cell r="AB115">
            <v>2349</v>
          </cell>
        </row>
        <row r="116">
          <cell r="AA116">
            <v>37041</v>
          </cell>
          <cell r="AB116">
            <v>2345</v>
          </cell>
        </row>
        <row r="117">
          <cell r="AA117">
            <v>37042</v>
          </cell>
          <cell r="AB117">
            <v>2382</v>
          </cell>
        </row>
        <row r="118">
          <cell r="AA118">
            <v>37043</v>
          </cell>
          <cell r="AB118">
            <v>2381.5</v>
          </cell>
        </row>
        <row r="119">
          <cell r="AA119">
            <v>37046</v>
          </cell>
          <cell r="AB119">
            <v>2385.5</v>
          </cell>
        </row>
        <row r="120">
          <cell r="AA120">
            <v>37047</v>
          </cell>
          <cell r="AB120">
            <v>2389</v>
          </cell>
        </row>
        <row r="121">
          <cell r="AA121">
            <v>37048</v>
          </cell>
          <cell r="AB121">
            <v>2389.5</v>
          </cell>
        </row>
        <row r="122">
          <cell r="AA122">
            <v>37049</v>
          </cell>
          <cell r="AB122">
            <v>2361</v>
          </cell>
        </row>
        <row r="123">
          <cell r="AA123">
            <v>37050</v>
          </cell>
          <cell r="AB123">
            <v>2361</v>
          </cell>
        </row>
        <row r="124">
          <cell r="AA124">
            <v>37053</v>
          </cell>
          <cell r="AB124">
            <v>2379</v>
          </cell>
        </row>
        <row r="125">
          <cell r="AA125">
            <v>37054</v>
          </cell>
          <cell r="AB125">
            <v>2405</v>
          </cell>
        </row>
        <row r="126">
          <cell r="AA126">
            <v>37055</v>
          </cell>
          <cell r="AB126">
            <v>2421</v>
          </cell>
        </row>
        <row r="127">
          <cell r="AA127">
            <v>37056</v>
          </cell>
          <cell r="AB127">
            <v>2423.5</v>
          </cell>
        </row>
        <row r="128">
          <cell r="AA128">
            <v>37057</v>
          </cell>
          <cell r="AB128">
            <v>2411.5</v>
          </cell>
        </row>
        <row r="129">
          <cell r="AA129">
            <v>37060</v>
          </cell>
          <cell r="AB129">
            <v>2463</v>
          </cell>
        </row>
        <row r="130">
          <cell r="AA130">
            <v>37061</v>
          </cell>
          <cell r="AB130">
            <v>2479.5</v>
          </cell>
        </row>
        <row r="131">
          <cell r="AA131">
            <v>37062</v>
          </cell>
          <cell r="AB131">
            <v>2474.5</v>
          </cell>
        </row>
        <row r="132">
          <cell r="AA132">
            <v>37063</v>
          </cell>
          <cell r="AB132">
            <v>2370</v>
          </cell>
        </row>
        <row r="133">
          <cell r="AA133">
            <v>37064</v>
          </cell>
          <cell r="AB133">
            <v>2302</v>
          </cell>
        </row>
        <row r="134">
          <cell r="AA134">
            <v>37067</v>
          </cell>
          <cell r="AB134">
            <v>2299.5</v>
          </cell>
        </row>
        <row r="135">
          <cell r="AA135">
            <v>37068</v>
          </cell>
          <cell r="AB135">
            <v>2326</v>
          </cell>
        </row>
        <row r="136">
          <cell r="AA136">
            <v>37069</v>
          </cell>
          <cell r="AB136">
            <v>2306</v>
          </cell>
        </row>
        <row r="137">
          <cell r="AA137">
            <v>37070</v>
          </cell>
          <cell r="AB137">
            <v>2298.5</v>
          </cell>
        </row>
        <row r="138">
          <cell r="AA138">
            <v>37071</v>
          </cell>
          <cell r="AB138">
            <v>2310.5</v>
          </cell>
        </row>
        <row r="139">
          <cell r="AA139">
            <v>37074</v>
          </cell>
          <cell r="AB139">
            <v>2331.5</v>
          </cell>
        </row>
        <row r="140">
          <cell r="AA140">
            <v>37075</v>
          </cell>
          <cell r="AB140">
            <v>2352.5</v>
          </cell>
        </row>
        <row r="141">
          <cell r="AA141">
            <v>37076</v>
          </cell>
          <cell r="AB141">
            <v>2424</v>
          </cell>
        </row>
        <row r="142">
          <cell r="AA142">
            <v>37077</v>
          </cell>
          <cell r="AB142">
            <v>2467.5</v>
          </cell>
        </row>
        <row r="143">
          <cell r="AA143">
            <v>37078</v>
          </cell>
          <cell r="AB143">
            <v>2454.5</v>
          </cell>
        </row>
        <row r="144">
          <cell r="AA144">
            <v>37081</v>
          </cell>
          <cell r="AB144">
            <v>2451.5</v>
          </cell>
        </row>
        <row r="145">
          <cell r="AA145">
            <v>37082</v>
          </cell>
          <cell r="AB145">
            <v>2491.5</v>
          </cell>
        </row>
        <row r="146">
          <cell r="AA146">
            <v>37083</v>
          </cell>
          <cell r="AB146">
            <v>2501.5</v>
          </cell>
        </row>
        <row r="147">
          <cell r="AA147">
            <v>37084</v>
          </cell>
          <cell r="AB147">
            <v>2553</v>
          </cell>
        </row>
        <row r="148">
          <cell r="AA148">
            <v>37085</v>
          </cell>
          <cell r="AB148">
            <v>2578.5</v>
          </cell>
        </row>
        <row r="149">
          <cell r="AA149">
            <v>37088</v>
          </cell>
          <cell r="AB149">
            <v>2580</v>
          </cell>
        </row>
        <row r="150">
          <cell r="AA150">
            <v>37089</v>
          </cell>
          <cell r="AB150">
            <v>2500</v>
          </cell>
        </row>
        <row r="151">
          <cell r="AA151">
            <v>37090</v>
          </cell>
          <cell r="AB151">
            <v>2505</v>
          </cell>
        </row>
        <row r="152">
          <cell r="AA152">
            <v>37091</v>
          </cell>
          <cell r="AB152">
            <v>2493.5</v>
          </cell>
        </row>
        <row r="153">
          <cell r="AA153">
            <v>37092</v>
          </cell>
          <cell r="AB153">
            <v>2448.5</v>
          </cell>
        </row>
        <row r="154">
          <cell r="AA154">
            <v>37095</v>
          </cell>
          <cell r="AB154">
            <v>2413.5</v>
          </cell>
        </row>
        <row r="155">
          <cell r="AA155">
            <v>37096</v>
          </cell>
          <cell r="AB155">
            <v>2468</v>
          </cell>
        </row>
        <row r="156">
          <cell r="AA156">
            <v>37097</v>
          </cell>
          <cell r="AB156">
            <v>2485.5</v>
          </cell>
        </row>
        <row r="157">
          <cell r="AA157">
            <v>37098</v>
          </cell>
          <cell r="AB157">
            <v>2496.5</v>
          </cell>
        </row>
        <row r="158">
          <cell r="AA158">
            <v>37099</v>
          </cell>
          <cell r="AB158">
            <v>2457.5</v>
          </cell>
        </row>
        <row r="159">
          <cell r="AA159">
            <v>37102</v>
          </cell>
          <cell r="AB159">
            <v>2422</v>
          </cell>
        </row>
        <row r="160">
          <cell r="AA160">
            <v>37103</v>
          </cell>
          <cell r="AB160">
            <v>2466.5</v>
          </cell>
        </row>
        <row r="161">
          <cell r="AA161">
            <v>37104</v>
          </cell>
          <cell r="AB161">
            <v>2494</v>
          </cell>
        </row>
        <row r="162">
          <cell r="AA162">
            <v>37105</v>
          </cell>
          <cell r="AB162">
            <v>2488</v>
          </cell>
        </row>
        <row r="163">
          <cell r="AA163">
            <v>37106</v>
          </cell>
          <cell r="AB163">
            <v>2501.5</v>
          </cell>
        </row>
        <row r="164">
          <cell r="AA164">
            <v>37109</v>
          </cell>
          <cell r="AB164">
            <v>2454</v>
          </cell>
        </row>
        <row r="165">
          <cell r="AA165">
            <v>37110</v>
          </cell>
          <cell r="AB165">
            <v>2481.5</v>
          </cell>
        </row>
        <row r="166">
          <cell r="AA166">
            <v>37111</v>
          </cell>
          <cell r="AB166">
            <v>2468</v>
          </cell>
        </row>
        <row r="167">
          <cell r="AA167">
            <v>37112</v>
          </cell>
          <cell r="AB167">
            <v>2477.5</v>
          </cell>
        </row>
        <row r="168">
          <cell r="AA168">
            <v>37113</v>
          </cell>
          <cell r="AB168">
            <v>2462.5</v>
          </cell>
        </row>
        <row r="169">
          <cell r="AA169">
            <v>37116</v>
          </cell>
          <cell r="AB169">
            <v>2499</v>
          </cell>
        </row>
        <row r="170">
          <cell r="AA170">
            <v>37117</v>
          </cell>
          <cell r="AB170">
            <v>2513</v>
          </cell>
        </row>
        <row r="171">
          <cell r="AA171">
            <v>37118</v>
          </cell>
          <cell r="AB171">
            <v>2489</v>
          </cell>
        </row>
        <row r="172">
          <cell r="AA172">
            <v>37119</v>
          </cell>
          <cell r="AB172">
            <v>2499.5</v>
          </cell>
        </row>
        <row r="173">
          <cell r="AA173">
            <v>37120</v>
          </cell>
          <cell r="AB173">
            <v>2519</v>
          </cell>
        </row>
        <row r="174">
          <cell r="AA174">
            <v>37123</v>
          </cell>
          <cell r="AB174">
            <v>2519</v>
          </cell>
        </row>
        <row r="175">
          <cell r="AA175">
            <v>37124</v>
          </cell>
          <cell r="AB175">
            <v>2551</v>
          </cell>
        </row>
        <row r="176">
          <cell r="AA176">
            <v>37125</v>
          </cell>
          <cell r="AB176">
            <v>2520</v>
          </cell>
        </row>
        <row r="177">
          <cell r="AA177">
            <v>37126</v>
          </cell>
          <cell r="AB177">
            <v>2533.5</v>
          </cell>
        </row>
        <row r="178">
          <cell r="AA178">
            <v>37127</v>
          </cell>
          <cell r="AB178">
            <v>2547</v>
          </cell>
        </row>
        <row r="179">
          <cell r="AA179">
            <v>37130</v>
          </cell>
          <cell r="AB179">
            <v>2555.5</v>
          </cell>
        </row>
        <row r="180">
          <cell r="AA180">
            <v>37131</v>
          </cell>
          <cell r="AB180">
            <v>2555</v>
          </cell>
        </row>
        <row r="181">
          <cell r="AA181">
            <v>37132</v>
          </cell>
          <cell r="AB181">
            <v>2544</v>
          </cell>
        </row>
        <row r="182">
          <cell r="AA182">
            <v>37133</v>
          </cell>
          <cell r="AB182">
            <v>2531</v>
          </cell>
        </row>
        <row r="183">
          <cell r="AA183">
            <v>37134</v>
          </cell>
          <cell r="AB183">
            <v>2563.5</v>
          </cell>
        </row>
        <row r="184">
          <cell r="AA184">
            <v>37137</v>
          </cell>
          <cell r="AB184">
            <v>2566</v>
          </cell>
        </row>
        <row r="185">
          <cell r="AA185">
            <v>37138</v>
          </cell>
          <cell r="AB185">
            <v>2554</v>
          </cell>
        </row>
        <row r="186">
          <cell r="AA186">
            <v>37139</v>
          </cell>
          <cell r="AB186">
            <v>2583.5</v>
          </cell>
        </row>
        <row r="187">
          <cell r="AA187">
            <v>37140</v>
          </cell>
          <cell r="AB187">
            <v>2581.5</v>
          </cell>
        </row>
        <row r="188">
          <cell r="AA188">
            <v>37141</v>
          </cell>
          <cell r="AB188">
            <v>2564.3000000000002</v>
          </cell>
        </row>
        <row r="189">
          <cell r="AA189">
            <v>37144</v>
          </cell>
          <cell r="AB189">
            <v>2607</v>
          </cell>
        </row>
        <row r="190">
          <cell r="AA190">
            <v>37145</v>
          </cell>
          <cell r="AB190">
            <v>2664</v>
          </cell>
        </row>
        <row r="191">
          <cell r="AA191">
            <v>37146</v>
          </cell>
          <cell r="AB191">
            <v>2688.5</v>
          </cell>
        </row>
        <row r="192">
          <cell r="AA192">
            <v>37147</v>
          </cell>
          <cell r="AB192">
            <v>2668</v>
          </cell>
        </row>
        <row r="193">
          <cell r="AA193">
            <v>37148</v>
          </cell>
          <cell r="AB193">
            <v>2670</v>
          </cell>
        </row>
        <row r="194">
          <cell r="AA194">
            <v>37151</v>
          </cell>
          <cell r="AB194">
            <v>2666</v>
          </cell>
        </row>
        <row r="195">
          <cell r="AA195">
            <v>37152</v>
          </cell>
          <cell r="AB195">
            <v>2694</v>
          </cell>
        </row>
        <row r="196">
          <cell r="AA196">
            <v>37153</v>
          </cell>
          <cell r="AB196">
            <v>2710</v>
          </cell>
        </row>
        <row r="197">
          <cell r="AA197">
            <v>37154</v>
          </cell>
          <cell r="AB197">
            <v>2768</v>
          </cell>
        </row>
        <row r="198">
          <cell r="AA198">
            <v>37155</v>
          </cell>
          <cell r="AB198">
            <v>2832.5</v>
          </cell>
        </row>
        <row r="199">
          <cell r="AA199">
            <v>37158</v>
          </cell>
          <cell r="AB199">
            <v>2717.5</v>
          </cell>
        </row>
        <row r="200">
          <cell r="AA200">
            <v>37159</v>
          </cell>
          <cell r="AB200">
            <v>2723</v>
          </cell>
        </row>
        <row r="201">
          <cell r="AA201">
            <v>37160</v>
          </cell>
          <cell r="AB201">
            <v>2747</v>
          </cell>
        </row>
        <row r="202">
          <cell r="AA202">
            <v>37161</v>
          </cell>
          <cell r="AB202">
            <v>2674.5</v>
          </cell>
        </row>
        <row r="203">
          <cell r="AA203">
            <v>37162</v>
          </cell>
          <cell r="AB203">
            <v>2670</v>
          </cell>
        </row>
        <row r="204">
          <cell r="AA204">
            <v>37165</v>
          </cell>
          <cell r="AB204">
            <v>2689</v>
          </cell>
        </row>
        <row r="205">
          <cell r="AA205">
            <v>37166</v>
          </cell>
          <cell r="AB205">
            <v>2705</v>
          </cell>
        </row>
        <row r="206">
          <cell r="AA206">
            <v>37167</v>
          </cell>
          <cell r="AB206">
            <v>2721</v>
          </cell>
        </row>
        <row r="207">
          <cell r="AA207">
            <v>37168</v>
          </cell>
          <cell r="AB207">
            <v>2737</v>
          </cell>
        </row>
        <row r="208">
          <cell r="AA208">
            <v>37169</v>
          </cell>
          <cell r="AB208">
            <v>2777</v>
          </cell>
        </row>
        <row r="209">
          <cell r="AA209">
            <v>37172</v>
          </cell>
          <cell r="AB209">
            <v>2760</v>
          </cell>
        </row>
        <row r="210">
          <cell r="AA210">
            <v>37173</v>
          </cell>
          <cell r="AB210">
            <v>2780</v>
          </cell>
        </row>
        <row r="211">
          <cell r="AA211">
            <v>37174</v>
          </cell>
          <cell r="AB211">
            <v>2769.5</v>
          </cell>
        </row>
        <row r="212">
          <cell r="AA212">
            <v>37175</v>
          </cell>
          <cell r="AB212">
            <v>2781</v>
          </cell>
        </row>
        <row r="213">
          <cell r="AA213">
            <v>37176</v>
          </cell>
          <cell r="AB213">
            <v>2785</v>
          </cell>
        </row>
        <row r="214">
          <cell r="AA214">
            <v>37179</v>
          </cell>
          <cell r="AB214">
            <v>2762</v>
          </cell>
        </row>
        <row r="215">
          <cell r="AA215">
            <v>37180</v>
          </cell>
          <cell r="AB215">
            <v>2710</v>
          </cell>
        </row>
        <row r="216">
          <cell r="AA216">
            <v>37181</v>
          </cell>
          <cell r="AB216">
            <v>2722</v>
          </cell>
        </row>
        <row r="217">
          <cell r="AA217">
            <v>37182</v>
          </cell>
          <cell r="AB217">
            <v>2759.5</v>
          </cell>
        </row>
        <row r="218">
          <cell r="AA218">
            <v>37183</v>
          </cell>
          <cell r="AB218">
            <v>2733.5</v>
          </cell>
        </row>
        <row r="219">
          <cell r="AA219">
            <v>37186</v>
          </cell>
          <cell r="AB219">
            <v>2721</v>
          </cell>
        </row>
        <row r="220">
          <cell r="AA220">
            <v>37187</v>
          </cell>
          <cell r="AB220">
            <v>2731</v>
          </cell>
        </row>
        <row r="221">
          <cell r="AA221">
            <v>37188</v>
          </cell>
          <cell r="AB221">
            <v>2760</v>
          </cell>
        </row>
        <row r="222">
          <cell r="AA222">
            <v>37189</v>
          </cell>
          <cell r="AB222">
            <v>2714</v>
          </cell>
        </row>
        <row r="223">
          <cell r="AA223">
            <v>37190</v>
          </cell>
          <cell r="AB223">
            <v>2725</v>
          </cell>
        </row>
        <row r="224">
          <cell r="AA224">
            <v>37193</v>
          </cell>
          <cell r="AB224">
            <v>2722</v>
          </cell>
        </row>
        <row r="225">
          <cell r="AA225">
            <v>37194</v>
          </cell>
          <cell r="AB225">
            <v>2717.5</v>
          </cell>
        </row>
        <row r="226">
          <cell r="AA226">
            <v>37195</v>
          </cell>
          <cell r="AB226">
            <v>2696.5</v>
          </cell>
        </row>
        <row r="227">
          <cell r="AA227">
            <v>37196</v>
          </cell>
          <cell r="AB227">
            <v>2672</v>
          </cell>
        </row>
        <row r="228">
          <cell r="AA228">
            <v>37197</v>
          </cell>
          <cell r="AB228">
            <v>2673</v>
          </cell>
        </row>
        <row r="229">
          <cell r="AA229">
            <v>37200</v>
          </cell>
          <cell r="AB229">
            <v>2600</v>
          </cell>
        </row>
        <row r="230">
          <cell r="AA230">
            <v>37201</v>
          </cell>
          <cell r="AB230">
            <v>2610</v>
          </cell>
        </row>
        <row r="231">
          <cell r="AA231">
            <v>37202</v>
          </cell>
          <cell r="AB231">
            <v>2559</v>
          </cell>
        </row>
        <row r="232">
          <cell r="AA232">
            <v>37203</v>
          </cell>
          <cell r="AB232">
            <v>2532.5</v>
          </cell>
        </row>
        <row r="233">
          <cell r="AA233">
            <v>37204</v>
          </cell>
          <cell r="AB233">
            <v>2535</v>
          </cell>
        </row>
        <row r="234">
          <cell r="AA234">
            <v>37207</v>
          </cell>
          <cell r="AB234">
            <v>2550</v>
          </cell>
        </row>
        <row r="235">
          <cell r="AA235">
            <v>37208</v>
          </cell>
          <cell r="AB235">
            <v>2521</v>
          </cell>
        </row>
        <row r="236">
          <cell r="AA236">
            <v>37209</v>
          </cell>
          <cell r="AB236">
            <v>2544</v>
          </cell>
        </row>
        <row r="237">
          <cell r="AA237">
            <v>37211</v>
          </cell>
          <cell r="AB237">
            <v>2526.5</v>
          </cell>
        </row>
        <row r="238">
          <cell r="AA238">
            <v>37214</v>
          </cell>
          <cell r="AB238">
            <v>2520</v>
          </cell>
        </row>
        <row r="239">
          <cell r="AA239">
            <v>37215</v>
          </cell>
          <cell r="AB239">
            <v>2553.5</v>
          </cell>
        </row>
        <row r="240">
          <cell r="AA240">
            <v>37216</v>
          </cell>
          <cell r="AB240">
            <v>2543</v>
          </cell>
        </row>
        <row r="241">
          <cell r="AA241">
            <v>37217</v>
          </cell>
          <cell r="AB241">
            <v>2533.5</v>
          </cell>
        </row>
        <row r="242">
          <cell r="AA242">
            <v>37218</v>
          </cell>
          <cell r="AB242">
            <v>2502</v>
          </cell>
        </row>
        <row r="243">
          <cell r="AA243">
            <v>37221</v>
          </cell>
          <cell r="AB243">
            <v>2457</v>
          </cell>
        </row>
        <row r="244">
          <cell r="AA244">
            <v>37222</v>
          </cell>
          <cell r="AB244">
            <v>2467</v>
          </cell>
        </row>
        <row r="245">
          <cell r="AA245">
            <v>37223</v>
          </cell>
          <cell r="AB245">
            <v>2482</v>
          </cell>
        </row>
        <row r="246">
          <cell r="AA246">
            <v>37224</v>
          </cell>
          <cell r="AB246">
            <v>2541.5</v>
          </cell>
        </row>
        <row r="247">
          <cell r="AA247">
            <v>37225</v>
          </cell>
          <cell r="AB247">
            <v>2498.5</v>
          </cell>
        </row>
        <row r="248">
          <cell r="AA248">
            <v>37228</v>
          </cell>
          <cell r="AB248">
            <v>2451.5</v>
          </cell>
        </row>
        <row r="249">
          <cell r="AA249">
            <v>37229</v>
          </cell>
          <cell r="AB249">
            <v>2437</v>
          </cell>
        </row>
        <row r="250">
          <cell r="AA250">
            <v>37230</v>
          </cell>
          <cell r="AB250">
            <v>2436</v>
          </cell>
        </row>
        <row r="251">
          <cell r="AA251">
            <v>37231</v>
          </cell>
          <cell r="AB251">
            <v>2420</v>
          </cell>
        </row>
        <row r="252">
          <cell r="AA252">
            <v>37232</v>
          </cell>
          <cell r="AB252">
            <v>2390</v>
          </cell>
        </row>
        <row r="253">
          <cell r="AA253">
            <v>37235</v>
          </cell>
          <cell r="AB253">
            <v>2332</v>
          </cell>
        </row>
        <row r="254">
          <cell r="AA254">
            <v>37236</v>
          </cell>
          <cell r="AB254">
            <v>2367.5</v>
          </cell>
        </row>
        <row r="255">
          <cell r="AA255">
            <v>37237</v>
          </cell>
          <cell r="AB255">
            <v>2357</v>
          </cell>
        </row>
        <row r="256">
          <cell r="AA256">
            <v>37238</v>
          </cell>
          <cell r="AB256">
            <v>2373</v>
          </cell>
        </row>
        <row r="257">
          <cell r="AA257">
            <v>37239</v>
          </cell>
          <cell r="AB257">
            <v>2376</v>
          </cell>
        </row>
        <row r="258">
          <cell r="AA258">
            <v>37242</v>
          </cell>
          <cell r="AB258">
            <v>2355</v>
          </cell>
        </row>
        <row r="259">
          <cell r="AA259">
            <v>37243</v>
          </cell>
          <cell r="AB259">
            <v>2305</v>
          </cell>
        </row>
        <row r="260">
          <cell r="AA260">
            <v>37244</v>
          </cell>
          <cell r="AB260">
            <v>2294.5</v>
          </cell>
        </row>
        <row r="261">
          <cell r="AA261">
            <v>37245</v>
          </cell>
          <cell r="AB261">
            <v>2335</v>
          </cell>
        </row>
        <row r="262">
          <cell r="AA262">
            <v>37246</v>
          </cell>
          <cell r="AB262">
            <v>2342.5</v>
          </cell>
        </row>
        <row r="263">
          <cell r="AA263">
            <v>37249</v>
          </cell>
          <cell r="AB263">
            <v>2338</v>
          </cell>
        </row>
        <row r="264">
          <cell r="AA264">
            <v>37251</v>
          </cell>
          <cell r="AB264">
            <v>2324.5</v>
          </cell>
        </row>
        <row r="265">
          <cell r="AA265">
            <v>37252</v>
          </cell>
          <cell r="AB265">
            <v>2332</v>
          </cell>
        </row>
        <row r="266">
          <cell r="AA266">
            <v>37253</v>
          </cell>
          <cell r="AB266">
            <v>2311.5</v>
          </cell>
        </row>
        <row r="267">
          <cell r="AA267">
            <v>37256</v>
          </cell>
          <cell r="AB267">
            <v>2310.5</v>
          </cell>
        </row>
        <row r="268">
          <cell r="AA268">
            <v>37258</v>
          </cell>
          <cell r="AB268">
            <v>2302</v>
          </cell>
        </row>
        <row r="269">
          <cell r="AA269">
            <v>37259</v>
          </cell>
          <cell r="AB269">
            <v>2295</v>
          </cell>
        </row>
        <row r="270">
          <cell r="AA270">
            <v>37260</v>
          </cell>
          <cell r="AB270">
            <v>2331</v>
          </cell>
        </row>
        <row r="271">
          <cell r="AA271">
            <v>37263</v>
          </cell>
          <cell r="AB271">
            <v>2327</v>
          </cell>
        </row>
        <row r="272">
          <cell r="AA272">
            <v>37264</v>
          </cell>
          <cell r="AB272">
            <v>2374</v>
          </cell>
        </row>
        <row r="273">
          <cell r="AA273">
            <v>37265</v>
          </cell>
          <cell r="AB273">
            <v>2375</v>
          </cell>
        </row>
        <row r="274">
          <cell r="AA274">
            <v>37266</v>
          </cell>
          <cell r="AB274">
            <v>2423</v>
          </cell>
        </row>
        <row r="275">
          <cell r="AA275">
            <v>37267</v>
          </cell>
          <cell r="AB275">
            <v>2401.5</v>
          </cell>
        </row>
        <row r="276">
          <cell r="AA276">
            <v>37270</v>
          </cell>
          <cell r="AB276">
            <v>2395</v>
          </cell>
        </row>
        <row r="277">
          <cell r="AA277">
            <v>37271</v>
          </cell>
          <cell r="AB277">
            <v>2375</v>
          </cell>
        </row>
        <row r="278">
          <cell r="AA278">
            <v>37272</v>
          </cell>
          <cell r="AB278">
            <v>2363</v>
          </cell>
        </row>
        <row r="279">
          <cell r="AA279">
            <v>37273</v>
          </cell>
          <cell r="AB279">
            <v>2377.5</v>
          </cell>
        </row>
        <row r="280">
          <cell r="AA280">
            <v>37274</v>
          </cell>
          <cell r="AB280">
            <v>2365</v>
          </cell>
        </row>
        <row r="281">
          <cell r="AA281">
            <v>37277</v>
          </cell>
          <cell r="AB281">
            <v>2373</v>
          </cell>
        </row>
        <row r="282">
          <cell r="AA282">
            <v>37278</v>
          </cell>
          <cell r="AB282">
            <v>2380</v>
          </cell>
        </row>
        <row r="283">
          <cell r="AA283">
            <v>37279</v>
          </cell>
          <cell r="AB283">
            <v>2378</v>
          </cell>
        </row>
        <row r="284">
          <cell r="AA284">
            <v>37280</v>
          </cell>
          <cell r="AB284">
            <v>2396</v>
          </cell>
        </row>
        <row r="285">
          <cell r="AA285">
            <v>37281</v>
          </cell>
          <cell r="AB285">
            <v>2407</v>
          </cell>
        </row>
        <row r="286">
          <cell r="AA286">
            <v>37284</v>
          </cell>
          <cell r="AB286">
            <v>2424</v>
          </cell>
        </row>
        <row r="287">
          <cell r="AA287">
            <v>37285</v>
          </cell>
          <cell r="AB287">
            <v>2437</v>
          </cell>
        </row>
        <row r="288">
          <cell r="AA288">
            <v>37286</v>
          </cell>
          <cell r="AB288">
            <v>2432.5</v>
          </cell>
        </row>
        <row r="289">
          <cell r="AA289">
            <v>37287</v>
          </cell>
          <cell r="AB289">
            <v>2413</v>
          </cell>
        </row>
        <row r="290">
          <cell r="AA290">
            <v>37288</v>
          </cell>
          <cell r="AB290">
            <v>2420</v>
          </cell>
        </row>
        <row r="291">
          <cell r="AA291">
            <v>37291</v>
          </cell>
          <cell r="AB291">
            <v>2423</v>
          </cell>
        </row>
        <row r="292">
          <cell r="AA292">
            <v>37292</v>
          </cell>
          <cell r="AB292">
            <v>2420</v>
          </cell>
        </row>
        <row r="293">
          <cell r="AA293">
            <v>37293</v>
          </cell>
          <cell r="AB293">
            <v>2435.5</v>
          </cell>
        </row>
        <row r="294">
          <cell r="AA294">
            <v>37294</v>
          </cell>
          <cell r="AB294">
            <v>2462.5</v>
          </cell>
        </row>
        <row r="295">
          <cell r="AA295">
            <v>37295</v>
          </cell>
          <cell r="AB295">
            <v>2455.5</v>
          </cell>
        </row>
        <row r="296">
          <cell r="AA296">
            <v>37298</v>
          </cell>
          <cell r="AB296">
            <v>2456.5</v>
          </cell>
        </row>
        <row r="297">
          <cell r="AA297">
            <v>37299</v>
          </cell>
          <cell r="AB297">
            <v>2456.5</v>
          </cell>
        </row>
        <row r="298">
          <cell r="AA298">
            <v>37300</v>
          </cell>
          <cell r="AB298">
            <v>2409</v>
          </cell>
        </row>
        <row r="299">
          <cell r="AA299">
            <v>37301</v>
          </cell>
          <cell r="AB299">
            <v>2430.5</v>
          </cell>
        </row>
        <row r="300">
          <cell r="AA300">
            <v>37302</v>
          </cell>
          <cell r="AB300">
            <v>2427</v>
          </cell>
        </row>
        <row r="301">
          <cell r="AA301">
            <v>37305</v>
          </cell>
          <cell r="AB301">
            <v>2431.5</v>
          </cell>
        </row>
        <row r="302">
          <cell r="AA302">
            <v>37306</v>
          </cell>
          <cell r="AB302">
            <v>2425</v>
          </cell>
        </row>
        <row r="303">
          <cell r="AA303">
            <v>37307</v>
          </cell>
          <cell r="AB303">
            <v>2419.5</v>
          </cell>
        </row>
        <row r="304">
          <cell r="AA304">
            <v>37308</v>
          </cell>
          <cell r="AB304">
            <v>2422.5</v>
          </cell>
        </row>
        <row r="305">
          <cell r="AA305">
            <v>37309</v>
          </cell>
          <cell r="AB305">
            <v>2421.5</v>
          </cell>
        </row>
        <row r="306">
          <cell r="AA306">
            <v>37312</v>
          </cell>
          <cell r="AB306">
            <v>2394</v>
          </cell>
        </row>
        <row r="307">
          <cell r="AA307">
            <v>37313</v>
          </cell>
          <cell r="AB307">
            <v>2395</v>
          </cell>
        </row>
        <row r="308">
          <cell r="AA308">
            <v>37314</v>
          </cell>
          <cell r="AB308">
            <v>2356</v>
          </cell>
        </row>
        <row r="309">
          <cell r="AA309">
            <v>37315</v>
          </cell>
          <cell r="AB309">
            <v>2363.5</v>
          </cell>
        </row>
        <row r="310">
          <cell r="AA310">
            <v>37316</v>
          </cell>
          <cell r="AB310">
            <v>2344.5</v>
          </cell>
        </row>
        <row r="311">
          <cell r="AA311">
            <v>37319</v>
          </cell>
          <cell r="AB311">
            <v>2325.5</v>
          </cell>
        </row>
        <row r="312">
          <cell r="AA312">
            <v>37320</v>
          </cell>
          <cell r="AB312">
            <v>2331.5</v>
          </cell>
        </row>
        <row r="313">
          <cell r="AA313">
            <v>37321</v>
          </cell>
          <cell r="AB313">
            <v>2367.5</v>
          </cell>
        </row>
        <row r="314">
          <cell r="AA314">
            <v>37322</v>
          </cell>
          <cell r="AB314">
            <v>2370.5</v>
          </cell>
        </row>
        <row r="315">
          <cell r="AA315">
            <v>37323</v>
          </cell>
          <cell r="AB315">
            <v>2351.5</v>
          </cell>
        </row>
        <row r="316">
          <cell r="AA316">
            <v>37326</v>
          </cell>
          <cell r="AB316">
            <v>2356</v>
          </cell>
        </row>
        <row r="317">
          <cell r="AA317">
            <v>37327</v>
          </cell>
          <cell r="AB317">
            <v>2329.5</v>
          </cell>
        </row>
        <row r="318">
          <cell r="AA318">
            <v>37328</v>
          </cell>
          <cell r="AB318">
            <v>2349</v>
          </cell>
        </row>
        <row r="319">
          <cell r="AA319">
            <v>37329</v>
          </cell>
          <cell r="AB319">
            <v>2344</v>
          </cell>
        </row>
        <row r="320">
          <cell r="AA320">
            <v>37330</v>
          </cell>
          <cell r="AB320">
            <v>2346.5</v>
          </cell>
        </row>
        <row r="321">
          <cell r="AA321">
            <v>37333</v>
          </cell>
          <cell r="AB321">
            <v>2341</v>
          </cell>
        </row>
        <row r="322">
          <cell r="AA322">
            <v>37334</v>
          </cell>
          <cell r="AB322">
            <v>2343</v>
          </cell>
        </row>
        <row r="323">
          <cell r="AA323">
            <v>37335</v>
          </cell>
          <cell r="AB323">
            <v>2344</v>
          </cell>
        </row>
        <row r="324">
          <cell r="AA324">
            <v>37336</v>
          </cell>
          <cell r="AB324">
            <v>2342</v>
          </cell>
        </row>
        <row r="325">
          <cell r="AA325">
            <v>37337</v>
          </cell>
          <cell r="AB325">
            <v>2361.5</v>
          </cell>
        </row>
        <row r="326">
          <cell r="AA326">
            <v>37340</v>
          </cell>
          <cell r="AB326">
            <v>2365</v>
          </cell>
        </row>
        <row r="327">
          <cell r="AA327">
            <v>37341</v>
          </cell>
          <cell r="AB327">
            <v>2346.5</v>
          </cell>
        </row>
        <row r="328">
          <cell r="AA328">
            <v>37342</v>
          </cell>
          <cell r="AB328">
            <v>2323</v>
          </cell>
        </row>
        <row r="329">
          <cell r="AA329">
            <v>37343</v>
          </cell>
          <cell r="AB329">
            <v>2325</v>
          </cell>
        </row>
        <row r="330">
          <cell r="AA330">
            <v>37347</v>
          </cell>
          <cell r="AB330">
            <v>2296</v>
          </cell>
        </row>
        <row r="331">
          <cell r="AA331">
            <v>37348</v>
          </cell>
          <cell r="AB331">
            <v>2298</v>
          </cell>
        </row>
        <row r="332">
          <cell r="AA332">
            <v>37349</v>
          </cell>
          <cell r="AB332">
            <v>2312</v>
          </cell>
        </row>
        <row r="333">
          <cell r="AA333">
            <v>37350</v>
          </cell>
          <cell r="AB333">
            <v>2301</v>
          </cell>
        </row>
        <row r="334">
          <cell r="AA334">
            <v>37351</v>
          </cell>
          <cell r="AB334">
            <v>2277</v>
          </cell>
        </row>
        <row r="335">
          <cell r="AA335">
            <v>37354</v>
          </cell>
          <cell r="AB335">
            <v>2284</v>
          </cell>
        </row>
        <row r="336">
          <cell r="AA336">
            <v>37355</v>
          </cell>
          <cell r="AB336">
            <v>2277</v>
          </cell>
        </row>
        <row r="337">
          <cell r="AA337">
            <v>37356</v>
          </cell>
          <cell r="AB337">
            <v>2265</v>
          </cell>
        </row>
        <row r="338">
          <cell r="AA338">
            <v>37357</v>
          </cell>
          <cell r="AB338">
            <v>2283</v>
          </cell>
        </row>
        <row r="339">
          <cell r="AA339">
            <v>37358</v>
          </cell>
          <cell r="AB339">
            <v>2294</v>
          </cell>
        </row>
        <row r="340">
          <cell r="AA340">
            <v>37361</v>
          </cell>
          <cell r="AB340">
            <v>2323</v>
          </cell>
        </row>
        <row r="341">
          <cell r="AA341">
            <v>37362</v>
          </cell>
          <cell r="AB341">
            <v>2314.5</v>
          </cell>
        </row>
        <row r="342">
          <cell r="AA342">
            <v>37363</v>
          </cell>
          <cell r="AB342">
            <v>2322.5</v>
          </cell>
        </row>
        <row r="343">
          <cell r="AA343">
            <v>37364</v>
          </cell>
          <cell r="AB343">
            <v>2322.5</v>
          </cell>
        </row>
        <row r="344">
          <cell r="AA344">
            <v>37365</v>
          </cell>
          <cell r="AB344">
            <v>2330.5</v>
          </cell>
        </row>
        <row r="345">
          <cell r="AA345">
            <v>37368</v>
          </cell>
          <cell r="AB345">
            <v>2340</v>
          </cell>
        </row>
        <row r="346">
          <cell r="AA346">
            <v>37369</v>
          </cell>
          <cell r="AB346">
            <v>2361</v>
          </cell>
        </row>
        <row r="347">
          <cell r="AA347">
            <v>37370</v>
          </cell>
          <cell r="AB347">
            <v>2354</v>
          </cell>
        </row>
        <row r="348">
          <cell r="AA348">
            <v>37371</v>
          </cell>
          <cell r="AB348">
            <v>2363</v>
          </cell>
        </row>
        <row r="349">
          <cell r="AA349">
            <v>37372</v>
          </cell>
          <cell r="AB349">
            <v>2371.5</v>
          </cell>
        </row>
        <row r="350">
          <cell r="AA350">
            <v>37375</v>
          </cell>
          <cell r="AB350">
            <v>2364</v>
          </cell>
        </row>
        <row r="351">
          <cell r="AA351">
            <v>37376</v>
          </cell>
          <cell r="AB351">
            <v>2361</v>
          </cell>
        </row>
        <row r="352">
          <cell r="AA352">
            <v>37378</v>
          </cell>
          <cell r="AB352">
            <v>2406.5</v>
          </cell>
        </row>
        <row r="353">
          <cell r="AA353">
            <v>37379</v>
          </cell>
          <cell r="AB353">
            <v>2407</v>
          </cell>
        </row>
        <row r="354">
          <cell r="AA354">
            <v>37382</v>
          </cell>
          <cell r="AB354">
            <v>2421</v>
          </cell>
        </row>
        <row r="355">
          <cell r="AA355">
            <v>37383</v>
          </cell>
          <cell r="AB355">
            <v>2431.5</v>
          </cell>
        </row>
        <row r="356">
          <cell r="AA356">
            <v>37384</v>
          </cell>
          <cell r="AB356">
            <v>2437</v>
          </cell>
        </row>
        <row r="357">
          <cell r="AA357">
            <v>37385</v>
          </cell>
          <cell r="AB357">
            <v>2472</v>
          </cell>
        </row>
        <row r="358">
          <cell r="AA358">
            <v>37386</v>
          </cell>
          <cell r="AB358">
            <v>2464.5</v>
          </cell>
        </row>
        <row r="359">
          <cell r="AA359">
            <v>37389</v>
          </cell>
          <cell r="AB359">
            <v>2531.5</v>
          </cell>
        </row>
        <row r="360">
          <cell r="AA360">
            <v>37390</v>
          </cell>
          <cell r="AB360">
            <v>2507</v>
          </cell>
        </row>
        <row r="361">
          <cell r="AA361">
            <v>37391</v>
          </cell>
          <cell r="AB361">
            <v>2502</v>
          </cell>
        </row>
        <row r="362">
          <cell r="AA362">
            <v>37392</v>
          </cell>
          <cell r="AB362">
            <v>2462</v>
          </cell>
        </row>
        <row r="363">
          <cell r="AA363">
            <v>37393</v>
          </cell>
          <cell r="AB363">
            <v>2476</v>
          </cell>
        </row>
        <row r="364">
          <cell r="AA364">
            <v>37396</v>
          </cell>
          <cell r="AB364">
            <v>2478.5</v>
          </cell>
        </row>
        <row r="365">
          <cell r="AA365">
            <v>37397</v>
          </cell>
          <cell r="AB365">
            <v>2489</v>
          </cell>
        </row>
        <row r="366">
          <cell r="AA366">
            <v>37398</v>
          </cell>
          <cell r="AB366">
            <v>2524</v>
          </cell>
        </row>
        <row r="367">
          <cell r="AA367">
            <v>37399</v>
          </cell>
          <cell r="AB367">
            <v>2528</v>
          </cell>
        </row>
        <row r="368">
          <cell r="AA368">
            <v>37400</v>
          </cell>
          <cell r="AB368">
            <v>2519</v>
          </cell>
        </row>
        <row r="369">
          <cell r="AA369">
            <v>37403</v>
          </cell>
          <cell r="AB369">
            <v>2524</v>
          </cell>
        </row>
        <row r="370">
          <cell r="AA370">
            <v>37404</v>
          </cell>
          <cell r="AB370">
            <v>2527</v>
          </cell>
        </row>
        <row r="371">
          <cell r="AA371">
            <v>37405</v>
          </cell>
          <cell r="AB371">
            <v>2513</v>
          </cell>
        </row>
        <row r="372">
          <cell r="AA372">
            <v>37406</v>
          </cell>
          <cell r="AB372">
            <v>2512</v>
          </cell>
        </row>
        <row r="373">
          <cell r="AA373">
            <v>37407</v>
          </cell>
          <cell r="AB373">
            <v>2513</v>
          </cell>
        </row>
        <row r="374">
          <cell r="AA374">
            <v>37410</v>
          </cell>
          <cell r="AB374">
            <v>2534.5</v>
          </cell>
        </row>
        <row r="375">
          <cell r="AA375">
            <v>37411</v>
          </cell>
          <cell r="AB375">
            <v>2596</v>
          </cell>
        </row>
        <row r="376">
          <cell r="AA376">
            <v>37412</v>
          </cell>
          <cell r="AB376">
            <v>2607</v>
          </cell>
        </row>
        <row r="377">
          <cell r="AA377">
            <v>37413</v>
          </cell>
          <cell r="AB377">
            <v>2677</v>
          </cell>
        </row>
        <row r="378">
          <cell r="AA378">
            <v>37414</v>
          </cell>
          <cell r="AB378">
            <v>2634.5</v>
          </cell>
        </row>
        <row r="379">
          <cell r="AA379">
            <v>37417</v>
          </cell>
          <cell r="AB379">
            <v>2635.5</v>
          </cell>
        </row>
        <row r="380">
          <cell r="AA380">
            <v>37418</v>
          </cell>
          <cell r="AB380">
            <v>2708.5</v>
          </cell>
        </row>
        <row r="381">
          <cell r="AA381">
            <v>37419</v>
          </cell>
          <cell r="AB381">
            <v>2791</v>
          </cell>
        </row>
        <row r="382">
          <cell r="AA382">
            <v>37420</v>
          </cell>
          <cell r="AB382">
            <v>2707.5</v>
          </cell>
        </row>
        <row r="383">
          <cell r="AA383">
            <v>37421</v>
          </cell>
          <cell r="AB383">
            <v>2715</v>
          </cell>
        </row>
        <row r="384">
          <cell r="AA384">
            <v>37424</v>
          </cell>
          <cell r="AB384">
            <v>2651</v>
          </cell>
        </row>
        <row r="385">
          <cell r="AA385">
            <v>37425</v>
          </cell>
          <cell r="AB385">
            <v>2717.5</v>
          </cell>
        </row>
        <row r="386">
          <cell r="AA386">
            <v>37426</v>
          </cell>
          <cell r="AB386">
            <v>2707</v>
          </cell>
        </row>
        <row r="387">
          <cell r="AA387">
            <v>37427</v>
          </cell>
          <cell r="AB387">
            <v>2801.5</v>
          </cell>
        </row>
        <row r="388">
          <cell r="AA388">
            <v>37428</v>
          </cell>
          <cell r="AB388">
            <v>2830.5</v>
          </cell>
        </row>
        <row r="389">
          <cell r="AA389">
            <v>37431</v>
          </cell>
          <cell r="AB389">
            <v>2774</v>
          </cell>
        </row>
        <row r="390">
          <cell r="AA390">
            <v>37432</v>
          </cell>
          <cell r="AB390">
            <v>2829</v>
          </cell>
        </row>
        <row r="391">
          <cell r="AA391">
            <v>37433</v>
          </cell>
          <cell r="AB391">
            <v>2880.5</v>
          </cell>
        </row>
        <row r="392">
          <cell r="AA392">
            <v>37434</v>
          </cell>
          <cell r="AB392">
            <v>2831</v>
          </cell>
        </row>
        <row r="393">
          <cell r="AA393">
            <v>37435</v>
          </cell>
          <cell r="AB393">
            <v>2817.5</v>
          </cell>
        </row>
        <row r="394">
          <cell r="AA394">
            <v>37438</v>
          </cell>
          <cell r="AB394">
            <v>2893</v>
          </cell>
        </row>
        <row r="395">
          <cell r="AA395">
            <v>37439</v>
          </cell>
          <cell r="AB395">
            <v>2901</v>
          </cell>
        </row>
        <row r="396">
          <cell r="AA396">
            <v>37440</v>
          </cell>
          <cell r="AB396">
            <v>2850</v>
          </cell>
        </row>
        <row r="397">
          <cell r="AA397">
            <v>37441</v>
          </cell>
          <cell r="AB397">
            <v>2872.5</v>
          </cell>
        </row>
        <row r="398">
          <cell r="AA398">
            <v>37442</v>
          </cell>
          <cell r="AB398">
            <v>2878.5</v>
          </cell>
        </row>
        <row r="399">
          <cell r="AA399">
            <v>37445</v>
          </cell>
          <cell r="AB399">
            <v>2861</v>
          </cell>
        </row>
        <row r="400">
          <cell r="AA400">
            <v>37446</v>
          </cell>
          <cell r="AB400">
            <v>2852.5</v>
          </cell>
        </row>
        <row r="401">
          <cell r="AA401">
            <v>37447</v>
          </cell>
          <cell r="AB401">
            <v>2848.5</v>
          </cell>
        </row>
        <row r="402">
          <cell r="AA402">
            <v>37448</v>
          </cell>
          <cell r="AB402">
            <v>2801.5</v>
          </cell>
        </row>
        <row r="403">
          <cell r="AA403">
            <v>37449</v>
          </cell>
          <cell r="AB403">
            <v>2810</v>
          </cell>
        </row>
        <row r="404">
          <cell r="AA404">
            <v>37452</v>
          </cell>
          <cell r="AB404">
            <v>2855.5</v>
          </cell>
        </row>
        <row r="405">
          <cell r="AA405">
            <v>37453</v>
          </cell>
          <cell r="AB405">
            <v>2877</v>
          </cell>
        </row>
        <row r="406">
          <cell r="AA406">
            <v>37454</v>
          </cell>
          <cell r="AB406">
            <v>2896</v>
          </cell>
        </row>
        <row r="407">
          <cell r="AA407">
            <v>37455</v>
          </cell>
          <cell r="AB407">
            <v>2850</v>
          </cell>
        </row>
        <row r="408">
          <cell r="AA408">
            <v>37456</v>
          </cell>
          <cell r="AB408">
            <v>2869</v>
          </cell>
        </row>
        <row r="409">
          <cell r="AA409">
            <v>37459</v>
          </cell>
          <cell r="AB409">
            <v>2902.5</v>
          </cell>
        </row>
        <row r="410">
          <cell r="AA410">
            <v>37460</v>
          </cell>
          <cell r="AB410">
            <v>2922.5</v>
          </cell>
        </row>
        <row r="411">
          <cell r="AA411">
            <v>37461</v>
          </cell>
          <cell r="AB411">
            <v>2943.5</v>
          </cell>
        </row>
        <row r="412">
          <cell r="AA412">
            <v>37462</v>
          </cell>
          <cell r="AB412">
            <v>2995.5</v>
          </cell>
        </row>
        <row r="413">
          <cell r="AA413">
            <v>37463</v>
          </cell>
          <cell r="AB413">
            <v>3012.5</v>
          </cell>
        </row>
        <row r="414">
          <cell r="AA414">
            <v>37466</v>
          </cell>
          <cell r="AB414">
            <v>3175</v>
          </cell>
        </row>
        <row r="415">
          <cell r="AA415">
            <v>37467</v>
          </cell>
          <cell r="AB415">
            <v>3346.5</v>
          </cell>
        </row>
        <row r="416">
          <cell r="AA416">
            <v>37468</v>
          </cell>
          <cell r="AB416">
            <v>3460</v>
          </cell>
        </row>
        <row r="417">
          <cell r="AA417">
            <v>37469</v>
          </cell>
          <cell r="AB417">
            <v>3120</v>
          </cell>
        </row>
        <row r="418">
          <cell r="AA418">
            <v>37470</v>
          </cell>
          <cell r="AB418">
            <v>3005</v>
          </cell>
        </row>
        <row r="419">
          <cell r="AA419">
            <v>37473</v>
          </cell>
          <cell r="AB419">
            <v>3165</v>
          </cell>
        </row>
        <row r="420">
          <cell r="AA420">
            <v>37474</v>
          </cell>
          <cell r="AB420">
            <v>3110</v>
          </cell>
        </row>
        <row r="421">
          <cell r="AA421">
            <v>37475</v>
          </cell>
          <cell r="AB421">
            <v>3017.5</v>
          </cell>
        </row>
        <row r="422">
          <cell r="AA422">
            <v>37476</v>
          </cell>
          <cell r="AB422">
            <v>2925</v>
          </cell>
        </row>
        <row r="423">
          <cell r="AA423">
            <v>37477</v>
          </cell>
          <cell r="AB423">
            <v>3020</v>
          </cell>
        </row>
        <row r="424">
          <cell r="AA424">
            <v>37480</v>
          </cell>
          <cell r="AB424">
            <v>3145</v>
          </cell>
        </row>
        <row r="425">
          <cell r="AA425">
            <v>37481</v>
          </cell>
          <cell r="AB425">
            <v>3162.5</v>
          </cell>
        </row>
        <row r="426">
          <cell r="AA426">
            <v>37482</v>
          </cell>
          <cell r="AB426">
            <v>3195</v>
          </cell>
        </row>
        <row r="427">
          <cell r="AA427">
            <v>37483</v>
          </cell>
          <cell r="AB427">
            <v>3207.5</v>
          </cell>
        </row>
        <row r="428">
          <cell r="AA428">
            <v>37484</v>
          </cell>
          <cell r="AB428">
            <v>3120</v>
          </cell>
        </row>
        <row r="429">
          <cell r="AA429">
            <v>37487</v>
          </cell>
          <cell r="AB429">
            <v>3101</v>
          </cell>
        </row>
        <row r="430">
          <cell r="AA430">
            <v>37488</v>
          </cell>
          <cell r="AB430">
            <v>3098.5</v>
          </cell>
        </row>
        <row r="431">
          <cell r="AA431">
            <v>37489</v>
          </cell>
          <cell r="AB431">
            <v>3081</v>
          </cell>
        </row>
        <row r="432">
          <cell r="AA432">
            <v>37490</v>
          </cell>
          <cell r="AB432">
            <v>3139.5</v>
          </cell>
        </row>
        <row r="433">
          <cell r="AA433">
            <v>37491</v>
          </cell>
          <cell r="AB433">
            <v>3108</v>
          </cell>
        </row>
        <row r="434">
          <cell r="AA434">
            <v>37494</v>
          </cell>
          <cell r="AB434">
            <v>3090</v>
          </cell>
        </row>
        <row r="435">
          <cell r="AA435">
            <v>37495</v>
          </cell>
          <cell r="AB435">
            <v>3119</v>
          </cell>
        </row>
        <row r="436">
          <cell r="AA436">
            <v>37496</v>
          </cell>
          <cell r="AB436">
            <v>3124</v>
          </cell>
        </row>
        <row r="437">
          <cell r="AA437">
            <v>37497</v>
          </cell>
          <cell r="AB437">
            <v>3057</v>
          </cell>
        </row>
        <row r="438">
          <cell r="AA438">
            <v>37498</v>
          </cell>
          <cell r="AB438">
            <v>3006</v>
          </cell>
        </row>
        <row r="439">
          <cell r="AA439">
            <v>37501</v>
          </cell>
          <cell r="AB439">
            <v>3060</v>
          </cell>
        </row>
        <row r="440">
          <cell r="AA440">
            <v>37502</v>
          </cell>
          <cell r="AB440">
            <v>3100</v>
          </cell>
        </row>
        <row r="441">
          <cell r="AA441">
            <v>37503</v>
          </cell>
          <cell r="AB441">
            <v>3115</v>
          </cell>
        </row>
        <row r="442">
          <cell r="AA442">
            <v>37504</v>
          </cell>
          <cell r="AB442">
            <v>3152.5</v>
          </cell>
        </row>
        <row r="443">
          <cell r="AA443">
            <v>37505</v>
          </cell>
          <cell r="AB443">
            <v>3158.5</v>
          </cell>
        </row>
        <row r="444">
          <cell r="AA444">
            <v>37508</v>
          </cell>
          <cell r="AB444">
            <v>3100.5</v>
          </cell>
        </row>
        <row r="445">
          <cell r="AA445">
            <v>37509</v>
          </cell>
          <cell r="AB445">
            <v>3126.5</v>
          </cell>
        </row>
        <row r="446">
          <cell r="AA446">
            <v>37510</v>
          </cell>
          <cell r="AB446">
            <v>3110</v>
          </cell>
        </row>
        <row r="447">
          <cell r="AA447">
            <v>37511</v>
          </cell>
          <cell r="AB447">
            <v>3124.5</v>
          </cell>
        </row>
        <row r="448">
          <cell r="AA448">
            <v>37512</v>
          </cell>
          <cell r="AB448">
            <v>3159.5</v>
          </cell>
        </row>
        <row r="449">
          <cell r="AA449">
            <v>37515</v>
          </cell>
          <cell r="AB449">
            <v>3215</v>
          </cell>
        </row>
        <row r="450">
          <cell r="AA450">
            <v>37516</v>
          </cell>
          <cell r="AB450">
            <v>3275</v>
          </cell>
        </row>
        <row r="451">
          <cell r="AA451">
            <v>37517</v>
          </cell>
          <cell r="AB451">
            <v>3352.5</v>
          </cell>
        </row>
        <row r="452">
          <cell r="AA452">
            <v>37518</v>
          </cell>
          <cell r="AB452">
            <v>3454</v>
          </cell>
        </row>
        <row r="453">
          <cell r="AA453">
            <v>37519</v>
          </cell>
          <cell r="AB453">
            <v>3402.5</v>
          </cell>
        </row>
        <row r="454">
          <cell r="AA454">
            <v>37522</v>
          </cell>
          <cell r="AB454">
            <v>3566.5</v>
          </cell>
        </row>
        <row r="455">
          <cell r="AA455">
            <v>37523</v>
          </cell>
          <cell r="AB455">
            <v>3753.5</v>
          </cell>
        </row>
        <row r="456">
          <cell r="AA456">
            <v>37524</v>
          </cell>
          <cell r="AB456">
            <v>3685</v>
          </cell>
        </row>
        <row r="457">
          <cell r="AA457">
            <v>37525</v>
          </cell>
          <cell r="AB457">
            <v>3771</v>
          </cell>
        </row>
        <row r="458">
          <cell r="AA458">
            <v>37526</v>
          </cell>
          <cell r="AB458">
            <v>3872.5</v>
          </cell>
        </row>
        <row r="459">
          <cell r="AA459">
            <v>37529</v>
          </cell>
          <cell r="AB459">
            <v>3739.5</v>
          </cell>
        </row>
        <row r="460">
          <cell r="AA460">
            <v>37530</v>
          </cell>
          <cell r="AB460">
            <v>3599</v>
          </cell>
        </row>
        <row r="461">
          <cell r="AA461">
            <v>37531</v>
          </cell>
          <cell r="AB461">
            <v>3660</v>
          </cell>
        </row>
        <row r="462">
          <cell r="AA462">
            <v>37532</v>
          </cell>
          <cell r="AB462">
            <v>3695</v>
          </cell>
        </row>
        <row r="463">
          <cell r="AA463">
            <v>37533</v>
          </cell>
          <cell r="AB463">
            <v>3610</v>
          </cell>
        </row>
        <row r="464">
          <cell r="AA464">
            <v>37536</v>
          </cell>
          <cell r="AB464">
            <v>3675</v>
          </cell>
        </row>
        <row r="465">
          <cell r="AA465">
            <v>37537</v>
          </cell>
          <cell r="AB465">
            <v>3769</v>
          </cell>
        </row>
        <row r="466">
          <cell r="AA466">
            <v>37538</v>
          </cell>
          <cell r="AB466">
            <v>3914</v>
          </cell>
        </row>
        <row r="467">
          <cell r="AA467">
            <v>37539</v>
          </cell>
          <cell r="AB467">
            <v>3950.5</v>
          </cell>
        </row>
        <row r="468">
          <cell r="AA468">
            <v>37540</v>
          </cell>
          <cell r="AB468">
            <v>3810</v>
          </cell>
        </row>
        <row r="469">
          <cell r="AA469">
            <v>37543</v>
          </cell>
          <cell r="AB469">
            <v>3850</v>
          </cell>
        </row>
        <row r="470">
          <cell r="AA470">
            <v>37544</v>
          </cell>
          <cell r="AB470">
            <v>3845</v>
          </cell>
        </row>
        <row r="471">
          <cell r="AA471">
            <v>37545</v>
          </cell>
          <cell r="AB471">
            <v>3937.5</v>
          </cell>
        </row>
        <row r="472">
          <cell r="AA472">
            <v>37546</v>
          </cell>
          <cell r="AB472">
            <v>3877</v>
          </cell>
        </row>
        <row r="473">
          <cell r="AA473">
            <v>37547</v>
          </cell>
          <cell r="AB473">
            <v>3867.5</v>
          </cell>
        </row>
        <row r="474">
          <cell r="AA474">
            <v>37550</v>
          </cell>
          <cell r="AB474">
            <v>3938</v>
          </cell>
        </row>
        <row r="475">
          <cell r="AA475">
            <v>37551</v>
          </cell>
          <cell r="AB475">
            <v>3910.5</v>
          </cell>
        </row>
        <row r="476">
          <cell r="AA476">
            <v>37552</v>
          </cell>
          <cell r="AB476">
            <v>3905.5</v>
          </cell>
        </row>
        <row r="477">
          <cell r="AA477">
            <v>37553</v>
          </cell>
          <cell r="AB477">
            <v>3813</v>
          </cell>
        </row>
        <row r="478">
          <cell r="AA478">
            <v>37554</v>
          </cell>
          <cell r="AB478">
            <v>3727.5</v>
          </cell>
        </row>
        <row r="479">
          <cell r="AA479">
            <v>37557</v>
          </cell>
          <cell r="AB479">
            <v>3801</v>
          </cell>
        </row>
        <row r="480">
          <cell r="AA480">
            <v>37558</v>
          </cell>
          <cell r="AB480">
            <v>3820</v>
          </cell>
        </row>
        <row r="481">
          <cell r="AA481">
            <v>37559</v>
          </cell>
          <cell r="AB481">
            <v>3712.5</v>
          </cell>
        </row>
        <row r="482">
          <cell r="AA482">
            <v>37560</v>
          </cell>
          <cell r="AB482">
            <v>3630</v>
          </cell>
        </row>
        <row r="483">
          <cell r="AA483">
            <v>37561</v>
          </cell>
          <cell r="AB483">
            <v>3592.5</v>
          </cell>
        </row>
        <row r="484">
          <cell r="AA484">
            <v>37564</v>
          </cell>
          <cell r="AB484">
            <v>3560.5</v>
          </cell>
        </row>
        <row r="485">
          <cell r="AA485">
            <v>37565</v>
          </cell>
          <cell r="AB485">
            <v>3547</v>
          </cell>
        </row>
        <row r="486">
          <cell r="AA486">
            <v>37566</v>
          </cell>
          <cell r="AB486">
            <v>3655</v>
          </cell>
        </row>
        <row r="487">
          <cell r="AA487">
            <v>37567</v>
          </cell>
          <cell r="AB487">
            <v>3566</v>
          </cell>
        </row>
        <row r="488">
          <cell r="AA488">
            <v>37568</v>
          </cell>
          <cell r="AB488">
            <v>3545</v>
          </cell>
        </row>
        <row r="489">
          <cell r="AA489">
            <v>37571</v>
          </cell>
          <cell r="AB489">
            <v>3525</v>
          </cell>
        </row>
        <row r="490">
          <cell r="AA490">
            <v>37572</v>
          </cell>
          <cell r="AB490">
            <v>3621</v>
          </cell>
        </row>
        <row r="491">
          <cell r="AA491">
            <v>37573</v>
          </cell>
          <cell r="AB491">
            <v>3654</v>
          </cell>
        </row>
        <row r="492">
          <cell r="AA492">
            <v>37574</v>
          </cell>
          <cell r="AB492">
            <v>3700</v>
          </cell>
        </row>
        <row r="493">
          <cell r="AA493">
            <v>37575</v>
          </cell>
          <cell r="AB493">
            <v>3687.5</v>
          </cell>
        </row>
        <row r="494">
          <cell r="AA494">
            <v>37578</v>
          </cell>
          <cell r="AB494">
            <v>3593</v>
          </cell>
        </row>
        <row r="495">
          <cell r="AA495">
            <v>37579</v>
          </cell>
          <cell r="AB495">
            <v>3524.5</v>
          </cell>
        </row>
        <row r="496">
          <cell r="AA496">
            <v>37580</v>
          </cell>
          <cell r="AB496">
            <v>3487.5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G"/>
      <sheetName val="Avaliação Original"/>
      <sheetName val="Avaliação Ordenada Grade"/>
      <sheetName val="Analise RH"/>
      <sheetName val="Debt"/>
      <sheetName val="Inputs"/>
      <sheetName val="Results"/>
      <sheetName val="apoio"/>
      <sheetName val="Plan1"/>
      <sheetName val="FLUXO JULHO05"/>
    </sheetNames>
    <sheetDataSet>
      <sheetData sheetId="0" refreshError="1">
        <row r="5">
          <cell r="K5">
            <v>1</v>
          </cell>
        </row>
        <row r="8">
          <cell r="BA8">
            <v>10</v>
          </cell>
          <cell r="BB8">
            <v>16</v>
          </cell>
        </row>
        <row r="9">
          <cell r="BA9">
            <v>12</v>
          </cell>
          <cell r="BB9">
            <v>15</v>
          </cell>
        </row>
        <row r="10">
          <cell r="BA10">
            <v>14</v>
          </cell>
          <cell r="BB10">
            <v>14</v>
          </cell>
        </row>
        <row r="11">
          <cell r="BA11">
            <v>16</v>
          </cell>
          <cell r="BB11">
            <v>13</v>
          </cell>
        </row>
        <row r="12">
          <cell r="BA12">
            <v>19</v>
          </cell>
          <cell r="BB12">
            <v>12</v>
          </cell>
        </row>
        <row r="13">
          <cell r="BA13">
            <v>22</v>
          </cell>
          <cell r="BB13">
            <v>11</v>
          </cell>
        </row>
        <row r="14">
          <cell r="BA14">
            <v>25</v>
          </cell>
          <cell r="BB14">
            <v>10</v>
          </cell>
        </row>
        <row r="15">
          <cell r="BA15">
            <v>29</v>
          </cell>
          <cell r="BB15">
            <v>9</v>
          </cell>
        </row>
        <row r="16">
          <cell r="BA16">
            <v>33</v>
          </cell>
          <cell r="BB16">
            <v>8</v>
          </cell>
        </row>
        <row r="17">
          <cell r="BA17">
            <v>38</v>
          </cell>
          <cell r="BB17">
            <v>7</v>
          </cell>
        </row>
        <row r="18">
          <cell r="BA18">
            <v>43</v>
          </cell>
          <cell r="BB18">
            <v>6</v>
          </cell>
        </row>
        <row r="19">
          <cell r="BA19">
            <v>50</v>
          </cell>
          <cell r="BB19">
            <v>5</v>
          </cell>
        </row>
        <row r="20">
          <cell r="BA20">
            <v>57</v>
          </cell>
          <cell r="BB20">
            <v>4</v>
          </cell>
        </row>
        <row r="21">
          <cell r="BA21">
            <v>66</v>
          </cell>
          <cell r="BB21">
            <v>3</v>
          </cell>
        </row>
        <row r="22">
          <cell r="BA22">
            <v>76</v>
          </cell>
          <cell r="BB22">
            <v>2</v>
          </cell>
        </row>
        <row r="23">
          <cell r="BA23">
            <v>87</v>
          </cell>
          <cell r="BB23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ira Schroder Small Caps"/>
      <sheetName val="dados"/>
      <sheetName val="dados (2)"/>
      <sheetName val="Setores"/>
      <sheetName val="Schroder Small Caps"/>
      <sheetName val="Schroder_Small_Caps"/>
      <sheetName val="Demonstrativ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Unibanco"/>
      <sheetName val="HSBC"/>
      <sheetName val="Itau"/>
      <sheetName val="JP_Morgan"/>
      <sheetName val="Opportunity"/>
      <sheetName val="CSFB"/>
      <sheetName val="GP_Tecnologia"/>
      <sheetName val="AMBEV"/>
      <sheetName val="AMBEV_DATA"/>
      <sheetName val="IBOVESPA"/>
      <sheetName val="IBX"/>
      <sheetName val="CDI"/>
      <sheetName val="Feriados"/>
      <sheetName val="Schroder Small Caps"/>
      <sheetName val="BLP"/>
      <sheetName val="PARAMETROS"/>
      <sheetName val="Aplic. Finac. - 30.09.02"/>
      <sheetName val="Summary Information"/>
      <sheetName val="REF_01 e 7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-7 (2)"/>
      <sheetName val="E73_2002"/>
      <sheetName val="E73_2001"/>
      <sheetName val="promitentes"/>
      <sheetName val="despesa"/>
      <sheetName val="MM-6"/>
      <sheetName val="Estoque"/>
      <sheetName val="REF"/>
      <sheetName val="custo orçado"/>
      <sheetName val="ajustes"/>
      <sheetName val="E72_2001"/>
      <sheetName val="E72_2002"/>
      <sheetName val="Premissas Gerais"/>
      <sheetName val="E74_2001"/>
      <sheetName val="E74_2002"/>
      <sheetName val="MM-7_(2)"/>
      <sheetName val="custo_orçado"/>
    </sheetNames>
    <sheetDataSet>
      <sheetData sheetId="0" refreshError="1"/>
      <sheetData sheetId="1" refreshError="1">
        <row r="1">
          <cell r="B1" t="str">
            <v>Obr</v>
          </cell>
          <cell r="E1" t="str">
            <v>dade</v>
          </cell>
          <cell r="F1" t="str">
            <v>;Cliente;Fração;Vlr Contrato;Juros TP;Corr</v>
          </cell>
          <cell r="G1" t="str">
            <v>ção;Multa</v>
          </cell>
          <cell r="H1" t="str">
            <v>Mora;Desco</v>
          </cell>
          <cell r="I1" t="str">
            <v>Pago;</v>
          </cell>
        </row>
        <row r="2">
          <cell r="A2">
            <v>104</v>
          </cell>
          <cell r="B2" t="str">
            <v>E73</v>
          </cell>
          <cell r="E2">
            <v>104</v>
          </cell>
          <cell r="F2" t="str">
            <v>;MYRIAM NANCI UCHITEL DE TESCH</v>
          </cell>
          <cell r="G2">
            <v>1.0404500000000001</v>
          </cell>
          <cell r="H2">
            <v>81884.69</v>
          </cell>
          <cell r="I2">
            <v>2396.4</v>
          </cell>
          <cell r="J2">
            <v>910.65</v>
          </cell>
          <cell r="K2">
            <v>0</v>
          </cell>
          <cell r="L2">
            <v>0</v>
          </cell>
          <cell r="M2">
            <v>5614.78</v>
          </cell>
          <cell r="N2">
            <v>79576.960000000006</v>
          </cell>
        </row>
        <row r="3">
          <cell r="A3">
            <v>105</v>
          </cell>
          <cell r="B3" t="str">
            <v>E73</v>
          </cell>
          <cell r="E3">
            <v>105</v>
          </cell>
          <cell r="F3" t="str">
            <v>;BEATRIZ PICCOLOTTO SIQUEIRA BUENO</v>
          </cell>
          <cell r="G3">
            <v>1.0315000000000001</v>
          </cell>
          <cell r="H3">
            <v>61326.53</v>
          </cell>
          <cell r="I3">
            <v>0</v>
          </cell>
          <cell r="J3">
            <v>217.82</v>
          </cell>
          <cell r="K3">
            <v>0</v>
          </cell>
          <cell r="L3">
            <v>0</v>
          </cell>
          <cell r="M3">
            <v>1607.42</v>
          </cell>
          <cell r="N3">
            <v>59936.93</v>
          </cell>
        </row>
        <row r="4">
          <cell r="A4">
            <v>1101</v>
          </cell>
          <cell r="B4" t="str">
            <v>E73</v>
          </cell>
          <cell r="E4">
            <v>1101</v>
          </cell>
          <cell r="F4" t="str">
            <v>;LUIZ MARCELO GARUTTI DE ARAUJO</v>
          </cell>
          <cell r="G4">
            <v>1.1957199999999999</v>
          </cell>
          <cell r="H4">
            <v>41202.120000000003</v>
          </cell>
          <cell r="I4">
            <v>0</v>
          </cell>
          <cell r="J4">
            <v>3042.99</v>
          </cell>
          <cell r="K4">
            <v>23.34</v>
          </cell>
          <cell r="L4">
            <v>10.32</v>
          </cell>
          <cell r="M4">
            <v>7.93</v>
          </cell>
          <cell r="N4">
            <v>44270.84</v>
          </cell>
        </row>
        <row r="5">
          <cell r="A5">
            <v>1102</v>
          </cell>
          <cell r="B5" t="str">
            <v>E73</v>
          </cell>
          <cell r="E5">
            <v>1102</v>
          </cell>
          <cell r="F5" t="str">
            <v>;MARCELO MILLEN</v>
          </cell>
          <cell r="G5">
            <v>1.2380199999999999</v>
          </cell>
          <cell r="H5">
            <v>42574.58</v>
          </cell>
          <cell r="I5">
            <v>0</v>
          </cell>
          <cell r="J5">
            <v>1891.74</v>
          </cell>
          <cell r="K5">
            <v>0</v>
          </cell>
          <cell r="L5">
            <v>0</v>
          </cell>
          <cell r="M5">
            <v>30.48</v>
          </cell>
          <cell r="N5">
            <v>44435.839999999997</v>
          </cell>
        </row>
        <row r="6">
          <cell r="A6">
            <v>1103</v>
          </cell>
          <cell r="B6" t="str">
            <v>E73</v>
          </cell>
          <cell r="E6">
            <v>1103</v>
          </cell>
          <cell r="F6" t="str">
            <v>;PAULO HENRIQUE DE SOUZA</v>
          </cell>
          <cell r="G6">
            <v>1.1848799999999999</v>
          </cell>
          <cell r="H6">
            <v>127732.93</v>
          </cell>
          <cell r="I6">
            <v>0</v>
          </cell>
          <cell r="J6">
            <v>4529.67</v>
          </cell>
          <cell r="K6">
            <v>0</v>
          </cell>
          <cell r="L6">
            <v>0</v>
          </cell>
          <cell r="M6">
            <v>950.09</v>
          </cell>
          <cell r="N6">
            <v>131312.51</v>
          </cell>
        </row>
        <row r="7">
          <cell r="A7">
            <v>1104</v>
          </cell>
          <cell r="B7" t="str">
            <v>E73</v>
          </cell>
          <cell r="E7">
            <v>1104</v>
          </cell>
          <cell r="F7" t="str">
            <v>;BENEDITO TADEU S. FITTIPALDI</v>
          </cell>
          <cell r="G7">
            <v>1.18025</v>
          </cell>
          <cell r="H7">
            <v>96648.75</v>
          </cell>
          <cell r="I7">
            <v>0</v>
          </cell>
          <cell r="J7">
            <v>4580.03</v>
          </cell>
          <cell r="K7">
            <v>0</v>
          </cell>
          <cell r="L7">
            <v>0</v>
          </cell>
          <cell r="M7">
            <v>134.01</v>
          </cell>
          <cell r="N7">
            <v>101094.77</v>
          </cell>
        </row>
        <row r="8">
          <cell r="A8">
            <v>1301</v>
          </cell>
          <cell r="B8" t="str">
            <v>E73</v>
          </cell>
          <cell r="E8">
            <v>1301</v>
          </cell>
          <cell r="F8" t="str">
            <v>;SUELY KOMATSU</v>
          </cell>
          <cell r="G8">
            <v>1.2201599999999999</v>
          </cell>
          <cell r="H8">
            <v>53531.199999999997</v>
          </cell>
          <cell r="I8">
            <v>0</v>
          </cell>
          <cell r="J8">
            <v>2600.69</v>
          </cell>
          <cell r="K8">
            <v>0</v>
          </cell>
          <cell r="L8">
            <v>1.04</v>
          </cell>
          <cell r="M8">
            <v>0</v>
          </cell>
          <cell r="N8">
            <v>56132.93</v>
          </cell>
        </row>
        <row r="9">
          <cell r="A9">
            <v>1302</v>
          </cell>
          <cell r="B9" t="str">
            <v>E73</v>
          </cell>
          <cell r="E9">
            <v>1302</v>
          </cell>
          <cell r="F9" t="str">
            <v>;WAGNER MARQUES</v>
          </cell>
          <cell r="G9">
            <v>1.2781199999999999</v>
          </cell>
          <cell r="H9">
            <v>33777.879999999997</v>
          </cell>
          <cell r="I9">
            <v>0</v>
          </cell>
          <cell r="J9">
            <v>1188.77</v>
          </cell>
          <cell r="K9">
            <v>438.14</v>
          </cell>
          <cell r="L9">
            <v>351.24</v>
          </cell>
          <cell r="M9">
            <v>-22.16</v>
          </cell>
          <cell r="N9">
            <v>35778.19</v>
          </cell>
        </row>
        <row r="10">
          <cell r="A10">
            <v>1304</v>
          </cell>
          <cell r="B10" t="str">
            <v>E73</v>
          </cell>
          <cell r="E10">
            <v>1304</v>
          </cell>
          <cell r="F10" t="str">
            <v>;FERNANDO CARLOS PACINI</v>
          </cell>
          <cell r="G10">
            <v>1.18025</v>
          </cell>
          <cell r="H10">
            <v>144086.72</v>
          </cell>
          <cell r="I10">
            <v>0</v>
          </cell>
          <cell r="J10">
            <v>5124.5</v>
          </cell>
          <cell r="K10">
            <v>0</v>
          </cell>
          <cell r="L10">
            <v>29.56</v>
          </cell>
          <cell r="M10">
            <v>-0.99</v>
          </cell>
          <cell r="N10">
            <v>149241.76999999999</v>
          </cell>
        </row>
        <row r="11">
          <cell r="A11">
            <v>1309</v>
          </cell>
          <cell r="B11" t="str">
            <v>E73</v>
          </cell>
          <cell r="E11">
            <v>1309</v>
          </cell>
          <cell r="F11" t="str">
            <v>;BENEDICTO BAPTISTA JUNIOR</v>
          </cell>
          <cell r="G11">
            <v>1.2566900000000001</v>
          </cell>
          <cell r="H11">
            <v>41171</v>
          </cell>
          <cell r="I11">
            <v>0</v>
          </cell>
          <cell r="J11">
            <v>2959.91</v>
          </cell>
          <cell r="K11">
            <v>0</v>
          </cell>
          <cell r="L11">
            <v>0</v>
          </cell>
          <cell r="M11">
            <v>9.52</v>
          </cell>
          <cell r="N11">
            <v>44121.39</v>
          </cell>
        </row>
        <row r="12">
          <cell r="A12">
            <v>1501</v>
          </cell>
          <cell r="B12" t="str">
            <v>E73</v>
          </cell>
          <cell r="E12">
            <v>1501</v>
          </cell>
          <cell r="F12" t="str">
            <v>;CAROLINE SALERNO</v>
          </cell>
          <cell r="G12">
            <v>1.93588</v>
          </cell>
          <cell r="H12">
            <v>169514.86</v>
          </cell>
          <cell r="I12">
            <v>0</v>
          </cell>
          <cell r="J12">
            <v>7928.97</v>
          </cell>
          <cell r="K12">
            <v>0</v>
          </cell>
          <cell r="L12">
            <v>53.84</v>
          </cell>
          <cell r="M12">
            <v>79.8</v>
          </cell>
          <cell r="N12">
            <v>177417.87</v>
          </cell>
        </row>
        <row r="13">
          <cell r="A13">
            <v>1502</v>
          </cell>
          <cell r="B13" t="str">
            <v>E73</v>
          </cell>
          <cell r="E13">
            <v>1502</v>
          </cell>
          <cell r="F13" t="str">
            <v>;OSCAR FARIA PACHECO BORGES</v>
          </cell>
          <cell r="G13">
            <v>1.1751199999999999</v>
          </cell>
          <cell r="H13">
            <v>32852</v>
          </cell>
          <cell r="I13">
            <v>0</v>
          </cell>
          <cell r="J13">
            <v>2038.13</v>
          </cell>
          <cell r="K13">
            <v>0</v>
          </cell>
          <cell r="L13">
            <v>2.27</v>
          </cell>
          <cell r="M13">
            <v>0</v>
          </cell>
          <cell r="N13">
            <v>34892.400000000001</v>
          </cell>
        </row>
        <row r="14">
          <cell r="A14">
            <v>1503</v>
          </cell>
          <cell r="B14" t="str">
            <v>E73</v>
          </cell>
          <cell r="E14">
            <v>1503</v>
          </cell>
          <cell r="F14" t="str">
            <v>;ANTONIO LUIS DE MACEDO</v>
          </cell>
          <cell r="G14">
            <v>1.8806099999999999</v>
          </cell>
          <cell r="H14">
            <v>200553.64</v>
          </cell>
          <cell r="I14">
            <v>0</v>
          </cell>
          <cell r="J14">
            <v>6765.2</v>
          </cell>
          <cell r="K14">
            <v>0</v>
          </cell>
          <cell r="L14">
            <v>0</v>
          </cell>
          <cell r="M14">
            <v>1670.89</v>
          </cell>
          <cell r="N14">
            <v>205647.95</v>
          </cell>
        </row>
        <row r="15">
          <cell r="A15">
            <v>1504</v>
          </cell>
          <cell r="B15" t="str">
            <v>E73</v>
          </cell>
          <cell r="E15">
            <v>1504</v>
          </cell>
          <cell r="F15" t="str">
            <v>;MARCO ANTONIO BIASOLI</v>
          </cell>
          <cell r="G15">
            <v>1.8806099999999999</v>
          </cell>
          <cell r="H15">
            <v>40286.86</v>
          </cell>
          <cell r="I15">
            <v>0</v>
          </cell>
          <cell r="J15">
            <v>3414.47</v>
          </cell>
          <cell r="K15">
            <v>648.86</v>
          </cell>
          <cell r="L15">
            <v>1054.08</v>
          </cell>
          <cell r="M15">
            <v>-5.83</v>
          </cell>
          <cell r="N15">
            <v>45410.1</v>
          </cell>
        </row>
        <row r="16">
          <cell r="A16">
            <v>1702</v>
          </cell>
          <cell r="B16" t="str">
            <v>E73</v>
          </cell>
          <cell r="E16">
            <v>1702</v>
          </cell>
          <cell r="F16" t="str">
            <v>;VICTOR JOSE ZORZENON REBOUCAS</v>
          </cell>
          <cell r="G16">
            <v>1.1751199999999999</v>
          </cell>
          <cell r="H16">
            <v>112871.36</v>
          </cell>
          <cell r="I16">
            <v>0</v>
          </cell>
          <cell r="J16">
            <v>7553.63</v>
          </cell>
          <cell r="K16">
            <v>0</v>
          </cell>
          <cell r="L16">
            <v>0</v>
          </cell>
          <cell r="M16">
            <v>-2.06</v>
          </cell>
          <cell r="N16">
            <v>120427.05</v>
          </cell>
        </row>
        <row r="17">
          <cell r="A17">
            <v>1704</v>
          </cell>
          <cell r="B17" t="str">
            <v>E73</v>
          </cell>
          <cell r="E17">
            <v>1704</v>
          </cell>
          <cell r="F17" t="str">
            <v>;PAULO ERICO FARIA GUEDES</v>
          </cell>
          <cell r="G17">
            <v>1.85354</v>
          </cell>
          <cell r="H17">
            <v>239789.39</v>
          </cell>
          <cell r="I17">
            <v>0</v>
          </cell>
          <cell r="J17">
            <v>4491.7</v>
          </cell>
          <cell r="K17">
            <v>0</v>
          </cell>
          <cell r="L17">
            <v>0</v>
          </cell>
          <cell r="M17">
            <v>313.14999999999998</v>
          </cell>
          <cell r="N17">
            <v>243967.94</v>
          </cell>
        </row>
        <row r="18">
          <cell r="A18">
            <v>1705</v>
          </cell>
          <cell r="B18" t="str">
            <v>E73</v>
          </cell>
          <cell r="E18">
            <v>1705</v>
          </cell>
          <cell r="F18" t="str">
            <v>;MARCOS LAZARO BURIGO</v>
          </cell>
          <cell r="G18">
            <v>1.1751199999999999</v>
          </cell>
          <cell r="H18">
            <v>57507.77</v>
          </cell>
          <cell r="I18">
            <v>0</v>
          </cell>
          <cell r="J18">
            <v>2194.69</v>
          </cell>
          <cell r="K18">
            <v>0</v>
          </cell>
          <cell r="L18">
            <v>71.61</v>
          </cell>
          <cell r="M18">
            <v>44.12</v>
          </cell>
          <cell r="N18">
            <v>59729.95</v>
          </cell>
        </row>
        <row r="19">
          <cell r="A19">
            <v>1706</v>
          </cell>
          <cell r="B19" t="str">
            <v>E73</v>
          </cell>
          <cell r="E19">
            <v>1706</v>
          </cell>
          <cell r="F19" t="str">
            <v>;ADRIANO SA DE SEIXAS MAIA</v>
          </cell>
          <cell r="G19">
            <v>1.87585</v>
          </cell>
          <cell r="H19">
            <v>156912</v>
          </cell>
          <cell r="I19">
            <v>0</v>
          </cell>
          <cell r="J19">
            <v>5033.24</v>
          </cell>
          <cell r="K19">
            <v>0</v>
          </cell>
          <cell r="L19">
            <v>0</v>
          </cell>
          <cell r="M19">
            <v>0</v>
          </cell>
          <cell r="N19">
            <v>161945.24</v>
          </cell>
        </row>
        <row r="20">
          <cell r="A20">
            <v>302</v>
          </cell>
          <cell r="B20" t="str">
            <v>E73</v>
          </cell>
          <cell r="E20">
            <v>302</v>
          </cell>
          <cell r="F20" t="str">
            <v>;PATRICIA B DA ROCHA CASTELLOES</v>
          </cell>
          <cell r="G20">
            <v>1.04935</v>
          </cell>
          <cell r="H20">
            <v>62594.58</v>
          </cell>
          <cell r="I20">
            <v>15425.6</v>
          </cell>
          <cell r="J20">
            <v>5450.46</v>
          </cell>
          <cell r="K20">
            <v>0</v>
          </cell>
          <cell r="L20">
            <v>0</v>
          </cell>
          <cell r="M20">
            <v>-33.549999999999997</v>
          </cell>
          <cell r="N20">
            <v>83504.19</v>
          </cell>
        </row>
        <row r="21">
          <cell r="A21">
            <v>303</v>
          </cell>
          <cell r="B21" t="str">
            <v>E73</v>
          </cell>
          <cell r="E21">
            <v>303</v>
          </cell>
          <cell r="F21" t="str">
            <v>;MASSASHI RUY OHTAKE</v>
          </cell>
          <cell r="G21">
            <v>1.0450900000000001</v>
          </cell>
          <cell r="H21">
            <v>38206.26</v>
          </cell>
          <cell r="I21">
            <v>0</v>
          </cell>
          <cell r="J21">
            <v>1437.18</v>
          </cell>
          <cell r="K21">
            <v>0</v>
          </cell>
          <cell r="L21">
            <v>0</v>
          </cell>
          <cell r="M21">
            <v>99.1</v>
          </cell>
          <cell r="N21">
            <v>39544.339999999997</v>
          </cell>
        </row>
        <row r="22">
          <cell r="A22">
            <v>305</v>
          </cell>
          <cell r="B22" t="str">
            <v>E73</v>
          </cell>
          <cell r="E22">
            <v>305</v>
          </cell>
          <cell r="F22" t="str">
            <v>;CRISTIANA MELLO PORTUGAL GOMES</v>
          </cell>
          <cell r="G22">
            <v>1.0315000000000001</v>
          </cell>
          <cell r="H22">
            <v>37986.89</v>
          </cell>
          <cell r="I22">
            <v>0</v>
          </cell>
          <cell r="J22">
            <v>2582.2199999999998</v>
          </cell>
          <cell r="K22">
            <v>0</v>
          </cell>
          <cell r="L22">
            <v>5.86</v>
          </cell>
          <cell r="M22">
            <v>0</v>
          </cell>
          <cell r="N22">
            <v>40574.97</v>
          </cell>
        </row>
        <row r="23">
          <cell r="A23">
            <v>504</v>
          </cell>
          <cell r="B23" t="str">
            <v>E73</v>
          </cell>
          <cell r="E23">
            <v>504</v>
          </cell>
          <cell r="F23" t="str">
            <v>;JORGE LUIZ DIAS MARTINS</v>
          </cell>
          <cell r="G23">
            <v>1.0648899999999999</v>
          </cell>
          <cell r="H23">
            <v>84764.85</v>
          </cell>
          <cell r="I23">
            <v>0</v>
          </cell>
          <cell r="J23">
            <v>711.13</v>
          </cell>
          <cell r="K23">
            <v>22.78</v>
          </cell>
          <cell r="L23">
            <v>7.6</v>
          </cell>
          <cell r="M23">
            <v>0</v>
          </cell>
          <cell r="N23">
            <v>85506.36</v>
          </cell>
        </row>
        <row r="24">
          <cell r="A24">
            <v>505</v>
          </cell>
          <cell r="B24" t="str">
            <v>E73</v>
          </cell>
          <cell r="E24">
            <v>505</v>
          </cell>
          <cell r="F24" t="str">
            <v>;EDUARDO OSAKO</v>
          </cell>
          <cell r="G24">
            <v>1.05593</v>
          </cell>
          <cell r="H24">
            <v>54733.599999999999</v>
          </cell>
          <cell r="I24">
            <v>0</v>
          </cell>
          <cell r="J24">
            <v>3961.35</v>
          </cell>
          <cell r="K24">
            <v>212.59</v>
          </cell>
          <cell r="L24">
            <v>131</v>
          </cell>
          <cell r="M24">
            <v>0</v>
          </cell>
          <cell r="N24">
            <v>59038.54</v>
          </cell>
        </row>
        <row r="25">
          <cell r="A25">
            <v>506</v>
          </cell>
          <cell r="B25" t="str">
            <v>E73</v>
          </cell>
          <cell r="E25">
            <v>506</v>
          </cell>
          <cell r="F25" t="str">
            <v>;JOSE ALEXANDRE ROCHA SOARES</v>
          </cell>
          <cell r="G25">
            <v>1.05593</v>
          </cell>
          <cell r="H25">
            <v>20900</v>
          </cell>
          <cell r="I25">
            <v>0</v>
          </cell>
          <cell r="J25">
            <v>528.91999999999996</v>
          </cell>
          <cell r="K25">
            <v>0</v>
          </cell>
          <cell r="L25">
            <v>0</v>
          </cell>
          <cell r="M25">
            <v>0</v>
          </cell>
          <cell r="N25">
            <v>21428.92</v>
          </cell>
        </row>
        <row r="26">
          <cell r="A26">
            <v>507</v>
          </cell>
          <cell r="B26" t="str">
            <v>E73</v>
          </cell>
          <cell r="E26">
            <v>507</v>
          </cell>
          <cell r="F26" t="str">
            <v>;MARCELO TAMBASCO</v>
          </cell>
          <cell r="G26">
            <v>1.0648899999999999</v>
          </cell>
          <cell r="H26">
            <v>119555.75</v>
          </cell>
          <cell r="I26">
            <v>0</v>
          </cell>
          <cell r="J26">
            <v>464.89</v>
          </cell>
          <cell r="K26">
            <v>0</v>
          </cell>
          <cell r="L26">
            <v>0</v>
          </cell>
          <cell r="M26">
            <v>24.4</v>
          </cell>
          <cell r="N26">
            <v>119996.24</v>
          </cell>
        </row>
        <row r="27">
          <cell r="A27">
            <v>508</v>
          </cell>
          <cell r="B27" t="str">
            <v>E73</v>
          </cell>
          <cell r="E27">
            <v>508</v>
          </cell>
          <cell r="F27" t="str">
            <v>;ALEXANDRE HIDEO YODA</v>
          </cell>
          <cell r="G27">
            <v>1.0450900000000001</v>
          </cell>
          <cell r="H27">
            <v>32266.07</v>
          </cell>
          <cell r="I27">
            <v>0</v>
          </cell>
          <cell r="J27">
            <v>43.84</v>
          </cell>
          <cell r="K27">
            <v>0</v>
          </cell>
          <cell r="L27">
            <v>0</v>
          </cell>
          <cell r="M27">
            <v>0</v>
          </cell>
          <cell r="N27">
            <v>32309.91</v>
          </cell>
        </row>
        <row r="28">
          <cell r="A28">
            <v>702</v>
          </cell>
          <cell r="B28" t="str">
            <v>E73</v>
          </cell>
          <cell r="E28">
            <v>702</v>
          </cell>
          <cell r="F28" t="str">
            <v>;JOAO RAIMONDO</v>
          </cell>
          <cell r="G28">
            <v>1.07379</v>
          </cell>
          <cell r="H28">
            <v>136821.25</v>
          </cell>
          <cell r="I28">
            <v>0</v>
          </cell>
          <cell r="J28">
            <v>6217.81</v>
          </cell>
          <cell r="K28">
            <v>0</v>
          </cell>
          <cell r="L28">
            <v>0</v>
          </cell>
          <cell r="M28">
            <v>701.86</v>
          </cell>
          <cell r="N28">
            <v>142337.20000000001</v>
          </cell>
        </row>
        <row r="29">
          <cell r="A29">
            <v>703</v>
          </cell>
          <cell r="B29" t="str">
            <v>E73</v>
          </cell>
          <cell r="E29">
            <v>703</v>
          </cell>
          <cell r="F29" t="str">
            <v>;JOAO RAIMONDO</v>
          </cell>
          <cell r="G29">
            <v>1.06952</v>
          </cell>
          <cell r="H29">
            <v>131773.5</v>
          </cell>
          <cell r="I29">
            <v>0</v>
          </cell>
          <cell r="J29">
            <v>6016.89</v>
          </cell>
          <cell r="K29">
            <v>0</v>
          </cell>
          <cell r="L29">
            <v>0</v>
          </cell>
          <cell r="M29">
            <v>669.58</v>
          </cell>
          <cell r="N29">
            <v>137120.81</v>
          </cell>
        </row>
        <row r="30">
          <cell r="A30">
            <v>704</v>
          </cell>
          <cell r="B30" t="str">
            <v>E73</v>
          </cell>
          <cell r="E30">
            <v>704</v>
          </cell>
          <cell r="F30" t="str">
            <v>;SANDRA MARIA KRAUCHER</v>
          </cell>
          <cell r="G30">
            <v>1.0648899999999999</v>
          </cell>
          <cell r="H30">
            <v>69659.679999999993</v>
          </cell>
          <cell r="I30">
            <v>0</v>
          </cell>
          <cell r="J30">
            <v>2790.12</v>
          </cell>
          <cell r="K30">
            <v>0</v>
          </cell>
          <cell r="L30">
            <v>0</v>
          </cell>
          <cell r="M30">
            <v>0</v>
          </cell>
          <cell r="N30">
            <v>72449.8</v>
          </cell>
        </row>
        <row r="31">
          <cell r="A31">
            <v>707</v>
          </cell>
          <cell r="B31" t="str">
            <v>E73</v>
          </cell>
          <cell r="E31">
            <v>707</v>
          </cell>
          <cell r="F31" t="str">
            <v>;MARCELO CESANA</v>
          </cell>
          <cell r="G31">
            <v>1.0648899999999999</v>
          </cell>
          <cell r="H31">
            <v>42200</v>
          </cell>
          <cell r="I31">
            <v>0</v>
          </cell>
          <cell r="J31">
            <v>3305.79</v>
          </cell>
          <cell r="K31">
            <v>0</v>
          </cell>
          <cell r="L31">
            <v>0</v>
          </cell>
          <cell r="M31">
            <v>0</v>
          </cell>
          <cell r="N31">
            <v>45505.79</v>
          </cell>
        </row>
        <row r="32">
          <cell r="A32">
            <v>710</v>
          </cell>
          <cell r="B32" t="str">
            <v>E73</v>
          </cell>
          <cell r="E32">
            <v>710</v>
          </cell>
          <cell r="F32" t="str">
            <v>;FRANCISCO BENZI</v>
          </cell>
          <cell r="G32">
            <v>1.0315000000000001</v>
          </cell>
          <cell r="H32">
            <v>68904.100000000006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68904.100000000006</v>
          </cell>
        </row>
        <row r="33">
          <cell r="A33">
            <v>901</v>
          </cell>
          <cell r="B33" t="str">
            <v>E73</v>
          </cell>
          <cell r="E33">
            <v>901</v>
          </cell>
          <cell r="F33" t="str">
            <v>;LUIZ GILDIN</v>
          </cell>
          <cell r="G33">
            <v>1.1712899999999999</v>
          </cell>
          <cell r="H33">
            <v>37889.199999999997</v>
          </cell>
          <cell r="I33">
            <v>0</v>
          </cell>
          <cell r="J33">
            <v>2950.51</v>
          </cell>
          <cell r="K33">
            <v>0</v>
          </cell>
          <cell r="L33">
            <v>3.23</v>
          </cell>
          <cell r="M33">
            <v>0</v>
          </cell>
          <cell r="N33">
            <v>40842.94</v>
          </cell>
        </row>
        <row r="34">
          <cell r="A34">
            <v>902</v>
          </cell>
          <cell r="B34" t="str">
            <v>E73</v>
          </cell>
          <cell r="E34">
            <v>902</v>
          </cell>
          <cell r="F34" t="str">
            <v>;LUIZ CESAR QUEIROZ STOCKLER</v>
          </cell>
          <cell r="G34">
            <v>1.2135800000000001</v>
          </cell>
          <cell r="H34">
            <v>126754.8</v>
          </cell>
          <cell r="I34">
            <v>0</v>
          </cell>
          <cell r="J34">
            <v>6671.45</v>
          </cell>
          <cell r="K34">
            <v>0</v>
          </cell>
          <cell r="L34">
            <v>0</v>
          </cell>
          <cell r="M34">
            <v>0</v>
          </cell>
          <cell r="N34">
            <v>133426.25</v>
          </cell>
        </row>
        <row r="35">
          <cell r="A35">
            <v>903</v>
          </cell>
          <cell r="B35" t="str">
            <v>E73</v>
          </cell>
          <cell r="E35">
            <v>903</v>
          </cell>
          <cell r="F35" t="str">
            <v>;RICARDO MACHADO FERLA</v>
          </cell>
          <cell r="G35">
            <v>1.06952</v>
          </cell>
          <cell r="H35">
            <v>46414.3</v>
          </cell>
          <cell r="I35">
            <v>0</v>
          </cell>
          <cell r="J35">
            <v>1109.05</v>
          </cell>
          <cell r="K35">
            <v>0</v>
          </cell>
          <cell r="L35">
            <v>1.86</v>
          </cell>
          <cell r="M35">
            <v>-18.5</v>
          </cell>
          <cell r="N35">
            <v>47543.71</v>
          </cell>
        </row>
        <row r="36">
          <cell r="A36">
            <v>904</v>
          </cell>
          <cell r="B36" t="str">
            <v>E73</v>
          </cell>
          <cell r="E36">
            <v>904</v>
          </cell>
          <cell r="F36" t="str">
            <v>;RUBENS HENRIQUE KUHL JUNIOR</v>
          </cell>
          <cell r="G36">
            <v>1.0648899999999999</v>
          </cell>
          <cell r="H36">
            <v>120078.76</v>
          </cell>
          <cell r="I36">
            <v>0</v>
          </cell>
          <cell r="J36">
            <v>1725.08</v>
          </cell>
          <cell r="K36">
            <v>0</v>
          </cell>
          <cell r="L36">
            <v>0</v>
          </cell>
          <cell r="M36">
            <v>-19.23</v>
          </cell>
          <cell r="N36">
            <v>121823.07</v>
          </cell>
        </row>
        <row r="37">
          <cell r="A37">
            <v>908</v>
          </cell>
          <cell r="B37" t="str">
            <v>E73</v>
          </cell>
          <cell r="E37">
            <v>908</v>
          </cell>
          <cell r="F37" t="str">
            <v>;MARIA CECILIA GUIMARAES ISOLDI</v>
          </cell>
          <cell r="G37">
            <v>1.06952</v>
          </cell>
          <cell r="H37">
            <v>43834.68</v>
          </cell>
          <cell r="I37">
            <v>0</v>
          </cell>
          <cell r="J37">
            <v>2467.9299999999998</v>
          </cell>
          <cell r="K37">
            <v>0</v>
          </cell>
          <cell r="L37">
            <v>0</v>
          </cell>
          <cell r="M37">
            <v>193.91</v>
          </cell>
          <cell r="N37">
            <v>46108.7</v>
          </cell>
        </row>
        <row r="38">
          <cell r="A38">
            <v>910</v>
          </cell>
          <cell r="B38" t="str">
            <v>E73</v>
          </cell>
          <cell r="E38">
            <v>910</v>
          </cell>
          <cell r="F38" t="str">
            <v>;FABIO KINKER CALIENDO BENZI</v>
          </cell>
          <cell r="G38">
            <v>1.1712899999999999</v>
          </cell>
          <cell r="H38">
            <v>73027.5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73027.5</v>
          </cell>
        </row>
        <row r="39">
          <cell r="A39">
            <v>0</v>
          </cell>
        </row>
        <row r="40">
          <cell r="A40">
            <v>0</v>
          </cell>
          <cell r="H40">
            <v>3082590.0500000003</v>
          </cell>
          <cell r="I40">
            <v>17822</v>
          </cell>
          <cell r="J40">
            <v>114901.41999999997</v>
          </cell>
          <cell r="K40">
            <v>1345.7099999999998</v>
          </cell>
          <cell r="L40">
            <v>1723.5099999999995</v>
          </cell>
          <cell r="M40">
            <v>12048.720000000001</v>
          </cell>
          <cell r="N40">
            <v>3230431.41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G"/>
      <sheetName val="EVALUATION"/>
      <sheetName val="Sheet2"/>
      <sheetName val="£"/>
      <sheetName val="INS"/>
      <sheetName val="BRG"/>
      <sheetName val="REF_01 e 77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A17">
            <v>125</v>
          </cell>
          <cell r="B17">
            <v>150</v>
          </cell>
          <cell r="C17">
            <v>58.6</v>
          </cell>
          <cell r="D17">
            <v>4468</v>
          </cell>
          <cell r="E17">
            <v>58.24</v>
          </cell>
          <cell r="F17">
            <v>5645</v>
          </cell>
        </row>
        <row r="18">
          <cell r="A18">
            <v>150</v>
          </cell>
          <cell r="B18">
            <v>200</v>
          </cell>
          <cell r="C18">
            <v>64.88</v>
          </cell>
          <cell r="D18">
            <v>3526</v>
          </cell>
          <cell r="E18">
            <v>58.78</v>
          </cell>
          <cell r="F18">
            <v>5564</v>
          </cell>
        </row>
        <row r="19">
          <cell r="A19">
            <v>200</v>
          </cell>
          <cell r="B19">
            <v>250</v>
          </cell>
          <cell r="C19">
            <v>70.48</v>
          </cell>
          <cell r="D19">
            <v>2406</v>
          </cell>
          <cell r="E19">
            <v>69.7</v>
          </cell>
          <cell r="F19">
            <v>3380</v>
          </cell>
        </row>
        <row r="20">
          <cell r="A20">
            <v>250</v>
          </cell>
          <cell r="B20">
            <v>300</v>
          </cell>
          <cell r="C20">
            <v>60.8</v>
          </cell>
          <cell r="D20">
            <v>4826</v>
          </cell>
          <cell r="E20">
            <v>69.040000000000006</v>
          </cell>
          <cell r="F20">
            <v>3545</v>
          </cell>
        </row>
        <row r="21">
          <cell r="A21">
            <v>300</v>
          </cell>
          <cell r="B21">
            <v>400</v>
          </cell>
          <cell r="C21">
            <v>68.22</v>
          </cell>
          <cell r="D21">
            <v>2600</v>
          </cell>
          <cell r="E21">
            <v>73.680000000000007</v>
          </cell>
          <cell r="F21">
            <v>2153</v>
          </cell>
        </row>
        <row r="22">
          <cell r="A22">
            <v>400</v>
          </cell>
          <cell r="B22">
            <v>500</v>
          </cell>
          <cell r="C22">
            <v>62.1</v>
          </cell>
          <cell r="D22">
            <v>5048</v>
          </cell>
          <cell r="E22">
            <v>77.19</v>
          </cell>
          <cell r="F22">
            <v>749</v>
          </cell>
        </row>
        <row r="23">
          <cell r="A23">
            <v>500</v>
          </cell>
          <cell r="B23">
            <v>600</v>
          </cell>
          <cell r="C23">
            <v>61.39</v>
          </cell>
          <cell r="D23">
            <v>5403</v>
          </cell>
          <cell r="E23">
            <v>72.08</v>
          </cell>
          <cell r="F23">
            <v>3304</v>
          </cell>
        </row>
        <row r="24">
          <cell r="A24">
            <v>600</v>
          </cell>
          <cell r="B24">
            <v>800</v>
          </cell>
          <cell r="C24">
            <v>67.42</v>
          </cell>
          <cell r="D24">
            <v>1788</v>
          </cell>
          <cell r="E24">
            <v>78.33</v>
          </cell>
          <cell r="F24">
            <v>-443</v>
          </cell>
        </row>
        <row r="25">
          <cell r="A25">
            <v>800</v>
          </cell>
          <cell r="B25">
            <v>1000</v>
          </cell>
          <cell r="C25">
            <v>81.459999999999994</v>
          </cell>
          <cell r="D25">
            <v>-9444</v>
          </cell>
          <cell r="E25">
            <v>69.12</v>
          </cell>
          <cell r="F25">
            <v>6921</v>
          </cell>
        </row>
        <row r="26">
          <cell r="A26">
            <v>1000</v>
          </cell>
          <cell r="B26">
            <v>1250</v>
          </cell>
          <cell r="C26">
            <v>70.03</v>
          </cell>
          <cell r="D26">
            <v>1983</v>
          </cell>
          <cell r="E26">
            <v>80.89</v>
          </cell>
          <cell r="F26">
            <v>-4847</v>
          </cell>
        </row>
        <row r="27">
          <cell r="A27">
            <v>1250</v>
          </cell>
          <cell r="B27">
            <v>1500</v>
          </cell>
          <cell r="C27">
            <v>75.03</v>
          </cell>
          <cell r="D27">
            <v>-4272</v>
          </cell>
          <cell r="E27">
            <v>77.22</v>
          </cell>
          <cell r="F27">
            <v>-257</v>
          </cell>
        </row>
        <row r="28">
          <cell r="A28">
            <v>1500</v>
          </cell>
          <cell r="B28">
            <v>2000</v>
          </cell>
          <cell r="C28">
            <v>87.39</v>
          </cell>
          <cell r="D28">
            <v>-22815</v>
          </cell>
        </row>
      </sheetData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"/>
      <sheetName val="PASSIVO"/>
      <sheetName val="DEM RES"/>
      <sheetName val="RES AC"/>
      <sheetName val="NE"/>
      <sheetName val="ASSIN"/>
      <sheetName val="2000"/>
      <sheetName val="AC"/>
      <sheetName val="ARLP"/>
      <sheetName val="PC"/>
      <sheetName val="ELP"/>
      <sheetName val="INDICES"/>
      <sheetName val="DETALHES ATIVO"/>
      <sheetName val="DETALHES PASSIVO"/>
      <sheetName val="ESTOQUE"/>
      <sheetName val="Plan12"/>
      <sheetName val="Plan10"/>
      <sheetName val="Plan13"/>
      <sheetName val="Plan14"/>
      <sheetName val="Plan15"/>
      <sheetName val="Plan16"/>
      <sheetName val="QG"/>
    </sheetNames>
    <sheetDataSet>
      <sheetData sheetId="0" refreshError="1"/>
      <sheetData sheetId="1" refreshError="1">
        <row r="1">
          <cell r="A1" t="str">
            <v>GOLDSZTEIN S/A ADMINISTRAÇÃO E INCORPORAÇÕES</v>
          </cell>
        </row>
        <row r="2">
          <cell r="A2" t="str">
            <v>BALANCETE EM 30 DE NOVEMBRO DE 2000</v>
          </cell>
        </row>
        <row r="4">
          <cell r="A4" t="str">
            <v>P A S S I V O</v>
          </cell>
        </row>
        <row r="6">
          <cell r="E6" t="str">
            <v>VALORES</v>
          </cell>
          <cell r="G6" t="str">
            <v>VALORES</v>
          </cell>
        </row>
        <row r="7">
          <cell r="E7" t="str">
            <v>CONTÁBEIS</v>
          </cell>
          <cell r="G7" t="str">
            <v>DE MERCADO</v>
          </cell>
        </row>
        <row r="8">
          <cell r="E8" t="str">
            <v xml:space="preserve">R$     </v>
          </cell>
          <cell r="G8" t="str">
            <v>R$</v>
          </cell>
        </row>
        <row r="9">
          <cell r="A9" t="str">
            <v>CIRCULANTE</v>
          </cell>
          <cell r="E9">
            <v>29028966.539999999</v>
          </cell>
          <cell r="G9">
            <v>29028966.539999999</v>
          </cell>
        </row>
        <row r="10">
          <cell r="A10" t="str">
            <v xml:space="preserve">  Fornecedores </v>
          </cell>
          <cell r="E10">
            <v>1451501.71</v>
          </cell>
          <cell r="G10">
            <v>1451501.71</v>
          </cell>
        </row>
        <row r="11">
          <cell r="A11" t="str">
            <v xml:space="preserve">  Instituições financeiras</v>
          </cell>
          <cell r="E11">
            <v>2240061.3199999998</v>
          </cell>
          <cell r="G11">
            <v>2240061.3199999998</v>
          </cell>
        </row>
        <row r="12">
          <cell r="A12" t="str">
            <v xml:space="preserve">  Instituições financeiras - SFH</v>
          </cell>
          <cell r="E12">
            <v>4813423.49</v>
          </cell>
          <cell r="G12">
            <v>4813423.49</v>
          </cell>
        </row>
        <row r="13">
          <cell r="A13" t="str">
            <v xml:space="preserve">  Débito p/aquisição de terrenos</v>
          </cell>
          <cell r="E13">
            <v>1869310.99</v>
          </cell>
          <cell r="G13">
            <v>1869310.99</v>
          </cell>
        </row>
        <row r="14">
          <cell r="A14" t="str">
            <v xml:space="preserve">  Impostos e contribuições sociais</v>
          </cell>
          <cell r="E14">
            <v>756923.13</v>
          </cell>
          <cell r="G14">
            <v>756923.13</v>
          </cell>
        </row>
        <row r="15">
          <cell r="A15" t="str">
            <v xml:space="preserve">  Provisão para férias, 13º salário e encargos</v>
          </cell>
          <cell r="E15">
            <v>776469.23</v>
          </cell>
          <cell r="G15">
            <v>776469.23</v>
          </cell>
        </row>
        <row r="16">
          <cell r="A16" t="str">
            <v xml:space="preserve">  Custo orçado de unidades vendidas</v>
          </cell>
          <cell r="E16">
            <v>15444934.789999999</v>
          </cell>
          <cell r="G16">
            <v>15444934.789999999</v>
          </cell>
        </row>
        <row r="17">
          <cell r="A17" t="str">
            <v xml:space="preserve">  Credores diversos</v>
          </cell>
          <cell r="E17">
            <v>1676341.88</v>
          </cell>
          <cell r="G17">
            <v>1676341.88</v>
          </cell>
        </row>
        <row r="19">
          <cell r="A19" t="str">
            <v>EXIGÍVEL A LONGO PRAZO</v>
          </cell>
          <cell r="E19">
            <v>24741055.140000001</v>
          </cell>
          <cell r="G19">
            <v>21455317.979999997</v>
          </cell>
        </row>
        <row r="20">
          <cell r="A20" t="str">
            <v xml:space="preserve">  Débitos com pessoas ligadas</v>
          </cell>
          <cell r="E20">
            <v>652611.62</v>
          </cell>
          <cell r="G20">
            <v>652611.62</v>
          </cell>
        </row>
        <row r="21">
          <cell r="A21" t="str">
            <v xml:space="preserve">  Instituições financeiras</v>
          </cell>
          <cell r="E21">
            <v>5992622.6100000003</v>
          </cell>
          <cell r="G21">
            <v>2706885.45</v>
          </cell>
          <cell r="H21" t="str">
            <v>(4)</v>
          </cell>
        </row>
        <row r="22">
          <cell r="A22" t="str">
            <v xml:space="preserve">  Instituições financeiras - SFH</v>
          </cell>
          <cell r="E22">
            <v>9572210.8399999999</v>
          </cell>
          <cell r="G22">
            <v>9572210.8399999999</v>
          </cell>
        </row>
        <row r="23">
          <cell r="A23" t="str">
            <v xml:space="preserve">  Custo orçado de unidades vendidas</v>
          </cell>
          <cell r="E23">
            <v>5913006.9900000002</v>
          </cell>
          <cell r="G23">
            <v>5913006.9900000002</v>
          </cell>
        </row>
        <row r="24">
          <cell r="A24" t="str">
            <v xml:space="preserve">  Débito p/aquisição de terrenos</v>
          </cell>
          <cell r="E24">
            <v>677953.61</v>
          </cell>
          <cell r="G24">
            <v>677953.61</v>
          </cell>
        </row>
        <row r="25">
          <cell r="A25" t="str">
            <v xml:space="preserve">  Contribuições Sociais (parcel e litígios)</v>
          </cell>
          <cell r="E25">
            <v>1932649.47</v>
          </cell>
          <cell r="G25">
            <v>1932649.47</v>
          </cell>
        </row>
        <row r="27">
          <cell r="A27" t="str">
            <v>RESULTADO DE EXERCÍCIOS FUTUROS</v>
          </cell>
          <cell r="E27">
            <v>27582854.229999997</v>
          </cell>
          <cell r="G27">
            <v>27582854.229999997</v>
          </cell>
        </row>
        <row r="28">
          <cell r="A28" t="str">
            <v xml:space="preserve">  Receita diferida de incorporação de imóveis</v>
          </cell>
          <cell r="E28">
            <v>58167387.399999999</v>
          </cell>
          <cell r="G28">
            <v>58167387.399999999</v>
          </cell>
        </row>
        <row r="29">
          <cell r="A29" t="str">
            <v xml:space="preserve">  Custo diferido de incorporação de imóveis</v>
          </cell>
          <cell r="E29">
            <v>-30584533.170000002</v>
          </cell>
          <cell r="G29">
            <v>-30584533.170000002</v>
          </cell>
        </row>
        <row r="31">
          <cell r="A31" t="str">
            <v>TOTAL</v>
          </cell>
          <cell r="E31">
            <v>81352875.909999996</v>
          </cell>
          <cell r="G31">
            <v>78067138.75</v>
          </cell>
        </row>
        <row r="33">
          <cell r="A33" t="str">
            <v>PATRIMÔNIO LÍQUIDO</v>
          </cell>
          <cell r="E33">
            <v>10274265.750000004</v>
          </cell>
          <cell r="G33">
            <v>17371518.640000004</v>
          </cell>
        </row>
        <row r="34">
          <cell r="A34" t="str">
            <v xml:space="preserve">  CAPITAL SOCIAL</v>
          </cell>
          <cell r="E34">
            <v>8020000</v>
          </cell>
          <cell r="G34">
            <v>8020000</v>
          </cell>
        </row>
        <row r="35">
          <cell r="A35" t="str">
            <v xml:space="preserve">   Capital social subscrito</v>
          </cell>
          <cell r="E35">
            <v>8020000</v>
          </cell>
          <cell r="G35">
            <v>8020000</v>
          </cell>
        </row>
        <row r="37">
          <cell r="A37" t="str">
            <v xml:space="preserve">  RESERVAS DE CAPITAL</v>
          </cell>
          <cell r="E37">
            <v>151641.87</v>
          </cell>
          <cell r="G37">
            <v>151641.87</v>
          </cell>
        </row>
        <row r="38">
          <cell r="A38" t="str">
            <v xml:space="preserve">   Reserva de investimentos incentivados</v>
          </cell>
          <cell r="E38">
            <v>151641.87</v>
          </cell>
          <cell r="G38">
            <v>151641.87</v>
          </cell>
        </row>
        <row r="40">
          <cell r="A40" t="str">
            <v xml:space="preserve">  RESULTADOS ACUMULADOS</v>
          </cell>
          <cell r="E40">
            <v>2102623.880000005</v>
          </cell>
          <cell r="G40">
            <v>9199876.7700000051</v>
          </cell>
        </row>
        <row r="42">
          <cell r="A42" t="str">
            <v>TOTAL DO PASSIVO</v>
          </cell>
          <cell r="E42">
            <v>91627141.659999996</v>
          </cell>
          <cell r="G42">
            <v>95438657.389999986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S"/>
      <sheetName val="INDICES"/>
      <sheetName val="INDICES (2)"/>
      <sheetName val="CEF"/>
      <sheetName val="FÓRMULAS"/>
      <sheetName val="ITAU"/>
      <sheetName val="DEM RES"/>
      <sheetName val="Plan1 (2)"/>
      <sheetName val="Plan1"/>
      <sheetName val="DADOS - 97X98X99X00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Consol V N-O. Encerrad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-7 (3)"/>
      <sheetName val="E72_2001"/>
      <sheetName val="E72_2002"/>
      <sheetName val="REF"/>
      <sheetName val="promitentes"/>
      <sheetName val="despesas"/>
      <sheetName val="MM-7 (2)"/>
      <sheetName val="Estoque"/>
      <sheetName val="custo orçado"/>
      <sheetName val="ajustes"/>
    </sheetNames>
    <sheetDataSet>
      <sheetData sheetId="0" refreshError="1"/>
      <sheetData sheetId="1" refreshError="1">
        <row r="1">
          <cell r="B1" t="str">
            <v>Obr</v>
          </cell>
          <cell r="C1" t="str">
            <v>dad</v>
          </cell>
          <cell r="D1" t="str">
            <v>e;</v>
          </cell>
          <cell r="E1" t="str">
            <v>Cliente;Fração;Vlr Contrato;Juros</v>
          </cell>
          <cell r="F1" t="str">
            <v>TP;Corre</v>
          </cell>
          <cell r="G1" t="str">
            <v>ção;Multa</v>
          </cell>
          <cell r="H1" t="str">
            <v>Mora;Desco</v>
          </cell>
          <cell r="I1" t="str">
            <v>Pago;</v>
          </cell>
        </row>
        <row r="2">
          <cell r="A2" t="str">
            <v>71A</v>
          </cell>
          <cell r="B2" t="str">
            <v>E72</v>
          </cell>
          <cell r="C2">
            <v>71</v>
          </cell>
          <cell r="D2" t="str">
            <v>A</v>
          </cell>
          <cell r="E2" t="str">
            <v>;ARNALDO ALVES VIEIRA</v>
          </cell>
          <cell r="F2" t="str">
            <v>;</v>
          </cell>
          <cell r="G2">
            <v>4.5972400000000002</v>
          </cell>
          <cell r="H2">
            <v>204381</v>
          </cell>
          <cell r="I2">
            <v>0</v>
          </cell>
          <cell r="J2">
            <v>65.069999999999993</v>
          </cell>
          <cell r="K2">
            <v>0</v>
          </cell>
          <cell r="L2">
            <v>0</v>
          </cell>
          <cell r="M2">
            <v>0</v>
          </cell>
          <cell r="N2">
            <v>204446.07</v>
          </cell>
          <cell r="O2" t="str">
            <v>;</v>
          </cell>
        </row>
        <row r="3">
          <cell r="A3" t="str">
            <v>91A</v>
          </cell>
          <cell r="B3" t="str">
            <v>E72</v>
          </cell>
          <cell r="C3">
            <v>91</v>
          </cell>
          <cell r="D3" t="str">
            <v>A</v>
          </cell>
          <cell r="E3" t="str">
            <v>;GENESIO SCHIAVINATO JUNIOR</v>
          </cell>
          <cell r="F3" t="str">
            <v>;</v>
          </cell>
          <cell r="G3">
            <v>4.5564099999999996</v>
          </cell>
          <cell r="H3">
            <v>145438.25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145438.25</v>
          </cell>
          <cell r="O3" t="str">
            <v>;</v>
          </cell>
        </row>
        <row r="4">
          <cell r="A4" t="str">
            <v>101A</v>
          </cell>
          <cell r="B4" t="str">
            <v>E72</v>
          </cell>
          <cell r="C4">
            <v>101</v>
          </cell>
          <cell r="D4" t="str">
            <v>A</v>
          </cell>
          <cell r="E4" t="str">
            <v>;SEGMENTO PARTICIPACOES S/C LTD</v>
          </cell>
          <cell r="F4" t="str">
            <v>;</v>
          </cell>
          <cell r="G4">
            <v>4.5652900000000001</v>
          </cell>
          <cell r="H4">
            <v>26389</v>
          </cell>
          <cell r="I4">
            <v>0</v>
          </cell>
          <cell r="J4">
            <v>577.83000000000004</v>
          </cell>
          <cell r="K4">
            <v>0</v>
          </cell>
          <cell r="L4">
            <v>0</v>
          </cell>
          <cell r="M4">
            <v>0</v>
          </cell>
          <cell r="N4">
            <v>26966.83</v>
          </cell>
          <cell r="O4" t="str">
            <v>;</v>
          </cell>
        </row>
        <row r="5">
          <cell r="A5" t="str">
            <v>111A</v>
          </cell>
          <cell r="B5" t="str">
            <v>E72</v>
          </cell>
          <cell r="C5">
            <v>111</v>
          </cell>
          <cell r="D5" t="str">
            <v>A</v>
          </cell>
          <cell r="E5" t="str">
            <v>;SEGMENTO PARTICIPACOES S/C LTD</v>
          </cell>
          <cell r="F5" t="str">
            <v>;</v>
          </cell>
          <cell r="G5">
            <v>4.5972400000000002</v>
          </cell>
          <cell r="H5">
            <v>26389</v>
          </cell>
          <cell r="I5">
            <v>0</v>
          </cell>
          <cell r="J5">
            <v>577.83000000000004</v>
          </cell>
          <cell r="K5">
            <v>0</v>
          </cell>
          <cell r="L5">
            <v>0</v>
          </cell>
          <cell r="M5">
            <v>0</v>
          </cell>
          <cell r="N5">
            <v>26966.83</v>
          </cell>
          <cell r="O5" t="str">
            <v>;</v>
          </cell>
        </row>
        <row r="6">
          <cell r="A6" t="str">
            <v>51B</v>
          </cell>
          <cell r="B6" t="str">
            <v>E72</v>
          </cell>
          <cell r="C6">
            <v>51</v>
          </cell>
          <cell r="D6" t="str">
            <v>B</v>
          </cell>
          <cell r="E6" t="str">
            <v>;PEDRO GERALDO COSTA JUNIOR</v>
          </cell>
          <cell r="F6" t="str">
            <v>;</v>
          </cell>
          <cell r="G6">
            <v>3.9698799999999999</v>
          </cell>
          <cell r="H6">
            <v>212300.61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212300.61</v>
          </cell>
          <cell r="O6" t="str">
            <v>;</v>
          </cell>
        </row>
        <row r="7">
          <cell r="A7" t="str">
            <v>61B</v>
          </cell>
          <cell r="B7" t="str">
            <v>E72</v>
          </cell>
          <cell r="C7">
            <v>61</v>
          </cell>
          <cell r="D7" t="str">
            <v>B</v>
          </cell>
          <cell r="E7" t="str">
            <v>;MAGALI BIM</v>
          </cell>
          <cell r="F7" t="str">
            <v>;</v>
          </cell>
          <cell r="G7">
            <v>3.9698799999999999</v>
          </cell>
          <cell r="H7">
            <v>251511.35</v>
          </cell>
          <cell r="I7">
            <v>26831.37</v>
          </cell>
          <cell r="J7">
            <v>4613.0200000000004</v>
          </cell>
          <cell r="K7">
            <v>0</v>
          </cell>
          <cell r="L7">
            <v>14.81</v>
          </cell>
          <cell r="M7">
            <v>13.14</v>
          </cell>
          <cell r="N7">
            <v>282957.40999999997</v>
          </cell>
          <cell r="O7" t="str">
            <v>;</v>
          </cell>
        </row>
        <row r="8">
          <cell r="A8" t="str">
            <v>71B</v>
          </cell>
          <cell r="B8" t="str">
            <v>E72</v>
          </cell>
          <cell r="C8">
            <v>71</v>
          </cell>
          <cell r="D8" t="str">
            <v>B</v>
          </cell>
          <cell r="E8" t="str">
            <v>;ROSELI MARIA MANO</v>
          </cell>
          <cell r="F8" t="str">
            <v>;</v>
          </cell>
          <cell r="G8">
            <v>4.0107100000000004</v>
          </cell>
          <cell r="H8">
            <v>225834.8</v>
          </cell>
          <cell r="I8">
            <v>0</v>
          </cell>
          <cell r="J8">
            <v>245.66</v>
          </cell>
          <cell r="K8">
            <v>0</v>
          </cell>
          <cell r="L8">
            <v>0</v>
          </cell>
          <cell r="M8">
            <v>0</v>
          </cell>
          <cell r="N8">
            <v>226080.46</v>
          </cell>
          <cell r="O8" t="str">
            <v>;</v>
          </cell>
        </row>
        <row r="9">
          <cell r="A9" t="str">
            <v>81B</v>
          </cell>
          <cell r="B9" t="str">
            <v>E72</v>
          </cell>
          <cell r="C9">
            <v>81</v>
          </cell>
          <cell r="D9" t="str">
            <v>B</v>
          </cell>
          <cell r="E9" t="str">
            <v>;JOSE GERALDO VILLAS BOAS</v>
          </cell>
          <cell r="F9" t="str">
            <v>;</v>
          </cell>
          <cell r="G9">
            <v>4.0515400000000001</v>
          </cell>
          <cell r="H9">
            <v>345000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345000</v>
          </cell>
          <cell r="O9" t="str">
            <v>;</v>
          </cell>
        </row>
        <row r="10">
          <cell r="A10" t="str">
            <v>91B</v>
          </cell>
          <cell r="B10" t="str">
            <v>E72</v>
          </cell>
          <cell r="C10">
            <v>91</v>
          </cell>
          <cell r="D10" t="str">
            <v>B</v>
          </cell>
          <cell r="E10" t="str">
            <v>;LUIZ DAS NEVES</v>
          </cell>
          <cell r="F10" t="str">
            <v>;</v>
          </cell>
          <cell r="G10">
            <v>4.0515400000000001</v>
          </cell>
          <cell r="H10">
            <v>74089.8</v>
          </cell>
          <cell r="I10">
            <v>0</v>
          </cell>
          <cell r="J10">
            <v>3117.88</v>
          </cell>
          <cell r="K10">
            <v>0</v>
          </cell>
          <cell r="L10">
            <v>0</v>
          </cell>
          <cell r="M10">
            <v>0</v>
          </cell>
          <cell r="N10">
            <v>77207.679999999993</v>
          </cell>
          <cell r="O10" t="str">
            <v>;</v>
          </cell>
        </row>
        <row r="11">
          <cell r="A11" t="str">
            <v>101B</v>
          </cell>
          <cell r="B11" t="str">
            <v>E72</v>
          </cell>
          <cell r="C11">
            <v>101</v>
          </cell>
          <cell r="D11" t="str">
            <v>B</v>
          </cell>
          <cell r="E11" t="str">
            <v>;MARCELO DE CASTRO FERNANDES</v>
          </cell>
          <cell r="F11" t="str">
            <v>;</v>
          </cell>
          <cell r="G11">
            <v>4.0311199999999996</v>
          </cell>
          <cell r="H11">
            <v>379057.57</v>
          </cell>
          <cell r="I11">
            <v>32605.43</v>
          </cell>
          <cell r="J11">
            <v>0</v>
          </cell>
          <cell r="K11">
            <v>0</v>
          </cell>
          <cell r="L11">
            <v>0</v>
          </cell>
          <cell r="M11">
            <v>0.01</v>
          </cell>
          <cell r="N11">
            <v>411662.99</v>
          </cell>
          <cell r="O11" t="str">
            <v>;</v>
          </cell>
        </row>
        <row r="12">
          <cell r="A12" t="str">
            <v>111B</v>
          </cell>
          <cell r="B12" t="str">
            <v>E72</v>
          </cell>
          <cell r="C12">
            <v>111</v>
          </cell>
          <cell r="D12" t="str">
            <v>B</v>
          </cell>
          <cell r="E12" t="str">
            <v>;MARCELO DE CASTRO FERNANDES</v>
          </cell>
          <cell r="F12" t="str">
            <v>;</v>
          </cell>
          <cell r="G12">
            <v>4.04</v>
          </cell>
          <cell r="H12">
            <v>383243.58</v>
          </cell>
          <cell r="I12">
            <v>32931.35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416174.93</v>
          </cell>
          <cell r="O12" t="str">
            <v>;</v>
          </cell>
        </row>
        <row r="13">
          <cell r="A13" t="str">
            <v>13M</v>
          </cell>
          <cell r="B13" t="str">
            <v>E72</v>
          </cell>
          <cell r="C13" t="str">
            <v>13M</v>
          </cell>
          <cell r="E13" t="str">
            <v>;GENESIO SCHIAVINATO JUNIOR</v>
          </cell>
          <cell r="F13" t="str">
            <v>;</v>
          </cell>
          <cell r="G13">
            <v>0.13696</v>
          </cell>
          <cell r="H13">
            <v>19399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19399</v>
          </cell>
          <cell r="O13" t="str">
            <v>;</v>
          </cell>
        </row>
        <row r="15">
          <cell r="H15">
            <v>2293033.96</v>
          </cell>
          <cell r="I15">
            <v>92368.15</v>
          </cell>
          <cell r="J15">
            <v>9197.2900000000009</v>
          </cell>
          <cell r="K15">
            <v>0</v>
          </cell>
          <cell r="L15">
            <v>14.81</v>
          </cell>
          <cell r="M15">
            <v>13.15</v>
          </cell>
          <cell r="N15">
            <v>2394601.06</v>
          </cell>
        </row>
      </sheetData>
      <sheetData sheetId="2" refreshError="1">
        <row r="1">
          <cell r="B1" t="str">
            <v>mpObr</v>
          </cell>
          <cell r="C1" t="str">
            <v>aUni</v>
          </cell>
          <cell r="D1" t="str">
            <v>dad</v>
          </cell>
          <cell r="E1" t="str">
            <v>eC</v>
          </cell>
          <cell r="F1" t="str">
            <v>lienteFraçãoVlr ContratoJuros</v>
          </cell>
          <cell r="G1" t="str">
            <v>çãoMulta</v>
          </cell>
          <cell r="H1" t="str">
            <v>MoraDesco</v>
          </cell>
          <cell r="I1" t="str">
            <v>Pago</v>
          </cell>
        </row>
        <row r="2">
          <cell r="A2" t="str">
            <v>51A</v>
          </cell>
          <cell r="B2" t="str">
            <v>E72</v>
          </cell>
          <cell r="C2" t="str">
            <v>A-</v>
          </cell>
          <cell r="D2">
            <v>51</v>
          </cell>
          <cell r="E2" t="str">
            <v>A</v>
          </cell>
          <cell r="F2" t="str">
            <v>ROSANA POCINHO</v>
          </cell>
          <cell r="G2">
            <v>4.5972400000000002</v>
          </cell>
          <cell r="H2">
            <v>543322.4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543322.4</v>
          </cell>
        </row>
        <row r="3">
          <cell r="A3" t="str">
            <v>61A</v>
          </cell>
          <cell r="B3" t="str">
            <v>E72</v>
          </cell>
          <cell r="C3" t="str">
            <v>A-</v>
          </cell>
          <cell r="D3">
            <v>61</v>
          </cell>
          <cell r="E3" t="str">
            <v>A</v>
          </cell>
          <cell r="F3" t="str">
            <v>TEDDY DE MORAES</v>
          </cell>
          <cell r="G3">
            <v>4.5155900000000004</v>
          </cell>
          <cell r="H3">
            <v>558253.44999999995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558253.44999999995</v>
          </cell>
        </row>
        <row r="4">
          <cell r="A4" t="str">
            <v>71A</v>
          </cell>
          <cell r="B4" t="str">
            <v>E72</v>
          </cell>
          <cell r="C4" t="str">
            <v>A-</v>
          </cell>
          <cell r="D4">
            <v>71</v>
          </cell>
          <cell r="E4" t="str">
            <v>A</v>
          </cell>
          <cell r="F4" t="str">
            <v>ARNALDO ALVES VIEIRA</v>
          </cell>
          <cell r="G4">
            <v>4.5972400000000002</v>
          </cell>
          <cell r="H4">
            <v>736953</v>
          </cell>
          <cell r="I4">
            <v>0</v>
          </cell>
          <cell r="J4">
            <v>19539.16</v>
          </cell>
          <cell r="K4">
            <v>0</v>
          </cell>
          <cell r="L4">
            <v>0</v>
          </cell>
          <cell r="M4">
            <v>6.32</v>
          </cell>
          <cell r="N4">
            <v>756485.84</v>
          </cell>
        </row>
        <row r="5">
          <cell r="A5" t="str">
            <v>91A</v>
          </cell>
          <cell r="B5" t="str">
            <v>E72</v>
          </cell>
          <cell r="C5" t="str">
            <v>A-</v>
          </cell>
          <cell r="D5">
            <v>91</v>
          </cell>
          <cell r="E5" t="str">
            <v>A</v>
          </cell>
          <cell r="F5" t="str">
            <v>GENESIO SCHIAVINATO JUNIOR</v>
          </cell>
          <cell r="G5">
            <v>4.5564099999999996</v>
          </cell>
          <cell r="H5">
            <v>561438.23</v>
          </cell>
          <cell r="I5">
            <v>0</v>
          </cell>
          <cell r="J5">
            <v>17479.009999999998</v>
          </cell>
          <cell r="K5">
            <v>0</v>
          </cell>
          <cell r="L5">
            <v>0</v>
          </cell>
          <cell r="M5">
            <v>-11.89</v>
          </cell>
          <cell r="N5">
            <v>578929.13</v>
          </cell>
        </row>
        <row r="6">
          <cell r="A6" t="str">
            <v>101A</v>
          </cell>
          <cell r="B6" t="str">
            <v>E72</v>
          </cell>
          <cell r="C6" t="str">
            <v>A-</v>
          </cell>
          <cell r="D6">
            <v>101</v>
          </cell>
          <cell r="E6" t="str">
            <v>A</v>
          </cell>
          <cell r="F6" t="str">
            <v>SEGMENTO PARTICIPACOES S/C LTD</v>
          </cell>
          <cell r="G6">
            <v>4.5652900000000001</v>
          </cell>
          <cell r="H6">
            <v>343056.99</v>
          </cell>
          <cell r="I6">
            <v>0</v>
          </cell>
          <cell r="J6">
            <v>25315.65</v>
          </cell>
          <cell r="K6">
            <v>0</v>
          </cell>
          <cell r="L6">
            <v>331.5</v>
          </cell>
          <cell r="M6">
            <v>673.36</v>
          </cell>
          <cell r="N6">
            <v>368030.78</v>
          </cell>
        </row>
        <row r="7">
          <cell r="A7" t="str">
            <v>111A</v>
          </cell>
          <cell r="B7" t="str">
            <v>E72</v>
          </cell>
          <cell r="C7" t="str">
            <v>A-</v>
          </cell>
          <cell r="D7">
            <v>111</v>
          </cell>
          <cell r="E7" t="str">
            <v>A</v>
          </cell>
          <cell r="F7" t="str">
            <v>SEGMENTO PARTICIPACOES S/C LTD</v>
          </cell>
          <cell r="G7">
            <v>4.5972400000000002</v>
          </cell>
          <cell r="H7">
            <v>343056.99</v>
          </cell>
          <cell r="I7">
            <v>0</v>
          </cell>
          <cell r="J7">
            <v>25315.65</v>
          </cell>
          <cell r="K7">
            <v>0</v>
          </cell>
          <cell r="L7">
            <v>331.5</v>
          </cell>
          <cell r="M7">
            <v>673.36</v>
          </cell>
          <cell r="N7">
            <v>368030.78</v>
          </cell>
        </row>
        <row r="8">
          <cell r="A8" t="str">
            <v>51B</v>
          </cell>
          <cell r="B8" t="str">
            <v>E72</v>
          </cell>
          <cell r="C8" t="str">
            <v>A-</v>
          </cell>
          <cell r="D8">
            <v>51</v>
          </cell>
          <cell r="E8" t="str">
            <v>B</v>
          </cell>
          <cell r="F8" t="str">
            <v>PEDRO GERALDO COSTA JUNIOR</v>
          </cell>
          <cell r="G8">
            <v>3.9698799999999999</v>
          </cell>
          <cell r="H8">
            <v>451320.61</v>
          </cell>
          <cell r="I8">
            <v>0</v>
          </cell>
          <cell r="J8">
            <v>15111.77</v>
          </cell>
          <cell r="K8">
            <v>274.07</v>
          </cell>
          <cell r="L8">
            <v>87.15</v>
          </cell>
          <cell r="M8">
            <v>0</v>
          </cell>
          <cell r="N8">
            <v>466793.6</v>
          </cell>
        </row>
        <row r="9">
          <cell r="A9" t="str">
            <v>61B</v>
          </cell>
          <cell r="B9" t="str">
            <v>E72</v>
          </cell>
          <cell r="C9" t="str">
            <v>A-</v>
          </cell>
          <cell r="D9">
            <v>61</v>
          </cell>
          <cell r="E9" t="str">
            <v>B</v>
          </cell>
          <cell r="F9" t="str">
            <v>MAGALI BIM</v>
          </cell>
          <cell r="G9">
            <v>3.9698799999999999</v>
          </cell>
          <cell r="H9">
            <v>412634</v>
          </cell>
          <cell r="I9">
            <v>85291.06</v>
          </cell>
          <cell r="J9">
            <v>31861.02</v>
          </cell>
          <cell r="K9">
            <v>0</v>
          </cell>
          <cell r="L9">
            <v>1240.92</v>
          </cell>
          <cell r="M9">
            <v>48292.87</v>
          </cell>
          <cell r="N9">
            <v>482734.13</v>
          </cell>
        </row>
        <row r="10">
          <cell r="A10" t="str">
            <v>81B</v>
          </cell>
          <cell r="B10" t="str">
            <v>E72</v>
          </cell>
          <cell r="C10" t="str">
            <v>A-</v>
          </cell>
          <cell r="D10">
            <v>81</v>
          </cell>
          <cell r="E10" t="str">
            <v>B</v>
          </cell>
          <cell r="F10" t="str">
            <v>JOSE GERALDO VILLAS BOAS</v>
          </cell>
          <cell r="G10">
            <v>4.0515400000000001</v>
          </cell>
          <cell r="H10">
            <v>525000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525000</v>
          </cell>
        </row>
        <row r="11">
          <cell r="A11" t="str">
            <v>91B</v>
          </cell>
          <cell r="B11" t="str">
            <v>E72</v>
          </cell>
          <cell r="C11" t="str">
            <v>A-</v>
          </cell>
          <cell r="D11">
            <v>91</v>
          </cell>
          <cell r="E11" t="str">
            <v>B</v>
          </cell>
          <cell r="F11" t="str">
            <v>LUIZ DAS NEVES</v>
          </cell>
          <cell r="G11">
            <v>4.0515400000000001</v>
          </cell>
          <cell r="H11">
            <v>643802.36</v>
          </cell>
          <cell r="I11">
            <v>0</v>
          </cell>
          <cell r="J11">
            <v>80673.69</v>
          </cell>
          <cell r="K11">
            <v>0</v>
          </cell>
          <cell r="L11">
            <v>0</v>
          </cell>
          <cell r="M11">
            <v>41430.269999999997</v>
          </cell>
          <cell r="N11">
            <v>683045.78</v>
          </cell>
        </row>
        <row r="12">
          <cell r="A12" t="str">
            <v>101B</v>
          </cell>
          <cell r="B12" t="str">
            <v>E72</v>
          </cell>
          <cell r="C12" t="str">
            <v>A-</v>
          </cell>
          <cell r="D12">
            <v>101</v>
          </cell>
          <cell r="E12" t="str">
            <v>B</v>
          </cell>
          <cell r="F12" t="str">
            <v>MARCELO DE CASTRO FERNANDES</v>
          </cell>
          <cell r="G12">
            <v>4.0311199999999996</v>
          </cell>
          <cell r="H12">
            <v>625892.4</v>
          </cell>
          <cell r="I12">
            <v>85355.97</v>
          </cell>
          <cell r="J12">
            <v>25438.98</v>
          </cell>
          <cell r="K12">
            <v>0</v>
          </cell>
          <cell r="L12">
            <v>0</v>
          </cell>
          <cell r="M12">
            <v>0.01</v>
          </cell>
          <cell r="N12">
            <v>736687.34</v>
          </cell>
        </row>
        <row r="13">
          <cell r="A13" t="str">
            <v>111B</v>
          </cell>
          <cell r="B13" t="str">
            <v>E72</v>
          </cell>
          <cell r="C13" t="str">
            <v>A-</v>
          </cell>
          <cell r="D13">
            <v>111</v>
          </cell>
          <cell r="E13" t="str">
            <v>B</v>
          </cell>
          <cell r="F13" t="str">
            <v>MARCELO DE CASTRO FERNANDES</v>
          </cell>
          <cell r="G13">
            <v>4.04</v>
          </cell>
          <cell r="H13">
            <v>632545.37</v>
          </cell>
          <cell r="I13">
            <v>86209.11</v>
          </cell>
          <cell r="J13">
            <v>25693.16</v>
          </cell>
          <cell r="K13">
            <v>0</v>
          </cell>
          <cell r="L13">
            <v>0</v>
          </cell>
          <cell r="M13">
            <v>0</v>
          </cell>
          <cell r="N13">
            <v>744447.64</v>
          </cell>
        </row>
        <row r="15">
          <cell r="H15">
            <v>6377275.8000000007</v>
          </cell>
          <cell r="I15">
            <v>256856.14</v>
          </cell>
          <cell r="J15">
            <v>266428.09000000003</v>
          </cell>
          <cell r="K15">
            <v>274.07</v>
          </cell>
          <cell r="L15">
            <v>1991.0700000000002</v>
          </cell>
          <cell r="M15">
            <v>91064.3</v>
          </cell>
          <cell r="N15">
            <v>6811760.8699999992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endimentos entregues"/>
      <sheetName val="Obras que tiveram início"/>
      <sheetName val="Plan1"/>
      <sheetName val="Plan2"/>
    </sheetNames>
    <sheetDataSet>
      <sheetData sheetId="0"/>
      <sheetData sheetId="1">
        <row r="3">
          <cell r="E3" t="str">
            <v>Cyrela</v>
          </cell>
        </row>
        <row r="4">
          <cell r="E4" t="str">
            <v>Cyrela</v>
          </cell>
        </row>
        <row r="5">
          <cell r="E5" t="str">
            <v>Cyrela</v>
          </cell>
        </row>
        <row r="6">
          <cell r="E6" t="str">
            <v>Cyrela</v>
          </cell>
        </row>
        <row r="7">
          <cell r="E7" t="str">
            <v>Cyrela</v>
          </cell>
        </row>
        <row r="8">
          <cell r="E8" t="str">
            <v>Cyrela</v>
          </cell>
        </row>
        <row r="9">
          <cell r="E9" t="str">
            <v>Cyrela</v>
          </cell>
        </row>
        <row r="10">
          <cell r="E10" t="str">
            <v>Cyrela</v>
          </cell>
        </row>
        <row r="11">
          <cell r="E11" t="str">
            <v>Cyrela</v>
          </cell>
        </row>
        <row r="12">
          <cell r="E12" t="str">
            <v>Cyrela</v>
          </cell>
        </row>
        <row r="13">
          <cell r="E13" t="str">
            <v>Cyrela</v>
          </cell>
        </row>
        <row r="14">
          <cell r="E14" t="str">
            <v>Living</v>
          </cell>
        </row>
        <row r="15">
          <cell r="E15" t="str">
            <v>Living</v>
          </cell>
        </row>
        <row r="16">
          <cell r="E16" t="str">
            <v>Cyrela</v>
          </cell>
        </row>
        <row r="17">
          <cell r="E17" t="str">
            <v>Cyrela</v>
          </cell>
        </row>
        <row r="18">
          <cell r="E18" t="str">
            <v>Living</v>
          </cell>
        </row>
        <row r="19">
          <cell r="E19" t="str">
            <v>Cyrela</v>
          </cell>
        </row>
        <row r="20">
          <cell r="E20" t="str">
            <v>Cyrela</v>
          </cell>
        </row>
        <row r="21">
          <cell r="E21" t="str">
            <v>Cyrela</v>
          </cell>
        </row>
        <row r="22">
          <cell r="E22" t="str">
            <v>Cyrela</v>
          </cell>
        </row>
        <row r="23">
          <cell r="E23" t="str">
            <v>Cyrela</v>
          </cell>
        </row>
        <row r="24">
          <cell r="E24" t="str">
            <v>Cyrela</v>
          </cell>
        </row>
        <row r="25">
          <cell r="E25" t="str">
            <v>Cyrela</v>
          </cell>
        </row>
        <row r="26">
          <cell r="E26" t="str">
            <v>Living</v>
          </cell>
        </row>
        <row r="27">
          <cell r="E27" t="str">
            <v>Cyrela</v>
          </cell>
        </row>
        <row r="28">
          <cell r="E28" t="str">
            <v>Living</v>
          </cell>
        </row>
        <row r="29">
          <cell r="E29" t="str">
            <v>Living</v>
          </cell>
        </row>
        <row r="30">
          <cell r="E30" t="str">
            <v>Living</v>
          </cell>
        </row>
        <row r="31">
          <cell r="E31" t="str">
            <v>Living</v>
          </cell>
        </row>
        <row r="32">
          <cell r="E32" t="str">
            <v>Living</v>
          </cell>
        </row>
        <row r="33">
          <cell r="E33" t="str">
            <v>Living</v>
          </cell>
        </row>
        <row r="34">
          <cell r="E34" t="str">
            <v>Living</v>
          </cell>
        </row>
        <row r="35">
          <cell r="E35" t="str">
            <v>Living</v>
          </cell>
        </row>
        <row r="36">
          <cell r="E36" t="str">
            <v>Living</v>
          </cell>
        </row>
        <row r="37">
          <cell r="E37" t="str">
            <v>Living</v>
          </cell>
        </row>
        <row r="38">
          <cell r="E38" t="str">
            <v>Living</v>
          </cell>
        </row>
        <row r="39">
          <cell r="E39" t="str">
            <v>Living</v>
          </cell>
        </row>
        <row r="40">
          <cell r="E40" t="str">
            <v>Living</v>
          </cell>
        </row>
        <row r="41">
          <cell r="E41" t="str">
            <v>Living</v>
          </cell>
        </row>
        <row r="42">
          <cell r="E42" t="str">
            <v>Living</v>
          </cell>
        </row>
        <row r="43">
          <cell r="E43" t="str">
            <v>Living</v>
          </cell>
        </row>
        <row r="44">
          <cell r="E44" t="str">
            <v>Living</v>
          </cell>
        </row>
        <row r="45">
          <cell r="E45" t="str">
            <v>Living</v>
          </cell>
        </row>
        <row r="46">
          <cell r="E46" t="str">
            <v>Living</v>
          </cell>
        </row>
        <row r="47">
          <cell r="E47" t="str">
            <v>Living</v>
          </cell>
        </row>
        <row r="48">
          <cell r="E48" t="str">
            <v>Living</v>
          </cell>
        </row>
        <row r="49">
          <cell r="E49" t="str">
            <v>Living</v>
          </cell>
        </row>
        <row r="50">
          <cell r="E50" t="str">
            <v>Living</v>
          </cell>
        </row>
        <row r="51">
          <cell r="E51" t="str">
            <v>Living</v>
          </cell>
        </row>
        <row r="52">
          <cell r="E52" t="str">
            <v>Living</v>
          </cell>
        </row>
        <row r="53">
          <cell r="E53" t="str">
            <v>Living</v>
          </cell>
        </row>
        <row r="54">
          <cell r="E54" t="str">
            <v>Living</v>
          </cell>
        </row>
        <row r="55">
          <cell r="E55" t="str">
            <v>Living</v>
          </cell>
        </row>
        <row r="56">
          <cell r="E56" t="str">
            <v>Living</v>
          </cell>
        </row>
        <row r="57">
          <cell r="E57" t="str">
            <v>Living</v>
          </cell>
        </row>
        <row r="58">
          <cell r="E58" t="str">
            <v>Living</v>
          </cell>
        </row>
        <row r="59">
          <cell r="E59" t="str">
            <v>Living</v>
          </cell>
        </row>
        <row r="60">
          <cell r="E60" t="str">
            <v>Living</v>
          </cell>
        </row>
        <row r="61">
          <cell r="E61" t="str">
            <v>Living</v>
          </cell>
        </row>
        <row r="62">
          <cell r="E62" t="str">
            <v>Living</v>
          </cell>
        </row>
        <row r="63">
          <cell r="E63" t="str">
            <v>Living</v>
          </cell>
        </row>
        <row r="64">
          <cell r="E64" t="str">
            <v>Living</v>
          </cell>
        </row>
        <row r="65">
          <cell r="E65" t="str">
            <v>Living</v>
          </cell>
        </row>
        <row r="66">
          <cell r="E66" t="str">
            <v>Living</v>
          </cell>
        </row>
        <row r="67">
          <cell r="E67" t="str">
            <v>Living</v>
          </cell>
        </row>
        <row r="68">
          <cell r="E68" t="str">
            <v>Living</v>
          </cell>
        </row>
        <row r="69">
          <cell r="E69" t="str">
            <v>Cyrela</v>
          </cell>
        </row>
        <row r="70">
          <cell r="E70" t="str">
            <v>Cyrela</v>
          </cell>
        </row>
        <row r="71">
          <cell r="E71" t="str">
            <v>Living</v>
          </cell>
        </row>
        <row r="72">
          <cell r="E72" t="str">
            <v>Cyrela</v>
          </cell>
        </row>
        <row r="73">
          <cell r="E73" t="str">
            <v>Living</v>
          </cell>
        </row>
        <row r="74">
          <cell r="E74" t="str">
            <v>Cyrela</v>
          </cell>
        </row>
        <row r="75">
          <cell r="E75" t="str">
            <v>Cyrela</v>
          </cell>
        </row>
        <row r="76">
          <cell r="E76" t="str">
            <v>Living</v>
          </cell>
        </row>
        <row r="77">
          <cell r="E77" t="str">
            <v>Living</v>
          </cell>
        </row>
        <row r="78">
          <cell r="E78" t="str">
            <v>Living</v>
          </cell>
        </row>
        <row r="79">
          <cell r="E79" t="str">
            <v>Living</v>
          </cell>
        </row>
        <row r="80">
          <cell r="E80" t="str">
            <v>Cyrela</v>
          </cell>
        </row>
        <row r="81">
          <cell r="E81" t="str">
            <v>Living</v>
          </cell>
        </row>
        <row r="82">
          <cell r="E82" t="str">
            <v>Cyrela</v>
          </cell>
        </row>
        <row r="83">
          <cell r="E83" t="str">
            <v>Cyrela</v>
          </cell>
        </row>
        <row r="84">
          <cell r="E84" t="str">
            <v>Cyrela</v>
          </cell>
        </row>
        <row r="85">
          <cell r="E85" t="str">
            <v>Living</v>
          </cell>
        </row>
        <row r="86">
          <cell r="E86" t="str">
            <v>Living</v>
          </cell>
        </row>
        <row r="87">
          <cell r="E87" t="str">
            <v>Cyrela</v>
          </cell>
        </row>
        <row r="88">
          <cell r="E88" t="str">
            <v>Living</v>
          </cell>
        </row>
        <row r="89">
          <cell r="E89" t="str">
            <v>Living</v>
          </cell>
        </row>
        <row r="90">
          <cell r="E90" t="str">
            <v>Living</v>
          </cell>
        </row>
        <row r="91">
          <cell r="E91" t="str">
            <v>Cyrela</v>
          </cell>
        </row>
        <row r="92">
          <cell r="E92" t="str">
            <v>Living</v>
          </cell>
        </row>
        <row r="93">
          <cell r="E93" t="str">
            <v>Living</v>
          </cell>
        </row>
        <row r="94">
          <cell r="E94" t="str">
            <v>Living</v>
          </cell>
        </row>
        <row r="95">
          <cell r="E95" t="str">
            <v>Living</v>
          </cell>
        </row>
        <row r="96">
          <cell r="E96" t="str">
            <v>Living</v>
          </cell>
        </row>
        <row r="97">
          <cell r="E97" t="str">
            <v>Living</v>
          </cell>
        </row>
        <row r="98">
          <cell r="E98" t="str">
            <v>Cyrela</v>
          </cell>
        </row>
        <row r="99">
          <cell r="E99" t="str">
            <v>Cyrela</v>
          </cell>
        </row>
        <row r="100">
          <cell r="E100" t="str">
            <v>Cyrela</v>
          </cell>
        </row>
        <row r="101">
          <cell r="E101" t="str">
            <v>Cyrela</v>
          </cell>
        </row>
        <row r="102">
          <cell r="E102" t="str">
            <v>Cyrela</v>
          </cell>
        </row>
        <row r="103">
          <cell r="E103" t="str">
            <v>Cyrela</v>
          </cell>
        </row>
        <row r="104">
          <cell r="E104" t="str">
            <v>Cyrela</v>
          </cell>
        </row>
        <row r="105">
          <cell r="E105" t="str">
            <v>Cyrela</v>
          </cell>
        </row>
        <row r="106">
          <cell r="E106" t="str">
            <v>Cyrela</v>
          </cell>
        </row>
        <row r="107">
          <cell r="E107" t="str">
            <v>Cyrela</v>
          </cell>
        </row>
        <row r="108">
          <cell r="E108" t="str">
            <v>Cyrela</v>
          </cell>
        </row>
        <row r="109">
          <cell r="E109" t="str">
            <v>Cyrela</v>
          </cell>
        </row>
        <row r="110">
          <cell r="E110" t="str">
            <v>Living</v>
          </cell>
        </row>
        <row r="111">
          <cell r="E111" t="str">
            <v>Living</v>
          </cell>
        </row>
        <row r="112">
          <cell r="E112" t="str">
            <v>Cyrela</v>
          </cell>
        </row>
        <row r="113">
          <cell r="E113" t="str">
            <v>Living</v>
          </cell>
        </row>
        <row r="114">
          <cell r="E114" t="str">
            <v>Cyrela</v>
          </cell>
        </row>
        <row r="115">
          <cell r="E115" t="str">
            <v>Cyrela</v>
          </cell>
        </row>
        <row r="116">
          <cell r="E116" t="str">
            <v>Living</v>
          </cell>
        </row>
        <row r="117">
          <cell r="E117" t="str">
            <v>Living</v>
          </cell>
        </row>
        <row r="118">
          <cell r="E118" t="str">
            <v>Cyrela</v>
          </cell>
        </row>
        <row r="119">
          <cell r="E119" t="str">
            <v>Living</v>
          </cell>
        </row>
        <row r="120">
          <cell r="E120" t="str">
            <v>Cyrela</v>
          </cell>
        </row>
        <row r="121">
          <cell r="E121" t="str">
            <v>Cyrela</v>
          </cell>
        </row>
        <row r="122">
          <cell r="E122" t="str">
            <v>Cyrela</v>
          </cell>
        </row>
        <row r="123">
          <cell r="E123" t="str">
            <v>Cyrela</v>
          </cell>
        </row>
        <row r="124">
          <cell r="E124" t="str">
            <v>Living</v>
          </cell>
        </row>
        <row r="125">
          <cell r="E125" t="str">
            <v>Cyrela</v>
          </cell>
        </row>
        <row r="126">
          <cell r="E126" t="str">
            <v>Cyrela</v>
          </cell>
        </row>
        <row r="127">
          <cell r="E127" t="str">
            <v>Cyrela</v>
          </cell>
        </row>
        <row r="128">
          <cell r="E128" t="str">
            <v>Cyrela</v>
          </cell>
        </row>
        <row r="129">
          <cell r="E129" t="str">
            <v>Cyrela</v>
          </cell>
        </row>
        <row r="130">
          <cell r="E130" t="str">
            <v>Cyrela</v>
          </cell>
        </row>
        <row r="131">
          <cell r="E131" t="str">
            <v>Cyrela</v>
          </cell>
        </row>
        <row r="132">
          <cell r="E132" t="str">
            <v>Cyrela</v>
          </cell>
        </row>
        <row r="133">
          <cell r="E133" t="str">
            <v>Cyrela</v>
          </cell>
        </row>
        <row r="134">
          <cell r="E134" t="str">
            <v>Cyrela</v>
          </cell>
        </row>
        <row r="135">
          <cell r="E135" t="str">
            <v>Cyrela</v>
          </cell>
        </row>
        <row r="136">
          <cell r="E136" t="str">
            <v>Cyrela</v>
          </cell>
        </row>
        <row r="137">
          <cell r="E137" t="str">
            <v>Cyrela</v>
          </cell>
        </row>
        <row r="138">
          <cell r="E138" t="str">
            <v>Cyrela</v>
          </cell>
        </row>
        <row r="139">
          <cell r="E139" t="str">
            <v>Cyrela</v>
          </cell>
        </row>
        <row r="140">
          <cell r="E140" t="str">
            <v>Cyrela</v>
          </cell>
        </row>
        <row r="141">
          <cell r="E141" t="str">
            <v>Cyrela</v>
          </cell>
        </row>
        <row r="142">
          <cell r="E142" t="str">
            <v>Cyrela</v>
          </cell>
        </row>
        <row r="143">
          <cell r="E143" t="str">
            <v>Cyrela</v>
          </cell>
        </row>
        <row r="144">
          <cell r="E144" t="str">
            <v>Cyrela</v>
          </cell>
        </row>
        <row r="145">
          <cell r="E145" t="str">
            <v>Cyrela</v>
          </cell>
        </row>
        <row r="146">
          <cell r="E146" t="str">
            <v>Cyrela</v>
          </cell>
        </row>
        <row r="147">
          <cell r="E147" t="str">
            <v>Cyrela</v>
          </cell>
        </row>
        <row r="148">
          <cell r="E148" t="str">
            <v>Cyrela</v>
          </cell>
        </row>
        <row r="149">
          <cell r="E149" t="str">
            <v>Cyrela</v>
          </cell>
        </row>
        <row r="150">
          <cell r="E150" t="str">
            <v>Cyrela</v>
          </cell>
        </row>
        <row r="151">
          <cell r="E151" t="str">
            <v>Cyrela</v>
          </cell>
        </row>
        <row r="152">
          <cell r="E152" t="str">
            <v>Cyrela</v>
          </cell>
        </row>
        <row r="153">
          <cell r="E153" t="str">
            <v>Cyrela</v>
          </cell>
        </row>
        <row r="154">
          <cell r="E154" t="str">
            <v>Cyrela</v>
          </cell>
        </row>
        <row r="155">
          <cell r="E155" t="str">
            <v>Cyrela</v>
          </cell>
        </row>
        <row r="156">
          <cell r="E156" t="str">
            <v>Cyrela</v>
          </cell>
        </row>
        <row r="157">
          <cell r="E157" t="str">
            <v>Cyrela</v>
          </cell>
        </row>
        <row r="158">
          <cell r="E158" t="str">
            <v>Cyrela</v>
          </cell>
        </row>
        <row r="159">
          <cell r="E159" t="str">
            <v>Cyrela</v>
          </cell>
        </row>
        <row r="160">
          <cell r="E160" t="str">
            <v>Cyrela</v>
          </cell>
        </row>
        <row r="161">
          <cell r="E161" t="str">
            <v>Cyrela</v>
          </cell>
        </row>
        <row r="162">
          <cell r="E162" t="str">
            <v>Cyrela</v>
          </cell>
        </row>
        <row r="163">
          <cell r="E163" t="str">
            <v>Cyrela</v>
          </cell>
        </row>
        <row r="164">
          <cell r="E164" t="str">
            <v>Cyrela</v>
          </cell>
        </row>
        <row r="165">
          <cell r="E165" t="str">
            <v>Cyrela</v>
          </cell>
        </row>
        <row r="166">
          <cell r="E166" t="str">
            <v>Living</v>
          </cell>
        </row>
        <row r="167">
          <cell r="E167" t="str">
            <v>Cyrela</v>
          </cell>
        </row>
        <row r="168">
          <cell r="E168" t="str">
            <v>Cyrela</v>
          </cell>
        </row>
        <row r="169">
          <cell r="E169" t="str">
            <v>Cyrela</v>
          </cell>
        </row>
        <row r="170">
          <cell r="E170" t="str">
            <v>Cyrela</v>
          </cell>
        </row>
        <row r="171">
          <cell r="E171" t="str">
            <v>Living</v>
          </cell>
        </row>
        <row r="172">
          <cell r="E172" t="str">
            <v>Living</v>
          </cell>
        </row>
        <row r="173">
          <cell r="E173" t="str">
            <v>Living</v>
          </cell>
        </row>
        <row r="174">
          <cell r="E174" t="str">
            <v>Living</v>
          </cell>
        </row>
        <row r="175">
          <cell r="E175" t="str">
            <v>Cyrela</v>
          </cell>
        </row>
        <row r="176">
          <cell r="E176" t="str">
            <v>Living</v>
          </cell>
        </row>
        <row r="177">
          <cell r="E177" t="str">
            <v>Cyrela</v>
          </cell>
        </row>
        <row r="178">
          <cell r="E178" t="str">
            <v>Cyrela</v>
          </cell>
        </row>
        <row r="179">
          <cell r="E179" t="str">
            <v>Cyrela</v>
          </cell>
        </row>
        <row r="180">
          <cell r="E180" t="str">
            <v>Living</v>
          </cell>
        </row>
        <row r="181">
          <cell r="E181" t="str">
            <v>Living</v>
          </cell>
        </row>
        <row r="182">
          <cell r="E182" t="str">
            <v>Living</v>
          </cell>
        </row>
        <row r="183">
          <cell r="E183" t="str">
            <v>Living</v>
          </cell>
        </row>
        <row r="184">
          <cell r="E184" t="str">
            <v>Living</v>
          </cell>
        </row>
        <row r="185">
          <cell r="E185" t="str">
            <v>Living</v>
          </cell>
        </row>
        <row r="186">
          <cell r="E186" t="str">
            <v>Cyrela</v>
          </cell>
        </row>
        <row r="187">
          <cell r="E187" t="str">
            <v>Cyrela</v>
          </cell>
        </row>
        <row r="188">
          <cell r="E188" t="str">
            <v>Cyrela</v>
          </cell>
        </row>
        <row r="189">
          <cell r="E189" t="str">
            <v>Cyrela</v>
          </cell>
        </row>
        <row r="190">
          <cell r="E190" t="str">
            <v>Cyrela</v>
          </cell>
        </row>
        <row r="191">
          <cell r="E191" t="str">
            <v>Cyrela</v>
          </cell>
        </row>
        <row r="192">
          <cell r="E192" t="str">
            <v>Cyrela</v>
          </cell>
        </row>
        <row r="193">
          <cell r="E193" t="str">
            <v>Cyrela</v>
          </cell>
        </row>
        <row r="194">
          <cell r="E194" t="str">
            <v>Cyrela</v>
          </cell>
        </row>
        <row r="195">
          <cell r="E195" t="str">
            <v>Cyrela</v>
          </cell>
        </row>
        <row r="196">
          <cell r="E196" t="str">
            <v>Cyrela</v>
          </cell>
        </row>
        <row r="197">
          <cell r="E197" t="str">
            <v>Cyrela</v>
          </cell>
        </row>
        <row r="198">
          <cell r="E198" t="str">
            <v>Cyrela</v>
          </cell>
        </row>
        <row r="199">
          <cell r="E199" t="str">
            <v>Cyrela</v>
          </cell>
        </row>
        <row r="200">
          <cell r="E200" t="str">
            <v>Cyrela</v>
          </cell>
        </row>
        <row r="201">
          <cell r="E201" t="str">
            <v>Cyrela</v>
          </cell>
        </row>
        <row r="202">
          <cell r="E202" t="str">
            <v>Cyrela</v>
          </cell>
        </row>
        <row r="203">
          <cell r="E203" t="str">
            <v>Cyrela</v>
          </cell>
        </row>
        <row r="204">
          <cell r="E204" t="str">
            <v>Cyrela</v>
          </cell>
        </row>
        <row r="205">
          <cell r="E205" t="str">
            <v>Cyrela</v>
          </cell>
        </row>
        <row r="206">
          <cell r="E206" t="str">
            <v>Cyrela</v>
          </cell>
        </row>
        <row r="207">
          <cell r="E207" t="str">
            <v>Cyrela</v>
          </cell>
        </row>
        <row r="208">
          <cell r="E208" t="str">
            <v>Cyrela</v>
          </cell>
        </row>
        <row r="209">
          <cell r="E209" t="str">
            <v>Cyrela</v>
          </cell>
        </row>
        <row r="210">
          <cell r="E210" t="str">
            <v>Cyrela</v>
          </cell>
        </row>
        <row r="211">
          <cell r="E211" t="str">
            <v>Cyrela</v>
          </cell>
        </row>
        <row r="212">
          <cell r="E212" t="str">
            <v>Cyrela</v>
          </cell>
        </row>
        <row r="213">
          <cell r="E213" t="str">
            <v>Cyrela</v>
          </cell>
        </row>
        <row r="214">
          <cell r="E214" t="str">
            <v>Cyrela</v>
          </cell>
        </row>
        <row r="215">
          <cell r="E215" t="str">
            <v>Cyrela</v>
          </cell>
        </row>
        <row r="216">
          <cell r="E216" t="str">
            <v>Cyrela</v>
          </cell>
        </row>
        <row r="217">
          <cell r="E217" t="str">
            <v>Cyrela</v>
          </cell>
        </row>
        <row r="218">
          <cell r="E218" t="str">
            <v>Cyrela</v>
          </cell>
        </row>
        <row r="219">
          <cell r="E219" t="str">
            <v>Cyrela</v>
          </cell>
        </row>
        <row r="220">
          <cell r="E220" t="str">
            <v>Cyrela</v>
          </cell>
        </row>
        <row r="221">
          <cell r="E221" t="str">
            <v>Cyrela</v>
          </cell>
        </row>
        <row r="222">
          <cell r="E222" t="str">
            <v>Cyrela</v>
          </cell>
        </row>
        <row r="223">
          <cell r="E223" t="str">
            <v>Cyrela</v>
          </cell>
        </row>
        <row r="224">
          <cell r="E224" t="str">
            <v>Cyrela</v>
          </cell>
        </row>
        <row r="225">
          <cell r="E225" t="str">
            <v>Cyrela</v>
          </cell>
        </row>
        <row r="226">
          <cell r="E226" t="str">
            <v>Cyrela</v>
          </cell>
        </row>
        <row r="227">
          <cell r="E227" t="str">
            <v>Cyrela</v>
          </cell>
        </row>
        <row r="228">
          <cell r="E228" t="str">
            <v>Cyrela</v>
          </cell>
        </row>
        <row r="229">
          <cell r="E229" t="str">
            <v>Cyrela</v>
          </cell>
        </row>
        <row r="230">
          <cell r="E230" t="str">
            <v>Cyrela</v>
          </cell>
        </row>
        <row r="231">
          <cell r="E231" t="str">
            <v>Cyrela</v>
          </cell>
        </row>
        <row r="232">
          <cell r="E232" t="str">
            <v>Cyrela</v>
          </cell>
        </row>
        <row r="233">
          <cell r="E233" t="str">
            <v>Cyrela</v>
          </cell>
        </row>
        <row r="234">
          <cell r="E234" t="str">
            <v>Cyrela</v>
          </cell>
        </row>
        <row r="235">
          <cell r="E235" t="str">
            <v>Cyrela</v>
          </cell>
        </row>
        <row r="236">
          <cell r="E236" t="str">
            <v>Cyrela</v>
          </cell>
        </row>
        <row r="237">
          <cell r="E237" t="str">
            <v>Cyrela</v>
          </cell>
        </row>
        <row r="238">
          <cell r="E238" t="str">
            <v>Cyrela</v>
          </cell>
        </row>
        <row r="239">
          <cell r="E239" t="str">
            <v>Cyrela</v>
          </cell>
        </row>
        <row r="240">
          <cell r="E240" t="str">
            <v>Cyrela</v>
          </cell>
        </row>
        <row r="241">
          <cell r="E241" t="str">
            <v>Cyrela</v>
          </cell>
        </row>
        <row r="242">
          <cell r="E242" t="str">
            <v>Cyrela</v>
          </cell>
        </row>
        <row r="243">
          <cell r="E243" t="str">
            <v>Cyrela</v>
          </cell>
        </row>
        <row r="244">
          <cell r="E244" t="str">
            <v>Cyrela</v>
          </cell>
        </row>
        <row r="245">
          <cell r="E245" t="str">
            <v>Cyrela</v>
          </cell>
        </row>
        <row r="246">
          <cell r="E246" t="str">
            <v>Cyrela</v>
          </cell>
        </row>
        <row r="247">
          <cell r="E247" t="str">
            <v>Cyrela</v>
          </cell>
        </row>
        <row r="248">
          <cell r="E248" t="str">
            <v>Cyrela</v>
          </cell>
        </row>
        <row r="249">
          <cell r="E249" t="str">
            <v>Cyrela</v>
          </cell>
        </row>
        <row r="250">
          <cell r="E250" t="str">
            <v>Cyrela</v>
          </cell>
        </row>
        <row r="251">
          <cell r="E251" t="str">
            <v>Cyrela</v>
          </cell>
        </row>
        <row r="252">
          <cell r="E252" t="str">
            <v>Cyrela</v>
          </cell>
        </row>
        <row r="253">
          <cell r="E253" t="str">
            <v>Cyrela</v>
          </cell>
        </row>
        <row r="254">
          <cell r="E254" t="str">
            <v>Cyrela</v>
          </cell>
        </row>
        <row r="255">
          <cell r="E255" t="str">
            <v>Cyrela</v>
          </cell>
        </row>
        <row r="256">
          <cell r="E256" t="str">
            <v>Cyrela</v>
          </cell>
        </row>
        <row r="257">
          <cell r="E257" t="str">
            <v>Cyrela</v>
          </cell>
        </row>
        <row r="258">
          <cell r="E258" t="str">
            <v>Cyrela</v>
          </cell>
        </row>
        <row r="259">
          <cell r="E259" t="str">
            <v>Cyrela</v>
          </cell>
        </row>
        <row r="260">
          <cell r="E260" t="str">
            <v>Cyrela</v>
          </cell>
        </row>
        <row r="261">
          <cell r="E261" t="str">
            <v>Cyrela</v>
          </cell>
        </row>
        <row r="262">
          <cell r="E262" t="str">
            <v>Cyrela</v>
          </cell>
        </row>
        <row r="263">
          <cell r="E263" t="str">
            <v>Cyrela</v>
          </cell>
        </row>
        <row r="264">
          <cell r="E264" t="str">
            <v>Cyrela</v>
          </cell>
        </row>
        <row r="265">
          <cell r="E265" t="str">
            <v>Living</v>
          </cell>
        </row>
        <row r="266">
          <cell r="E266" t="str">
            <v>Cyrela</v>
          </cell>
        </row>
        <row r="267">
          <cell r="E267" t="str">
            <v>Cyrela</v>
          </cell>
        </row>
        <row r="268">
          <cell r="E268" t="str">
            <v>Cyrela</v>
          </cell>
        </row>
        <row r="269">
          <cell r="E269" t="str">
            <v>Cyrela</v>
          </cell>
        </row>
        <row r="270">
          <cell r="E270" t="str">
            <v>Cyrela</v>
          </cell>
        </row>
        <row r="271">
          <cell r="E271" t="str">
            <v>Cyrela</v>
          </cell>
        </row>
        <row r="272">
          <cell r="E272" t="str">
            <v>Cyrela</v>
          </cell>
        </row>
        <row r="273">
          <cell r="E273" t="str">
            <v>Cyrela</v>
          </cell>
        </row>
        <row r="274">
          <cell r="E274" t="str">
            <v>Cyrela</v>
          </cell>
        </row>
        <row r="275">
          <cell r="E275" t="str">
            <v>Cyrela</v>
          </cell>
        </row>
        <row r="276">
          <cell r="E276" t="str">
            <v>Cyrela</v>
          </cell>
        </row>
        <row r="277">
          <cell r="E277" t="str">
            <v>Cyrela</v>
          </cell>
        </row>
        <row r="278">
          <cell r="E278" t="str">
            <v>Cyrela</v>
          </cell>
        </row>
        <row r="279">
          <cell r="E279" t="str">
            <v>Cyrela</v>
          </cell>
        </row>
        <row r="280">
          <cell r="E280" t="str">
            <v>Living</v>
          </cell>
        </row>
        <row r="281">
          <cell r="E281" t="str">
            <v>Cyrela</v>
          </cell>
        </row>
        <row r="282">
          <cell r="E282" t="str">
            <v>Cyrela</v>
          </cell>
        </row>
        <row r="283">
          <cell r="E283" t="str">
            <v>Cyrela</v>
          </cell>
        </row>
        <row r="284">
          <cell r="E284" t="str">
            <v>Cyrela</v>
          </cell>
        </row>
        <row r="285">
          <cell r="E285" t="str">
            <v>Living</v>
          </cell>
        </row>
        <row r="286">
          <cell r="E286" t="str">
            <v>Living</v>
          </cell>
        </row>
        <row r="287">
          <cell r="E287" t="str">
            <v>Cyrela</v>
          </cell>
        </row>
        <row r="288">
          <cell r="E288" t="str">
            <v>Living</v>
          </cell>
        </row>
        <row r="289">
          <cell r="E289" t="str">
            <v>Cyrela</v>
          </cell>
        </row>
        <row r="290">
          <cell r="E290" t="str">
            <v>Living</v>
          </cell>
        </row>
        <row r="291">
          <cell r="E291" t="str">
            <v>Cyrela</v>
          </cell>
        </row>
        <row r="292">
          <cell r="E292" t="str">
            <v>Living</v>
          </cell>
        </row>
        <row r="293">
          <cell r="E293" t="str">
            <v>Cyrela</v>
          </cell>
        </row>
        <row r="294">
          <cell r="E294" t="str">
            <v>Living</v>
          </cell>
        </row>
        <row r="295">
          <cell r="E295" t="str">
            <v>Living</v>
          </cell>
        </row>
        <row r="296">
          <cell r="E296" t="str">
            <v>Cyrela</v>
          </cell>
        </row>
        <row r="297">
          <cell r="E297" t="str">
            <v>Cyrela</v>
          </cell>
        </row>
        <row r="298">
          <cell r="E298" t="str">
            <v>Cyrela</v>
          </cell>
        </row>
        <row r="299">
          <cell r="E299" t="str">
            <v>Living</v>
          </cell>
        </row>
        <row r="300">
          <cell r="E300" t="str">
            <v>Living</v>
          </cell>
        </row>
        <row r="301">
          <cell r="E301" t="str">
            <v>Living</v>
          </cell>
        </row>
        <row r="302">
          <cell r="E302" t="str">
            <v>Living</v>
          </cell>
        </row>
        <row r="303">
          <cell r="E303" t="str">
            <v>Cyrela</v>
          </cell>
        </row>
        <row r="304">
          <cell r="E304" t="str">
            <v>Living</v>
          </cell>
        </row>
        <row r="305">
          <cell r="E305" t="str">
            <v>Cyrela</v>
          </cell>
        </row>
        <row r="306">
          <cell r="E306" t="str">
            <v>Living</v>
          </cell>
        </row>
        <row r="307">
          <cell r="E307" t="str">
            <v>Cyrela</v>
          </cell>
        </row>
        <row r="308">
          <cell r="E308" t="str">
            <v>Cyrela</v>
          </cell>
        </row>
        <row r="309">
          <cell r="E309" t="str">
            <v>Cyrela</v>
          </cell>
        </row>
        <row r="310">
          <cell r="E310" t="str">
            <v>Cyrela</v>
          </cell>
        </row>
        <row r="311">
          <cell r="E311" t="str">
            <v>Cyrela</v>
          </cell>
        </row>
        <row r="312">
          <cell r="E312" t="str">
            <v>Cyrela</v>
          </cell>
        </row>
        <row r="313">
          <cell r="E313" t="str">
            <v>Cyrela</v>
          </cell>
        </row>
        <row r="314">
          <cell r="E314" t="str">
            <v>Living</v>
          </cell>
        </row>
        <row r="315">
          <cell r="E315" t="str">
            <v>Cyrela</v>
          </cell>
        </row>
        <row r="316">
          <cell r="E316" t="str">
            <v>Cyrela</v>
          </cell>
        </row>
        <row r="317">
          <cell r="E317" t="str">
            <v>Cyrela</v>
          </cell>
        </row>
        <row r="318">
          <cell r="E318" t="str">
            <v>Cyrela</v>
          </cell>
        </row>
        <row r="319">
          <cell r="E319" t="str">
            <v>Cyrela</v>
          </cell>
        </row>
        <row r="320">
          <cell r="E320" t="str">
            <v>Cyrela</v>
          </cell>
        </row>
        <row r="321">
          <cell r="E321" t="str">
            <v>Cyrela</v>
          </cell>
        </row>
        <row r="322">
          <cell r="E322" t="str">
            <v>Cyrela</v>
          </cell>
        </row>
        <row r="323">
          <cell r="E323" t="str">
            <v>Living</v>
          </cell>
        </row>
        <row r="324">
          <cell r="E324" t="str">
            <v>Living</v>
          </cell>
        </row>
        <row r="325">
          <cell r="E325" t="str">
            <v>Living</v>
          </cell>
        </row>
        <row r="326">
          <cell r="E326" t="str">
            <v>Living</v>
          </cell>
        </row>
        <row r="327">
          <cell r="E327" t="str">
            <v>Cyrela</v>
          </cell>
        </row>
        <row r="328">
          <cell r="E328" t="str">
            <v>Cyrela</v>
          </cell>
        </row>
        <row r="329">
          <cell r="E329" t="str">
            <v>Cyrela</v>
          </cell>
        </row>
        <row r="330">
          <cell r="E330" t="str">
            <v>Cyrela</v>
          </cell>
        </row>
        <row r="331">
          <cell r="E331" t="str">
            <v>Living</v>
          </cell>
        </row>
        <row r="332">
          <cell r="E332" t="str">
            <v>Living</v>
          </cell>
        </row>
        <row r="333">
          <cell r="E333" t="str">
            <v>Living</v>
          </cell>
        </row>
        <row r="334">
          <cell r="E334" t="str">
            <v>Cyrela</v>
          </cell>
        </row>
        <row r="335">
          <cell r="E335" t="str">
            <v>Cyrela</v>
          </cell>
        </row>
        <row r="336">
          <cell r="E336" t="str">
            <v>Cyrela</v>
          </cell>
        </row>
        <row r="337">
          <cell r="E337" t="str">
            <v>Cyrela</v>
          </cell>
        </row>
        <row r="338">
          <cell r="E338" t="str">
            <v>Living</v>
          </cell>
        </row>
        <row r="339">
          <cell r="E339" t="str">
            <v>Living</v>
          </cell>
        </row>
        <row r="340">
          <cell r="E340" t="str">
            <v>Cyrela</v>
          </cell>
        </row>
        <row r="341">
          <cell r="E341" t="str">
            <v>Living</v>
          </cell>
        </row>
        <row r="342">
          <cell r="E342" t="str">
            <v>Living</v>
          </cell>
        </row>
        <row r="343">
          <cell r="E343" t="str">
            <v>Living</v>
          </cell>
        </row>
        <row r="344">
          <cell r="E344" t="str">
            <v>Cyrela</v>
          </cell>
        </row>
        <row r="345">
          <cell r="E345" t="str">
            <v>Cyrela</v>
          </cell>
        </row>
        <row r="346">
          <cell r="E346" t="str">
            <v>Cyrela</v>
          </cell>
        </row>
        <row r="347">
          <cell r="E347" t="str">
            <v>Cyrela</v>
          </cell>
        </row>
        <row r="348">
          <cell r="E348" t="str">
            <v>Cyrela</v>
          </cell>
        </row>
        <row r="349">
          <cell r="E349" t="str">
            <v>Cyrela</v>
          </cell>
        </row>
        <row r="350">
          <cell r="E350" t="str">
            <v>Cyrela</v>
          </cell>
        </row>
        <row r="351">
          <cell r="E351" t="str">
            <v>Cyrela</v>
          </cell>
        </row>
        <row r="352">
          <cell r="E352" t="str">
            <v>Cyrela</v>
          </cell>
        </row>
        <row r="353">
          <cell r="E353" t="str">
            <v>Living</v>
          </cell>
        </row>
        <row r="354">
          <cell r="E354" t="str">
            <v>Living</v>
          </cell>
        </row>
        <row r="355">
          <cell r="E355" t="str">
            <v>Living</v>
          </cell>
        </row>
        <row r="356">
          <cell r="E356" t="str">
            <v>Living</v>
          </cell>
        </row>
        <row r="357">
          <cell r="E357" t="str">
            <v>Living</v>
          </cell>
        </row>
        <row r="358">
          <cell r="E358" t="str">
            <v>Living</v>
          </cell>
        </row>
        <row r="359">
          <cell r="E359" t="str">
            <v>Living</v>
          </cell>
        </row>
        <row r="360">
          <cell r="E360" t="str">
            <v>Living</v>
          </cell>
        </row>
        <row r="361">
          <cell r="E361" t="str">
            <v>Living</v>
          </cell>
        </row>
        <row r="362">
          <cell r="E362" t="str">
            <v>Cyrela</v>
          </cell>
        </row>
        <row r="363">
          <cell r="E363" t="str">
            <v>Cyrela</v>
          </cell>
        </row>
        <row r="364">
          <cell r="E364" t="str">
            <v>Cyrela</v>
          </cell>
        </row>
        <row r="365">
          <cell r="E365" t="str">
            <v>Cyrela</v>
          </cell>
        </row>
        <row r="366">
          <cell r="E366" t="str">
            <v>Cyrela</v>
          </cell>
        </row>
        <row r="367">
          <cell r="E367" t="str">
            <v>Cyrela</v>
          </cell>
        </row>
        <row r="368">
          <cell r="E368" t="str">
            <v>Living</v>
          </cell>
        </row>
        <row r="369">
          <cell r="E369" t="str">
            <v>Living</v>
          </cell>
        </row>
        <row r="370">
          <cell r="E370" t="str">
            <v>Living</v>
          </cell>
        </row>
        <row r="371">
          <cell r="E371" t="str">
            <v>Living</v>
          </cell>
        </row>
        <row r="372">
          <cell r="E372" t="str">
            <v>Living</v>
          </cell>
        </row>
        <row r="373">
          <cell r="E373" t="str">
            <v>Living</v>
          </cell>
        </row>
        <row r="374">
          <cell r="E374" t="str">
            <v>Living</v>
          </cell>
        </row>
        <row r="375">
          <cell r="E375" t="str">
            <v>Living</v>
          </cell>
        </row>
        <row r="376">
          <cell r="E376" t="str">
            <v>Living</v>
          </cell>
        </row>
        <row r="377">
          <cell r="E377" t="str">
            <v>Cyrela</v>
          </cell>
        </row>
        <row r="378">
          <cell r="E378" t="str">
            <v>Cyrela</v>
          </cell>
        </row>
        <row r="379">
          <cell r="E379" t="str">
            <v>Cyrela</v>
          </cell>
        </row>
        <row r="380">
          <cell r="E380" t="str">
            <v>Cyrela</v>
          </cell>
        </row>
        <row r="381">
          <cell r="E381" t="str">
            <v>Cyrela</v>
          </cell>
        </row>
        <row r="382">
          <cell r="E382" t="str">
            <v>Cyrela</v>
          </cell>
        </row>
        <row r="383">
          <cell r="E383" t="str">
            <v>Cyrela</v>
          </cell>
        </row>
        <row r="384">
          <cell r="E384" t="str">
            <v>Cyrela</v>
          </cell>
        </row>
        <row r="385">
          <cell r="E385" t="str">
            <v>Cyrela</v>
          </cell>
        </row>
        <row r="386">
          <cell r="E386" t="str">
            <v>Cyrela</v>
          </cell>
        </row>
        <row r="387">
          <cell r="E387" t="str">
            <v>Cyrela</v>
          </cell>
        </row>
        <row r="388">
          <cell r="E388" t="str">
            <v>Cyrela</v>
          </cell>
        </row>
        <row r="389">
          <cell r="E389" t="str">
            <v>Cyrela</v>
          </cell>
        </row>
        <row r="390">
          <cell r="E390" t="str">
            <v>Cyrela</v>
          </cell>
        </row>
        <row r="391">
          <cell r="E391" t="str">
            <v>Living</v>
          </cell>
        </row>
        <row r="392">
          <cell r="E392" t="str">
            <v>Living</v>
          </cell>
        </row>
        <row r="393">
          <cell r="E393" t="str">
            <v>Living</v>
          </cell>
        </row>
        <row r="394">
          <cell r="E394" t="str">
            <v>Living</v>
          </cell>
        </row>
        <row r="395">
          <cell r="E395" t="str">
            <v>Living</v>
          </cell>
        </row>
        <row r="396">
          <cell r="E396" t="str">
            <v>Living</v>
          </cell>
        </row>
        <row r="397">
          <cell r="E397" t="str">
            <v>Living</v>
          </cell>
        </row>
        <row r="398">
          <cell r="E398" t="str">
            <v>Living</v>
          </cell>
        </row>
        <row r="399">
          <cell r="E399" t="str">
            <v>Cyrela</v>
          </cell>
        </row>
        <row r="400">
          <cell r="E400" t="str">
            <v>Cyrela</v>
          </cell>
        </row>
        <row r="401">
          <cell r="E401" t="str">
            <v>Cyrela</v>
          </cell>
        </row>
        <row r="402">
          <cell r="E402" t="str">
            <v>Cyrela</v>
          </cell>
        </row>
        <row r="403">
          <cell r="E403" t="str">
            <v>Cyrela</v>
          </cell>
        </row>
        <row r="404">
          <cell r="E404" t="str">
            <v>Cyrela</v>
          </cell>
        </row>
        <row r="405">
          <cell r="E405" t="str">
            <v>Cyrela</v>
          </cell>
        </row>
        <row r="406">
          <cell r="E406" t="str">
            <v>Cyrela</v>
          </cell>
        </row>
        <row r="407">
          <cell r="E407" t="str">
            <v>Cyrela</v>
          </cell>
        </row>
        <row r="408">
          <cell r="E408" t="str">
            <v>Cyrela</v>
          </cell>
        </row>
        <row r="409">
          <cell r="E409" t="str">
            <v>Cyrela</v>
          </cell>
        </row>
        <row r="410">
          <cell r="E410" t="str">
            <v>Cyrela</v>
          </cell>
        </row>
        <row r="411">
          <cell r="E411" t="str">
            <v>Cyrela</v>
          </cell>
        </row>
        <row r="412">
          <cell r="E412" t="str">
            <v>Cyrela</v>
          </cell>
        </row>
        <row r="413">
          <cell r="E413" t="str">
            <v>Cyrela</v>
          </cell>
        </row>
        <row r="414">
          <cell r="E414" t="str">
            <v>Cyrela</v>
          </cell>
        </row>
        <row r="415">
          <cell r="E415" t="str">
            <v>Cyrela</v>
          </cell>
        </row>
        <row r="416">
          <cell r="E416" t="str">
            <v>Cyrela</v>
          </cell>
        </row>
        <row r="417">
          <cell r="E417" t="str">
            <v>Cyrela</v>
          </cell>
        </row>
        <row r="418">
          <cell r="E418" t="str">
            <v>Cyrela</v>
          </cell>
        </row>
        <row r="419">
          <cell r="E419" t="str">
            <v>Cyrela</v>
          </cell>
        </row>
        <row r="420">
          <cell r="E420" t="str">
            <v>Cyrela</v>
          </cell>
        </row>
        <row r="421">
          <cell r="E421" t="str">
            <v>Cyrela</v>
          </cell>
        </row>
        <row r="422">
          <cell r="E422" t="str">
            <v>Cyrela</v>
          </cell>
        </row>
        <row r="423">
          <cell r="E423" t="str">
            <v>Cyrela</v>
          </cell>
        </row>
        <row r="424">
          <cell r="E424" t="str">
            <v>Cyrela</v>
          </cell>
        </row>
        <row r="425">
          <cell r="E425" t="str">
            <v>Cyrela</v>
          </cell>
        </row>
        <row r="426">
          <cell r="E426" t="str">
            <v>Cyrela</v>
          </cell>
        </row>
        <row r="427">
          <cell r="E427" t="str">
            <v>Cyrela</v>
          </cell>
        </row>
        <row r="428">
          <cell r="E428" t="str">
            <v>Cyrela</v>
          </cell>
        </row>
        <row r="429">
          <cell r="E429" t="str">
            <v>Cyrela</v>
          </cell>
        </row>
        <row r="430">
          <cell r="E430" t="str">
            <v>Cyrela</v>
          </cell>
        </row>
        <row r="431">
          <cell r="E431" t="str">
            <v>Cyrela</v>
          </cell>
        </row>
        <row r="432">
          <cell r="E432" t="str">
            <v>Living</v>
          </cell>
        </row>
        <row r="433">
          <cell r="E433" t="str">
            <v>Cyrela</v>
          </cell>
        </row>
        <row r="434">
          <cell r="E434" t="str">
            <v>Cyrela</v>
          </cell>
        </row>
        <row r="435">
          <cell r="E435" t="str">
            <v>Living</v>
          </cell>
        </row>
        <row r="436">
          <cell r="E436" t="str">
            <v>Living</v>
          </cell>
        </row>
        <row r="437">
          <cell r="E437" t="str">
            <v>Living</v>
          </cell>
        </row>
        <row r="438">
          <cell r="E438" t="str">
            <v>Living</v>
          </cell>
        </row>
        <row r="439">
          <cell r="E439" t="str">
            <v>Living</v>
          </cell>
        </row>
        <row r="440">
          <cell r="E440" t="str">
            <v>Living</v>
          </cell>
        </row>
        <row r="441">
          <cell r="E441" t="str">
            <v>Living</v>
          </cell>
        </row>
        <row r="442">
          <cell r="E442" t="str">
            <v>Living</v>
          </cell>
        </row>
        <row r="443">
          <cell r="E443" t="str">
            <v>Living</v>
          </cell>
        </row>
        <row r="444">
          <cell r="E444" t="str">
            <v>Living</v>
          </cell>
        </row>
        <row r="445">
          <cell r="E445" t="str">
            <v>Living</v>
          </cell>
        </row>
        <row r="446">
          <cell r="E446" t="str">
            <v>Living</v>
          </cell>
        </row>
        <row r="447">
          <cell r="E447" t="str">
            <v>Living</v>
          </cell>
        </row>
        <row r="448">
          <cell r="E448" t="str">
            <v>Living</v>
          </cell>
        </row>
        <row r="449">
          <cell r="E449" t="str">
            <v>Living</v>
          </cell>
        </row>
        <row r="450">
          <cell r="E450" t="str">
            <v>Living</v>
          </cell>
        </row>
        <row r="451">
          <cell r="E451" t="str">
            <v>Living</v>
          </cell>
        </row>
        <row r="452">
          <cell r="E452" t="str">
            <v>Living</v>
          </cell>
        </row>
        <row r="453">
          <cell r="E453" t="str">
            <v>Cyrela</v>
          </cell>
        </row>
        <row r="454">
          <cell r="E454" t="str">
            <v>Cyrela</v>
          </cell>
        </row>
        <row r="455">
          <cell r="E455" t="str">
            <v>Cyrela</v>
          </cell>
        </row>
        <row r="456">
          <cell r="E456" t="str">
            <v>Cyrela</v>
          </cell>
        </row>
        <row r="457">
          <cell r="E457" t="str">
            <v>Cyrela</v>
          </cell>
        </row>
        <row r="458">
          <cell r="E458" t="str">
            <v>Cyrela</v>
          </cell>
        </row>
        <row r="459">
          <cell r="E459" t="str">
            <v>Cyrela</v>
          </cell>
        </row>
        <row r="460">
          <cell r="E460" t="str">
            <v>Living</v>
          </cell>
        </row>
        <row r="461">
          <cell r="E461" t="str">
            <v>Living</v>
          </cell>
        </row>
        <row r="462">
          <cell r="E462" t="str">
            <v>Living</v>
          </cell>
        </row>
        <row r="463">
          <cell r="E463" t="str">
            <v>Living</v>
          </cell>
        </row>
        <row r="464">
          <cell r="E464" t="str">
            <v>Living</v>
          </cell>
        </row>
        <row r="465">
          <cell r="E465" t="str">
            <v>Living</v>
          </cell>
        </row>
        <row r="466">
          <cell r="E466" t="str">
            <v>Living</v>
          </cell>
        </row>
        <row r="467">
          <cell r="E467" t="str">
            <v>Living</v>
          </cell>
        </row>
        <row r="468">
          <cell r="E468" t="str">
            <v>Cyrela</v>
          </cell>
        </row>
        <row r="469">
          <cell r="E469" t="str">
            <v>Cyrela</v>
          </cell>
        </row>
        <row r="470">
          <cell r="E470" t="str">
            <v>Cyrela</v>
          </cell>
        </row>
        <row r="471">
          <cell r="E471" t="str">
            <v>Cyrela</v>
          </cell>
        </row>
        <row r="472">
          <cell r="E472" t="str">
            <v>Cyrela</v>
          </cell>
        </row>
        <row r="473">
          <cell r="E473" t="str">
            <v>Cyrela</v>
          </cell>
        </row>
        <row r="474">
          <cell r="E474" t="str">
            <v>Cyrela</v>
          </cell>
        </row>
        <row r="475">
          <cell r="E475" t="str">
            <v>Cyrela</v>
          </cell>
        </row>
        <row r="476">
          <cell r="E476" t="str">
            <v>Cyrela</v>
          </cell>
        </row>
        <row r="477">
          <cell r="E477" t="str">
            <v>Cyrela</v>
          </cell>
        </row>
        <row r="478">
          <cell r="E478" t="str">
            <v>LIVING</v>
          </cell>
        </row>
        <row r="479">
          <cell r="E479" t="str">
            <v>LIVING</v>
          </cell>
        </row>
        <row r="480">
          <cell r="E480" t="str">
            <v>LIVING</v>
          </cell>
        </row>
        <row r="481">
          <cell r="E481" t="str">
            <v>LIVING</v>
          </cell>
        </row>
        <row r="482">
          <cell r="E482" t="str">
            <v>LIVING</v>
          </cell>
        </row>
        <row r="483">
          <cell r="E483" t="str">
            <v>LIVING</v>
          </cell>
        </row>
        <row r="484">
          <cell r="E484" t="str">
            <v>LIVING</v>
          </cell>
        </row>
        <row r="485">
          <cell r="E485" t="str">
            <v>LIVING</v>
          </cell>
        </row>
        <row r="486">
          <cell r="E486" t="str">
            <v>LIVING</v>
          </cell>
        </row>
        <row r="487">
          <cell r="E487" t="str">
            <v>LIVING</v>
          </cell>
        </row>
        <row r="488">
          <cell r="E488" t="str">
            <v>LIVING</v>
          </cell>
        </row>
        <row r="489">
          <cell r="E489" t="str">
            <v>LIVING</v>
          </cell>
        </row>
        <row r="490">
          <cell r="E490" t="str">
            <v>LIVING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GVA"/>
      <sheetName val="Ativos Financeiros_Arbitragem"/>
      <sheetName val="Passivos Financeiros"/>
      <sheetName val="Dívida por instituição"/>
      <sheetName val="Resultado Financeiro"/>
      <sheetName val="Resultado Financeiro (2)"/>
      <sheetName val="Hedges&amp;Exposição"/>
      <sheetName val="Taxas"/>
      <sheetName val="Risco por instituição"/>
      <sheetName val="Perfil Dívida-Hedge "/>
      <sheetName val="Alavancagem"/>
      <sheetName val="Perfil Aplicação-Hedge "/>
      <sheetName val="Hedge efeito caixa"/>
    </sheetNames>
    <sheetDataSet>
      <sheetData sheetId="0" refreshError="1"/>
      <sheetData sheetId="1" refreshError="1"/>
      <sheetData sheetId="2" refreshError="1">
        <row r="1">
          <cell r="O1">
            <v>37408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P"/>
      <sheetName val="JurosBMF"/>
      <sheetName val="Curva_Over"/>
      <sheetName val="CurvaDI"/>
      <sheetName val="Calculadora"/>
      <sheetName val="SWAP"/>
      <sheetName val="Curvas"/>
      <sheetName val="Curva_Swap"/>
      <sheetName val="Arbitragem"/>
      <sheetName val="Over"/>
      <sheetName val="MUG"/>
      <sheetName val="Sheet1"/>
      <sheetName val="Feriados"/>
      <sheetName val="Movimentação Imobilizado"/>
      <sheetName val="Control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9">
          <cell r="A59" t="str">
            <v>NomeDiaSemana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Offshore"/>
      <sheetName val="Futuros"/>
      <sheetName val="Custo Variável"/>
      <sheetName val="Swap Cambial"/>
      <sheetName val="T-Bill"/>
      <sheetName val="C-Bond"/>
      <sheetName val="Tab de Vencimentos do Passivo"/>
      <sheetName val="Collateral"/>
      <sheetName val="Opção USD"/>
      <sheetName val="NDF"/>
      <sheetName val="NBCE"/>
      <sheetName val="FinImp (Opera05)"/>
      <sheetName val="FinImp"/>
      <sheetName val="FinImpR"/>
      <sheetName val="Cesta de Moedas"/>
      <sheetName val="Cobranças"/>
      <sheetName val="Opção C"/>
      <sheetName val="IFC"/>
      <sheetName val="Bond500"/>
      <sheetName val="sindicato"/>
      <sheetName val="Feriados"/>
      <sheetName val="Exposição"/>
      <sheetName val="Duration"/>
      <sheetName val="DV01"/>
      <sheetName val="Op. Especiais"/>
      <sheetName val="Custo Variavel"/>
      <sheetName val="DDI"/>
      <sheetName val="PU Futuros"/>
      <sheetName val="Res.63"/>
      <sheetName val="Consol"/>
      <sheetName val="Grafico diário"/>
      <sheetName val="Gráfico mensal"/>
      <sheetName val="Sheet1"/>
      <sheetName val="Grafico"/>
      <sheetName val="MUG"/>
      <sheetName val="FRA"/>
      <sheetName val="COUPOM"/>
      <sheetName val="Movimentação Imobilizado"/>
      <sheetName val="Instru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OC"/>
      <sheetName val="iConfig"/>
      <sheetName val="iRefMESA"/>
      <sheetName val="iRefFLOW"/>
      <sheetName val="iRefLINK"/>
      <sheetName val="iFutDI"/>
      <sheetName val="iRefStress"/>
      <sheetName val="iCurvaBRLAnt"/>
      <sheetName val="ValidaçãoInput"/>
      <sheetName val="YC_BRL"/>
      <sheetName val="BDS_YC"/>
      <sheetName val="BDS_Preço"/>
      <sheetName val="Feriados"/>
    </sheetNames>
    <sheetDataSet>
      <sheetData sheetId="0" refreshError="1"/>
      <sheetData sheetId="1" refreshError="1">
        <row r="9">
          <cell r="C9">
            <v>1E-4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isEmpresas"/>
      <sheetName val="BRSA"/>
      <sheetName val="BR-LOC"/>
      <sheetName val="Qd1_BRSA"/>
      <sheetName val="Razão_BRSA"/>
      <sheetName val="1.1.5.09.01-Final"/>
    </sheetNames>
    <sheetDataSet>
      <sheetData sheetId="0" refreshError="1"/>
      <sheetData sheetId="1" refreshError="1">
        <row r="17">
          <cell r="P17">
            <v>0</v>
          </cell>
        </row>
        <row r="18">
          <cell r="P18">
            <v>0</v>
          </cell>
        </row>
        <row r="20">
          <cell r="P20">
            <v>0</v>
          </cell>
        </row>
        <row r="25">
          <cell r="P25">
            <v>0</v>
          </cell>
        </row>
        <row r="26">
          <cell r="P26">
            <v>0</v>
          </cell>
        </row>
        <row r="28">
          <cell r="P28">
            <v>0</v>
          </cell>
        </row>
        <row r="29">
          <cell r="P29">
            <v>0</v>
          </cell>
        </row>
        <row r="31">
          <cell r="P31">
            <v>0</v>
          </cell>
        </row>
        <row r="35">
          <cell r="P35">
            <v>0</v>
          </cell>
        </row>
        <row r="36">
          <cell r="P36">
            <v>0</v>
          </cell>
        </row>
        <row r="38">
          <cell r="P38">
            <v>0</v>
          </cell>
        </row>
        <row r="39">
          <cell r="P39">
            <v>13939.47</v>
          </cell>
        </row>
        <row r="40">
          <cell r="P40">
            <v>0</v>
          </cell>
        </row>
        <row r="41">
          <cell r="P41">
            <v>13939.47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8">
          <cell r="P48">
            <v>0</v>
          </cell>
        </row>
        <row r="49">
          <cell r="P49">
            <v>2826.97</v>
          </cell>
        </row>
        <row r="50">
          <cell r="P50">
            <v>0</v>
          </cell>
        </row>
        <row r="51">
          <cell r="P51">
            <v>2826.97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9">
          <cell r="P69">
            <v>0</v>
          </cell>
        </row>
        <row r="70">
          <cell r="P70">
            <v>7644.13</v>
          </cell>
        </row>
        <row r="71">
          <cell r="P71">
            <v>62485.8</v>
          </cell>
        </row>
        <row r="72">
          <cell r="P72">
            <v>0</v>
          </cell>
        </row>
        <row r="73">
          <cell r="P73">
            <v>7644.13</v>
          </cell>
        </row>
        <row r="76">
          <cell r="P76">
            <v>0</v>
          </cell>
        </row>
        <row r="77">
          <cell r="P77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6">
          <cell r="P86">
            <v>0</v>
          </cell>
        </row>
        <row r="87">
          <cell r="P87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6">
          <cell r="P96">
            <v>0</v>
          </cell>
        </row>
        <row r="97">
          <cell r="P97">
            <v>0</v>
          </cell>
        </row>
        <row r="99">
          <cell r="P99">
            <v>0</v>
          </cell>
        </row>
        <row r="100">
          <cell r="P100">
            <v>26100.18</v>
          </cell>
        </row>
        <row r="101">
          <cell r="P101">
            <v>0</v>
          </cell>
        </row>
        <row r="102">
          <cell r="P102">
            <v>0</v>
          </cell>
        </row>
        <row r="103">
          <cell r="P103">
            <v>26100.18</v>
          </cell>
        </row>
        <row r="105">
          <cell r="P105">
            <v>0</v>
          </cell>
        </row>
        <row r="106">
          <cell r="P106">
            <v>0</v>
          </cell>
        </row>
        <row r="107">
          <cell r="P107">
            <v>0</v>
          </cell>
        </row>
        <row r="109">
          <cell r="P109">
            <v>0</v>
          </cell>
        </row>
        <row r="110">
          <cell r="P110">
            <v>0</v>
          </cell>
        </row>
        <row r="111">
          <cell r="P111">
            <v>0</v>
          </cell>
        </row>
        <row r="112">
          <cell r="P112">
            <v>0</v>
          </cell>
        </row>
        <row r="113">
          <cell r="P113">
            <v>0</v>
          </cell>
        </row>
        <row r="115">
          <cell r="P115">
            <v>0</v>
          </cell>
        </row>
        <row r="116">
          <cell r="P116">
            <v>-892808.34</v>
          </cell>
        </row>
        <row r="117">
          <cell r="P117">
            <v>0</v>
          </cell>
        </row>
        <row r="120">
          <cell r="P120">
            <v>0</v>
          </cell>
        </row>
        <row r="121">
          <cell r="P121">
            <v>-79901.919999999998</v>
          </cell>
        </row>
        <row r="122">
          <cell r="P122">
            <v>0</v>
          </cell>
        </row>
        <row r="123">
          <cell r="P123">
            <v>0</v>
          </cell>
        </row>
        <row r="124">
          <cell r="P124">
            <v>-79901.919999999998</v>
          </cell>
        </row>
        <row r="126">
          <cell r="P126">
            <v>0</v>
          </cell>
        </row>
        <row r="127">
          <cell r="P127">
            <v>0</v>
          </cell>
        </row>
        <row r="128">
          <cell r="P128">
            <v>2690.7</v>
          </cell>
        </row>
        <row r="129">
          <cell r="P129">
            <v>0</v>
          </cell>
        </row>
        <row r="131">
          <cell r="P131">
            <v>0</v>
          </cell>
        </row>
        <row r="132">
          <cell r="P132">
            <v>2690.7</v>
          </cell>
        </row>
        <row r="135">
          <cell r="P135">
            <v>0</v>
          </cell>
        </row>
        <row r="136">
          <cell r="P136">
            <v>0</v>
          </cell>
        </row>
        <row r="139">
          <cell r="P139">
            <v>0</v>
          </cell>
        </row>
        <row r="141">
          <cell r="P141">
            <v>0</v>
          </cell>
        </row>
        <row r="143">
          <cell r="P143">
            <v>0</v>
          </cell>
        </row>
        <row r="144">
          <cell r="P144">
            <v>0</v>
          </cell>
        </row>
        <row r="147">
          <cell r="P147">
            <v>0</v>
          </cell>
        </row>
        <row r="148">
          <cell r="P148">
            <v>0</v>
          </cell>
        </row>
        <row r="151">
          <cell r="P151">
            <v>2094558.48</v>
          </cell>
        </row>
        <row r="152">
          <cell r="P152">
            <v>-1108098.5</v>
          </cell>
        </row>
        <row r="153">
          <cell r="P153">
            <v>986459.98</v>
          </cell>
        </row>
        <row r="156">
          <cell r="P156">
            <v>0</v>
          </cell>
        </row>
        <row r="157">
          <cell r="P157">
            <v>0</v>
          </cell>
        </row>
        <row r="160">
          <cell r="P160">
            <v>0</v>
          </cell>
        </row>
        <row r="161">
          <cell r="P161">
            <v>0</v>
          </cell>
        </row>
        <row r="162">
          <cell r="P162">
            <v>0</v>
          </cell>
        </row>
        <row r="163">
          <cell r="P163">
            <v>0</v>
          </cell>
        </row>
        <row r="166">
          <cell r="P166">
            <v>8254.93</v>
          </cell>
        </row>
        <row r="167">
          <cell r="P167">
            <v>0</v>
          </cell>
        </row>
        <row r="169">
          <cell r="P169">
            <v>8254.93</v>
          </cell>
        </row>
        <row r="172">
          <cell r="P172">
            <v>1221.8599999999999</v>
          </cell>
        </row>
        <row r="173">
          <cell r="P173">
            <v>-3822.02</v>
          </cell>
        </row>
        <row r="175">
          <cell r="P175">
            <v>-2600.16</v>
          </cell>
        </row>
        <row r="178">
          <cell r="P178">
            <v>7125</v>
          </cell>
        </row>
        <row r="179">
          <cell r="P179">
            <v>0</v>
          </cell>
        </row>
        <row r="181">
          <cell r="P181">
            <v>7125</v>
          </cell>
        </row>
        <row r="184">
          <cell r="P184">
            <v>0</v>
          </cell>
        </row>
        <row r="185">
          <cell r="P185">
            <v>0</v>
          </cell>
        </row>
        <row r="186">
          <cell r="P186">
            <v>0</v>
          </cell>
        </row>
        <row r="187">
          <cell r="P187">
            <v>0</v>
          </cell>
        </row>
        <row r="189">
          <cell r="P189">
            <v>972539.27999999991</v>
          </cell>
        </row>
        <row r="191">
          <cell r="P191" t="str">
            <v>Outubro</v>
          </cell>
        </row>
        <row r="194">
          <cell r="P194">
            <v>0</v>
          </cell>
        </row>
        <row r="195">
          <cell r="P195">
            <v>0</v>
          </cell>
        </row>
        <row r="196">
          <cell r="P196">
            <v>0</v>
          </cell>
        </row>
        <row r="197">
          <cell r="P197">
            <v>0</v>
          </cell>
        </row>
        <row r="200">
          <cell r="P200">
            <v>27101.79</v>
          </cell>
        </row>
        <row r="201">
          <cell r="P201">
            <v>0</v>
          </cell>
        </row>
        <row r="202">
          <cell r="P202">
            <v>0</v>
          </cell>
        </row>
        <row r="203">
          <cell r="P203">
            <v>27101.79</v>
          </cell>
        </row>
        <row r="206">
          <cell r="P206">
            <v>0</v>
          </cell>
        </row>
        <row r="207">
          <cell r="P207">
            <v>0</v>
          </cell>
        </row>
        <row r="208">
          <cell r="P208">
            <v>0</v>
          </cell>
        </row>
        <row r="209">
          <cell r="P209">
            <v>0</v>
          </cell>
        </row>
        <row r="213">
          <cell r="P213">
            <v>0</v>
          </cell>
        </row>
        <row r="214">
          <cell r="P214">
            <v>0</v>
          </cell>
        </row>
        <row r="215">
          <cell r="P215">
            <v>0</v>
          </cell>
        </row>
        <row r="216">
          <cell r="P216">
            <v>0</v>
          </cell>
        </row>
        <row r="219">
          <cell r="P219">
            <v>0</v>
          </cell>
        </row>
        <row r="220">
          <cell r="P220">
            <v>0</v>
          </cell>
        </row>
        <row r="221">
          <cell r="P221">
            <v>0</v>
          </cell>
        </row>
        <row r="224">
          <cell r="P224">
            <v>0</v>
          </cell>
        </row>
        <row r="226">
          <cell r="P226">
            <v>0</v>
          </cell>
        </row>
        <row r="229">
          <cell r="P229">
            <v>0</v>
          </cell>
        </row>
        <row r="230">
          <cell r="P230">
            <v>0</v>
          </cell>
        </row>
        <row r="232">
          <cell r="P232">
            <v>0</v>
          </cell>
        </row>
        <row r="235">
          <cell r="P235">
            <v>0</v>
          </cell>
        </row>
        <row r="237">
          <cell r="P237">
            <v>0</v>
          </cell>
        </row>
        <row r="238">
          <cell r="P238">
            <v>0</v>
          </cell>
        </row>
        <row r="241">
          <cell r="P241">
            <v>0</v>
          </cell>
        </row>
        <row r="242">
          <cell r="P242">
            <v>892808.34</v>
          </cell>
        </row>
        <row r="243">
          <cell r="P243">
            <v>0</v>
          </cell>
        </row>
        <row r="244">
          <cell r="P244">
            <v>892808.34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2">
          <cell r="P252">
            <v>0</v>
          </cell>
        </row>
        <row r="254">
          <cell r="P254">
            <v>0</v>
          </cell>
        </row>
        <row r="257">
          <cell r="P257">
            <v>-66082.5</v>
          </cell>
        </row>
        <row r="258">
          <cell r="P258">
            <v>0</v>
          </cell>
        </row>
        <row r="259">
          <cell r="P259">
            <v>-154730.48000000001</v>
          </cell>
        </row>
        <row r="260">
          <cell r="P260">
            <v>-220812.98</v>
          </cell>
        </row>
        <row r="262">
          <cell r="P262">
            <v>0</v>
          </cell>
        </row>
        <row r="263">
          <cell r="P263">
            <v>0</v>
          </cell>
        </row>
        <row r="264">
          <cell r="P264">
            <v>0</v>
          </cell>
        </row>
        <row r="265">
          <cell r="P265">
            <v>0</v>
          </cell>
        </row>
        <row r="266">
          <cell r="P266">
            <v>23407.23</v>
          </cell>
        </row>
        <row r="267">
          <cell r="P267">
            <v>23407.23</v>
          </cell>
        </row>
        <row r="270">
          <cell r="P270">
            <v>0</v>
          </cell>
        </row>
        <row r="271">
          <cell r="P271">
            <v>3823.92</v>
          </cell>
        </row>
        <row r="272">
          <cell r="P272">
            <v>3823.92</v>
          </cell>
        </row>
        <row r="275">
          <cell r="P275">
            <v>0</v>
          </cell>
        </row>
        <row r="276">
          <cell r="P276">
            <v>0</v>
          </cell>
        </row>
        <row r="277">
          <cell r="P277">
            <v>0</v>
          </cell>
        </row>
        <row r="279">
          <cell r="P279">
            <v>726328.3</v>
          </cell>
        </row>
        <row r="284">
          <cell r="P284">
            <v>-4400.329999999999</v>
          </cell>
        </row>
        <row r="285">
          <cell r="P285">
            <v>-4400.329999999999</v>
          </cell>
        </row>
        <row r="288">
          <cell r="P288">
            <v>0</v>
          </cell>
        </row>
        <row r="289">
          <cell r="P289">
            <v>0</v>
          </cell>
        </row>
        <row r="292">
          <cell r="P292">
            <v>0</v>
          </cell>
        </row>
        <row r="293">
          <cell r="P293">
            <v>0</v>
          </cell>
        </row>
        <row r="296">
          <cell r="P296">
            <v>4000</v>
          </cell>
        </row>
        <row r="297">
          <cell r="P297">
            <v>4000</v>
          </cell>
        </row>
        <row r="300">
          <cell r="P300">
            <v>0</v>
          </cell>
        </row>
        <row r="301">
          <cell r="P301">
            <v>0</v>
          </cell>
        </row>
        <row r="304">
          <cell r="P304">
            <v>0</v>
          </cell>
        </row>
        <row r="305">
          <cell r="P305">
            <v>0</v>
          </cell>
        </row>
        <row r="308">
          <cell r="P308">
            <v>0</v>
          </cell>
        </row>
        <row r="309">
          <cell r="P309">
            <v>0</v>
          </cell>
        </row>
        <row r="312">
          <cell r="P312">
            <v>0</v>
          </cell>
        </row>
        <row r="313">
          <cell r="P313">
            <v>0</v>
          </cell>
        </row>
        <row r="316">
          <cell r="P316">
            <v>0</v>
          </cell>
        </row>
        <row r="317">
          <cell r="P317">
            <v>0</v>
          </cell>
        </row>
        <row r="320">
          <cell r="P320">
            <v>0</v>
          </cell>
        </row>
        <row r="321">
          <cell r="P321">
            <v>0</v>
          </cell>
        </row>
        <row r="324">
          <cell r="P324">
            <v>0</v>
          </cell>
        </row>
        <row r="325">
          <cell r="P325">
            <v>0</v>
          </cell>
        </row>
        <row r="328">
          <cell r="P328">
            <v>0</v>
          </cell>
        </row>
        <row r="329">
          <cell r="P329">
            <v>0</v>
          </cell>
        </row>
        <row r="331">
          <cell r="P331">
            <v>-400.32999999999902</v>
          </cell>
        </row>
        <row r="335">
          <cell r="P335">
            <v>0</v>
          </cell>
        </row>
        <row r="336">
          <cell r="P336">
            <v>0</v>
          </cell>
        </row>
        <row r="337">
          <cell r="P337">
            <v>0</v>
          </cell>
        </row>
        <row r="338">
          <cell r="P338">
            <v>0</v>
          </cell>
        </row>
        <row r="341">
          <cell r="P341">
            <v>0</v>
          </cell>
        </row>
        <row r="342">
          <cell r="P342">
            <v>0</v>
          </cell>
        </row>
        <row r="343">
          <cell r="P343">
            <v>0</v>
          </cell>
        </row>
        <row r="346">
          <cell r="P346">
            <v>0</v>
          </cell>
        </row>
        <row r="347">
          <cell r="P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2">
          <cell r="P352">
            <v>0</v>
          </cell>
        </row>
        <row r="353">
          <cell r="P353">
            <v>-0.01</v>
          </cell>
        </row>
        <row r="354">
          <cell r="P354">
            <v>0</v>
          </cell>
        </row>
        <row r="355">
          <cell r="P355">
            <v>-0.01</v>
          </cell>
        </row>
        <row r="359">
          <cell r="P359">
            <v>0</v>
          </cell>
        </row>
        <row r="360">
          <cell r="P360">
            <v>0</v>
          </cell>
        </row>
        <row r="361">
          <cell r="P361">
            <v>0</v>
          </cell>
        </row>
        <row r="364">
          <cell r="P364">
            <v>0</v>
          </cell>
        </row>
        <row r="365">
          <cell r="P365">
            <v>0</v>
          </cell>
        </row>
        <row r="366">
          <cell r="P366">
            <v>0</v>
          </cell>
        </row>
        <row r="367">
          <cell r="P367">
            <v>0</v>
          </cell>
        </row>
        <row r="370">
          <cell r="P370">
            <v>0</v>
          </cell>
        </row>
        <row r="371">
          <cell r="P371">
            <v>0</v>
          </cell>
        </row>
        <row r="372">
          <cell r="P372">
            <v>0</v>
          </cell>
        </row>
        <row r="373">
          <cell r="P373">
            <v>0</v>
          </cell>
        </row>
        <row r="376">
          <cell r="P376">
            <v>0</v>
          </cell>
        </row>
        <row r="377">
          <cell r="P377">
            <v>429999.95</v>
          </cell>
        </row>
        <row r="379">
          <cell r="P379">
            <v>0</v>
          </cell>
        </row>
        <row r="380">
          <cell r="P380">
            <v>429999.95</v>
          </cell>
        </row>
        <row r="383">
          <cell r="P383">
            <v>0</v>
          </cell>
        </row>
        <row r="384">
          <cell r="P384">
            <v>0</v>
          </cell>
        </row>
        <row r="388">
          <cell r="P388">
            <v>0</v>
          </cell>
        </row>
        <row r="389">
          <cell r="P389">
            <v>0</v>
          </cell>
        </row>
        <row r="390">
          <cell r="P390">
            <v>0</v>
          </cell>
        </row>
        <row r="393">
          <cell r="P393">
            <v>0</v>
          </cell>
        </row>
        <row r="394">
          <cell r="P394">
            <v>0</v>
          </cell>
        </row>
        <row r="397">
          <cell r="P397">
            <v>0</v>
          </cell>
        </row>
        <row r="398">
          <cell r="P398">
            <v>0</v>
          </cell>
        </row>
        <row r="401">
          <cell r="P401">
            <v>0</v>
          </cell>
        </row>
        <row r="402">
          <cell r="P402">
            <v>39252.239999999998</v>
          </cell>
        </row>
        <row r="403">
          <cell r="P403">
            <v>0</v>
          </cell>
        </row>
        <row r="404">
          <cell r="P404">
            <v>39252.239999999998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0</v>
          </cell>
        </row>
        <row r="412">
          <cell r="P412">
            <v>0</v>
          </cell>
        </row>
        <row r="413">
          <cell r="P413">
            <v>0</v>
          </cell>
        </row>
        <row r="414">
          <cell r="P414">
            <v>0</v>
          </cell>
        </row>
        <row r="417">
          <cell r="P417">
            <v>0</v>
          </cell>
        </row>
        <row r="418">
          <cell r="P418">
            <v>35928.269999999997</v>
          </cell>
        </row>
        <row r="419">
          <cell r="P419">
            <v>35928.269999999997</v>
          </cell>
        </row>
        <row r="422">
          <cell r="P422">
            <v>0</v>
          </cell>
        </row>
        <row r="423">
          <cell r="P423">
            <v>0</v>
          </cell>
        </row>
        <row r="424">
          <cell r="P424">
            <v>0</v>
          </cell>
        </row>
        <row r="427">
          <cell r="P427">
            <v>0</v>
          </cell>
        </row>
        <row r="428">
          <cell r="P428">
            <v>0</v>
          </cell>
        </row>
        <row r="429">
          <cell r="P429">
            <v>0</v>
          </cell>
        </row>
        <row r="431">
          <cell r="P431">
            <v>505180.45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-7 (3)"/>
      <sheetName val="E74_2001"/>
      <sheetName val="E74_2002"/>
      <sheetName val="promitentes"/>
      <sheetName val="Estoque"/>
      <sheetName val="REF"/>
      <sheetName val="custo orçado"/>
      <sheetName val="ajustes"/>
      <sheetName val="Premissas Gerais"/>
      <sheetName val="MM-7_(3)"/>
      <sheetName val="custo_orçado"/>
      <sheetName val="Evolução"/>
      <sheetName val="REF_01 e 77"/>
    </sheetNames>
    <sheetDataSet>
      <sheetData sheetId="0" refreshError="1"/>
      <sheetData sheetId="1" refreshError="1">
        <row r="1">
          <cell r="A1" t="str">
            <v>E</v>
          </cell>
          <cell r="C1" t="str">
            <v>mp;Obr</v>
          </cell>
          <cell r="D1" t="str">
            <v>a;Uni</v>
          </cell>
          <cell r="E1" t="str">
            <v>dad</v>
          </cell>
          <cell r="F1" t="str">
            <v>e;Cliente;Fração;Vlr Contrato;Juros</v>
          </cell>
          <cell r="G1" t="str">
            <v>ção;Multa</v>
          </cell>
          <cell r="H1" t="str">
            <v>Mora;Desco</v>
          </cell>
          <cell r="I1" t="str">
            <v>Pago;</v>
          </cell>
        </row>
        <row r="2">
          <cell r="A2">
            <v>23</v>
          </cell>
          <cell r="C2" t="str">
            <v>;E74</v>
          </cell>
          <cell r="D2" t="str">
            <v>;A-</v>
          </cell>
          <cell r="E2">
            <v>23</v>
          </cell>
          <cell r="F2" t="str">
            <v>;JECHIEL BUCHMAN</v>
          </cell>
          <cell r="G2">
            <v>1.6588000000000001</v>
          </cell>
          <cell r="H2">
            <v>26124</v>
          </cell>
          <cell r="I2">
            <v>0</v>
          </cell>
          <cell r="J2">
            <v>326.72000000000003</v>
          </cell>
          <cell r="K2">
            <v>0</v>
          </cell>
          <cell r="L2">
            <v>9.6</v>
          </cell>
          <cell r="M2">
            <v>0</v>
          </cell>
          <cell r="N2">
            <v>26460.32</v>
          </cell>
        </row>
        <row r="3">
          <cell r="A3">
            <v>24</v>
          </cell>
          <cell r="C3" t="str">
            <v>;E74</v>
          </cell>
          <cell r="D3" t="str">
            <v>;A-</v>
          </cell>
          <cell r="E3">
            <v>24</v>
          </cell>
          <cell r="F3" t="str">
            <v>;MARCELO SODELLI</v>
          </cell>
          <cell r="G3">
            <v>1.6588000000000001</v>
          </cell>
          <cell r="H3">
            <v>8387.93</v>
          </cell>
          <cell r="I3">
            <v>0</v>
          </cell>
          <cell r="J3">
            <v>139.05000000000001</v>
          </cell>
          <cell r="K3">
            <v>0</v>
          </cell>
          <cell r="L3">
            <v>0</v>
          </cell>
          <cell r="M3">
            <v>0</v>
          </cell>
          <cell r="N3">
            <v>8526.98</v>
          </cell>
        </row>
        <row r="4">
          <cell r="A4">
            <v>31</v>
          </cell>
          <cell r="C4" t="str">
            <v>;E74</v>
          </cell>
          <cell r="D4" t="str">
            <v>;A-</v>
          </cell>
          <cell r="E4">
            <v>31</v>
          </cell>
          <cell r="F4" t="str">
            <v>;CELSO LUIZ DE MOURA CARNEIRO</v>
          </cell>
          <cell r="G4">
            <v>1.7098500000000001</v>
          </cell>
          <cell r="H4">
            <v>124277.5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-0.4</v>
          </cell>
          <cell r="N4">
            <v>124277.9</v>
          </cell>
        </row>
        <row r="5">
          <cell r="A5">
            <v>32</v>
          </cell>
          <cell r="C5" t="str">
            <v>;E74</v>
          </cell>
          <cell r="D5" t="str">
            <v>;A-</v>
          </cell>
          <cell r="E5">
            <v>32</v>
          </cell>
          <cell r="F5" t="str">
            <v>;EDUARDO HONORA</v>
          </cell>
          <cell r="G5">
            <v>1.7098500000000001</v>
          </cell>
          <cell r="H5">
            <v>28245.78</v>
          </cell>
          <cell r="I5">
            <v>0</v>
          </cell>
          <cell r="J5">
            <v>604.20000000000005</v>
          </cell>
          <cell r="K5">
            <v>0</v>
          </cell>
          <cell r="L5">
            <v>0.74</v>
          </cell>
          <cell r="M5">
            <v>0.15</v>
          </cell>
          <cell r="N5">
            <v>28850.57</v>
          </cell>
        </row>
        <row r="6">
          <cell r="A6">
            <v>33</v>
          </cell>
          <cell r="C6" t="str">
            <v>;E74</v>
          </cell>
          <cell r="D6" t="str">
            <v>;A-</v>
          </cell>
          <cell r="E6">
            <v>33</v>
          </cell>
          <cell r="F6" t="str">
            <v>;AYRTON SANTOS LOBOSCO FARAH</v>
          </cell>
          <cell r="G6">
            <v>1.6588000000000001</v>
          </cell>
          <cell r="H6">
            <v>36616.129999999997</v>
          </cell>
          <cell r="I6">
            <v>9706.7800000000007</v>
          </cell>
          <cell r="J6">
            <v>2072.1799999999998</v>
          </cell>
          <cell r="K6">
            <v>358.15</v>
          </cell>
          <cell r="L6">
            <v>516.96</v>
          </cell>
          <cell r="M6">
            <v>3.18</v>
          </cell>
          <cell r="N6">
            <v>49267.02</v>
          </cell>
        </row>
        <row r="7">
          <cell r="A7">
            <v>41</v>
          </cell>
          <cell r="C7" t="str">
            <v>;E74</v>
          </cell>
          <cell r="D7" t="str">
            <v>;A-</v>
          </cell>
          <cell r="E7">
            <v>41</v>
          </cell>
          <cell r="F7" t="str">
            <v>;MAURICIO BERTELLOTTI</v>
          </cell>
          <cell r="G7">
            <v>1.6588000000000001</v>
          </cell>
          <cell r="H7">
            <v>110874.99</v>
          </cell>
          <cell r="I7">
            <v>104.62</v>
          </cell>
          <cell r="J7">
            <v>2504.87</v>
          </cell>
          <cell r="K7">
            <v>0</v>
          </cell>
          <cell r="L7">
            <v>0</v>
          </cell>
          <cell r="M7">
            <v>334.33</v>
          </cell>
          <cell r="N7">
            <v>113150.15</v>
          </cell>
        </row>
        <row r="8">
          <cell r="A8">
            <v>42</v>
          </cell>
          <cell r="C8" t="str">
            <v>;E74</v>
          </cell>
          <cell r="D8" t="str">
            <v>;A-</v>
          </cell>
          <cell r="E8">
            <v>42</v>
          </cell>
          <cell r="F8" t="str">
            <v>;JOAO CARVALHO DE MORAES</v>
          </cell>
          <cell r="G8">
            <v>1.6588000000000001</v>
          </cell>
          <cell r="H8">
            <v>143541.81</v>
          </cell>
          <cell r="I8">
            <v>44857.78</v>
          </cell>
          <cell r="J8">
            <v>12101.32</v>
          </cell>
          <cell r="K8">
            <v>0</v>
          </cell>
          <cell r="L8">
            <v>8.75</v>
          </cell>
          <cell r="M8">
            <v>38328.370000000003</v>
          </cell>
          <cell r="N8">
            <v>162181.29</v>
          </cell>
        </row>
        <row r="9">
          <cell r="A9">
            <v>43</v>
          </cell>
          <cell r="C9" t="str">
            <v>;E74</v>
          </cell>
          <cell r="D9" t="str">
            <v>;A-</v>
          </cell>
          <cell r="E9">
            <v>43</v>
          </cell>
          <cell r="F9" t="str">
            <v>;FABIO JOSE DO NASCIMENTO</v>
          </cell>
          <cell r="G9">
            <v>1.6588000000000001</v>
          </cell>
          <cell r="H9">
            <v>63248.09</v>
          </cell>
          <cell r="I9">
            <v>13876.54</v>
          </cell>
          <cell r="J9">
            <v>3306.17</v>
          </cell>
          <cell r="K9">
            <v>0</v>
          </cell>
          <cell r="L9">
            <v>6.45</v>
          </cell>
          <cell r="M9">
            <v>10764.24</v>
          </cell>
          <cell r="N9">
            <v>69673.009999999995</v>
          </cell>
        </row>
        <row r="10">
          <cell r="A10">
            <v>44</v>
          </cell>
          <cell r="C10" t="str">
            <v>;E74</v>
          </cell>
          <cell r="D10" t="str">
            <v>;A-</v>
          </cell>
          <cell r="E10">
            <v>44</v>
          </cell>
          <cell r="F10" t="str">
            <v>;MILTON DIAFERIA SALGADO</v>
          </cell>
          <cell r="G10">
            <v>1.6588000000000001</v>
          </cell>
          <cell r="H10">
            <v>58702.12</v>
          </cell>
          <cell r="I10">
            <v>19485.36</v>
          </cell>
          <cell r="J10">
            <v>3276.99</v>
          </cell>
          <cell r="K10">
            <v>0</v>
          </cell>
          <cell r="L10">
            <v>0</v>
          </cell>
          <cell r="M10">
            <v>20589.5</v>
          </cell>
          <cell r="N10">
            <v>60874.97</v>
          </cell>
        </row>
        <row r="11">
          <cell r="A11">
            <v>52</v>
          </cell>
          <cell r="C11" t="str">
            <v>;E74</v>
          </cell>
          <cell r="D11" t="str">
            <v>;A-</v>
          </cell>
          <cell r="E11">
            <v>52</v>
          </cell>
          <cell r="F11" t="str">
            <v>;ANDREA VASCONCELOS DE OLIVEIRA</v>
          </cell>
          <cell r="G11">
            <v>1.6588000000000001</v>
          </cell>
          <cell r="H11">
            <v>22910</v>
          </cell>
          <cell r="I11">
            <v>0</v>
          </cell>
          <cell r="J11">
            <v>303.55</v>
          </cell>
          <cell r="K11">
            <v>0</v>
          </cell>
          <cell r="L11">
            <v>0</v>
          </cell>
          <cell r="M11">
            <v>0</v>
          </cell>
          <cell r="N11">
            <v>23213.55</v>
          </cell>
        </row>
        <row r="12">
          <cell r="A12">
            <v>63</v>
          </cell>
          <cell r="C12" t="str">
            <v>;E74</v>
          </cell>
          <cell r="D12" t="str">
            <v>;A-</v>
          </cell>
          <cell r="E12">
            <v>63</v>
          </cell>
          <cell r="F12" t="str">
            <v>;JULIO CEZAR ARIAS SAEZ</v>
          </cell>
          <cell r="G12">
            <v>1.6588000000000001</v>
          </cell>
          <cell r="H12">
            <v>147518.39999999999</v>
          </cell>
          <cell r="I12">
            <v>0</v>
          </cell>
          <cell r="J12">
            <v>2560.02</v>
          </cell>
          <cell r="K12">
            <v>0</v>
          </cell>
          <cell r="L12">
            <v>0</v>
          </cell>
          <cell r="M12">
            <v>2397.88</v>
          </cell>
          <cell r="N12">
            <v>147680.54</v>
          </cell>
        </row>
        <row r="13">
          <cell r="A13">
            <v>64</v>
          </cell>
          <cell r="C13" t="str">
            <v>;E74</v>
          </cell>
          <cell r="D13" t="str">
            <v>;A-</v>
          </cell>
          <cell r="E13">
            <v>64</v>
          </cell>
          <cell r="F13" t="str">
            <v>;RAUL DE OLIVEIRA FAGUNDES NETO</v>
          </cell>
          <cell r="G13">
            <v>1.6588000000000001</v>
          </cell>
          <cell r="H13">
            <v>21809</v>
          </cell>
          <cell r="I13">
            <v>0</v>
          </cell>
          <cell r="J13">
            <v>28.72</v>
          </cell>
          <cell r="K13">
            <v>0</v>
          </cell>
          <cell r="L13">
            <v>59.27</v>
          </cell>
          <cell r="M13">
            <v>1.81</v>
          </cell>
          <cell r="N13">
            <v>21895.18</v>
          </cell>
        </row>
        <row r="14">
          <cell r="A14">
            <v>71</v>
          </cell>
          <cell r="C14" t="str">
            <v>;E74</v>
          </cell>
          <cell r="D14" t="str">
            <v>;A-</v>
          </cell>
          <cell r="E14">
            <v>71</v>
          </cell>
          <cell r="F14" t="str">
            <v>;ROBERTO BENEDITO CRISPPI</v>
          </cell>
          <cell r="G14">
            <v>1.6588000000000001</v>
          </cell>
          <cell r="H14">
            <v>32060.42</v>
          </cell>
          <cell r="I14">
            <v>0</v>
          </cell>
          <cell r="J14">
            <v>911.08</v>
          </cell>
          <cell r="K14">
            <v>28.51</v>
          </cell>
          <cell r="L14">
            <v>25.74</v>
          </cell>
          <cell r="M14">
            <v>-62.64</v>
          </cell>
          <cell r="N14">
            <v>33088.39</v>
          </cell>
        </row>
        <row r="15">
          <cell r="A15">
            <v>72</v>
          </cell>
          <cell r="C15" t="str">
            <v>;E74</v>
          </cell>
          <cell r="D15" t="str">
            <v>;A-</v>
          </cell>
          <cell r="E15">
            <v>72</v>
          </cell>
          <cell r="F15" t="str">
            <v>;IZAK RAFAEL BENADERET</v>
          </cell>
          <cell r="G15">
            <v>1.6588000000000001</v>
          </cell>
          <cell r="H15">
            <v>112949.77</v>
          </cell>
          <cell r="I15">
            <v>7063.29</v>
          </cell>
          <cell r="J15">
            <v>1012.54</v>
          </cell>
          <cell r="K15">
            <v>0</v>
          </cell>
          <cell r="L15">
            <v>3.81</v>
          </cell>
          <cell r="M15">
            <v>-6.35</v>
          </cell>
          <cell r="N15">
            <v>121035.76</v>
          </cell>
        </row>
        <row r="16">
          <cell r="A16">
            <v>73</v>
          </cell>
          <cell r="C16" t="str">
            <v>;E74</v>
          </cell>
          <cell r="D16" t="str">
            <v>;A-</v>
          </cell>
          <cell r="E16">
            <v>73</v>
          </cell>
          <cell r="F16" t="str">
            <v>;JOSE DE ARAUJO NOVAES NETO</v>
          </cell>
          <cell r="G16">
            <v>1.6588000000000001</v>
          </cell>
          <cell r="H16">
            <v>31731.13</v>
          </cell>
          <cell r="I16">
            <v>0</v>
          </cell>
          <cell r="J16">
            <v>716.8</v>
          </cell>
          <cell r="K16">
            <v>0</v>
          </cell>
          <cell r="L16">
            <v>0</v>
          </cell>
          <cell r="M16">
            <v>0</v>
          </cell>
          <cell r="N16">
            <v>32447.93</v>
          </cell>
        </row>
        <row r="17">
          <cell r="A17">
            <v>81</v>
          </cell>
          <cell r="C17" t="str">
            <v>;E74</v>
          </cell>
          <cell r="D17" t="str">
            <v>;A-</v>
          </cell>
          <cell r="E17">
            <v>81</v>
          </cell>
          <cell r="F17" t="str">
            <v>;ALEXANDRE CARNEIRO CERQUEIRA</v>
          </cell>
          <cell r="G17">
            <v>1.6588000000000001</v>
          </cell>
          <cell r="H17">
            <v>37582</v>
          </cell>
          <cell r="I17">
            <v>0</v>
          </cell>
          <cell r="J17">
            <v>1439.13</v>
          </cell>
          <cell r="K17">
            <v>0</v>
          </cell>
          <cell r="L17">
            <v>5.57</v>
          </cell>
          <cell r="M17">
            <v>-1.06</v>
          </cell>
          <cell r="N17">
            <v>39027.760000000002</v>
          </cell>
        </row>
        <row r="18">
          <cell r="A18">
            <v>82</v>
          </cell>
          <cell r="C18" t="str">
            <v>;E74</v>
          </cell>
          <cell r="D18" t="str">
            <v>;A-</v>
          </cell>
          <cell r="E18">
            <v>82</v>
          </cell>
          <cell r="F18" t="str">
            <v>;AMAURI PRESENTE</v>
          </cell>
          <cell r="G18">
            <v>1.6588000000000001</v>
          </cell>
          <cell r="H18">
            <v>110371.63</v>
          </cell>
          <cell r="I18">
            <v>6979.95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117351.58</v>
          </cell>
        </row>
        <row r="19">
          <cell r="A19">
            <v>83</v>
          </cell>
          <cell r="C19" t="str">
            <v>;E74</v>
          </cell>
          <cell r="D19" t="str">
            <v>;A-</v>
          </cell>
          <cell r="E19">
            <v>83</v>
          </cell>
          <cell r="F19" t="str">
            <v>;IGNACIO DE LA ROSA SIQUEIRA</v>
          </cell>
          <cell r="G19">
            <v>1.6588000000000001</v>
          </cell>
          <cell r="H19">
            <v>43992</v>
          </cell>
          <cell r="I19">
            <v>6657.05</v>
          </cell>
          <cell r="J19">
            <v>2272.86</v>
          </cell>
          <cell r="K19">
            <v>0</v>
          </cell>
          <cell r="L19">
            <v>11.35</v>
          </cell>
          <cell r="M19">
            <v>7686.05</v>
          </cell>
          <cell r="N19">
            <v>45247.21</v>
          </cell>
        </row>
        <row r="20">
          <cell r="A20">
            <v>91</v>
          </cell>
          <cell r="C20" t="str">
            <v>;E74</v>
          </cell>
          <cell r="D20" t="str">
            <v>;A-</v>
          </cell>
          <cell r="E20">
            <v>91</v>
          </cell>
          <cell r="F20" t="str">
            <v>;RENATA SCHOP KLEIN</v>
          </cell>
          <cell r="G20">
            <v>1.6588000000000001</v>
          </cell>
          <cell r="H20">
            <v>34933.550000000003</v>
          </cell>
          <cell r="I20">
            <v>0</v>
          </cell>
          <cell r="J20">
            <v>264.52999999999997</v>
          </cell>
          <cell r="K20">
            <v>0</v>
          </cell>
          <cell r="L20">
            <v>17.190000000000001</v>
          </cell>
          <cell r="M20">
            <v>0</v>
          </cell>
          <cell r="N20">
            <v>35215.269999999997</v>
          </cell>
        </row>
        <row r="21">
          <cell r="A21">
            <v>92</v>
          </cell>
          <cell r="C21" t="str">
            <v>;E74</v>
          </cell>
          <cell r="D21" t="str">
            <v>;A-</v>
          </cell>
          <cell r="E21">
            <v>92</v>
          </cell>
          <cell r="F21" t="str">
            <v>;RENATA SCHOP KLEIN</v>
          </cell>
          <cell r="G21">
            <v>1.6588000000000001</v>
          </cell>
          <cell r="H21">
            <v>33714.519999999997</v>
          </cell>
          <cell r="I21">
            <v>0</v>
          </cell>
          <cell r="J21">
            <v>264.52999999999997</v>
          </cell>
          <cell r="K21">
            <v>0</v>
          </cell>
          <cell r="L21">
            <v>17.190000000000001</v>
          </cell>
          <cell r="M21">
            <v>-0.05</v>
          </cell>
          <cell r="N21">
            <v>33996.29</v>
          </cell>
        </row>
        <row r="22">
          <cell r="A22">
            <v>101</v>
          </cell>
          <cell r="C22" t="str">
            <v>;E74</v>
          </cell>
          <cell r="D22" t="str">
            <v>;A-</v>
          </cell>
          <cell r="E22">
            <v>101</v>
          </cell>
          <cell r="F22" t="str">
            <v>;MARCO AURELIO VILELA OLIVEIRA</v>
          </cell>
          <cell r="G22">
            <v>1.6588000000000001</v>
          </cell>
          <cell r="H22">
            <v>178118.15</v>
          </cell>
          <cell r="I22">
            <v>24939.41</v>
          </cell>
          <cell r="J22">
            <v>8972.43</v>
          </cell>
          <cell r="K22">
            <v>0</v>
          </cell>
          <cell r="L22">
            <v>0</v>
          </cell>
          <cell r="M22">
            <v>59765.98</v>
          </cell>
          <cell r="N22">
            <v>152264.01</v>
          </cell>
        </row>
        <row r="23">
          <cell r="A23">
            <v>102</v>
          </cell>
          <cell r="C23" t="str">
            <v>;E74</v>
          </cell>
          <cell r="D23" t="str">
            <v>;A-</v>
          </cell>
          <cell r="E23">
            <v>102</v>
          </cell>
          <cell r="F23" t="str">
            <v>;GABRIEL RUSSO FILHO</v>
          </cell>
          <cell r="G23">
            <v>1.6588000000000001</v>
          </cell>
          <cell r="H23">
            <v>106574.77</v>
          </cell>
          <cell r="I23">
            <v>12116.21</v>
          </cell>
          <cell r="J23">
            <v>1568.91</v>
          </cell>
          <cell r="K23">
            <v>220.73</v>
          </cell>
          <cell r="L23">
            <v>88.16</v>
          </cell>
          <cell r="M23">
            <v>11202.89</v>
          </cell>
          <cell r="N23">
            <v>109365.89</v>
          </cell>
        </row>
        <row r="24">
          <cell r="A24">
            <v>111</v>
          </cell>
          <cell r="C24" t="str">
            <v>;E74</v>
          </cell>
          <cell r="D24" t="str">
            <v>;A-</v>
          </cell>
          <cell r="E24">
            <v>111</v>
          </cell>
          <cell r="F24" t="str">
            <v>;HENRIQUE VIEIRA DE CAMARGO</v>
          </cell>
          <cell r="G24">
            <v>1.7040500000000001</v>
          </cell>
          <cell r="H24">
            <v>33566.79</v>
          </cell>
          <cell r="I24">
            <v>0</v>
          </cell>
          <cell r="J24">
            <v>830.19</v>
          </cell>
          <cell r="K24">
            <v>0</v>
          </cell>
          <cell r="L24">
            <v>0</v>
          </cell>
          <cell r="M24">
            <v>-1.55</v>
          </cell>
          <cell r="N24">
            <v>34398.53</v>
          </cell>
        </row>
        <row r="25">
          <cell r="A25">
            <v>112</v>
          </cell>
          <cell r="C25" t="str">
            <v>;E74</v>
          </cell>
          <cell r="D25" t="str">
            <v>;A-</v>
          </cell>
          <cell r="E25">
            <v>112</v>
          </cell>
          <cell r="F25" t="str">
            <v>;EDMUR VAZ PIMENTEL</v>
          </cell>
          <cell r="G25">
            <v>1.68143</v>
          </cell>
          <cell r="H25">
            <v>24613.68</v>
          </cell>
          <cell r="I25">
            <v>0</v>
          </cell>
          <cell r="J25">
            <v>328.27</v>
          </cell>
          <cell r="K25">
            <v>0</v>
          </cell>
          <cell r="L25">
            <v>0</v>
          </cell>
          <cell r="M25">
            <v>148.57</v>
          </cell>
          <cell r="N25">
            <v>24793.38</v>
          </cell>
        </row>
        <row r="26">
          <cell r="A26">
            <v>113</v>
          </cell>
          <cell r="C26" t="str">
            <v>;E74</v>
          </cell>
          <cell r="D26" t="str">
            <v>;A-</v>
          </cell>
          <cell r="E26">
            <v>113</v>
          </cell>
          <cell r="F26" t="str">
            <v>;JOSE ROBERTO CABRAL LONGARETTI</v>
          </cell>
          <cell r="G26">
            <v>1.68143</v>
          </cell>
          <cell r="H26">
            <v>214223.37</v>
          </cell>
          <cell r="I26">
            <v>0</v>
          </cell>
          <cell r="J26">
            <v>484.08</v>
          </cell>
          <cell r="K26">
            <v>0</v>
          </cell>
          <cell r="L26">
            <v>0</v>
          </cell>
          <cell r="M26">
            <v>2000.43</v>
          </cell>
          <cell r="N26">
            <v>212707.02</v>
          </cell>
        </row>
        <row r="27">
          <cell r="A27">
            <v>121</v>
          </cell>
          <cell r="C27" t="str">
            <v>;E74</v>
          </cell>
          <cell r="D27" t="str">
            <v>;A-</v>
          </cell>
          <cell r="E27">
            <v>121</v>
          </cell>
          <cell r="F27" t="str">
            <v>;LUCIA MITIKO YOSHITA</v>
          </cell>
          <cell r="G27">
            <v>1.8234300000000001</v>
          </cell>
          <cell r="H27">
            <v>31314.720000000001</v>
          </cell>
          <cell r="I27">
            <v>2083.84</v>
          </cell>
          <cell r="J27">
            <v>725.03</v>
          </cell>
          <cell r="K27">
            <v>0</v>
          </cell>
          <cell r="L27">
            <v>0</v>
          </cell>
          <cell r="M27">
            <v>11.26</v>
          </cell>
          <cell r="N27">
            <v>34112.33</v>
          </cell>
        </row>
        <row r="28">
          <cell r="A28">
            <v>122</v>
          </cell>
          <cell r="C28" t="str">
            <v>;E74</v>
          </cell>
          <cell r="D28" t="str">
            <v>;A-</v>
          </cell>
          <cell r="E28">
            <v>122</v>
          </cell>
          <cell r="F28" t="str">
            <v>;CMB-PAR ADM. E PART. LTDA.</v>
          </cell>
          <cell r="G28">
            <v>1.7040500000000001</v>
          </cell>
          <cell r="H28">
            <v>78893.3</v>
          </cell>
          <cell r="I28">
            <v>0</v>
          </cell>
          <cell r="J28">
            <v>333.53</v>
          </cell>
          <cell r="K28">
            <v>0</v>
          </cell>
          <cell r="L28">
            <v>0</v>
          </cell>
          <cell r="M28">
            <v>12.05</v>
          </cell>
          <cell r="N28">
            <v>79214.78</v>
          </cell>
        </row>
        <row r="29">
          <cell r="A29">
            <v>123</v>
          </cell>
          <cell r="C29" t="str">
            <v>;E74</v>
          </cell>
          <cell r="D29" t="str">
            <v>;A-</v>
          </cell>
          <cell r="E29">
            <v>123</v>
          </cell>
          <cell r="F29" t="str">
            <v>;MARIO SOMA JUNIOR</v>
          </cell>
          <cell r="G29">
            <v>1.68143</v>
          </cell>
          <cell r="H29">
            <v>70780.66</v>
          </cell>
          <cell r="I29">
            <v>222.54</v>
          </cell>
          <cell r="J29">
            <v>845.44</v>
          </cell>
          <cell r="K29">
            <v>29.44</v>
          </cell>
          <cell r="L29">
            <v>51.95</v>
          </cell>
          <cell r="M29">
            <v>254.83</v>
          </cell>
          <cell r="N29">
            <v>71675.199999999997</v>
          </cell>
        </row>
        <row r="30">
          <cell r="A30">
            <v>131</v>
          </cell>
          <cell r="C30" t="str">
            <v>;E74</v>
          </cell>
          <cell r="D30" t="str">
            <v>;A-</v>
          </cell>
          <cell r="E30">
            <v>131</v>
          </cell>
          <cell r="F30" t="str">
            <v>;LAZINHO MONTEIRO JUNIOR</v>
          </cell>
          <cell r="G30">
            <v>1.68143</v>
          </cell>
          <cell r="H30">
            <v>68310.179999999993</v>
          </cell>
          <cell r="I30">
            <v>10398.07</v>
          </cell>
          <cell r="J30">
            <v>1788.33</v>
          </cell>
          <cell r="K30">
            <v>0</v>
          </cell>
          <cell r="L30">
            <v>0</v>
          </cell>
          <cell r="M30">
            <v>9828.74</v>
          </cell>
          <cell r="N30">
            <v>70667.839999999997</v>
          </cell>
        </row>
        <row r="31">
          <cell r="A31">
            <v>132</v>
          </cell>
          <cell r="C31" t="str">
            <v>;E74</v>
          </cell>
          <cell r="D31" t="str">
            <v>;A-</v>
          </cell>
          <cell r="E31">
            <v>132</v>
          </cell>
          <cell r="F31" t="str">
            <v>;ANTONIO SALGADO PERES  NETO</v>
          </cell>
          <cell r="G31">
            <v>1.68143</v>
          </cell>
          <cell r="H31">
            <v>138789.6</v>
          </cell>
          <cell r="I31">
            <v>8054.45</v>
          </cell>
          <cell r="J31">
            <v>2406.33</v>
          </cell>
          <cell r="K31">
            <v>0</v>
          </cell>
          <cell r="L31">
            <v>9.11</v>
          </cell>
          <cell r="M31">
            <v>236.7</v>
          </cell>
          <cell r="N31">
            <v>149022.79</v>
          </cell>
        </row>
        <row r="32">
          <cell r="A32">
            <v>133</v>
          </cell>
          <cell r="C32" t="str">
            <v>;E74</v>
          </cell>
          <cell r="D32" t="str">
            <v>;A-</v>
          </cell>
          <cell r="E32">
            <v>133</v>
          </cell>
          <cell r="F32" t="str">
            <v>;MARCO ANTONIO R BRAZ CANCADO</v>
          </cell>
          <cell r="G32">
            <v>1.68143</v>
          </cell>
          <cell r="H32">
            <v>30088.21</v>
          </cell>
          <cell r="I32">
            <v>0</v>
          </cell>
          <cell r="J32">
            <v>683.48</v>
          </cell>
          <cell r="K32">
            <v>0</v>
          </cell>
          <cell r="L32">
            <v>0</v>
          </cell>
          <cell r="M32">
            <v>0.01</v>
          </cell>
          <cell r="N32">
            <v>30771.68</v>
          </cell>
        </row>
        <row r="33">
          <cell r="A33">
            <v>134</v>
          </cell>
          <cell r="C33" t="str">
            <v>;E74</v>
          </cell>
          <cell r="D33" t="str">
            <v>;A-</v>
          </cell>
          <cell r="E33">
            <v>134</v>
          </cell>
          <cell r="F33" t="str">
            <v>;SERGIO GONCALVES QUEIROZ</v>
          </cell>
          <cell r="G33">
            <v>1.68143</v>
          </cell>
          <cell r="H33">
            <v>2645.28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2645.28</v>
          </cell>
        </row>
        <row r="34">
          <cell r="A34">
            <v>141</v>
          </cell>
          <cell r="C34" t="str">
            <v>;E74</v>
          </cell>
          <cell r="D34" t="str">
            <v>;A-</v>
          </cell>
          <cell r="E34">
            <v>141</v>
          </cell>
          <cell r="F34" t="str">
            <v>;SERGIO BARBOSA DI NINNO</v>
          </cell>
          <cell r="G34">
            <v>1.7411099999999999</v>
          </cell>
          <cell r="H34">
            <v>31595.32</v>
          </cell>
          <cell r="I34">
            <v>0</v>
          </cell>
          <cell r="J34">
            <v>165.38</v>
          </cell>
          <cell r="K34">
            <v>0</v>
          </cell>
          <cell r="L34">
            <v>0</v>
          </cell>
          <cell r="M34">
            <v>-3.57</v>
          </cell>
          <cell r="N34">
            <v>31764.27</v>
          </cell>
        </row>
        <row r="35">
          <cell r="A35">
            <v>142</v>
          </cell>
          <cell r="C35" t="str">
            <v>;E74</v>
          </cell>
          <cell r="D35" t="str">
            <v>;A-</v>
          </cell>
          <cell r="E35">
            <v>142</v>
          </cell>
          <cell r="F35" t="str">
            <v>;JOSE ROBERTO REDONDO</v>
          </cell>
          <cell r="G35">
            <v>1.7411099999999999</v>
          </cell>
          <cell r="H35">
            <v>48564.18</v>
          </cell>
          <cell r="I35">
            <v>13086.5</v>
          </cell>
          <cell r="J35">
            <v>1969.3</v>
          </cell>
          <cell r="K35">
            <v>0</v>
          </cell>
          <cell r="L35">
            <v>0</v>
          </cell>
          <cell r="M35">
            <v>4.6399999999999997</v>
          </cell>
          <cell r="N35">
            <v>63615.34</v>
          </cell>
        </row>
        <row r="36">
          <cell r="A36">
            <v>143</v>
          </cell>
          <cell r="C36" t="str">
            <v>;E74</v>
          </cell>
          <cell r="D36" t="str">
            <v>;A-</v>
          </cell>
          <cell r="E36">
            <v>143</v>
          </cell>
          <cell r="F36" t="str">
            <v>;MARCELO MISKOLCI</v>
          </cell>
          <cell r="G36">
            <v>1.68143</v>
          </cell>
          <cell r="H36">
            <v>30846.37</v>
          </cell>
          <cell r="I36">
            <v>3247.56</v>
          </cell>
          <cell r="J36">
            <v>841.88</v>
          </cell>
          <cell r="K36">
            <v>0</v>
          </cell>
          <cell r="L36">
            <v>0</v>
          </cell>
          <cell r="M36">
            <v>4221.34</v>
          </cell>
          <cell r="N36">
            <v>30714.47</v>
          </cell>
        </row>
        <row r="37">
          <cell r="A37">
            <v>151</v>
          </cell>
          <cell r="C37" t="str">
            <v>;E74</v>
          </cell>
          <cell r="D37" t="str">
            <v>;A-</v>
          </cell>
          <cell r="E37">
            <v>151</v>
          </cell>
          <cell r="F37" t="str">
            <v>;MARCO AURELIO VICARI SARACENI</v>
          </cell>
          <cell r="G37">
            <v>1.7411099999999999</v>
          </cell>
          <cell r="H37">
            <v>49316.85</v>
          </cell>
          <cell r="I37">
            <v>16346.29</v>
          </cell>
          <cell r="J37">
            <v>1885.65</v>
          </cell>
          <cell r="K37">
            <v>0</v>
          </cell>
          <cell r="L37">
            <v>0</v>
          </cell>
          <cell r="M37">
            <v>2182.69</v>
          </cell>
          <cell r="N37">
            <v>65366.1</v>
          </cell>
        </row>
        <row r="38">
          <cell r="A38">
            <v>152</v>
          </cell>
          <cell r="C38" t="str">
            <v>;E74</v>
          </cell>
          <cell r="D38" t="str">
            <v>;A-</v>
          </cell>
          <cell r="E38">
            <v>152</v>
          </cell>
          <cell r="F38" t="str">
            <v>;LUIS HAMILTON C. DE SOUZA</v>
          </cell>
          <cell r="G38">
            <v>1.7411099999999999</v>
          </cell>
          <cell r="H38">
            <v>80660</v>
          </cell>
          <cell r="I38">
            <v>0</v>
          </cell>
          <cell r="J38">
            <v>346.32</v>
          </cell>
          <cell r="K38">
            <v>0</v>
          </cell>
          <cell r="L38">
            <v>0</v>
          </cell>
          <cell r="M38">
            <v>0</v>
          </cell>
          <cell r="N38">
            <v>81006.320000000007</v>
          </cell>
        </row>
        <row r="39">
          <cell r="A39">
            <v>153</v>
          </cell>
          <cell r="C39" t="str">
            <v>;E74</v>
          </cell>
          <cell r="D39" t="str">
            <v>;A-</v>
          </cell>
          <cell r="E39">
            <v>153</v>
          </cell>
          <cell r="F39" t="str">
            <v>;THOMAS BARTHEL</v>
          </cell>
          <cell r="G39">
            <v>1.68143</v>
          </cell>
          <cell r="H39">
            <v>130145.92</v>
          </cell>
          <cell r="I39">
            <v>5950.5</v>
          </cell>
          <cell r="J39">
            <v>899.2</v>
          </cell>
          <cell r="K39">
            <v>0</v>
          </cell>
          <cell r="L39">
            <v>7.02</v>
          </cell>
          <cell r="M39">
            <v>0</v>
          </cell>
          <cell r="N39">
            <v>137002.64000000001</v>
          </cell>
        </row>
        <row r="40">
          <cell r="A40">
            <v>154</v>
          </cell>
          <cell r="C40" t="str">
            <v>;E74</v>
          </cell>
          <cell r="D40" t="str">
            <v>;A-</v>
          </cell>
          <cell r="E40">
            <v>154</v>
          </cell>
          <cell r="F40" t="str">
            <v>;CELSO KIYOYUKI KUWABARA</v>
          </cell>
          <cell r="G40">
            <v>1.68143</v>
          </cell>
          <cell r="H40">
            <v>97749.49</v>
          </cell>
          <cell r="I40">
            <v>8729</v>
          </cell>
          <cell r="J40">
            <v>1315.59</v>
          </cell>
          <cell r="K40">
            <v>0</v>
          </cell>
          <cell r="L40">
            <v>0</v>
          </cell>
          <cell r="M40">
            <v>0</v>
          </cell>
          <cell r="N40">
            <v>107794.08</v>
          </cell>
        </row>
        <row r="41">
          <cell r="A41" t="str">
            <v>m32</v>
          </cell>
          <cell r="B41" t="str">
            <v>m</v>
          </cell>
          <cell r="C41" t="str">
            <v>;E74</v>
          </cell>
          <cell r="D41" t="str">
            <v>;A-</v>
          </cell>
          <cell r="E41">
            <v>32</v>
          </cell>
          <cell r="F41" t="str">
            <v>M;EDUARDO HONORA</v>
          </cell>
          <cell r="G41">
            <v>0</v>
          </cell>
          <cell r="H41">
            <v>790</v>
          </cell>
          <cell r="I41">
            <v>0</v>
          </cell>
          <cell r="J41">
            <v>52.9</v>
          </cell>
          <cell r="K41">
            <v>0</v>
          </cell>
          <cell r="L41">
            <v>0</v>
          </cell>
          <cell r="M41">
            <v>0</v>
          </cell>
          <cell r="N41">
            <v>842.9</v>
          </cell>
        </row>
        <row r="42">
          <cell r="A42" t="str">
            <v>m33</v>
          </cell>
          <cell r="B42" t="str">
            <v>m</v>
          </cell>
          <cell r="C42" t="str">
            <v>;E74</v>
          </cell>
          <cell r="D42" t="str">
            <v>;A-</v>
          </cell>
          <cell r="E42">
            <v>33</v>
          </cell>
          <cell r="F42" t="str">
            <v>M;AYRTON SANTOS LOBOSCO FARAH</v>
          </cell>
          <cell r="G42">
            <v>0</v>
          </cell>
          <cell r="H42">
            <v>619.34</v>
          </cell>
          <cell r="I42">
            <v>0</v>
          </cell>
          <cell r="J42">
            <v>50.03</v>
          </cell>
          <cell r="K42">
            <v>0</v>
          </cell>
          <cell r="L42">
            <v>0</v>
          </cell>
          <cell r="M42">
            <v>0</v>
          </cell>
          <cell r="N42">
            <v>669.37</v>
          </cell>
        </row>
        <row r="43">
          <cell r="A43" t="str">
            <v>m41</v>
          </cell>
          <cell r="B43" t="str">
            <v>m</v>
          </cell>
          <cell r="C43" t="str">
            <v>;E74</v>
          </cell>
          <cell r="D43" t="str">
            <v>;A-</v>
          </cell>
          <cell r="E43">
            <v>41</v>
          </cell>
          <cell r="F43" t="str">
            <v>M;MAURICIO BERTELLOTTI</v>
          </cell>
          <cell r="G43">
            <v>0</v>
          </cell>
          <cell r="H43">
            <v>165</v>
          </cell>
          <cell r="I43">
            <v>0</v>
          </cell>
          <cell r="J43">
            <v>7.99</v>
          </cell>
          <cell r="K43">
            <v>0</v>
          </cell>
          <cell r="L43">
            <v>0</v>
          </cell>
          <cell r="M43">
            <v>0</v>
          </cell>
          <cell r="N43">
            <v>172.99</v>
          </cell>
        </row>
        <row r="44">
          <cell r="A44" t="str">
            <v>m42</v>
          </cell>
          <cell r="B44" t="str">
            <v>m</v>
          </cell>
          <cell r="C44" t="str">
            <v>;E74</v>
          </cell>
          <cell r="D44" t="str">
            <v>;A-</v>
          </cell>
          <cell r="E44">
            <v>42</v>
          </cell>
          <cell r="F44" t="str">
            <v>M;JOAO CARVALHO DE MORAES</v>
          </cell>
          <cell r="G44">
            <v>0</v>
          </cell>
          <cell r="H44">
            <v>1122.8699999999999</v>
          </cell>
          <cell r="I44">
            <v>0</v>
          </cell>
          <cell r="J44">
            <v>84.13</v>
          </cell>
          <cell r="K44">
            <v>0</v>
          </cell>
          <cell r="L44">
            <v>0</v>
          </cell>
          <cell r="M44">
            <v>-0.13</v>
          </cell>
          <cell r="N44">
            <v>1207.1300000000001</v>
          </cell>
        </row>
        <row r="45">
          <cell r="A45" t="str">
            <v>m43</v>
          </cell>
          <cell r="B45" t="str">
            <v>m</v>
          </cell>
          <cell r="C45" t="str">
            <v>;E74</v>
          </cell>
          <cell r="D45" t="str">
            <v>;A-</v>
          </cell>
          <cell r="E45">
            <v>43</v>
          </cell>
          <cell r="F45" t="str">
            <v>M;FABIO JOSE DO NASCIMENTO</v>
          </cell>
          <cell r="G45">
            <v>0</v>
          </cell>
          <cell r="H45">
            <v>1577.8</v>
          </cell>
          <cell r="I45">
            <v>0</v>
          </cell>
          <cell r="J45">
            <v>0.83</v>
          </cell>
          <cell r="K45">
            <v>0</v>
          </cell>
          <cell r="L45">
            <v>1.38</v>
          </cell>
          <cell r="M45">
            <v>0</v>
          </cell>
          <cell r="N45">
            <v>1580.01</v>
          </cell>
        </row>
        <row r="46">
          <cell r="A46" t="str">
            <v>m44</v>
          </cell>
          <cell r="B46" t="str">
            <v>m</v>
          </cell>
          <cell r="C46" t="str">
            <v>;E74</v>
          </cell>
          <cell r="D46" t="str">
            <v>;A-</v>
          </cell>
          <cell r="E46">
            <v>44</v>
          </cell>
          <cell r="F46" t="str">
            <v>M;MILTON DIAFERIA SALGADO</v>
          </cell>
          <cell r="G46">
            <v>0</v>
          </cell>
          <cell r="H46">
            <v>2828.12</v>
          </cell>
          <cell r="I46">
            <v>0</v>
          </cell>
          <cell r="J46">
            <v>185.49</v>
          </cell>
          <cell r="K46">
            <v>0</v>
          </cell>
          <cell r="L46">
            <v>0</v>
          </cell>
          <cell r="M46">
            <v>-0.15</v>
          </cell>
          <cell r="N46">
            <v>3013.76</v>
          </cell>
        </row>
        <row r="47">
          <cell r="A47" t="str">
            <v>m63</v>
          </cell>
          <cell r="B47" t="str">
            <v>m</v>
          </cell>
          <cell r="C47" t="str">
            <v>;E74</v>
          </cell>
          <cell r="D47" t="str">
            <v>;A-</v>
          </cell>
          <cell r="E47">
            <v>63</v>
          </cell>
          <cell r="F47" t="str">
            <v>M;JULIO CEZAR ARIAS SAEZ</v>
          </cell>
          <cell r="G47">
            <v>0</v>
          </cell>
          <cell r="H47">
            <v>663.34</v>
          </cell>
          <cell r="I47">
            <v>0</v>
          </cell>
          <cell r="J47">
            <v>39.03</v>
          </cell>
          <cell r="K47">
            <v>0</v>
          </cell>
          <cell r="L47">
            <v>0</v>
          </cell>
          <cell r="M47">
            <v>-0.23</v>
          </cell>
          <cell r="N47">
            <v>702.6</v>
          </cell>
        </row>
        <row r="48">
          <cell r="A48" t="str">
            <v>m71</v>
          </cell>
          <cell r="B48" t="str">
            <v>m</v>
          </cell>
          <cell r="C48" t="str">
            <v>;E74</v>
          </cell>
          <cell r="D48" t="str">
            <v>;A-</v>
          </cell>
          <cell r="E48">
            <v>71</v>
          </cell>
          <cell r="F48" t="str">
            <v>M;ROBERTO BENEDITO CRISPPI</v>
          </cell>
          <cell r="G48">
            <v>0</v>
          </cell>
          <cell r="H48">
            <v>1296</v>
          </cell>
          <cell r="I48">
            <v>0</v>
          </cell>
          <cell r="J48">
            <v>0.99</v>
          </cell>
          <cell r="K48">
            <v>6.49</v>
          </cell>
          <cell r="L48">
            <v>2.17</v>
          </cell>
          <cell r="M48">
            <v>0</v>
          </cell>
          <cell r="N48">
            <v>1305.6500000000001</v>
          </cell>
        </row>
        <row r="49">
          <cell r="A49" t="str">
            <v>m72</v>
          </cell>
          <cell r="B49" t="str">
            <v>m</v>
          </cell>
          <cell r="C49" t="str">
            <v>;E74</v>
          </cell>
          <cell r="D49" t="str">
            <v>;A-</v>
          </cell>
          <cell r="E49">
            <v>72</v>
          </cell>
          <cell r="F49" t="str">
            <v>M;IZAK RAFAEL BENADERET</v>
          </cell>
          <cell r="G49">
            <v>0</v>
          </cell>
          <cell r="H49">
            <v>490</v>
          </cell>
          <cell r="I49">
            <v>0</v>
          </cell>
          <cell r="J49">
            <v>37.94</v>
          </cell>
          <cell r="K49">
            <v>0</v>
          </cell>
          <cell r="L49">
            <v>0.71</v>
          </cell>
          <cell r="M49">
            <v>0</v>
          </cell>
          <cell r="N49">
            <v>528.65</v>
          </cell>
          <cell r="P49">
            <v>15891.62</v>
          </cell>
        </row>
        <row r="50">
          <cell r="A50" t="str">
            <v>m81</v>
          </cell>
          <cell r="B50" t="str">
            <v>m</v>
          </cell>
          <cell r="C50" t="str">
            <v>;E74</v>
          </cell>
          <cell r="D50" t="str">
            <v>;A-</v>
          </cell>
          <cell r="E50">
            <v>81</v>
          </cell>
          <cell r="F50" t="str">
            <v>M;ALEXANDRE CARNEIRO CERQUEIRA</v>
          </cell>
          <cell r="G50">
            <v>0</v>
          </cell>
          <cell r="H50">
            <v>333.33</v>
          </cell>
          <cell r="I50">
            <v>0</v>
          </cell>
          <cell r="J50">
            <v>30.55</v>
          </cell>
          <cell r="K50">
            <v>0</v>
          </cell>
          <cell r="L50">
            <v>0</v>
          </cell>
          <cell r="M50">
            <v>0</v>
          </cell>
          <cell r="N50">
            <v>363.88</v>
          </cell>
        </row>
        <row r="51">
          <cell r="A51" t="str">
            <v>m82</v>
          </cell>
          <cell r="B51" t="str">
            <v>m</v>
          </cell>
          <cell r="C51" t="str">
            <v>;E74</v>
          </cell>
          <cell r="D51" t="str">
            <v>;A-</v>
          </cell>
          <cell r="E51">
            <v>82</v>
          </cell>
          <cell r="F51" t="str">
            <v>M;AMAURI PRESENTE</v>
          </cell>
          <cell r="G51">
            <v>0</v>
          </cell>
          <cell r="H51">
            <v>1221.1600000000001</v>
          </cell>
          <cell r="I51">
            <v>0</v>
          </cell>
          <cell r="J51">
            <v>79.14</v>
          </cell>
          <cell r="K51">
            <v>0</v>
          </cell>
          <cell r="L51">
            <v>0</v>
          </cell>
          <cell r="M51">
            <v>0</v>
          </cell>
          <cell r="N51">
            <v>1300.3</v>
          </cell>
        </row>
        <row r="52">
          <cell r="A52" t="str">
            <v>m101</v>
          </cell>
          <cell r="B52" t="str">
            <v>m</v>
          </cell>
          <cell r="C52" t="str">
            <v>;E74</v>
          </cell>
          <cell r="D52" t="str">
            <v>;A-</v>
          </cell>
          <cell r="E52">
            <v>101</v>
          </cell>
          <cell r="F52" t="str">
            <v>M;MARCO AURELIO VILELA OLIVEIRA</v>
          </cell>
          <cell r="G52">
            <v>0</v>
          </cell>
          <cell r="H52">
            <v>590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590</v>
          </cell>
        </row>
        <row r="53">
          <cell r="A53" t="str">
            <v>m111</v>
          </cell>
          <cell r="B53" t="str">
            <v>m</v>
          </cell>
          <cell r="C53" t="str">
            <v>;E74</v>
          </cell>
          <cell r="D53" t="str">
            <v>;A-</v>
          </cell>
          <cell r="E53">
            <v>111</v>
          </cell>
          <cell r="F53" t="str">
            <v>M;HENRIQUE VIEIRA DE CAMARGO</v>
          </cell>
          <cell r="G53">
            <v>0</v>
          </cell>
          <cell r="H53">
            <v>939.42</v>
          </cell>
          <cell r="I53">
            <v>0</v>
          </cell>
          <cell r="J53">
            <v>65.61</v>
          </cell>
          <cell r="K53">
            <v>0</v>
          </cell>
          <cell r="L53">
            <v>0</v>
          </cell>
          <cell r="M53">
            <v>-0.08</v>
          </cell>
          <cell r="N53">
            <v>1005.11</v>
          </cell>
        </row>
        <row r="54">
          <cell r="A54" t="str">
            <v>m113</v>
          </cell>
          <cell r="B54" t="str">
            <v>m</v>
          </cell>
          <cell r="C54" t="str">
            <v>;E74</v>
          </cell>
          <cell r="D54" t="str">
            <v>;A-</v>
          </cell>
          <cell r="E54">
            <v>113</v>
          </cell>
          <cell r="F54" t="str">
            <v>M;JOSE ROBERTO CABRAL LONGARETTI</v>
          </cell>
          <cell r="G54">
            <v>0</v>
          </cell>
          <cell r="H54">
            <v>1662.5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1662.5</v>
          </cell>
        </row>
        <row r="55">
          <cell r="A55" t="str">
            <v>m132</v>
          </cell>
          <cell r="B55" t="str">
            <v>m</v>
          </cell>
          <cell r="C55" t="str">
            <v>;E74</v>
          </cell>
          <cell r="D55" t="str">
            <v>;A-</v>
          </cell>
          <cell r="E55">
            <v>132</v>
          </cell>
          <cell r="F55" t="str">
            <v>M;ANTONIO SALGADO PERES  NETO</v>
          </cell>
          <cell r="G55">
            <v>0</v>
          </cell>
          <cell r="H55">
            <v>357.5</v>
          </cell>
          <cell r="I55">
            <v>0</v>
          </cell>
          <cell r="J55">
            <v>27.46</v>
          </cell>
          <cell r="K55">
            <v>0</v>
          </cell>
          <cell r="L55">
            <v>0</v>
          </cell>
          <cell r="M55">
            <v>0</v>
          </cell>
          <cell r="N55">
            <v>384.96</v>
          </cell>
        </row>
        <row r="56">
          <cell r="A56" t="str">
            <v>m133</v>
          </cell>
          <cell r="B56" t="str">
            <v>m</v>
          </cell>
          <cell r="C56" t="str">
            <v>;E74</v>
          </cell>
          <cell r="D56" t="str">
            <v>;A-</v>
          </cell>
          <cell r="E56">
            <v>133</v>
          </cell>
          <cell r="F56" t="str">
            <v>M;MARCO ANTONIO R BRAZ CANCADO</v>
          </cell>
          <cell r="G56">
            <v>0</v>
          </cell>
          <cell r="H56">
            <v>1235.24</v>
          </cell>
          <cell r="I56">
            <v>0</v>
          </cell>
          <cell r="J56">
            <v>0.09</v>
          </cell>
          <cell r="K56">
            <v>0</v>
          </cell>
          <cell r="L56">
            <v>0.31</v>
          </cell>
          <cell r="M56">
            <v>0</v>
          </cell>
          <cell r="N56">
            <v>1235.6400000000001</v>
          </cell>
        </row>
        <row r="57">
          <cell r="A57" t="str">
            <v>m151</v>
          </cell>
          <cell r="B57" t="str">
            <v>m</v>
          </cell>
          <cell r="C57" t="str">
            <v>;E74</v>
          </cell>
          <cell r="D57" t="str">
            <v>;A-</v>
          </cell>
          <cell r="E57">
            <v>151</v>
          </cell>
          <cell r="F57" t="str">
            <v>M;MARCO AURELIO VICARI SARACENI</v>
          </cell>
          <cell r="G57">
            <v>0</v>
          </cell>
          <cell r="H57">
            <v>1609.7</v>
          </cell>
          <cell r="I57">
            <v>0</v>
          </cell>
          <cell r="J57">
            <v>110.19</v>
          </cell>
          <cell r="K57">
            <v>0</v>
          </cell>
          <cell r="L57">
            <v>0</v>
          </cell>
          <cell r="M57">
            <v>-1.4</v>
          </cell>
          <cell r="N57">
            <v>1721.29</v>
          </cell>
        </row>
        <row r="58">
          <cell r="A58" t="str">
            <v>m152</v>
          </cell>
          <cell r="B58" t="str">
            <v>m</v>
          </cell>
          <cell r="C58" t="str">
            <v>;E74</v>
          </cell>
          <cell r="D58" t="str">
            <v>;A-</v>
          </cell>
          <cell r="E58">
            <v>152</v>
          </cell>
          <cell r="F58" t="str">
            <v>M;LUIS HAMILTON C. DE SOUZA</v>
          </cell>
          <cell r="G58">
            <v>0</v>
          </cell>
          <cell r="H58">
            <v>300</v>
          </cell>
          <cell r="I58">
            <v>0</v>
          </cell>
          <cell r="J58">
            <v>13.45</v>
          </cell>
          <cell r="K58">
            <v>6.27</v>
          </cell>
          <cell r="L58">
            <v>2.63</v>
          </cell>
          <cell r="M58">
            <v>-0.45</v>
          </cell>
          <cell r="N58">
            <v>322.8</v>
          </cell>
        </row>
        <row r="59">
          <cell r="A59" t="str">
            <v>m154</v>
          </cell>
          <cell r="B59" t="str">
            <v>m</v>
          </cell>
          <cell r="C59" t="str">
            <v>;E74</v>
          </cell>
          <cell r="D59" t="str">
            <v>;A-</v>
          </cell>
          <cell r="E59">
            <v>154</v>
          </cell>
          <cell r="F59" t="str">
            <v>M;CELSO KIYOYUKI KUWABARA</v>
          </cell>
          <cell r="G59">
            <v>0</v>
          </cell>
          <cell r="H59">
            <v>595.75</v>
          </cell>
          <cell r="I59">
            <v>0</v>
          </cell>
          <cell r="J59">
            <v>49.84</v>
          </cell>
          <cell r="K59">
            <v>0</v>
          </cell>
          <cell r="L59">
            <v>0</v>
          </cell>
          <cell r="M59">
            <v>0</v>
          </cell>
          <cell r="N59">
            <v>645.59</v>
          </cell>
        </row>
        <row r="60">
          <cell r="A60" t="str">
            <v>m6</v>
          </cell>
          <cell r="B60" t="str">
            <v>m</v>
          </cell>
          <cell r="C60" t="str">
            <v>;E74</v>
          </cell>
          <cell r="D60" t="str">
            <v>;G-</v>
          </cell>
          <cell r="E60">
            <v>6</v>
          </cell>
          <cell r="F60" t="str">
            <v>;ANTONIO SALGADO PERES  NETO</v>
          </cell>
          <cell r="G60">
            <v>0.12925</v>
          </cell>
          <cell r="H60">
            <v>4093.64</v>
          </cell>
          <cell r="I60">
            <v>667.54</v>
          </cell>
          <cell r="J60">
            <v>191.38</v>
          </cell>
          <cell r="K60">
            <v>0</v>
          </cell>
          <cell r="L60">
            <v>0.72</v>
          </cell>
          <cell r="M60">
            <v>69.5</v>
          </cell>
          <cell r="N60">
            <v>4883.78</v>
          </cell>
        </row>
        <row r="61">
          <cell r="A61" t="str">
            <v>m8</v>
          </cell>
          <cell r="B61" t="str">
            <v>m</v>
          </cell>
          <cell r="C61" t="str">
            <v>;E74</v>
          </cell>
          <cell r="D61" t="str">
            <v>;G-</v>
          </cell>
          <cell r="E61">
            <v>8</v>
          </cell>
          <cell r="F61" t="str">
            <v>;SERGIO BARBOSA DI NINNO</v>
          </cell>
          <cell r="G61">
            <v>0.12925</v>
          </cell>
          <cell r="H61">
            <v>2047.75</v>
          </cell>
          <cell r="I61">
            <v>0</v>
          </cell>
          <cell r="J61">
            <v>9.68</v>
          </cell>
          <cell r="K61">
            <v>0</v>
          </cell>
          <cell r="L61">
            <v>0</v>
          </cell>
          <cell r="M61">
            <v>-0.25</v>
          </cell>
          <cell r="N61">
            <v>2057.6799999999998</v>
          </cell>
        </row>
        <row r="62">
          <cell r="A62" t="str">
            <v>m50</v>
          </cell>
          <cell r="B62" t="str">
            <v>m</v>
          </cell>
          <cell r="C62" t="str">
            <v>;E74</v>
          </cell>
          <cell r="D62" t="str">
            <v>;G-</v>
          </cell>
          <cell r="E62">
            <v>50</v>
          </cell>
          <cell r="F62" t="str">
            <v>;ROBERTO BENEDITO CRISPPI</v>
          </cell>
          <cell r="G62">
            <v>0.12925</v>
          </cell>
          <cell r="H62">
            <v>3903.02</v>
          </cell>
          <cell r="I62">
            <v>479.45</v>
          </cell>
          <cell r="J62">
            <v>117.27</v>
          </cell>
          <cell r="K62">
            <v>4.8499999999999996</v>
          </cell>
          <cell r="L62">
            <v>3.21</v>
          </cell>
          <cell r="M62">
            <v>33.85</v>
          </cell>
          <cell r="N62">
            <v>4473.95</v>
          </cell>
        </row>
        <row r="63">
          <cell r="A63" t="str">
            <v>m130</v>
          </cell>
          <cell r="B63" t="str">
            <v>m</v>
          </cell>
          <cell r="C63" t="str">
            <v>;E74</v>
          </cell>
          <cell r="D63" t="str">
            <v>;G-</v>
          </cell>
          <cell r="E63">
            <v>130</v>
          </cell>
          <cell r="F63" t="str">
            <v>;LUCIA MITIKO YOSHITA</v>
          </cell>
          <cell r="G63">
            <v>0.15187999999999999</v>
          </cell>
          <cell r="H63">
            <v>3903.02</v>
          </cell>
          <cell r="I63">
            <v>479.45</v>
          </cell>
          <cell r="J63">
            <v>114.81</v>
          </cell>
          <cell r="K63">
            <v>0.08</v>
          </cell>
          <cell r="L63">
            <v>1.1599999999999999</v>
          </cell>
          <cell r="M63">
            <v>0</v>
          </cell>
          <cell r="N63">
            <v>4498.5200000000004</v>
          </cell>
        </row>
        <row r="64">
          <cell r="A64" t="str">
            <v>m135</v>
          </cell>
          <cell r="B64" t="str">
            <v>m</v>
          </cell>
          <cell r="C64" t="str">
            <v>;E74</v>
          </cell>
          <cell r="D64" t="str">
            <v>;G-</v>
          </cell>
          <cell r="E64">
            <v>135</v>
          </cell>
          <cell r="F64" t="str">
            <v>;JOSE ROBERTO CABRAL LONGARETTI</v>
          </cell>
          <cell r="G64">
            <v>0.12925</v>
          </cell>
          <cell r="H64">
            <v>12051.09</v>
          </cell>
          <cell r="I64">
            <v>0</v>
          </cell>
          <cell r="J64">
            <v>465.6</v>
          </cell>
          <cell r="K64">
            <v>0</v>
          </cell>
          <cell r="L64">
            <v>0</v>
          </cell>
          <cell r="M64">
            <v>77.36</v>
          </cell>
          <cell r="N64">
            <v>12439.33</v>
          </cell>
        </row>
        <row r="65">
          <cell r="A65" t="str">
            <v>m136</v>
          </cell>
          <cell r="B65" t="str">
            <v>m</v>
          </cell>
          <cell r="C65" t="str">
            <v>;E74</v>
          </cell>
          <cell r="D65" t="str">
            <v>;G-</v>
          </cell>
          <cell r="E65">
            <v>136</v>
          </cell>
          <cell r="F65" t="str">
            <v>;SERGIO GONCALVES QUEIROZ</v>
          </cell>
          <cell r="G65">
            <v>0.15187999999999999</v>
          </cell>
          <cell r="H65">
            <v>862.32</v>
          </cell>
          <cell r="I65">
            <v>0</v>
          </cell>
          <cell r="J65">
            <v>2.69</v>
          </cell>
          <cell r="K65">
            <v>0</v>
          </cell>
          <cell r="L65">
            <v>0</v>
          </cell>
          <cell r="M65">
            <v>0</v>
          </cell>
          <cell r="N65">
            <v>865.01</v>
          </cell>
        </row>
        <row r="66">
          <cell r="A66" t="str">
            <v>m157</v>
          </cell>
          <cell r="B66" t="str">
            <v>m</v>
          </cell>
          <cell r="C66" t="str">
            <v>;E74</v>
          </cell>
          <cell r="D66" t="str">
            <v>;G-</v>
          </cell>
          <cell r="E66">
            <v>157</v>
          </cell>
          <cell r="F66" t="str">
            <v>;EDUARDO HONORA</v>
          </cell>
          <cell r="G66">
            <v>0.15187999999999999</v>
          </cell>
          <cell r="H66">
            <v>5162.5600000000004</v>
          </cell>
          <cell r="I66">
            <v>0</v>
          </cell>
          <cell r="J66">
            <v>74.84</v>
          </cell>
          <cell r="K66">
            <v>0</v>
          </cell>
          <cell r="L66">
            <v>0</v>
          </cell>
          <cell r="M66">
            <v>-0.14000000000000001</v>
          </cell>
          <cell r="N66">
            <v>5237.54</v>
          </cell>
        </row>
        <row r="67">
          <cell r="A67" t="str">
            <v>m159</v>
          </cell>
          <cell r="B67" t="str">
            <v>m</v>
          </cell>
          <cell r="C67" t="str">
            <v>;E74</v>
          </cell>
          <cell r="D67" t="str">
            <v>;G-</v>
          </cell>
          <cell r="E67">
            <v>159</v>
          </cell>
          <cell r="F67" t="str">
            <v>;JOSE ROBERTO REDONDO</v>
          </cell>
          <cell r="G67">
            <v>0.15187999999999999</v>
          </cell>
          <cell r="H67">
            <v>4458.88</v>
          </cell>
          <cell r="I67">
            <v>584.9</v>
          </cell>
          <cell r="J67">
            <v>151.83000000000001</v>
          </cell>
          <cell r="K67">
            <v>0</v>
          </cell>
          <cell r="L67">
            <v>0</v>
          </cell>
          <cell r="M67">
            <v>0.36</v>
          </cell>
          <cell r="N67">
            <v>5195.25</v>
          </cell>
        </row>
        <row r="69">
          <cell r="H69">
            <v>2731266.9600000004</v>
          </cell>
          <cell r="I69">
            <v>216117.08000000005</v>
          </cell>
          <cell r="J69">
            <v>62458.359999999986</v>
          </cell>
          <cell r="K69">
            <v>654.5200000000001</v>
          </cell>
          <cell r="L69">
            <v>851.1500000000002</v>
          </cell>
          <cell r="M69">
            <v>170078.25999999998</v>
          </cell>
          <cell r="N69">
            <v>2841269.8099999991</v>
          </cell>
        </row>
      </sheetData>
      <sheetData sheetId="2" refreshError="1">
        <row r="1">
          <cell r="A1" t="str">
            <v>E</v>
          </cell>
          <cell r="B1" t="str">
            <v>mp;Obr</v>
          </cell>
          <cell r="D1" t="str">
            <v>a;Uni</v>
          </cell>
          <cell r="E1" t="str">
            <v>dad</v>
          </cell>
          <cell r="F1" t="str">
            <v>e;Cliente;Fração;Vlr Contrato;Juros</v>
          </cell>
          <cell r="G1" t="str">
            <v>ção;Multa</v>
          </cell>
          <cell r="H1" t="str">
            <v>Mora;Desco</v>
          </cell>
          <cell r="I1" t="str">
            <v>Pago;</v>
          </cell>
        </row>
        <row r="2">
          <cell r="A2">
            <v>23</v>
          </cell>
          <cell r="B2" t="str">
            <v>;E74</v>
          </cell>
          <cell r="D2" t="str">
            <v>;A-</v>
          </cell>
          <cell r="E2">
            <v>23</v>
          </cell>
          <cell r="F2" t="str">
            <v>;JECHIEL BUCHMAN</v>
          </cell>
          <cell r="G2">
            <v>1.6588000000000001</v>
          </cell>
          <cell r="H2">
            <v>59964</v>
          </cell>
          <cell r="I2">
            <v>0</v>
          </cell>
          <cell r="J2">
            <v>3358.69</v>
          </cell>
          <cell r="K2">
            <v>121.46</v>
          </cell>
          <cell r="L2">
            <v>66.180000000000007</v>
          </cell>
          <cell r="M2">
            <v>0</v>
          </cell>
          <cell r="N2">
            <v>63510.33</v>
          </cell>
          <cell r="O2" t="str">
            <v>;</v>
          </cell>
        </row>
        <row r="3">
          <cell r="A3">
            <v>24</v>
          </cell>
          <cell r="B3" t="str">
            <v>;E74</v>
          </cell>
          <cell r="D3" t="str">
            <v>;A-</v>
          </cell>
          <cell r="E3">
            <v>24</v>
          </cell>
          <cell r="F3" t="str">
            <v>;MARCELO SODELLI</v>
          </cell>
          <cell r="G3">
            <v>1.6588000000000001</v>
          </cell>
          <cell r="H3">
            <v>26867.93</v>
          </cell>
          <cell r="I3">
            <v>0</v>
          </cell>
          <cell r="J3">
            <v>1714.94</v>
          </cell>
          <cell r="K3">
            <v>0</v>
          </cell>
          <cell r="L3">
            <v>0</v>
          </cell>
          <cell r="M3">
            <v>0</v>
          </cell>
          <cell r="N3">
            <v>28582.87</v>
          </cell>
          <cell r="O3" t="str">
            <v>;</v>
          </cell>
        </row>
        <row r="4">
          <cell r="A4">
            <v>31</v>
          </cell>
          <cell r="B4" t="str">
            <v>;E74</v>
          </cell>
          <cell r="D4" t="str">
            <v>;A-</v>
          </cell>
          <cell r="E4">
            <v>31</v>
          </cell>
          <cell r="F4" t="str">
            <v>;CELSO LUIZ DE MOURA CARNEIRO</v>
          </cell>
          <cell r="G4">
            <v>1.7098500000000001</v>
          </cell>
          <cell r="H4">
            <v>227777.5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-0.4</v>
          </cell>
          <cell r="N4">
            <v>227777.9</v>
          </cell>
          <cell r="O4" t="str">
            <v>;</v>
          </cell>
        </row>
        <row r="5">
          <cell r="A5">
            <v>32</v>
          </cell>
          <cell r="B5" t="str">
            <v>;E74</v>
          </cell>
          <cell r="D5" t="str">
            <v>;A-</v>
          </cell>
          <cell r="E5">
            <v>32</v>
          </cell>
          <cell r="F5" t="str">
            <v>;EDUARDO HONORA</v>
          </cell>
          <cell r="G5">
            <v>1.7098500000000001</v>
          </cell>
          <cell r="H5">
            <v>54784.26</v>
          </cell>
          <cell r="I5">
            <v>0</v>
          </cell>
          <cell r="J5">
            <v>3386.18</v>
          </cell>
          <cell r="K5">
            <v>0</v>
          </cell>
          <cell r="L5">
            <v>1.62</v>
          </cell>
          <cell r="M5">
            <v>-0.28000000000000003</v>
          </cell>
          <cell r="N5">
            <v>58172.34</v>
          </cell>
          <cell r="O5" t="str">
            <v>;</v>
          </cell>
        </row>
        <row r="6">
          <cell r="A6">
            <v>33</v>
          </cell>
          <cell r="B6" t="str">
            <v>;E74</v>
          </cell>
          <cell r="D6" t="str">
            <v>;A-</v>
          </cell>
          <cell r="E6">
            <v>33</v>
          </cell>
          <cell r="F6" t="str">
            <v>;AYRTON SANTOS LOBOSCO FARAH</v>
          </cell>
          <cell r="G6">
            <v>1.6588000000000001</v>
          </cell>
          <cell r="H6">
            <v>68116.13</v>
          </cell>
          <cell r="I6">
            <v>23216.69</v>
          </cell>
          <cell r="J6">
            <v>8038.71</v>
          </cell>
          <cell r="K6">
            <v>871.07</v>
          </cell>
          <cell r="L6">
            <v>873.29</v>
          </cell>
          <cell r="M6">
            <v>3.15</v>
          </cell>
          <cell r="N6">
            <v>101112.74</v>
          </cell>
          <cell r="O6" t="str">
            <v>;</v>
          </cell>
        </row>
        <row r="7">
          <cell r="A7">
            <v>34</v>
          </cell>
          <cell r="B7" t="str">
            <v>;E74</v>
          </cell>
          <cell r="D7" t="str">
            <v>;A-</v>
          </cell>
          <cell r="E7">
            <v>34</v>
          </cell>
          <cell r="F7" t="str">
            <v>;MARIO CESAR VALLILO</v>
          </cell>
          <cell r="G7">
            <v>1.6588000000000001</v>
          </cell>
          <cell r="H7">
            <v>91438.25</v>
          </cell>
          <cell r="I7">
            <v>0</v>
          </cell>
          <cell r="J7">
            <v>157.76</v>
          </cell>
          <cell r="K7">
            <v>0</v>
          </cell>
          <cell r="L7">
            <v>0</v>
          </cell>
          <cell r="M7">
            <v>2.79</v>
          </cell>
          <cell r="N7">
            <v>91593.22</v>
          </cell>
          <cell r="O7" t="str">
            <v>;</v>
          </cell>
        </row>
        <row r="8">
          <cell r="A8">
            <v>41</v>
          </cell>
          <cell r="B8" t="str">
            <v>;E74</v>
          </cell>
          <cell r="D8" t="str">
            <v>;A-</v>
          </cell>
          <cell r="E8">
            <v>41</v>
          </cell>
          <cell r="F8" t="str">
            <v>;MAURICIO BERTELLOTTI</v>
          </cell>
          <cell r="G8">
            <v>1.6588000000000001</v>
          </cell>
          <cell r="H8">
            <v>204526.23</v>
          </cell>
          <cell r="I8">
            <v>104.62</v>
          </cell>
          <cell r="J8">
            <v>13648.54</v>
          </cell>
          <cell r="K8">
            <v>0</v>
          </cell>
          <cell r="L8">
            <v>14.08</v>
          </cell>
          <cell r="M8">
            <v>334.33</v>
          </cell>
          <cell r="N8">
            <v>217959.14</v>
          </cell>
          <cell r="O8" t="str">
            <v>;</v>
          </cell>
        </row>
        <row r="9">
          <cell r="A9">
            <v>42</v>
          </cell>
          <cell r="B9" t="str">
            <v>;E74</v>
          </cell>
          <cell r="D9" t="str">
            <v>;A-</v>
          </cell>
          <cell r="E9">
            <v>42</v>
          </cell>
          <cell r="F9" t="str">
            <v>;JOAO CARVALHO DE MORAES</v>
          </cell>
          <cell r="G9">
            <v>1.6588000000000001</v>
          </cell>
          <cell r="H9">
            <v>186101.25</v>
          </cell>
          <cell r="I9">
            <v>53167.32</v>
          </cell>
          <cell r="J9">
            <v>18658.060000000001</v>
          </cell>
          <cell r="K9">
            <v>0</v>
          </cell>
          <cell r="L9">
            <v>8.75</v>
          </cell>
          <cell r="M9">
            <v>44042.89</v>
          </cell>
          <cell r="N9">
            <v>213892.49</v>
          </cell>
          <cell r="O9" t="str">
            <v>;</v>
          </cell>
        </row>
        <row r="10">
          <cell r="A10">
            <v>43</v>
          </cell>
          <cell r="B10" t="str">
            <v>;E74</v>
          </cell>
          <cell r="D10" t="str">
            <v>;A-</v>
          </cell>
          <cell r="E10">
            <v>43</v>
          </cell>
          <cell r="F10" t="str">
            <v>;FABIO JOSE DO NASCIMENTO</v>
          </cell>
          <cell r="G10">
            <v>1.6588000000000001</v>
          </cell>
          <cell r="H10">
            <v>96731.12</v>
          </cell>
          <cell r="I10">
            <v>17540.439999999999</v>
          </cell>
          <cell r="J10">
            <v>7519.44</v>
          </cell>
          <cell r="K10">
            <v>0</v>
          </cell>
          <cell r="L10">
            <v>6.45</v>
          </cell>
          <cell r="M10">
            <v>12793.93</v>
          </cell>
          <cell r="N10">
            <v>109003.52</v>
          </cell>
          <cell r="O10" t="str">
            <v>;</v>
          </cell>
        </row>
        <row r="11">
          <cell r="A11">
            <v>44</v>
          </cell>
          <cell r="B11" t="str">
            <v>;E74</v>
          </cell>
          <cell r="D11" t="str">
            <v>;A-</v>
          </cell>
          <cell r="E11">
            <v>44</v>
          </cell>
          <cell r="F11" t="str">
            <v>;MILTON DIAFERIA SALGADO</v>
          </cell>
          <cell r="G11">
            <v>1.6588000000000001</v>
          </cell>
          <cell r="H11">
            <v>97712.12</v>
          </cell>
          <cell r="I11">
            <v>25980.48</v>
          </cell>
          <cell r="J11">
            <v>8143.8</v>
          </cell>
          <cell r="K11">
            <v>0</v>
          </cell>
          <cell r="L11">
            <v>0</v>
          </cell>
          <cell r="M11">
            <v>24282.61</v>
          </cell>
          <cell r="N11">
            <v>107553.79</v>
          </cell>
          <cell r="O11" t="str">
            <v>;</v>
          </cell>
        </row>
        <row r="12">
          <cell r="A12">
            <v>51</v>
          </cell>
          <cell r="B12" t="str">
            <v>;E74</v>
          </cell>
          <cell r="D12" t="str">
            <v>;A-</v>
          </cell>
          <cell r="E12">
            <v>51</v>
          </cell>
          <cell r="F12" t="str">
            <v>;HELCIO LUIZ ADORNO JUNIOR</v>
          </cell>
          <cell r="G12">
            <v>1.6588000000000001</v>
          </cell>
          <cell r="H12">
            <v>58379.08</v>
          </cell>
          <cell r="I12">
            <v>0</v>
          </cell>
          <cell r="J12">
            <v>707.29</v>
          </cell>
          <cell r="K12">
            <v>0</v>
          </cell>
          <cell r="L12">
            <v>0</v>
          </cell>
          <cell r="M12">
            <v>0</v>
          </cell>
          <cell r="N12">
            <v>59086.37</v>
          </cell>
          <cell r="O12" t="str">
            <v>;</v>
          </cell>
        </row>
        <row r="13">
          <cell r="A13">
            <v>52</v>
          </cell>
          <cell r="B13" t="str">
            <v>;E74</v>
          </cell>
          <cell r="D13" t="str">
            <v>;A-</v>
          </cell>
          <cell r="E13">
            <v>52</v>
          </cell>
          <cell r="F13" t="str">
            <v>;ANDREA VASCONCELOS DE OLIVEIRA</v>
          </cell>
          <cell r="G13">
            <v>1.6588000000000001</v>
          </cell>
          <cell r="H13">
            <v>52310</v>
          </cell>
          <cell r="I13">
            <v>0</v>
          </cell>
          <cell r="J13">
            <v>2924.57</v>
          </cell>
          <cell r="K13">
            <v>0</v>
          </cell>
          <cell r="L13">
            <v>0</v>
          </cell>
          <cell r="M13">
            <v>0</v>
          </cell>
          <cell r="N13">
            <v>55234.57</v>
          </cell>
          <cell r="O13" t="str">
            <v>;</v>
          </cell>
        </row>
        <row r="14">
          <cell r="A14">
            <v>53</v>
          </cell>
          <cell r="B14" t="str">
            <v>;E74</v>
          </cell>
          <cell r="D14" t="str">
            <v>;A-</v>
          </cell>
          <cell r="E14">
            <v>53</v>
          </cell>
          <cell r="F14" t="str">
            <v>;SERGIO HENRIQUE FUCHS</v>
          </cell>
          <cell r="G14">
            <v>1.6588000000000001</v>
          </cell>
          <cell r="H14">
            <v>126410.24000000001</v>
          </cell>
          <cell r="I14">
            <v>1119.8599999999999</v>
          </cell>
          <cell r="J14">
            <v>5809</v>
          </cell>
          <cell r="K14">
            <v>0</v>
          </cell>
          <cell r="L14">
            <v>0</v>
          </cell>
          <cell r="M14">
            <v>5739.65</v>
          </cell>
          <cell r="N14">
            <v>127599.45</v>
          </cell>
          <cell r="O14" t="str">
            <v>;</v>
          </cell>
        </row>
        <row r="15">
          <cell r="A15">
            <v>61</v>
          </cell>
          <cell r="B15" t="str">
            <v>;E74</v>
          </cell>
          <cell r="D15" t="str">
            <v>;A-</v>
          </cell>
          <cell r="E15">
            <v>61</v>
          </cell>
          <cell r="F15" t="str">
            <v>;DENISE ALVARES DA SILVA</v>
          </cell>
          <cell r="G15">
            <v>1.6588000000000001</v>
          </cell>
          <cell r="H15">
            <v>87302.45</v>
          </cell>
          <cell r="I15">
            <v>3721.48</v>
          </cell>
          <cell r="J15">
            <v>5527.33</v>
          </cell>
          <cell r="K15">
            <v>0</v>
          </cell>
          <cell r="L15">
            <v>0</v>
          </cell>
          <cell r="M15">
            <v>6324.61</v>
          </cell>
          <cell r="N15">
            <v>90226.65</v>
          </cell>
          <cell r="O15" t="str">
            <v>;</v>
          </cell>
        </row>
        <row r="16">
          <cell r="A16">
            <v>62</v>
          </cell>
          <cell r="B16" t="str">
            <v>;E74</v>
          </cell>
          <cell r="D16" t="str">
            <v>;A-</v>
          </cell>
          <cell r="E16">
            <v>62</v>
          </cell>
          <cell r="F16" t="str">
            <v>;LUIZ DANIEL DE CAMPOS</v>
          </cell>
          <cell r="G16">
            <v>1.6588000000000001</v>
          </cell>
          <cell r="H16">
            <v>122550</v>
          </cell>
          <cell r="I16">
            <v>0</v>
          </cell>
          <cell r="J16">
            <v>1.98</v>
          </cell>
          <cell r="K16">
            <v>0</v>
          </cell>
          <cell r="L16">
            <v>0</v>
          </cell>
          <cell r="M16">
            <v>1.98</v>
          </cell>
          <cell r="N16">
            <v>122550</v>
          </cell>
          <cell r="O16" t="str">
            <v>;</v>
          </cell>
        </row>
        <row r="17">
          <cell r="A17">
            <v>63</v>
          </cell>
          <cell r="B17" t="str">
            <v>;E74</v>
          </cell>
          <cell r="D17" t="str">
            <v>;A-</v>
          </cell>
          <cell r="E17">
            <v>63</v>
          </cell>
          <cell r="F17" t="str">
            <v>;JULIO CEZAR ARIAS SAEZ</v>
          </cell>
          <cell r="G17">
            <v>1.6588000000000001</v>
          </cell>
          <cell r="H17">
            <v>190718.4</v>
          </cell>
          <cell r="I17">
            <v>0</v>
          </cell>
          <cell r="J17">
            <v>7406.48</v>
          </cell>
          <cell r="K17">
            <v>0</v>
          </cell>
          <cell r="L17">
            <v>0</v>
          </cell>
          <cell r="M17">
            <v>2397.88</v>
          </cell>
          <cell r="N17">
            <v>195727</v>
          </cell>
          <cell r="O17" t="str">
            <v>;</v>
          </cell>
        </row>
        <row r="18">
          <cell r="A18">
            <v>64</v>
          </cell>
          <cell r="B18" t="str">
            <v>;E74</v>
          </cell>
          <cell r="D18" t="str">
            <v>;A-</v>
          </cell>
          <cell r="E18">
            <v>64</v>
          </cell>
          <cell r="F18" t="str">
            <v>;OSVALDO JOAO CHECHIO</v>
          </cell>
          <cell r="G18">
            <v>1.6588000000000001</v>
          </cell>
          <cell r="H18">
            <v>39589.5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39589.5</v>
          </cell>
          <cell r="O18" t="str">
            <v>;</v>
          </cell>
        </row>
        <row r="19">
          <cell r="A19">
            <v>71</v>
          </cell>
          <cell r="B19" t="str">
            <v>;E74</v>
          </cell>
          <cell r="D19" t="str">
            <v>;A-</v>
          </cell>
          <cell r="E19">
            <v>71</v>
          </cell>
          <cell r="F19" t="str">
            <v>;ROBERTO BENEDITO CRISPPI</v>
          </cell>
          <cell r="G19">
            <v>1.6588000000000001</v>
          </cell>
          <cell r="H19">
            <v>59080.42</v>
          </cell>
          <cell r="I19">
            <v>0</v>
          </cell>
          <cell r="J19">
            <v>4544.29</v>
          </cell>
          <cell r="K19">
            <v>186.38</v>
          </cell>
          <cell r="L19">
            <v>94.44</v>
          </cell>
          <cell r="M19">
            <v>-64.89</v>
          </cell>
          <cell r="N19">
            <v>63970.42</v>
          </cell>
          <cell r="O19" t="str">
            <v>;</v>
          </cell>
        </row>
        <row r="20">
          <cell r="A20">
            <v>72</v>
          </cell>
          <cell r="B20" t="str">
            <v>;E74</v>
          </cell>
          <cell r="D20" t="str">
            <v>;A-</v>
          </cell>
          <cell r="E20">
            <v>72</v>
          </cell>
          <cell r="F20" t="str">
            <v>;IZAK RAFAEL BENADERET</v>
          </cell>
          <cell r="G20">
            <v>1.6588000000000001</v>
          </cell>
          <cell r="H20">
            <v>176033.85</v>
          </cell>
          <cell r="I20">
            <v>33665.17</v>
          </cell>
          <cell r="J20">
            <v>10525.65</v>
          </cell>
          <cell r="K20">
            <v>0</v>
          </cell>
          <cell r="L20">
            <v>3.81</v>
          </cell>
          <cell r="M20">
            <v>11722.34</v>
          </cell>
          <cell r="N20">
            <v>208506.14</v>
          </cell>
          <cell r="O20" t="str">
            <v>;</v>
          </cell>
        </row>
        <row r="21">
          <cell r="A21">
            <v>73</v>
          </cell>
          <cell r="B21" t="str">
            <v>;E74</v>
          </cell>
          <cell r="D21" t="str">
            <v>;A-</v>
          </cell>
          <cell r="E21">
            <v>73</v>
          </cell>
          <cell r="F21" t="str">
            <v>;JOSE DE ARAUJO NOVAES NETO</v>
          </cell>
          <cell r="G21">
            <v>1.6588000000000001</v>
          </cell>
          <cell r="H21">
            <v>146094.09</v>
          </cell>
          <cell r="I21">
            <v>2407.12</v>
          </cell>
          <cell r="J21">
            <v>20894.96</v>
          </cell>
          <cell r="K21">
            <v>0</v>
          </cell>
          <cell r="L21">
            <v>11.49</v>
          </cell>
          <cell r="M21">
            <v>2897.7</v>
          </cell>
          <cell r="N21">
            <v>166509.96</v>
          </cell>
          <cell r="O21" t="str">
            <v>;</v>
          </cell>
        </row>
        <row r="22">
          <cell r="A22">
            <v>74</v>
          </cell>
          <cell r="B22" t="str">
            <v>;E74</v>
          </cell>
          <cell r="D22" t="str">
            <v>;A-</v>
          </cell>
          <cell r="E22">
            <v>74</v>
          </cell>
          <cell r="F22" t="str">
            <v>;JOSE CLAYTON GODINHO JR</v>
          </cell>
          <cell r="G22">
            <v>1.6588000000000001</v>
          </cell>
          <cell r="H22">
            <v>78152.210000000006</v>
          </cell>
          <cell r="I22">
            <v>0</v>
          </cell>
          <cell r="J22">
            <v>1404.79</v>
          </cell>
          <cell r="K22">
            <v>0</v>
          </cell>
          <cell r="L22">
            <v>730.66</v>
          </cell>
          <cell r="M22">
            <v>0</v>
          </cell>
          <cell r="N22">
            <v>80287.66</v>
          </cell>
          <cell r="O22" t="str">
            <v>;</v>
          </cell>
        </row>
        <row r="23">
          <cell r="A23">
            <v>81</v>
          </cell>
          <cell r="B23" t="str">
            <v>;E74</v>
          </cell>
          <cell r="D23" t="str">
            <v>;A-</v>
          </cell>
          <cell r="E23">
            <v>81</v>
          </cell>
          <cell r="F23" t="str">
            <v>;ALEXANDRE CARNEIRO CERQUEIRA</v>
          </cell>
          <cell r="G23">
            <v>1.6588000000000001</v>
          </cell>
          <cell r="H23">
            <v>106842</v>
          </cell>
          <cell r="I23">
            <v>26089.84</v>
          </cell>
          <cell r="J23">
            <v>16361.63</v>
          </cell>
          <cell r="K23">
            <v>0</v>
          </cell>
          <cell r="L23">
            <v>5.57</v>
          </cell>
          <cell r="M23">
            <v>21320.81</v>
          </cell>
          <cell r="N23">
            <v>127978.23</v>
          </cell>
          <cell r="O23" t="str">
            <v>;</v>
          </cell>
        </row>
        <row r="24">
          <cell r="A24">
            <v>82</v>
          </cell>
          <cell r="B24" t="str">
            <v>;E74</v>
          </cell>
          <cell r="D24" t="str">
            <v>;A-</v>
          </cell>
          <cell r="E24">
            <v>82</v>
          </cell>
          <cell r="F24" t="str">
            <v>;AMAURI PRESENTE</v>
          </cell>
          <cell r="G24">
            <v>1.6588000000000001</v>
          </cell>
          <cell r="H24">
            <v>228228.22</v>
          </cell>
          <cell r="I24">
            <v>55839.6</v>
          </cell>
          <cell r="J24">
            <v>23457.37</v>
          </cell>
          <cell r="K24">
            <v>0</v>
          </cell>
          <cell r="L24">
            <v>0</v>
          </cell>
          <cell r="M24">
            <v>36407.269999999997</v>
          </cell>
          <cell r="N24">
            <v>271117.92</v>
          </cell>
          <cell r="O24" t="str">
            <v>;</v>
          </cell>
        </row>
        <row r="25">
          <cell r="A25">
            <v>83</v>
          </cell>
          <cell r="B25" t="str">
            <v>;E74</v>
          </cell>
          <cell r="D25" t="str">
            <v>;A-</v>
          </cell>
          <cell r="E25">
            <v>83</v>
          </cell>
          <cell r="F25" t="str">
            <v>;IGNACIO DE LA ROSA SIQUEIRA</v>
          </cell>
          <cell r="G25">
            <v>1.6588000000000001</v>
          </cell>
          <cell r="H25">
            <v>77312</v>
          </cell>
          <cell r="I25">
            <v>13314.11</v>
          </cell>
          <cell r="J25">
            <v>8132.75</v>
          </cell>
          <cell r="K25">
            <v>0</v>
          </cell>
          <cell r="L25">
            <v>11.35</v>
          </cell>
          <cell r="M25">
            <v>13369.94</v>
          </cell>
          <cell r="N25">
            <v>85400.27</v>
          </cell>
          <cell r="O25" t="str">
            <v>;</v>
          </cell>
        </row>
        <row r="26">
          <cell r="A26">
            <v>84</v>
          </cell>
          <cell r="B26" t="str">
            <v>;E74</v>
          </cell>
          <cell r="D26" t="str">
            <v>;A-</v>
          </cell>
          <cell r="E26">
            <v>84</v>
          </cell>
          <cell r="F26" t="str">
            <v>;MARIA INES FORTE</v>
          </cell>
          <cell r="G26">
            <v>1.6588000000000001</v>
          </cell>
          <cell r="H26">
            <v>55637.88</v>
          </cell>
          <cell r="I26">
            <v>0</v>
          </cell>
          <cell r="J26">
            <v>2812.89</v>
          </cell>
          <cell r="K26">
            <v>0</v>
          </cell>
          <cell r="L26">
            <v>53.58</v>
          </cell>
          <cell r="M26">
            <v>0</v>
          </cell>
          <cell r="N26">
            <v>58504.35</v>
          </cell>
          <cell r="O26" t="str">
            <v>;</v>
          </cell>
        </row>
        <row r="27">
          <cell r="A27">
            <v>91</v>
          </cell>
          <cell r="B27" t="str">
            <v>;E74</v>
          </cell>
          <cell r="D27" t="str">
            <v>;A-</v>
          </cell>
          <cell r="E27">
            <v>91</v>
          </cell>
          <cell r="F27" t="str">
            <v>;RENATA SCHOP KLEIN</v>
          </cell>
          <cell r="G27">
            <v>1.6588000000000001</v>
          </cell>
          <cell r="H27">
            <v>93933.55</v>
          </cell>
          <cell r="I27">
            <v>0</v>
          </cell>
          <cell r="J27">
            <v>3956.59</v>
          </cell>
          <cell r="K27">
            <v>172.37</v>
          </cell>
          <cell r="L27">
            <v>79.92</v>
          </cell>
          <cell r="M27">
            <v>9.2100000000000009</v>
          </cell>
          <cell r="N27">
            <v>98133.22</v>
          </cell>
          <cell r="O27" t="str">
            <v>;</v>
          </cell>
        </row>
        <row r="28">
          <cell r="A28">
            <v>92</v>
          </cell>
          <cell r="B28" t="str">
            <v>;E74</v>
          </cell>
          <cell r="D28" t="str">
            <v>;A-</v>
          </cell>
          <cell r="E28">
            <v>92</v>
          </cell>
          <cell r="F28" t="str">
            <v>;RENATA SCHOP KLEIN</v>
          </cell>
          <cell r="G28">
            <v>1.6588000000000001</v>
          </cell>
          <cell r="H28">
            <v>92714.52</v>
          </cell>
          <cell r="I28">
            <v>0</v>
          </cell>
          <cell r="J28">
            <v>3888.28</v>
          </cell>
          <cell r="K28">
            <v>102.2</v>
          </cell>
          <cell r="L28">
            <v>63.29</v>
          </cell>
          <cell r="M28">
            <v>-0.05</v>
          </cell>
          <cell r="N28">
            <v>96768.34</v>
          </cell>
          <cell r="O28" t="str">
            <v>;</v>
          </cell>
        </row>
        <row r="29">
          <cell r="A29">
            <v>93</v>
          </cell>
          <cell r="B29" t="str">
            <v>;E74</v>
          </cell>
          <cell r="D29" t="str">
            <v>;A-</v>
          </cell>
          <cell r="E29">
            <v>93</v>
          </cell>
          <cell r="F29" t="str">
            <v>;ELIANA DE CARVALHO DIAS</v>
          </cell>
          <cell r="G29">
            <v>1.6588000000000001</v>
          </cell>
          <cell r="H29">
            <v>237096</v>
          </cell>
          <cell r="I29">
            <v>0</v>
          </cell>
          <cell r="J29">
            <v>18545.32</v>
          </cell>
          <cell r="K29">
            <v>0</v>
          </cell>
          <cell r="L29">
            <v>0</v>
          </cell>
          <cell r="M29">
            <v>6073.92</v>
          </cell>
          <cell r="N29">
            <v>249567.4</v>
          </cell>
          <cell r="O29" t="str">
            <v>;</v>
          </cell>
        </row>
        <row r="30">
          <cell r="A30">
            <v>94</v>
          </cell>
          <cell r="B30" t="str">
            <v>;E74</v>
          </cell>
          <cell r="D30" t="str">
            <v>;A-</v>
          </cell>
          <cell r="E30">
            <v>94</v>
          </cell>
          <cell r="F30" t="str">
            <v>;CICERO VICTOR FRANCO FACCIOLLA</v>
          </cell>
          <cell r="G30">
            <v>1.6588000000000001</v>
          </cell>
          <cell r="H30">
            <v>54017.26</v>
          </cell>
          <cell r="I30">
            <v>0</v>
          </cell>
          <cell r="J30">
            <v>1206.8499999999999</v>
          </cell>
          <cell r="K30">
            <v>0</v>
          </cell>
          <cell r="L30">
            <v>0</v>
          </cell>
          <cell r="M30">
            <v>0</v>
          </cell>
          <cell r="N30">
            <v>55224.11</v>
          </cell>
          <cell r="O30" t="str">
            <v>;</v>
          </cell>
        </row>
        <row r="31">
          <cell r="A31">
            <v>101</v>
          </cell>
          <cell r="B31" t="str">
            <v>;E74</v>
          </cell>
          <cell r="D31" t="str">
            <v>;A-</v>
          </cell>
          <cell r="E31">
            <v>101</v>
          </cell>
          <cell r="F31" t="str">
            <v>;MARCO AURELIO VILELA OLIVEIRA</v>
          </cell>
          <cell r="G31">
            <v>1.6588000000000001</v>
          </cell>
          <cell r="H31">
            <v>256728.15</v>
          </cell>
          <cell r="I31">
            <v>34610.879999999997</v>
          </cell>
          <cell r="J31">
            <v>18438.43</v>
          </cell>
          <cell r="K31">
            <v>0</v>
          </cell>
          <cell r="L31">
            <v>0</v>
          </cell>
          <cell r="M31">
            <v>70597.38</v>
          </cell>
          <cell r="N31">
            <v>239180.08</v>
          </cell>
          <cell r="O31" t="str">
            <v>;</v>
          </cell>
        </row>
        <row r="32">
          <cell r="A32">
            <v>102</v>
          </cell>
          <cell r="B32" t="str">
            <v>;E74</v>
          </cell>
          <cell r="D32" t="str">
            <v>;A-</v>
          </cell>
          <cell r="E32">
            <v>102</v>
          </cell>
          <cell r="F32" t="str">
            <v>;GABRIEL RUSSO FILHO</v>
          </cell>
          <cell r="G32">
            <v>1.6588000000000001</v>
          </cell>
          <cell r="H32">
            <v>134794.76999999999</v>
          </cell>
          <cell r="I32">
            <v>12116.21</v>
          </cell>
          <cell r="J32">
            <v>4997.5200000000004</v>
          </cell>
          <cell r="K32">
            <v>220.73</v>
          </cell>
          <cell r="L32">
            <v>88.16</v>
          </cell>
          <cell r="M32">
            <v>11202.89</v>
          </cell>
          <cell r="N32">
            <v>141014.5</v>
          </cell>
          <cell r="O32" t="str">
            <v>;</v>
          </cell>
        </row>
        <row r="33">
          <cell r="A33">
            <v>103</v>
          </cell>
          <cell r="B33" t="str">
            <v>;E74</v>
          </cell>
          <cell r="D33" t="str">
            <v>;A-</v>
          </cell>
          <cell r="E33">
            <v>103</v>
          </cell>
          <cell r="F33" t="str">
            <v>;LUIZ PAULO NOGUEIRA JUNQUEIRA</v>
          </cell>
          <cell r="G33">
            <v>1.68143</v>
          </cell>
          <cell r="H33">
            <v>64568.36</v>
          </cell>
          <cell r="I33">
            <v>0</v>
          </cell>
          <cell r="J33">
            <v>2543.2399999999998</v>
          </cell>
          <cell r="K33">
            <v>0</v>
          </cell>
          <cell r="L33">
            <v>0</v>
          </cell>
          <cell r="M33">
            <v>0</v>
          </cell>
          <cell r="N33">
            <v>67111.600000000006</v>
          </cell>
          <cell r="O33" t="str">
            <v>;</v>
          </cell>
        </row>
        <row r="34">
          <cell r="A34">
            <v>104</v>
          </cell>
          <cell r="B34" t="str">
            <v>;E74</v>
          </cell>
          <cell r="D34" t="str">
            <v>;A-</v>
          </cell>
          <cell r="E34">
            <v>104</v>
          </cell>
          <cell r="F34" t="str">
            <v>;ROBERT SASSON</v>
          </cell>
          <cell r="G34">
            <v>1.68143</v>
          </cell>
          <cell r="H34">
            <v>149897.5</v>
          </cell>
          <cell r="I34">
            <v>0</v>
          </cell>
          <cell r="J34">
            <v>2381.06</v>
          </cell>
          <cell r="K34">
            <v>0</v>
          </cell>
          <cell r="L34">
            <v>0</v>
          </cell>
          <cell r="M34">
            <v>0</v>
          </cell>
          <cell r="N34">
            <v>152278.56</v>
          </cell>
          <cell r="O34" t="str">
            <v>;</v>
          </cell>
        </row>
        <row r="35">
          <cell r="A35">
            <v>111</v>
          </cell>
          <cell r="B35" t="str">
            <v>;E74</v>
          </cell>
          <cell r="D35" t="str">
            <v>;A-</v>
          </cell>
          <cell r="E35">
            <v>111</v>
          </cell>
          <cell r="F35" t="str">
            <v>;HENRIQUE VIEIRA DE CAMARGO</v>
          </cell>
          <cell r="G35">
            <v>1.7040500000000001</v>
          </cell>
          <cell r="H35">
            <v>134622.66</v>
          </cell>
          <cell r="I35">
            <v>49.52</v>
          </cell>
          <cell r="J35">
            <v>15574.86</v>
          </cell>
          <cell r="K35">
            <v>0</v>
          </cell>
          <cell r="L35">
            <v>0</v>
          </cell>
          <cell r="M35">
            <v>2256.4</v>
          </cell>
          <cell r="N35">
            <v>147990.64000000001</v>
          </cell>
          <cell r="O35" t="str">
            <v>;</v>
          </cell>
        </row>
        <row r="36">
          <cell r="A36">
            <v>112</v>
          </cell>
          <cell r="B36" t="str">
            <v>;E74</v>
          </cell>
          <cell r="D36" t="str">
            <v>;A-</v>
          </cell>
          <cell r="E36">
            <v>112</v>
          </cell>
          <cell r="F36" t="str">
            <v>;EDMUR VAZ PIMENTEL</v>
          </cell>
          <cell r="G36">
            <v>1.68143</v>
          </cell>
          <cell r="H36">
            <v>52963.68</v>
          </cell>
          <cell r="I36">
            <v>0</v>
          </cell>
          <cell r="J36">
            <v>2556.7600000000002</v>
          </cell>
          <cell r="K36">
            <v>0</v>
          </cell>
          <cell r="L36">
            <v>1.97</v>
          </cell>
          <cell r="M36">
            <v>148.57</v>
          </cell>
          <cell r="N36">
            <v>55373.84</v>
          </cell>
          <cell r="O36" t="str">
            <v>;</v>
          </cell>
        </row>
        <row r="37">
          <cell r="A37">
            <v>114</v>
          </cell>
          <cell r="B37" t="str">
            <v>;E74</v>
          </cell>
          <cell r="D37" t="str">
            <v>;A-</v>
          </cell>
          <cell r="E37">
            <v>114</v>
          </cell>
          <cell r="F37" t="str">
            <v>;LUIZ CARLOS CARVALHAES DE FARIA</v>
          </cell>
          <cell r="G37">
            <v>1.68143</v>
          </cell>
          <cell r="H37">
            <v>50467.6</v>
          </cell>
          <cell r="I37">
            <v>0</v>
          </cell>
          <cell r="J37">
            <v>1145.67</v>
          </cell>
          <cell r="K37">
            <v>0</v>
          </cell>
          <cell r="L37">
            <v>0</v>
          </cell>
          <cell r="M37">
            <v>0</v>
          </cell>
          <cell r="N37">
            <v>51613.27</v>
          </cell>
          <cell r="O37" t="str">
            <v>;</v>
          </cell>
        </row>
        <row r="38">
          <cell r="A38">
            <v>121</v>
          </cell>
          <cell r="B38" t="str">
            <v>;E74</v>
          </cell>
          <cell r="D38" t="str">
            <v>;A-</v>
          </cell>
          <cell r="E38">
            <v>121</v>
          </cell>
          <cell r="F38" t="str">
            <v>;LUCIA MITIKO YOSHITA</v>
          </cell>
          <cell r="G38">
            <v>1.8234300000000001</v>
          </cell>
          <cell r="H38">
            <v>63723.01</v>
          </cell>
          <cell r="I38">
            <v>11415.02</v>
          </cell>
          <cell r="J38">
            <v>5558.36</v>
          </cell>
          <cell r="K38">
            <v>0</v>
          </cell>
          <cell r="L38">
            <v>0</v>
          </cell>
          <cell r="M38">
            <v>10.55</v>
          </cell>
          <cell r="N38">
            <v>80685.84</v>
          </cell>
          <cell r="O38" t="str">
            <v>;</v>
          </cell>
        </row>
        <row r="39">
          <cell r="A39">
            <v>123</v>
          </cell>
          <cell r="B39" t="str">
            <v>;E74</v>
          </cell>
          <cell r="D39" t="str">
            <v>;A-</v>
          </cell>
          <cell r="E39">
            <v>123</v>
          </cell>
          <cell r="F39" t="str">
            <v>;MARIO SOMA JUNIOR</v>
          </cell>
          <cell r="G39">
            <v>1.68143</v>
          </cell>
          <cell r="H39">
            <v>99667.6</v>
          </cell>
          <cell r="I39">
            <v>222.54</v>
          </cell>
          <cell r="J39">
            <v>4456.92</v>
          </cell>
          <cell r="K39">
            <v>265.25</v>
          </cell>
          <cell r="L39">
            <v>281.61</v>
          </cell>
          <cell r="M39">
            <v>257.05</v>
          </cell>
          <cell r="N39">
            <v>104636.87</v>
          </cell>
          <cell r="O39" t="str">
            <v>;</v>
          </cell>
        </row>
        <row r="40">
          <cell r="A40">
            <v>124</v>
          </cell>
          <cell r="B40" t="str">
            <v>;E74</v>
          </cell>
          <cell r="D40" t="str">
            <v>;A-</v>
          </cell>
          <cell r="E40">
            <v>124</v>
          </cell>
          <cell r="F40" t="str">
            <v>;LUIZ ANTONIO GOMIERO JR</v>
          </cell>
          <cell r="G40">
            <v>1.68143</v>
          </cell>
          <cell r="H40">
            <v>180716.82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180716.82</v>
          </cell>
          <cell r="O40" t="str">
            <v>;</v>
          </cell>
        </row>
        <row r="41">
          <cell r="A41">
            <v>131</v>
          </cell>
          <cell r="B41" t="str">
            <v>;E74</v>
          </cell>
          <cell r="D41" t="str">
            <v>;A-</v>
          </cell>
          <cell r="E41">
            <v>131</v>
          </cell>
          <cell r="F41" t="str">
            <v>;LAZINHO MONTEIRO JUNIOR</v>
          </cell>
          <cell r="G41">
            <v>1.68143</v>
          </cell>
          <cell r="H41">
            <v>179125.21</v>
          </cell>
          <cell r="I41">
            <v>34579.96</v>
          </cell>
          <cell r="J41">
            <v>17097.28</v>
          </cell>
          <cell r="K41">
            <v>0</v>
          </cell>
          <cell r="L41">
            <v>0</v>
          </cell>
          <cell r="M41">
            <v>23622.53</v>
          </cell>
          <cell r="N41">
            <v>207179.92</v>
          </cell>
          <cell r="O41" t="str">
            <v>;</v>
          </cell>
        </row>
        <row r="42">
          <cell r="A42">
            <v>132</v>
          </cell>
          <cell r="B42" t="str">
            <v>;E74</v>
          </cell>
          <cell r="D42" t="str">
            <v>;A-</v>
          </cell>
          <cell r="E42">
            <v>132</v>
          </cell>
          <cell r="F42" t="str">
            <v>;ANTONIO SALGADO PERES  NETO</v>
          </cell>
          <cell r="G42">
            <v>1.68143</v>
          </cell>
          <cell r="H42">
            <v>13133.75</v>
          </cell>
          <cell r="I42">
            <v>866.25</v>
          </cell>
          <cell r="J42">
            <v>451.55</v>
          </cell>
          <cell r="K42">
            <v>84.79</v>
          </cell>
          <cell r="L42">
            <v>41.01</v>
          </cell>
          <cell r="M42">
            <v>2.2200000000000002</v>
          </cell>
          <cell r="N42">
            <v>14575.13</v>
          </cell>
          <cell r="O42" t="str">
            <v>;</v>
          </cell>
        </row>
        <row r="43">
          <cell r="A43">
            <v>133</v>
          </cell>
          <cell r="B43" t="str">
            <v>;E74</v>
          </cell>
          <cell r="D43" t="str">
            <v>;A-</v>
          </cell>
          <cell r="E43">
            <v>133</v>
          </cell>
          <cell r="F43" t="str">
            <v>;MARCO ANTONIO R BRAZ CANCADO</v>
          </cell>
          <cell r="G43">
            <v>1.68143</v>
          </cell>
          <cell r="H43">
            <v>55648.21</v>
          </cell>
          <cell r="I43">
            <v>0</v>
          </cell>
          <cell r="J43">
            <v>3790.85</v>
          </cell>
          <cell r="K43">
            <v>0</v>
          </cell>
          <cell r="L43">
            <v>1.5</v>
          </cell>
          <cell r="M43">
            <v>0.01</v>
          </cell>
          <cell r="N43">
            <v>59440.55</v>
          </cell>
          <cell r="O43" t="str">
            <v>;</v>
          </cell>
        </row>
        <row r="44">
          <cell r="A44">
            <v>141</v>
          </cell>
          <cell r="B44" t="str">
            <v>;E74</v>
          </cell>
          <cell r="D44" t="str">
            <v>;A-</v>
          </cell>
          <cell r="E44">
            <v>141</v>
          </cell>
          <cell r="F44" t="str">
            <v>;SERGIO BARBOSA DI NINNO</v>
          </cell>
          <cell r="G44">
            <v>1.7411099999999999</v>
          </cell>
          <cell r="H44">
            <v>62625.32</v>
          </cell>
          <cell r="I44">
            <v>0</v>
          </cell>
          <cell r="J44">
            <v>2633.57</v>
          </cell>
          <cell r="K44">
            <v>0</v>
          </cell>
          <cell r="L44">
            <v>0</v>
          </cell>
          <cell r="M44">
            <v>-4.28</v>
          </cell>
          <cell r="N44">
            <v>65263.17</v>
          </cell>
          <cell r="O44" t="str">
            <v>;</v>
          </cell>
        </row>
        <row r="45">
          <cell r="A45">
            <v>142</v>
          </cell>
          <cell r="B45" t="str">
            <v>;E74</v>
          </cell>
          <cell r="D45" t="str">
            <v>;A-</v>
          </cell>
          <cell r="E45">
            <v>142</v>
          </cell>
          <cell r="F45" t="str">
            <v>;JOSE ROBERTO REDONDO</v>
          </cell>
          <cell r="G45">
            <v>1.7411099999999999</v>
          </cell>
          <cell r="H45">
            <v>85804.14</v>
          </cell>
          <cell r="I45">
            <v>28790.3</v>
          </cell>
          <cell r="J45">
            <v>8990.7800000000007</v>
          </cell>
          <cell r="K45">
            <v>0</v>
          </cell>
          <cell r="L45">
            <v>0</v>
          </cell>
          <cell r="M45">
            <v>4.6399999999999997</v>
          </cell>
          <cell r="N45">
            <v>123580.58</v>
          </cell>
          <cell r="O45" t="str">
            <v>;</v>
          </cell>
        </row>
        <row r="46">
          <cell r="A46">
            <v>143</v>
          </cell>
          <cell r="B46" t="str">
            <v>;E74</v>
          </cell>
          <cell r="D46" t="str">
            <v>;A-</v>
          </cell>
          <cell r="E46">
            <v>143</v>
          </cell>
          <cell r="F46" t="str">
            <v>;MARCELO MISKOLCI</v>
          </cell>
          <cell r="G46">
            <v>1.68143</v>
          </cell>
          <cell r="H46">
            <v>45956.37</v>
          </cell>
          <cell r="I46">
            <v>0</v>
          </cell>
          <cell r="J46">
            <v>2421.9699999999998</v>
          </cell>
          <cell r="K46">
            <v>0</v>
          </cell>
          <cell r="L46">
            <v>0</v>
          </cell>
          <cell r="M46">
            <v>675.71</v>
          </cell>
          <cell r="N46">
            <v>47702.63</v>
          </cell>
          <cell r="O46" t="str">
            <v>;</v>
          </cell>
        </row>
        <row r="47">
          <cell r="A47">
            <v>143</v>
          </cell>
          <cell r="B47" t="str">
            <v>;E74</v>
          </cell>
          <cell r="D47" t="str">
            <v>;A-</v>
          </cell>
          <cell r="E47">
            <v>143</v>
          </cell>
          <cell r="F47" t="str">
            <v>;ELEFTHERIOS MASMANIDIS</v>
          </cell>
          <cell r="G47">
            <v>1.68143</v>
          </cell>
          <cell r="H47">
            <v>5040</v>
          </cell>
          <cell r="I47">
            <v>0</v>
          </cell>
          <cell r="J47">
            <v>854.85</v>
          </cell>
          <cell r="K47">
            <v>0</v>
          </cell>
          <cell r="L47">
            <v>0</v>
          </cell>
          <cell r="M47">
            <v>0</v>
          </cell>
          <cell r="N47">
            <v>5894.85</v>
          </cell>
          <cell r="O47" t="str">
            <v>;</v>
          </cell>
        </row>
        <row r="48">
          <cell r="A48">
            <v>144</v>
          </cell>
          <cell r="B48" t="str">
            <v>;E74</v>
          </cell>
          <cell r="D48" t="str">
            <v>;A-</v>
          </cell>
          <cell r="E48">
            <v>144</v>
          </cell>
          <cell r="F48" t="str">
            <v>;MARCELO FERNANDO DA ROCHA LIMA</v>
          </cell>
          <cell r="G48">
            <v>1.68143</v>
          </cell>
          <cell r="H48">
            <v>47494.99</v>
          </cell>
          <cell r="I48">
            <v>0</v>
          </cell>
          <cell r="J48">
            <v>1297.5899999999999</v>
          </cell>
          <cell r="K48">
            <v>0</v>
          </cell>
          <cell r="L48">
            <v>0</v>
          </cell>
          <cell r="M48">
            <v>0</v>
          </cell>
          <cell r="N48">
            <v>48792.58</v>
          </cell>
          <cell r="O48" t="str">
            <v>;</v>
          </cell>
        </row>
        <row r="49">
          <cell r="A49">
            <v>151</v>
          </cell>
          <cell r="B49" t="str">
            <v>;E74</v>
          </cell>
          <cell r="D49" t="str">
            <v>;A-</v>
          </cell>
          <cell r="E49">
            <v>151</v>
          </cell>
          <cell r="F49" t="str">
            <v>;MARCO AURELIO VICARI SARACENI</v>
          </cell>
          <cell r="G49">
            <v>1.7411099999999999</v>
          </cell>
          <cell r="H49">
            <v>91181.77</v>
          </cell>
          <cell r="I49">
            <v>34379.35</v>
          </cell>
          <cell r="J49">
            <v>9733.09</v>
          </cell>
          <cell r="K49">
            <v>0</v>
          </cell>
          <cell r="L49">
            <v>33.32</v>
          </cell>
          <cell r="M49">
            <v>5963.53</v>
          </cell>
          <cell r="N49">
            <v>129364</v>
          </cell>
          <cell r="O49" t="str">
            <v>;</v>
          </cell>
        </row>
        <row r="50">
          <cell r="A50">
            <v>152</v>
          </cell>
          <cell r="B50" t="str">
            <v>;E74</v>
          </cell>
          <cell r="D50" t="str">
            <v>;A-</v>
          </cell>
          <cell r="E50">
            <v>152</v>
          </cell>
          <cell r="F50" t="str">
            <v>;LUIS HAMILTON C. DE SOUZA</v>
          </cell>
          <cell r="G50">
            <v>1.7411099999999999</v>
          </cell>
          <cell r="H50">
            <v>203322</v>
          </cell>
          <cell r="I50">
            <v>0</v>
          </cell>
          <cell r="J50">
            <v>7414.4</v>
          </cell>
          <cell r="K50">
            <v>0</v>
          </cell>
          <cell r="L50">
            <v>0</v>
          </cell>
          <cell r="M50">
            <v>9487.0400000000009</v>
          </cell>
          <cell r="N50">
            <v>201249.36</v>
          </cell>
          <cell r="O50" t="str">
            <v>;</v>
          </cell>
        </row>
        <row r="51">
          <cell r="A51">
            <v>153</v>
          </cell>
          <cell r="B51" t="str">
            <v>;E74</v>
          </cell>
          <cell r="D51" t="str">
            <v>;A-</v>
          </cell>
          <cell r="E51">
            <v>153</v>
          </cell>
          <cell r="F51" t="str">
            <v>;THOMAS BARTHEL</v>
          </cell>
          <cell r="G51">
            <v>1.68143</v>
          </cell>
          <cell r="H51">
            <v>147079.24</v>
          </cell>
          <cell r="I51">
            <v>13091.1</v>
          </cell>
          <cell r="J51">
            <v>4091.92</v>
          </cell>
          <cell r="K51">
            <v>0</v>
          </cell>
          <cell r="L51">
            <v>7.02</v>
          </cell>
          <cell r="M51">
            <v>0</v>
          </cell>
          <cell r="N51">
            <v>164269.28</v>
          </cell>
          <cell r="O51" t="str">
            <v>;</v>
          </cell>
        </row>
        <row r="52">
          <cell r="A52">
            <v>154</v>
          </cell>
          <cell r="B52" t="str">
            <v>;E74</v>
          </cell>
          <cell r="D52" t="str">
            <v>;A-</v>
          </cell>
          <cell r="E52">
            <v>154</v>
          </cell>
          <cell r="F52" t="str">
            <v>;CELSO KIYOYUKI KUWABARA</v>
          </cell>
          <cell r="G52">
            <v>1.68143</v>
          </cell>
          <cell r="H52">
            <v>122589.49</v>
          </cell>
          <cell r="I52">
            <v>19203.8</v>
          </cell>
          <cell r="J52">
            <v>5999.12</v>
          </cell>
          <cell r="K52">
            <v>0</v>
          </cell>
          <cell r="L52">
            <v>0</v>
          </cell>
          <cell r="M52">
            <v>0</v>
          </cell>
          <cell r="N52">
            <v>147792.41</v>
          </cell>
          <cell r="O52" t="str">
            <v>;</v>
          </cell>
        </row>
        <row r="53">
          <cell r="A53" t="str">
            <v>M23</v>
          </cell>
          <cell r="B53" t="str">
            <v>;E74</v>
          </cell>
          <cell r="D53" t="str">
            <v>M</v>
          </cell>
          <cell r="E53">
            <v>23</v>
          </cell>
          <cell r="F53" t="str">
            <v>M;JECHIEL BUCHMAN</v>
          </cell>
          <cell r="G53">
            <v>0</v>
          </cell>
          <cell r="H53">
            <v>3720</v>
          </cell>
          <cell r="I53">
            <v>0</v>
          </cell>
          <cell r="J53">
            <v>320.35000000000002</v>
          </cell>
          <cell r="K53">
            <v>5.55</v>
          </cell>
          <cell r="L53">
            <v>2.19</v>
          </cell>
          <cell r="M53">
            <v>0</v>
          </cell>
          <cell r="N53">
            <v>4048.09</v>
          </cell>
          <cell r="O53" t="str">
            <v>;</v>
          </cell>
        </row>
        <row r="54">
          <cell r="A54" t="str">
            <v>M31</v>
          </cell>
          <cell r="B54" t="str">
            <v>;E74</v>
          </cell>
          <cell r="D54" t="str">
            <v>M</v>
          </cell>
          <cell r="E54">
            <v>31</v>
          </cell>
          <cell r="F54" t="str">
            <v>M;CELSO LUIZ DE MOURA CARNEIRO</v>
          </cell>
          <cell r="G54">
            <v>0</v>
          </cell>
          <cell r="H54">
            <v>3948.75</v>
          </cell>
          <cell r="I54">
            <v>0</v>
          </cell>
          <cell r="J54">
            <v>308.8</v>
          </cell>
          <cell r="K54">
            <v>0</v>
          </cell>
          <cell r="L54">
            <v>1.72</v>
          </cell>
          <cell r="M54">
            <v>0</v>
          </cell>
          <cell r="N54">
            <v>4259.2700000000004</v>
          </cell>
          <cell r="O54" t="str">
            <v>;</v>
          </cell>
        </row>
        <row r="55">
          <cell r="A55" t="str">
            <v>M32</v>
          </cell>
          <cell r="B55" t="str">
            <v>;E74</v>
          </cell>
          <cell r="D55" t="str">
            <v>M</v>
          </cell>
          <cell r="E55">
            <v>32</v>
          </cell>
          <cell r="F55" t="str">
            <v>M;EDUARDO HONORA</v>
          </cell>
          <cell r="G55">
            <v>0</v>
          </cell>
          <cell r="H55">
            <v>4740</v>
          </cell>
          <cell r="I55">
            <v>0</v>
          </cell>
          <cell r="J55">
            <v>384.29</v>
          </cell>
          <cell r="K55">
            <v>0</v>
          </cell>
          <cell r="L55">
            <v>0.56999999999999995</v>
          </cell>
          <cell r="M55">
            <v>0</v>
          </cell>
          <cell r="N55">
            <v>5124.8599999999997</v>
          </cell>
          <cell r="O55" t="str">
            <v>;</v>
          </cell>
        </row>
        <row r="56">
          <cell r="A56" t="str">
            <v>M33</v>
          </cell>
          <cell r="B56" t="str">
            <v>;E74</v>
          </cell>
          <cell r="D56" t="str">
            <v>M</v>
          </cell>
          <cell r="E56">
            <v>33</v>
          </cell>
          <cell r="F56" t="str">
            <v>M;AYRTON SANTOS LOBOSCO FARAH</v>
          </cell>
          <cell r="G56">
            <v>0</v>
          </cell>
          <cell r="H56">
            <v>4335.38</v>
          </cell>
          <cell r="I56">
            <v>0</v>
          </cell>
          <cell r="J56">
            <v>549.58000000000004</v>
          </cell>
          <cell r="K56">
            <v>0</v>
          </cell>
          <cell r="L56">
            <v>0</v>
          </cell>
          <cell r="M56">
            <v>0</v>
          </cell>
          <cell r="N56">
            <v>4884.96</v>
          </cell>
          <cell r="O56" t="str">
            <v>;</v>
          </cell>
        </row>
        <row r="57">
          <cell r="A57" t="str">
            <v>M34</v>
          </cell>
          <cell r="B57" t="str">
            <v>;E74</v>
          </cell>
          <cell r="D57" t="str">
            <v>M</v>
          </cell>
          <cell r="E57">
            <v>34</v>
          </cell>
          <cell r="F57" t="str">
            <v>M;MARIO CESAR VALLILO</v>
          </cell>
          <cell r="G57">
            <v>0</v>
          </cell>
          <cell r="H57">
            <v>100</v>
          </cell>
          <cell r="I57">
            <v>0</v>
          </cell>
          <cell r="J57">
            <v>0.24</v>
          </cell>
          <cell r="K57">
            <v>0</v>
          </cell>
          <cell r="L57">
            <v>0</v>
          </cell>
          <cell r="M57">
            <v>0</v>
          </cell>
          <cell r="N57">
            <v>100.24</v>
          </cell>
          <cell r="O57" t="str">
            <v>;</v>
          </cell>
        </row>
        <row r="58">
          <cell r="A58" t="str">
            <v>M41</v>
          </cell>
          <cell r="B58" t="str">
            <v>;E74</v>
          </cell>
          <cell r="D58" t="str">
            <v>M</v>
          </cell>
          <cell r="E58">
            <v>41</v>
          </cell>
          <cell r="F58" t="str">
            <v>M;MAURICIO BERTELLOTTI</v>
          </cell>
          <cell r="G58">
            <v>0</v>
          </cell>
          <cell r="H58">
            <v>165</v>
          </cell>
          <cell r="I58">
            <v>0</v>
          </cell>
          <cell r="J58">
            <v>7.99</v>
          </cell>
          <cell r="K58">
            <v>0</v>
          </cell>
          <cell r="L58">
            <v>0</v>
          </cell>
          <cell r="M58">
            <v>0</v>
          </cell>
          <cell r="N58">
            <v>172.99</v>
          </cell>
          <cell r="O58" t="str">
            <v>;</v>
          </cell>
        </row>
        <row r="59">
          <cell r="A59" t="str">
            <v>M42</v>
          </cell>
          <cell r="B59" t="str">
            <v>;E74</v>
          </cell>
          <cell r="D59" t="str">
            <v>M</v>
          </cell>
          <cell r="E59">
            <v>42</v>
          </cell>
          <cell r="F59" t="str">
            <v>M;JOAO CARVALHO DE MORAES</v>
          </cell>
          <cell r="G59">
            <v>0</v>
          </cell>
          <cell r="H59">
            <v>5614.35</v>
          </cell>
          <cell r="I59">
            <v>0</v>
          </cell>
          <cell r="J59">
            <v>680.03</v>
          </cell>
          <cell r="K59">
            <v>8.23</v>
          </cell>
          <cell r="L59">
            <v>0.55000000000000004</v>
          </cell>
          <cell r="M59">
            <v>-0.13</v>
          </cell>
          <cell r="N59">
            <v>6303.29</v>
          </cell>
          <cell r="O59" t="str">
            <v>;</v>
          </cell>
        </row>
        <row r="60">
          <cell r="A60" t="str">
            <v>M43</v>
          </cell>
          <cell r="B60" t="str">
            <v>;E74</v>
          </cell>
          <cell r="D60" t="str">
            <v>M</v>
          </cell>
          <cell r="E60">
            <v>43</v>
          </cell>
          <cell r="F60" t="str">
            <v>M;FABIO JOSE DO NASCIMENTO</v>
          </cell>
          <cell r="G60">
            <v>0</v>
          </cell>
          <cell r="H60">
            <v>5048.96</v>
          </cell>
          <cell r="I60">
            <v>0</v>
          </cell>
          <cell r="J60">
            <v>0.83</v>
          </cell>
          <cell r="K60">
            <v>0</v>
          </cell>
          <cell r="L60">
            <v>1.38</v>
          </cell>
          <cell r="M60">
            <v>0</v>
          </cell>
          <cell r="N60">
            <v>5051.17</v>
          </cell>
          <cell r="O60" t="str">
            <v>;</v>
          </cell>
        </row>
        <row r="61">
          <cell r="A61" t="str">
            <v>M44</v>
          </cell>
          <cell r="B61" t="str">
            <v>;E74</v>
          </cell>
          <cell r="D61" t="str">
            <v>M</v>
          </cell>
          <cell r="E61">
            <v>44</v>
          </cell>
          <cell r="F61" t="str">
            <v>M;MILTON DIAFERIA SALGADO</v>
          </cell>
          <cell r="G61">
            <v>0</v>
          </cell>
          <cell r="H61">
            <v>7705.08</v>
          </cell>
          <cell r="I61">
            <v>0</v>
          </cell>
          <cell r="J61">
            <v>816.94</v>
          </cell>
          <cell r="K61">
            <v>0</v>
          </cell>
          <cell r="L61">
            <v>0</v>
          </cell>
          <cell r="M61">
            <v>-0.15</v>
          </cell>
          <cell r="N61">
            <v>8522.17</v>
          </cell>
          <cell r="O61" t="str">
            <v>;</v>
          </cell>
        </row>
        <row r="62">
          <cell r="A62" t="str">
            <v>M52</v>
          </cell>
          <cell r="B62" t="str">
            <v>;E74</v>
          </cell>
          <cell r="D62" t="str">
            <v>M</v>
          </cell>
          <cell r="E62">
            <v>52</v>
          </cell>
          <cell r="F62" t="str">
            <v>M;ANDREA VASCONCELOS DE OLIVEIRA</v>
          </cell>
          <cell r="G62">
            <v>0</v>
          </cell>
          <cell r="H62">
            <v>5937.25</v>
          </cell>
          <cell r="I62">
            <v>0</v>
          </cell>
          <cell r="J62">
            <v>527.49</v>
          </cell>
          <cell r="K62">
            <v>0</v>
          </cell>
          <cell r="L62">
            <v>0</v>
          </cell>
          <cell r="M62">
            <v>0</v>
          </cell>
          <cell r="N62">
            <v>6464.74</v>
          </cell>
          <cell r="O62" t="str">
            <v>;</v>
          </cell>
        </row>
        <row r="63">
          <cell r="A63" t="str">
            <v>M53</v>
          </cell>
          <cell r="B63" t="str">
            <v>;E74</v>
          </cell>
          <cell r="D63" t="str">
            <v>M</v>
          </cell>
          <cell r="E63">
            <v>53</v>
          </cell>
          <cell r="F63" t="str">
            <v>M;SERGIO HENRIQUE FUCHS</v>
          </cell>
          <cell r="G63">
            <v>0</v>
          </cell>
          <cell r="H63">
            <v>3781.52</v>
          </cell>
          <cell r="I63">
            <v>0</v>
          </cell>
          <cell r="J63">
            <v>211.77</v>
          </cell>
          <cell r="K63">
            <v>0</v>
          </cell>
          <cell r="L63">
            <v>0</v>
          </cell>
          <cell r="M63">
            <v>-0.31</v>
          </cell>
          <cell r="N63">
            <v>3993.6</v>
          </cell>
          <cell r="O63" t="str">
            <v>;</v>
          </cell>
        </row>
        <row r="64">
          <cell r="A64" t="str">
            <v>M61</v>
          </cell>
          <cell r="B64" t="str">
            <v>;E74</v>
          </cell>
          <cell r="D64" t="str">
            <v>M</v>
          </cell>
          <cell r="E64">
            <v>61</v>
          </cell>
          <cell r="F64" t="str">
            <v>M;DENISE ALVARES DA SILVA</v>
          </cell>
          <cell r="G64">
            <v>0</v>
          </cell>
          <cell r="H64">
            <v>7529.99</v>
          </cell>
          <cell r="I64">
            <v>0</v>
          </cell>
          <cell r="J64">
            <v>885.01</v>
          </cell>
          <cell r="K64">
            <v>0</v>
          </cell>
          <cell r="L64">
            <v>0</v>
          </cell>
          <cell r="M64">
            <v>-5.73</v>
          </cell>
          <cell r="N64">
            <v>8420.73</v>
          </cell>
          <cell r="O64" t="str">
            <v>;</v>
          </cell>
        </row>
        <row r="65">
          <cell r="A65" t="str">
            <v>M62</v>
          </cell>
          <cell r="B65" t="str">
            <v>;E74</v>
          </cell>
          <cell r="D65" t="str">
            <v>M</v>
          </cell>
          <cell r="E65">
            <v>62</v>
          </cell>
          <cell r="F65" t="str">
            <v>M;LUIZ DANIEL DE CAMPOS</v>
          </cell>
          <cell r="G65">
            <v>0</v>
          </cell>
          <cell r="H65">
            <v>3555</v>
          </cell>
          <cell r="I65">
            <v>0</v>
          </cell>
          <cell r="J65">
            <v>44.46</v>
          </cell>
          <cell r="K65">
            <v>0</v>
          </cell>
          <cell r="L65">
            <v>0</v>
          </cell>
          <cell r="M65">
            <v>45.02</v>
          </cell>
          <cell r="N65">
            <v>3554.44</v>
          </cell>
          <cell r="O65" t="str">
            <v>;</v>
          </cell>
        </row>
        <row r="66">
          <cell r="A66" t="str">
            <v>M63</v>
          </cell>
          <cell r="B66" t="str">
            <v>;E74</v>
          </cell>
          <cell r="D66" t="str">
            <v>M</v>
          </cell>
          <cell r="E66">
            <v>63</v>
          </cell>
          <cell r="F66" t="str">
            <v>M;JULIO CEZAR ARIAS SAEZ</v>
          </cell>
          <cell r="G66">
            <v>0</v>
          </cell>
          <cell r="H66">
            <v>995.01</v>
          </cell>
          <cell r="I66">
            <v>0</v>
          </cell>
          <cell r="J66">
            <v>62.9</v>
          </cell>
          <cell r="K66">
            <v>0</v>
          </cell>
          <cell r="L66">
            <v>0</v>
          </cell>
          <cell r="M66">
            <v>-0.23</v>
          </cell>
          <cell r="N66">
            <v>1058.1400000000001</v>
          </cell>
          <cell r="O66" t="str">
            <v>;</v>
          </cell>
        </row>
        <row r="67">
          <cell r="A67" t="str">
            <v>M71</v>
          </cell>
          <cell r="B67" t="str">
            <v>;E74</v>
          </cell>
          <cell r="D67" t="str">
            <v>M</v>
          </cell>
          <cell r="E67">
            <v>71</v>
          </cell>
          <cell r="F67" t="str">
            <v>M;ROBERTO BENEDITO CRISPPI</v>
          </cell>
          <cell r="G67">
            <v>0</v>
          </cell>
          <cell r="H67">
            <v>1620</v>
          </cell>
          <cell r="I67">
            <v>0</v>
          </cell>
          <cell r="J67">
            <v>0.99</v>
          </cell>
          <cell r="K67">
            <v>6.49</v>
          </cell>
          <cell r="L67">
            <v>2.17</v>
          </cell>
          <cell r="M67">
            <v>0</v>
          </cell>
          <cell r="N67">
            <v>1629.65</v>
          </cell>
          <cell r="O67" t="str">
            <v>;</v>
          </cell>
        </row>
        <row r="68">
          <cell r="A68" t="str">
            <v>M72</v>
          </cell>
          <cell r="B68" t="str">
            <v>;E74</v>
          </cell>
          <cell r="D68" t="str">
            <v>M</v>
          </cell>
          <cell r="E68">
            <v>72</v>
          </cell>
          <cell r="F68" t="str">
            <v>M;IZAK RAFAEL BENADERET</v>
          </cell>
          <cell r="G68">
            <v>0</v>
          </cell>
          <cell r="H68">
            <v>490</v>
          </cell>
          <cell r="I68">
            <v>0</v>
          </cell>
          <cell r="J68">
            <v>37.94</v>
          </cell>
          <cell r="K68">
            <v>0</v>
          </cell>
          <cell r="L68">
            <v>0.71</v>
          </cell>
          <cell r="M68">
            <v>0</v>
          </cell>
          <cell r="N68">
            <v>528.65</v>
          </cell>
          <cell r="O68" t="str">
            <v>;</v>
          </cell>
        </row>
        <row r="69">
          <cell r="A69" t="str">
            <v>M73</v>
          </cell>
          <cell r="B69" t="str">
            <v>;E74</v>
          </cell>
          <cell r="D69" t="str">
            <v>M</v>
          </cell>
          <cell r="E69">
            <v>73</v>
          </cell>
          <cell r="F69" t="str">
            <v>M;JOSE DE ARAUJO NOVAES NETO</v>
          </cell>
          <cell r="G69">
            <v>0</v>
          </cell>
          <cell r="H69">
            <v>1390</v>
          </cell>
          <cell r="I69">
            <v>0</v>
          </cell>
          <cell r="J69">
            <v>141.61000000000001</v>
          </cell>
          <cell r="K69">
            <v>0</v>
          </cell>
          <cell r="L69">
            <v>0</v>
          </cell>
          <cell r="M69">
            <v>0</v>
          </cell>
          <cell r="N69">
            <v>1531.61</v>
          </cell>
          <cell r="O69" t="str">
            <v>;</v>
          </cell>
        </row>
        <row r="70">
          <cell r="A70" t="str">
            <v>M81</v>
          </cell>
          <cell r="B70" t="str">
            <v>;E74</v>
          </cell>
          <cell r="D70" t="str">
            <v>M</v>
          </cell>
          <cell r="E70">
            <v>81</v>
          </cell>
          <cell r="F70" t="str">
            <v>M;ALEXANDRE CARNEIRO CERQUEIRA</v>
          </cell>
          <cell r="G70">
            <v>0</v>
          </cell>
          <cell r="H70">
            <v>999.99</v>
          </cell>
          <cell r="I70">
            <v>0</v>
          </cell>
          <cell r="J70">
            <v>95.24</v>
          </cell>
          <cell r="K70">
            <v>0</v>
          </cell>
          <cell r="L70">
            <v>0</v>
          </cell>
          <cell r="M70">
            <v>-0.2</v>
          </cell>
          <cell r="N70">
            <v>1095.43</v>
          </cell>
          <cell r="O70" t="str">
            <v>;</v>
          </cell>
        </row>
        <row r="71">
          <cell r="A71" t="str">
            <v>M82</v>
          </cell>
          <cell r="B71" t="str">
            <v>;E74</v>
          </cell>
          <cell r="D71" t="str">
            <v>M</v>
          </cell>
          <cell r="E71">
            <v>82</v>
          </cell>
          <cell r="F71" t="str">
            <v>M;AMAURI PRESENTE</v>
          </cell>
          <cell r="G71">
            <v>0</v>
          </cell>
          <cell r="H71">
            <v>4884.6400000000003</v>
          </cell>
          <cell r="I71">
            <v>0</v>
          </cell>
          <cell r="J71">
            <v>538.39</v>
          </cell>
          <cell r="K71">
            <v>0</v>
          </cell>
          <cell r="L71">
            <v>0</v>
          </cell>
          <cell r="M71">
            <v>0</v>
          </cell>
          <cell r="N71">
            <v>5423.03</v>
          </cell>
          <cell r="O71" t="str">
            <v>;</v>
          </cell>
        </row>
        <row r="72">
          <cell r="A72" t="str">
            <v>M83</v>
          </cell>
          <cell r="B72" t="str">
            <v>;E74</v>
          </cell>
          <cell r="D72" t="str">
            <v>M</v>
          </cell>
          <cell r="E72">
            <v>83</v>
          </cell>
          <cell r="F72" t="str">
            <v>M;IGNACIO DE LA ROSA SIQUEIRA</v>
          </cell>
          <cell r="G72">
            <v>0</v>
          </cell>
          <cell r="H72">
            <v>1825.02</v>
          </cell>
          <cell r="I72">
            <v>0</v>
          </cell>
          <cell r="J72">
            <v>263.95</v>
          </cell>
          <cell r="K72">
            <v>0</v>
          </cell>
          <cell r="L72">
            <v>0</v>
          </cell>
          <cell r="M72">
            <v>0</v>
          </cell>
          <cell r="N72">
            <v>2088.9699999999998</v>
          </cell>
          <cell r="O72" t="str">
            <v>;</v>
          </cell>
        </row>
        <row r="73">
          <cell r="A73" t="str">
            <v>M84</v>
          </cell>
          <cell r="B73" t="str">
            <v>;E74</v>
          </cell>
          <cell r="D73" t="str">
            <v>M</v>
          </cell>
          <cell r="E73">
            <v>84</v>
          </cell>
          <cell r="F73" t="str">
            <v>M;MARIA INES FORTE</v>
          </cell>
          <cell r="G73">
            <v>0</v>
          </cell>
          <cell r="H73">
            <v>4103.1000000000004</v>
          </cell>
          <cell r="I73">
            <v>0</v>
          </cell>
          <cell r="J73">
            <v>248.19</v>
          </cell>
          <cell r="K73">
            <v>0</v>
          </cell>
          <cell r="L73">
            <v>0</v>
          </cell>
          <cell r="M73">
            <v>-0.89</v>
          </cell>
          <cell r="N73">
            <v>4352.18</v>
          </cell>
          <cell r="O73" t="str">
            <v>;</v>
          </cell>
        </row>
        <row r="74">
          <cell r="A74" t="str">
            <v>M93</v>
          </cell>
          <cell r="B74" t="str">
            <v>;E74</v>
          </cell>
          <cell r="D74" t="str">
            <v>M</v>
          </cell>
          <cell r="E74">
            <v>93</v>
          </cell>
          <cell r="F74" t="str">
            <v>M;ELIANA DE CARVALHO DIAS</v>
          </cell>
          <cell r="G74">
            <v>0</v>
          </cell>
          <cell r="H74">
            <v>4538.97</v>
          </cell>
          <cell r="I74">
            <v>0</v>
          </cell>
          <cell r="J74">
            <v>296.70999999999998</v>
          </cell>
          <cell r="K74">
            <v>0</v>
          </cell>
          <cell r="L74">
            <v>0</v>
          </cell>
          <cell r="M74">
            <v>6.02</v>
          </cell>
          <cell r="N74">
            <v>4829.66</v>
          </cell>
          <cell r="O74" t="str">
            <v>;</v>
          </cell>
        </row>
        <row r="75">
          <cell r="A75" t="str">
            <v>M101</v>
          </cell>
          <cell r="B75" t="str">
            <v>;E74</v>
          </cell>
          <cell r="D75" t="str">
            <v>M</v>
          </cell>
          <cell r="E75">
            <v>101</v>
          </cell>
          <cell r="F75" t="str">
            <v>M;MARCO AURELIO VILELA OLIVEIRA</v>
          </cell>
          <cell r="G75">
            <v>0</v>
          </cell>
          <cell r="H75">
            <v>590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590</v>
          </cell>
          <cell r="O75" t="str">
            <v>;</v>
          </cell>
        </row>
        <row r="76">
          <cell r="A76" t="str">
            <v>M102</v>
          </cell>
          <cell r="B76" t="str">
            <v>;E74</v>
          </cell>
          <cell r="D76" t="str">
            <v>M</v>
          </cell>
          <cell r="E76">
            <v>102</v>
          </cell>
          <cell r="F76" t="str">
            <v>M;GABRIEL RUSSO FILHO</v>
          </cell>
          <cell r="G76">
            <v>0</v>
          </cell>
          <cell r="H76">
            <v>155</v>
          </cell>
          <cell r="I76">
            <v>0</v>
          </cell>
          <cell r="J76">
            <v>15.3</v>
          </cell>
          <cell r="K76">
            <v>0</v>
          </cell>
          <cell r="L76">
            <v>0</v>
          </cell>
          <cell r="M76">
            <v>0</v>
          </cell>
          <cell r="N76">
            <v>170.3</v>
          </cell>
          <cell r="O76" t="str">
            <v>;</v>
          </cell>
        </row>
        <row r="77">
          <cell r="A77" t="str">
            <v>M103</v>
          </cell>
          <cell r="B77" t="str">
            <v>;E74</v>
          </cell>
          <cell r="D77" t="str">
            <v>M</v>
          </cell>
          <cell r="E77">
            <v>103</v>
          </cell>
          <cell r="F77" t="str">
            <v>M;LUIZ PAULO NOGUEIRA JUNQUEIRA</v>
          </cell>
          <cell r="G77">
            <v>0</v>
          </cell>
          <cell r="H77">
            <v>4347</v>
          </cell>
          <cell r="I77">
            <v>0</v>
          </cell>
          <cell r="J77">
            <v>286.23</v>
          </cell>
          <cell r="K77">
            <v>0</v>
          </cell>
          <cell r="L77">
            <v>0</v>
          </cell>
          <cell r="M77">
            <v>7.84</v>
          </cell>
          <cell r="N77">
            <v>4625.3900000000003</v>
          </cell>
          <cell r="O77" t="str">
            <v>;</v>
          </cell>
        </row>
        <row r="78">
          <cell r="A78" t="str">
            <v>M104</v>
          </cell>
          <cell r="B78" t="str">
            <v>;E74</v>
          </cell>
          <cell r="D78" t="str">
            <v>M</v>
          </cell>
          <cell r="E78">
            <v>104</v>
          </cell>
          <cell r="F78" t="str">
            <v>M;ROBERT SASSON</v>
          </cell>
          <cell r="G78">
            <v>0</v>
          </cell>
          <cell r="H78">
            <v>3430.35</v>
          </cell>
          <cell r="I78">
            <v>0</v>
          </cell>
          <cell r="J78">
            <v>171.12</v>
          </cell>
          <cell r="K78">
            <v>0</v>
          </cell>
          <cell r="L78">
            <v>0</v>
          </cell>
          <cell r="M78">
            <v>-4.1900000000000004</v>
          </cell>
          <cell r="N78">
            <v>3605.66</v>
          </cell>
          <cell r="O78" t="str">
            <v>;</v>
          </cell>
        </row>
        <row r="79">
          <cell r="A79" t="str">
            <v>M111</v>
          </cell>
          <cell r="B79" t="str">
            <v>;E74</v>
          </cell>
          <cell r="D79" t="str">
            <v>M</v>
          </cell>
          <cell r="E79">
            <v>111</v>
          </cell>
          <cell r="F79" t="str">
            <v>M;HENRIQUE VIEIRA DE CAMARGO</v>
          </cell>
          <cell r="G79">
            <v>0</v>
          </cell>
          <cell r="H79">
            <v>2191.98</v>
          </cell>
          <cell r="I79">
            <v>0</v>
          </cell>
          <cell r="J79">
            <v>177.78</v>
          </cell>
          <cell r="K79">
            <v>0</v>
          </cell>
          <cell r="L79">
            <v>0</v>
          </cell>
          <cell r="M79">
            <v>-0.27</v>
          </cell>
          <cell r="N79">
            <v>2370.0300000000002</v>
          </cell>
          <cell r="O79" t="str">
            <v>;</v>
          </cell>
        </row>
        <row r="80">
          <cell r="A80" t="str">
            <v>M112</v>
          </cell>
          <cell r="B80" t="str">
            <v>;E74</v>
          </cell>
          <cell r="D80" t="str">
            <v>M</v>
          </cell>
          <cell r="E80">
            <v>112</v>
          </cell>
          <cell r="F80" t="str">
            <v>M;EDMUR VAZ PIMENTEL</v>
          </cell>
          <cell r="G80">
            <v>0</v>
          </cell>
          <cell r="H80">
            <v>4008.6</v>
          </cell>
          <cell r="I80">
            <v>0</v>
          </cell>
          <cell r="J80">
            <v>341.95</v>
          </cell>
          <cell r="K80">
            <v>0</v>
          </cell>
          <cell r="L80">
            <v>0.38</v>
          </cell>
          <cell r="M80">
            <v>0</v>
          </cell>
          <cell r="N80">
            <v>4350.93</v>
          </cell>
          <cell r="O80" t="str">
            <v>;</v>
          </cell>
        </row>
        <row r="81">
          <cell r="A81" t="str">
            <v>M121</v>
          </cell>
          <cell r="B81" t="str">
            <v>;E74</v>
          </cell>
          <cell r="D81" t="str">
            <v>M</v>
          </cell>
          <cell r="E81">
            <v>121</v>
          </cell>
          <cell r="F81" t="str">
            <v>M;LUCIA MITIKO YOSHITA</v>
          </cell>
          <cell r="G81">
            <v>0</v>
          </cell>
          <cell r="H81">
            <v>3900</v>
          </cell>
          <cell r="I81">
            <v>0</v>
          </cell>
          <cell r="J81">
            <v>505.85</v>
          </cell>
          <cell r="K81">
            <v>0</v>
          </cell>
          <cell r="L81">
            <v>0</v>
          </cell>
          <cell r="M81">
            <v>-3.54</v>
          </cell>
          <cell r="N81">
            <v>4409.3900000000003</v>
          </cell>
          <cell r="O81" t="str">
            <v>;</v>
          </cell>
        </row>
        <row r="82">
          <cell r="A82" t="str">
            <v>M124</v>
          </cell>
          <cell r="B82" t="str">
            <v>;E74</v>
          </cell>
          <cell r="D82" t="str">
            <v>M</v>
          </cell>
          <cell r="E82">
            <v>124</v>
          </cell>
          <cell r="F82" t="str">
            <v>M;LUIZ ANTONIO GOMIERO JR</v>
          </cell>
          <cell r="G82">
            <v>0</v>
          </cell>
          <cell r="H82">
            <v>8471.44</v>
          </cell>
          <cell r="I82">
            <v>0</v>
          </cell>
          <cell r="J82">
            <v>612.77</v>
          </cell>
          <cell r="K82">
            <v>0</v>
          </cell>
          <cell r="L82">
            <v>0</v>
          </cell>
          <cell r="M82">
            <v>40.18</v>
          </cell>
          <cell r="N82">
            <v>9044.0300000000007</v>
          </cell>
          <cell r="O82" t="str">
            <v>;</v>
          </cell>
        </row>
        <row r="83">
          <cell r="A83" t="str">
            <v>M131</v>
          </cell>
          <cell r="B83" t="str">
            <v>;E74</v>
          </cell>
          <cell r="D83" t="str">
            <v>M</v>
          </cell>
          <cell r="E83">
            <v>131</v>
          </cell>
          <cell r="F83" t="str">
            <v>M;LAZINHO MONTEIRO JUNIOR</v>
          </cell>
          <cell r="G83">
            <v>0</v>
          </cell>
          <cell r="H83">
            <v>909.99</v>
          </cell>
          <cell r="I83">
            <v>0</v>
          </cell>
          <cell r="J83">
            <v>85.03</v>
          </cell>
          <cell r="K83">
            <v>6.67</v>
          </cell>
          <cell r="L83">
            <v>0.33</v>
          </cell>
          <cell r="M83">
            <v>0</v>
          </cell>
          <cell r="N83">
            <v>1002.02</v>
          </cell>
          <cell r="O83" t="str">
            <v>;</v>
          </cell>
        </row>
        <row r="84">
          <cell r="A84" t="str">
            <v>M132</v>
          </cell>
          <cell r="B84" t="str">
            <v>;E74</v>
          </cell>
          <cell r="D84" t="str">
            <v>M</v>
          </cell>
          <cell r="E84">
            <v>132</v>
          </cell>
          <cell r="F84" t="str">
            <v>M;ANTONIO SALGADO PERES  NETO</v>
          </cell>
          <cell r="G84">
            <v>0</v>
          </cell>
          <cell r="H84">
            <v>1430</v>
          </cell>
          <cell r="I84">
            <v>0</v>
          </cell>
          <cell r="J84">
            <v>124.56</v>
          </cell>
          <cell r="K84">
            <v>15.58</v>
          </cell>
          <cell r="L84">
            <v>3.52</v>
          </cell>
          <cell r="M84">
            <v>-3.14</v>
          </cell>
          <cell r="N84">
            <v>1576.8</v>
          </cell>
          <cell r="O84" t="str">
            <v>;</v>
          </cell>
        </row>
        <row r="85">
          <cell r="A85" t="str">
            <v>M133</v>
          </cell>
          <cell r="B85" t="str">
            <v>;E74</v>
          </cell>
          <cell r="D85" t="str">
            <v>M</v>
          </cell>
          <cell r="E85">
            <v>133</v>
          </cell>
          <cell r="F85" t="str">
            <v>M;MARCO ANTONIO R BRAZ CANCADO</v>
          </cell>
          <cell r="G85">
            <v>0</v>
          </cell>
          <cell r="H85">
            <v>4940.96</v>
          </cell>
          <cell r="I85">
            <v>0</v>
          </cell>
          <cell r="J85">
            <v>0.2</v>
          </cell>
          <cell r="K85">
            <v>0</v>
          </cell>
          <cell r="L85">
            <v>0.62</v>
          </cell>
          <cell r="M85">
            <v>0</v>
          </cell>
          <cell r="N85">
            <v>4941.78</v>
          </cell>
          <cell r="O85" t="str">
            <v>;</v>
          </cell>
        </row>
        <row r="86">
          <cell r="A86" t="str">
            <v>M141</v>
          </cell>
          <cell r="B86" t="str">
            <v>;E74</v>
          </cell>
          <cell r="D86" t="str">
            <v>M</v>
          </cell>
          <cell r="E86">
            <v>141</v>
          </cell>
          <cell r="F86" t="str">
            <v>M;SERGIO BARBOSA DI NINNO</v>
          </cell>
          <cell r="G86">
            <v>0</v>
          </cell>
          <cell r="H86">
            <v>6587.75</v>
          </cell>
          <cell r="I86">
            <v>0</v>
          </cell>
          <cell r="J86">
            <v>514.19000000000005</v>
          </cell>
          <cell r="K86">
            <v>0</v>
          </cell>
          <cell r="L86">
            <v>0</v>
          </cell>
          <cell r="M86">
            <v>2.09</v>
          </cell>
          <cell r="N86">
            <v>7099.85</v>
          </cell>
          <cell r="O86" t="str">
            <v>;</v>
          </cell>
        </row>
        <row r="87">
          <cell r="A87" t="str">
            <v>M144</v>
          </cell>
          <cell r="B87" t="str">
            <v>;E74</v>
          </cell>
          <cell r="D87" t="str">
            <v>M</v>
          </cell>
          <cell r="E87">
            <v>144</v>
          </cell>
          <cell r="F87" t="str">
            <v>M;MARCELO FERNANDO DA ROCHA LIMA</v>
          </cell>
          <cell r="G87">
            <v>0</v>
          </cell>
          <cell r="H87">
            <v>4187.5</v>
          </cell>
          <cell r="I87">
            <v>0</v>
          </cell>
          <cell r="J87">
            <v>244.38</v>
          </cell>
          <cell r="K87">
            <v>0</v>
          </cell>
          <cell r="L87">
            <v>0</v>
          </cell>
          <cell r="M87">
            <v>0</v>
          </cell>
          <cell r="N87">
            <v>4431.88</v>
          </cell>
          <cell r="O87" t="str">
            <v>;</v>
          </cell>
        </row>
        <row r="88">
          <cell r="A88" t="str">
            <v>M151</v>
          </cell>
          <cell r="B88" t="str">
            <v>;E74</v>
          </cell>
          <cell r="D88" t="str">
            <v>M</v>
          </cell>
          <cell r="E88">
            <v>151</v>
          </cell>
          <cell r="F88" t="str">
            <v>M;MARCO AURELIO VICARI SARACENI</v>
          </cell>
          <cell r="G88">
            <v>0</v>
          </cell>
          <cell r="H88">
            <v>5472.98</v>
          </cell>
          <cell r="I88">
            <v>0</v>
          </cell>
          <cell r="J88">
            <v>637.70000000000005</v>
          </cell>
          <cell r="K88">
            <v>0</v>
          </cell>
          <cell r="L88">
            <v>3.77</v>
          </cell>
          <cell r="M88">
            <v>1.24</v>
          </cell>
          <cell r="N88">
            <v>6113.21</v>
          </cell>
          <cell r="O88" t="str">
            <v>;</v>
          </cell>
        </row>
        <row r="89">
          <cell r="A89" t="str">
            <v>M152</v>
          </cell>
          <cell r="B89" t="str">
            <v>;E74</v>
          </cell>
          <cell r="D89" t="str">
            <v>M</v>
          </cell>
          <cell r="E89">
            <v>152</v>
          </cell>
          <cell r="F89" t="str">
            <v>M;LUIS HAMILTON C. DE SOUZA</v>
          </cell>
          <cell r="G89">
            <v>0</v>
          </cell>
          <cell r="H89">
            <v>2100</v>
          </cell>
          <cell r="I89">
            <v>0</v>
          </cell>
          <cell r="J89">
            <v>116.2</v>
          </cell>
          <cell r="K89">
            <v>6.27</v>
          </cell>
          <cell r="L89">
            <v>2.63</v>
          </cell>
          <cell r="M89">
            <v>-0.45</v>
          </cell>
          <cell r="N89">
            <v>2225.5500000000002</v>
          </cell>
          <cell r="O89" t="str">
            <v>;</v>
          </cell>
        </row>
        <row r="90">
          <cell r="A90" t="str">
            <v>M153</v>
          </cell>
          <cell r="B90" t="str">
            <v>;E74</v>
          </cell>
          <cell r="D90" t="str">
            <v>M</v>
          </cell>
          <cell r="E90">
            <v>153</v>
          </cell>
          <cell r="F90" t="str">
            <v>M;THOMAS BARTHEL</v>
          </cell>
          <cell r="G90">
            <v>0</v>
          </cell>
          <cell r="H90">
            <v>4344</v>
          </cell>
          <cell r="I90">
            <v>0</v>
          </cell>
          <cell r="J90">
            <v>576.09</v>
          </cell>
          <cell r="K90">
            <v>0</v>
          </cell>
          <cell r="L90">
            <v>0</v>
          </cell>
          <cell r="M90">
            <v>0</v>
          </cell>
          <cell r="N90">
            <v>4920.09</v>
          </cell>
          <cell r="O90" t="str">
            <v>;</v>
          </cell>
        </row>
        <row r="91">
          <cell r="A91" t="str">
            <v>M154</v>
          </cell>
          <cell r="B91" t="str">
            <v>;E74</v>
          </cell>
          <cell r="D91" t="str">
            <v>M</v>
          </cell>
          <cell r="E91">
            <v>154</v>
          </cell>
          <cell r="F91" t="str">
            <v>M;CELSO KIYOYUKI KUWABARA</v>
          </cell>
          <cell r="G91">
            <v>0</v>
          </cell>
          <cell r="H91">
            <v>7744.75</v>
          </cell>
          <cell r="I91">
            <v>0</v>
          </cell>
          <cell r="J91">
            <v>997.96</v>
          </cell>
          <cell r="K91">
            <v>0</v>
          </cell>
          <cell r="L91">
            <v>0</v>
          </cell>
          <cell r="M91">
            <v>0</v>
          </cell>
          <cell r="N91">
            <v>8742.7099999999991</v>
          </cell>
          <cell r="O91" t="str">
            <v>;</v>
          </cell>
        </row>
        <row r="92">
          <cell r="A92" t="str">
            <v>M6</v>
          </cell>
          <cell r="B92" t="str">
            <v>;E74</v>
          </cell>
          <cell r="D92" t="str">
            <v>M</v>
          </cell>
          <cell r="E92">
            <v>6</v>
          </cell>
          <cell r="F92" t="str">
            <v>;ANTONIO SALGADO PERES  NETO</v>
          </cell>
          <cell r="G92">
            <v>0.12925</v>
          </cell>
          <cell r="H92">
            <v>8916.7000000000007</v>
          </cell>
          <cell r="I92">
            <v>1400.58</v>
          </cell>
          <cell r="J92">
            <v>917.25</v>
          </cell>
          <cell r="K92">
            <v>57.81</v>
          </cell>
          <cell r="L92">
            <v>70.87</v>
          </cell>
          <cell r="M92">
            <v>69.5</v>
          </cell>
          <cell r="N92">
            <v>11293.71</v>
          </cell>
          <cell r="O92" t="str">
            <v>;</v>
          </cell>
        </row>
        <row r="93">
          <cell r="A93" t="str">
            <v>M8</v>
          </cell>
          <cell r="B93" t="str">
            <v>;E74</v>
          </cell>
          <cell r="D93" t="str">
            <v>M</v>
          </cell>
          <cell r="E93">
            <v>8</v>
          </cell>
          <cell r="F93" t="str">
            <v>;SERGIO BARBOSA DI NINNO</v>
          </cell>
          <cell r="G93">
            <v>0.12925</v>
          </cell>
          <cell r="H93">
            <v>3847.75</v>
          </cell>
          <cell r="I93">
            <v>0</v>
          </cell>
          <cell r="J93">
            <v>152.91</v>
          </cell>
          <cell r="K93">
            <v>0</v>
          </cell>
          <cell r="L93">
            <v>0</v>
          </cell>
          <cell r="M93">
            <v>-0.31</v>
          </cell>
          <cell r="N93">
            <v>4000.97</v>
          </cell>
          <cell r="O93" t="str">
            <v>;</v>
          </cell>
        </row>
        <row r="94">
          <cell r="A94" t="str">
            <v>M50</v>
          </cell>
          <cell r="B94" t="str">
            <v>;E74</v>
          </cell>
          <cell r="D94" t="str">
            <v>M</v>
          </cell>
          <cell r="E94">
            <v>50</v>
          </cell>
          <cell r="F94" t="str">
            <v>;ROBERTO BENEDITO CRISPPI</v>
          </cell>
          <cell r="G94">
            <v>0.12925</v>
          </cell>
          <cell r="H94">
            <v>7283.02</v>
          </cell>
          <cell r="I94">
            <v>1201.5899999999999</v>
          </cell>
          <cell r="J94">
            <v>627.79</v>
          </cell>
          <cell r="K94">
            <v>60.77</v>
          </cell>
          <cell r="L94">
            <v>22.31</v>
          </cell>
          <cell r="M94">
            <v>33.47</v>
          </cell>
          <cell r="N94">
            <v>9162.01</v>
          </cell>
          <cell r="O94" t="str">
            <v>;</v>
          </cell>
        </row>
        <row r="95">
          <cell r="A95" t="str">
            <v>M79</v>
          </cell>
          <cell r="B95" t="str">
            <v>;E74</v>
          </cell>
          <cell r="D95" t="str">
            <v>M</v>
          </cell>
          <cell r="E95">
            <v>79</v>
          </cell>
          <cell r="F95" t="str">
            <v>;LUIZ ANTONIO GOMIERO JR</v>
          </cell>
          <cell r="G95">
            <v>0.12925</v>
          </cell>
          <cell r="H95">
            <v>8998.77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0.91</v>
          </cell>
          <cell r="N95">
            <v>8997.86</v>
          </cell>
          <cell r="O95" t="str">
            <v>;</v>
          </cell>
        </row>
        <row r="96">
          <cell r="A96" t="str">
            <v>M110</v>
          </cell>
          <cell r="B96" t="str">
            <v>;E74</v>
          </cell>
          <cell r="D96" t="str">
            <v>M</v>
          </cell>
          <cell r="E96">
            <v>110</v>
          </cell>
          <cell r="F96" t="str">
            <v>;LUIZ CARLOS CARVALHAES DE FARIA</v>
          </cell>
          <cell r="G96">
            <v>0.12925</v>
          </cell>
          <cell r="H96">
            <v>3659.76</v>
          </cell>
          <cell r="I96">
            <v>0</v>
          </cell>
          <cell r="J96">
            <v>100.64</v>
          </cell>
          <cell r="K96">
            <v>0</v>
          </cell>
          <cell r="L96">
            <v>0</v>
          </cell>
          <cell r="M96">
            <v>0</v>
          </cell>
          <cell r="N96">
            <v>3760.4</v>
          </cell>
          <cell r="O96" t="str">
            <v>;</v>
          </cell>
        </row>
        <row r="97">
          <cell r="A97" t="str">
            <v>M123</v>
          </cell>
          <cell r="B97" t="str">
            <v>;E74</v>
          </cell>
          <cell r="D97" t="str">
            <v>M</v>
          </cell>
          <cell r="E97">
            <v>123</v>
          </cell>
          <cell r="F97" t="str">
            <v>;DENISE ALVARES DA SILVA</v>
          </cell>
          <cell r="G97">
            <v>0.15187999999999999</v>
          </cell>
          <cell r="H97">
            <v>3907.15</v>
          </cell>
          <cell r="I97">
            <v>0</v>
          </cell>
          <cell r="J97">
            <v>122.04</v>
          </cell>
          <cell r="K97">
            <v>0</v>
          </cell>
          <cell r="L97">
            <v>0</v>
          </cell>
          <cell r="M97">
            <v>27.27</v>
          </cell>
          <cell r="N97">
            <v>4001.92</v>
          </cell>
          <cell r="O97" t="str">
            <v>;</v>
          </cell>
        </row>
        <row r="98">
          <cell r="A98" t="str">
            <v>M127</v>
          </cell>
          <cell r="B98" t="str">
            <v>;E74</v>
          </cell>
          <cell r="D98" t="str">
            <v>M</v>
          </cell>
          <cell r="E98">
            <v>127</v>
          </cell>
          <cell r="F98" t="str">
            <v>;ELIANA DE CARVALHO DIAS</v>
          </cell>
          <cell r="G98">
            <v>0.12925</v>
          </cell>
          <cell r="H98">
            <v>7788.14</v>
          </cell>
          <cell r="I98">
            <v>0</v>
          </cell>
          <cell r="J98">
            <v>318.92</v>
          </cell>
          <cell r="K98">
            <v>0</v>
          </cell>
          <cell r="L98">
            <v>0.35</v>
          </cell>
          <cell r="M98">
            <v>0</v>
          </cell>
          <cell r="N98">
            <v>8107.41</v>
          </cell>
          <cell r="O98" t="str">
            <v>;</v>
          </cell>
        </row>
        <row r="99">
          <cell r="A99" t="str">
            <v>M130</v>
          </cell>
          <cell r="B99" t="str">
            <v>;E74</v>
          </cell>
          <cell r="D99" t="str">
            <v>M</v>
          </cell>
          <cell r="E99">
            <v>130</v>
          </cell>
          <cell r="F99" t="str">
            <v>;LUCIA MITIKO YOSHITA</v>
          </cell>
          <cell r="G99">
            <v>0.15187999999999999</v>
          </cell>
          <cell r="H99">
            <v>7473.02</v>
          </cell>
          <cell r="I99">
            <v>1241.05</v>
          </cell>
          <cell r="J99">
            <v>657.68</v>
          </cell>
          <cell r="K99">
            <v>0.08</v>
          </cell>
          <cell r="L99">
            <v>1.1599999999999999</v>
          </cell>
          <cell r="M99">
            <v>-2.71</v>
          </cell>
          <cell r="N99">
            <v>9375.7000000000007</v>
          </cell>
          <cell r="O99" t="str">
            <v>;</v>
          </cell>
        </row>
        <row r="100">
          <cell r="A100" t="str">
            <v>M136</v>
          </cell>
          <cell r="B100" t="str">
            <v>;E74</v>
          </cell>
          <cell r="D100" t="str">
            <v>M</v>
          </cell>
          <cell r="E100">
            <v>136</v>
          </cell>
          <cell r="F100" t="str">
            <v>;LUIZ PAULO NOGUEIRA JUNQUEIRA</v>
          </cell>
          <cell r="G100">
            <v>0.15187999999999999</v>
          </cell>
          <cell r="H100">
            <v>1444.45</v>
          </cell>
          <cell r="I100">
            <v>0</v>
          </cell>
          <cell r="J100">
            <v>38.97</v>
          </cell>
          <cell r="K100">
            <v>0</v>
          </cell>
          <cell r="L100">
            <v>0</v>
          </cell>
          <cell r="M100">
            <v>0</v>
          </cell>
          <cell r="N100">
            <v>1483.42</v>
          </cell>
          <cell r="O100" t="str">
            <v>;</v>
          </cell>
        </row>
        <row r="101">
          <cell r="A101" t="str">
            <v>M136</v>
          </cell>
          <cell r="B101" t="str">
            <v>;E74</v>
          </cell>
          <cell r="D101" t="str">
            <v>M</v>
          </cell>
          <cell r="E101">
            <v>136</v>
          </cell>
          <cell r="F101" t="str">
            <v>;SERGIO GONCALVES QUEIROZ</v>
          </cell>
          <cell r="G101">
            <v>0.15187999999999999</v>
          </cell>
          <cell r="H101">
            <v>862.32</v>
          </cell>
          <cell r="I101">
            <v>0</v>
          </cell>
          <cell r="J101">
            <v>2.69</v>
          </cell>
          <cell r="K101">
            <v>0</v>
          </cell>
          <cell r="L101">
            <v>0</v>
          </cell>
          <cell r="M101">
            <v>0</v>
          </cell>
          <cell r="N101">
            <v>865.01</v>
          </cell>
          <cell r="O101" t="str">
            <v>;</v>
          </cell>
        </row>
        <row r="102">
          <cell r="A102" t="str">
            <v>M157</v>
          </cell>
          <cell r="B102" t="str">
            <v>;E74</v>
          </cell>
          <cell r="D102" t="str">
            <v>M</v>
          </cell>
          <cell r="E102">
            <v>157</v>
          </cell>
          <cell r="F102" t="str">
            <v>;EDUARDO HONORA</v>
          </cell>
          <cell r="G102">
            <v>0.15187999999999999</v>
          </cell>
          <cell r="H102">
            <v>8842.56</v>
          </cell>
          <cell r="I102">
            <v>0</v>
          </cell>
          <cell r="J102">
            <v>446.28</v>
          </cell>
          <cell r="K102">
            <v>3.94</v>
          </cell>
          <cell r="L102">
            <v>1.51</v>
          </cell>
          <cell r="M102">
            <v>-0.33</v>
          </cell>
          <cell r="N102">
            <v>9294.6200000000008</v>
          </cell>
          <cell r="O102" t="str">
            <v>;</v>
          </cell>
        </row>
        <row r="103">
          <cell r="A103" t="str">
            <v>M159</v>
          </cell>
          <cell r="B103" t="str">
            <v>;E74</v>
          </cell>
          <cell r="D103" t="str">
            <v>M</v>
          </cell>
          <cell r="E103">
            <v>159</v>
          </cell>
          <cell r="F103" t="str">
            <v>;JOSE ROBERTO REDONDO</v>
          </cell>
          <cell r="G103">
            <v>0.15187999999999999</v>
          </cell>
          <cell r="H103">
            <v>7838.92</v>
          </cell>
          <cell r="I103">
            <v>1286.78</v>
          </cell>
          <cell r="J103">
            <v>693.19</v>
          </cell>
          <cell r="K103">
            <v>0</v>
          </cell>
          <cell r="L103">
            <v>0</v>
          </cell>
          <cell r="M103">
            <v>0.36</v>
          </cell>
          <cell r="N103">
            <v>9818.5300000000007</v>
          </cell>
          <cell r="O103" t="str">
            <v>;</v>
          </cell>
        </row>
        <row r="104">
          <cell r="H104">
            <v>5656273.9699999969</v>
          </cell>
          <cell r="I104">
            <v>450621.66000000003</v>
          </cell>
          <cell r="J104">
            <v>341073.3000000001</v>
          </cell>
          <cell r="K104">
            <v>2195.64</v>
          </cell>
          <cell r="L104">
            <v>2595.8100000000004</v>
          </cell>
          <cell r="M104">
            <v>312094.94999999995</v>
          </cell>
          <cell r="N104">
            <v>6140665.4299999997</v>
          </cell>
        </row>
        <row r="105">
          <cell r="N105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RecCustoRes963"/>
      <sheetName val="BaseRecCustoRes963BRSA"/>
      <sheetName val="BaseRecCustoRes963CBR"/>
      <sheetName val="ParticConsol"/>
    </sheetNames>
    <sheetDataSet>
      <sheetData sheetId="0" refreshError="1"/>
      <sheetData sheetId="1" refreshError="1"/>
      <sheetData sheetId="2" refreshError="1"/>
      <sheetData sheetId="3" refreshError="1">
        <row r="6">
          <cell r="A6" t="str">
            <v>Empr</v>
          </cell>
          <cell r="B6" t="str">
            <v>Desc_Empr</v>
          </cell>
          <cell r="C6" t="str">
            <v>BRSA</v>
          </cell>
          <cell r="D6" t="str">
            <v>CBR</v>
          </cell>
        </row>
        <row r="7">
          <cell r="A7">
            <v>332</v>
          </cell>
          <cell r="B7" t="str">
            <v>Agra Cyrela</v>
          </cell>
          <cell r="C7">
            <v>0.25</v>
          </cell>
          <cell r="D7">
            <v>0.46447475500000002</v>
          </cell>
        </row>
        <row r="8">
          <cell r="A8">
            <v>309</v>
          </cell>
          <cell r="B8" t="str">
            <v>Century</v>
          </cell>
          <cell r="C8">
            <v>1</v>
          </cell>
          <cell r="D8">
            <v>1</v>
          </cell>
        </row>
        <row r="9">
          <cell r="A9">
            <v>205</v>
          </cell>
          <cell r="B9" t="str">
            <v>Country</v>
          </cell>
          <cell r="C9">
            <v>0.5</v>
          </cell>
          <cell r="D9">
            <v>1</v>
          </cell>
        </row>
        <row r="10">
          <cell r="A10">
            <v>161</v>
          </cell>
          <cell r="B10" t="str">
            <v>Cyrela Comercial</v>
          </cell>
          <cell r="C10">
            <v>0</v>
          </cell>
          <cell r="D10">
            <v>1</v>
          </cell>
        </row>
        <row r="11">
          <cell r="A11">
            <v>289</v>
          </cell>
          <cell r="B11" t="str">
            <v>CyrelaParticipações</v>
          </cell>
          <cell r="C11">
            <v>0</v>
          </cell>
          <cell r="D11">
            <v>1</v>
          </cell>
        </row>
        <row r="12">
          <cell r="A12">
            <v>338</v>
          </cell>
          <cell r="B12" t="str">
            <v>CyrelaSanset</v>
          </cell>
          <cell r="C12">
            <v>0.38</v>
          </cell>
          <cell r="D12">
            <v>1</v>
          </cell>
        </row>
        <row r="13">
          <cell r="A13">
            <v>162</v>
          </cell>
          <cell r="B13" t="str">
            <v>CyrelaTecnisa</v>
          </cell>
          <cell r="C13">
            <v>0</v>
          </cell>
          <cell r="D13">
            <v>0.5</v>
          </cell>
        </row>
        <row r="14">
          <cell r="A14">
            <v>310</v>
          </cell>
          <cell r="B14" t="str">
            <v>CZ6 Empreend.</v>
          </cell>
          <cell r="C14">
            <v>0</v>
          </cell>
          <cell r="D14">
            <v>0.35912052</v>
          </cell>
        </row>
        <row r="15">
          <cell r="A15">
            <v>304</v>
          </cell>
          <cell r="B15" t="str">
            <v>Expand</v>
          </cell>
          <cell r="C15">
            <v>0</v>
          </cell>
          <cell r="D15">
            <v>1</v>
          </cell>
        </row>
        <row r="16">
          <cell r="A16">
            <v>407</v>
          </cell>
          <cell r="B16" t="str">
            <v>Klabin Segall/Cyrela</v>
          </cell>
          <cell r="C16">
            <v>0.20749999999999999</v>
          </cell>
          <cell r="D16">
            <v>0.37930425429999998</v>
          </cell>
        </row>
        <row r="17">
          <cell r="A17">
            <v>436</v>
          </cell>
          <cell r="B17" t="str">
            <v>KlabinSegallCyrelaRjz</v>
          </cell>
          <cell r="C17">
            <v>0.17499999999999999</v>
          </cell>
          <cell r="D17">
            <v>0.17499999999999999</v>
          </cell>
        </row>
        <row r="18">
          <cell r="A18">
            <v>308</v>
          </cell>
          <cell r="B18" t="str">
            <v>Option</v>
          </cell>
          <cell r="C18">
            <v>1</v>
          </cell>
          <cell r="D18">
            <v>1</v>
          </cell>
        </row>
        <row r="19">
          <cell r="A19">
            <v>348</v>
          </cell>
          <cell r="B19" t="str">
            <v>SCP Classic/Galli</v>
          </cell>
          <cell r="C19">
            <v>0.25</v>
          </cell>
          <cell r="D19">
            <v>0.47819116379999999</v>
          </cell>
        </row>
        <row r="20">
          <cell r="A20">
            <v>207</v>
          </cell>
          <cell r="B20" t="str">
            <v>Tal Empree</v>
          </cell>
          <cell r="C20">
            <v>1</v>
          </cell>
          <cell r="D20">
            <v>1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 Elie"/>
      <sheetName val="Plano 2007_SP"/>
      <sheetName val="Plano 2007_RJ"/>
      <sheetName val="retenção original"/>
      <sheetName val="proposta retenção total (2)"/>
      <sheetName val="proposta retenção total"/>
      <sheetName val="Resumo"/>
      <sheetName val="Avaliação diretores"/>
      <sheetName val="Avaliação Gtes"/>
      <sheetName val="Avaliação Coord"/>
      <sheetName val="Tabela Hay"/>
      <sheetName val="Q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CB1">
            <v>-13</v>
          </cell>
          <cell r="CC1" t="str">
            <v>!!!! P13</v>
          </cell>
        </row>
        <row r="2">
          <cell r="CB2">
            <v>-12</v>
          </cell>
          <cell r="CC2" t="str">
            <v>!!!! P12</v>
          </cell>
        </row>
        <row r="3">
          <cell r="CB3">
            <v>-11</v>
          </cell>
          <cell r="CC3" t="str">
            <v>!!!! P11</v>
          </cell>
        </row>
        <row r="4">
          <cell r="CB4">
            <v>-10</v>
          </cell>
          <cell r="CC4" t="str">
            <v>!!!! P10</v>
          </cell>
        </row>
        <row r="5">
          <cell r="CB5">
            <v>-9</v>
          </cell>
          <cell r="CC5" t="str">
            <v>!!! P9</v>
          </cell>
        </row>
        <row r="6">
          <cell r="CB6">
            <v>-8</v>
          </cell>
          <cell r="CC6" t="str">
            <v>!!! P8</v>
          </cell>
        </row>
        <row r="7">
          <cell r="CB7">
            <v>-7</v>
          </cell>
          <cell r="CC7" t="str">
            <v>!!! P7</v>
          </cell>
        </row>
        <row r="8">
          <cell r="CB8">
            <v>-6</v>
          </cell>
          <cell r="CC8" t="str">
            <v>!! P6</v>
          </cell>
        </row>
        <row r="9">
          <cell r="CB9">
            <v>-5</v>
          </cell>
          <cell r="CC9" t="str">
            <v>!! P5</v>
          </cell>
        </row>
        <row r="10">
          <cell r="CB10">
            <v>-4</v>
          </cell>
          <cell r="CC10" t="str">
            <v>-4</v>
          </cell>
        </row>
        <row r="11">
          <cell r="CB11">
            <v>-3</v>
          </cell>
          <cell r="CC11" t="str">
            <v>-3</v>
          </cell>
        </row>
        <row r="12">
          <cell r="CB12">
            <v>-2</v>
          </cell>
          <cell r="CC12" t="str">
            <v>-2</v>
          </cell>
        </row>
        <row r="13">
          <cell r="CB13">
            <v>-1</v>
          </cell>
          <cell r="CC13" t="str">
            <v>-1</v>
          </cell>
        </row>
        <row r="14">
          <cell r="CB14">
            <v>0</v>
          </cell>
          <cell r="CC14">
            <v>0</v>
          </cell>
        </row>
        <row r="15">
          <cell r="CB15">
            <v>1</v>
          </cell>
          <cell r="CC15" t="str">
            <v>+1</v>
          </cell>
        </row>
        <row r="16">
          <cell r="CB16">
            <v>2</v>
          </cell>
          <cell r="CC16" t="str">
            <v>+2</v>
          </cell>
        </row>
        <row r="17">
          <cell r="CB17">
            <v>3</v>
          </cell>
          <cell r="CC17" t="str">
            <v>+3</v>
          </cell>
        </row>
        <row r="18">
          <cell r="CB18">
            <v>4</v>
          </cell>
          <cell r="CC18" t="str">
            <v>+4</v>
          </cell>
        </row>
        <row r="19">
          <cell r="CB19">
            <v>5</v>
          </cell>
          <cell r="CC19" t="str">
            <v>! A5</v>
          </cell>
        </row>
        <row r="20">
          <cell r="CB20">
            <v>6</v>
          </cell>
          <cell r="CC20" t="str">
            <v>! A6</v>
          </cell>
        </row>
        <row r="21">
          <cell r="CB21">
            <v>7</v>
          </cell>
          <cell r="CC21" t="str">
            <v>!! A7</v>
          </cell>
        </row>
        <row r="22">
          <cell r="CB22">
            <v>8</v>
          </cell>
          <cell r="CC22" t="str">
            <v>!! A8</v>
          </cell>
        </row>
        <row r="23">
          <cell r="CB23">
            <v>9</v>
          </cell>
          <cell r="CC23" t="str">
            <v>!!! A9</v>
          </cell>
        </row>
        <row r="24">
          <cell r="CB24">
            <v>10</v>
          </cell>
          <cell r="CC24" t="str">
            <v>!!! A10</v>
          </cell>
        </row>
        <row r="25">
          <cell r="CB25">
            <v>11</v>
          </cell>
          <cell r="CC25" t="str">
            <v>!!! A11</v>
          </cell>
        </row>
        <row r="26">
          <cell r="CB26">
            <v>12</v>
          </cell>
          <cell r="CC26" t="str">
            <v>!!!! A12</v>
          </cell>
        </row>
        <row r="27">
          <cell r="CB27">
            <v>13</v>
          </cell>
          <cell r="CC27" t="str">
            <v>!!!! A13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 aluminio"/>
      <sheetName val="Registro"/>
      <sheetName val="Curve"/>
      <sheetName val="Sheet1"/>
      <sheetName val="Registro Opç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devedor (2)"/>
      <sheetName val="% evoluçao"/>
      <sheetName val="Promitentes"/>
      <sheetName val="Recebimentos"/>
      <sheetName val="Estoque"/>
      <sheetName val="Saldo devedor"/>
      <sheetName val="E77_2002"/>
      <sheetName val="Est R$"/>
      <sheetName val="Alterar"/>
      <sheetName val="CANT_LC"/>
      <sheetName val="M.O."/>
      <sheetName val="Fluxo_incc"/>
      <sheetName val="E72_2001"/>
      <sheetName val="E72_2002"/>
      <sheetName val="PARAMETROS"/>
      <sheetName val="Planilha"/>
      <sheetName val="rec_dif"/>
      <sheetName val="Saldo_devedor_(2)"/>
      <sheetName val="%_evoluçao"/>
      <sheetName val="Saldo_devedor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Unidade</v>
          </cell>
          <cell r="C1" t="str">
            <v>Cliente</v>
          </cell>
          <cell r="D1" t="str">
            <v>Fração</v>
          </cell>
          <cell r="E1" t="str">
            <v>Vlr Contrato</v>
          </cell>
          <cell r="F1" t="str">
            <v>Juros TP</v>
          </cell>
          <cell r="G1" t="str">
            <v>Correção</v>
          </cell>
          <cell r="H1" t="str">
            <v>Multa</v>
          </cell>
          <cell r="I1" t="str">
            <v>Juros Mora</v>
          </cell>
          <cell r="J1" t="str">
            <v>Desconto</v>
          </cell>
          <cell r="K1" t="str">
            <v>Vlr Pago</v>
          </cell>
        </row>
        <row r="2">
          <cell r="A2" t="str">
            <v>11A</v>
          </cell>
          <cell r="B2" t="str">
            <v>A</v>
          </cell>
          <cell r="C2" t="str">
            <v xml:space="preserve">VERA LUCIA FONSECA DE CAMARGO NEVES     </v>
          </cell>
          <cell r="D2">
            <v>0.3765</v>
          </cell>
          <cell r="E2">
            <v>84744.15</v>
          </cell>
          <cell r="F2">
            <v>5743.11</v>
          </cell>
          <cell r="G2">
            <v>4813.16</v>
          </cell>
          <cell r="H2">
            <v>0</v>
          </cell>
          <cell r="I2">
            <v>0</v>
          </cell>
          <cell r="J2">
            <v>12495.76</v>
          </cell>
          <cell r="K2">
            <v>82804.66</v>
          </cell>
        </row>
        <row r="3">
          <cell r="A3" t="str">
            <v>011MA</v>
          </cell>
          <cell r="B3" t="str">
            <v>A</v>
          </cell>
          <cell r="C3" t="str">
            <v xml:space="preserve">VERA LUCIA FONSECA DE CAMARGO NEVES     </v>
          </cell>
          <cell r="D3">
            <v>0</v>
          </cell>
          <cell r="E3">
            <v>926.67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926.67</v>
          </cell>
        </row>
        <row r="4">
          <cell r="A4" t="str">
            <v>011NA</v>
          </cell>
          <cell r="B4" t="str">
            <v>A</v>
          </cell>
          <cell r="C4" t="str">
            <v xml:space="preserve">VERA LUCIA FONSECA DE CAMARGO NEVES     </v>
          </cell>
          <cell r="D4">
            <v>0</v>
          </cell>
          <cell r="E4">
            <v>8661.75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8661.75</v>
          </cell>
        </row>
        <row r="5">
          <cell r="A5" t="str">
            <v>12A</v>
          </cell>
          <cell r="B5" t="str">
            <v>A</v>
          </cell>
          <cell r="C5" t="str">
            <v xml:space="preserve">JURANDYR MIGUEL CARVALHO                </v>
          </cell>
          <cell r="D5">
            <v>0.3765</v>
          </cell>
          <cell r="E5">
            <v>47910</v>
          </cell>
          <cell r="F5">
            <v>0</v>
          </cell>
          <cell r="G5">
            <v>977.99</v>
          </cell>
          <cell r="H5">
            <v>0</v>
          </cell>
          <cell r="I5">
            <v>0</v>
          </cell>
          <cell r="J5">
            <v>0</v>
          </cell>
          <cell r="K5">
            <v>48887.99</v>
          </cell>
        </row>
        <row r="6">
          <cell r="A6" t="str">
            <v>13A</v>
          </cell>
          <cell r="B6" t="str">
            <v>A</v>
          </cell>
          <cell r="C6" t="str">
            <v xml:space="preserve">MARIA ANTONIA DO ESPIRITO SANTO         </v>
          </cell>
          <cell r="D6">
            <v>0.3765</v>
          </cell>
          <cell r="E6">
            <v>41569.800000000003</v>
          </cell>
          <cell r="F6">
            <v>0</v>
          </cell>
          <cell r="G6">
            <v>2823.54</v>
          </cell>
          <cell r="H6">
            <v>0</v>
          </cell>
          <cell r="I6">
            <v>37.08</v>
          </cell>
          <cell r="J6">
            <v>-3.37</v>
          </cell>
          <cell r="K6">
            <v>44433.79</v>
          </cell>
        </row>
        <row r="7">
          <cell r="A7" t="str">
            <v>14A</v>
          </cell>
          <cell r="B7" t="str">
            <v>A</v>
          </cell>
          <cell r="C7" t="str">
            <v xml:space="preserve">REGINALDO VIEIRA                        </v>
          </cell>
          <cell r="D7">
            <v>0.3765</v>
          </cell>
          <cell r="E7">
            <v>21287.43</v>
          </cell>
          <cell r="F7">
            <v>0</v>
          </cell>
          <cell r="G7">
            <v>779.28</v>
          </cell>
          <cell r="H7">
            <v>0</v>
          </cell>
          <cell r="I7">
            <v>0</v>
          </cell>
          <cell r="J7">
            <v>-1.23</v>
          </cell>
          <cell r="K7">
            <v>22067.94</v>
          </cell>
        </row>
        <row r="8">
          <cell r="A8" t="str">
            <v>21A</v>
          </cell>
          <cell r="B8" t="str">
            <v>A</v>
          </cell>
          <cell r="C8" t="str">
            <v xml:space="preserve">RENATO ROCHA VIEIRA                     </v>
          </cell>
          <cell r="D8">
            <v>0.3765</v>
          </cell>
          <cell r="E8">
            <v>34620.910000000003</v>
          </cell>
          <cell r="F8">
            <v>0</v>
          </cell>
          <cell r="G8">
            <v>2060.52</v>
          </cell>
          <cell r="H8">
            <v>0</v>
          </cell>
          <cell r="I8">
            <v>0</v>
          </cell>
          <cell r="J8">
            <v>-35.200000000000003</v>
          </cell>
          <cell r="K8">
            <v>36716.629999999997</v>
          </cell>
        </row>
        <row r="9">
          <cell r="A9" t="str">
            <v>021MA</v>
          </cell>
          <cell r="B9" t="str">
            <v>A</v>
          </cell>
          <cell r="C9" t="str">
            <v xml:space="preserve">RENATO ROCHA VIEIRA                     </v>
          </cell>
          <cell r="D9">
            <v>0</v>
          </cell>
          <cell r="E9">
            <v>229.08</v>
          </cell>
          <cell r="F9">
            <v>0</v>
          </cell>
          <cell r="G9">
            <v>26.78</v>
          </cell>
          <cell r="H9">
            <v>0</v>
          </cell>
          <cell r="I9">
            <v>0</v>
          </cell>
          <cell r="J9">
            <v>-0.13</v>
          </cell>
          <cell r="K9">
            <v>255.99</v>
          </cell>
        </row>
        <row r="10">
          <cell r="A10" t="str">
            <v>22A</v>
          </cell>
          <cell r="B10" t="str">
            <v>A</v>
          </cell>
          <cell r="C10" t="str">
            <v xml:space="preserve">PRISCILA HERNANDEZ ROCHA VIEIRA         </v>
          </cell>
          <cell r="D10">
            <v>0.3765</v>
          </cell>
          <cell r="E10">
            <v>34620.910000000003</v>
          </cell>
          <cell r="F10">
            <v>0</v>
          </cell>
          <cell r="G10">
            <v>2062.0500000000002</v>
          </cell>
          <cell r="H10">
            <v>0</v>
          </cell>
          <cell r="I10">
            <v>0</v>
          </cell>
          <cell r="J10">
            <v>-38.74</v>
          </cell>
          <cell r="K10">
            <v>36721.699999999997</v>
          </cell>
        </row>
        <row r="11">
          <cell r="A11" t="str">
            <v>022MA</v>
          </cell>
          <cell r="B11" t="str">
            <v>A</v>
          </cell>
          <cell r="C11" t="str">
            <v xml:space="preserve">PRISCILA HERNANDEZ ROCHA VIEIRA         </v>
          </cell>
          <cell r="D11">
            <v>0</v>
          </cell>
          <cell r="E11">
            <v>313.01</v>
          </cell>
          <cell r="F11">
            <v>0</v>
          </cell>
          <cell r="G11">
            <v>36.58</v>
          </cell>
          <cell r="H11">
            <v>0</v>
          </cell>
          <cell r="I11">
            <v>0</v>
          </cell>
          <cell r="J11">
            <v>-0.18</v>
          </cell>
          <cell r="K11">
            <v>349.77</v>
          </cell>
        </row>
        <row r="12">
          <cell r="A12" t="str">
            <v>23A</v>
          </cell>
          <cell r="B12" t="str">
            <v>A</v>
          </cell>
          <cell r="C12" t="str">
            <v xml:space="preserve">SILVIO CESAR BOCHNIA                    </v>
          </cell>
          <cell r="D12">
            <v>0.3765</v>
          </cell>
          <cell r="E12">
            <v>158640.35999999999</v>
          </cell>
          <cell r="F12">
            <v>34.17</v>
          </cell>
          <cell r="G12">
            <v>487.64</v>
          </cell>
          <cell r="H12">
            <v>0</v>
          </cell>
          <cell r="I12">
            <v>3.4</v>
          </cell>
          <cell r="J12">
            <v>1451.53</v>
          </cell>
          <cell r="K12">
            <v>157714.04</v>
          </cell>
        </row>
        <row r="13">
          <cell r="A13" t="str">
            <v>24A</v>
          </cell>
          <cell r="B13" t="str">
            <v>A</v>
          </cell>
          <cell r="C13" t="str">
            <v xml:space="preserve">GIANCARLO HANNUD                        </v>
          </cell>
          <cell r="D13">
            <v>0.3765</v>
          </cell>
          <cell r="E13">
            <v>124240</v>
          </cell>
          <cell r="F13">
            <v>0</v>
          </cell>
          <cell r="G13">
            <v>94.08</v>
          </cell>
          <cell r="H13">
            <v>0</v>
          </cell>
          <cell r="I13">
            <v>159.53</v>
          </cell>
          <cell r="J13">
            <v>0</v>
          </cell>
          <cell r="K13">
            <v>124493.61</v>
          </cell>
        </row>
        <row r="14">
          <cell r="A14" t="str">
            <v>31A</v>
          </cell>
          <cell r="B14" t="str">
            <v>A</v>
          </cell>
          <cell r="C14" t="str">
            <v xml:space="preserve">MONICA SCHIABELLO                       </v>
          </cell>
          <cell r="D14">
            <v>0.3765</v>
          </cell>
          <cell r="E14">
            <v>64857.14</v>
          </cell>
          <cell r="F14">
            <v>0</v>
          </cell>
          <cell r="G14">
            <v>2278.06</v>
          </cell>
          <cell r="H14">
            <v>0</v>
          </cell>
          <cell r="I14">
            <v>0</v>
          </cell>
          <cell r="J14">
            <v>-2.15</v>
          </cell>
          <cell r="K14">
            <v>67137.350000000006</v>
          </cell>
        </row>
        <row r="15">
          <cell r="A15" t="str">
            <v>031MA</v>
          </cell>
          <cell r="B15" t="str">
            <v>A</v>
          </cell>
          <cell r="C15" t="str">
            <v xml:space="preserve">MONICA SCHIABELLO                       </v>
          </cell>
          <cell r="D15">
            <v>0</v>
          </cell>
          <cell r="E15">
            <v>6764.74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6764.74</v>
          </cell>
        </row>
        <row r="16">
          <cell r="A16" t="str">
            <v>32A</v>
          </cell>
          <cell r="B16" t="str">
            <v>A</v>
          </cell>
          <cell r="C16" t="str">
            <v xml:space="preserve">ANA ROZA VIER                           </v>
          </cell>
          <cell r="D16">
            <v>0.3765</v>
          </cell>
          <cell r="E16">
            <v>64358.45</v>
          </cell>
          <cell r="F16">
            <v>0</v>
          </cell>
          <cell r="G16">
            <v>4339.47</v>
          </cell>
          <cell r="H16">
            <v>0</v>
          </cell>
          <cell r="I16">
            <v>0</v>
          </cell>
          <cell r="J16">
            <v>8.83</v>
          </cell>
          <cell r="K16">
            <v>68689.09</v>
          </cell>
        </row>
        <row r="17">
          <cell r="A17" t="str">
            <v>032MA</v>
          </cell>
          <cell r="B17" t="str">
            <v>A</v>
          </cell>
          <cell r="C17" t="str">
            <v xml:space="preserve">ANA ROZA VIER                           </v>
          </cell>
          <cell r="D17">
            <v>0</v>
          </cell>
          <cell r="E17">
            <v>168.3</v>
          </cell>
          <cell r="F17">
            <v>0</v>
          </cell>
          <cell r="G17">
            <v>17.559999999999999</v>
          </cell>
          <cell r="H17">
            <v>0</v>
          </cell>
          <cell r="I17">
            <v>0</v>
          </cell>
          <cell r="J17">
            <v>0</v>
          </cell>
          <cell r="K17">
            <v>185.86</v>
          </cell>
        </row>
        <row r="18">
          <cell r="A18" t="str">
            <v>33A</v>
          </cell>
          <cell r="B18" t="str">
            <v>A</v>
          </cell>
          <cell r="C18" t="str">
            <v xml:space="preserve">BENITO MORELLI FILHO                    </v>
          </cell>
          <cell r="D18">
            <v>0.3765</v>
          </cell>
          <cell r="E18">
            <v>29826.77</v>
          </cell>
          <cell r="F18">
            <v>0</v>
          </cell>
          <cell r="G18">
            <v>2043.24</v>
          </cell>
          <cell r="H18">
            <v>385.52</v>
          </cell>
          <cell r="I18">
            <v>382.03</v>
          </cell>
          <cell r="J18">
            <v>-16.77</v>
          </cell>
          <cell r="K18">
            <v>32654.33</v>
          </cell>
        </row>
        <row r="19">
          <cell r="A19" t="str">
            <v>34A</v>
          </cell>
          <cell r="B19" t="str">
            <v>A</v>
          </cell>
          <cell r="C19" t="str">
            <v xml:space="preserve">SUELY RIENZI                            </v>
          </cell>
          <cell r="D19">
            <v>0.3765</v>
          </cell>
          <cell r="E19">
            <v>41263.14</v>
          </cell>
          <cell r="F19">
            <v>0</v>
          </cell>
          <cell r="G19">
            <v>2492.23</v>
          </cell>
          <cell r="H19">
            <v>0</v>
          </cell>
          <cell r="I19">
            <v>0</v>
          </cell>
          <cell r="J19">
            <v>-20.78</v>
          </cell>
          <cell r="K19">
            <v>43776.15</v>
          </cell>
        </row>
        <row r="20">
          <cell r="A20" t="str">
            <v>034MA</v>
          </cell>
          <cell r="B20" t="str">
            <v>A</v>
          </cell>
          <cell r="C20" t="str">
            <v xml:space="preserve">SUELY RIENZI                            </v>
          </cell>
          <cell r="D20">
            <v>0</v>
          </cell>
          <cell r="E20">
            <v>737.27</v>
          </cell>
          <cell r="F20">
            <v>0</v>
          </cell>
          <cell r="G20">
            <v>85.74</v>
          </cell>
          <cell r="H20">
            <v>0</v>
          </cell>
          <cell r="I20">
            <v>0</v>
          </cell>
          <cell r="J20">
            <v>-0.85</v>
          </cell>
          <cell r="K20">
            <v>823.86</v>
          </cell>
        </row>
        <row r="21">
          <cell r="A21" t="str">
            <v>41A</v>
          </cell>
          <cell r="B21" t="str">
            <v>A</v>
          </cell>
          <cell r="C21" t="str">
            <v xml:space="preserve">PATRICIA MORIBE                         </v>
          </cell>
          <cell r="D21">
            <v>0.3765</v>
          </cell>
          <cell r="E21">
            <v>70600</v>
          </cell>
          <cell r="F21">
            <v>0</v>
          </cell>
          <cell r="G21">
            <v>3070.95</v>
          </cell>
          <cell r="H21">
            <v>214.8</v>
          </cell>
          <cell r="I21">
            <v>402.95</v>
          </cell>
          <cell r="J21">
            <v>-1.76</v>
          </cell>
          <cell r="K21">
            <v>74290.460000000006</v>
          </cell>
        </row>
        <row r="22">
          <cell r="A22" t="str">
            <v>42A</v>
          </cell>
          <cell r="B22" t="str">
            <v>A</v>
          </cell>
          <cell r="C22" t="str">
            <v xml:space="preserve">LUIZ AUGUSTO RIBEIRO BOLONHEZ           </v>
          </cell>
          <cell r="D22">
            <v>0.3765</v>
          </cell>
          <cell r="E22">
            <v>34127</v>
          </cell>
          <cell r="F22">
            <v>0</v>
          </cell>
          <cell r="G22">
            <v>2026.84</v>
          </cell>
          <cell r="H22">
            <v>0</v>
          </cell>
          <cell r="I22">
            <v>0</v>
          </cell>
          <cell r="J22">
            <v>4.7</v>
          </cell>
          <cell r="K22">
            <v>36149.14</v>
          </cell>
        </row>
        <row r="23">
          <cell r="A23" t="str">
            <v>43A</v>
          </cell>
          <cell r="B23" t="str">
            <v>A</v>
          </cell>
          <cell r="C23" t="str">
            <v xml:space="preserve">FERNANDO ROBERTO PEIXOTO SIMOES         </v>
          </cell>
          <cell r="D23">
            <v>0.3765</v>
          </cell>
          <cell r="E23">
            <v>8572.16</v>
          </cell>
          <cell r="F23">
            <v>0</v>
          </cell>
          <cell r="G23">
            <v>710.63</v>
          </cell>
          <cell r="H23">
            <v>132.08000000000001</v>
          </cell>
          <cell r="I23">
            <v>233.87</v>
          </cell>
          <cell r="J23">
            <v>-10.26</v>
          </cell>
          <cell r="K23">
            <v>9659</v>
          </cell>
        </row>
        <row r="24">
          <cell r="A24" t="str">
            <v>44A</v>
          </cell>
          <cell r="B24" t="str">
            <v>A</v>
          </cell>
          <cell r="C24" t="str">
            <v xml:space="preserve">VIVIANE HENRIQUES VARANDAS              </v>
          </cell>
          <cell r="D24">
            <v>0.3765</v>
          </cell>
          <cell r="E24">
            <v>29394.880000000001</v>
          </cell>
          <cell r="F24">
            <v>0</v>
          </cell>
          <cell r="G24">
            <v>1677.73</v>
          </cell>
          <cell r="H24">
            <v>0</v>
          </cell>
          <cell r="I24">
            <v>0</v>
          </cell>
          <cell r="J24">
            <v>0</v>
          </cell>
          <cell r="K24">
            <v>31072.61</v>
          </cell>
        </row>
        <row r="25">
          <cell r="A25" t="str">
            <v>51A</v>
          </cell>
          <cell r="B25" t="str">
            <v>A</v>
          </cell>
          <cell r="C25" t="str">
            <v xml:space="preserve">ROSINEIDE GALINDO COSTA                 </v>
          </cell>
          <cell r="D25">
            <v>0.3765</v>
          </cell>
          <cell r="E25">
            <v>44871.86</v>
          </cell>
          <cell r="F25">
            <v>0</v>
          </cell>
          <cell r="G25">
            <v>2778.88</v>
          </cell>
          <cell r="H25">
            <v>393.86</v>
          </cell>
          <cell r="I25">
            <v>825.1</v>
          </cell>
          <cell r="J25">
            <v>0</v>
          </cell>
          <cell r="K25">
            <v>48869.7</v>
          </cell>
        </row>
        <row r="26">
          <cell r="A26" t="str">
            <v>52A</v>
          </cell>
          <cell r="B26" t="str">
            <v>A</v>
          </cell>
          <cell r="C26" t="str">
            <v xml:space="preserve">AUREA MARIA DE BIASI                    </v>
          </cell>
          <cell r="D26">
            <v>0.3765</v>
          </cell>
          <cell r="E26">
            <v>103497.8</v>
          </cell>
          <cell r="F26">
            <v>3504.16</v>
          </cell>
          <cell r="G26">
            <v>7374.73</v>
          </cell>
          <cell r="H26">
            <v>0</v>
          </cell>
          <cell r="I26">
            <v>0</v>
          </cell>
          <cell r="J26">
            <v>10930.54</v>
          </cell>
          <cell r="K26">
            <v>103446.15</v>
          </cell>
        </row>
        <row r="27">
          <cell r="A27" t="str">
            <v>052MA</v>
          </cell>
          <cell r="B27" t="str">
            <v>A</v>
          </cell>
          <cell r="C27" t="str">
            <v xml:space="preserve">AUREA MARIA DE BIASI                    </v>
          </cell>
          <cell r="D27">
            <v>0</v>
          </cell>
          <cell r="E27">
            <v>352.17</v>
          </cell>
          <cell r="F27">
            <v>0</v>
          </cell>
          <cell r="G27">
            <v>41.81</v>
          </cell>
          <cell r="H27">
            <v>0</v>
          </cell>
          <cell r="I27">
            <v>0</v>
          </cell>
          <cell r="J27">
            <v>-0.41</v>
          </cell>
          <cell r="K27">
            <v>394.39</v>
          </cell>
        </row>
        <row r="28">
          <cell r="A28" t="str">
            <v>53A</v>
          </cell>
          <cell r="B28" t="str">
            <v>A</v>
          </cell>
          <cell r="C28" t="str">
            <v xml:space="preserve">LUIZ GONZAGA DE CASTRO OLIVEIRA         </v>
          </cell>
          <cell r="D28">
            <v>0.3765</v>
          </cell>
          <cell r="E28">
            <v>62028.1</v>
          </cell>
          <cell r="F28">
            <v>0</v>
          </cell>
          <cell r="G28">
            <v>5303.38</v>
          </cell>
          <cell r="H28">
            <v>0</v>
          </cell>
          <cell r="I28">
            <v>0</v>
          </cell>
          <cell r="J28">
            <v>3499.43</v>
          </cell>
          <cell r="K28">
            <v>63832.05</v>
          </cell>
        </row>
        <row r="29">
          <cell r="A29" t="str">
            <v>053MA</v>
          </cell>
          <cell r="B29" t="str">
            <v>A</v>
          </cell>
          <cell r="C29" t="str">
            <v xml:space="preserve">LUIZ GONZAGA DE CASTRO OLIVEIRA         </v>
          </cell>
          <cell r="D29">
            <v>0</v>
          </cell>
          <cell r="E29">
            <v>938.2</v>
          </cell>
          <cell r="F29">
            <v>0</v>
          </cell>
          <cell r="G29">
            <v>106.03</v>
          </cell>
          <cell r="H29">
            <v>0</v>
          </cell>
          <cell r="I29">
            <v>0</v>
          </cell>
          <cell r="J29">
            <v>-0.27</v>
          </cell>
          <cell r="K29">
            <v>1044.5</v>
          </cell>
        </row>
        <row r="30">
          <cell r="A30" t="str">
            <v>54A</v>
          </cell>
          <cell r="B30" t="str">
            <v>A</v>
          </cell>
          <cell r="C30" t="str">
            <v xml:space="preserve">RODRIGO FERREIRA CRIVELLENTI            </v>
          </cell>
          <cell r="D30">
            <v>0.3765</v>
          </cell>
          <cell r="E30">
            <v>38790.5</v>
          </cell>
          <cell r="F30">
            <v>0</v>
          </cell>
          <cell r="G30">
            <v>2768.69</v>
          </cell>
          <cell r="H30">
            <v>0</v>
          </cell>
          <cell r="I30">
            <v>0</v>
          </cell>
          <cell r="J30">
            <v>797.46</v>
          </cell>
          <cell r="K30">
            <v>40761.730000000003</v>
          </cell>
        </row>
        <row r="31">
          <cell r="A31" t="str">
            <v>054MA</v>
          </cell>
          <cell r="B31" t="str">
            <v>A</v>
          </cell>
          <cell r="C31" t="str">
            <v xml:space="preserve">RODRIGO FERREIRA CRIVELLENTI            </v>
          </cell>
          <cell r="D31">
            <v>0</v>
          </cell>
          <cell r="E31">
            <v>551.63</v>
          </cell>
          <cell r="F31">
            <v>0</v>
          </cell>
          <cell r="G31">
            <v>64.790000000000006</v>
          </cell>
          <cell r="H31">
            <v>0</v>
          </cell>
          <cell r="I31">
            <v>0</v>
          </cell>
          <cell r="J31">
            <v>0</v>
          </cell>
          <cell r="K31">
            <v>616.41999999999996</v>
          </cell>
        </row>
        <row r="32">
          <cell r="A32" t="str">
            <v>61A</v>
          </cell>
          <cell r="B32" t="str">
            <v>A</v>
          </cell>
          <cell r="C32" t="str">
            <v xml:space="preserve">DANIEL MITELMAN                         </v>
          </cell>
          <cell r="D32">
            <v>0.38740000000000002</v>
          </cell>
          <cell r="E32">
            <v>42370.879999999997</v>
          </cell>
          <cell r="F32">
            <v>0</v>
          </cell>
          <cell r="G32">
            <v>2586.8000000000002</v>
          </cell>
          <cell r="H32">
            <v>0</v>
          </cell>
          <cell r="I32">
            <v>0</v>
          </cell>
          <cell r="J32">
            <v>0</v>
          </cell>
          <cell r="K32">
            <v>44957.68</v>
          </cell>
        </row>
        <row r="33">
          <cell r="A33" t="str">
            <v>62A</v>
          </cell>
          <cell r="B33" t="str">
            <v>A</v>
          </cell>
          <cell r="C33" t="str">
            <v xml:space="preserve">EDUARDO DA SILVA MACHADO                </v>
          </cell>
          <cell r="D33">
            <v>0.38740000000000002</v>
          </cell>
          <cell r="E33">
            <v>49300</v>
          </cell>
          <cell r="F33">
            <v>0</v>
          </cell>
          <cell r="G33">
            <v>2565.31</v>
          </cell>
          <cell r="H33">
            <v>0</v>
          </cell>
          <cell r="I33">
            <v>7.32</v>
          </cell>
          <cell r="J33">
            <v>-0.53</v>
          </cell>
          <cell r="K33">
            <v>51873.16</v>
          </cell>
        </row>
        <row r="34">
          <cell r="A34" t="str">
            <v>062MA</v>
          </cell>
          <cell r="B34" t="str">
            <v>A</v>
          </cell>
          <cell r="C34" t="str">
            <v xml:space="preserve">EDUARDO DA SILVA MACHADO                </v>
          </cell>
          <cell r="D34">
            <v>0</v>
          </cell>
          <cell r="E34">
            <v>41.14</v>
          </cell>
          <cell r="F34">
            <v>0</v>
          </cell>
          <cell r="G34">
            <v>4.8099999999999996</v>
          </cell>
          <cell r="H34">
            <v>0</v>
          </cell>
          <cell r="I34">
            <v>0</v>
          </cell>
          <cell r="J34">
            <v>-0.02</v>
          </cell>
          <cell r="K34">
            <v>45.97</v>
          </cell>
        </row>
        <row r="35">
          <cell r="A35" t="str">
            <v>63A</v>
          </cell>
          <cell r="B35" t="str">
            <v>A</v>
          </cell>
          <cell r="C35" t="str">
            <v xml:space="preserve">BERNARD FRANÇOIS COUTTOLENC             </v>
          </cell>
          <cell r="D35">
            <v>0.38740000000000002</v>
          </cell>
          <cell r="E35">
            <v>41896.480000000003</v>
          </cell>
          <cell r="F35">
            <v>0</v>
          </cell>
          <cell r="G35">
            <v>868.88</v>
          </cell>
          <cell r="H35">
            <v>0</v>
          </cell>
          <cell r="I35">
            <v>12.25</v>
          </cell>
          <cell r="J35">
            <v>17.739999999999998</v>
          </cell>
          <cell r="K35">
            <v>42759.87</v>
          </cell>
        </row>
        <row r="36">
          <cell r="A36" t="str">
            <v>64A</v>
          </cell>
          <cell r="B36" t="str">
            <v>A</v>
          </cell>
          <cell r="C36" t="str">
            <v xml:space="preserve">NELSON ROBERTO BUGALHO                  </v>
          </cell>
          <cell r="D36">
            <v>0.3765</v>
          </cell>
          <cell r="E36">
            <v>124330.65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0.01</v>
          </cell>
          <cell r="K36">
            <v>124330.64</v>
          </cell>
        </row>
        <row r="37">
          <cell r="A37" t="str">
            <v>064MA</v>
          </cell>
          <cell r="B37" t="str">
            <v>A</v>
          </cell>
          <cell r="C37" t="str">
            <v xml:space="preserve">NELSON ROBERTO BUGALHO                  </v>
          </cell>
          <cell r="D37">
            <v>0</v>
          </cell>
          <cell r="E37">
            <v>1482.36</v>
          </cell>
          <cell r="F37">
            <v>0</v>
          </cell>
          <cell r="G37">
            <v>167.53</v>
          </cell>
          <cell r="H37">
            <v>0</v>
          </cell>
          <cell r="I37">
            <v>0</v>
          </cell>
          <cell r="J37">
            <v>-0.43</v>
          </cell>
          <cell r="K37">
            <v>1650.32</v>
          </cell>
        </row>
        <row r="38">
          <cell r="A38" t="str">
            <v>71A</v>
          </cell>
          <cell r="B38" t="str">
            <v>A</v>
          </cell>
          <cell r="C38" t="str">
            <v xml:space="preserve">MARCELO ROBERTO TENORIO                 </v>
          </cell>
          <cell r="D38">
            <v>0.38740000000000002</v>
          </cell>
          <cell r="E38">
            <v>45934.5</v>
          </cell>
          <cell r="F38">
            <v>0</v>
          </cell>
          <cell r="G38">
            <v>2978.26</v>
          </cell>
          <cell r="H38">
            <v>0</v>
          </cell>
          <cell r="I38">
            <v>0</v>
          </cell>
          <cell r="J38">
            <v>0</v>
          </cell>
          <cell r="K38">
            <v>48912.76</v>
          </cell>
        </row>
        <row r="39">
          <cell r="A39" t="str">
            <v>071MA</v>
          </cell>
          <cell r="B39" t="str">
            <v>A</v>
          </cell>
          <cell r="C39" t="str">
            <v xml:space="preserve">MARCELO ROBERTO TENORIO                 </v>
          </cell>
          <cell r="D39">
            <v>0</v>
          </cell>
          <cell r="E39">
            <v>1129.3800000000001</v>
          </cell>
          <cell r="F39">
            <v>0</v>
          </cell>
          <cell r="G39">
            <v>125.22</v>
          </cell>
          <cell r="H39">
            <v>0</v>
          </cell>
          <cell r="I39">
            <v>0</v>
          </cell>
          <cell r="J39">
            <v>0</v>
          </cell>
          <cell r="K39">
            <v>1254.5999999999999</v>
          </cell>
        </row>
        <row r="40">
          <cell r="A40" t="str">
            <v>72A</v>
          </cell>
          <cell r="B40" t="str">
            <v>A</v>
          </cell>
          <cell r="C40" t="str">
            <v xml:space="preserve">LISANA PALUDO MONDIN                    </v>
          </cell>
          <cell r="D40">
            <v>0.38740000000000002</v>
          </cell>
          <cell r="E40">
            <v>175767.19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175767.19</v>
          </cell>
        </row>
        <row r="41">
          <cell r="A41" t="str">
            <v>072MA</v>
          </cell>
          <cell r="B41" t="str">
            <v>A</v>
          </cell>
          <cell r="C41" t="str">
            <v xml:space="preserve">LISANA PALUDO MONDIN                    </v>
          </cell>
          <cell r="D41">
            <v>0</v>
          </cell>
          <cell r="E41">
            <v>5734.96</v>
          </cell>
          <cell r="F41">
            <v>0</v>
          </cell>
          <cell r="G41">
            <v>598.21</v>
          </cell>
          <cell r="H41">
            <v>0</v>
          </cell>
          <cell r="I41">
            <v>0</v>
          </cell>
          <cell r="J41">
            <v>0</v>
          </cell>
          <cell r="K41">
            <v>6333.17</v>
          </cell>
        </row>
        <row r="42">
          <cell r="A42" t="str">
            <v>73A</v>
          </cell>
          <cell r="B42" t="str">
            <v>A</v>
          </cell>
          <cell r="C42" t="str">
            <v xml:space="preserve">CLEUSA EVANGELISTA DE OLIVEIRA          </v>
          </cell>
          <cell r="D42">
            <v>0.38740000000000002</v>
          </cell>
          <cell r="E42">
            <v>30893.38</v>
          </cell>
          <cell r="F42">
            <v>0</v>
          </cell>
          <cell r="G42">
            <v>1540.04</v>
          </cell>
          <cell r="H42">
            <v>0</v>
          </cell>
          <cell r="I42">
            <v>0</v>
          </cell>
          <cell r="J42">
            <v>3.15</v>
          </cell>
          <cell r="K42">
            <v>32430.27</v>
          </cell>
        </row>
        <row r="43">
          <cell r="A43" t="str">
            <v>073MA</v>
          </cell>
          <cell r="B43" t="str">
            <v>A</v>
          </cell>
          <cell r="C43" t="str">
            <v xml:space="preserve">CLEUSA EVANGELISTA DE OLIVEIRA          </v>
          </cell>
          <cell r="D43">
            <v>0</v>
          </cell>
          <cell r="E43">
            <v>364.65</v>
          </cell>
          <cell r="F43">
            <v>0</v>
          </cell>
          <cell r="G43">
            <v>38.04</v>
          </cell>
          <cell r="H43">
            <v>0</v>
          </cell>
          <cell r="I43">
            <v>0</v>
          </cell>
          <cell r="J43">
            <v>0</v>
          </cell>
          <cell r="K43">
            <v>402.69</v>
          </cell>
        </row>
        <row r="44">
          <cell r="A44" t="str">
            <v>74A</v>
          </cell>
          <cell r="B44" t="str">
            <v>A</v>
          </cell>
          <cell r="C44" t="str">
            <v xml:space="preserve">RICARDO PALANDI                         </v>
          </cell>
          <cell r="D44">
            <v>0.38740000000000002</v>
          </cell>
          <cell r="E44">
            <v>35757.360000000001</v>
          </cell>
          <cell r="F44">
            <v>0</v>
          </cell>
          <cell r="G44">
            <v>2120.61</v>
          </cell>
          <cell r="H44">
            <v>0</v>
          </cell>
          <cell r="I44">
            <v>0.44</v>
          </cell>
          <cell r="J44">
            <v>0</v>
          </cell>
          <cell r="K44">
            <v>37878.410000000003</v>
          </cell>
        </row>
        <row r="45">
          <cell r="A45" t="str">
            <v>81A</v>
          </cell>
          <cell r="B45" t="str">
            <v>A</v>
          </cell>
          <cell r="C45" t="str">
            <v xml:space="preserve">SALMA TAUIL MONTEZINO                   </v>
          </cell>
          <cell r="D45">
            <v>0.38740000000000002</v>
          </cell>
          <cell r="E45">
            <v>141917.51999999999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141917.51999999999</v>
          </cell>
        </row>
        <row r="46">
          <cell r="A46" t="str">
            <v>081MA</v>
          </cell>
          <cell r="B46" t="str">
            <v>A</v>
          </cell>
          <cell r="C46" t="str">
            <v xml:space="preserve">SALMA TAUIL MONTEZINO                   </v>
          </cell>
          <cell r="D46">
            <v>0</v>
          </cell>
          <cell r="E46">
            <v>1888.68</v>
          </cell>
          <cell r="F46">
            <v>0</v>
          </cell>
          <cell r="G46">
            <v>208.87</v>
          </cell>
          <cell r="H46">
            <v>0</v>
          </cell>
          <cell r="I46">
            <v>0</v>
          </cell>
          <cell r="J46">
            <v>-0.54</v>
          </cell>
          <cell r="K46">
            <v>2098.09</v>
          </cell>
        </row>
        <row r="47">
          <cell r="A47" t="str">
            <v>82A</v>
          </cell>
          <cell r="B47" t="str">
            <v>A</v>
          </cell>
          <cell r="C47" t="str">
            <v xml:space="preserve">ROBERTO CARLOS GUANDALINI               </v>
          </cell>
          <cell r="D47">
            <v>0.38740000000000002</v>
          </cell>
          <cell r="E47">
            <v>77116.12</v>
          </cell>
          <cell r="F47">
            <v>1222.68</v>
          </cell>
          <cell r="G47">
            <v>1303.77</v>
          </cell>
          <cell r="H47">
            <v>0</v>
          </cell>
          <cell r="I47">
            <v>0</v>
          </cell>
          <cell r="J47">
            <v>3605.85</v>
          </cell>
          <cell r="K47">
            <v>76036.72</v>
          </cell>
        </row>
        <row r="48">
          <cell r="A48" t="str">
            <v>082MA</v>
          </cell>
          <cell r="B48" t="str">
            <v>A</v>
          </cell>
          <cell r="C48" t="str">
            <v xml:space="preserve">ROBERTO CARLOS GUANDALINI               </v>
          </cell>
          <cell r="D48">
            <v>0</v>
          </cell>
          <cell r="E48">
            <v>6446.56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6446.56</v>
          </cell>
        </row>
        <row r="49">
          <cell r="A49" t="str">
            <v>83A</v>
          </cell>
          <cell r="B49" t="str">
            <v>A</v>
          </cell>
          <cell r="C49" t="str">
            <v xml:space="preserve">RICARDO QUEIROZ DE ANDRADE              </v>
          </cell>
          <cell r="D49">
            <v>0.38740000000000002</v>
          </cell>
          <cell r="E49">
            <v>20686.86</v>
          </cell>
          <cell r="F49">
            <v>0</v>
          </cell>
          <cell r="G49">
            <v>447.4</v>
          </cell>
          <cell r="H49">
            <v>76.56</v>
          </cell>
          <cell r="I49">
            <v>219.52</v>
          </cell>
          <cell r="J49">
            <v>-0.01</v>
          </cell>
          <cell r="K49">
            <v>21430.35</v>
          </cell>
        </row>
        <row r="50">
          <cell r="A50" t="str">
            <v>84A</v>
          </cell>
          <cell r="B50" t="str">
            <v>A</v>
          </cell>
          <cell r="C50" t="str">
            <v xml:space="preserve">FATIMA DAS GRACAS FAVERO                </v>
          </cell>
          <cell r="D50">
            <v>0.38740000000000002</v>
          </cell>
          <cell r="E50">
            <v>39787.94</v>
          </cell>
          <cell r="F50">
            <v>0</v>
          </cell>
          <cell r="G50">
            <v>1954.6</v>
          </cell>
          <cell r="H50">
            <v>0</v>
          </cell>
          <cell r="I50">
            <v>159.78</v>
          </cell>
          <cell r="J50">
            <v>571.07000000000005</v>
          </cell>
          <cell r="K50">
            <v>41331.25</v>
          </cell>
        </row>
        <row r="51">
          <cell r="A51" t="str">
            <v>084MA</v>
          </cell>
          <cell r="B51" t="str">
            <v>A</v>
          </cell>
          <cell r="C51" t="str">
            <v xml:space="preserve">FATIMA DAS GRACAS FAVERO                </v>
          </cell>
          <cell r="D51">
            <v>0</v>
          </cell>
          <cell r="E51">
            <v>302.70999999999998</v>
          </cell>
          <cell r="F51">
            <v>0</v>
          </cell>
          <cell r="G51">
            <v>35.380000000000003</v>
          </cell>
          <cell r="H51">
            <v>0</v>
          </cell>
          <cell r="I51">
            <v>0</v>
          </cell>
          <cell r="J51">
            <v>-0.17</v>
          </cell>
          <cell r="K51">
            <v>338.26</v>
          </cell>
        </row>
        <row r="52">
          <cell r="A52" t="str">
            <v>91A</v>
          </cell>
          <cell r="B52" t="str">
            <v>A</v>
          </cell>
          <cell r="C52" t="str">
            <v xml:space="preserve">EDGARD BUENO DA COSTA                   </v>
          </cell>
          <cell r="D52">
            <v>0.38740000000000002</v>
          </cell>
          <cell r="E52">
            <v>88587.68</v>
          </cell>
          <cell r="F52">
            <v>5285.46</v>
          </cell>
          <cell r="G52">
            <v>3791.4</v>
          </cell>
          <cell r="H52">
            <v>33.909999999999997</v>
          </cell>
          <cell r="I52">
            <v>9.32</v>
          </cell>
          <cell r="J52">
            <v>13368.13</v>
          </cell>
          <cell r="K52">
            <v>84339.64</v>
          </cell>
        </row>
        <row r="53">
          <cell r="A53" t="str">
            <v>92A</v>
          </cell>
          <cell r="B53" t="str">
            <v>A</v>
          </cell>
          <cell r="C53" t="str">
            <v xml:space="preserve">MARLI MARIA DIAS                        </v>
          </cell>
          <cell r="D53">
            <v>0.38740000000000002</v>
          </cell>
          <cell r="E53">
            <v>93490.11</v>
          </cell>
          <cell r="F53">
            <v>0</v>
          </cell>
          <cell r="G53">
            <v>2158.23</v>
          </cell>
          <cell r="H53">
            <v>0</v>
          </cell>
          <cell r="I53">
            <v>0</v>
          </cell>
          <cell r="J53">
            <v>-10.47</v>
          </cell>
          <cell r="K53">
            <v>95658.81</v>
          </cell>
        </row>
        <row r="54">
          <cell r="A54" t="str">
            <v>93A</v>
          </cell>
          <cell r="B54" t="str">
            <v>A</v>
          </cell>
          <cell r="C54" t="str">
            <v xml:space="preserve">PAULO RENATO DA SILVA                   </v>
          </cell>
          <cell r="D54">
            <v>0.38740000000000002</v>
          </cell>
          <cell r="E54">
            <v>57336.57</v>
          </cell>
          <cell r="F54">
            <v>0</v>
          </cell>
          <cell r="G54">
            <v>2555.1799999999998</v>
          </cell>
          <cell r="H54">
            <v>0</v>
          </cell>
          <cell r="I54">
            <v>2.63</v>
          </cell>
          <cell r="J54">
            <v>0</v>
          </cell>
          <cell r="K54">
            <v>59894.38</v>
          </cell>
        </row>
        <row r="55">
          <cell r="A55" t="str">
            <v>94A</v>
          </cell>
          <cell r="B55" t="str">
            <v>A</v>
          </cell>
          <cell r="C55" t="str">
            <v xml:space="preserve">ANGELO INDELICATO FILHO                 </v>
          </cell>
          <cell r="D55">
            <v>0.38740000000000002</v>
          </cell>
          <cell r="E55">
            <v>160000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160000</v>
          </cell>
        </row>
        <row r="56">
          <cell r="A56" t="str">
            <v>101A</v>
          </cell>
          <cell r="B56" t="str">
            <v>A</v>
          </cell>
          <cell r="C56" t="str">
            <v xml:space="preserve">YARA ARCHINA                            </v>
          </cell>
          <cell r="D56">
            <v>0.38740000000000002</v>
          </cell>
          <cell r="E56">
            <v>64932.36</v>
          </cell>
          <cell r="F56">
            <v>0</v>
          </cell>
          <cell r="G56">
            <v>2571.0300000000002</v>
          </cell>
          <cell r="H56">
            <v>0</v>
          </cell>
          <cell r="I56">
            <v>0</v>
          </cell>
          <cell r="J56">
            <v>1401.26</v>
          </cell>
          <cell r="K56">
            <v>66102.13</v>
          </cell>
        </row>
        <row r="57">
          <cell r="A57" t="str">
            <v>102A</v>
          </cell>
          <cell r="B57" t="str">
            <v>A</v>
          </cell>
          <cell r="C57" t="str">
            <v xml:space="preserve">MARCIA SIZUE SERIKAKU                   </v>
          </cell>
          <cell r="D57">
            <v>0.38740000000000002</v>
          </cell>
          <cell r="E57">
            <v>92416</v>
          </cell>
          <cell r="F57">
            <v>0</v>
          </cell>
          <cell r="G57">
            <v>1991.84</v>
          </cell>
          <cell r="H57">
            <v>0</v>
          </cell>
          <cell r="I57">
            <v>3.66</v>
          </cell>
          <cell r="J57">
            <v>-1.81</v>
          </cell>
          <cell r="K57">
            <v>94413.31</v>
          </cell>
        </row>
        <row r="58">
          <cell r="A58" t="str">
            <v>102MA</v>
          </cell>
          <cell r="B58" t="str">
            <v>A</v>
          </cell>
          <cell r="C58" t="str">
            <v xml:space="preserve">MARCIA SIZUE SERIKAKU                   </v>
          </cell>
          <cell r="D58">
            <v>0</v>
          </cell>
          <cell r="E58">
            <v>301.60000000000002</v>
          </cell>
          <cell r="F58">
            <v>0</v>
          </cell>
          <cell r="G58">
            <v>28.08</v>
          </cell>
          <cell r="H58">
            <v>0</v>
          </cell>
          <cell r="I58">
            <v>0</v>
          </cell>
          <cell r="J58">
            <v>-1.19</v>
          </cell>
          <cell r="K58">
            <v>330.87</v>
          </cell>
        </row>
        <row r="59">
          <cell r="A59" t="str">
            <v>103A</v>
          </cell>
          <cell r="B59" t="str">
            <v>A</v>
          </cell>
          <cell r="C59" t="str">
            <v xml:space="preserve">DENNIS BENAGLIA MUNHOZ                  </v>
          </cell>
          <cell r="D59">
            <v>0.38740000000000002</v>
          </cell>
          <cell r="E59">
            <v>87026.44</v>
          </cell>
          <cell r="F59">
            <v>0</v>
          </cell>
          <cell r="G59">
            <v>3769.07</v>
          </cell>
          <cell r="H59">
            <v>0</v>
          </cell>
          <cell r="I59">
            <v>0</v>
          </cell>
          <cell r="J59">
            <v>-80.260000000000005</v>
          </cell>
          <cell r="K59">
            <v>90875.77</v>
          </cell>
        </row>
        <row r="60">
          <cell r="A60" t="str">
            <v>104A</v>
          </cell>
          <cell r="B60" t="str">
            <v>A</v>
          </cell>
          <cell r="C60" t="str">
            <v xml:space="preserve">RICARDO LUIZ FAGUNDES MENDES            </v>
          </cell>
          <cell r="D60">
            <v>0.38740000000000002</v>
          </cell>
          <cell r="E60">
            <v>40224.44</v>
          </cell>
          <cell r="F60">
            <v>0</v>
          </cell>
          <cell r="G60">
            <v>2807.27</v>
          </cell>
          <cell r="H60">
            <v>0</v>
          </cell>
          <cell r="I60">
            <v>0</v>
          </cell>
          <cell r="J60">
            <v>768.71</v>
          </cell>
          <cell r="K60">
            <v>42263</v>
          </cell>
        </row>
        <row r="61">
          <cell r="A61" t="str">
            <v>104MA</v>
          </cell>
          <cell r="B61" t="str">
            <v>A</v>
          </cell>
          <cell r="C61" t="str">
            <v xml:space="preserve">RICARDO LUIZ FAGUNDES MENDES            </v>
          </cell>
          <cell r="D61">
            <v>0</v>
          </cell>
          <cell r="E61">
            <v>1110.69</v>
          </cell>
          <cell r="F61">
            <v>0</v>
          </cell>
          <cell r="G61">
            <v>117.35</v>
          </cell>
          <cell r="H61">
            <v>-4.66</v>
          </cell>
          <cell r="I61">
            <v>3.01</v>
          </cell>
          <cell r="J61">
            <v>-2.66</v>
          </cell>
          <cell r="K61">
            <v>1229.05</v>
          </cell>
        </row>
        <row r="62">
          <cell r="A62" t="str">
            <v>111A</v>
          </cell>
          <cell r="B62" t="str">
            <v>A</v>
          </cell>
          <cell r="C62" t="str">
            <v xml:space="preserve">OHA PARTICIPAÇÕES LTDA.                 </v>
          </cell>
          <cell r="D62">
            <v>0.38740000000000002</v>
          </cell>
          <cell r="E62">
            <v>39196.769999999997</v>
          </cell>
          <cell r="F62">
            <v>0</v>
          </cell>
          <cell r="G62">
            <v>2571.42</v>
          </cell>
          <cell r="H62">
            <v>27.77</v>
          </cell>
          <cell r="I62">
            <v>346.58</v>
          </cell>
          <cell r="J62">
            <v>-3.58</v>
          </cell>
          <cell r="K62">
            <v>42146.12</v>
          </cell>
        </row>
        <row r="63">
          <cell r="A63" t="str">
            <v>112A</v>
          </cell>
          <cell r="B63" t="str">
            <v>A</v>
          </cell>
          <cell r="C63" t="str">
            <v xml:space="preserve">OSCAR TAKATOSHI HIRAYAMA                </v>
          </cell>
          <cell r="D63">
            <v>0.38740000000000002</v>
          </cell>
          <cell r="E63">
            <v>33236.54</v>
          </cell>
          <cell r="F63">
            <v>0</v>
          </cell>
          <cell r="G63">
            <v>1989.63</v>
          </cell>
          <cell r="H63">
            <v>0</v>
          </cell>
          <cell r="I63">
            <v>0</v>
          </cell>
          <cell r="J63">
            <v>-3.85</v>
          </cell>
          <cell r="K63">
            <v>35230.019999999997</v>
          </cell>
        </row>
        <row r="64">
          <cell r="A64" t="str">
            <v>113A</v>
          </cell>
          <cell r="B64" t="str">
            <v>A</v>
          </cell>
          <cell r="C64" t="str">
            <v xml:space="preserve">ANDRE DE CARVALHO RAMOS                 </v>
          </cell>
          <cell r="D64">
            <v>0.38740000000000002</v>
          </cell>
          <cell r="E64">
            <v>90999.28</v>
          </cell>
          <cell r="F64">
            <v>0</v>
          </cell>
          <cell r="G64">
            <v>5569.29</v>
          </cell>
          <cell r="H64">
            <v>0</v>
          </cell>
          <cell r="I64">
            <v>0</v>
          </cell>
          <cell r="J64">
            <v>0</v>
          </cell>
          <cell r="K64">
            <v>96568.57</v>
          </cell>
        </row>
        <row r="65">
          <cell r="A65" t="str">
            <v>114A</v>
          </cell>
          <cell r="B65" t="str">
            <v>A</v>
          </cell>
          <cell r="C65" t="str">
            <v xml:space="preserve">ANDRE DE ROS                            </v>
          </cell>
          <cell r="D65">
            <v>0.38740000000000002</v>
          </cell>
          <cell r="E65">
            <v>166413.9</v>
          </cell>
          <cell r="F65">
            <v>34.17</v>
          </cell>
          <cell r="G65">
            <v>2469</v>
          </cell>
          <cell r="H65">
            <v>0</v>
          </cell>
          <cell r="I65">
            <v>0</v>
          </cell>
          <cell r="J65">
            <v>2916.46</v>
          </cell>
          <cell r="K65">
            <v>166000.60999999999</v>
          </cell>
        </row>
        <row r="66">
          <cell r="A66" t="str">
            <v>114MA</v>
          </cell>
          <cell r="B66" t="str">
            <v>A</v>
          </cell>
          <cell r="C66" t="str">
            <v xml:space="preserve">ANDRE DE ROS                            </v>
          </cell>
          <cell r="D66">
            <v>0</v>
          </cell>
          <cell r="E66">
            <v>112.2</v>
          </cell>
          <cell r="F66">
            <v>0</v>
          </cell>
          <cell r="G66">
            <v>10.69</v>
          </cell>
          <cell r="H66">
            <v>0</v>
          </cell>
          <cell r="I66">
            <v>0</v>
          </cell>
          <cell r="J66">
            <v>-0.3</v>
          </cell>
          <cell r="K66">
            <v>123.19</v>
          </cell>
        </row>
        <row r="67">
          <cell r="A67" t="str">
            <v>121A</v>
          </cell>
          <cell r="B67" t="str">
            <v>A</v>
          </cell>
          <cell r="C67" t="str">
            <v xml:space="preserve">CLARA RAMOS MIRANDA                     </v>
          </cell>
          <cell r="D67">
            <v>0.38740000000000002</v>
          </cell>
          <cell r="E67">
            <v>35025.97</v>
          </cell>
          <cell r="F67">
            <v>0</v>
          </cell>
          <cell r="G67">
            <v>2460.7800000000002</v>
          </cell>
          <cell r="H67">
            <v>592.38</v>
          </cell>
          <cell r="I67">
            <v>1662.29</v>
          </cell>
          <cell r="J67">
            <v>0</v>
          </cell>
          <cell r="K67">
            <v>39741.42</v>
          </cell>
        </row>
        <row r="68">
          <cell r="A68" t="str">
            <v>122A</v>
          </cell>
          <cell r="B68" t="str">
            <v>A</v>
          </cell>
          <cell r="C68" t="str">
            <v xml:space="preserve">ALBERTO NEUTE FILHO                     </v>
          </cell>
          <cell r="D68">
            <v>0.38740000000000002</v>
          </cell>
          <cell r="E68">
            <v>89393.26</v>
          </cell>
          <cell r="F68">
            <v>0</v>
          </cell>
          <cell r="G68">
            <v>4418.8500000000004</v>
          </cell>
          <cell r="H68">
            <v>0</v>
          </cell>
          <cell r="I68">
            <v>0</v>
          </cell>
          <cell r="J68">
            <v>2.14</v>
          </cell>
          <cell r="K68">
            <v>93809.97</v>
          </cell>
        </row>
        <row r="69">
          <cell r="A69" t="str">
            <v>123A</v>
          </cell>
          <cell r="B69" t="str">
            <v>A</v>
          </cell>
          <cell r="C69" t="str">
            <v xml:space="preserve">ROSANGELA DOS SANTOS                    </v>
          </cell>
          <cell r="D69">
            <v>0.38740000000000002</v>
          </cell>
          <cell r="E69">
            <v>37230.620000000003</v>
          </cell>
          <cell r="F69">
            <v>0</v>
          </cell>
          <cell r="G69">
            <v>2210.1</v>
          </cell>
          <cell r="H69">
            <v>0</v>
          </cell>
          <cell r="I69">
            <v>0.92</v>
          </cell>
          <cell r="J69">
            <v>1.95</v>
          </cell>
          <cell r="K69">
            <v>39439.69</v>
          </cell>
        </row>
        <row r="70">
          <cell r="A70" t="str">
            <v>123MA</v>
          </cell>
          <cell r="B70" t="str">
            <v>A</v>
          </cell>
          <cell r="C70" t="str">
            <v xml:space="preserve">ROSANGELA DOS SANTOS                    </v>
          </cell>
          <cell r="D70">
            <v>0</v>
          </cell>
          <cell r="E70">
            <v>591.5</v>
          </cell>
          <cell r="F70">
            <v>0</v>
          </cell>
          <cell r="G70">
            <v>67.02</v>
          </cell>
          <cell r="H70">
            <v>0</v>
          </cell>
          <cell r="I70">
            <v>0</v>
          </cell>
          <cell r="J70">
            <v>0</v>
          </cell>
          <cell r="K70">
            <v>658.52</v>
          </cell>
        </row>
        <row r="71">
          <cell r="A71" t="str">
            <v>124A</v>
          </cell>
          <cell r="B71" t="str">
            <v>A</v>
          </cell>
          <cell r="C71" t="str">
            <v xml:space="preserve">JOSE ANTONIO AZZINI                     </v>
          </cell>
          <cell r="D71">
            <v>0.38740000000000002</v>
          </cell>
          <cell r="E71">
            <v>35757.360000000001</v>
          </cell>
          <cell r="F71">
            <v>0</v>
          </cell>
          <cell r="G71">
            <v>2088.89</v>
          </cell>
          <cell r="H71">
            <v>0</v>
          </cell>
          <cell r="I71">
            <v>0</v>
          </cell>
          <cell r="J71">
            <v>-30.64</v>
          </cell>
          <cell r="K71">
            <v>37876.89</v>
          </cell>
        </row>
        <row r="72">
          <cell r="A72" t="str">
            <v>124MA</v>
          </cell>
          <cell r="B72" t="str">
            <v>A</v>
          </cell>
          <cell r="C72" t="str">
            <v xml:space="preserve">JOSE ANTONIO AZZINI                     </v>
          </cell>
          <cell r="D72">
            <v>0</v>
          </cell>
          <cell r="E72">
            <v>5291.49</v>
          </cell>
          <cell r="F72">
            <v>0</v>
          </cell>
          <cell r="G72">
            <v>565.04</v>
          </cell>
          <cell r="H72">
            <v>0</v>
          </cell>
          <cell r="I72">
            <v>0</v>
          </cell>
          <cell r="J72">
            <v>-11.65</v>
          </cell>
          <cell r="K72">
            <v>5868.18</v>
          </cell>
        </row>
        <row r="73">
          <cell r="A73" t="str">
            <v>124NA</v>
          </cell>
          <cell r="B73" t="str">
            <v>A</v>
          </cell>
          <cell r="C73" t="str">
            <v xml:space="preserve">JOSE ANTONIO AZZINI                     </v>
          </cell>
          <cell r="D73">
            <v>0</v>
          </cell>
          <cell r="E73">
            <v>659.64</v>
          </cell>
          <cell r="F73">
            <v>0</v>
          </cell>
          <cell r="G73">
            <v>70.400000000000006</v>
          </cell>
          <cell r="H73">
            <v>0</v>
          </cell>
          <cell r="I73">
            <v>0</v>
          </cell>
          <cell r="J73">
            <v>0</v>
          </cell>
          <cell r="K73">
            <v>730.04</v>
          </cell>
        </row>
        <row r="74">
          <cell r="A74" t="str">
            <v>131A</v>
          </cell>
          <cell r="B74" t="str">
            <v>A</v>
          </cell>
          <cell r="C74" t="str">
            <v xml:space="preserve">MARGARIDA HIROKO YASSUDA                </v>
          </cell>
          <cell r="D74">
            <v>0.38740000000000002</v>
          </cell>
          <cell r="E74">
            <v>113509.47</v>
          </cell>
          <cell r="F74">
            <v>1553.15</v>
          </cell>
          <cell r="G74">
            <v>6678.68</v>
          </cell>
          <cell r="H74">
            <v>0</v>
          </cell>
          <cell r="I74">
            <v>0</v>
          </cell>
          <cell r="J74">
            <v>5857.23</v>
          </cell>
          <cell r="K74">
            <v>115884.07</v>
          </cell>
        </row>
        <row r="75">
          <cell r="A75" t="str">
            <v>132A</v>
          </cell>
          <cell r="B75" t="str">
            <v>A</v>
          </cell>
          <cell r="C75" t="str">
            <v xml:space="preserve">TANIA MARCIA NOMURA                     </v>
          </cell>
          <cell r="D75">
            <v>0.38740000000000002</v>
          </cell>
          <cell r="E75">
            <v>69411.42</v>
          </cell>
          <cell r="F75">
            <v>0</v>
          </cell>
          <cell r="G75">
            <v>4812.07</v>
          </cell>
          <cell r="H75">
            <v>0</v>
          </cell>
          <cell r="I75">
            <v>0</v>
          </cell>
          <cell r="J75">
            <v>0</v>
          </cell>
          <cell r="K75">
            <v>74223.490000000005</v>
          </cell>
        </row>
        <row r="76">
          <cell r="A76" t="str">
            <v>132MA</v>
          </cell>
          <cell r="B76" t="str">
            <v>A</v>
          </cell>
          <cell r="C76" t="str">
            <v xml:space="preserve">TANIA MARCIA NOMURA                     </v>
          </cell>
          <cell r="D76">
            <v>0</v>
          </cell>
          <cell r="E76">
            <v>774.9</v>
          </cell>
          <cell r="F76">
            <v>0</v>
          </cell>
          <cell r="G76">
            <v>87.8</v>
          </cell>
          <cell r="H76">
            <v>0</v>
          </cell>
          <cell r="I76">
            <v>0</v>
          </cell>
          <cell r="J76">
            <v>0</v>
          </cell>
          <cell r="K76">
            <v>862.7</v>
          </cell>
        </row>
        <row r="77">
          <cell r="A77" t="str">
            <v>133A</v>
          </cell>
          <cell r="B77" t="str">
            <v>A</v>
          </cell>
          <cell r="C77" t="str">
            <v xml:space="preserve">RACHID TUMA NETTO                       </v>
          </cell>
          <cell r="D77">
            <v>0.38740000000000002</v>
          </cell>
          <cell r="E77">
            <v>33070.660000000003</v>
          </cell>
          <cell r="F77">
            <v>0</v>
          </cell>
          <cell r="G77">
            <v>1891.91</v>
          </cell>
          <cell r="H77">
            <v>0</v>
          </cell>
          <cell r="I77">
            <v>0</v>
          </cell>
          <cell r="J77">
            <v>-2.6</v>
          </cell>
          <cell r="K77">
            <v>34965.17</v>
          </cell>
        </row>
        <row r="78">
          <cell r="A78" t="str">
            <v>134A</v>
          </cell>
          <cell r="B78" t="str">
            <v>A</v>
          </cell>
          <cell r="C78" t="str">
            <v xml:space="preserve">MOHAMAD AKL                             </v>
          </cell>
          <cell r="D78">
            <v>0.38740000000000002</v>
          </cell>
          <cell r="E78">
            <v>76375.88</v>
          </cell>
          <cell r="F78">
            <v>0</v>
          </cell>
          <cell r="G78">
            <v>3858.6</v>
          </cell>
          <cell r="H78">
            <v>0</v>
          </cell>
          <cell r="I78">
            <v>0</v>
          </cell>
          <cell r="J78">
            <v>-2.92</v>
          </cell>
          <cell r="K78">
            <v>80237.399999999994</v>
          </cell>
        </row>
        <row r="79">
          <cell r="A79" t="str">
            <v>134MA</v>
          </cell>
          <cell r="B79" t="str">
            <v>A</v>
          </cell>
          <cell r="C79" t="str">
            <v xml:space="preserve">MOHAMAD AKL                             </v>
          </cell>
          <cell r="D79">
            <v>0</v>
          </cell>
          <cell r="E79">
            <v>1052.8800000000001</v>
          </cell>
          <cell r="F79">
            <v>0</v>
          </cell>
          <cell r="G79">
            <v>104.67</v>
          </cell>
          <cell r="H79">
            <v>0</v>
          </cell>
          <cell r="I79">
            <v>0</v>
          </cell>
          <cell r="J79">
            <v>0</v>
          </cell>
          <cell r="K79">
            <v>1157.55</v>
          </cell>
        </row>
        <row r="80">
          <cell r="A80" t="str">
            <v>141A</v>
          </cell>
          <cell r="B80" t="str">
            <v>A</v>
          </cell>
          <cell r="C80" t="str">
            <v xml:space="preserve">JET STREAM TURISMO LTDA                 </v>
          </cell>
          <cell r="D80">
            <v>0.38740000000000002</v>
          </cell>
          <cell r="E80">
            <v>147557.51999999999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147557.51999999999</v>
          </cell>
        </row>
        <row r="81">
          <cell r="A81" t="str">
            <v>142A</v>
          </cell>
          <cell r="B81" t="str">
            <v>A</v>
          </cell>
          <cell r="C81" t="str">
            <v xml:space="preserve">LUIS ALBERTO ALVES                      </v>
          </cell>
          <cell r="D81">
            <v>0.38740000000000002</v>
          </cell>
          <cell r="E81">
            <v>24441.599999999999</v>
          </cell>
          <cell r="F81">
            <v>0</v>
          </cell>
          <cell r="G81">
            <v>907.24</v>
          </cell>
          <cell r="H81">
            <v>0</v>
          </cell>
          <cell r="I81">
            <v>0</v>
          </cell>
          <cell r="J81">
            <v>0</v>
          </cell>
          <cell r="K81">
            <v>25348.84</v>
          </cell>
        </row>
        <row r="82">
          <cell r="A82" t="str">
            <v>142MA</v>
          </cell>
          <cell r="B82" t="str">
            <v>A</v>
          </cell>
          <cell r="C82" t="str">
            <v xml:space="preserve">LUIS ALBERTO ALVES                      </v>
          </cell>
          <cell r="D82">
            <v>0</v>
          </cell>
          <cell r="E82">
            <v>562.55999999999995</v>
          </cell>
          <cell r="F82">
            <v>0</v>
          </cell>
          <cell r="G82">
            <v>63.58</v>
          </cell>
          <cell r="H82">
            <v>0</v>
          </cell>
          <cell r="I82">
            <v>0</v>
          </cell>
          <cell r="J82">
            <v>-0.16</v>
          </cell>
          <cell r="K82">
            <v>626.29999999999995</v>
          </cell>
        </row>
        <row r="83">
          <cell r="A83" t="str">
            <v>143A</v>
          </cell>
          <cell r="B83" t="str">
            <v>A</v>
          </cell>
          <cell r="C83" t="str">
            <v xml:space="preserve">EMERSON FARIAS TORRES                   </v>
          </cell>
          <cell r="D83">
            <v>0.38740000000000002</v>
          </cell>
          <cell r="E83">
            <v>90558.88</v>
          </cell>
          <cell r="F83">
            <v>19177.32</v>
          </cell>
          <cell r="G83">
            <v>3694.52</v>
          </cell>
          <cell r="H83">
            <v>0</v>
          </cell>
          <cell r="I83">
            <v>0</v>
          </cell>
          <cell r="J83">
            <v>35631.47</v>
          </cell>
          <cell r="K83">
            <v>77799.25</v>
          </cell>
        </row>
        <row r="84">
          <cell r="A84" t="str">
            <v>144A</v>
          </cell>
          <cell r="B84" t="str">
            <v>A</v>
          </cell>
          <cell r="C84" t="str">
            <v xml:space="preserve">SERGIO LUIS MENDONÇA ALVES              </v>
          </cell>
          <cell r="D84">
            <v>0.38740000000000002</v>
          </cell>
          <cell r="E84">
            <v>25929.200000000001</v>
          </cell>
          <cell r="F84">
            <v>0</v>
          </cell>
          <cell r="G84">
            <v>1872.41</v>
          </cell>
          <cell r="H84">
            <v>375.79</v>
          </cell>
          <cell r="I84">
            <v>843.8</v>
          </cell>
          <cell r="J84">
            <v>-0.81</v>
          </cell>
          <cell r="K84">
            <v>29022.01</v>
          </cell>
        </row>
        <row r="85">
          <cell r="A85" t="str">
            <v>151A</v>
          </cell>
          <cell r="B85" t="str">
            <v>A</v>
          </cell>
          <cell r="C85" t="str">
            <v xml:space="preserve">JOSE RUBENS PIETRAROIA                  </v>
          </cell>
          <cell r="D85">
            <v>0.38740000000000002</v>
          </cell>
          <cell r="E85">
            <v>83487.100000000006</v>
          </cell>
          <cell r="F85">
            <v>0</v>
          </cell>
          <cell r="G85">
            <v>3973.83</v>
          </cell>
          <cell r="H85">
            <v>0</v>
          </cell>
          <cell r="I85">
            <v>18.100000000000001</v>
          </cell>
          <cell r="J85">
            <v>31.87</v>
          </cell>
          <cell r="K85">
            <v>87447.16</v>
          </cell>
        </row>
        <row r="86">
          <cell r="A86" t="str">
            <v>152A</v>
          </cell>
          <cell r="B86" t="str">
            <v>A</v>
          </cell>
          <cell r="C86" t="str">
            <v xml:space="preserve">PAULO TARCISIO DE ARAUJO LIMA           </v>
          </cell>
          <cell r="D86">
            <v>0.38740000000000002</v>
          </cell>
          <cell r="E86">
            <v>17549.599999999999</v>
          </cell>
          <cell r="F86">
            <v>0</v>
          </cell>
          <cell r="G86">
            <v>177.6</v>
          </cell>
          <cell r="H86">
            <v>0</v>
          </cell>
          <cell r="I86">
            <v>4.53</v>
          </cell>
          <cell r="J86">
            <v>0</v>
          </cell>
          <cell r="K86">
            <v>17731.73</v>
          </cell>
        </row>
        <row r="87">
          <cell r="A87" t="str">
            <v>153A</v>
          </cell>
          <cell r="B87" t="str">
            <v>A</v>
          </cell>
          <cell r="C87" t="str">
            <v xml:space="preserve">FERNANDO ANTONIO JUSTO                  </v>
          </cell>
          <cell r="D87">
            <v>0.38740000000000002</v>
          </cell>
          <cell r="E87">
            <v>70168.399999999994</v>
          </cell>
          <cell r="F87">
            <v>0</v>
          </cell>
          <cell r="G87">
            <v>4639.1499999999996</v>
          </cell>
          <cell r="H87">
            <v>0</v>
          </cell>
          <cell r="I87">
            <v>6.57</v>
          </cell>
          <cell r="J87">
            <v>-82.89</v>
          </cell>
          <cell r="K87">
            <v>74897.009999999995</v>
          </cell>
        </row>
        <row r="88">
          <cell r="A88" t="str">
            <v>154A</v>
          </cell>
          <cell r="B88" t="str">
            <v>A</v>
          </cell>
          <cell r="C88" t="str">
            <v xml:space="preserve">MIGUEL ANGEL CALVO GARCIA               </v>
          </cell>
          <cell r="D88">
            <v>0.38740000000000002</v>
          </cell>
          <cell r="E88">
            <v>26805.64</v>
          </cell>
          <cell r="F88">
            <v>0</v>
          </cell>
          <cell r="G88">
            <v>1777.54</v>
          </cell>
          <cell r="H88">
            <v>0</v>
          </cell>
          <cell r="I88">
            <v>0</v>
          </cell>
          <cell r="J88">
            <v>-3.53</v>
          </cell>
          <cell r="K88">
            <v>28586.71</v>
          </cell>
        </row>
        <row r="89">
          <cell r="A89" t="str">
            <v>161A</v>
          </cell>
          <cell r="B89" t="str">
            <v>A</v>
          </cell>
          <cell r="C89" t="str">
            <v xml:space="preserve">MARIA IZABEL SPEZIA PERSIJN             </v>
          </cell>
          <cell r="D89">
            <v>0.38740000000000002</v>
          </cell>
          <cell r="E89">
            <v>48583.65</v>
          </cell>
          <cell r="F89">
            <v>0</v>
          </cell>
          <cell r="G89">
            <v>3063.94</v>
          </cell>
          <cell r="H89">
            <v>0</v>
          </cell>
          <cell r="I89">
            <v>20.94</v>
          </cell>
          <cell r="J89">
            <v>-1.29</v>
          </cell>
          <cell r="K89">
            <v>51669.82</v>
          </cell>
        </row>
        <row r="90">
          <cell r="A90" t="str">
            <v>161MA</v>
          </cell>
          <cell r="B90" t="str">
            <v>A</v>
          </cell>
          <cell r="C90" t="str">
            <v xml:space="preserve">MARIA IZABEL SPEZIA PERSIJN             </v>
          </cell>
          <cell r="D90">
            <v>0</v>
          </cell>
          <cell r="E90">
            <v>876.3</v>
          </cell>
          <cell r="F90">
            <v>0</v>
          </cell>
          <cell r="G90">
            <v>97.16</v>
          </cell>
          <cell r="H90">
            <v>0</v>
          </cell>
          <cell r="I90">
            <v>0</v>
          </cell>
          <cell r="J90">
            <v>0</v>
          </cell>
          <cell r="K90">
            <v>973.46</v>
          </cell>
        </row>
        <row r="91">
          <cell r="A91" t="str">
            <v>162A</v>
          </cell>
          <cell r="B91" t="str">
            <v>A</v>
          </cell>
          <cell r="C91" t="str">
            <v xml:space="preserve">ALFREDO ABELA                           </v>
          </cell>
          <cell r="D91">
            <v>0.38740000000000002</v>
          </cell>
          <cell r="E91">
            <v>107011.63</v>
          </cell>
          <cell r="F91">
            <v>0</v>
          </cell>
          <cell r="G91">
            <v>4801.3500000000004</v>
          </cell>
          <cell r="H91">
            <v>0</v>
          </cell>
          <cell r="I91">
            <v>0</v>
          </cell>
          <cell r="J91">
            <v>0</v>
          </cell>
          <cell r="K91">
            <v>111812.98</v>
          </cell>
        </row>
        <row r="92">
          <cell r="A92" t="str">
            <v>162MA</v>
          </cell>
          <cell r="B92" t="str">
            <v>A</v>
          </cell>
          <cell r="C92" t="str">
            <v xml:space="preserve">ALFREDO ABELA                           </v>
          </cell>
          <cell r="D92">
            <v>0</v>
          </cell>
          <cell r="E92">
            <v>331.2</v>
          </cell>
          <cell r="F92">
            <v>0</v>
          </cell>
          <cell r="G92">
            <v>38.950000000000003</v>
          </cell>
          <cell r="H92">
            <v>0</v>
          </cell>
          <cell r="I92">
            <v>0</v>
          </cell>
          <cell r="J92">
            <v>-0.76</v>
          </cell>
          <cell r="K92">
            <v>370.91</v>
          </cell>
        </row>
        <row r="93">
          <cell r="A93" t="str">
            <v>163A</v>
          </cell>
          <cell r="B93" t="str">
            <v>A</v>
          </cell>
          <cell r="C93" t="str">
            <v xml:space="preserve">YIH YU CHUAN                            </v>
          </cell>
          <cell r="D93">
            <v>0.38740000000000002</v>
          </cell>
          <cell r="E93">
            <v>90937.36</v>
          </cell>
          <cell r="F93">
            <v>0</v>
          </cell>
          <cell r="G93">
            <v>6577.38</v>
          </cell>
          <cell r="H93">
            <v>0</v>
          </cell>
          <cell r="I93">
            <v>0</v>
          </cell>
          <cell r="J93">
            <v>0</v>
          </cell>
          <cell r="K93">
            <v>97514.74</v>
          </cell>
        </row>
        <row r="94">
          <cell r="A94" t="str">
            <v>164A</v>
          </cell>
          <cell r="B94" t="str">
            <v>A</v>
          </cell>
          <cell r="C94" t="str">
            <v xml:space="preserve">SONIA DAS GRACAS SAECHETA               </v>
          </cell>
          <cell r="D94">
            <v>0.38740000000000002</v>
          </cell>
          <cell r="E94">
            <v>73269.36</v>
          </cell>
          <cell r="F94">
            <v>5404.29</v>
          </cell>
          <cell r="G94">
            <v>5383.13</v>
          </cell>
          <cell r="H94">
            <v>0</v>
          </cell>
          <cell r="I94">
            <v>0</v>
          </cell>
          <cell r="J94">
            <v>11521.82</v>
          </cell>
          <cell r="K94">
            <v>72534.960000000006</v>
          </cell>
        </row>
        <row r="95">
          <cell r="A95" t="str">
            <v>171A</v>
          </cell>
          <cell r="B95" t="str">
            <v>A</v>
          </cell>
          <cell r="C95" t="str">
            <v xml:space="preserve">KAYAMI MURAI                            </v>
          </cell>
          <cell r="D95">
            <v>0.38740000000000002</v>
          </cell>
          <cell r="E95">
            <v>13576.13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13576.13</v>
          </cell>
        </row>
        <row r="96">
          <cell r="A96" t="str">
            <v>172A</v>
          </cell>
          <cell r="B96" t="str">
            <v>A</v>
          </cell>
          <cell r="C96" t="str">
            <v xml:space="preserve">LEILA ELIAS NEMES                       </v>
          </cell>
          <cell r="D96">
            <v>0.38740000000000002</v>
          </cell>
          <cell r="E96">
            <v>33754.14</v>
          </cell>
          <cell r="F96">
            <v>0</v>
          </cell>
          <cell r="G96">
            <v>2101.13</v>
          </cell>
          <cell r="H96">
            <v>0</v>
          </cell>
          <cell r="I96">
            <v>0</v>
          </cell>
          <cell r="J96">
            <v>275.58</v>
          </cell>
          <cell r="K96">
            <v>35579.69</v>
          </cell>
        </row>
        <row r="97">
          <cell r="A97" t="str">
            <v>172MA</v>
          </cell>
          <cell r="B97" t="str">
            <v>A</v>
          </cell>
          <cell r="C97" t="str">
            <v xml:space="preserve">LEILA ELIAS NEMES                       </v>
          </cell>
          <cell r="D97">
            <v>0</v>
          </cell>
          <cell r="E97">
            <v>149.28</v>
          </cell>
          <cell r="F97">
            <v>0</v>
          </cell>
          <cell r="G97">
            <v>17.899999999999999</v>
          </cell>
          <cell r="H97">
            <v>0</v>
          </cell>
          <cell r="I97">
            <v>0</v>
          </cell>
          <cell r="J97">
            <v>0</v>
          </cell>
          <cell r="K97">
            <v>167.18</v>
          </cell>
        </row>
        <row r="98">
          <cell r="A98" t="str">
            <v>173A</v>
          </cell>
          <cell r="B98" t="str">
            <v>A</v>
          </cell>
          <cell r="C98" t="str">
            <v xml:space="preserve">JOSE NILO DE MOURA PADILHA              </v>
          </cell>
          <cell r="D98">
            <v>0.38740000000000002</v>
          </cell>
          <cell r="E98">
            <v>99483.56</v>
          </cell>
          <cell r="F98">
            <v>1434.4</v>
          </cell>
          <cell r="G98">
            <v>3748.44</v>
          </cell>
          <cell r="H98">
            <v>0</v>
          </cell>
          <cell r="I98">
            <v>9.5</v>
          </cell>
          <cell r="J98">
            <v>4953.66</v>
          </cell>
          <cell r="K98">
            <v>99722.240000000005</v>
          </cell>
        </row>
        <row r="99">
          <cell r="A99" t="str">
            <v>173MA</v>
          </cell>
          <cell r="B99" t="str">
            <v>A</v>
          </cell>
          <cell r="C99" t="str">
            <v xml:space="preserve">JOSE NILO DE MOURA PADILHA              </v>
          </cell>
          <cell r="D99">
            <v>0</v>
          </cell>
          <cell r="E99">
            <v>6200.14</v>
          </cell>
          <cell r="F99">
            <v>0</v>
          </cell>
          <cell r="G99">
            <v>702.53</v>
          </cell>
          <cell r="H99">
            <v>0</v>
          </cell>
          <cell r="I99">
            <v>0</v>
          </cell>
          <cell r="J99">
            <v>0</v>
          </cell>
          <cell r="K99">
            <v>6902.67</v>
          </cell>
        </row>
        <row r="100">
          <cell r="A100" t="str">
            <v>174A</v>
          </cell>
          <cell r="B100" t="str">
            <v>A</v>
          </cell>
          <cell r="C100" t="str">
            <v xml:space="preserve">NELSON GATTAS                           </v>
          </cell>
          <cell r="D100">
            <v>0.38740000000000002</v>
          </cell>
          <cell r="E100">
            <v>35629.360000000001</v>
          </cell>
          <cell r="F100">
            <v>0</v>
          </cell>
          <cell r="G100">
            <v>2035.47</v>
          </cell>
          <cell r="H100">
            <v>0</v>
          </cell>
          <cell r="I100">
            <v>0.86</v>
          </cell>
          <cell r="J100">
            <v>-1.8</v>
          </cell>
          <cell r="K100">
            <v>37667.49</v>
          </cell>
        </row>
        <row r="101">
          <cell r="A101" t="str">
            <v>181A</v>
          </cell>
          <cell r="B101" t="str">
            <v>A</v>
          </cell>
          <cell r="C101" t="str">
            <v xml:space="preserve">NAZARIO ANIBAL AGUIRRE                  </v>
          </cell>
          <cell r="D101">
            <v>0.38740000000000002</v>
          </cell>
          <cell r="E101">
            <v>38708.86</v>
          </cell>
          <cell r="F101">
            <v>0</v>
          </cell>
          <cell r="G101">
            <v>2179.42</v>
          </cell>
          <cell r="H101">
            <v>0</v>
          </cell>
          <cell r="I101">
            <v>0</v>
          </cell>
          <cell r="J101">
            <v>-46.14</v>
          </cell>
          <cell r="K101">
            <v>40934.42</v>
          </cell>
        </row>
        <row r="102">
          <cell r="A102" t="str">
            <v>181MA</v>
          </cell>
          <cell r="B102" t="str">
            <v>A</v>
          </cell>
          <cell r="C102" t="str">
            <v xml:space="preserve">NAZARIO ANIBAL AGUIRRE                  </v>
          </cell>
          <cell r="D102">
            <v>0</v>
          </cell>
          <cell r="E102">
            <v>1782.15</v>
          </cell>
          <cell r="F102">
            <v>0</v>
          </cell>
          <cell r="G102">
            <v>192.48</v>
          </cell>
          <cell r="H102">
            <v>0</v>
          </cell>
          <cell r="I102">
            <v>0</v>
          </cell>
          <cell r="J102">
            <v>-1.75</v>
          </cell>
          <cell r="K102">
            <v>1976.38</v>
          </cell>
        </row>
        <row r="103">
          <cell r="A103" t="str">
            <v>182A</v>
          </cell>
          <cell r="B103" t="str">
            <v>A</v>
          </cell>
          <cell r="C103" t="str">
            <v xml:space="preserve">JULIO EUGENIO BALDERMANN                </v>
          </cell>
          <cell r="D103">
            <v>0.38740000000000002</v>
          </cell>
          <cell r="E103">
            <v>26480</v>
          </cell>
          <cell r="F103">
            <v>0</v>
          </cell>
          <cell r="G103">
            <v>2164.27</v>
          </cell>
          <cell r="H103">
            <v>0</v>
          </cell>
          <cell r="I103">
            <v>0</v>
          </cell>
          <cell r="J103">
            <v>-49.8</v>
          </cell>
          <cell r="K103">
            <v>28694.07</v>
          </cell>
        </row>
        <row r="104">
          <cell r="A104" t="str">
            <v>182A</v>
          </cell>
          <cell r="B104" t="str">
            <v>A</v>
          </cell>
          <cell r="C104" t="str">
            <v xml:space="preserve">NAZARIO ANIBAL AGUIRRE                  </v>
          </cell>
          <cell r="D104">
            <v>0.38740000000000002</v>
          </cell>
          <cell r="E104">
            <v>12228.86</v>
          </cell>
          <cell r="F104">
            <v>0</v>
          </cell>
          <cell r="G104">
            <v>11.49</v>
          </cell>
          <cell r="H104">
            <v>0</v>
          </cell>
          <cell r="I104">
            <v>0</v>
          </cell>
          <cell r="J104">
            <v>0</v>
          </cell>
          <cell r="K104">
            <v>12240.35</v>
          </cell>
        </row>
        <row r="105">
          <cell r="A105" t="str">
            <v>182MA</v>
          </cell>
          <cell r="B105" t="str">
            <v>A</v>
          </cell>
          <cell r="C105" t="str">
            <v xml:space="preserve">JULIO EUGENIO BALDERMANN                </v>
          </cell>
          <cell r="D105">
            <v>0</v>
          </cell>
          <cell r="E105">
            <v>555.66</v>
          </cell>
          <cell r="F105">
            <v>0</v>
          </cell>
          <cell r="G105">
            <v>62.14</v>
          </cell>
          <cell r="H105">
            <v>0</v>
          </cell>
          <cell r="I105">
            <v>0</v>
          </cell>
          <cell r="J105">
            <v>-0.82</v>
          </cell>
          <cell r="K105">
            <v>618.62</v>
          </cell>
        </row>
        <row r="106">
          <cell r="A106" t="str">
            <v>183A</v>
          </cell>
          <cell r="B106" t="str">
            <v>A</v>
          </cell>
          <cell r="C106" t="str">
            <v xml:space="preserve">CAMILA SOARES DE SOUZA SARTIN           </v>
          </cell>
          <cell r="D106">
            <v>0.38740000000000002</v>
          </cell>
          <cell r="E106">
            <v>188988.79999999999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-0.2</v>
          </cell>
          <cell r="K106">
            <v>188989</v>
          </cell>
        </row>
        <row r="107">
          <cell r="A107" t="str">
            <v>184A</v>
          </cell>
          <cell r="B107" t="str">
            <v>A</v>
          </cell>
          <cell r="C107" t="str">
            <v xml:space="preserve">CRISTINA REUTER CAMARGO                 </v>
          </cell>
          <cell r="D107">
            <v>0.38740000000000002</v>
          </cell>
          <cell r="E107">
            <v>39122.800000000003</v>
          </cell>
          <cell r="F107">
            <v>0</v>
          </cell>
          <cell r="G107">
            <v>2321.16</v>
          </cell>
          <cell r="H107">
            <v>0</v>
          </cell>
          <cell r="I107">
            <v>0</v>
          </cell>
          <cell r="J107">
            <v>-7.95</v>
          </cell>
          <cell r="K107">
            <v>41451.910000000003</v>
          </cell>
        </row>
        <row r="108">
          <cell r="A108" t="str">
            <v>192A</v>
          </cell>
          <cell r="B108" t="str">
            <v>A</v>
          </cell>
          <cell r="C108" t="str">
            <v xml:space="preserve">LILIAM MARINA DE AZEVEDO LOPES          </v>
          </cell>
          <cell r="D108">
            <v>0.38740000000000002</v>
          </cell>
          <cell r="E108">
            <v>43404.17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43404.17</v>
          </cell>
        </row>
        <row r="109">
          <cell r="A109" t="str">
            <v>193A</v>
          </cell>
          <cell r="B109" t="str">
            <v>A</v>
          </cell>
          <cell r="C109" t="str">
            <v xml:space="preserve">JET STREAM TURISMO LTDA                 </v>
          </cell>
          <cell r="D109">
            <v>0.38740000000000002</v>
          </cell>
          <cell r="E109">
            <v>144730.32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144730.32</v>
          </cell>
        </row>
        <row r="110">
          <cell r="A110" t="str">
            <v>194A</v>
          </cell>
          <cell r="B110" t="str">
            <v>A</v>
          </cell>
          <cell r="C110" t="str">
            <v xml:space="preserve">ISABEL CRISTINA GUIMARÃES               </v>
          </cell>
          <cell r="D110">
            <v>0.38740000000000002</v>
          </cell>
          <cell r="E110">
            <v>25356</v>
          </cell>
          <cell r="F110">
            <v>0</v>
          </cell>
          <cell r="G110">
            <v>346.13</v>
          </cell>
          <cell r="H110">
            <v>0</v>
          </cell>
          <cell r="I110">
            <v>0</v>
          </cell>
          <cell r="J110">
            <v>-6.96</v>
          </cell>
          <cell r="K110">
            <v>25709.09</v>
          </cell>
        </row>
        <row r="111">
          <cell r="A111" t="str">
            <v>194MA</v>
          </cell>
          <cell r="B111" t="str">
            <v>A</v>
          </cell>
          <cell r="C111" t="str">
            <v xml:space="preserve">ISABEL CRISTINA GUIMARÃES               </v>
          </cell>
          <cell r="D111">
            <v>0</v>
          </cell>
          <cell r="E111">
            <v>631.94000000000005</v>
          </cell>
          <cell r="F111">
            <v>0</v>
          </cell>
          <cell r="G111">
            <v>22.35</v>
          </cell>
          <cell r="H111">
            <v>0</v>
          </cell>
          <cell r="I111">
            <v>0</v>
          </cell>
          <cell r="J111">
            <v>-1.35</v>
          </cell>
          <cell r="K111">
            <v>655.64</v>
          </cell>
        </row>
        <row r="112">
          <cell r="A112" t="str">
            <v>201A</v>
          </cell>
          <cell r="B112" t="str">
            <v>A</v>
          </cell>
          <cell r="C112" t="str">
            <v xml:space="preserve">SUELY ZATTAR SAAD                       </v>
          </cell>
          <cell r="D112">
            <v>0.38740000000000002</v>
          </cell>
          <cell r="E112">
            <v>173692.82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173692.82</v>
          </cell>
        </row>
        <row r="113">
          <cell r="A113" t="str">
            <v>202A</v>
          </cell>
          <cell r="B113" t="str">
            <v>A</v>
          </cell>
          <cell r="C113" t="str">
            <v xml:space="preserve">SUELY ZATTAR SAAD                       </v>
          </cell>
          <cell r="D113">
            <v>0.38740000000000002</v>
          </cell>
          <cell r="E113">
            <v>173692.82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173692.82</v>
          </cell>
        </row>
        <row r="114">
          <cell r="A114" t="str">
            <v>203A</v>
          </cell>
          <cell r="B114" t="str">
            <v>A</v>
          </cell>
          <cell r="C114" t="str">
            <v xml:space="preserve">JONSELY BARBOSA DE SIQUEIRA             </v>
          </cell>
          <cell r="D114">
            <v>0.38740000000000002</v>
          </cell>
          <cell r="E114">
            <v>99451.26</v>
          </cell>
          <cell r="F114">
            <v>16896.8</v>
          </cell>
          <cell r="G114">
            <v>7861.51</v>
          </cell>
          <cell r="H114">
            <v>0</v>
          </cell>
          <cell r="I114">
            <v>0.95</v>
          </cell>
          <cell r="J114">
            <v>29495.89</v>
          </cell>
          <cell r="K114">
            <v>94714.63</v>
          </cell>
        </row>
        <row r="115">
          <cell r="A115" t="str">
            <v>203MA</v>
          </cell>
          <cell r="B115" t="str">
            <v>A</v>
          </cell>
          <cell r="C115" t="str">
            <v xml:space="preserve">JONSELY BARBOSA DE SIQUEIRA             </v>
          </cell>
          <cell r="D115">
            <v>0</v>
          </cell>
          <cell r="E115">
            <v>445.81</v>
          </cell>
          <cell r="F115">
            <v>0</v>
          </cell>
          <cell r="G115">
            <v>52.1</v>
          </cell>
          <cell r="H115">
            <v>0</v>
          </cell>
          <cell r="I115">
            <v>0</v>
          </cell>
          <cell r="J115">
            <v>-0.26</v>
          </cell>
          <cell r="K115">
            <v>498.17</v>
          </cell>
        </row>
        <row r="116">
          <cell r="A116" t="str">
            <v>204A</v>
          </cell>
          <cell r="B116" t="str">
            <v>A</v>
          </cell>
          <cell r="C116" t="str">
            <v xml:space="preserve">PRISCILA DA SILVA GOMES                 </v>
          </cell>
          <cell r="D116">
            <v>0.38740000000000002</v>
          </cell>
          <cell r="E116">
            <v>62080.58</v>
          </cell>
          <cell r="F116">
            <v>0</v>
          </cell>
          <cell r="G116">
            <v>943.86</v>
          </cell>
          <cell r="H116">
            <v>0</v>
          </cell>
          <cell r="I116">
            <v>2.2799999999999998</v>
          </cell>
          <cell r="J116">
            <v>0</v>
          </cell>
          <cell r="K116">
            <v>63026.720000000001</v>
          </cell>
        </row>
        <row r="117">
          <cell r="A117" t="str">
            <v>211A</v>
          </cell>
          <cell r="B117" t="str">
            <v>A</v>
          </cell>
          <cell r="C117" t="str">
            <v xml:space="preserve">JOSE CARLOS DA SILVEIRA PINHEIRO NETO   </v>
          </cell>
          <cell r="D117">
            <v>0.38740000000000002</v>
          </cell>
          <cell r="E117">
            <v>32745.52</v>
          </cell>
          <cell r="F117">
            <v>0</v>
          </cell>
          <cell r="G117">
            <v>2374.94</v>
          </cell>
          <cell r="H117">
            <v>0</v>
          </cell>
          <cell r="I117">
            <v>0</v>
          </cell>
          <cell r="J117">
            <v>-0.43</v>
          </cell>
          <cell r="K117">
            <v>35120.89</v>
          </cell>
        </row>
        <row r="118">
          <cell r="A118" t="str">
            <v>211MA</v>
          </cell>
          <cell r="B118" t="str">
            <v>A</v>
          </cell>
          <cell r="C118" t="str">
            <v xml:space="preserve">JOSE CARLOS DA SILVEIRA PINHEIRO NETO   </v>
          </cell>
          <cell r="D118">
            <v>0</v>
          </cell>
          <cell r="E118">
            <v>1335.16</v>
          </cell>
          <cell r="F118">
            <v>0</v>
          </cell>
          <cell r="G118">
            <v>147.66</v>
          </cell>
          <cell r="H118">
            <v>0</v>
          </cell>
          <cell r="I118">
            <v>0</v>
          </cell>
          <cell r="J118">
            <v>-0.38</v>
          </cell>
          <cell r="K118">
            <v>1483.2</v>
          </cell>
        </row>
        <row r="119">
          <cell r="A119" t="str">
            <v>212A</v>
          </cell>
          <cell r="B119" t="str">
            <v>A</v>
          </cell>
          <cell r="C119" t="str">
            <v xml:space="preserve">LAURO KENITI OKUYAMA                    </v>
          </cell>
          <cell r="D119">
            <v>0.38740000000000002</v>
          </cell>
          <cell r="E119">
            <v>102792.82</v>
          </cell>
          <cell r="F119">
            <v>17236</v>
          </cell>
          <cell r="G119">
            <v>5479.29</v>
          </cell>
          <cell r="H119">
            <v>0</v>
          </cell>
          <cell r="I119">
            <v>0</v>
          </cell>
          <cell r="J119">
            <v>26244.5</v>
          </cell>
          <cell r="K119">
            <v>99263.61</v>
          </cell>
        </row>
        <row r="120">
          <cell r="A120" t="str">
            <v>213A</v>
          </cell>
          <cell r="B120" t="str">
            <v>A</v>
          </cell>
          <cell r="C120" t="str">
            <v xml:space="preserve">MARIA DA GLORIA MARCONDES GOHN          </v>
          </cell>
          <cell r="D120">
            <v>0.38740000000000002</v>
          </cell>
          <cell r="E120">
            <v>140824.15</v>
          </cell>
          <cell r="F120">
            <v>34.17</v>
          </cell>
          <cell r="G120">
            <v>2780.94</v>
          </cell>
          <cell r="H120">
            <v>0</v>
          </cell>
          <cell r="I120">
            <v>0</v>
          </cell>
          <cell r="J120">
            <v>4012.33</v>
          </cell>
          <cell r="K120">
            <v>139626.93</v>
          </cell>
        </row>
        <row r="121">
          <cell r="A121" t="str">
            <v>213MA</v>
          </cell>
          <cell r="B121" t="str">
            <v>A</v>
          </cell>
          <cell r="C121" t="str">
            <v xml:space="preserve">MARIA DA GLORIA MARCONDES GOHN          </v>
          </cell>
          <cell r="D121">
            <v>0</v>
          </cell>
          <cell r="E121">
            <v>462.48</v>
          </cell>
          <cell r="F121">
            <v>0</v>
          </cell>
          <cell r="G121">
            <v>54.05</v>
          </cell>
          <cell r="H121">
            <v>0</v>
          </cell>
          <cell r="I121">
            <v>0</v>
          </cell>
          <cell r="J121">
            <v>-0.27</v>
          </cell>
          <cell r="K121">
            <v>516.79999999999995</v>
          </cell>
        </row>
        <row r="122">
          <cell r="A122" t="str">
            <v>214A</v>
          </cell>
          <cell r="B122" t="str">
            <v>A</v>
          </cell>
          <cell r="C122" t="str">
            <v xml:space="preserve">SALVADOR GREGORIO SEGOVIA               </v>
          </cell>
          <cell r="D122">
            <v>0.38740000000000002</v>
          </cell>
          <cell r="E122">
            <v>159269.6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159269.6</v>
          </cell>
        </row>
        <row r="123">
          <cell r="A123" t="str">
            <v>221A</v>
          </cell>
          <cell r="B123" t="str">
            <v>A</v>
          </cell>
          <cell r="C123" t="str">
            <v xml:space="preserve">EDSON BORGES                            </v>
          </cell>
          <cell r="D123">
            <v>0.38740000000000002</v>
          </cell>
          <cell r="E123">
            <v>154491.6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154491.6</v>
          </cell>
        </row>
        <row r="124">
          <cell r="A124" t="str">
            <v>222A</v>
          </cell>
          <cell r="B124" t="str">
            <v>A</v>
          </cell>
          <cell r="C124" t="str">
            <v xml:space="preserve">EDSON BORGES                            </v>
          </cell>
          <cell r="D124">
            <v>0.38740000000000002</v>
          </cell>
          <cell r="E124">
            <v>154491.6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154491.6</v>
          </cell>
        </row>
        <row r="125">
          <cell r="A125" t="str">
            <v>223A</v>
          </cell>
          <cell r="B125" t="str">
            <v>A</v>
          </cell>
          <cell r="C125" t="str">
            <v xml:space="preserve">LUIZ AUGUSTO MACHADO CAZARINI           </v>
          </cell>
          <cell r="D125">
            <v>0.38740000000000002</v>
          </cell>
          <cell r="E125">
            <v>67622</v>
          </cell>
          <cell r="F125">
            <v>0</v>
          </cell>
          <cell r="G125">
            <v>2294.69</v>
          </cell>
          <cell r="H125">
            <v>0</v>
          </cell>
          <cell r="I125">
            <v>0</v>
          </cell>
          <cell r="J125">
            <v>2.41</v>
          </cell>
          <cell r="K125">
            <v>69914.28</v>
          </cell>
        </row>
        <row r="126">
          <cell r="A126" t="str">
            <v>224A</v>
          </cell>
          <cell r="B126" t="str">
            <v>A</v>
          </cell>
          <cell r="C126" t="str">
            <v xml:space="preserve">ADILSON JOAQUIM WESTHEIMER CAVALCANTE   </v>
          </cell>
          <cell r="D126">
            <v>0.38740000000000002</v>
          </cell>
          <cell r="E126">
            <v>44190.11</v>
          </cell>
          <cell r="F126">
            <v>0</v>
          </cell>
          <cell r="G126">
            <v>2866.34</v>
          </cell>
          <cell r="H126">
            <v>0</v>
          </cell>
          <cell r="I126">
            <v>0</v>
          </cell>
          <cell r="J126">
            <v>-4.82</v>
          </cell>
          <cell r="K126">
            <v>47061.27</v>
          </cell>
        </row>
        <row r="127">
          <cell r="A127" t="str">
            <v>224MA</v>
          </cell>
          <cell r="B127" t="str">
            <v>A</v>
          </cell>
          <cell r="C127" t="str">
            <v xml:space="preserve">ADILSON JOAQUIM WESTHEIMER CAVALCANTE   </v>
          </cell>
          <cell r="D127">
            <v>0</v>
          </cell>
          <cell r="E127">
            <v>404.73</v>
          </cell>
          <cell r="F127">
            <v>0</v>
          </cell>
          <cell r="G127">
            <v>47.77</v>
          </cell>
          <cell r="H127">
            <v>0</v>
          </cell>
          <cell r="I127">
            <v>0.45</v>
          </cell>
          <cell r="J127">
            <v>0.68</v>
          </cell>
          <cell r="K127">
            <v>452.27</v>
          </cell>
        </row>
        <row r="128">
          <cell r="A128" t="str">
            <v>231A</v>
          </cell>
          <cell r="B128" t="str">
            <v>A</v>
          </cell>
          <cell r="C128" t="str">
            <v xml:space="preserve">DELOÁ MOURA CARVALHO                    </v>
          </cell>
          <cell r="D128">
            <v>0.38740000000000002</v>
          </cell>
          <cell r="E128">
            <v>6284</v>
          </cell>
          <cell r="F128">
            <v>0</v>
          </cell>
          <cell r="G128">
            <v>341.31</v>
          </cell>
          <cell r="H128">
            <v>32.81</v>
          </cell>
          <cell r="I128">
            <v>44.3</v>
          </cell>
          <cell r="J128">
            <v>0</v>
          </cell>
          <cell r="K128">
            <v>6702.42</v>
          </cell>
        </row>
        <row r="129">
          <cell r="A129" t="str">
            <v>232A</v>
          </cell>
          <cell r="B129" t="str">
            <v>A</v>
          </cell>
          <cell r="C129" t="str">
            <v xml:space="preserve">CARLO ERNESTO MARIA PARETO              </v>
          </cell>
          <cell r="D129">
            <v>0.38740000000000002</v>
          </cell>
          <cell r="E129">
            <v>21486.84</v>
          </cell>
          <cell r="F129">
            <v>0</v>
          </cell>
          <cell r="G129">
            <v>226.21</v>
          </cell>
          <cell r="H129">
            <v>0</v>
          </cell>
          <cell r="I129">
            <v>0</v>
          </cell>
          <cell r="J129">
            <v>0</v>
          </cell>
          <cell r="K129">
            <v>21713.05</v>
          </cell>
        </row>
        <row r="130">
          <cell r="A130" t="str">
            <v>233A</v>
          </cell>
          <cell r="B130" t="str">
            <v>A</v>
          </cell>
          <cell r="C130" t="str">
            <v xml:space="preserve">ALEXANDRE ITIRO KARIYA                  </v>
          </cell>
          <cell r="D130">
            <v>0.38740000000000002</v>
          </cell>
          <cell r="E130">
            <v>36691.26</v>
          </cell>
          <cell r="F130">
            <v>0</v>
          </cell>
          <cell r="G130">
            <v>2369.5700000000002</v>
          </cell>
          <cell r="H130">
            <v>169.11</v>
          </cell>
          <cell r="I130">
            <v>314.08999999999997</v>
          </cell>
          <cell r="J130">
            <v>0</v>
          </cell>
          <cell r="K130">
            <v>39544.03</v>
          </cell>
        </row>
        <row r="131">
          <cell r="A131" t="str">
            <v>234A</v>
          </cell>
          <cell r="B131" t="str">
            <v>A</v>
          </cell>
          <cell r="C131" t="str">
            <v xml:space="preserve">OURIWALDO SIDNEY DOS SANTOS             </v>
          </cell>
          <cell r="D131">
            <v>0.38740000000000002</v>
          </cell>
          <cell r="E131">
            <v>46319.34</v>
          </cell>
          <cell r="F131">
            <v>0</v>
          </cell>
          <cell r="G131">
            <v>2895.69</v>
          </cell>
          <cell r="H131">
            <v>0</v>
          </cell>
          <cell r="I131">
            <v>0</v>
          </cell>
          <cell r="J131">
            <v>3.57</v>
          </cell>
          <cell r="K131">
            <v>49211.46</v>
          </cell>
        </row>
        <row r="132">
          <cell r="A132" t="str">
            <v>234MA</v>
          </cell>
          <cell r="B132" t="str">
            <v>A</v>
          </cell>
          <cell r="C132" t="str">
            <v xml:space="preserve">OURIWALDO SIDNEY DOS SANTOS             </v>
          </cell>
          <cell r="D132">
            <v>0</v>
          </cell>
          <cell r="E132">
            <v>1474.54</v>
          </cell>
          <cell r="F132">
            <v>0</v>
          </cell>
          <cell r="G132">
            <v>179.67</v>
          </cell>
          <cell r="H132">
            <v>0</v>
          </cell>
          <cell r="I132">
            <v>0</v>
          </cell>
          <cell r="J132">
            <v>-2.98</v>
          </cell>
          <cell r="K132">
            <v>1657.19</v>
          </cell>
        </row>
        <row r="133">
          <cell r="A133" t="str">
            <v>241A</v>
          </cell>
          <cell r="B133" t="str">
            <v>A</v>
          </cell>
          <cell r="C133" t="str">
            <v xml:space="preserve">SERGIO BARBOSA DA SILVEIRA              </v>
          </cell>
          <cell r="D133">
            <v>0.38740000000000002</v>
          </cell>
          <cell r="E133">
            <v>26782.82</v>
          </cell>
          <cell r="F133">
            <v>0</v>
          </cell>
          <cell r="G133">
            <v>976.32</v>
          </cell>
          <cell r="H133">
            <v>0</v>
          </cell>
          <cell r="I133">
            <v>0</v>
          </cell>
          <cell r="J133">
            <v>5.17</v>
          </cell>
          <cell r="K133">
            <v>27753.97</v>
          </cell>
        </row>
        <row r="134">
          <cell r="A134" t="str">
            <v>242A</v>
          </cell>
          <cell r="B134" t="str">
            <v>A</v>
          </cell>
          <cell r="C134" t="str">
            <v xml:space="preserve">MARIO TOMIO MIYAHARA                    </v>
          </cell>
          <cell r="D134">
            <v>0.38740000000000002</v>
          </cell>
          <cell r="E134">
            <v>48780.38</v>
          </cell>
          <cell r="F134">
            <v>0</v>
          </cell>
          <cell r="G134">
            <v>3254.63</v>
          </cell>
          <cell r="H134">
            <v>0</v>
          </cell>
          <cell r="I134">
            <v>0</v>
          </cell>
          <cell r="J134">
            <v>-17.600000000000001</v>
          </cell>
          <cell r="K134">
            <v>52052.61</v>
          </cell>
        </row>
        <row r="135">
          <cell r="A135" t="str">
            <v>243A</v>
          </cell>
          <cell r="B135" t="str">
            <v>A</v>
          </cell>
          <cell r="C135" t="str">
            <v xml:space="preserve">ALISSANDRA COSTA DO NASCIMENTO          </v>
          </cell>
          <cell r="D135">
            <v>0.38740000000000002</v>
          </cell>
          <cell r="E135">
            <v>45319.02</v>
          </cell>
          <cell r="F135">
            <v>0</v>
          </cell>
          <cell r="G135">
            <v>1933.06</v>
          </cell>
          <cell r="H135">
            <v>0</v>
          </cell>
          <cell r="I135">
            <v>0</v>
          </cell>
          <cell r="J135">
            <v>-7.61</v>
          </cell>
          <cell r="K135">
            <v>47259.69</v>
          </cell>
        </row>
        <row r="136">
          <cell r="A136" t="str">
            <v>244A</v>
          </cell>
          <cell r="B136" t="str">
            <v>A</v>
          </cell>
          <cell r="C136" t="str">
            <v xml:space="preserve">NIDIA MARIA MASSARO                     </v>
          </cell>
          <cell r="D136">
            <v>0.38740000000000002</v>
          </cell>
          <cell r="E136">
            <v>181851</v>
          </cell>
          <cell r="F136">
            <v>29.15</v>
          </cell>
          <cell r="G136">
            <v>5703.81</v>
          </cell>
          <cell r="H136">
            <v>0</v>
          </cell>
          <cell r="I136">
            <v>0</v>
          </cell>
          <cell r="J136">
            <v>10233.65</v>
          </cell>
          <cell r="K136">
            <v>177350.31</v>
          </cell>
        </row>
        <row r="137">
          <cell r="A137" t="str">
            <v>251A</v>
          </cell>
          <cell r="B137" t="str">
            <v>A</v>
          </cell>
          <cell r="C137" t="str">
            <v xml:space="preserve">JANE DE SOUZA AMORIM                    </v>
          </cell>
          <cell r="D137">
            <v>0.38740000000000002</v>
          </cell>
          <cell r="E137">
            <v>32408.959999999999</v>
          </cell>
          <cell r="F137">
            <v>0</v>
          </cell>
          <cell r="G137">
            <v>2310.65</v>
          </cell>
          <cell r="H137">
            <v>0</v>
          </cell>
          <cell r="I137">
            <v>0</v>
          </cell>
          <cell r="J137">
            <v>0</v>
          </cell>
          <cell r="K137">
            <v>34719.61</v>
          </cell>
        </row>
        <row r="138">
          <cell r="A138" t="str">
            <v>251MA</v>
          </cell>
          <cell r="B138" t="str">
            <v>A</v>
          </cell>
          <cell r="C138" t="str">
            <v xml:space="preserve">JANE DE SOUZA AMORIM                    </v>
          </cell>
          <cell r="D138">
            <v>0</v>
          </cell>
          <cell r="E138">
            <v>602.29999999999995</v>
          </cell>
          <cell r="F138">
            <v>0</v>
          </cell>
          <cell r="G138">
            <v>62.65</v>
          </cell>
          <cell r="H138">
            <v>6.61</v>
          </cell>
          <cell r="I138">
            <v>0.22</v>
          </cell>
          <cell r="J138">
            <v>7.02</v>
          </cell>
          <cell r="K138">
            <v>664.76</v>
          </cell>
        </row>
        <row r="139">
          <cell r="A139" t="str">
            <v>251NA</v>
          </cell>
          <cell r="B139" t="str">
            <v>A</v>
          </cell>
          <cell r="C139" t="str">
            <v xml:space="preserve">JANE DE SOUZA AMORIM                    </v>
          </cell>
          <cell r="D139">
            <v>0</v>
          </cell>
          <cell r="E139">
            <v>1133.3399999999999</v>
          </cell>
          <cell r="F139">
            <v>0</v>
          </cell>
          <cell r="G139">
            <v>0.33</v>
          </cell>
          <cell r="H139">
            <v>11.34</v>
          </cell>
          <cell r="I139">
            <v>0.38</v>
          </cell>
          <cell r="J139">
            <v>12.05</v>
          </cell>
          <cell r="K139">
            <v>1133.3399999999999</v>
          </cell>
        </row>
        <row r="140">
          <cell r="A140" t="str">
            <v>252A</v>
          </cell>
          <cell r="B140" t="str">
            <v>A</v>
          </cell>
          <cell r="C140" t="str">
            <v xml:space="preserve">LUZIA GOMES DE ARAUJO NICOLIA           </v>
          </cell>
          <cell r="D140">
            <v>0.38740000000000002</v>
          </cell>
          <cell r="E140">
            <v>48602.51</v>
          </cell>
          <cell r="F140">
            <v>0</v>
          </cell>
          <cell r="G140">
            <v>3137.77</v>
          </cell>
          <cell r="H140">
            <v>0</v>
          </cell>
          <cell r="I140">
            <v>1.96</v>
          </cell>
          <cell r="J140">
            <v>-0.01</v>
          </cell>
          <cell r="K140">
            <v>51742.25</v>
          </cell>
        </row>
        <row r="141">
          <cell r="A141" t="str">
            <v>253A</v>
          </cell>
          <cell r="B141" t="str">
            <v>A</v>
          </cell>
          <cell r="C141" t="str">
            <v xml:space="preserve">SALVADOR GREGORIO SEGOVIA               </v>
          </cell>
          <cell r="D141">
            <v>0.38740000000000002</v>
          </cell>
          <cell r="E141">
            <v>165770.4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165770.4</v>
          </cell>
        </row>
        <row r="142">
          <cell r="A142" t="str">
            <v>254A</v>
          </cell>
          <cell r="B142" t="str">
            <v>A</v>
          </cell>
          <cell r="C142" t="str">
            <v xml:space="preserve">PEDRO PASCHOAL FILHO                    </v>
          </cell>
          <cell r="D142">
            <v>0.38740000000000002</v>
          </cell>
          <cell r="E142">
            <v>45878.879999999997</v>
          </cell>
          <cell r="F142">
            <v>0</v>
          </cell>
          <cell r="G142">
            <v>1794.62</v>
          </cell>
          <cell r="H142">
            <v>0</v>
          </cell>
          <cell r="I142">
            <v>0.84</v>
          </cell>
          <cell r="J142">
            <v>1.34</v>
          </cell>
          <cell r="K142">
            <v>47673</v>
          </cell>
        </row>
        <row r="143">
          <cell r="A143" t="str">
            <v>12B</v>
          </cell>
          <cell r="B143" t="str">
            <v>B</v>
          </cell>
          <cell r="C143" t="str">
            <v xml:space="preserve">ANTONIO CARLOS BAPTISTA                 </v>
          </cell>
          <cell r="D143">
            <v>0.30299999999999999</v>
          </cell>
          <cell r="E143">
            <v>109008.93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109008.93</v>
          </cell>
        </row>
        <row r="144">
          <cell r="A144" t="str">
            <v>13B</v>
          </cell>
          <cell r="B144" t="str">
            <v>B</v>
          </cell>
          <cell r="C144" t="str">
            <v xml:space="preserve">CLAUDIO BRUNI                           </v>
          </cell>
          <cell r="D144">
            <v>0.29659999999999997</v>
          </cell>
          <cell r="E144">
            <v>100612.46</v>
          </cell>
          <cell r="F144">
            <v>5951.61</v>
          </cell>
          <cell r="G144">
            <v>308.2</v>
          </cell>
          <cell r="H144">
            <v>0</v>
          </cell>
          <cell r="I144">
            <v>0</v>
          </cell>
          <cell r="J144">
            <v>9510.77</v>
          </cell>
          <cell r="K144">
            <v>97361.5</v>
          </cell>
        </row>
        <row r="145">
          <cell r="A145" t="str">
            <v>17B</v>
          </cell>
          <cell r="B145" t="str">
            <v>B</v>
          </cell>
          <cell r="C145" t="str">
            <v xml:space="preserve">GIANFRANCO CERRO                        </v>
          </cell>
          <cell r="D145">
            <v>0.29659999999999997</v>
          </cell>
          <cell r="E145">
            <v>14794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14794</v>
          </cell>
        </row>
        <row r="146">
          <cell r="A146" t="str">
            <v>22B</v>
          </cell>
          <cell r="B146" t="str">
            <v>B</v>
          </cell>
          <cell r="C146" t="str">
            <v xml:space="preserve">MARCO ANTONIO GONÇALVES                 </v>
          </cell>
          <cell r="D146">
            <v>0.30299999999999999</v>
          </cell>
          <cell r="E146">
            <v>26490.32</v>
          </cell>
          <cell r="F146">
            <v>0</v>
          </cell>
          <cell r="G146">
            <v>1569.45</v>
          </cell>
          <cell r="H146">
            <v>0</v>
          </cell>
          <cell r="I146">
            <v>199.03</v>
          </cell>
          <cell r="J146">
            <v>-2.25</v>
          </cell>
          <cell r="K146">
            <v>28261.05</v>
          </cell>
        </row>
        <row r="147">
          <cell r="A147" t="str">
            <v>022MB</v>
          </cell>
          <cell r="B147" t="str">
            <v>B</v>
          </cell>
          <cell r="C147" t="str">
            <v xml:space="preserve">MARCO ANTONIO GONÇALVES                 </v>
          </cell>
          <cell r="D147">
            <v>0</v>
          </cell>
          <cell r="E147">
            <v>1048.32</v>
          </cell>
          <cell r="F147">
            <v>0</v>
          </cell>
          <cell r="G147">
            <v>90.07</v>
          </cell>
          <cell r="H147">
            <v>0</v>
          </cell>
          <cell r="I147">
            <v>0</v>
          </cell>
          <cell r="J147">
            <v>-1.1499999999999999</v>
          </cell>
          <cell r="K147">
            <v>1139.54</v>
          </cell>
        </row>
        <row r="148">
          <cell r="A148" t="str">
            <v>25B</v>
          </cell>
          <cell r="B148" t="str">
            <v>B</v>
          </cell>
          <cell r="C148" t="str">
            <v xml:space="preserve">ANDREA RAMIREZ                          </v>
          </cell>
          <cell r="D148">
            <v>0.30299999999999999</v>
          </cell>
          <cell r="E148">
            <v>15030.24</v>
          </cell>
          <cell r="F148">
            <v>0</v>
          </cell>
          <cell r="G148">
            <v>907.14</v>
          </cell>
          <cell r="H148">
            <v>0</v>
          </cell>
          <cell r="I148">
            <v>0</v>
          </cell>
          <cell r="J148">
            <v>0</v>
          </cell>
          <cell r="K148">
            <v>15937.38</v>
          </cell>
        </row>
        <row r="149">
          <cell r="A149" t="str">
            <v>025MB</v>
          </cell>
          <cell r="B149" t="str">
            <v>B</v>
          </cell>
          <cell r="C149" t="str">
            <v xml:space="preserve">ANDREA RAMIREZ                          </v>
          </cell>
          <cell r="D149">
            <v>0</v>
          </cell>
          <cell r="E149">
            <v>253.22</v>
          </cell>
          <cell r="F149">
            <v>0</v>
          </cell>
          <cell r="G149">
            <v>20.41</v>
          </cell>
          <cell r="H149">
            <v>0</v>
          </cell>
          <cell r="I149">
            <v>0</v>
          </cell>
          <cell r="J149">
            <v>0</v>
          </cell>
          <cell r="K149">
            <v>273.63</v>
          </cell>
        </row>
        <row r="150">
          <cell r="A150" t="str">
            <v>27B</v>
          </cell>
          <cell r="B150" t="str">
            <v>B</v>
          </cell>
          <cell r="C150" t="str">
            <v xml:space="preserve">AMELIA CUNHA OLIVEIRA                   </v>
          </cell>
          <cell r="D150">
            <v>0.29659999999999997</v>
          </cell>
          <cell r="E150">
            <v>135465.20000000001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135465.20000000001</v>
          </cell>
        </row>
        <row r="151">
          <cell r="A151" t="str">
            <v>28B</v>
          </cell>
          <cell r="B151" t="str">
            <v>B</v>
          </cell>
          <cell r="C151" t="str">
            <v xml:space="preserve">ANDERSON LUIZ NUNES                     </v>
          </cell>
          <cell r="D151">
            <v>0.29659999999999997</v>
          </cell>
          <cell r="E151">
            <v>66709.02</v>
          </cell>
          <cell r="F151">
            <v>0</v>
          </cell>
          <cell r="G151">
            <v>160.18</v>
          </cell>
          <cell r="H151">
            <v>0</v>
          </cell>
          <cell r="I151">
            <v>0</v>
          </cell>
          <cell r="J151">
            <v>-0.42</v>
          </cell>
          <cell r="K151">
            <v>66869.62</v>
          </cell>
        </row>
        <row r="152">
          <cell r="A152" t="str">
            <v>31B</v>
          </cell>
          <cell r="B152" t="str">
            <v>B</v>
          </cell>
          <cell r="C152" t="str">
            <v xml:space="preserve">JOSE ANTONIO SANCHES                    </v>
          </cell>
          <cell r="D152">
            <v>0.30299999999999999</v>
          </cell>
          <cell r="E152">
            <v>20931.88</v>
          </cell>
          <cell r="F152">
            <v>0</v>
          </cell>
          <cell r="G152">
            <v>1210.8499999999999</v>
          </cell>
          <cell r="H152">
            <v>0</v>
          </cell>
          <cell r="I152">
            <v>0</v>
          </cell>
          <cell r="J152">
            <v>0</v>
          </cell>
          <cell r="K152">
            <v>22142.73</v>
          </cell>
        </row>
        <row r="153">
          <cell r="A153" t="str">
            <v>031MB</v>
          </cell>
          <cell r="B153" t="str">
            <v>B</v>
          </cell>
          <cell r="C153" t="str">
            <v xml:space="preserve">JOSE ANTONIO SANCHES                    </v>
          </cell>
          <cell r="D153">
            <v>0</v>
          </cell>
          <cell r="E153">
            <v>588.32000000000005</v>
          </cell>
          <cell r="F153">
            <v>0</v>
          </cell>
          <cell r="G153">
            <v>51.38</v>
          </cell>
          <cell r="H153">
            <v>6.36</v>
          </cell>
          <cell r="I153">
            <v>0.21</v>
          </cell>
          <cell r="J153">
            <v>6.75</v>
          </cell>
          <cell r="K153">
            <v>639.52</v>
          </cell>
        </row>
        <row r="154">
          <cell r="A154" t="str">
            <v>32B</v>
          </cell>
          <cell r="B154" t="str">
            <v>B</v>
          </cell>
          <cell r="C154" t="str">
            <v xml:space="preserve">ARLINDO DA SILVA PEREIRA                </v>
          </cell>
          <cell r="D154">
            <v>0.30299999999999999</v>
          </cell>
          <cell r="E154">
            <v>23476.01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-0.01</v>
          </cell>
          <cell r="K154">
            <v>23476.02</v>
          </cell>
        </row>
        <row r="155">
          <cell r="A155" t="str">
            <v>032MB</v>
          </cell>
          <cell r="B155" t="str">
            <v>B</v>
          </cell>
          <cell r="C155" t="str">
            <v xml:space="preserve">ARLINDO DA SILVA PEREIRA                </v>
          </cell>
          <cell r="D155">
            <v>0</v>
          </cell>
          <cell r="E155">
            <v>280.49</v>
          </cell>
          <cell r="F155">
            <v>0</v>
          </cell>
          <cell r="G155">
            <v>22.24</v>
          </cell>
          <cell r="H155">
            <v>0</v>
          </cell>
          <cell r="I155">
            <v>0</v>
          </cell>
          <cell r="J155">
            <v>-0.09</v>
          </cell>
          <cell r="K155">
            <v>302.82</v>
          </cell>
        </row>
        <row r="156">
          <cell r="A156" t="str">
            <v>36B</v>
          </cell>
          <cell r="B156" t="str">
            <v>B</v>
          </cell>
          <cell r="C156" t="str">
            <v xml:space="preserve">JOSE CARLOS RITTES                      </v>
          </cell>
          <cell r="D156">
            <v>0.30299999999999999</v>
          </cell>
          <cell r="E156">
            <v>144471.70000000001</v>
          </cell>
          <cell r="F156">
            <v>0</v>
          </cell>
          <cell r="G156">
            <v>15.76</v>
          </cell>
          <cell r="H156">
            <v>0</v>
          </cell>
          <cell r="I156">
            <v>23.39</v>
          </cell>
          <cell r="J156">
            <v>-0.01</v>
          </cell>
          <cell r="K156">
            <v>144510.85999999999</v>
          </cell>
        </row>
        <row r="157">
          <cell r="A157" t="str">
            <v>036MB</v>
          </cell>
          <cell r="B157" t="str">
            <v>B</v>
          </cell>
          <cell r="C157" t="str">
            <v xml:space="preserve">JOSE CARLOS RITTES                      </v>
          </cell>
          <cell r="D157">
            <v>0</v>
          </cell>
          <cell r="E157">
            <v>832.28</v>
          </cell>
          <cell r="F157">
            <v>0</v>
          </cell>
          <cell r="G157">
            <v>86.44</v>
          </cell>
          <cell r="H157">
            <v>0</v>
          </cell>
          <cell r="I157">
            <v>0.15</v>
          </cell>
          <cell r="J157">
            <v>0</v>
          </cell>
          <cell r="K157">
            <v>918.87</v>
          </cell>
        </row>
        <row r="158">
          <cell r="A158" t="str">
            <v>37B</v>
          </cell>
          <cell r="B158" t="str">
            <v>B</v>
          </cell>
          <cell r="C158" t="str">
            <v xml:space="preserve">EUGENIO JOSE MONDIN                     </v>
          </cell>
          <cell r="D158">
            <v>0.29659999999999997</v>
          </cell>
          <cell r="E158">
            <v>125036.56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125036.56</v>
          </cell>
        </row>
        <row r="159">
          <cell r="A159" t="str">
            <v>037MB</v>
          </cell>
          <cell r="B159" t="str">
            <v>B</v>
          </cell>
          <cell r="C159" t="str">
            <v xml:space="preserve">EUGENIO JOSE MONDIN                     </v>
          </cell>
          <cell r="D159">
            <v>0</v>
          </cell>
          <cell r="E159">
            <v>4496.92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4496.92</v>
          </cell>
        </row>
        <row r="160">
          <cell r="A160" t="str">
            <v>38B</v>
          </cell>
          <cell r="B160" t="str">
            <v>B</v>
          </cell>
          <cell r="C160" t="str">
            <v xml:space="preserve">SERGIO CARBONE                          </v>
          </cell>
          <cell r="D160">
            <v>0.29659999999999997</v>
          </cell>
          <cell r="E160">
            <v>116081.45</v>
          </cell>
          <cell r="F160">
            <v>0</v>
          </cell>
          <cell r="G160">
            <v>111.26</v>
          </cell>
          <cell r="H160">
            <v>0</v>
          </cell>
          <cell r="I160">
            <v>0</v>
          </cell>
          <cell r="J160">
            <v>314</v>
          </cell>
          <cell r="K160">
            <v>115878.71</v>
          </cell>
        </row>
        <row r="161">
          <cell r="A161" t="str">
            <v>41B</v>
          </cell>
          <cell r="B161" t="str">
            <v>B</v>
          </cell>
          <cell r="C161" t="str">
            <v xml:space="preserve">VERA LUCIA PASSERO                      </v>
          </cell>
          <cell r="D161">
            <v>0.30299999999999999</v>
          </cell>
          <cell r="E161">
            <v>28631.94</v>
          </cell>
          <cell r="F161">
            <v>0</v>
          </cell>
          <cell r="G161">
            <v>336.98</v>
          </cell>
          <cell r="H161">
            <v>0</v>
          </cell>
          <cell r="I161">
            <v>0</v>
          </cell>
          <cell r="J161">
            <v>-96.23</v>
          </cell>
          <cell r="K161">
            <v>29065.15</v>
          </cell>
        </row>
        <row r="162">
          <cell r="A162" t="str">
            <v>42B</v>
          </cell>
          <cell r="B162" t="str">
            <v>B</v>
          </cell>
          <cell r="C162" t="str">
            <v xml:space="preserve">ARTHUR SERRA MASSUDA                    </v>
          </cell>
          <cell r="D162">
            <v>0.30299999999999999</v>
          </cell>
          <cell r="E162">
            <v>90630.7</v>
          </cell>
          <cell r="F162">
            <v>6855.47</v>
          </cell>
          <cell r="G162">
            <v>7403.01</v>
          </cell>
          <cell r="H162">
            <v>0</v>
          </cell>
          <cell r="I162">
            <v>0</v>
          </cell>
          <cell r="J162">
            <v>9490.35</v>
          </cell>
          <cell r="K162">
            <v>95398.83</v>
          </cell>
        </row>
        <row r="163">
          <cell r="A163" t="str">
            <v>43B</v>
          </cell>
          <cell r="B163" t="str">
            <v>B</v>
          </cell>
          <cell r="C163" t="str">
            <v xml:space="preserve">MARCIO GONCALVES CRANCIANINOV SUCONIC   </v>
          </cell>
          <cell r="D163">
            <v>0.29659999999999997</v>
          </cell>
          <cell r="E163">
            <v>129712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129712</v>
          </cell>
        </row>
        <row r="164">
          <cell r="A164" t="str">
            <v>44B</v>
          </cell>
          <cell r="B164" t="str">
            <v>B</v>
          </cell>
          <cell r="C164" t="str">
            <v xml:space="preserve">MARCIO GONCALVES CRANCIANINOV SUCONIC   </v>
          </cell>
          <cell r="D164">
            <v>0.29659999999999997</v>
          </cell>
          <cell r="E164">
            <v>129712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129712</v>
          </cell>
        </row>
        <row r="165">
          <cell r="A165" t="str">
            <v>45B</v>
          </cell>
          <cell r="B165" t="str">
            <v>B</v>
          </cell>
          <cell r="C165" t="str">
            <v xml:space="preserve">SERGIO DE OLIVEIRA CARDOSO              </v>
          </cell>
          <cell r="D165">
            <v>0.30299999999999999</v>
          </cell>
          <cell r="E165">
            <v>128040.78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128040.78</v>
          </cell>
        </row>
        <row r="166">
          <cell r="A166" t="str">
            <v>46B</v>
          </cell>
          <cell r="B166" t="str">
            <v>B</v>
          </cell>
          <cell r="C166" t="str">
            <v xml:space="preserve">ANGELO INDELICATO FILHO                 </v>
          </cell>
          <cell r="D166">
            <v>0.30299999999999999</v>
          </cell>
          <cell r="E166">
            <v>46000</v>
          </cell>
          <cell r="F166">
            <v>0</v>
          </cell>
          <cell r="G166">
            <v>735.72</v>
          </cell>
          <cell r="H166">
            <v>0</v>
          </cell>
          <cell r="I166">
            <v>0</v>
          </cell>
          <cell r="J166">
            <v>0</v>
          </cell>
          <cell r="K166">
            <v>46735.72</v>
          </cell>
        </row>
        <row r="167">
          <cell r="A167" t="str">
            <v>47B</v>
          </cell>
          <cell r="B167" t="str">
            <v>B</v>
          </cell>
          <cell r="C167" t="str">
            <v xml:space="preserve">RICARDO MAGALHAES MODE                  </v>
          </cell>
          <cell r="D167">
            <v>0.29659999999999997</v>
          </cell>
          <cell r="E167">
            <v>132301.25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132301.25</v>
          </cell>
        </row>
        <row r="168">
          <cell r="A168" t="str">
            <v>48B</v>
          </cell>
          <cell r="B168" t="str">
            <v>B</v>
          </cell>
          <cell r="C168" t="str">
            <v xml:space="preserve">DENISE BELLINATI ROBERT PIRES           </v>
          </cell>
          <cell r="D168">
            <v>0.29659999999999997</v>
          </cell>
          <cell r="E168">
            <v>21336.43</v>
          </cell>
          <cell r="F168">
            <v>0</v>
          </cell>
          <cell r="G168">
            <v>1160.27</v>
          </cell>
          <cell r="H168">
            <v>0</v>
          </cell>
          <cell r="I168">
            <v>1.4</v>
          </cell>
          <cell r="J168">
            <v>0</v>
          </cell>
          <cell r="K168">
            <v>22498.1</v>
          </cell>
        </row>
        <row r="169">
          <cell r="A169" t="str">
            <v>51B</v>
          </cell>
          <cell r="B169" t="str">
            <v>B</v>
          </cell>
          <cell r="C169" t="str">
            <v xml:space="preserve">MARCIO GONCALVES CRANCIANINOV SUCONIC   </v>
          </cell>
          <cell r="D169">
            <v>0.30299999999999999</v>
          </cell>
          <cell r="E169">
            <v>70572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625</v>
          </cell>
          <cell r="K169">
            <v>69947</v>
          </cell>
        </row>
        <row r="170">
          <cell r="A170" t="str">
            <v>52B</v>
          </cell>
          <cell r="B170" t="str">
            <v>B</v>
          </cell>
          <cell r="C170" t="str">
            <v xml:space="preserve">ERONY MARCELLINO DA SILVA               </v>
          </cell>
          <cell r="D170">
            <v>0.30299999999999999</v>
          </cell>
          <cell r="E170">
            <v>35399.160000000003</v>
          </cell>
          <cell r="F170">
            <v>3159.05</v>
          </cell>
          <cell r="G170">
            <v>3007.11</v>
          </cell>
          <cell r="H170">
            <v>0</v>
          </cell>
          <cell r="I170">
            <v>0</v>
          </cell>
          <cell r="J170">
            <v>7073.8</v>
          </cell>
          <cell r="K170">
            <v>34491.519999999997</v>
          </cell>
        </row>
        <row r="171">
          <cell r="A171" t="str">
            <v>052MB</v>
          </cell>
          <cell r="B171" t="str">
            <v>B</v>
          </cell>
          <cell r="C171" t="str">
            <v xml:space="preserve">ERONY MARCELLINO DA SILVA               </v>
          </cell>
          <cell r="D171">
            <v>0</v>
          </cell>
          <cell r="E171">
            <v>331.18</v>
          </cell>
          <cell r="F171">
            <v>0</v>
          </cell>
          <cell r="G171">
            <v>33.229999999999997</v>
          </cell>
          <cell r="H171">
            <v>0</v>
          </cell>
          <cell r="I171">
            <v>0</v>
          </cell>
          <cell r="J171">
            <v>0</v>
          </cell>
          <cell r="K171">
            <v>364.41</v>
          </cell>
        </row>
        <row r="172">
          <cell r="A172" t="str">
            <v>53B</v>
          </cell>
          <cell r="B172" t="str">
            <v>B</v>
          </cell>
          <cell r="C172" t="str">
            <v xml:space="preserve">MARIA TEREZA JAHNEL                     </v>
          </cell>
          <cell r="D172">
            <v>0.29659999999999997</v>
          </cell>
          <cell r="E172">
            <v>131547.97</v>
          </cell>
          <cell r="F172">
            <v>1648.84</v>
          </cell>
          <cell r="G172">
            <v>5694.95</v>
          </cell>
          <cell r="H172">
            <v>0</v>
          </cell>
          <cell r="I172">
            <v>0</v>
          </cell>
          <cell r="J172">
            <v>16920.060000000001</v>
          </cell>
          <cell r="K172">
            <v>121971.7</v>
          </cell>
        </row>
        <row r="173">
          <cell r="A173" t="str">
            <v>053MB</v>
          </cell>
          <cell r="B173" t="str">
            <v>B</v>
          </cell>
          <cell r="C173" t="str">
            <v xml:space="preserve">MARIA TEREZA JAHNEL                     </v>
          </cell>
          <cell r="D173">
            <v>0</v>
          </cell>
          <cell r="E173">
            <v>852</v>
          </cell>
          <cell r="F173">
            <v>0</v>
          </cell>
          <cell r="G173">
            <v>92.45</v>
          </cell>
          <cell r="H173">
            <v>0</v>
          </cell>
          <cell r="I173">
            <v>2.31</v>
          </cell>
          <cell r="J173">
            <v>1.9</v>
          </cell>
          <cell r="K173">
            <v>944.86</v>
          </cell>
        </row>
        <row r="174">
          <cell r="A174" t="str">
            <v>54B</v>
          </cell>
          <cell r="B174" t="str">
            <v>B</v>
          </cell>
          <cell r="C174" t="str">
            <v xml:space="preserve">GUILHERME BOMBONATO DE SOUSA PRADO      </v>
          </cell>
          <cell r="D174">
            <v>0.29659999999999997</v>
          </cell>
          <cell r="E174">
            <v>52125.75</v>
          </cell>
          <cell r="F174">
            <v>0</v>
          </cell>
          <cell r="G174">
            <v>388.79</v>
          </cell>
          <cell r="H174">
            <v>0</v>
          </cell>
          <cell r="I174">
            <v>0</v>
          </cell>
          <cell r="J174">
            <v>0</v>
          </cell>
          <cell r="K174">
            <v>52514.54</v>
          </cell>
        </row>
        <row r="175">
          <cell r="A175" t="str">
            <v>054MB</v>
          </cell>
          <cell r="B175" t="str">
            <v>B</v>
          </cell>
          <cell r="C175" t="str">
            <v xml:space="preserve">GUILHERME BOMBONATO DE SOUSA PRADO      </v>
          </cell>
          <cell r="D175">
            <v>0</v>
          </cell>
          <cell r="E175">
            <v>573.85</v>
          </cell>
          <cell r="F175">
            <v>0</v>
          </cell>
          <cell r="G175">
            <v>51.36</v>
          </cell>
          <cell r="H175">
            <v>0</v>
          </cell>
          <cell r="I175">
            <v>0</v>
          </cell>
          <cell r="J175">
            <v>-2.2599999999999998</v>
          </cell>
          <cell r="K175">
            <v>627.47</v>
          </cell>
        </row>
        <row r="176">
          <cell r="A176" t="str">
            <v>55B</v>
          </cell>
          <cell r="B176" t="str">
            <v>B</v>
          </cell>
          <cell r="C176" t="str">
            <v xml:space="preserve">MANOEL REMUALDO LOUREIRO                </v>
          </cell>
          <cell r="D176">
            <v>0.30299999999999999</v>
          </cell>
          <cell r="E176">
            <v>29098.04</v>
          </cell>
          <cell r="F176">
            <v>0</v>
          </cell>
          <cell r="G176">
            <v>1772.76</v>
          </cell>
          <cell r="H176">
            <v>0</v>
          </cell>
          <cell r="I176">
            <v>60.26</v>
          </cell>
          <cell r="J176">
            <v>9.5399999999999991</v>
          </cell>
          <cell r="K176">
            <v>30921.52</v>
          </cell>
        </row>
        <row r="177">
          <cell r="A177" t="str">
            <v>055MB</v>
          </cell>
          <cell r="B177" t="str">
            <v>B</v>
          </cell>
          <cell r="C177" t="str">
            <v xml:space="preserve">MANOEL REMUALDO LOUREIRO                </v>
          </cell>
          <cell r="D177">
            <v>0</v>
          </cell>
          <cell r="E177">
            <v>349.87</v>
          </cell>
          <cell r="F177">
            <v>0</v>
          </cell>
          <cell r="G177">
            <v>40.54</v>
          </cell>
          <cell r="H177">
            <v>0</v>
          </cell>
          <cell r="I177">
            <v>0</v>
          </cell>
          <cell r="J177">
            <v>-1.41</v>
          </cell>
          <cell r="K177">
            <v>391.82</v>
          </cell>
        </row>
        <row r="178">
          <cell r="A178" t="str">
            <v>56B</v>
          </cell>
          <cell r="B178" t="str">
            <v>B</v>
          </cell>
          <cell r="C178" t="str">
            <v xml:space="preserve">ANGELO INDELICATO FILHO                 </v>
          </cell>
          <cell r="D178">
            <v>0.30299999999999999</v>
          </cell>
          <cell r="E178">
            <v>46000</v>
          </cell>
          <cell r="F178">
            <v>0</v>
          </cell>
          <cell r="G178">
            <v>739.63</v>
          </cell>
          <cell r="H178">
            <v>0</v>
          </cell>
          <cell r="I178">
            <v>0</v>
          </cell>
          <cell r="J178">
            <v>3.91</v>
          </cell>
          <cell r="K178">
            <v>46735.72</v>
          </cell>
        </row>
        <row r="179">
          <cell r="A179" t="str">
            <v>57B</v>
          </cell>
          <cell r="B179" t="str">
            <v>B</v>
          </cell>
          <cell r="C179" t="str">
            <v xml:space="preserve">BRUNO FERRAZ MUSA                       </v>
          </cell>
          <cell r="D179">
            <v>0.29659999999999997</v>
          </cell>
          <cell r="E179">
            <v>81935.679999999993</v>
          </cell>
          <cell r="F179">
            <v>0</v>
          </cell>
          <cell r="G179">
            <v>3750.99</v>
          </cell>
          <cell r="H179">
            <v>0</v>
          </cell>
          <cell r="I179">
            <v>2.2000000000000002</v>
          </cell>
          <cell r="J179">
            <v>4.97</v>
          </cell>
          <cell r="K179">
            <v>85683.9</v>
          </cell>
        </row>
        <row r="180">
          <cell r="A180" t="str">
            <v>58B</v>
          </cell>
          <cell r="B180" t="str">
            <v>B</v>
          </cell>
          <cell r="C180" t="str">
            <v xml:space="preserve">RICARDO MAGALHAES MODE                  </v>
          </cell>
          <cell r="D180">
            <v>0.29659999999999997</v>
          </cell>
          <cell r="E180">
            <v>132301.25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132301.25</v>
          </cell>
        </row>
        <row r="181">
          <cell r="A181" t="str">
            <v>61B</v>
          </cell>
          <cell r="B181" t="str">
            <v>B</v>
          </cell>
          <cell r="C181" t="str">
            <v xml:space="preserve">SILVIA MARIA DE AZEVEDO LOPES DE CAMPOS </v>
          </cell>
          <cell r="D181">
            <v>0.30299999999999999</v>
          </cell>
          <cell r="E181">
            <v>56193.68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56193.68</v>
          </cell>
        </row>
        <row r="182">
          <cell r="A182" t="str">
            <v>62B</v>
          </cell>
          <cell r="B182" t="str">
            <v>B</v>
          </cell>
          <cell r="C182" t="str">
            <v xml:space="preserve">SILVIA MARIA DE AZEVEDO LOPES DE CAMPOS </v>
          </cell>
          <cell r="D182">
            <v>0.30299999999999999</v>
          </cell>
          <cell r="E182">
            <v>58570.22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58570.22</v>
          </cell>
        </row>
        <row r="183">
          <cell r="A183" t="str">
            <v>66B</v>
          </cell>
          <cell r="B183" t="str">
            <v>B</v>
          </cell>
          <cell r="C183" t="str">
            <v>ELZA MARIA CARNEIRO MENDES F. DOS SANTOS</v>
          </cell>
          <cell r="D183">
            <v>0.30299999999999999</v>
          </cell>
          <cell r="E183">
            <v>15363.6</v>
          </cell>
          <cell r="F183">
            <v>0</v>
          </cell>
          <cell r="G183">
            <v>272.11</v>
          </cell>
          <cell r="H183">
            <v>-16.059999999999999</v>
          </cell>
          <cell r="I183">
            <v>8.92</v>
          </cell>
          <cell r="J183">
            <v>-16.39</v>
          </cell>
          <cell r="K183">
            <v>15644.96</v>
          </cell>
        </row>
        <row r="184">
          <cell r="A184" t="str">
            <v>68B</v>
          </cell>
          <cell r="B184" t="str">
            <v>B</v>
          </cell>
          <cell r="C184" t="str">
            <v xml:space="preserve">MARIA APARECIDA BUTTIGNON ARONNA        </v>
          </cell>
          <cell r="D184">
            <v>0.29659999999999997</v>
          </cell>
          <cell r="E184">
            <v>124722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124722</v>
          </cell>
        </row>
        <row r="185">
          <cell r="A185" t="str">
            <v>71B</v>
          </cell>
          <cell r="B185" t="str">
            <v>B</v>
          </cell>
          <cell r="C185" t="str">
            <v xml:space="preserve">CRISTIANO VARJÃO ALVES DA SILVA         </v>
          </cell>
          <cell r="D185">
            <v>0.30299999999999999</v>
          </cell>
          <cell r="E185">
            <v>1406</v>
          </cell>
          <cell r="F185">
            <v>0</v>
          </cell>
          <cell r="G185">
            <v>20.38</v>
          </cell>
          <cell r="H185">
            <v>0</v>
          </cell>
          <cell r="I185">
            <v>0</v>
          </cell>
          <cell r="J185">
            <v>-0.01</v>
          </cell>
          <cell r="K185">
            <v>1426.39</v>
          </cell>
        </row>
        <row r="186">
          <cell r="A186" t="str">
            <v>72B</v>
          </cell>
          <cell r="B186" t="str">
            <v>B</v>
          </cell>
          <cell r="C186" t="str">
            <v xml:space="preserve">CELESTE BARBERO                         </v>
          </cell>
          <cell r="D186">
            <v>0.30299999999999999</v>
          </cell>
          <cell r="E186">
            <v>22962.06</v>
          </cell>
          <cell r="F186">
            <v>0</v>
          </cell>
          <cell r="G186">
            <v>1362.67</v>
          </cell>
          <cell r="H186">
            <v>0</v>
          </cell>
          <cell r="I186">
            <v>0</v>
          </cell>
          <cell r="J186">
            <v>-8.93</v>
          </cell>
          <cell r="K186">
            <v>24333.66</v>
          </cell>
        </row>
        <row r="187">
          <cell r="A187" t="str">
            <v>072MB</v>
          </cell>
          <cell r="B187" t="str">
            <v>B</v>
          </cell>
          <cell r="C187" t="str">
            <v xml:space="preserve">CELESTE BARBERO                         </v>
          </cell>
          <cell r="D187">
            <v>0</v>
          </cell>
          <cell r="E187">
            <v>420.16</v>
          </cell>
          <cell r="F187">
            <v>0</v>
          </cell>
          <cell r="G187">
            <v>39.83</v>
          </cell>
          <cell r="H187">
            <v>0</v>
          </cell>
          <cell r="I187">
            <v>0</v>
          </cell>
          <cell r="J187">
            <v>-0.95</v>
          </cell>
          <cell r="K187">
            <v>460.94</v>
          </cell>
        </row>
        <row r="188">
          <cell r="A188" t="str">
            <v>76B</v>
          </cell>
          <cell r="B188" t="str">
            <v>B</v>
          </cell>
          <cell r="C188" t="str">
            <v xml:space="preserve">FERNANDO FABIANI CAPANO                 </v>
          </cell>
          <cell r="D188">
            <v>0.30299999999999999</v>
          </cell>
          <cell r="E188">
            <v>32755.18</v>
          </cell>
          <cell r="F188">
            <v>0</v>
          </cell>
          <cell r="G188">
            <v>441.09</v>
          </cell>
          <cell r="H188">
            <v>0</v>
          </cell>
          <cell r="I188">
            <v>0</v>
          </cell>
          <cell r="J188">
            <v>-12.46</v>
          </cell>
          <cell r="K188">
            <v>33208.730000000003</v>
          </cell>
        </row>
        <row r="189">
          <cell r="A189" t="str">
            <v>076MB</v>
          </cell>
          <cell r="B189" t="str">
            <v>B</v>
          </cell>
          <cell r="C189" t="str">
            <v xml:space="preserve">FERNANDO FABIANI CAPANO                 </v>
          </cell>
          <cell r="D189">
            <v>0</v>
          </cell>
          <cell r="E189">
            <v>998.58</v>
          </cell>
          <cell r="F189">
            <v>0</v>
          </cell>
          <cell r="G189">
            <v>57.21</v>
          </cell>
          <cell r="H189">
            <v>0</v>
          </cell>
          <cell r="I189">
            <v>0</v>
          </cell>
          <cell r="J189">
            <v>-4.9400000000000004</v>
          </cell>
          <cell r="K189">
            <v>1060.73</v>
          </cell>
        </row>
        <row r="190">
          <cell r="A190" t="str">
            <v>81B</v>
          </cell>
          <cell r="B190" t="str">
            <v>B</v>
          </cell>
          <cell r="C190" t="str">
            <v xml:space="preserve">LILIAM MARINA DE AZEVEDO LOPES          </v>
          </cell>
          <cell r="D190">
            <v>0.30299999999999999</v>
          </cell>
          <cell r="E190">
            <v>62018.94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62018.94</v>
          </cell>
        </row>
        <row r="191">
          <cell r="A191" t="str">
            <v>081MB</v>
          </cell>
          <cell r="B191" t="str">
            <v>B</v>
          </cell>
          <cell r="C191" t="str">
            <v xml:space="preserve">LILIAM MARINA DE AZEVEDO LOPES          </v>
          </cell>
          <cell r="D191">
            <v>0</v>
          </cell>
          <cell r="E191">
            <v>2000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2000</v>
          </cell>
        </row>
        <row r="192">
          <cell r="A192" t="str">
            <v>081NB</v>
          </cell>
          <cell r="B192" t="str">
            <v>B</v>
          </cell>
          <cell r="C192" t="str">
            <v xml:space="preserve">LILIAM MARINA DE AZEVEDO LOPES          </v>
          </cell>
          <cell r="D192">
            <v>0</v>
          </cell>
          <cell r="E192">
            <v>330.01</v>
          </cell>
          <cell r="F192">
            <v>0</v>
          </cell>
          <cell r="G192">
            <v>8.59</v>
          </cell>
          <cell r="H192">
            <v>0</v>
          </cell>
          <cell r="I192">
            <v>0</v>
          </cell>
          <cell r="J192">
            <v>0</v>
          </cell>
          <cell r="K192">
            <v>338.6</v>
          </cell>
        </row>
        <row r="193">
          <cell r="A193" t="str">
            <v>82B</v>
          </cell>
          <cell r="B193" t="str">
            <v>B</v>
          </cell>
          <cell r="C193" t="str">
            <v xml:space="preserve">LILIAM MARINA DE AZEVEDO LOPES          </v>
          </cell>
          <cell r="D193">
            <v>0.30299999999999999</v>
          </cell>
          <cell r="E193">
            <v>64668.2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64668.2</v>
          </cell>
        </row>
        <row r="194">
          <cell r="A194" t="str">
            <v>082MB</v>
          </cell>
          <cell r="B194" t="str">
            <v>B</v>
          </cell>
          <cell r="C194" t="str">
            <v xml:space="preserve">LILIAM MARINA DE AZEVEDO LOPES          </v>
          </cell>
          <cell r="D194">
            <v>0</v>
          </cell>
          <cell r="E194">
            <v>2000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2000</v>
          </cell>
        </row>
        <row r="195">
          <cell r="A195" t="str">
            <v>082NB</v>
          </cell>
          <cell r="B195" t="str">
            <v>B</v>
          </cell>
          <cell r="C195" t="str">
            <v xml:space="preserve">LILIAM MARINA DE AZEVEDO LOPES          </v>
          </cell>
          <cell r="D195">
            <v>0</v>
          </cell>
          <cell r="E195">
            <v>330.01</v>
          </cell>
          <cell r="F195">
            <v>0</v>
          </cell>
          <cell r="G195">
            <v>8.59</v>
          </cell>
          <cell r="H195">
            <v>0</v>
          </cell>
          <cell r="I195">
            <v>0</v>
          </cell>
          <cell r="J195">
            <v>0</v>
          </cell>
          <cell r="K195">
            <v>338.6</v>
          </cell>
        </row>
        <row r="196">
          <cell r="A196" t="str">
            <v>86B</v>
          </cell>
          <cell r="B196" t="str">
            <v>B</v>
          </cell>
          <cell r="C196" t="str">
            <v xml:space="preserve">DAVID HAROLD STEGMILLER                 </v>
          </cell>
          <cell r="D196">
            <v>0.30299999999999999</v>
          </cell>
          <cell r="E196">
            <v>23491.599999999999</v>
          </cell>
          <cell r="F196">
            <v>0</v>
          </cell>
          <cell r="G196">
            <v>1219.75</v>
          </cell>
          <cell r="H196">
            <v>0</v>
          </cell>
          <cell r="I196">
            <v>0</v>
          </cell>
          <cell r="J196">
            <v>-12.37</v>
          </cell>
          <cell r="K196">
            <v>24723.72</v>
          </cell>
        </row>
        <row r="197">
          <cell r="A197" t="str">
            <v>87B</v>
          </cell>
          <cell r="B197" t="str">
            <v>B</v>
          </cell>
          <cell r="C197" t="str">
            <v xml:space="preserve">ANA PAULA DE SOUZA VIEIRA SANTOS        </v>
          </cell>
          <cell r="D197">
            <v>0.29659999999999997</v>
          </cell>
          <cell r="E197">
            <v>17492.86</v>
          </cell>
          <cell r="F197">
            <v>0</v>
          </cell>
          <cell r="G197">
            <v>365.87</v>
          </cell>
          <cell r="H197">
            <v>0</v>
          </cell>
          <cell r="I197">
            <v>0</v>
          </cell>
          <cell r="J197">
            <v>-2.4900000000000002</v>
          </cell>
          <cell r="K197">
            <v>17861.22</v>
          </cell>
        </row>
        <row r="198">
          <cell r="A198" t="str">
            <v>087MB</v>
          </cell>
          <cell r="B198" t="str">
            <v>B</v>
          </cell>
          <cell r="C198" t="str">
            <v xml:space="preserve">ANA PAULA DE SOUZA VIEIRA SANTOS        </v>
          </cell>
          <cell r="D198">
            <v>0</v>
          </cell>
          <cell r="E198">
            <v>166.16</v>
          </cell>
          <cell r="F198">
            <v>0</v>
          </cell>
          <cell r="G198">
            <v>6.23</v>
          </cell>
          <cell r="H198">
            <v>0</v>
          </cell>
          <cell r="I198">
            <v>0</v>
          </cell>
          <cell r="J198">
            <v>0</v>
          </cell>
          <cell r="K198">
            <v>172.39</v>
          </cell>
        </row>
        <row r="199">
          <cell r="A199" t="str">
            <v>92B</v>
          </cell>
          <cell r="B199" t="str">
            <v>B</v>
          </cell>
          <cell r="C199" t="str">
            <v xml:space="preserve">MARIA CECILIA CORREIA HYPPOLITO         </v>
          </cell>
          <cell r="D199">
            <v>0.30299999999999999</v>
          </cell>
          <cell r="E199">
            <v>30686</v>
          </cell>
          <cell r="F199">
            <v>0</v>
          </cell>
          <cell r="G199">
            <v>1509.24</v>
          </cell>
          <cell r="H199">
            <v>0</v>
          </cell>
          <cell r="I199">
            <v>0</v>
          </cell>
          <cell r="J199">
            <v>-6.08</v>
          </cell>
          <cell r="K199">
            <v>32201.32</v>
          </cell>
        </row>
        <row r="200">
          <cell r="A200" t="str">
            <v>95B</v>
          </cell>
          <cell r="B200" t="str">
            <v>B</v>
          </cell>
          <cell r="C200" t="str">
            <v xml:space="preserve">NIVALDO JOSÉ DO NASCIMENTO              </v>
          </cell>
          <cell r="D200">
            <v>0.30299999999999999</v>
          </cell>
          <cell r="E200">
            <v>8809.64</v>
          </cell>
          <cell r="F200">
            <v>0</v>
          </cell>
          <cell r="G200">
            <v>300.89999999999998</v>
          </cell>
          <cell r="H200">
            <v>0</v>
          </cell>
          <cell r="I200">
            <v>17.829999999999998</v>
          </cell>
          <cell r="J200">
            <v>-0.76</v>
          </cell>
          <cell r="K200">
            <v>9129.1299999999992</v>
          </cell>
        </row>
        <row r="201">
          <cell r="A201" t="str">
            <v>96B</v>
          </cell>
          <cell r="B201" t="str">
            <v>B</v>
          </cell>
          <cell r="C201" t="str">
            <v xml:space="preserve">FELIPE DOMINGUES SCHWARTSMAN            </v>
          </cell>
          <cell r="D201">
            <v>0.30299999999999999</v>
          </cell>
          <cell r="E201">
            <v>20718.64</v>
          </cell>
          <cell r="F201">
            <v>0</v>
          </cell>
          <cell r="G201">
            <v>1328.56</v>
          </cell>
          <cell r="H201">
            <v>0</v>
          </cell>
          <cell r="I201">
            <v>0</v>
          </cell>
          <cell r="J201">
            <v>-0.67</v>
          </cell>
          <cell r="K201">
            <v>22047.87</v>
          </cell>
        </row>
        <row r="202">
          <cell r="A202" t="str">
            <v>096MB</v>
          </cell>
          <cell r="B202" t="str">
            <v>B</v>
          </cell>
          <cell r="C202" t="str">
            <v xml:space="preserve">FELIPE DOMINGUES SCHWARTSMAN            </v>
          </cell>
          <cell r="D202">
            <v>0</v>
          </cell>
          <cell r="E202">
            <v>333.48</v>
          </cell>
          <cell r="F202">
            <v>0</v>
          </cell>
          <cell r="G202">
            <v>31.16</v>
          </cell>
          <cell r="H202">
            <v>0</v>
          </cell>
          <cell r="I202">
            <v>0</v>
          </cell>
          <cell r="J202">
            <v>0</v>
          </cell>
          <cell r="K202">
            <v>364.64</v>
          </cell>
        </row>
        <row r="203">
          <cell r="A203" t="str">
            <v>101B</v>
          </cell>
          <cell r="B203" t="str">
            <v>B</v>
          </cell>
          <cell r="C203" t="str">
            <v xml:space="preserve">JOAO DIAS DOS SANTOS                    </v>
          </cell>
          <cell r="D203">
            <v>0.30299999999999999</v>
          </cell>
          <cell r="E203">
            <v>142790.13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142790.13</v>
          </cell>
        </row>
        <row r="204">
          <cell r="A204" t="str">
            <v>102B</v>
          </cell>
          <cell r="B204" t="str">
            <v>B</v>
          </cell>
          <cell r="C204" t="str">
            <v xml:space="preserve">VERA LUCIA BIBE                         </v>
          </cell>
          <cell r="D204">
            <v>0.30299999999999999</v>
          </cell>
          <cell r="E204">
            <v>146258.28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146258.28</v>
          </cell>
        </row>
        <row r="205">
          <cell r="A205" t="str">
            <v>102MB</v>
          </cell>
          <cell r="B205" t="str">
            <v>B</v>
          </cell>
          <cell r="C205" t="str">
            <v xml:space="preserve">VERA LUCIA BIBE                         </v>
          </cell>
          <cell r="D205">
            <v>0</v>
          </cell>
          <cell r="E205">
            <v>5047.63</v>
          </cell>
          <cell r="F205">
            <v>0</v>
          </cell>
          <cell r="G205">
            <v>358.08</v>
          </cell>
          <cell r="H205">
            <v>0</v>
          </cell>
          <cell r="I205">
            <v>0</v>
          </cell>
          <cell r="J205">
            <v>0</v>
          </cell>
          <cell r="K205">
            <v>5405.71</v>
          </cell>
        </row>
        <row r="206">
          <cell r="A206" t="str">
            <v>105B</v>
          </cell>
          <cell r="B206" t="str">
            <v>B</v>
          </cell>
          <cell r="C206" t="str">
            <v xml:space="preserve">REINALDO SANCHES GRANERO                </v>
          </cell>
          <cell r="D206">
            <v>0.30299999999999999</v>
          </cell>
          <cell r="E206">
            <v>73160.17</v>
          </cell>
          <cell r="F206">
            <v>0</v>
          </cell>
          <cell r="G206">
            <v>2463.2399999999998</v>
          </cell>
          <cell r="H206">
            <v>0</v>
          </cell>
          <cell r="I206">
            <v>0</v>
          </cell>
          <cell r="J206">
            <v>-4.13</v>
          </cell>
          <cell r="K206">
            <v>75627.539999999994</v>
          </cell>
        </row>
        <row r="207">
          <cell r="A207" t="str">
            <v>106B</v>
          </cell>
          <cell r="B207" t="str">
            <v>B</v>
          </cell>
          <cell r="C207" t="str">
            <v xml:space="preserve">ELIANA PIRES DA ROCHA                   </v>
          </cell>
          <cell r="D207">
            <v>0.30299999999999999</v>
          </cell>
          <cell r="E207">
            <v>69864.399999999994</v>
          </cell>
          <cell r="F207">
            <v>0</v>
          </cell>
          <cell r="G207">
            <v>2466.6999999999998</v>
          </cell>
          <cell r="H207">
            <v>0</v>
          </cell>
          <cell r="I207">
            <v>4.93</v>
          </cell>
          <cell r="J207">
            <v>-27.94</v>
          </cell>
          <cell r="K207">
            <v>72363.97</v>
          </cell>
        </row>
        <row r="208">
          <cell r="A208" t="str">
            <v>108B</v>
          </cell>
          <cell r="B208" t="str">
            <v>B</v>
          </cell>
          <cell r="C208" t="str">
            <v xml:space="preserve">DANIELLA SANTANA SANTOS                 </v>
          </cell>
          <cell r="D208">
            <v>0.29659999999999997</v>
          </cell>
          <cell r="E208">
            <v>129591.63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129591.63</v>
          </cell>
        </row>
        <row r="209">
          <cell r="A209" t="str">
            <v>111B</v>
          </cell>
          <cell r="B209" t="str">
            <v>B</v>
          </cell>
          <cell r="C209" t="str">
            <v xml:space="preserve">WERLEINY GOMES DE ANDRADE               </v>
          </cell>
          <cell r="D209">
            <v>0.30299999999999999</v>
          </cell>
          <cell r="E209">
            <v>120376.15</v>
          </cell>
          <cell r="F209">
            <v>0</v>
          </cell>
          <cell r="G209">
            <v>615.59</v>
          </cell>
          <cell r="H209">
            <v>502.31</v>
          </cell>
          <cell r="I209">
            <v>683.98</v>
          </cell>
          <cell r="J209">
            <v>-12.15</v>
          </cell>
          <cell r="K209">
            <v>122190.18</v>
          </cell>
        </row>
        <row r="210">
          <cell r="A210" t="str">
            <v>112B</v>
          </cell>
          <cell r="B210" t="str">
            <v>B</v>
          </cell>
          <cell r="C210" t="str">
            <v xml:space="preserve">JOAO CARLOS MOCELIN                     </v>
          </cell>
          <cell r="D210">
            <v>0.30299999999999999</v>
          </cell>
          <cell r="E210">
            <v>52495.69</v>
          </cell>
          <cell r="F210">
            <v>0</v>
          </cell>
          <cell r="G210">
            <v>2997.95</v>
          </cell>
          <cell r="H210">
            <v>0</v>
          </cell>
          <cell r="I210">
            <v>0</v>
          </cell>
          <cell r="J210">
            <v>-18.28</v>
          </cell>
          <cell r="K210">
            <v>55511.92</v>
          </cell>
        </row>
        <row r="211">
          <cell r="A211" t="str">
            <v>116B</v>
          </cell>
          <cell r="B211" t="str">
            <v>B</v>
          </cell>
          <cell r="C211" t="str">
            <v xml:space="preserve">JAIRO DA ROCHA SOARES                   </v>
          </cell>
          <cell r="D211">
            <v>0.30299999999999999</v>
          </cell>
          <cell r="E211">
            <v>19380.89</v>
          </cell>
          <cell r="F211">
            <v>0</v>
          </cell>
          <cell r="G211">
            <v>848.74</v>
          </cell>
          <cell r="H211">
            <v>16.91</v>
          </cell>
          <cell r="I211">
            <v>25.57</v>
          </cell>
          <cell r="J211">
            <v>2.17</v>
          </cell>
          <cell r="K211">
            <v>20269.939999999999</v>
          </cell>
        </row>
        <row r="212">
          <cell r="A212" t="str">
            <v>117B</v>
          </cell>
          <cell r="B212" t="str">
            <v>B</v>
          </cell>
          <cell r="C212" t="str">
            <v xml:space="preserve">ELIZABETH KASSIS                        </v>
          </cell>
          <cell r="D212">
            <v>0.29659999999999997</v>
          </cell>
          <cell r="E212">
            <v>11218.16</v>
          </cell>
          <cell r="F212">
            <v>0</v>
          </cell>
          <cell r="G212">
            <v>35.979999999999997</v>
          </cell>
          <cell r="H212">
            <v>0</v>
          </cell>
          <cell r="I212">
            <v>0</v>
          </cell>
          <cell r="J212">
            <v>0</v>
          </cell>
          <cell r="K212">
            <v>11254.14</v>
          </cell>
        </row>
        <row r="213">
          <cell r="A213" t="str">
            <v>121B</v>
          </cell>
          <cell r="B213" t="str">
            <v>B</v>
          </cell>
          <cell r="C213" t="str">
            <v xml:space="preserve">JUANA ROCHA GALLARDO                    </v>
          </cell>
          <cell r="D213">
            <v>0.30299999999999999</v>
          </cell>
          <cell r="E213">
            <v>15421.6</v>
          </cell>
          <cell r="F213">
            <v>0</v>
          </cell>
          <cell r="G213">
            <v>1197.9100000000001</v>
          </cell>
          <cell r="H213">
            <v>0</v>
          </cell>
          <cell r="I213">
            <v>0</v>
          </cell>
          <cell r="J213">
            <v>-0.86</v>
          </cell>
          <cell r="K213">
            <v>16620.37</v>
          </cell>
        </row>
        <row r="214">
          <cell r="A214" t="str">
            <v>122B</v>
          </cell>
          <cell r="B214" t="str">
            <v>B</v>
          </cell>
          <cell r="C214" t="str">
            <v xml:space="preserve">MARINA YOSHIDA                          </v>
          </cell>
          <cell r="D214">
            <v>0.30299999999999999</v>
          </cell>
          <cell r="E214">
            <v>106688.94</v>
          </cell>
          <cell r="F214">
            <v>1141.9000000000001</v>
          </cell>
          <cell r="G214">
            <v>7725.87</v>
          </cell>
          <cell r="H214">
            <v>0</v>
          </cell>
          <cell r="I214">
            <v>0</v>
          </cell>
          <cell r="J214">
            <v>9230.06</v>
          </cell>
          <cell r="K214">
            <v>106326.65</v>
          </cell>
        </row>
        <row r="215">
          <cell r="A215" t="str">
            <v>122MB</v>
          </cell>
          <cell r="B215" t="str">
            <v>B</v>
          </cell>
          <cell r="C215" t="str">
            <v xml:space="preserve">MARINA YOSHIDA                          </v>
          </cell>
          <cell r="D215">
            <v>0</v>
          </cell>
          <cell r="E215">
            <v>6508.49</v>
          </cell>
          <cell r="F215">
            <v>0</v>
          </cell>
          <cell r="G215">
            <v>579.96</v>
          </cell>
          <cell r="H215">
            <v>0</v>
          </cell>
          <cell r="I215">
            <v>0</v>
          </cell>
          <cell r="J215">
            <v>0</v>
          </cell>
          <cell r="K215">
            <v>7088.45</v>
          </cell>
        </row>
        <row r="216">
          <cell r="A216" t="str">
            <v>125B</v>
          </cell>
          <cell r="B216" t="str">
            <v>B</v>
          </cell>
          <cell r="C216" t="str">
            <v xml:space="preserve">JOAO BATISTA CARDOSO SEVILHA            </v>
          </cell>
          <cell r="D216">
            <v>0.30299999999999999</v>
          </cell>
          <cell r="E216">
            <v>39116.019999999997</v>
          </cell>
          <cell r="F216">
            <v>0</v>
          </cell>
          <cell r="G216">
            <v>2343.87</v>
          </cell>
          <cell r="H216">
            <v>0</v>
          </cell>
          <cell r="I216">
            <v>0</v>
          </cell>
          <cell r="J216">
            <v>-0.43</v>
          </cell>
          <cell r="K216">
            <v>41460.32</v>
          </cell>
        </row>
        <row r="217">
          <cell r="A217" t="str">
            <v>126B</v>
          </cell>
          <cell r="B217" t="str">
            <v>B</v>
          </cell>
          <cell r="C217" t="str">
            <v xml:space="preserve">LELIO ALVES SILVA                       </v>
          </cell>
          <cell r="D217">
            <v>0.30299999999999999</v>
          </cell>
          <cell r="E217">
            <v>24671.84</v>
          </cell>
          <cell r="F217">
            <v>0</v>
          </cell>
          <cell r="G217">
            <v>1413</v>
          </cell>
          <cell r="H217">
            <v>0</v>
          </cell>
          <cell r="I217">
            <v>6.96</v>
          </cell>
          <cell r="J217">
            <v>-0.34</v>
          </cell>
          <cell r="K217">
            <v>26092.14</v>
          </cell>
        </row>
        <row r="218">
          <cell r="A218" t="str">
            <v>127B</v>
          </cell>
          <cell r="B218" t="str">
            <v>B</v>
          </cell>
          <cell r="C218" t="str">
            <v xml:space="preserve">ANDERSON LUIZ NUNES                     </v>
          </cell>
          <cell r="D218">
            <v>0.29659999999999997</v>
          </cell>
          <cell r="E218">
            <v>60858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60858</v>
          </cell>
        </row>
        <row r="219">
          <cell r="A219" t="str">
            <v>128B</v>
          </cell>
          <cell r="B219" t="str">
            <v>B</v>
          </cell>
          <cell r="C219" t="str">
            <v xml:space="preserve">CARLOS ALEXANDRE NUNES                  </v>
          </cell>
          <cell r="D219">
            <v>0.29659999999999997</v>
          </cell>
          <cell r="E219">
            <v>60858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60858</v>
          </cell>
        </row>
        <row r="220">
          <cell r="A220" t="str">
            <v>131B</v>
          </cell>
          <cell r="B220" t="str">
            <v>B</v>
          </cell>
          <cell r="C220" t="str">
            <v xml:space="preserve">ELZA MARIA LESSA DE MACEDO              </v>
          </cell>
          <cell r="D220">
            <v>0.30299999999999999</v>
          </cell>
          <cell r="E220">
            <v>136421.20000000001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136421.20000000001</v>
          </cell>
        </row>
        <row r="221">
          <cell r="A221" t="str">
            <v>132B</v>
          </cell>
          <cell r="B221" t="str">
            <v>B</v>
          </cell>
          <cell r="C221" t="str">
            <v xml:space="preserve">KIKO YAMASHITA                          </v>
          </cell>
          <cell r="D221">
            <v>0.30299999999999999</v>
          </cell>
          <cell r="E221">
            <v>135520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135520</v>
          </cell>
        </row>
        <row r="222">
          <cell r="A222" t="str">
            <v>133B</v>
          </cell>
          <cell r="B222" t="str">
            <v>B</v>
          </cell>
          <cell r="C222" t="str">
            <v xml:space="preserve">MARIA HOZELMA GOMES DA COSTA            </v>
          </cell>
          <cell r="D222">
            <v>0.29659999999999997</v>
          </cell>
          <cell r="E222">
            <v>76356.5</v>
          </cell>
          <cell r="F222">
            <v>2585.33</v>
          </cell>
          <cell r="G222">
            <v>1210.68</v>
          </cell>
          <cell r="H222">
            <v>0</v>
          </cell>
          <cell r="I222">
            <v>0.3</v>
          </cell>
          <cell r="J222">
            <v>3728.21</v>
          </cell>
          <cell r="K222">
            <v>76424.600000000006</v>
          </cell>
        </row>
        <row r="223">
          <cell r="A223" t="str">
            <v>134B</v>
          </cell>
          <cell r="B223" t="str">
            <v>B</v>
          </cell>
          <cell r="C223" t="str">
            <v xml:space="preserve">LUIZ EDUARDO LIMA PAIVA PINTO           </v>
          </cell>
          <cell r="D223">
            <v>0.29659999999999997</v>
          </cell>
          <cell r="E223">
            <v>24236.560000000001</v>
          </cell>
          <cell r="F223">
            <v>0</v>
          </cell>
          <cell r="G223">
            <v>1290.1199999999999</v>
          </cell>
          <cell r="H223">
            <v>0</v>
          </cell>
          <cell r="I223">
            <v>0</v>
          </cell>
          <cell r="J223">
            <v>-34.46</v>
          </cell>
          <cell r="K223">
            <v>25561.14</v>
          </cell>
        </row>
        <row r="224">
          <cell r="A224" t="str">
            <v>136B</v>
          </cell>
          <cell r="B224" t="str">
            <v>B</v>
          </cell>
          <cell r="C224" t="str">
            <v xml:space="preserve">CRISTINA HIDIKO HIKITA                  </v>
          </cell>
          <cell r="D224">
            <v>0.30299999999999999</v>
          </cell>
          <cell r="E224">
            <v>25726.6</v>
          </cell>
          <cell r="F224">
            <v>0</v>
          </cell>
          <cell r="G224">
            <v>1338.26</v>
          </cell>
          <cell r="H224">
            <v>0</v>
          </cell>
          <cell r="I224">
            <v>0</v>
          </cell>
          <cell r="J224">
            <v>0</v>
          </cell>
          <cell r="K224">
            <v>27064.86</v>
          </cell>
        </row>
        <row r="225">
          <cell r="A225" t="str">
            <v>136MB</v>
          </cell>
          <cell r="B225" t="str">
            <v>B</v>
          </cell>
          <cell r="C225" t="str">
            <v xml:space="preserve">CRISTINA HIDIKO HIKITA                  </v>
          </cell>
          <cell r="D225">
            <v>0</v>
          </cell>
          <cell r="E225">
            <v>640.6</v>
          </cell>
          <cell r="F225">
            <v>0</v>
          </cell>
          <cell r="G225">
            <v>64.95</v>
          </cell>
          <cell r="H225">
            <v>0</v>
          </cell>
          <cell r="I225">
            <v>0</v>
          </cell>
          <cell r="J225">
            <v>-1.48</v>
          </cell>
          <cell r="K225">
            <v>707.03</v>
          </cell>
        </row>
        <row r="226">
          <cell r="A226" t="str">
            <v>155B</v>
          </cell>
          <cell r="B226" t="str">
            <v>B</v>
          </cell>
          <cell r="C226" t="str">
            <v xml:space="preserve">FERNANDO ANTONIO JUSTO                  </v>
          </cell>
          <cell r="D226">
            <v>0.30299999999999999</v>
          </cell>
          <cell r="E226">
            <v>58199.86</v>
          </cell>
          <cell r="F226">
            <v>0</v>
          </cell>
          <cell r="G226">
            <v>3858.45</v>
          </cell>
          <cell r="H226">
            <v>0</v>
          </cell>
          <cell r="I226">
            <v>5.44</v>
          </cell>
          <cell r="J226">
            <v>-49.39</v>
          </cell>
          <cell r="K226">
            <v>62113.14</v>
          </cell>
        </row>
        <row r="227">
          <cell r="A227" t="str">
            <v>162B</v>
          </cell>
          <cell r="B227" t="str">
            <v>B</v>
          </cell>
          <cell r="C227" t="str">
            <v xml:space="preserve">RICARDO BRAGA HERNANDEZ                 </v>
          </cell>
          <cell r="D227">
            <v>0.30299999999999999</v>
          </cell>
          <cell r="E227">
            <v>12415.22</v>
          </cell>
          <cell r="F227">
            <v>0</v>
          </cell>
          <cell r="G227">
            <v>41.28</v>
          </cell>
          <cell r="H227">
            <v>0</v>
          </cell>
          <cell r="I227">
            <v>0</v>
          </cell>
          <cell r="J227">
            <v>-0.31</v>
          </cell>
          <cell r="K227">
            <v>12456.81</v>
          </cell>
        </row>
        <row r="228">
          <cell r="A228" t="str">
            <v>162MB</v>
          </cell>
          <cell r="B228" t="str">
            <v>B</v>
          </cell>
          <cell r="C228" t="str">
            <v xml:space="preserve">RICARDO BRAGA HERNANDEZ                 </v>
          </cell>
          <cell r="D228">
            <v>0</v>
          </cell>
          <cell r="E228">
            <v>4958.32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4958.32</v>
          </cell>
        </row>
        <row r="229">
          <cell r="A229" t="str">
            <v>172B</v>
          </cell>
          <cell r="B229" t="str">
            <v>B</v>
          </cell>
          <cell r="C229" t="str">
            <v xml:space="preserve">ALINE PEREIRA RAMEH                     </v>
          </cell>
          <cell r="D229">
            <v>0.30299999999999999</v>
          </cell>
          <cell r="E229">
            <v>27596.02</v>
          </cell>
          <cell r="F229">
            <v>0</v>
          </cell>
          <cell r="G229">
            <v>1524.6</v>
          </cell>
          <cell r="H229">
            <v>0</v>
          </cell>
          <cell r="I229">
            <v>0</v>
          </cell>
          <cell r="J229">
            <v>-32.11</v>
          </cell>
          <cell r="K229">
            <v>29152.73</v>
          </cell>
        </row>
        <row r="230">
          <cell r="A230" t="str">
            <v>172MB</v>
          </cell>
          <cell r="B230" t="str">
            <v>B</v>
          </cell>
          <cell r="C230" t="str">
            <v xml:space="preserve">ALINE PEREIRA RAMEH                     </v>
          </cell>
          <cell r="D230">
            <v>0</v>
          </cell>
          <cell r="E230">
            <v>713.5</v>
          </cell>
          <cell r="F230">
            <v>0</v>
          </cell>
          <cell r="G230">
            <v>58.55</v>
          </cell>
          <cell r="H230">
            <v>0</v>
          </cell>
          <cell r="I230">
            <v>0</v>
          </cell>
          <cell r="J230">
            <v>-3.13</v>
          </cell>
          <cell r="K230">
            <v>775.18</v>
          </cell>
        </row>
        <row r="231">
          <cell r="A231" t="str">
            <v>175B</v>
          </cell>
          <cell r="B231" t="str">
            <v>B</v>
          </cell>
          <cell r="C231" t="str">
            <v xml:space="preserve">EDENILSON STEFANNI                      </v>
          </cell>
          <cell r="D231">
            <v>0.30299999999999999</v>
          </cell>
          <cell r="E231">
            <v>106556.34</v>
          </cell>
          <cell r="F231">
            <v>0</v>
          </cell>
          <cell r="G231">
            <v>320.45</v>
          </cell>
          <cell r="H231">
            <v>0</v>
          </cell>
          <cell r="I231">
            <v>0</v>
          </cell>
          <cell r="J231">
            <v>-6.37</v>
          </cell>
          <cell r="K231">
            <v>106883.16</v>
          </cell>
        </row>
        <row r="232">
          <cell r="A232" t="str">
            <v>176B</v>
          </cell>
          <cell r="B232" t="str">
            <v>B</v>
          </cell>
          <cell r="C232" t="str">
            <v xml:space="preserve">RICHARD KLEIN                           </v>
          </cell>
          <cell r="D232">
            <v>0.30299999999999999</v>
          </cell>
          <cell r="E232">
            <v>29695.68</v>
          </cell>
          <cell r="F232">
            <v>0</v>
          </cell>
          <cell r="G232">
            <v>1141.78</v>
          </cell>
          <cell r="H232">
            <v>0</v>
          </cell>
          <cell r="I232">
            <v>0</v>
          </cell>
          <cell r="J232">
            <v>-4.59</v>
          </cell>
          <cell r="K232">
            <v>30842.05</v>
          </cell>
        </row>
        <row r="233">
          <cell r="A233" t="str">
            <v>176MB</v>
          </cell>
          <cell r="B233" t="str">
            <v>B</v>
          </cell>
          <cell r="C233" t="str">
            <v xml:space="preserve">RICHARD KLEIN                           </v>
          </cell>
          <cell r="D233">
            <v>0</v>
          </cell>
          <cell r="E233">
            <v>730.94</v>
          </cell>
          <cell r="F233">
            <v>0</v>
          </cell>
          <cell r="G233">
            <v>63.6</v>
          </cell>
          <cell r="H233">
            <v>0</v>
          </cell>
          <cell r="I233">
            <v>0</v>
          </cell>
          <cell r="J233">
            <v>0</v>
          </cell>
          <cell r="K233">
            <v>794.54</v>
          </cell>
        </row>
        <row r="234">
          <cell r="A234" t="str">
            <v>181B</v>
          </cell>
          <cell r="B234" t="str">
            <v>B</v>
          </cell>
          <cell r="C234" t="str">
            <v xml:space="preserve">EVANDRO TOCCHINI GREGORIO               </v>
          </cell>
          <cell r="D234">
            <v>0.30299999999999999</v>
          </cell>
          <cell r="E234">
            <v>27214.29</v>
          </cell>
          <cell r="F234">
            <v>0</v>
          </cell>
          <cell r="G234">
            <v>1586.38</v>
          </cell>
          <cell r="H234">
            <v>0</v>
          </cell>
          <cell r="I234">
            <v>0</v>
          </cell>
          <cell r="J234">
            <v>-25.45</v>
          </cell>
          <cell r="K234">
            <v>28826.12</v>
          </cell>
        </row>
        <row r="235">
          <cell r="A235" t="str">
            <v>182B</v>
          </cell>
          <cell r="B235" t="str">
            <v>B</v>
          </cell>
          <cell r="C235" t="str">
            <v xml:space="preserve">SANDRA ORLANDI PASSOS DA SILVA          </v>
          </cell>
          <cell r="D235">
            <v>0.30299999999999999</v>
          </cell>
          <cell r="E235">
            <v>13956.88</v>
          </cell>
          <cell r="F235">
            <v>0</v>
          </cell>
          <cell r="G235">
            <v>819.88</v>
          </cell>
          <cell r="H235">
            <v>295.55</v>
          </cell>
          <cell r="I235">
            <v>337.53</v>
          </cell>
          <cell r="J235">
            <v>-1.1599999999999999</v>
          </cell>
          <cell r="K235">
            <v>15411</v>
          </cell>
        </row>
        <row r="236">
          <cell r="A236" t="str">
            <v>186B</v>
          </cell>
          <cell r="B236" t="str">
            <v>B</v>
          </cell>
          <cell r="C236" t="str">
            <v xml:space="preserve">RICHARD KLEIN                           </v>
          </cell>
          <cell r="D236">
            <v>0.30299999999999999</v>
          </cell>
          <cell r="E236">
            <v>29695.68</v>
          </cell>
          <cell r="F236">
            <v>0</v>
          </cell>
          <cell r="G236">
            <v>1141.78</v>
          </cell>
          <cell r="H236">
            <v>0</v>
          </cell>
          <cell r="I236">
            <v>0</v>
          </cell>
          <cell r="J236">
            <v>-4.59</v>
          </cell>
          <cell r="K236">
            <v>30842.05</v>
          </cell>
        </row>
        <row r="237">
          <cell r="A237" t="str">
            <v>186MB</v>
          </cell>
          <cell r="B237" t="str">
            <v>B</v>
          </cell>
          <cell r="C237" t="str">
            <v xml:space="preserve">RICHARD KLEIN                           </v>
          </cell>
          <cell r="D237">
            <v>0</v>
          </cell>
          <cell r="E237">
            <v>730.94</v>
          </cell>
          <cell r="F237">
            <v>0</v>
          </cell>
          <cell r="G237">
            <v>63.6</v>
          </cell>
          <cell r="H237">
            <v>0</v>
          </cell>
          <cell r="I237">
            <v>0</v>
          </cell>
          <cell r="J237">
            <v>0</v>
          </cell>
          <cell r="K237">
            <v>794.54</v>
          </cell>
        </row>
        <row r="238">
          <cell r="A238" t="str">
            <v>191B</v>
          </cell>
          <cell r="B238" t="str">
            <v>B</v>
          </cell>
          <cell r="C238" t="str">
            <v xml:space="preserve">FABIO BATISTA DO NASCIMENTO JUNIOR      </v>
          </cell>
          <cell r="D238">
            <v>0.30299999999999999</v>
          </cell>
          <cell r="E238">
            <v>68180.850000000006</v>
          </cell>
          <cell r="F238">
            <v>0</v>
          </cell>
          <cell r="G238">
            <v>27.15</v>
          </cell>
          <cell r="H238">
            <v>0</v>
          </cell>
          <cell r="I238">
            <v>0</v>
          </cell>
          <cell r="J238">
            <v>7.11</v>
          </cell>
          <cell r="K238">
            <v>68200.89</v>
          </cell>
        </row>
        <row r="239">
          <cell r="A239" t="str">
            <v>192B</v>
          </cell>
          <cell r="B239" t="str">
            <v>B</v>
          </cell>
          <cell r="C239" t="str">
            <v xml:space="preserve">LETICIA FUMIE KIDA                      </v>
          </cell>
          <cell r="D239">
            <v>0.30299999999999999</v>
          </cell>
          <cell r="E239">
            <v>24128.25</v>
          </cell>
          <cell r="F239">
            <v>0</v>
          </cell>
          <cell r="G239">
            <v>1225.22</v>
          </cell>
          <cell r="H239">
            <v>0</v>
          </cell>
          <cell r="I239">
            <v>0</v>
          </cell>
          <cell r="J239">
            <v>-7.61</v>
          </cell>
          <cell r="K239">
            <v>25361.08</v>
          </cell>
        </row>
        <row r="240">
          <cell r="A240" t="str">
            <v>192MB</v>
          </cell>
          <cell r="B240" t="str">
            <v>B</v>
          </cell>
          <cell r="C240" t="str">
            <v xml:space="preserve">LETICIA FUMIE KIDA                      </v>
          </cell>
          <cell r="D240">
            <v>0</v>
          </cell>
          <cell r="E240">
            <v>977.82</v>
          </cell>
          <cell r="F240">
            <v>0</v>
          </cell>
          <cell r="G240">
            <v>89.08</v>
          </cell>
          <cell r="H240">
            <v>0</v>
          </cell>
          <cell r="I240">
            <v>0</v>
          </cell>
          <cell r="J240">
            <v>-0.64</v>
          </cell>
          <cell r="K240">
            <v>1067.54</v>
          </cell>
        </row>
        <row r="241">
          <cell r="A241" t="str">
            <v>195B</v>
          </cell>
          <cell r="B241" t="str">
            <v>B</v>
          </cell>
          <cell r="C241" t="str">
            <v xml:space="preserve">ANTONIO CESAR DO AMARAL SECCHES         </v>
          </cell>
          <cell r="D241">
            <v>0.30299999999999999</v>
          </cell>
          <cell r="E241">
            <v>118696.91</v>
          </cell>
          <cell r="F241">
            <v>30021.599999999999</v>
          </cell>
          <cell r="G241">
            <v>11857.51</v>
          </cell>
          <cell r="H241">
            <v>0</v>
          </cell>
          <cell r="I241">
            <v>0</v>
          </cell>
          <cell r="J241">
            <v>45788.44</v>
          </cell>
          <cell r="K241">
            <v>114787.58</v>
          </cell>
        </row>
        <row r="242">
          <cell r="A242" t="str">
            <v>201B</v>
          </cell>
          <cell r="B242" t="str">
            <v>B</v>
          </cell>
          <cell r="C242" t="str">
            <v xml:space="preserve">NILVA ESPER                             </v>
          </cell>
          <cell r="D242">
            <v>0.30299999999999999</v>
          </cell>
          <cell r="E242">
            <v>23094.89</v>
          </cell>
          <cell r="F242">
            <v>0</v>
          </cell>
          <cell r="G242">
            <v>1379.51</v>
          </cell>
          <cell r="H242">
            <v>0</v>
          </cell>
          <cell r="I242">
            <v>0</v>
          </cell>
          <cell r="J242">
            <v>-10.09</v>
          </cell>
          <cell r="K242">
            <v>24484.49</v>
          </cell>
        </row>
        <row r="243">
          <cell r="A243" t="str">
            <v>202B</v>
          </cell>
          <cell r="B243" t="str">
            <v>B</v>
          </cell>
          <cell r="C243" t="str">
            <v xml:space="preserve">DANILO SANT´ANNA PEREIRA                </v>
          </cell>
          <cell r="D243">
            <v>0.30299999999999999</v>
          </cell>
          <cell r="E243">
            <v>27633.17</v>
          </cell>
          <cell r="F243">
            <v>0</v>
          </cell>
          <cell r="G243">
            <v>1086.3599999999999</v>
          </cell>
          <cell r="H243">
            <v>0</v>
          </cell>
          <cell r="I243">
            <v>0</v>
          </cell>
          <cell r="J243">
            <v>0</v>
          </cell>
          <cell r="K243">
            <v>28719.53</v>
          </cell>
        </row>
        <row r="244">
          <cell r="A244" t="str">
            <v>204B</v>
          </cell>
          <cell r="B244" t="str">
            <v>B</v>
          </cell>
          <cell r="C244" t="str">
            <v xml:space="preserve">LEONARDO FRAZÃO PRIETO                  </v>
          </cell>
          <cell r="D244">
            <v>0.29659999999999997</v>
          </cell>
          <cell r="E244">
            <v>143878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143878</v>
          </cell>
        </row>
        <row r="245">
          <cell r="A245" t="str">
            <v>205B</v>
          </cell>
          <cell r="B245" t="str">
            <v>B</v>
          </cell>
          <cell r="C245" t="str">
            <v xml:space="preserve">SONIA TARIFA                            </v>
          </cell>
          <cell r="D245">
            <v>0.30299999999999999</v>
          </cell>
          <cell r="E245">
            <v>20340</v>
          </cell>
          <cell r="F245">
            <v>0</v>
          </cell>
          <cell r="G245">
            <v>775.66</v>
          </cell>
          <cell r="H245">
            <v>0</v>
          </cell>
          <cell r="I245">
            <v>7.03</v>
          </cell>
          <cell r="J245">
            <v>-0.92</v>
          </cell>
          <cell r="K245">
            <v>21123.61</v>
          </cell>
        </row>
        <row r="246">
          <cell r="A246" t="str">
            <v>211B</v>
          </cell>
          <cell r="B246" t="str">
            <v>B</v>
          </cell>
          <cell r="C246" t="str">
            <v xml:space="preserve">GERTRUDES LOPES DE CAMPOS ALVES JUNIOR  </v>
          </cell>
          <cell r="D246">
            <v>0.30299999999999999</v>
          </cell>
          <cell r="E246">
            <v>30698.7</v>
          </cell>
          <cell r="F246">
            <v>0</v>
          </cell>
          <cell r="G246">
            <v>510.43</v>
          </cell>
          <cell r="H246">
            <v>0</v>
          </cell>
          <cell r="I246">
            <v>0</v>
          </cell>
          <cell r="J246">
            <v>-1.94</v>
          </cell>
          <cell r="K246">
            <v>31211.07</v>
          </cell>
        </row>
        <row r="247">
          <cell r="A247" t="str">
            <v>212B</v>
          </cell>
          <cell r="B247" t="str">
            <v>B</v>
          </cell>
          <cell r="C247" t="str">
            <v xml:space="preserve">MIRIAM HITOMI SIMOFUSA                  </v>
          </cell>
          <cell r="D247">
            <v>0.30299999999999999</v>
          </cell>
          <cell r="E247">
            <v>153364.76999999999</v>
          </cell>
          <cell r="F247">
            <v>88.71</v>
          </cell>
          <cell r="G247">
            <v>1094.93</v>
          </cell>
          <cell r="H247">
            <v>0</v>
          </cell>
          <cell r="I247">
            <v>0</v>
          </cell>
          <cell r="J247">
            <v>3565.01</v>
          </cell>
          <cell r="K247">
            <v>150983.4</v>
          </cell>
        </row>
        <row r="248">
          <cell r="A248" t="str">
            <v>212MB</v>
          </cell>
          <cell r="B248" t="str">
            <v>B</v>
          </cell>
          <cell r="C248" t="str">
            <v xml:space="preserve">MIRIAM HITOMI SIMOFUSA                  </v>
          </cell>
          <cell r="D248">
            <v>0</v>
          </cell>
          <cell r="E248">
            <v>4759.2</v>
          </cell>
          <cell r="F248">
            <v>0</v>
          </cell>
          <cell r="G248">
            <v>485.85</v>
          </cell>
          <cell r="H248">
            <v>0</v>
          </cell>
          <cell r="I248">
            <v>0</v>
          </cell>
          <cell r="J248">
            <v>-5.24</v>
          </cell>
          <cell r="K248">
            <v>5250.29</v>
          </cell>
        </row>
        <row r="249">
          <cell r="A249" t="str">
            <v>215B</v>
          </cell>
          <cell r="B249" t="str">
            <v>B</v>
          </cell>
          <cell r="C249" t="str">
            <v xml:space="preserve">JORGE LUIZ PERRETTI                     </v>
          </cell>
          <cell r="D249">
            <v>0.30299999999999999</v>
          </cell>
          <cell r="E249">
            <v>20636.060000000001</v>
          </cell>
          <cell r="F249">
            <v>0</v>
          </cell>
          <cell r="G249">
            <v>769.59</v>
          </cell>
          <cell r="H249">
            <v>0</v>
          </cell>
          <cell r="I249">
            <v>0</v>
          </cell>
          <cell r="J249">
            <v>-0.92</v>
          </cell>
          <cell r="K249">
            <v>21406.57</v>
          </cell>
        </row>
        <row r="250">
          <cell r="A250" t="str">
            <v>221B</v>
          </cell>
          <cell r="B250" t="str">
            <v>B</v>
          </cell>
          <cell r="C250" t="str">
            <v xml:space="preserve">CLOVIS PEISSAHK MANCZYK                 </v>
          </cell>
          <cell r="D250">
            <v>0.30299999999999999</v>
          </cell>
          <cell r="E250">
            <v>48779.44</v>
          </cell>
          <cell r="F250">
            <v>4152.2700000000004</v>
          </cell>
          <cell r="G250">
            <v>4231.57</v>
          </cell>
          <cell r="H250">
            <v>0</v>
          </cell>
          <cell r="I250">
            <v>1.34</v>
          </cell>
          <cell r="J250">
            <v>4603.63</v>
          </cell>
          <cell r="K250">
            <v>52560.99</v>
          </cell>
        </row>
        <row r="251">
          <cell r="A251" t="str">
            <v>221MB</v>
          </cell>
          <cell r="B251" t="str">
            <v>B</v>
          </cell>
          <cell r="C251" t="str">
            <v xml:space="preserve">CLOVIS PEISSAHK MANCZYK                 </v>
          </cell>
          <cell r="D251">
            <v>0</v>
          </cell>
          <cell r="E251">
            <v>247.78</v>
          </cell>
          <cell r="F251">
            <v>0</v>
          </cell>
          <cell r="G251">
            <v>25.77</v>
          </cell>
          <cell r="H251">
            <v>0</v>
          </cell>
          <cell r="I251">
            <v>0</v>
          </cell>
          <cell r="J251">
            <v>-0.08</v>
          </cell>
          <cell r="K251">
            <v>273.63</v>
          </cell>
        </row>
        <row r="252">
          <cell r="A252" t="str">
            <v>222B</v>
          </cell>
          <cell r="B252" t="str">
            <v>B</v>
          </cell>
          <cell r="C252" t="str">
            <v xml:space="preserve">SIMONE MENDES ROGERIO                   </v>
          </cell>
          <cell r="D252">
            <v>0.30299999999999999</v>
          </cell>
          <cell r="E252">
            <v>146268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146268</v>
          </cell>
        </row>
        <row r="253">
          <cell r="A253" t="str">
            <v>224B</v>
          </cell>
          <cell r="B253" t="str">
            <v>B</v>
          </cell>
          <cell r="C253" t="str">
            <v xml:space="preserve">WANDER MARQUES CUNHA                    </v>
          </cell>
          <cell r="D253">
            <v>0.29659999999999997</v>
          </cell>
          <cell r="E253">
            <v>26703.439999999999</v>
          </cell>
          <cell r="F253">
            <v>0</v>
          </cell>
          <cell r="G253">
            <v>462.06</v>
          </cell>
          <cell r="H253">
            <v>0</v>
          </cell>
          <cell r="I253">
            <v>0</v>
          </cell>
          <cell r="J253">
            <v>-0.48</v>
          </cell>
          <cell r="K253">
            <v>27165.98</v>
          </cell>
        </row>
        <row r="254">
          <cell r="A254" t="str">
            <v>224MB</v>
          </cell>
          <cell r="B254" t="str">
            <v>B</v>
          </cell>
          <cell r="C254" t="str">
            <v xml:space="preserve">WANDER MARQUES CUNHA                    </v>
          </cell>
          <cell r="D254">
            <v>0</v>
          </cell>
          <cell r="E254">
            <v>962.6</v>
          </cell>
          <cell r="F254">
            <v>0</v>
          </cell>
          <cell r="G254">
            <v>28.03</v>
          </cell>
          <cell r="H254">
            <v>0</v>
          </cell>
          <cell r="I254">
            <v>0</v>
          </cell>
          <cell r="J254">
            <v>-2.2000000000000002</v>
          </cell>
          <cell r="K254">
            <v>992.83</v>
          </cell>
        </row>
        <row r="255">
          <cell r="A255" t="str">
            <v>225B</v>
          </cell>
          <cell r="B255" t="str">
            <v>B</v>
          </cell>
          <cell r="C255" t="str">
            <v xml:space="preserve">MARINA YOKO TAKANO DE ARAUJO            </v>
          </cell>
          <cell r="D255">
            <v>0.30299999999999999</v>
          </cell>
          <cell r="E255">
            <v>38688.99</v>
          </cell>
          <cell r="F255">
            <v>0</v>
          </cell>
          <cell r="G255">
            <v>2507.85</v>
          </cell>
          <cell r="H255">
            <v>0</v>
          </cell>
          <cell r="I255">
            <v>8.1199999999999992</v>
          </cell>
          <cell r="J255">
            <v>0.91</v>
          </cell>
          <cell r="K255">
            <v>41204.050000000003</v>
          </cell>
        </row>
        <row r="256">
          <cell r="A256" t="str">
            <v>226B</v>
          </cell>
          <cell r="B256" t="str">
            <v>B</v>
          </cell>
          <cell r="C256" t="str">
            <v xml:space="preserve">RENATO DE ANDRADE                       </v>
          </cell>
          <cell r="D256">
            <v>0.30299999999999999</v>
          </cell>
          <cell r="E256">
            <v>21366.67</v>
          </cell>
          <cell r="F256">
            <v>0</v>
          </cell>
          <cell r="G256">
            <v>1228.96</v>
          </cell>
          <cell r="H256">
            <v>0</v>
          </cell>
          <cell r="I256">
            <v>0.89</v>
          </cell>
          <cell r="J256">
            <v>-7.87</v>
          </cell>
          <cell r="K256">
            <v>22604.39</v>
          </cell>
        </row>
        <row r="257">
          <cell r="A257" t="str">
            <v>226MB</v>
          </cell>
          <cell r="B257" t="str">
            <v>B</v>
          </cell>
          <cell r="C257" t="str">
            <v xml:space="preserve">RENATO DE ANDRADE                       </v>
          </cell>
          <cell r="D257">
            <v>0</v>
          </cell>
          <cell r="E257">
            <v>6863.72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6863.72</v>
          </cell>
        </row>
        <row r="258">
          <cell r="A258" t="str">
            <v>231B</v>
          </cell>
          <cell r="B258" t="str">
            <v>B</v>
          </cell>
          <cell r="C258" t="str">
            <v xml:space="preserve">MARIA INES MARTINS                      </v>
          </cell>
          <cell r="D258">
            <v>0.30299999999999999</v>
          </cell>
          <cell r="E258">
            <v>44830</v>
          </cell>
          <cell r="F258">
            <v>0</v>
          </cell>
          <cell r="G258">
            <v>1842.94</v>
          </cell>
          <cell r="H258">
            <v>0</v>
          </cell>
          <cell r="I258">
            <v>0</v>
          </cell>
          <cell r="J258">
            <v>0</v>
          </cell>
          <cell r="K258">
            <v>46672.94</v>
          </cell>
        </row>
        <row r="259">
          <cell r="A259" t="str">
            <v>231MB</v>
          </cell>
          <cell r="B259" t="str">
            <v>B</v>
          </cell>
          <cell r="C259" t="str">
            <v xml:space="preserve">MARIA INES MARTINS                      </v>
          </cell>
          <cell r="D259">
            <v>0</v>
          </cell>
          <cell r="E259">
            <v>5875.37</v>
          </cell>
          <cell r="F259">
            <v>0</v>
          </cell>
          <cell r="G259">
            <v>457.71</v>
          </cell>
          <cell r="H259">
            <v>0</v>
          </cell>
          <cell r="I259">
            <v>0</v>
          </cell>
          <cell r="J259">
            <v>0</v>
          </cell>
          <cell r="K259">
            <v>6333.08</v>
          </cell>
        </row>
        <row r="260">
          <cell r="A260" t="str">
            <v>232B</v>
          </cell>
          <cell r="B260" t="str">
            <v>B</v>
          </cell>
          <cell r="C260" t="str">
            <v xml:space="preserve">FERNANDO DIEDERICHSEN STICKEL           </v>
          </cell>
          <cell r="D260">
            <v>0.30299999999999999</v>
          </cell>
          <cell r="E260">
            <v>87148.86</v>
          </cell>
          <cell r="F260">
            <v>0</v>
          </cell>
          <cell r="G260">
            <v>1140.33</v>
          </cell>
          <cell r="H260">
            <v>0</v>
          </cell>
          <cell r="I260">
            <v>1.04</v>
          </cell>
          <cell r="J260">
            <v>0</v>
          </cell>
          <cell r="K260">
            <v>88290.23</v>
          </cell>
        </row>
        <row r="261">
          <cell r="A261" t="str">
            <v>232MB</v>
          </cell>
          <cell r="B261" t="str">
            <v>B</v>
          </cell>
          <cell r="C261" t="str">
            <v xml:space="preserve">FERNANDO DIEDERICHSEN STICKEL           </v>
          </cell>
          <cell r="D261">
            <v>0</v>
          </cell>
          <cell r="E261">
            <v>1051.5</v>
          </cell>
          <cell r="F261">
            <v>0</v>
          </cell>
          <cell r="G261">
            <v>119.14</v>
          </cell>
          <cell r="H261">
            <v>0</v>
          </cell>
          <cell r="I261">
            <v>0</v>
          </cell>
          <cell r="J261">
            <v>0</v>
          </cell>
          <cell r="K261">
            <v>1170.6400000000001</v>
          </cell>
        </row>
        <row r="262">
          <cell r="A262" t="str">
            <v>233B</v>
          </cell>
          <cell r="B262" t="str">
            <v>B</v>
          </cell>
          <cell r="C262" t="str">
            <v xml:space="preserve">FERNANDO DIEDERICHSEN STICKEL           </v>
          </cell>
          <cell r="D262">
            <v>0.29659999999999997</v>
          </cell>
          <cell r="E262">
            <v>84816.76</v>
          </cell>
          <cell r="F262">
            <v>0</v>
          </cell>
          <cell r="G262">
            <v>1108.33</v>
          </cell>
          <cell r="H262">
            <v>0</v>
          </cell>
          <cell r="I262">
            <v>1.01</v>
          </cell>
          <cell r="J262">
            <v>-1.03</v>
          </cell>
          <cell r="K262">
            <v>85927.13</v>
          </cell>
        </row>
        <row r="263">
          <cell r="A263" t="str">
            <v>233MB</v>
          </cell>
          <cell r="B263" t="str">
            <v>B</v>
          </cell>
          <cell r="C263" t="str">
            <v xml:space="preserve">FERNANDO DIEDERICHSEN STICKEL           </v>
          </cell>
          <cell r="D263">
            <v>0</v>
          </cell>
          <cell r="E263">
            <v>1009.5</v>
          </cell>
          <cell r="F263">
            <v>0</v>
          </cell>
          <cell r="G263">
            <v>114.39</v>
          </cell>
          <cell r="H263">
            <v>0</v>
          </cell>
          <cell r="I263">
            <v>0</v>
          </cell>
          <cell r="J263">
            <v>0</v>
          </cell>
          <cell r="K263">
            <v>1123.8900000000001</v>
          </cell>
        </row>
        <row r="264">
          <cell r="A264" t="str">
            <v>235B</v>
          </cell>
          <cell r="B264" t="str">
            <v>B</v>
          </cell>
          <cell r="C264" t="str">
            <v xml:space="preserve">FABIO FERNANDO DE ARAUJO                </v>
          </cell>
          <cell r="D264">
            <v>0.30299999999999999</v>
          </cell>
          <cell r="E264">
            <v>38690.22</v>
          </cell>
          <cell r="F264">
            <v>0</v>
          </cell>
          <cell r="G264">
            <v>2513.3200000000002</v>
          </cell>
          <cell r="H264">
            <v>0</v>
          </cell>
          <cell r="I264">
            <v>20.6</v>
          </cell>
          <cell r="J264">
            <v>0.91</v>
          </cell>
          <cell r="K264">
            <v>41223.230000000003</v>
          </cell>
        </row>
        <row r="265">
          <cell r="A265" t="str">
            <v>236B</v>
          </cell>
          <cell r="B265" t="str">
            <v>B</v>
          </cell>
          <cell r="C265" t="str">
            <v xml:space="preserve">HEITOR DE SOUZA LIMA JUNIOR             </v>
          </cell>
          <cell r="D265">
            <v>0.30299999999999999</v>
          </cell>
          <cell r="E265">
            <v>20212.89</v>
          </cell>
          <cell r="F265">
            <v>0</v>
          </cell>
          <cell r="G265">
            <v>990.92</v>
          </cell>
          <cell r="H265">
            <v>0</v>
          </cell>
          <cell r="I265">
            <v>0</v>
          </cell>
          <cell r="J265">
            <v>0</v>
          </cell>
          <cell r="K265">
            <v>21203.81</v>
          </cell>
        </row>
        <row r="266">
          <cell r="A266" t="str">
            <v>236MB</v>
          </cell>
          <cell r="B266" t="str">
            <v>B</v>
          </cell>
          <cell r="C266" t="str">
            <v xml:space="preserve">HEITOR DE SOUZA LIMA JUNIOR             </v>
          </cell>
          <cell r="D266">
            <v>0</v>
          </cell>
          <cell r="E266">
            <v>176.2</v>
          </cell>
          <cell r="F266">
            <v>0</v>
          </cell>
          <cell r="G266">
            <v>16.41</v>
          </cell>
          <cell r="H266">
            <v>0</v>
          </cell>
          <cell r="I266">
            <v>0</v>
          </cell>
          <cell r="J266">
            <v>-0.69</v>
          </cell>
          <cell r="K266">
            <v>193.3</v>
          </cell>
        </row>
        <row r="267">
          <cell r="A267" t="str">
            <v>238B</v>
          </cell>
          <cell r="B267" t="str">
            <v>B</v>
          </cell>
          <cell r="C267" t="str">
            <v xml:space="preserve">YIH YU CHUAN                            </v>
          </cell>
          <cell r="D267">
            <v>0.29659999999999997</v>
          </cell>
          <cell r="E267">
            <v>67129.19</v>
          </cell>
          <cell r="F267">
            <v>0</v>
          </cell>
          <cell r="G267">
            <v>5117.6000000000004</v>
          </cell>
          <cell r="H267">
            <v>0</v>
          </cell>
          <cell r="I267">
            <v>0</v>
          </cell>
          <cell r="J267">
            <v>-0.01</v>
          </cell>
          <cell r="K267">
            <v>72246.8</v>
          </cell>
        </row>
        <row r="268">
          <cell r="A268" t="str">
            <v>241B</v>
          </cell>
          <cell r="B268" t="str">
            <v>B</v>
          </cell>
          <cell r="C268" t="str">
            <v xml:space="preserve">ROSELI MISSAE TAKAGUI UENO              </v>
          </cell>
          <cell r="D268">
            <v>0.30299999999999999</v>
          </cell>
          <cell r="E268">
            <v>58465.56</v>
          </cell>
          <cell r="F268">
            <v>0</v>
          </cell>
          <cell r="G268">
            <v>354.98</v>
          </cell>
          <cell r="H268">
            <v>0</v>
          </cell>
          <cell r="I268">
            <v>0</v>
          </cell>
          <cell r="J268">
            <v>-18.53</v>
          </cell>
          <cell r="K268">
            <v>58839.07</v>
          </cell>
        </row>
        <row r="269">
          <cell r="A269" t="str">
            <v>241MB</v>
          </cell>
          <cell r="B269" t="str">
            <v>B</v>
          </cell>
          <cell r="C269" t="str">
            <v xml:space="preserve">ROSELI MISSAE TAKAGUI UENO              </v>
          </cell>
          <cell r="D269">
            <v>0</v>
          </cell>
          <cell r="E269">
            <v>435.53</v>
          </cell>
          <cell r="F269">
            <v>0</v>
          </cell>
          <cell r="G269">
            <v>15.63</v>
          </cell>
          <cell r="H269">
            <v>0</v>
          </cell>
          <cell r="I269">
            <v>0</v>
          </cell>
          <cell r="J269">
            <v>-0.7</v>
          </cell>
          <cell r="K269">
            <v>451.86</v>
          </cell>
        </row>
        <row r="270">
          <cell r="A270" t="str">
            <v>242B</v>
          </cell>
          <cell r="B270" t="str">
            <v>B</v>
          </cell>
          <cell r="C270" t="str">
            <v xml:space="preserve">JOSEPH SIMON                            </v>
          </cell>
          <cell r="D270">
            <v>0.30299999999999999</v>
          </cell>
          <cell r="E270">
            <v>146027.35999999999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146027.35999999999</v>
          </cell>
        </row>
        <row r="271">
          <cell r="A271" t="str">
            <v>244B</v>
          </cell>
          <cell r="B271" t="str">
            <v>B</v>
          </cell>
          <cell r="C271" t="str">
            <v xml:space="preserve">KIYOSHI YAMADA                          </v>
          </cell>
          <cell r="D271">
            <v>0.29659999999999997</v>
          </cell>
          <cell r="E271">
            <v>30007.46</v>
          </cell>
          <cell r="F271">
            <v>0</v>
          </cell>
          <cell r="G271">
            <v>543.29</v>
          </cell>
          <cell r="H271">
            <v>0</v>
          </cell>
          <cell r="I271">
            <v>0</v>
          </cell>
          <cell r="J271">
            <v>-3.21</v>
          </cell>
          <cell r="K271">
            <v>30553.96</v>
          </cell>
        </row>
        <row r="272">
          <cell r="A272" t="str">
            <v>244MB</v>
          </cell>
          <cell r="B272" t="str">
            <v>B</v>
          </cell>
          <cell r="C272" t="str">
            <v xml:space="preserve">KIYOSHI YAMADA                          </v>
          </cell>
          <cell r="D272">
            <v>0</v>
          </cell>
          <cell r="E272">
            <v>121.54</v>
          </cell>
          <cell r="F272">
            <v>0</v>
          </cell>
          <cell r="G272">
            <v>4.5599999999999996</v>
          </cell>
          <cell r="H272">
            <v>0</v>
          </cell>
          <cell r="I272">
            <v>0</v>
          </cell>
          <cell r="J272">
            <v>0</v>
          </cell>
          <cell r="K272">
            <v>126.1</v>
          </cell>
        </row>
        <row r="273">
          <cell r="A273" t="str">
            <v>245B</v>
          </cell>
          <cell r="B273" t="str">
            <v>B</v>
          </cell>
          <cell r="C273" t="str">
            <v xml:space="preserve">EDILENE CASTILHO                        </v>
          </cell>
          <cell r="D273">
            <v>0.30299999999999999</v>
          </cell>
          <cell r="E273">
            <v>145217.28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145217.28</v>
          </cell>
        </row>
        <row r="274">
          <cell r="A274" t="str">
            <v>245MB</v>
          </cell>
          <cell r="B274" t="str">
            <v>B</v>
          </cell>
          <cell r="C274" t="str">
            <v xml:space="preserve">EDILENE CASTILHO                        </v>
          </cell>
          <cell r="D274">
            <v>0</v>
          </cell>
          <cell r="E274">
            <v>669.5</v>
          </cell>
          <cell r="F274">
            <v>0</v>
          </cell>
          <cell r="G274">
            <v>58.26</v>
          </cell>
          <cell r="H274">
            <v>0</v>
          </cell>
          <cell r="I274">
            <v>0</v>
          </cell>
          <cell r="J274">
            <v>26.98</v>
          </cell>
          <cell r="K274">
            <v>700.78</v>
          </cell>
        </row>
        <row r="275">
          <cell r="A275" t="str">
            <v>246B</v>
          </cell>
          <cell r="B275" t="str">
            <v>B</v>
          </cell>
          <cell r="C275" t="str">
            <v xml:space="preserve">ADRIANO OLIVEIRA DOS SANTOS             </v>
          </cell>
          <cell r="D275">
            <v>0.30299999999999999</v>
          </cell>
          <cell r="E275">
            <v>33754.26</v>
          </cell>
          <cell r="F275">
            <v>0</v>
          </cell>
          <cell r="G275">
            <v>990.71</v>
          </cell>
          <cell r="H275">
            <v>0</v>
          </cell>
          <cell r="I275">
            <v>0</v>
          </cell>
          <cell r="J275">
            <v>0</v>
          </cell>
          <cell r="K275">
            <v>34744.97</v>
          </cell>
        </row>
        <row r="276">
          <cell r="A276" t="str">
            <v>251B</v>
          </cell>
          <cell r="B276" t="str">
            <v>B</v>
          </cell>
          <cell r="C276" t="str">
            <v xml:space="preserve">NAUE VALERIA FERRARI FRANCESCONI        </v>
          </cell>
          <cell r="D276">
            <v>0.30299999999999999</v>
          </cell>
          <cell r="E276">
            <v>15076.8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15076.8</v>
          </cell>
        </row>
        <row r="277">
          <cell r="A277" t="str">
            <v>252B</v>
          </cell>
          <cell r="B277" t="str">
            <v>B</v>
          </cell>
          <cell r="C277" t="str">
            <v xml:space="preserve">ARIOSVALDO SILVA CARNEIRO               </v>
          </cell>
          <cell r="D277">
            <v>0.30299999999999999</v>
          </cell>
          <cell r="E277">
            <v>30101.77</v>
          </cell>
          <cell r="F277">
            <v>0</v>
          </cell>
          <cell r="G277">
            <v>1821.32</v>
          </cell>
          <cell r="H277">
            <v>0</v>
          </cell>
          <cell r="I277">
            <v>68.790000000000006</v>
          </cell>
          <cell r="J277">
            <v>0.68</v>
          </cell>
          <cell r="K277">
            <v>31991.200000000001</v>
          </cell>
        </row>
        <row r="278">
          <cell r="A278" t="str">
            <v>253B</v>
          </cell>
          <cell r="B278" t="str">
            <v>B</v>
          </cell>
          <cell r="C278" t="str">
            <v xml:space="preserve">ROGERIO BATISTA ADELINO                 </v>
          </cell>
          <cell r="D278">
            <v>0.29659999999999997</v>
          </cell>
          <cell r="E278">
            <v>17662.72</v>
          </cell>
          <cell r="F278">
            <v>0</v>
          </cell>
          <cell r="G278">
            <v>151.21</v>
          </cell>
          <cell r="H278">
            <v>0</v>
          </cell>
          <cell r="I278">
            <v>0</v>
          </cell>
          <cell r="J278">
            <v>82.03</v>
          </cell>
          <cell r="K278">
            <v>17731.900000000001</v>
          </cell>
        </row>
        <row r="279">
          <cell r="A279" t="str">
            <v>255B</v>
          </cell>
          <cell r="B279" t="str">
            <v>B</v>
          </cell>
          <cell r="C279" t="str">
            <v xml:space="preserve">SIMONE MENDES ROGERIO                   </v>
          </cell>
          <cell r="D279">
            <v>0.30299999999999999</v>
          </cell>
          <cell r="E279">
            <v>143400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143400</v>
          </cell>
        </row>
        <row r="280">
          <cell r="A280" t="str">
            <v>256B</v>
          </cell>
          <cell r="B280" t="str">
            <v>B</v>
          </cell>
          <cell r="C280" t="str">
            <v xml:space="preserve">ELAINE APARECIDA DE OLIVEIRA            </v>
          </cell>
          <cell r="D280">
            <v>0.30299999999999999</v>
          </cell>
          <cell r="E280">
            <v>131697.60000000001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131697.60000000001</v>
          </cell>
        </row>
        <row r="281">
          <cell r="A281" t="str">
            <v>92G</v>
          </cell>
          <cell r="B281" t="str">
            <v>G</v>
          </cell>
          <cell r="C281" t="str">
            <v xml:space="preserve">JOSEPH SIMON                            </v>
          </cell>
          <cell r="D281">
            <v>4.6800000000000001E-2</v>
          </cell>
          <cell r="E281">
            <v>27752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-0.33</v>
          </cell>
          <cell r="K281">
            <v>27752.33</v>
          </cell>
        </row>
        <row r="282">
          <cell r="A282" t="str">
            <v>143G</v>
          </cell>
          <cell r="B282" t="str">
            <v>G</v>
          </cell>
          <cell r="C282" t="str">
            <v xml:space="preserve">NAUE VALERIA FERRARI FRANCESCONI        </v>
          </cell>
          <cell r="D282">
            <v>4.6800000000000001E-2</v>
          </cell>
          <cell r="E282">
            <v>6076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0.01</v>
          </cell>
          <cell r="K282">
            <v>6075.99</v>
          </cell>
        </row>
        <row r="283">
          <cell r="A283" t="str">
            <v>146G</v>
          </cell>
          <cell r="B283" t="str">
            <v>G</v>
          </cell>
          <cell r="C283" t="str">
            <v xml:space="preserve">EDSON BORGES                            </v>
          </cell>
          <cell r="D283">
            <v>4.6800000000000001E-2</v>
          </cell>
          <cell r="E283">
            <v>27558.400000000001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27558.400000000001</v>
          </cell>
        </row>
        <row r="284">
          <cell r="A284" t="str">
            <v>173G</v>
          </cell>
          <cell r="B284" t="str">
            <v>G</v>
          </cell>
          <cell r="C284" t="str">
            <v xml:space="preserve">EDSON BORGES                            </v>
          </cell>
          <cell r="D284">
            <v>4.6800000000000001E-2</v>
          </cell>
          <cell r="E284">
            <v>27558.400000000001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27558.400000000001</v>
          </cell>
        </row>
        <row r="285">
          <cell r="A285" t="str">
            <v>174G</v>
          </cell>
          <cell r="B285" t="str">
            <v>G</v>
          </cell>
          <cell r="C285" t="str">
            <v xml:space="preserve">FABIO FERNANDO DE ARAUJO                </v>
          </cell>
          <cell r="D285">
            <v>4.6800000000000001E-2</v>
          </cell>
          <cell r="E285">
            <v>13362.66</v>
          </cell>
          <cell r="F285">
            <v>0</v>
          </cell>
          <cell r="G285">
            <v>876.81</v>
          </cell>
          <cell r="H285">
            <v>0</v>
          </cell>
          <cell r="I285">
            <v>3.1</v>
          </cell>
          <cell r="J285">
            <v>0.39</v>
          </cell>
          <cell r="K285">
            <v>14242.18</v>
          </cell>
        </row>
        <row r="286">
          <cell r="A286" t="str">
            <v>185G</v>
          </cell>
          <cell r="B286" t="str">
            <v>G</v>
          </cell>
          <cell r="C286" t="str">
            <v xml:space="preserve">FABIO FERNANDO DE ARAUJO                </v>
          </cell>
          <cell r="D286">
            <v>4.6800000000000001E-2</v>
          </cell>
          <cell r="E286">
            <v>13362.66</v>
          </cell>
          <cell r="F286">
            <v>0</v>
          </cell>
          <cell r="G286">
            <v>876.81</v>
          </cell>
          <cell r="H286">
            <v>0</v>
          </cell>
          <cell r="I286">
            <v>3.1</v>
          </cell>
          <cell r="J286">
            <v>0.39</v>
          </cell>
          <cell r="K286">
            <v>14242.18</v>
          </cell>
        </row>
        <row r="287">
          <cell r="A287" t="str">
            <v>187G</v>
          </cell>
          <cell r="B287" t="str">
            <v>G</v>
          </cell>
          <cell r="C287" t="str">
            <v xml:space="preserve">ROSANGELA DOS SANTOS                    </v>
          </cell>
          <cell r="D287">
            <v>4.6800000000000001E-2</v>
          </cell>
          <cell r="E287">
            <v>7346.96</v>
          </cell>
          <cell r="F287">
            <v>0</v>
          </cell>
          <cell r="G287">
            <v>413.66</v>
          </cell>
          <cell r="H287">
            <v>0</v>
          </cell>
          <cell r="I287">
            <v>0.17</v>
          </cell>
          <cell r="J287">
            <v>0.36</v>
          </cell>
          <cell r="K287">
            <v>7760.43</v>
          </cell>
        </row>
        <row r="288">
          <cell r="A288" t="str">
            <v>192G</v>
          </cell>
          <cell r="B288" t="str">
            <v>G</v>
          </cell>
          <cell r="C288" t="str">
            <v xml:space="preserve">LISANA PALUDO MONDIN                    </v>
          </cell>
          <cell r="D288">
            <v>4.0300000000000002E-2</v>
          </cell>
          <cell r="E288">
            <v>28333.360000000001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28333.360000000001</v>
          </cell>
        </row>
        <row r="289">
          <cell r="A289" t="str">
            <v>193G</v>
          </cell>
          <cell r="B289" t="str">
            <v>G</v>
          </cell>
          <cell r="C289" t="str">
            <v xml:space="preserve">FERNANDO ANTONIO JUSTO                  </v>
          </cell>
          <cell r="D289">
            <v>4.6800000000000001E-2</v>
          </cell>
          <cell r="E289">
            <v>13928.48</v>
          </cell>
          <cell r="F289">
            <v>0</v>
          </cell>
          <cell r="G289">
            <v>922.72</v>
          </cell>
          <cell r="H289">
            <v>0</v>
          </cell>
          <cell r="I289">
            <v>0.79</v>
          </cell>
          <cell r="J289">
            <v>-22.79</v>
          </cell>
          <cell r="K289">
            <v>14874.78</v>
          </cell>
        </row>
        <row r="290">
          <cell r="A290" t="str">
            <v>194G</v>
          </cell>
          <cell r="B290" t="str">
            <v>G</v>
          </cell>
          <cell r="C290" t="str">
            <v xml:space="preserve">WANDER MARQUES CUNHA                    </v>
          </cell>
          <cell r="D290">
            <v>4.6800000000000001E-2</v>
          </cell>
          <cell r="E290">
            <v>7020</v>
          </cell>
          <cell r="F290">
            <v>0</v>
          </cell>
          <cell r="G290">
            <v>116.07</v>
          </cell>
          <cell r="H290">
            <v>0</v>
          </cell>
          <cell r="I290">
            <v>0</v>
          </cell>
          <cell r="J290">
            <v>-0.4</v>
          </cell>
          <cell r="K290">
            <v>7136.47</v>
          </cell>
        </row>
        <row r="291">
          <cell r="A291" t="str">
            <v>195G</v>
          </cell>
          <cell r="B291" t="str">
            <v>G</v>
          </cell>
          <cell r="C291" t="str">
            <v xml:space="preserve">CARLO ERNESTO MARIA PARETO              </v>
          </cell>
          <cell r="D291">
            <v>4.6800000000000001E-2</v>
          </cell>
          <cell r="E291">
            <v>4598.4799999999996</v>
          </cell>
          <cell r="F291">
            <v>0</v>
          </cell>
          <cell r="G291">
            <v>34.85</v>
          </cell>
          <cell r="H291">
            <v>0</v>
          </cell>
          <cell r="I291">
            <v>0</v>
          </cell>
          <cell r="J291">
            <v>0</v>
          </cell>
          <cell r="K291">
            <v>4633.33</v>
          </cell>
        </row>
        <row r="292">
          <cell r="A292" t="str">
            <v>197G</v>
          </cell>
          <cell r="B292" t="str">
            <v>G</v>
          </cell>
          <cell r="C292" t="str">
            <v xml:space="preserve">JOSE NILO DE MOURA PADILHA              </v>
          </cell>
          <cell r="D292">
            <v>4.6800000000000001E-2</v>
          </cell>
          <cell r="E292">
            <v>12307</v>
          </cell>
          <cell r="F292">
            <v>0</v>
          </cell>
          <cell r="G292">
            <v>529.5</v>
          </cell>
          <cell r="H292">
            <v>0</v>
          </cell>
          <cell r="I292">
            <v>24.33</v>
          </cell>
          <cell r="J292">
            <v>-0.36</v>
          </cell>
          <cell r="K292">
            <v>12861.19</v>
          </cell>
        </row>
        <row r="293">
          <cell r="A293" t="str">
            <v>284G</v>
          </cell>
          <cell r="B293" t="str">
            <v>G</v>
          </cell>
          <cell r="C293" t="str">
            <v xml:space="preserve">ALEXANDRE ITIRO KARIYA                  </v>
          </cell>
          <cell r="D293">
            <v>4.6800000000000001E-2</v>
          </cell>
          <cell r="E293">
            <v>7133.76</v>
          </cell>
          <cell r="F293">
            <v>0</v>
          </cell>
          <cell r="G293">
            <v>436.14</v>
          </cell>
          <cell r="H293">
            <v>30.99</v>
          </cell>
          <cell r="I293">
            <v>57.54</v>
          </cell>
          <cell r="J293">
            <v>0</v>
          </cell>
          <cell r="K293">
            <v>7658.43</v>
          </cell>
        </row>
        <row r="294">
          <cell r="A294" t="str">
            <v>304G</v>
          </cell>
          <cell r="B294" t="str">
            <v>G</v>
          </cell>
          <cell r="C294" t="str">
            <v xml:space="preserve">JOSE CARLOS DA SILVEIRA PINHEIRO NETO   </v>
          </cell>
          <cell r="D294">
            <v>4.6800000000000001E-2</v>
          </cell>
          <cell r="E294">
            <v>6173.76</v>
          </cell>
          <cell r="F294">
            <v>0</v>
          </cell>
          <cell r="G294">
            <v>431.27</v>
          </cell>
          <cell r="H294">
            <v>0</v>
          </cell>
          <cell r="I294">
            <v>0</v>
          </cell>
          <cell r="J294">
            <v>-7.0000000000000007E-2</v>
          </cell>
          <cell r="K294">
            <v>6605.1</v>
          </cell>
        </row>
        <row r="295">
          <cell r="A295" t="str">
            <v>306G</v>
          </cell>
          <cell r="B295" t="str">
            <v>G</v>
          </cell>
          <cell r="C295" t="str">
            <v xml:space="preserve">PAULO RENATO DA SILVA                   </v>
          </cell>
          <cell r="D295">
            <v>4.6800000000000001E-2</v>
          </cell>
          <cell r="E295">
            <v>13856</v>
          </cell>
          <cell r="F295">
            <v>0</v>
          </cell>
          <cell r="G295">
            <v>125.91</v>
          </cell>
          <cell r="H295">
            <v>0</v>
          </cell>
          <cell r="I295">
            <v>0.28999999999999998</v>
          </cell>
          <cell r="J295">
            <v>0</v>
          </cell>
          <cell r="K295">
            <v>13982.2</v>
          </cell>
        </row>
      </sheetData>
      <sheetData sheetId="4" refreshError="1"/>
      <sheetData sheetId="5" refreshError="1">
        <row r="2">
          <cell r="A2" t="str">
            <v>Empreendimento</v>
          </cell>
          <cell r="C2" t="str">
            <v xml:space="preserve">C91  </v>
          </cell>
          <cell r="D2" t="str">
            <v xml:space="preserve">PEIXOTO GOMIDE I    </v>
          </cell>
          <cell r="H2">
            <v>38352</v>
          </cell>
        </row>
        <row r="3">
          <cell r="A3" t="str">
            <v>Bloco</v>
          </cell>
          <cell r="C3" t="str">
            <v>A</v>
          </cell>
          <cell r="D3" t="str">
            <v xml:space="preserve">WEST SIDE                          </v>
          </cell>
        </row>
        <row r="4">
          <cell r="A4" t="str">
            <v>UND</v>
          </cell>
          <cell r="C4" t="str">
            <v>TIPO</v>
          </cell>
          <cell r="D4" t="str">
            <v>CLIENTE</v>
          </cell>
          <cell r="E4" t="str">
            <v>PRINCIPAL</v>
          </cell>
          <cell r="F4" t="str">
            <v>VMA PRINCIPAL</v>
          </cell>
          <cell r="G4" t="str">
            <v>JUROS T.PRICE</v>
          </cell>
          <cell r="H4" t="str">
            <v>ACRESCIMO</v>
          </cell>
          <cell r="I4" t="str">
            <v>SALDO DEVEDOR</v>
          </cell>
        </row>
        <row r="5">
          <cell r="A5" t="str">
            <v>11A</v>
          </cell>
          <cell r="B5" t="str">
            <v>A</v>
          </cell>
          <cell r="C5" t="str">
            <v xml:space="preserve">APTO      </v>
          </cell>
          <cell r="D5" t="str">
            <v xml:space="preserve">VERA LUCIA FONSECA DE CAMARGO NEVES     </v>
          </cell>
          <cell r="E5">
            <v>99320</v>
          </cell>
          <cell r="F5">
            <v>12419.074553719944</v>
          </cell>
          <cell r="G5">
            <v>0</v>
          </cell>
          <cell r="H5">
            <v>85.551846280050086</v>
          </cell>
          <cell r="I5">
            <v>111824.62639999999</v>
          </cell>
        </row>
        <row r="6">
          <cell r="A6" t="str">
            <v>011MA</v>
          </cell>
          <cell r="B6" t="str">
            <v>A</v>
          </cell>
          <cell r="C6" t="str">
            <v xml:space="preserve">APTO      </v>
          </cell>
          <cell r="D6" t="str">
            <v xml:space="preserve">VERA LUCIA FONSECA DE CAMARGO NEVES     </v>
          </cell>
          <cell r="E6">
            <v>1853.34</v>
          </cell>
          <cell r="F6">
            <v>231.74353235391936</v>
          </cell>
          <cell r="G6">
            <v>0</v>
          </cell>
          <cell r="H6">
            <v>-231.76023235391949</v>
          </cell>
          <cell r="I6">
            <v>1853.3233</v>
          </cell>
        </row>
        <row r="7">
          <cell r="A7" t="str">
            <v>12A</v>
          </cell>
          <cell r="B7" t="str">
            <v>A</v>
          </cell>
          <cell r="C7" t="str">
            <v xml:space="preserve">APTO      </v>
          </cell>
          <cell r="D7" t="str">
            <v xml:space="preserve">JURANDYR MIGUEL CARVALHO                </v>
          </cell>
          <cell r="E7">
            <v>162430</v>
          </cell>
          <cell r="F7">
            <v>7236.0274191887929</v>
          </cell>
          <cell r="G7">
            <v>0</v>
          </cell>
          <cell r="H7">
            <v>4.7180811199723394E-2</v>
          </cell>
          <cell r="I7">
            <v>169666.07459999999</v>
          </cell>
        </row>
        <row r="8">
          <cell r="A8" t="str">
            <v>13A</v>
          </cell>
          <cell r="B8" t="str">
            <v>A</v>
          </cell>
          <cell r="C8" t="str">
            <v xml:space="preserve">APTO      </v>
          </cell>
          <cell r="D8" t="str">
            <v xml:space="preserve">MARIA ANTONIA DO ESPIRITO SANTO         </v>
          </cell>
          <cell r="E8">
            <v>139150</v>
          </cell>
          <cell r="F8">
            <v>17399.458559707284</v>
          </cell>
          <cell r="G8">
            <v>0</v>
          </cell>
          <cell r="H8">
            <v>-30.280059707274631</v>
          </cell>
          <cell r="I8">
            <v>156519.17850000001</v>
          </cell>
        </row>
        <row r="9">
          <cell r="A9" t="str">
            <v>14A</v>
          </cell>
          <cell r="B9" t="str">
            <v>A</v>
          </cell>
          <cell r="C9" t="str">
            <v xml:space="preserve">APTO      </v>
          </cell>
          <cell r="D9" t="str">
            <v xml:space="preserve">REGINALDO VIEIRA                        </v>
          </cell>
          <cell r="E9">
            <v>156530</v>
          </cell>
          <cell r="F9">
            <v>19572.671565583747</v>
          </cell>
          <cell r="G9">
            <v>0</v>
          </cell>
          <cell r="H9">
            <v>-16.780765583753237</v>
          </cell>
          <cell r="I9">
            <v>176085.89079999999</v>
          </cell>
        </row>
        <row r="10">
          <cell r="A10" t="str">
            <v>21A</v>
          </cell>
          <cell r="B10" t="str">
            <v>A</v>
          </cell>
          <cell r="C10" t="str">
            <v xml:space="preserve">APTO      </v>
          </cell>
          <cell r="D10" t="str">
            <v xml:space="preserve">RENATO ROCHA VIEIRA                     </v>
          </cell>
          <cell r="E10">
            <v>162540</v>
          </cell>
          <cell r="F10">
            <v>20324.16812285177</v>
          </cell>
          <cell r="G10">
            <v>0</v>
          </cell>
          <cell r="H10">
            <v>2.0730771482194541</v>
          </cell>
          <cell r="I10">
            <v>182866.24119999999</v>
          </cell>
        </row>
        <row r="11">
          <cell r="A11" t="str">
            <v>021MA</v>
          </cell>
          <cell r="B11" t="str">
            <v>A</v>
          </cell>
          <cell r="C11" t="str">
            <v xml:space="preserve">APTO      </v>
          </cell>
          <cell r="D11" t="str">
            <v xml:space="preserve">RENATO ROCHA VIEIRA                     </v>
          </cell>
          <cell r="E11">
            <v>0</v>
          </cell>
          <cell r="F11">
            <v>0</v>
          </cell>
          <cell r="G11">
            <v>0</v>
          </cell>
          <cell r="H11">
            <v>0.48699999999999999</v>
          </cell>
          <cell r="I11">
            <v>0.48699999999999999</v>
          </cell>
        </row>
        <row r="12">
          <cell r="A12" t="str">
            <v>22A</v>
          </cell>
          <cell r="B12" t="str">
            <v>A</v>
          </cell>
          <cell r="C12" t="str">
            <v xml:space="preserve">APTO      </v>
          </cell>
          <cell r="D12" t="str">
            <v xml:space="preserve">PRISCILA HERNANDEZ ROCHA VIEIRA         </v>
          </cell>
          <cell r="E12">
            <v>162540</v>
          </cell>
          <cell r="F12">
            <v>20324.16812285177</v>
          </cell>
          <cell r="G12">
            <v>0</v>
          </cell>
          <cell r="H12">
            <v>-3.1322228517819894</v>
          </cell>
          <cell r="I12">
            <v>182861.03589999999</v>
          </cell>
        </row>
        <row r="13">
          <cell r="A13" t="str">
            <v>022MA</v>
          </cell>
          <cell r="B13" t="str">
            <v>A</v>
          </cell>
          <cell r="C13" t="str">
            <v xml:space="preserve">APTO      </v>
          </cell>
          <cell r="D13" t="str">
            <v xml:space="preserve">PRISCILA HERNANDEZ ROCHA VIEIRA         </v>
          </cell>
          <cell r="E13">
            <v>313.01</v>
          </cell>
          <cell r="F13">
            <v>39.139091079942375</v>
          </cell>
          <cell r="G13">
            <v>0</v>
          </cell>
          <cell r="H13">
            <v>0.65330892005761143</v>
          </cell>
          <cell r="I13">
            <v>352.80239999999998</v>
          </cell>
        </row>
        <row r="14">
          <cell r="A14" t="str">
            <v>23A</v>
          </cell>
          <cell r="B14" t="str">
            <v>A</v>
          </cell>
          <cell r="C14" t="str">
            <v xml:space="preserve">APTO      </v>
          </cell>
          <cell r="D14" t="str">
            <v xml:space="preserve">SILVIO CESAR BOCHNIA                    </v>
          </cell>
          <cell r="E14">
            <v>0</v>
          </cell>
          <cell r="F14">
            <v>0</v>
          </cell>
          <cell r="G14">
            <v>0</v>
          </cell>
          <cell r="H14">
            <v>6.0900000000000003E-2</v>
          </cell>
          <cell r="I14">
            <v>6.0900000000000003E-2</v>
          </cell>
        </row>
        <row r="15">
          <cell r="A15" t="str">
            <v>24A</v>
          </cell>
          <cell r="B15" t="str">
            <v>A</v>
          </cell>
          <cell r="C15" t="str">
            <v xml:space="preserve">APTO      </v>
          </cell>
          <cell r="D15" t="str">
            <v xml:space="preserve">GIANCARLO HANNUD                        </v>
          </cell>
          <cell r="E15">
            <v>50000</v>
          </cell>
          <cell r="F15">
            <v>6252.0512251912714</v>
          </cell>
          <cell r="G15">
            <v>0</v>
          </cell>
          <cell r="H15">
            <v>-6410.0539251912687</v>
          </cell>
          <cell r="I15">
            <v>49841.997300000003</v>
          </cell>
        </row>
        <row r="16">
          <cell r="A16" t="str">
            <v>31A</v>
          </cell>
          <cell r="B16" t="str">
            <v>A</v>
          </cell>
          <cell r="C16" t="str">
            <v xml:space="preserve">APTO      </v>
          </cell>
          <cell r="D16" t="str">
            <v xml:space="preserve">MONICA SCHIABELLO                       </v>
          </cell>
          <cell r="E16">
            <v>128742.84</v>
          </cell>
          <cell r="F16">
            <v>16098.136611132082</v>
          </cell>
          <cell r="G16">
            <v>0</v>
          </cell>
          <cell r="H16">
            <v>29.391688867923222</v>
          </cell>
          <cell r="I16">
            <v>144870.3683</v>
          </cell>
        </row>
        <row r="17">
          <cell r="A17" t="str">
            <v>32A</v>
          </cell>
          <cell r="B17" t="str">
            <v>A</v>
          </cell>
          <cell r="C17" t="str">
            <v xml:space="preserve">APTO      </v>
          </cell>
          <cell r="D17" t="str">
            <v xml:space="preserve">ANA ROZA VIER                           </v>
          </cell>
          <cell r="E17">
            <v>125640</v>
          </cell>
          <cell r="F17">
            <v>15710.154318660616</v>
          </cell>
          <cell r="G17">
            <v>0</v>
          </cell>
          <cell r="H17">
            <v>9.7541813393745542</v>
          </cell>
          <cell r="I17">
            <v>141359.90849999999</v>
          </cell>
        </row>
        <row r="18">
          <cell r="A18" t="str">
            <v>33A</v>
          </cell>
          <cell r="B18" t="str">
            <v>A</v>
          </cell>
          <cell r="C18" t="str">
            <v xml:space="preserve">APTO      </v>
          </cell>
          <cell r="D18" t="str">
            <v xml:space="preserve">BENITO MORELLI FILHO                    </v>
          </cell>
          <cell r="E18">
            <v>159688.24</v>
          </cell>
          <cell r="F18">
            <v>18528.246173790641</v>
          </cell>
          <cell r="G18">
            <v>0</v>
          </cell>
          <cell r="H18">
            <v>63.932826209362247</v>
          </cell>
          <cell r="I18">
            <v>178280.41899999999</v>
          </cell>
        </row>
        <row r="19">
          <cell r="A19" t="str">
            <v>34A</v>
          </cell>
          <cell r="B19" t="str">
            <v>A</v>
          </cell>
          <cell r="C19" t="str">
            <v xml:space="preserve">APTO      </v>
          </cell>
          <cell r="D19" t="str">
            <v xml:space="preserve">SUELY RIENZI                            </v>
          </cell>
          <cell r="E19">
            <v>138000</v>
          </cell>
          <cell r="F19">
            <v>17255.661381527909</v>
          </cell>
          <cell r="G19">
            <v>0</v>
          </cell>
          <cell r="H19">
            <v>2.8345184721001715</v>
          </cell>
          <cell r="I19">
            <v>155258.49590000001</v>
          </cell>
        </row>
        <row r="20">
          <cell r="A20" t="str">
            <v>034MA</v>
          </cell>
          <cell r="B20" t="str">
            <v>A</v>
          </cell>
          <cell r="C20" t="str">
            <v xml:space="preserve">APTO      </v>
          </cell>
          <cell r="D20" t="str">
            <v xml:space="preserve">SUELY RIENZI                            </v>
          </cell>
          <cell r="E20">
            <v>9584.51</v>
          </cell>
          <cell r="F20">
            <v>1198.4569497671591</v>
          </cell>
          <cell r="G20">
            <v>0</v>
          </cell>
          <cell r="H20">
            <v>1.3099502328395829</v>
          </cell>
          <cell r="I20">
            <v>10784.276900000001</v>
          </cell>
        </row>
        <row r="21">
          <cell r="A21" t="str">
            <v>41A</v>
          </cell>
          <cell r="B21" t="str">
            <v>A</v>
          </cell>
          <cell r="C21" t="str">
            <v xml:space="preserve">APTO      </v>
          </cell>
          <cell r="D21" t="str">
            <v xml:space="preserve">PATRICIA MORIBE                         </v>
          </cell>
          <cell r="E21">
            <v>123000</v>
          </cell>
          <cell r="F21">
            <v>14485.730731098329</v>
          </cell>
          <cell r="G21">
            <v>0</v>
          </cell>
          <cell r="H21">
            <v>199.0971689016751</v>
          </cell>
          <cell r="I21">
            <v>137684.8279</v>
          </cell>
        </row>
        <row r="22">
          <cell r="A22" t="str">
            <v>42A</v>
          </cell>
          <cell r="B22" t="str">
            <v>A</v>
          </cell>
          <cell r="C22" t="str">
            <v xml:space="preserve">APTO      </v>
          </cell>
          <cell r="D22" t="str">
            <v xml:space="preserve">LUIZ AUGUSTO RIBEIRO BOLONHEZ           </v>
          </cell>
          <cell r="E22">
            <v>161600</v>
          </cell>
          <cell r="F22">
            <v>20206.629559818197</v>
          </cell>
          <cell r="G22">
            <v>0</v>
          </cell>
          <cell r="H22">
            <v>5.192140181803552</v>
          </cell>
          <cell r="I22">
            <v>181811.8217</v>
          </cell>
        </row>
        <row r="23">
          <cell r="A23" t="str">
            <v>43A</v>
          </cell>
          <cell r="B23" t="str">
            <v>A</v>
          </cell>
          <cell r="C23" t="str">
            <v xml:space="preserve">APTO      </v>
          </cell>
          <cell r="D23" t="str">
            <v xml:space="preserve">FERNANDO ROBERTO PEIXOTO SIMOES         </v>
          </cell>
          <cell r="E23">
            <v>184389.62</v>
          </cell>
          <cell r="F23">
            <v>21938.447749196159</v>
          </cell>
          <cell r="G23">
            <v>0</v>
          </cell>
          <cell r="H23">
            <v>265.88385080384614</v>
          </cell>
          <cell r="I23">
            <v>206593.9516</v>
          </cell>
        </row>
        <row r="24">
          <cell r="A24" t="str">
            <v>44A</v>
          </cell>
          <cell r="B24" t="str">
            <v>A</v>
          </cell>
          <cell r="C24" t="str">
            <v xml:space="preserve">APTO      </v>
          </cell>
          <cell r="D24" t="str">
            <v xml:space="preserve">VIVIANE HENRIQUES VARANDAS              </v>
          </cell>
          <cell r="E24">
            <v>151630</v>
          </cell>
          <cell r="F24">
            <v>18959.970545515025</v>
          </cell>
          <cell r="G24">
            <v>0</v>
          </cell>
          <cell r="H24">
            <v>4.65315448497131</v>
          </cell>
          <cell r="I24">
            <v>170594.6237</v>
          </cell>
        </row>
        <row r="25">
          <cell r="A25" t="str">
            <v>51A</v>
          </cell>
          <cell r="B25" t="str">
            <v>A</v>
          </cell>
          <cell r="C25" t="str">
            <v xml:space="preserve">APTO      </v>
          </cell>
          <cell r="D25" t="str">
            <v xml:space="preserve">ROSINEIDE GALINDO COSTA                 </v>
          </cell>
          <cell r="E25">
            <v>154738.85</v>
          </cell>
          <cell r="F25">
            <v>16828.021077724814</v>
          </cell>
          <cell r="G25">
            <v>0</v>
          </cell>
          <cell r="H25">
            <v>1451.3436222752207</v>
          </cell>
          <cell r="I25">
            <v>173018.21470000001</v>
          </cell>
        </row>
        <row r="26">
          <cell r="A26" t="str">
            <v>52A</v>
          </cell>
          <cell r="B26" t="str">
            <v>A</v>
          </cell>
          <cell r="C26" t="str">
            <v xml:space="preserve">APTO      </v>
          </cell>
          <cell r="D26" t="str">
            <v xml:space="preserve">AUREA MARIA DE BIASI                    </v>
          </cell>
          <cell r="E26">
            <v>88780</v>
          </cell>
          <cell r="F26">
            <v>11319.41711608267</v>
          </cell>
          <cell r="G26">
            <v>0</v>
          </cell>
          <cell r="H26">
            <v>-2677.0119160826762</v>
          </cell>
          <cell r="I26">
            <v>97422.405199999994</v>
          </cell>
        </row>
        <row r="27">
          <cell r="A27" t="str">
            <v>052MA</v>
          </cell>
          <cell r="B27" t="str">
            <v>A</v>
          </cell>
          <cell r="C27" t="str">
            <v xml:space="preserve">APTO      </v>
          </cell>
          <cell r="D27" t="str">
            <v xml:space="preserve">AUREA MARIA DE BIASI                    </v>
          </cell>
          <cell r="E27">
            <v>704.34</v>
          </cell>
          <cell r="F27">
            <v>89.803089114008344</v>
          </cell>
          <cell r="G27">
            <v>0</v>
          </cell>
          <cell r="H27">
            <v>0.62111088599158393</v>
          </cell>
          <cell r="I27">
            <v>794.76419999999996</v>
          </cell>
        </row>
        <row r="28">
          <cell r="A28" t="str">
            <v>53A</v>
          </cell>
          <cell r="B28" t="str">
            <v>A</v>
          </cell>
          <cell r="C28" t="str">
            <v xml:space="preserve">APTO      </v>
          </cell>
          <cell r="D28" t="str">
            <v xml:space="preserve">LUIZ GONZAGA DE CASTRO OLIVEIRA         </v>
          </cell>
          <cell r="E28">
            <v>130470</v>
          </cell>
          <cell r="F28">
            <v>16634.876674198058</v>
          </cell>
          <cell r="G28">
            <v>0</v>
          </cell>
          <cell r="H28">
            <v>33.472125801949005</v>
          </cell>
          <cell r="I28">
            <v>147138.34880000001</v>
          </cell>
        </row>
        <row r="29">
          <cell r="A29" t="str">
            <v>053MA</v>
          </cell>
          <cell r="B29" t="str">
            <v>A</v>
          </cell>
          <cell r="C29" t="str">
            <v xml:space="preserve">APTO      </v>
          </cell>
          <cell r="D29" t="str">
            <v xml:space="preserve">LUIZ GONZAGA DE CASTRO OLIVEIRA         </v>
          </cell>
          <cell r="E29">
            <v>6567.4</v>
          </cell>
          <cell r="F29">
            <v>837.34106744944165</v>
          </cell>
          <cell r="G29">
            <v>0</v>
          </cell>
          <cell r="H29">
            <v>1.2171325505569257</v>
          </cell>
          <cell r="I29">
            <v>7405.9582</v>
          </cell>
        </row>
        <row r="30">
          <cell r="A30" t="str">
            <v>54A</v>
          </cell>
          <cell r="B30" t="str">
            <v>A</v>
          </cell>
          <cell r="C30" t="str">
            <v xml:space="preserve">APTO      </v>
          </cell>
          <cell r="D30" t="str">
            <v xml:space="preserve">RODRIGO FERREIRA CRIVELLENTI            </v>
          </cell>
          <cell r="E30">
            <v>142350</v>
          </cell>
          <cell r="F30">
            <v>17799.589838119526</v>
          </cell>
          <cell r="G30">
            <v>0</v>
          </cell>
          <cell r="H30">
            <v>-66.254938119538565</v>
          </cell>
          <cell r="I30">
            <v>160083.33489999999</v>
          </cell>
        </row>
        <row r="31">
          <cell r="A31" t="str">
            <v>054MA</v>
          </cell>
          <cell r="B31" t="str">
            <v>A</v>
          </cell>
          <cell r="C31" t="str">
            <v xml:space="preserve">APTO      </v>
          </cell>
          <cell r="D31" t="str">
            <v xml:space="preserve">RODRIGO FERREIRA CRIVELLENTI            </v>
          </cell>
          <cell r="E31">
            <v>0</v>
          </cell>
          <cell r="F31">
            <v>0</v>
          </cell>
          <cell r="G31">
            <v>0</v>
          </cell>
          <cell r="H31">
            <v>1.3393999999999999</v>
          </cell>
          <cell r="I31">
            <v>1.3393999999999999</v>
          </cell>
        </row>
        <row r="32">
          <cell r="A32" t="str">
            <v>61A</v>
          </cell>
          <cell r="B32" t="str">
            <v>A</v>
          </cell>
          <cell r="C32" t="str">
            <v xml:space="preserve">APTO      </v>
          </cell>
          <cell r="D32" t="str">
            <v xml:space="preserve">DANIEL MITELMAN                         </v>
          </cell>
          <cell r="E32">
            <v>164210</v>
          </cell>
          <cell r="F32">
            <v>20532.986633773162</v>
          </cell>
          <cell r="G32">
            <v>0</v>
          </cell>
          <cell r="H32">
            <v>-7.4233773160813143E-2</v>
          </cell>
          <cell r="I32">
            <v>184742.9124</v>
          </cell>
        </row>
        <row r="33">
          <cell r="A33" t="str">
            <v>061MA</v>
          </cell>
          <cell r="B33" t="str">
            <v>A</v>
          </cell>
          <cell r="C33" t="str">
            <v xml:space="preserve">APTO      </v>
          </cell>
          <cell r="D33" t="str">
            <v xml:space="preserve">DANIEL MITELMAN                         </v>
          </cell>
          <cell r="E33">
            <v>613.96</v>
          </cell>
          <cell r="F33">
            <v>76.770187404368585</v>
          </cell>
          <cell r="G33">
            <v>0</v>
          </cell>
          <cell r="H33">
            <v>0.75031259563138519</v>
          </cell>
          <cell r="I33">
            <v>691.48050000000001</v>
          </cell>
        </row>
        <row r="34">
          <cell r="A34" t="str">
            <v>62A</v>
          </cell>
          <cell r="B34" t="str">
            <v>A</v>
          </cell>
          <cell r="C34" t="str">
            <v xml:space="preserve">APTO      </v>
          </cell>
          <cell r="D34" t="str">
            <v xml:space="preserve">EDUARDO DA SILVA MACHADO                </v>
          </cell>
          <cell r="E34">
            <v>124200</v>
          </cell>
          <cell r="F34">
            <v>15530.095243375123</v>
          </cell>
          <cell r="G34">
            <v>0</v>
          </cell>
          <cell r="H34">
            <v>-0.50504337511665653</v>
          </cell>
          <cell r="I34">
            <v>139729.59020000001</v>
          </cell>
        </row>
        <row r="35">
          <cell r="A35" t="str">
            <v>062MA</v>
          </cell>
          <cell r="B35" t="str">
            <v>A</v>
          </cell>
          <cell r="C35" t="str">
            <v xml:space="preserve">APTO      </v>
          </cell>
          <cell r="D35" t="str">
            <v xml:space="preserve">EDUARDO DA SILVA MACHADO                </v>
          </cell>
          <cell r="E35">
            <v>0</v>
          </cell>
          <cell r="F35">
            <v>0</v>
          </cell>
          <cell r="G35">
            <v>0</v>
          </cell>
          <cell r="H35">
            <v>6.0900000000000003E-2</v>
          </cell>
          <cell r="I35">
            <v>6.0900000000000003E-2</v>
          </cell>
        </row>
        <row r="36">
          <cell r="A36" t="str">
            <v>63A</v>
          </cell>
          <cell r="B36" t="str">
            <v>A</v>
          </cell>
          <cell r="C36" t="str">
            <v xml:space="preserve">APTO      </v>
          </cell>
          <cell r="D36" t="str">
            <v xml:space="preserve">BERNARD FRANÇOIS COUTTOLENC             </v>
          </cell>
          <cell r="E36">
            <v>196190</v>
          </cell>
          <cell r="F36">
            <v>8739.9878062590233</v>
          </cell>
          <cell r="G36">
            <v>0</v>
          </cell>
          <cell r="H36">
            <v>136.04639374097133</v>
          </cell>
          <cell r="I36">
            <v>205066.03419999999</v>
          </cell>
        </row>
        <row r="37">
          <cell r="A37" t="str">
            <v>063MA</v>
          </cell>
          <cell r="B37" t="str">
            <v>A</v>
          </cell>
          <cell r="C37" t="str">
            <v xml:space="preserve">APTO      </v>
          </cell>
          <cell r="D37" t="str">
            <v xml:space="preserve">BERNARD FRANÇOIS COUTTOLENC             </v>
          </cell>
          <cell r="E37">
            <v>9861.36</v>
          </cell>
          <cell r="F37">
            <v>439.30968017294663</v>
          </cell>
          <cell r="G37">
            <v>0</v>
          </cell>
          <cell r="H37">
            <v>-1.9180172947471874E-2</v>
          </cell>
          <cell r="I37">
            <v>10300.6505</v>
          </cell>
        </row>
        <row r="38">
          <cell r="A38" t="str">
            <v>64A</v>
          </cell>
          <cell r="B38" t="str">
            <v>A</v>
          </cell>
          <cell r="C38" t="str">
            <v xml:space="preserve">APTO      </v>
          </cell>
          <cell r="D38" t="str">
            <v xml:space="preserve">NELSON ROBERTO BUGALHO                  </v>
          </cell>
          <cell r="E38">
            <v>56020</v>
          </cell>
          <cell r="F38">
            <v>7142.5292503148376</v>
          </cell>
          <cell r="G38">
            <v>0</v>
          </cell>
          <cell r="H38">
            <v>-7142.4081503148409</v>
          </cell>
          <cell r="I38">
            <v>56020.121099999997</v>
          </cell>
        </row>
        <row r="39">
          <cell r="A39" t="str">
            <v>064MA</v>
          </cell>
          <cell r="B39" t="str">
            <v>A</v>
          </cell>
          <cell r="C39" t="str">
            <v xml:space="preserve">APTO      </v>
          </cell>
          <cell r="D39" t="str">
            <v xml:space="preserve">NELSON ROBERTO BUGALHO                  </v>
          </cell>
          <cell r="E39">
            <v>9635.34</v>
          </cell>
          <cell r="F39">
            <v>1228.5022810911923</v>
          </cell>
          <cell r="G39">
            <v>0</v>
          </cell>
          <cell r="H39">
            <v>4.6019189088056009</v>
          </cell>
          <cell r="I39">
            <v>10868.4442</v>
          </cell>
        </row>
        <row r="40">
          <cell r="A40" t="str">
            <v>71A</v>
          </cell>
          <cell r="B40" t="str">
            <v>A</v>
          </cell>
          <cell r="C40" t="str">
            <v xml:space="preserve">APTO      </v>
          </cell>
          <cell r="D40" t="str">
            <v xml:space="preserve">MARCELO ROBERTO TENORIO                 </v>
          </cell>
          <cell r="E40">
            <v>161490</v>
          </cell>
          <cell r="F40">
            <v>20192.875047122732</v>
          </cell>
          <cell r="G40">
            <v>0</v>
          </cell>
          <cell r="H40">
            <v>5.7854528772659251</v>
          </cell>
          <cell r="I40">
            <v>181688.6605</v>
          </cell>
        </row>
        <row r="41">
          <cell r="A41" t="str">
            <v>071MA</v>
          </cell>
          <cell r="B41" t="str">
            <v>A</v>
          </cell>
          <cell r="C41" t="str">
            <v xml:space="preserve">APTO      </v>
          </cell>
          <cell r="D41" t="str">
            <v xml:space="preserve">MARCELO ROBERTO TENORIO                 </v>
          </cell>
          <cell r="E41">
            <v>6776.28</v>
          </cell>
          <cell r="F41">
            <v>847.31299352478209</v>
          </cell>
          <cell r="G41">
            <v>0</v>
          </cell>
          <cell r="H41">
            <v>3.6049064752155573</v>
          </cell>
          <cell r="I41">
            <v>7627.1979000000001</v>
          </cell>
        </row>
        <row r="42">
          <cell r="A42" t="str">
            <v>072MA</v>
          </cell>
          <cell r="B42" t="str">
            <v>A</v>
          </cell>
          <cell r="C42" t="str">
            <v xml:space="preserve">APTO      </v>
          </cell>
          <cell r="D42" t="str">
            <v xml:space="preserve">LISANA PALUDO MONDIN                    </v>
          </cell>
          <cell r="E42">
            <v>0</v>
          </cell>
          <cell r="F42">
            <v>0</v>
          </cell>
          <cell r="G42">
            <v>0</v>
          </cell>
          <cell r="H42">
            <v>22.860600000000002</v>
          </cell>
          <cell r="I42">
            <v>22.860600000000002</v>
          </cell>
        </row>
        <row r="43">
          <cell r="A43" t="str">
            <v>73A</v>
          </cell>
          <cell r="B43" t="str">
            <v>A</v>
          </cell>
          <cell r="C43" t="str">
            <v xml:space="preserve">APTO      </v>
          </cell>
          <cell r="D43" t="str">
            <v xml:space="preserve">CLEUSA EVANGELISTA DE OLIVEIRA          </v>
          </cell>
          <cell r="E43">
            <v>177710</v>
          </cell>
          <cell r="F43">
            <v>22221.04046457478</v>
          </cell>
          <cell r="G43">
            <v>0</v>
          </cell>
          <cell r="H43">
            <v>176.58303542520662</v>
          </cell>
          <cell r="I43">
            <v>200107.62349999999</v>
          </cell>
        </row>
        <row r="44">
          <cell r="A44" t="str">
            <v>74A</v>
          </cell>
          <cell r="B44" t="str">
            <v>A</v>
          </cell>
          <cell r="C44" t="str">
            <v xml:space="preserve">APTO      </v>
          </cell>
          <cell r="D44" t="str">
            <v xml:space="preserve">RICARDO PALANDI                         </v>
          </cell>
          <cell r="E44">
            <v>164290</v>
          </cell>
          <cell r="F44">
            <v>20946.914147344265</v>
          </cell>
          <cell r="G44">
            <v>0</v>
          </cell>
          <cell r="H44">
            <v>4.5485526557386038</v>
          </cell>
          <cell r="I44">
            <v>185241.4627</v>
          </cell>
        </row>
        <row r="45">
          <cell r="A45" t="str">
            <v>81A</v>
          </cell>
          <cell r="B45" t="str">
            <v>A</v>
          </cell>
          <cell r="C45" t="str">
            <v xml:space="preserve">APTO      </v>
          </cell>
          <cell r="D45" t="str">
            <v xml:space="preserve">SALMA TAUIL MONTEZINO                   </v>
          </cell>
          <cell r="E45">
            <v>69000</v>
          </cell>
          <cell r="F45">
            <v>8627.8306907639453</v>
          </cell>
          <cell r="G45">
            <v>0</v>
          </cell>
          <cell r="H45">
            <v>-8627.9621907639485</v>
          </cell>
          <cell r="I45">
            <v>68999.868499999997</v>
          </cell>
        </row>
        <row r="46">
          <cell r="A46" t="str">
            <v>081MA</v>
          </cell>
          <cell r="B46" t="str">
            <v>A</v>
          </cell>
          <cell r="C46" t="str">
            <v xml:space="preserve">APTO      </v>
          </cell>
          <cell r="D46" t="str">
            <v xml:space="preserve">SALMA TAUIL MONTEZINO                   </v>
          </cell>
          <cell r="E46">
            <v>3777.36</v>
          </cell>
          <cell r="F46">
            <v>472.32496431976915</v>
          </cell>
          <cell r="G46">
            <v>0</v>
          </cell>
          <cell r="H46">
            <v>5.7084356802306502</v>
          </cell>
          <cell r="I46">
            <v>4255.3933999999999</v>
          </cell>
        </row>
        <row r="47">
          <cell r="A47" t="str">
            <v>82A</v>
          </cell>
          <cell r="B47" t="str">
            <v>A</v>
          </cell>
          <cell r="C47" t="str">
            <v xml:space="preserve">APTO      </v>
          </cell>
          <cell r="D47" t="str">
            <v xml:space="preserve">ROBERTO CARLOS GUANDALINI               </v>
          </cell>
          <cell r="E47">
            <v>152847.10999999999</v>
          </cell>
          <cell r="F47">
            <v>6809.1231847796871</v>
          </cell>
          <cell r="G47">
            <v>0</v>
          </cell>
          <cell r="H47">
            <v>1051.1266152203907</v>
          </cell>
          <cell r="I47">
            <v>160707.35980000001</v>
          </cell>
        </row>
        <row r="48">
          <cell r="A48" t="str">
            <v>83A</v>
          </cell>
          <cell r="B48" t="str">
            <v>A</v>
          </cell>
          <cell r="C48" t="str">
            <v xml:space="preserve">APTO      </v>
          </cell>
          <cell r="D48" t="str">
            <v xml:space="preserve">RICARDO QUEIROZ DE ANDRADE              </v>
          </cell>
          <cell r="E48">
            <v>185854.31</v>
          </cell>
          <cell r="F48">
            <v>19852.763460472328</v>
          </cell>
          <cell r="G48">
            <v>0</v>
          </cell>
          <cell r="H48">
            <v>438.49343952767958</v>
          </cell>
          <cell r="I48">
            <v>206145.56690000001</v>
          </cell>
        </row>
        <row r="49">
          <cell r="A49" t="str">
            <v>84A</v>
          </cell>
          <cell r="B49" t="str">
            <v>A</v>
          </cell>
          <cell r="C49" t="str">
            <v xml:space="preserve">APTO      </v>
          </cell>
          <cell r="D49" t="str">
            <v xml:space="preserve">FATIMA DAS GRACAS FAVERO                </v>
          </cell>
          <cell r="E49">
            <v>149455</v>
          </cell>
          <cell r="F49">
            <v>18688.006317219206</v>
          </cell>
          <cell r="G49">
            <v>0</v>
          </cell>
          <cell r="H49">
            <v>14.480482780807506</v>
          </cell>
          <cell r="I49">
            <v>168157.48680000001</v>
          </cell>
        </row>
        <row r="50">
          <cell r="A50" t="str">
            <v>084MA</v>
          </cell>
          <cell r="B50" t="str">
            <v>A</v>
          </cell>
          <cell r="C50" t="str">
            <v xml:space="preserve">APTO      </v>
          </cell>
          <cell r="D50" t="str">
            <v xml:space="preserve">FATIMA DAS GRACAS FAVERO                </v>
          </cell>
          <cell r="E50">
            <v>908.13</v>
          </cell>
          <cell r="F50">
            <v>113.55350558265883</v>
          </cell>
          <cell r="G50">
            <v>0</v>
          </cell>
          <cell r="H50">
            <v>0.65199441734108632</v>
          </cell>
          <cell r="I50">
            <v>1022.3355</v>
          </cell>
        </row>
        <row r="51">
          <cell r="A51" t="str">
            <v>91A</v>
          </cell>
          <cell r="B51" t="str">
            <v>A</v>
          </cell>
          <cell r="C51" t="str">
            <v xml:space="preserve">APTO      </v>
          </cell>
          <cell r="D51" t="str">
            <v xml:space="preserve">EDGARD BUENO DA COSTA                   </v>
          </cell>
          <cell r="E51">
            <v>112040</v>
          </cell>
          <cell r="F51">
            <v>14009.596385408575</v>
          </cell>
          <cell r="G51">
            <v>0</v>
          </cell>
          <cell r="H51">
            <v>33.421114591426885</v>
          </cell>
          <cell r="I51">
            <v>126083.0175</v>
          </cell>
        </row>
        <row r="52">
          <cell r="A52" t="str">
            <v>091MA</v>
          </cell>
          <cell r="B52" t="str">
            <v>A</v>
          </cell>
          <cell r="C52" t="str">
            <v xml:space="preserve">APTO      </v>
          </cell>
          <cell r="D52" t="str">
            <v xml:space="preserve">EDGARD BUENO DA COSTA                   </v>
          </cell>
          <cell r="E52">
            <v>6469.92</v>
          </cell>
          <cell r="F52">
            <v>809.00542525778974</v>
          </cell>
          <cell r="G52">
            <v>0</v>
          </cell>
          <cell r="H52">
            <v>4.6174742210951081E-2</v>
          </cell>
          <cell r="I52">
            <v>7278.9715999999999</v>
          </cell>
        </row>
        <row r="53">
          <cell r="A53" t="str">
            <v>92A</v>
          </cell>
          <cell r="B53" t="str">
            <v>A</v>
          </cell>
          <cell r="C53" t="str">
            <v xml:space="preserve">APTO      </v>
          </cell>
          <cell r="D53" t="str">
            <v xml:space="preserve">MARLI MARIA DIAS                        </v>
          </cell>
          <cell r="E53">
            <v>110832.4</v>
          </cell>
          <cell r="F53">
            <v>14131.089947922057</v>
          </cell>
          <cell r="G53">
            <v>0</v>
          </cell>
          <cell r="H53">
            <v>-29.774147921973054</v>
          </cell>
          <cell r="I53">
            <v>124933.71580000001</v>
          </cell>
        </row>
        <row r="54">
          <cell r="A54" t="str">
            <v>93A</v>
          </cell>
          <cell r="B54" t="str">
            <v>A</v>
          </cell>
          <cell r="C54" t="str">
            <v xml:space="preserve">APTO      </v>
          </cell>
          <cell r="D54" t="str">
            <v xml:space="preserve">PAULO RENATO DA SILVA                   </v>
          </cell>
          <cell r="E54">
            <v>143256</v>
          </cell>
          <cell r="F54">
            <v>17912.87700632001</v>
          </cell>
          <cell r="G54">
            <v>0</v>
          </cell>
          <cell r="H54">
            <v>-1.4739063200140663</v>
          </cell>
          <cell r="I54">
            <v>161167.4031</v>
          </cell>
        </row>
        <row r="55">
          <cell r="A55" t="str">
            <v>101A</v>
          </cell>
          <cell r="B55" t="str">
            <v>A</v>
          </cell>
          <cell r="C55" t="str">
            <v xml:space="preserve">APTO      </v>
          </cell>
          <cell r="D55" t="str">
            <v xml:space="preserve">YARA ARCHINA                            </v>
          </cell>
          <cell r="E55">
            <v>142070</v>
          </cell>
          <cell r="F55">
            <v>17764.578351258471</v>
          </cell>
          <cell r="G55">
            <v>0</v>
          </cell>
          <cell r="H55">
            <v>-5.0237512584681099</v>
          </cell>
          <cell r="I55">
            <v>159829.5546</v>
          </cell>
        </row>
        <row r="56">
          <cell r="A56" t="str">
            <v>102A</v>
          </cell>
          <cell r="B56" t="str">
            <v>A</v>
          </cell>
          <cell r="C56" t="str">
            <v xml:space="preserve">APTO      </v>
          </cell>
          <cell r="D56" t="str">
            <v xml:space="preserve">MARCIA SIZUE SERIKAKU                   </v>
          </cell>
          <cell r="E56">
            <v>137000</v>
          </cell>
          <cell r="F56">
            <v>14317.56875907111</v>
          </cell>
          <cell r="G56">
            <v>0</v>
          </cell>
          <cell r="H56">
            <v>-4.1583590711161378</v>
          </cell>
          <cell r="I56">
            <v>151313.41039999999</v>
          </cell>
        </row>
        <row r="57">
          <cell r="A57" t="str">
            <v>102MA</v>
          </cell>
          <cell r="B57" t="str">
            <v>A</v>
          </cell>
          <cell r="C57" t="str">
            <v xml:space="preserve">APTO      </v>
          </cell>
          <cell r="D57" t="str">
            <v xml:space="preserve">MARCIA SIZUE SERIKAKU                   </v>
          </cell>
          <cell r="E57">
            <v>904.8</v>
          </cell>
          <cell r="F57">
            <v>94.558658490566017</v>
          </cell>
          <cell r="G57">
            <v>0</v>
          </cell>
          <cell r="H57">
            <v>2.4841509433940701E-2</v>
          </cell>
          <cell r="I57">
            <v>999.38350000000003</v>
          </cell>
        </row>
        <row r="58">
          <cell r="A58" t="str">
            <v>103A</v>
          </cell>
          <cell r="B58" t="str">
            <v>A</v>
          </cell>
          <cell r="C58" t="str">
            <v xml:space="preserve">APTO      </v>
          </cell>
          <cell r="D58" t="str">
            <v xml:space="preserve">DENNIS BENAGLIA MUNHOZ                  </v>
          </cell>
          <cell r="E58">
            <v>106800</v>
          </cell>
          <cell r="F58">
            <v>13354.381417008539</v>
          </cell>
          <cell r="G58">
            <v>0</v>
          </cell>
          <cell r="H58">
            <v>-103.85851700854255</v>
          </cell>
          <cell r="I58">
            <v>120050.5229</v>
          </cell>
        </row>
        <row r="59">
          <cell r="A59" t="str">
            <v>104A</v>
          </cell>
          <cell r="B59" t="str">
            <v>A</v>
          </cell>
          <cell r="C59" t="str">
            <v xml:space="preserve">APTO      </v>
          </cell>
          <cell r="D59" t="str">
            <v xml:space="preserve">RICARDO LUIZ FAGUNDES MENDES            </v>
          </cell>
          <cell r="E59">
            <v>155540</v>
          </cell>
          <cell r="F59">
            <v>19448.880951325002</v>
          </cell>
          <cell r="G59">
            <v>0</v>
          </cell>
          <cell r="H59">
            <v>-18.564051324996399</v>
          </cell>
          <cell r="I59">
            <v>174970.31690000001</v>
          </cell>
        </row>
        <row r="60">
          <cell r="A60" t="str">
            <v>104MA</v>
          </cell>
          <cell r="B60" t="str">
            <v>A</v>
          </cell>
          <cell r="C60" t="str">
            <v xml:space="preserve">APTO      </v>
          </cell>
          <cell r="D60" t="str">
            <v xml:space="preserve">RICARDO LUIZ FAGUNDES MENDES            </v>
          </cell>
          <cell r="E60">
            <v>5183.22</v>
          </cell>
          <cell r="F60">
            <v>648.11513902871798</v>
          </cell>
          <cell r="G60">
            <v>0</v>
          </cell>
          <cell r="H60">
            <v>-2.8206390287170962</v>
          </cell>
          <cell r="I60">
            <v>5828.5145000000002</v>
          </cell>
        </row>
        <row r="61">
          <cell r="A61" t="str">
            <v>111A</v>
          </cell>
          <cell r="B61" t="str">
            <v>A</v>
          </cell>
          <cell r="C61" t="str">
            <v xml:space="preserve">APTO      </v>
          </cell>
          <cell r="D61" t="str">
            <v xml:space="preserve">OHA PARTICIPAÇÕES LTDA.                 </v>
          </cell>
          <cell r="E61">
            <v>172800</v>
          </cell>
          <cell r="F61">
            <v>22031.935995258915</v>
          </cell>
          <cell r="G61">
            <v>0</v>
          </cell>
          <cell r="H61">
            <v>13.909404741076287</v>
          </cell>
          <cell r="I61">
            <v>194845.84539999999</v>
          </cell>
        </row>
        <row r="62">
          <cell r="A62" t="str">
            <v>112A</v>
          </cell>
          <cell r="B62" t="str">
            <v>A</v>
          </cell>
          <cell r="C62" t="str">
            <v xml:space="preserve">APTO      </v>
          </cell>
          <cell r="D62" t="str">
            <v xml:space="preserve">OSCAR TAKATOSHI HIRAYAMA                </v>
          </cell>
          <cell r="E62">
            <v>172591.5</v>
          </cell>
          <cell r="F62">
            <v>22005.352322486848</v>
          </cell>
          <cell r="G62">
            <v>0</v>
          </cell>
          <cell r="H62">
            <v>-5.791722486850631</v>
          </cell>
          <cell r="I62">
            <v>194591.0606</v>
          </cell>
        </row>
        <row r="63">
          <cell r="A63" t="str">
            <v>113A</v>
          </cell>
          <cell r="B63" t="str">
            <v>A</v>
          </cell>
          <cell r="C63" t="str">
            <v xml:space="preserve">APTO      </v>
          </cell>
          <cell r="D63" t="str">
            <v xml:space="preserve">ANDRE DE CARVALHO RAMOS                 </v>
          </cell>
          <cell r="E63">
            <v>104475</v>
          </cell>
          <cell r="F63">
            <v>13063.661035037154</v>
          </cell>
          <cell r="G63">
            <v>0</v>
          </cell>
          <cell r="H63">
            <v>8.5478649628439598</v>
          </cell>
          <cell r="I63">
            <v>117547.2089</v>
          </cell>
        </row>
        <row r="64">
          <cell r="A64" t="str">
            <v>114A</v>
          </cell>
          <cell r="B64" t="str">
            <v>A</v>
          </cell>
          <cell r="C64" t="str">
            <v xml:space="preserve">APTO      </v>
          </cell>
          <cell r="D64" t="str">
            <v xml:space="preserve">ANDRE DE ROS                            </v>
          </cell>
          <cell r="E64">
            <v>0</v>
          </cell>
          <cell r="F64">
            <v>0</v>
          </cell>
          <cell r="G64">
            <v>0</v>
          </cell>
          <cell r="H64">
            <v>9.9540000000000006</v>
          </cell>
          <cell r="I64">
            <v>9.9540000000000006</v>
          </cell>
        </row>
        <row r="65">
          <cell r="A65" t="str">
            <v>121A</v>
          </cell>
          <cell r="B65" t="str">
            <v>A</v>
          </cell>
          <cell r="C65" t="str">
            <v xml:space="preserve">APTO      </v>
          </cell>
          <cell r="D65" t="str">
            <v xml:space="preserve">CLARA RAMOS MIRANDA                     </v>
          </cell>
          <cell r="E65">
            <v>183433.72</v>
          </cell>
          <cell r="F65">
            <v>15715.531082714278</v>
          </cell>
          <cell r="G65">
            <v>0</v>
          </cell>
          <cell r="H65">
            <v>4835.8502172857588</v>
          </cell>
          <cell r="I65">
            <v>203985.10130000001</v>
          </cell>
        </row>
        <row r="66">
          <cell r="A66" t="str">
            <v>122A</v>
          </cell>
          <cell r="B66" t="str">
            <v>A</v>
          </cell>
          <cell r="C66" t="str">
            <v xml:space="preserve">APTO      </v>
          </cell>
          <cell r="D66" t="str">
            <v xml:space="preserve">ALBERTO NEUTE FILHO                     </v>
          </cell>
          <cell r="E66">
            <v>110330</v>
          </cell>
          <cell r="F66">
            <v>13795.776233507047</v>
          </cell>
          <cell r="G66">
            <v>0</v>
          </cell>
          <cell r="H66">
            <v>2.7038664929532388</v>
          </cell>
          <cell r="I66">
            <v>124128.4801</v>
          </cell>
        </row>
        <row r="67">
          <cell r="A67" t="str">
            <v>123A</v>
          </cell>
          <cell r="B67" t="str">
            <v>A</v>
          </cell>
          <cell r="C67" t="str">
            <v xml:space="preserve">APTO      </v>
          </cell>
          <cell r="D67" t="str">
            <v xml:space="preserve">ROSANGELA DOS SANTOS                    </v>
          </cell>
          <cell r="E67">
            <v>171080</v>
          </cell>
          <cell r="F67">
            <v>21812.636632343096</v>
          </cell>
          <cell r="G67">
            <v>0</v>
          </cell>
          <cell r="H67">
            <v>78.059567656910076</v>
          </cell>
          <cell r="I67">
            <v>192970.69620000001</v>
          </cell>
        </row>
        <row r="68">
          <cell r="A68" t="str">
            <v>123MA</v>
          </cell>
          <cell r="B68" t="str">
            <v>A</v>
          </cell>
          <cell r="C68" t="str">
            <v xml:space="preserve">APTO      </v>
          </cell>
          <cell r="D68" t="str">
            <v xml:space="preserve">ROSANGELA DOS SANTOS                    </v>
          </cell>
          <cell r="E68">
            <v>887.25</v>
          </cell>
          <cell r="F68">
            <v>113.12404636454556</v>
          </cell>
          <cell r="G68">
            <v>0</v>
          </cell>
          <cell r="H68">
            <v>1.9012536354544523</v>
          </cell>
          <cell r="I68">
            <v>1002.2753</v>
          </cell>
        </row>
        <row r="69">
          <cell r="A69" t="str">
            <v>124A</v>
          </cell>
          <cell r="B69" t="str">
            <v>A</v>
          </cell>
          <cell r="C69" t="str">
            <v xml:space="preserve">APTO      </v>
          </cell>
          <cell r="D69" t="str">
            <v xml:space="preserve">JOSE ANTONIO AZZINI                     </v>
          </cell>
          <cell r="E69">
            <v>164290</v>
          </cell>
          <cell r="F69">
            <v>20946.914147344265</v>
          </cell>
          <cell r="G69">
            <v>0</v>
          </cell>
          <cell r="H69">
            <v>-31.127447344268148</v>
          </cell>
          <cell r="I69">
            <v>185205.7867</v>
          </cell>
        </row>
        <row r="70">
          <cell r="A70" t="str">
            <v>124MA</v>
          </cell>
          <cell r="B70" t="str">
            <v>A</v>
          </cell>
          <cell r="C70" t="str">
            <v xml:space="preserve">APTO      </v>
          </cell>
          <cell r="D70" t="str">
            <v xml:space="preserve">JOSE ANTONIO AZZINI                     </v>
          </cell>
          <cell r="E70">
            <v>24693.62</v>
          </cell>
          <cell r="F70">
            <v>3148.4274035372982</v>
          </cell>
          <cell r="G70">
            <v>0</v>
          </cell>
          <cell r="H70">
            <v>5.8103964626934612</v>
          </cell>
          <cell r="I70">
            <v>27847.857800000002</v>
          </cell>
        </row>
        <row r="71">
          <cell r="A71" t="str">
            <v>124NA</v>
          </cell>
          <cell r="B71" t="str">
            <v>A</v>
          </cell>
          <cell r="C71" t="str">
            <v xml:space="preserve">APTO      </v>
          </cell>
          <cell r="D71" t="str">
            <v xml:space="preserve">JOSE ANTONIO AZZINI                     </v>
          </cell>
          <cell r="E71">
            <v>0</v>
          </cell>
          <cell r="F71">
            <v>0</v>
          </cell>
          <cell r="G71">
            <v>0</v>
          </cell>
          <cell r="H71">
            <v>2.6482999999999999</v>
          </cell>
          <cell r="I71">
            <v>2.6482999999999999</v>
          </cell>
        </row>
        <row r="72">
          <cell r="A72" t="str">
            <v>131A</v>
          </cell>
          <cell r="B72" t="str">
            <v>A</v>
          </cell>
          <cell r="C72" t="str">
            <v xml:space="preserve">APTO      </v>
          </cell>
          <cell r="D72" t="str">
            <v xml:space="preserve">MARGARIDA HIROKO YASSUDA                </v>
          </cell>
          <cell r="E72">
            <v>85750</v>
          </cell>
          <cell r="F72">
            <v>10722.267851203012</v>
          </cell>
          <cell r="G72">
            <v>0</v>
          </cell>
          <cell r="H72">
            <v>189.98374879699077</v>
          </cell>
          <cell r="I72">
            <v>96662.251600000003</v>
          </cell>
        </row>
        <row r="73">
          <cell r="A73" t="str">
            <v>131MA</v>
          </cell>
          <cell r="B73" t="str">
            <v>A</v>
          </cell>
          <cell r="C73" t="str">
            <v xml:space="preserve">APTO      </v>
          </cell>
          <cell r="D73" t="str">
            <v xml:space="preserve">MARGARIDA HIROKO YASSUDA                </v>
          </cell>
          <cell r="E73">
            <v>302.48</v>
          </cell>
          <cell r="F73">
            <v>37.822409091917052</v>
          </cell>
          <cell r="G73">
            <v>0</v>
          </cell>
          <cell r="H73">
            <v>0.71959090808292103</v>
          </cell>
          <cell r="I73">
            <v>341.02199999999999</v>
          </cell>
        </row>
        <row r="74">
          <cell r="A74" t="str">
            <v>132A</v>
          </cell>
          <cell r="B74" t="str">
            <v>A</v>
          </cell>
          <cell r="C74" t="str">
            <v xml:space="preserve">APTO      </v>
          </cell>
          <cell r="D74" t="str">
            <v xml:space="preserve">TANIA MARCIA NOMURA                     </v>
          </cell>
          <cell r="E74">
            <v>135420</v>
          </cell>
          <cell r="F74">
            <v>17265.999840728928</v>
          </cell>
          <cell r="G74">
            <v>0</v>
          </cell>
          <cell r="H74">
            <v>10.462859271076013</v>
          </cell>
          <cell r="I74">
            <v>152696.4627</v>
          </cell>
        </row>
        <row r="75">
          <cell r="A75" t="str">
            <v>132MA</v>
          </cell>
          <cell r="B75" t="str">
            <v>A</v>
          </cell>
          <cell r="C75" t="str">
            <v xml:space="preserve">APTO      </v>
          </cell>
          <cell r="D75" t="str">
            <v xml:space="preserve">TANIA MARCIA NOMURA                     </v>
          </cell>
          <cell r="E75">
            <v>5811.75</v>
          </cell>
          <cell r="F75">
            <v>740.9959723405434</v>
          </cell>
          <cell r="G75">
            <v>0</v>
          </cell>
          <cell r="H75">
            <v>23.289527659457463</v>
          </cell>
          <cell r="I75">
            <v>6576.0355</v>
          </cell>
        </row>
        <row r="76">
          <cell r="A76" t="str">
            <v>133A</v>
          </cell>
          <cell r="B76" t="str">
            <v>A</v>
          </cell>
          <cell r="C76" t="str">
            <v xml:space="preserve">APTO      </v>
          </cell>
          <cell r="D76" t="str">
            <v xml:space="preserve">RACHID TUMA NETTO                       </v>
          </cell>
          <cell r="E76">
            <v>170620</v>
          </cell>
          <cell r="F76">
            <v>21334.49960084269</v>
          </cell>
          <cell r="G76">
            <v>0</v>
          </cell>
          <cell r="H76">
            <v>-2.8513008426889428</v>
          </cell>
          <cell r="I76">
            <v>191951.6483</v>
          </cell>
        </row>
        <row r="77">
          <cell r="A77" t="str">
            <v>134A</v>
          </cell>
          <cell r="B77" t="str">
            <v>A</v>
          </cell>
          <cell r="C77" t="str">
            <v xml:space="preserve">APTO      </v>
          </cell>
          <cell r="D77" t="str">
            <v xml:space="preserve">MOHAMAD AKL                             </v>
          </cell>
          <cell r="E77">
            <v>135600</v>
          </cell>
          <cell r="F77">
            <v>15969.634854771786</v>
          </cell>
          <cell r="G77">
            <v>0</v>
          </cell>
          <cell r="H77">
            <v>-4.4227547717819107</v>
          </cell>
          <cell r="I77">
            <v>151565.2121</v>
          </cell>
        </row>
        <row r="78">
          <cell r="A78" t="str">
            <v>134MA</v>
          </cell>
          <cell r="B78" t="str">
            <v>A</v>
          </cell>
          <cell r="C78" t="str">
            <v xml:space="preserve">APTO      </v>
          </cell>
          <cell r="D78" t="str">
            <v xml:space="preserve">MOHAMAD AKL                             </v>
          </cell>
          <cell r="E78">
            <v>4913.4399999999996</v>
          </cell>
          <cell r="F78">
            <v>578.65665693827373</v>
          </cell>
          <cell r="G78">
            <v>0</v>
          </cell>
          <cell r="H78">
            <v>8.3643061725751977E-2</v>
          </cell>
          <cell r="I78">
            <v>5492.1803</v>
          </cell>
        </row>
        <row r="79">
          <cell r="A79" t="str">
            <v>141A</v>
          </cell>
          <cell r="B79" t="str">
            <v>A</v>
          </cell>
          <cell r="C79" t="str">
            <v xml:space="preserve">APTO      </v>
          </cell>
          <cell r="D79" t="str">
            <v xml:space="preserve">JET STREAM TURISMO LTDA                 </v>
          </cell>
          <cell r="E79">
            <v>62940</v>
          </cell>
          <cell r="F79">
            <v>7870.082082270761</v>
          </cell>
          <cell r="G79">
            <v>0</v>
          </cell>
          <cell r="H79">
            <v>-7870.0886822707616</v>
          </cell>
          <cell r="I79">
            <v>62939.993399999999</v>
          </cell>
        </row>
        <row r="80">
          <cell r="A80" t="str">
            <v>142A</v>
          </cell>
          <cell r="B80" t="str">
            <v>A</v>
          </cell>
          <cell r="C80" t="str">
            <v xml:space="preserve">APTO      </v>
          </cell>
          <cell r="D80" t="str">
            <v xml:space="preserve">LUIS ALBERTO ALVES                      </v>
          </cell>
          <cell r="E80">
            <v>189680</v>
          </cell>
          <cell r="F80">
            <v>24184.129742943929</v>
          </cell>
          <cell r="G80">
            <v>0</v>
          </cell>
          <cell r="H80">
            <v>0.16885705608001444</v>
          </cell>
          <cell r="I80">
            <v>213864.29860000001</v>
          </cell>
        </row>
        <row r="81">
          <cell r="A81" t="str">
            <v>142MA</v>
          </cell>
          <cell r="B81" t="str">
            <v>A</v>
          </cell>
          <cell r="C81" t="str">
            <v xml:space="preserve">APTO      </v>
          </cell>
          <cell r="D81" t="str">
            <v xml:space="preserve">LUIS ALBERTO ALVES                      </v>
          </cell>
          <cell r="E81">
            <v>2250.2399999999998</v>
          </cell>
          <cell r="F81">
            <v>286.90476651603785</v>
          </cell>
          <cell r="G81">
            <v>0</v>
          </cell>
          <cell r="H81">
            <v>1.7539334839621006</v>
          </cell>
          <cell r="I81">
            <v>2538.8987000000002</v>
          </cell>
        </row>
        <row r="82">
          <cell r="A82" t="str">
            <v>143A</v>
          </cell>
          <cell r="B82" t="str">
            <v>A</v>
          </cell>
          <cell r="C82" t="str">
            <v xml:space="preserve">APTO      </v>
          </cell>
          <cell r="D82" t="str">
            <v xml:space="preserve">EMERSON FARIAS TORRES                   </v>
          </cell>
          <cell r="E82">
            <v>163330</v>
          </cell>
          <cell r="F82">
            <v>8472.2876506180437</v>
          </cell>
          <cell r="G82">
            <v>0</v>
          </cell>
          <cell r="H82">
            <v>7662.043649381947</v>
          </cell>
          <cell r="I82">
            <v>179464.33129999999</v>
          </cell>
        </row>
        <row r="83">
          <cell r="A83" t="str">
            <v>144A</v>
          </cell>
          <cell r="B83" t="str">
            <v>A</v>
          </cell>
          <cell r="C83" t="str">
            <v xml:space="preserve">APTO      </v>
          </cell>
          <cell r="D83" t="str">
            <v xml:space="preserve">SERGIO LUIS MENDONÇA ALVES              </v>
          </cell>
          <cell r="E83">
            <v>208352.14</v>
          </cell>
          <cell r="F83">
            <v>23040.555774244483</v>
          </cell>
          <cell r="G83">
            <v>0</v>
          </cell>
          <cell r="H83">
            <v>53.550625755506189</v>
          </cell>
          <cell r="I83">
            <v>231446.2464</v>
          </cell>
        </row>
        <row r="84">
          <cell r="A84" t="str">
            <v>151A</v>
          </cell>
          <cell r="B84" t="str">
            <v>A</v>
          </cell>
          <cell r="C84" t="str">
            <v xml:space="preserve">APTO      </v>
          </cell>
          <cell r="D84" t="str">
            <v xml:space="preserve">JOSE RUBENS PIETRAROIA                  </v>
          </cell>
          <cell r="E84">
            <v>118166.45</v>
          </cell>
          <cell r="F84">
            <v>12958.262705072635</v>
          </cell>
          <cell r="G84">
            <v>0</v>
          </cell>
          <cell r="H84">
            <v>601.98619492735634</v>
          </cell>
          <cell r="I84">
            <v>131726.69889999999</v>
          </cell>
        </row>
        <row r="85">
          <cell r="A85" t="str">
            <v>152A</v>
          </cell>
          <cell r="B85" t="str">
            <v>A</v>
          </cell>
          <cell r="C85" t="str">
            <v xml:space="preserve">APTO      </v>
          </cell>
          <cell r="D85" t="str">
            <v xml:space="preserve">PAULO TARCISIO DE ARAUJO LIMA           </v>
          </cell>
          <cell r="E85">
            <v>201343.92</v>
          </cell>
          <cell r="F85">
            <v>22430.452920362528</v>
          </cell>
          <cell r="G85">
            <v>0</v>
          </cell>
          <cell r="H85">
            <v>433.64097963745007</v>
          </cell>
          <cell r="I85">
            <v>224208.01389999999</v>
          </cell>
        </row>
        <row r="86">
          <cell r="A86" t="str">
            <v>153A</v>
          </cell>
          <cell r="B86" t="str">
            <v>A</v>
          </cell>
          <cell r="C86" t="str">
            <v xml:space="preserve">APTO      </v>
          </cell>
          <cell r="D86" t="str">
            <v xml:space="preserve">FERNANDO ANTONIO JUSTO                  </v>
          </cell>
          <cell r="E86">
            <v>133760</v>
          </cell>
          <cell r="F86">
            <v>17054.350455589301</v>
          </cell>
          <cell r="G86">
            <v>0</v>
          </cell>
          <cell r="H86">
            <v>-88.528055589296855</v>
          </cell>
          <cell r="I86">
            <v>150725.8224</v>
          </cell>
        </row>
        <row r="87">
          <cell r="A87" t="str">
            <v>154A</v>
          </cell>
          <cell r="B87" t="str">
            <v>A</v>
          </cell>
          <cell r="C87" t="str">
            <v xml:space="preserve">APTO      </v>
          </cell>
          <cell r="D87" t="str">
            <v xml:space="preserve">MIGUEL ANGEL CALVO GARCIA               </v>
          </cell>
          <cell r="E87">
            <v>207685</v>
          </cell>
          <cell r="F87">
            <v>24459.097454375289</v>
          </cell>
          <cell r="G87">
            <v>0</v>
          </cell>
          <cell r="H87">
            <v>43.886245624722505</v>
          </cell>
          <cell r="I87">
            <v>232187.98370000001</v>
          </cell>
        </row>
        <row r="88">
          <cell r="A88" t="str">
            <v>161A</v>
          </cell>
          <cell r="B88" t="str">
            <v>A</v>
          </cell>
          <cell r="C88" t="str">
            <v xml:space="preserve">APTO      </v>
          </cell>
          <cell r="D88" t="str">
            <v xml:space="preserve">MARIA IZABEL SPEZIA PERSIJN             </v>
          </cell>
          <cell r="E88">
            <v>162640</v>
          </cell>
          <cell r="F88">
            <v>20336.672225302158</v>
          </cell>
          <cell r="G88">
            <v>0</v>
          </cell>
          <cell r="H88">
            <v>105.63377469785337</v>
          </cell>
          <cell r="I88">
            <v>183082.30600000001</v>
          </cell>
        </row>
        <row r="89">
          <cell r="A89" t="str">
            <v>161MA</v>
          </cell>
          <cell r="B89" t="str">
            <v>A</v>
          </cell>
          <cell r="C89" t="str">
            <v xml:space="preserve">APTO      </v>
          </cell>
          <cell r="D89" t="str">
            <v xml:space="preserve">MARIA IZABEL SPEZIA PERSIJN             </v>
          </cell>
          <cell r="E89">
            <v>6134.1</v>
          </cell>
          <cell r="F89">
            <v>767.01414840891493</v>
          </cell>
          <cell r="G89">
            <v>0</v>
          </cell>
          <cell r="H89">
            <v>2.7322515910868788</v>
          </cell>
          <cell r="I89">
            <v>6903.8464000000004</v>
          </cell>
        </row>
        <row r="90">
          <cell r="A90" t="str">
            <v>162A</v>
          </cell>
          <cell r="B90" t="str">
            <v>A</v>
          </cell>
          <cell r="C90" t="str">
            <v xml:space="preserve">APTO      </v>
          </cell>
          <cell r="D90" t="str">
            <v xml:space="preserve">ALFREDO ABELA                           </v>
          </cell>
          <cell r="E90">
            <v>88150</v>
          </cell>
          <cell r="F90">
            <v>11239.092349433289</v>
          </cell>
          <cell r="G90">
            <v>0</v>
          </cell>
          <cell r="H90">
            <v>10.071650566715107</v>
          </cell>
          <cell r="I90">
            <v>99399.164000000004</v>
          </cell>
        </row>
        <row r="91">
          <cell r="A91" t="str">
            <v>162MA</v>
          </cell>
          <cell r="B91" t="str">
            <v>A</v>
          </cell>
          <cell r="C91" t="str">
            <v xml:space="preserve">APTO      </v>
          </cell>
          <cell r="D91" t="str">
            <v xml:space="preserve">ALFREDO ABELA                           </v>
          </cell>
          <cell r="E91">
            <v>0</v>
          </cell>
          <cell r="F91">
            <v>0</v>
          </cell>
          <cell r="G91">
            <v>0</v>
          </cell>
          <cell r="H91">
            <v>0.36530000000000001</v>
          </cell>
          <cell r="I91">
            <v>0.36530000000000001</v>
          </cell>
        </row>
        <row r="92">
          <cell r="A92" t="str">
            <v>163A</v>
          </cell>
          <cell r="B92" t="str">
            <v>A</v>
          </cell>
          <cell r="C92" t="str">
            <v xml:space="preserve">APTO      </v>
          </cell>
          <cell r="D92" t="str">
            <v xml:space="preserve">YIH YU CHUAN                            </v>
          </cell>
          <cell r="E92">
            <v>118170</v>
          </cell>
          <cell r="F92">
            <v>14776.097865617028</v>
          </cell>
          <cell r="G92">
            <v>0</v>
          </cell>
          <cell r="H92">
            <v>-434.77136561703264</v>
          </cell>
          <cell r="I92">
            <v>132511.3265</v>
          </cell>
        </row>
        <row r="93">
          <cell r="A93" t="str">
            <v>164A</v>
          </cell>
          <cell r="B93" t="str">
            <v>A</v>
          </cell>
          <cell r="C93" t="str">
            <v xml:space="preserve">APTO      </v>
          </cell>
          <cell r="D93" t="str">
            <v xml:space="preserve">SONIA DAS GRACAS SAECHETA               </v>
          </cell>
          <cell r="E93">
            <v>146120</v>
          </cell>
          <cell r="F93">
            <v>18270.99450049896</v>
          </cell>
          <cell r="G93">
            <v>0</v>
          </cell>
          <cell r="H93">
            <v>-61.763600498965388</v>
          </cell>
          <cell r="I93">
            <v>164329.2309</v>
          </cell>
        </row>
        <row r="94">
          <cell r="A94" t="str">
            <v>171A</v>
          </cell>
          <cell r="B94" t="str">
            <v>A</v>
          </cell>
          <cell r="C94" t="str">
            <v xml:space="preserve">APTO      </v>
          </cell>
          <cell r="D94" t="str">
            <v xml:space="preserve">KAYAMI MURAI                            </v>
          </cell>
          <cell r="E94">
            <v>220700</v>
          </cell>
          <cell r="F94">
            <v>1498.8451921455144</v>
          </cell>
          <cell r="G94">
            <v>0</v>
          </cell>
          <cell r="H94">
            <v>2.1507854498850065E-2</v>
          </cell>
          <cell r="I94">
            <v>222198.86670000001</v>
          </cell>
        </row>
        <row r="95">
          <cell r="A95" t="str">
            <v>171MA</v>
          </cell>
          <cell r="B95" t="str">
            <v>A</v>
          </cell>
          <cell r="C95" t="str">
            <v xml:space="preserve">APTO      </v>
          </cell>
          <cell r="D95" t="str">
            <v xml:space="preserve">KAYAMI MURAI                            </v>
          </cell>
          <cell r="E95">
            <v>6862.18</v>
          </cell>
          <cell r="F95">
            <v>46.60328727067099</v>
          </cell>
          <cell r="G95">
            <v>0</v>
          </cell>
          <cell r="H95">
            <v>-46.60328727067099</v>
          </cell>
          <cell r="I95">
            <v>6862.18</v>
          </cell>
        </row>
        <row r="96">
          <cell r="A96" t="str">
            <v>172A</v>
          </cell>
          <cell r="B96" t="str">
            <v>A</v>
          </cell>
          <cell r="C96" t="str">
            <v xml:space="preserve">APTO      </v>
          </cell>
          <cell r="D96" t="str">
            <v xml:space="preserve">LEILA ELIAS NEMES                       </v>
          </cell>
          <cell r="E96">
            <v>183487.52</v>
          </cell>
          <cell r="F96">
            <v>23394.590836624906</v>
          </cell>
          <cell r="G96">
            <v>0</v>
          </cell>
          <cell r="H96">
            <v>282.44306337484159</v>
          </cell>
          <cell r="I96">
            <v>207164.5539</v>
          </cell>
        </row>
        <row r="97">
          <cell r="A97" t="str">
            <v>172MA</v>
          </cell>
          <cell r="B97" t="str">
            <v>A</v>
          </cell>
          <cell r="C97" t="str">
            <v xml:space="preserve">APTO      </v>
          </cell>
          <cell r="D97" t="str">
            <v xml:space="preserve">LEILA ELIAS NEMES                       </v>
          </cell>
          <cell r="E97">
            <v>0</v>
          </cell>
          <cell r="F97">
            <v>0</v>
          </cell>
          <cell r="G97">
            <v>0</v>
          </cell>
          <cell r="H97">
            <v>0.36530000000000001</v>
          </cell>
          <cell r="I97">
            <v>0.36530000000000001</v>
          </cell>
        </row>
        <row r="98">
          <cell r="A98" t="str">
            <v>173A</v>
          </cell>
          <cell r="B98" t="str">
            <v>A</v>
          </cell>
          <cell r="C98" t="str">
            <v xml:space="preserve">APTO      </v>
          </cell>
          <cell r="D98" t="str">
            <v xml:space="preserve">JOSE NILO DE MOURA PADILHA              </v>
          </cell>
          <cell r="E98">
            <v>94400</v>
          </cell>
          <cell r="F98">
            <v>12035.965034447006</v>
          </cell>
          <cell r="G98">
            <v>0</v>
          </cell>
          <cell r="H98">
            <v>1221.4229655529998</v>
          </cell>
          <cell r="I98">
            <v>107657.38800000001</v>
          </cell>
        </row>
        <row r="99">
          <cell r="A99" t="str">
            <v>173MA</v>
          </cell>
          <cell r="B99" t="str">
            <v>A</v>
          </cell>
          <cell r="C99" t="str">
            <v xml:space="preserve">APTO      </v>
          </cell>
          <cell r="D99" t="str">
            <v xml:space="preserve">JOSE NILO DE MOURA PADILHA              </v>
          </cell>
          <cell r="E99">
            <v>16897.099999999999</v>
          </cell>
          <cell r="F99">
            <v>2154.373991351209</v>
          </cell>
          <cell r="G99">
            <v>0</v>
          </cell>
          <cell r="H99">
            <v>12.943908648796423</v>
          </cell>
          <cell r="I99">
            <v>19064.4179</v>
          </cell>
        </row>
        <row r="100">
          <cell r="A100" t="str">
            <v>174A</v>
          </cell>
          <cell r="B100" t="str">
            <v>A</v>
          </cell>
          <cell r="C100" t="str">
            <v xml:space="preserve">APTO      </v>
          </cell>
          <cell r="D100" t="str">
            <v xml:space="preserve">NELSON GATTAS                           </v>
          </cell>
          <cell r="E100">
            <v>183760</v>
          </cell>
          <cell r="F100">
            <v>22977.538662822946</v>
          </cell>
          <cell r="G100">
            <v>0</v>
          </cell>
          <cell r="H100">
            <v>-2.1616628229385242</v>
          </cell>
          <cell r="I100">
            <v>206735.37700000001</v>
          </cell>
        </row>
        <row r="101">
          <cell r="A101" t="str">
            <v>181A</v>
          </cell>
          <cell r="B101" t="str">
            <v>A</v>
          </cell>
          <cell r="C101" t="str">
            <v xml:space="preserve">APTO      </v>
          </cell>
          <cell r="D101" t="str">
            <v xml:space="preserve">NAZARIO ANIBAL AGUIRRE                  </v>
          </cell>
          <cell r="E101">
            <v>176550</v>
          </cell>
          <cell r="F101">
            <v>22510.059606267158</v>
          </cell>
          <cell r="G101">
            <v>0</v>
          </cell>
          <cell r="H101">
            <v>-18.331506267149962</v>
          </cell>
          <cell r="I101">
            <v>199041.72810000001</v>
          </cell>
        </row>
        <row r="102">
          <cell r="A102" t="str">
            <v>181MA</v>
          </cell>
          <cell r="B102" t="str">
            <v>A</v>
          </cell>
          <cell r="C102" t="str">
            <v xml:space="preserve">APTO      </v>
          </cell>
          <cell r="D102" t="str">
            <v xml:space="preserve">NAZARIO ANIBAL AGUIRRE                  </v>
          </cell>
          <cell r="E102">
            <v>8316.7000000000007</v>
          </cell>
          <cell r="F102">
            <v>1060.3761695125572</v>
          </cell>
          <cell r="G102">
            <v>0</v>
          </cell>
          <cell r="H102">
            <v>3.296830487441639</v>
          </cell>
          <cell r="I102">
            <v>9380.3729999999996</v>
          </cell>
        </row>
        <row r="103">
          <cell r="A103" t="str">
            <v>182A</v>
          </cell>
          <cell r="B103" t="str">
            <v>A</v>
          </cell>
          <cell r="C103" t="str">
            <v xml:space="preserve">APTO      </v>
          </cell>
          <cell r="D103" t="str">
            <v xml:space="preserve">JULIO EUGENIO BALDERMANN                </v>
          </cell>
          <cell r="E103">
            <v>176550</v>
          </cell>
          <cell r="F103">
            <v>22510.059606267158</v>
          </cell>
          <cell r="G103">
            <v>0</v>
          </cell>
          <cell r="H103">
            <v>-22.197406267154292</v>
          </cell>
          <cell r="I103">
            <v>199037.8622</v>
          </cell>
        </row>
        <row r="104">
          <cell r="A104" t="str">
            <v>182MA</v>
          </cell>
          <cell r="B104" t="str">
            <v>A</v>
          </cell>
          <cell r="C104" t="str">
            <v xml:space="preserve">APTO      </v>
          </cell>
          <cell r="D104" t="str">
            <v xml:space="preserve">JULIO EUGENIO BALDERMANN                </v>
          </cell>
          <cell r="E104">
            <v>1389.15</v>
          </cell>
          <cell r="F104">
            <v>177.11611046188608</v>
          </cell>
          <cell r="G104">
            <v>0</v>
          </cell>
          <cell r="H104">
            <v>1.0713895381139196</v>
          </cell>
          <cell r="I104">
            <v>1567.3375000000001</v>
          </cell>
        </row>
        <row r="105">
          <cell r="A105" t="str">
            <v>183A</v>
          </cell>
          <cell r="B105" t="str">
            <v>A</v>
          </cell>
          <cell r="C105" t="str">
            <v xml:space="preserve">APTO      </v>
          </cell>
          <cell r="D105" t="str">
            <v xml:space="preserve">CAMILA SOARES DE SOUZA SARTIN           </v>
          </cell>
          <cell r="E105">
            <v>0</v>
          </cell>
          <cell r="F105">
            <v>0</v>
          </cell>
          <cell r="G105">
            <v>0</v>
          </cell>
          <cell r="H105">
            <v>-0.2165</v>
          </cell>
          <cell r="I105">
            <v>-0.2165</v>
          </cell>
        </row>
        <row r="106">
          <cell r="A106" t="str">
            <v>184A</v>
          </cell>
          <cell r="B106" t="str">
            <v>A</v>
          </cell>
          <cell r="C106" t="str">
            <v xml:space="preserve">APTO      </v>
          </cell>
          <cell r="D106" t="str">
            <v xml:space="preserve">CRISTINA REUTER CAMARGO                 </v>
          </cell>
          <cell r="E106">
            <v>186080</v>
          </cell>
          <cell r="F106">
            <v>23267.63383967182</v>
          </cell>
          <cell r="G106">
            <v>0</v>
          </cell>
          <cell r="H106">
            <v>-9.616339671832975</v>
          </cell>
          <cell r="I106">
            <v>209338.01749999999</v>
          </cell>
        </row>
        <row r="107">
          <cell r="A107" t="str">
            <v>184MA</v>
          </cell>
          <cell r="B107" t="str">
            <v>A</v>
          </cell>
          <cell r="C107" t="str">
            <v xml:space="preserve">APTO      </v>
          </cell>
          <cell r="D107" t="str">
            <v xml:space="preserve">CRISTINA REUTER CAMARGO                 </v>
          </cell>
          <cell r="E107">
            <v>7032.24</v>
          </cell>
          <cell r="F107">
            <v>879.31849415677993</v>
          </cell>
          <cell r="G107">
            <v>0</v>
          </cell>
          <cell r="H107">
            <v>2.3805843220316092E-2</v>
          </cell>
          <cell r="I107">
            <v>7911.5823</v>
          </cell>
        </row>
        <row r="108">
          <cell r="A108" t="str">
            <v>191A</v>
          </cell>
          <cell r="B108" t="str">
            <v>A</v>
          </cell>
          <cell r="C108" t="str">
            <v xml:space="preserve">APTO      </v>
          </cell>
          <cell r="D108" t="str">
            <v xml:space="preserve">PAULO CESAR ALFERES ROMERO FILHO        </v>
          </cell>
          <cell r="E108">
            <v>207119.52</v>
          </cell>
          <cell r="F108">
            <v>1406.6157532917423</v>
          </cell>
          <cell r="G108">
            <v>0</v>
          </cell>
          <cell r="H108">
            <v>-1406.6094532916759</v>
          </cell>
          <cell r="I108">
            <v>207119.5263</v>
          </cell>
        </row>
        <row r="109">
          <cell r="A109" t="str">
            <v>191MA</v>
          </cell>
          <cell r="B109" t="str">
            <v>A</v>
          </cell>
          <cell r="C109" t="str">
            <v xml:space="preserve">APTO      </v>
          </cell>
          <cell r="D109" t="str">
            <v xml:space="preserve">PAULO CESAR ALFERES ROMERO FILHO        </v>
          </cell>
          <cell r="E109">
            <v>5814.2</v>
          </cell>
          <cell r="F109">
            <v>39.4861156147374</v>
          </cell>
          <cell r="G109">
            <v>0</v>
          </cell>
          <cell r="H109">
            <v>9.8438526197242027E-4</v>
          </cell>
          <cell r="I109">
            <v>5853.6871000000001</v>
          </cell>
        </row>
        <row r="110">
          <cell r="A110" t="str">
            <v>192A</v>
          </cell>
          <cell r="B110" t="str">
            <v>A</v>
          </cell>
          <cell r="C110" t="str">
            <v xml:space="preserve">APTO      </v>
          </cell>
          <cell r="D110" t="str">
            <v xml:space="preserve">LILIAM MARINA DE AZEVEDO LOPES          </v>
          </cell>
          <cell r="E110">
            <v>192000</v>
          </cell>
          <cell r="F110">
            <v>3604.4860488699414</v>
          </cell>
          <cell r="G110">
            <v>0</v>
          </cell>
          <cell r="H110">
            <v>-3604.4666488699513</v>
          </cell>
          <cell r="I110">
            <v>192000.01939999999</v>
          </cell>
        </row>
        <row r="111">
          <cell r="A111" t="str">
            <v>192MA</v>
          </cell>
          <cell r="B111" t="str">
            <v>A</v>
          </cell>
          <cell r="C111" t="str">
            <v xml:space="preserve">APTO      </v>
          </cell>
          <cell r="D111" t="str">
            <v xml:space="preserve">LILIAM MARINA DE AZEVEDO LOPES          </v>
          </cell>
          <cell r="E111">
            <v>7965.7</v>
          </cell>
          <cell r="F111">
            <v>149.54299228897639</v>
          </cell>
          <cell r="G111">
            <v>0</v>
          </cell>
          <cell r="H111">
            <v>-1.9092288977162752E-2</v>
          </cell>
          <cell r="I111">
            <v>8115.2239</v>
          </cell>
        </row>
        <row r="112">
          <cell r="A112" t="str">
            <v>193A</v>
          </cell>
          <cell r="B112" t="str">
            <v>A</v>
          </cell>
          <cell r="C112" t="str">
            <v xml:space="preserve">APTO      </v>
          </cell>
          <cell r="D112" t="str">
            <v xml:space="preserve">JET STREAM TURISMO LTDA                 </v>
          </cell>
          <cell r="E112">
            <v>61740</v>
          </cell>
          <cell r="F112">
            <v>7720.0328528661703</v>
          </cell>
          <cell r="G112">
            <v>0</v>
          </cell>
          <cell r="H112">
            <v>-7719.9632528661677</v>
          </cell>
          <cell r="I112">
            <v>61740.069600000003</v>
          </cell>
        </row>
        <row r="113">
          <cell r="A113" t="str">
            <v>194A</v>
          </cell>
          <cell r="B113" t="str">
            <v>A</v>
          </cell>
          <cell r="C113" t="str">
            <v xml:space="preserve">APTO      </v>
          </cell>
          <cell r="D113" t="str">
            <v xml:space="preserve">ISABEL CRISTINA GUIMARÃES               </v>
          </cell>
          <cell r="E113">
            <v>197145.84</v>
          </cell>
          <cell r="F113">
            <v>8782.5691302038249</v>
          </cell>
          <cell r="G113">
            <v>0</v>
          </cell>
          <cell r="H113">
            <v>76.219469796174963</v>
          </cell>
          <cell r="I113">
            <v>206004.6286</v>
          </cell>
        </row>
        <row r="114">
          <cell r="A114" t="str">
            <v>194MA</v>
          </cell>
          <cell r="B114" t="str">
            <v>A</v>
          </cell>
          <cell r="C114" t="str">
            <v xml:space="preserve">APTO      </v>
          </cell>
          <cell r="D114" t="str">
            <v xml:space="preserve">ISABEL CRISTINA GUIMARÃES               </v>
          </cell>
          <cell r="E114">
            <v>0</v>
          </cell>
          <cell r="F114">
            <v>0</v>
          </cell>
          <cell r="G114">
            <v>0</v>
          </cell>
          <cell r="H114">
            <v>0.60880000000000001</v>
          </cell>
          <cell r="I114">
            <v>0.60880000000000001</v>
          </cell>
        </row>
        <row r="115">
          <cell r="A115" t="str">
            <v>203A</v>
          </cell>
          <cell r="B115" t="str">
            <v>A</v>
          </cell>
          <cell r="C115" t="str">
            <v xml:space="preserve">APTO      </v>
          </cell>
          <cell r="D115" t="str">
            <v xml:space="preserve">JONSELY BARBOSA DE SIQUEIRA             </v>
          </cell>
          <cell r="E115">
            <v>112850</v>
          </cell>
          <cell r="F115">
            <v>14110.879615256697</v>
          </cell>
          <cell r="G115">
            <v>0</v>
          </cell>
          <cell r="H115">
            <v>36.927984743302659</v>
          </cell>
          <cell r="I115">
            <v>126997.8076</v>
          </cell>
        </row>
        <row r="116">
          <cell r="A116" t="str">
            <v>203MA</v>
          </cell>
          <cell r="B116" t="str">
            <v>A</v>
          </cell>
          <cell r="C116" t="str">
            <v xml:space="preserve">APTO      </v>
          </cell>
          <cell r="D116" t="str">
            <v xml:space="preserve">JONSELY BARBOSA DE SIQUEIRA             </v>
          </cell>
          <cell r="E116">
            <v>5795.53</v>
          </cell>
          <cell r="F116">
            <v>724.67900874265445</v>
          </cell>
          <cell r="G116">
            <v>0</v>
          </cell>
          <cell r="H116">
            <v>0.88189125734413665</v>
          </cell>
          <cell r="I116">
            <v>6521.0909000000001</v>
          </cell>
        </row>
        <row r="117">
          <cell r="A117" t="str">
            <v>204A</v>
          </cell>
          <cell r="B117" t="str">
            <v>A</v>
          </cell>
          <cell r="C117" t="str">
            <v xml:space="preserve">APTO      </v>
          </cell>
          <cell r="D117" t="str">
            <v xml:space="preserve">PRISCILA DA SILVA GOMES                 </v>
          </cell>
          <cell r="E117">
            <v>169150</v>
          </cell>
          <cell r="F117">
            <v>7535.393941733566</v>
          </cell>
          <cell r="G117">
            <v>0</v>
          </cell>
          <cell r="H117">
            <v>400.45875826642259</v>
          </cell>
          <cell r="I117">
            <v>177085.85269999999</v>
          </cell>
        </row>
        <row r="118">
          <cell r="A118" t="str">
            <v>211A</v>
          </cell>
          <cell r="B118" t="str">
            <v>A</v>
          </cell>
          <cell r="C118" t="str">
            <v xml:space="preserve">APTO      </v>
          </cell>
          <cell r="D118" t="str">
            <v xml:space="preserve">JOSE CARLOS DA SILVEIRA PINHEIRO NETO   </v>
          </cell>
          <cell r="E118">
            <v>184700</v>
          </cell>
          <cell r="F118">
            <v>23095.077225856483</v>
          </cell>
          <cell r="G118">
            <v>0</v>
          </cell>
          <cell r="H118">
            <v>12.283274143526796</v>
          </cell>
          <cell r="I118">
            <v>207807.36050000001</v>
          </cell>
        </row>
        <row r="119">
          <cell r="A119" t="str">
            <v>211MA</v>
          </cell>
          <cell r="B119" t="str">
            <v>A</v>
          </cell>
          <cell r="C119" t="str">
            <v xml:space="preserve">APTO      </v>
          </cell>
          <cell r="D119" t="str">
            <v xml:space="preserve">JOSE CARLOS DA SILVEIRA PINHEIRO NETO   </v>
          </cell>
          <cell r="E119">
            <v>8678.5400000000009</v>
          </cell>
          <cell r="F119">
            <v>1085.173532797427</v>
          </cell>
          <cell r="G119">
            <v>0</v>
          </cell>
          <cell r="H119">
            <v>4.0724672025721702</v>
          </cell>
          <cell r="I119">
            <v>9767.7860000000001</v>
          </cell>
        </row>
        <row r="120">
          <cell r="A120" t="str">
            <v>212A</v>
          </cell>
          <cell r="B120" t="str">
            <v>A</v>
          </cell>
          <cell r="C120" t="str">
            <v xml:space="preserve">APTO      </v>
          </cell>
          <cell r="D120" t="str">
            <v xml:space="preserve">LAURO KENITI OKUYAMA                    </v>
          </cell>
          <cell r="E120">
            <v>114080</v>
          </cell>
          <cell r="F120">
            <v>14264.680075396351</v>
          </cell>
          <cell r="G120">
            <v>0</v>
          </cell>
          <cell r="H120">
            <v>-1.0790753963556199</v>
          </cell>
          <cell r="I120">
            <v>128343.601</v>
          </cell>
        </row>
        <row r="121">
          <cell r="A121" t="str">
            <v>213A</v>
          </cell>
          <cell r="B121" t="str">
            <v>A</v>
          </cell>
          <cell r="C121" t="str">
            <v xml:space="preserve">APTO      </v>
          </cell>
          <cell r="D121" t="str">
            <v xml:space="preserve">MARIA DA GLORIA MARCONDES GOHN          </v>
          </cell>
          <cell r="E121">
            <v>51360</v>
          </cell>
          <cell r="F121">
            <v>6422.1070185164717</v>
          </cell>
          <cell r="G121">
            <v>0</v>
          </cell>
          <cell r="H121">
            <v>104.94068148353108</v>
          </cell>
          <cell r="I121">
            <v>57887.047700000003</v>
          </cell>
        </row>
        <row r="122">
          <cell r="A122" t="str">
            <v>213MA</v>
          </cell>
          <cell r="B122" t="str">
            <v>A</v>
          </cell>
          <cell r="C122" t="str">
            <v xml:space="preserve">APTO      </v>
          </cell>
          <cell r="D122" t="str">
            <v xml:space="preserve">MARIA DA GLORIA MARCONDES GOHN          </v>
          </cell>
          <cell r="E122">
            <v>6012.24</v>
          </cell>
          <cell r="F122">
            <v>751.77664916287983</v>
          </cell>
          <cell r="G122">
            <v>0</v>
          </cell>
          <cell r="H122">
            <v>1.02225083712176</v>
          </cell>
          <cell r="I122">
            <v>6765.0388999999996</v>
          </cell>
        </row>
        <row r="123">
          <cell r="A123" t="str">
            <v>221A</v>
          </cell>
          <cell r="B123" t="str">
            <v>A</v>
          </cell>
          <cell r="C123" t="str">
            <v xml:space="preserve">APTO      </v>
          </cell>
          <cell r="D123" t="str">
            <v xml:space="preserve">EDSON BORGES                            </v>
          </cell>
          <cell r="E123">
            <v>42690</v>
          </cell>
          <cell r="F123">
            <v>5442.9591877176063</v>
          </cell>
          <cell r="G123">
            <v>0</v>
          </cell>
          <cell r="H123">
            <v>-5443.1005877176067</v>
          </cell>
          <cell r="I123">
            <v>42689.8586</v>
          </cell>
        </row>
        <row r="124">
          <cell r="A124" t="str">
            <v>222A</v>
          </cell>
          <cell r="B124" t="str">
            <v>A</v>
          </cell>
          <cell r="C124" t="str">
            <v xml:space="preserve">APTO      </v>
          </cell>
          <cell r="D124" t="str">
            <v xml:space="preserve">EDSON BORGES                            </v>
          </cell>
          <cell r="E124">
            <v>42690</v>
          </cell>
          <cell r="F124">
            <v>5442.9591877176063</v>
          </cell>
          <cell r="G124">
            <v>0</v>
          </cell>
          <cell r="H124">
            <v>-5443.1005877176067</v>
          </cell>
          <cell r="I124">
            <v>42689.8586</v>
          </cell>
        </row>
        <row r="125">
          <cell r="A125" t="str">
            <v>223A</v>
          </cell>
          <cell r="B125" t="str">
            <v>A</v>
          </cell>
          <cell r="C125" t="str">
            <v xml:space="preserve">APTO      </v>
          </cell>
          <cell r="D125" t="str">
            <v xml:space="preserve">LUIZ AUGUSTO MACHADO CAZARINI           </v>
          </cell>
          <cell r="E125">
            <v>125010</v>
          </cell>
          <cell r="F125">
            <v>15631.378473223216</v>
          </cell>
          <cell r="G125">
            <v>0</v>
          </cell>
          <cell r="H125">
            <v>2.6060267767752521</v>
          </cell>
          <cell r="I125">
            <v>140643.98449999999</v>
          </cell>
        </row>
        <row r="126">
          <cell r="A126" t="str">
            <v>223MA</v>
          </cell>
          <cell r="B126" t="str">
            <v>A</v>
          </cell>
          <cell r="C126" t="str">
            <v xml:space="preserve">APTO      </v>
          </cell>
          <cell r="D126" t="str">
            <v xml:space="preserve">LUIZ AUGUSTO MACHADO CAZARINI           </v>
          </cell>
          <cell r="E126">
            <v>1789.14</v>
          </cell>
          <cell r="F126">
            <v>223.71589858077414</v>
          </cell>
          <cell r="G126">
            <v>0</v>
          </cell>
          <cell r="H126">
            <v>-3.3398580774246511E-2</v>
          </cell>
          <cell r="I126">
            <v>2012.8225</v>
          </cell>
        </row>
        <row r="127">
          <cell r="A127" t="str">
            <v>224A</v>
          </cell>
          <cell r="B127" t="str">
            <v>A</v>
          </cell>
          <cell r="C127" t="str">
            <v xml:space="preserve">APTO      </v>
          </cell>
          <cell r="D127" t="str">
            <v xml:space="preserve">ADILSON JOAQUIM WESTHEIMER CAVALCANTE   </v>
          </cell>
          <cell r="E127">
            <v>155300</v>
          </cell>
          <cell r="F127">
            <v>19418.871105444086</v>
          </cell>
          <cell r="G127">
            <v>0</v>
          </cell>
          <cell r="H127">
            <v>-6.8092054440858192</v>
          </cell>
          <cell r="I127">
            <v>174712.0619</v>
          </cell>
        </row>
        <row r="128">
          <cell r="A128" t="str">
            <v>224MA</v>
          </cell>
          <cell r="B128" t="str">
            <v>A</v>
          </cell>
          <cell r="C128" t="str">
            <v xml:space="preserve">APTO      </v>
          </cell>
          <cell r="D128" t="str">
            <v xml:space="preserve">ADILSON JOAQUIM WESTHEIMER CAVALCANTE   </v>
          </cell>
          <cell r="E128">
            <v>5261.49</v>
          </cell>
          <cell r="F128">
            <v>657.9021000166324</v>
          </cell>
          <cell r="G128">
            <v>0</v>
          </cell>
          <cell r="H128">
            <v>1.1432999833675694</v>
          </cell>
          <cell r="I128">
            <v>5920.5353999999998</v>
          </cell>
        </row>
        <row r="129">
          <cell r="A129" t="str">
            <v>231A</v>
          </cell>
          <cell r="B129" t="str">
            <v>A</v>
          </cell>
          <cell r="C129" t="str">
            <v xml:space="preserve">APTO      </v>
          </cell>
          <cell r="D129" t="str">
            <v xml:space="preserve">DELOÁ MOURA CARVALHO                    </v>
          </cell>
          <cell r="E129">
            <v>213962.05</v>
          </cell>
          <cell r="F129">
            <v>24257.958753742088</v>
          </cell>
          <cell r="G129">
            <v>0</v>
          </cell>
          <cell r="H129">
            <v>286.85124625790922</v>
          </cell>
          <cell r="I129">
            <v>238506.86</v>
          </cell>
        </row>
        <row r="130">
          <cell r="A130" t="str">
            <v>232A</v>
          </cell>
          <cell r="B130" t="str">
            <v>A</v>
          </cell>
          <cell r="C130" t="str">
            <v xml:space="preserve">APTO      </v>
          </cell>
          <cell r="D130" t="str">
            <v xml:space="preserve">CARLO ERNESTO MARIA PARETO              </v>
          </cell>
          <cell r="E130">
            <v>192285.49</v>
          </cell>
          <cell r="F130">
            <v>17625.54879620712</v>
          </cell>
          <cell r="G130">
            <v>0</v>
          </cell>
          <cell r="H130">
            <v>1622.2071037928981</v>
          </cell>
          <cell r="I130">
            <v>211533.24590000001</v>
          </cell>
        </row>
        <row r="131">
          <cell r="A131" t="str">
            <v>233A</v>
          </cell>
          <cell r="B131" t="str">
            <v>A</v>
          </cell>
          <cell r="C131" t="str">
            <v xml:space="preserve">APTO      </v>
          </cell>
          <cell r="D131" t="str">
            <v xml:space="preserve">ALEXANDRE ITIRO KARIYA                  </v>
          </cell>
          <cell r="E131">
            <v>175610</v>
          </cell>
          <cell r="F131">
            <v>21958.454313116777</v>
          </cell>
          <cell r="G131">
            <v>0</v>
          </cell>
          <cell r="H131">
            <v>-1.55581311676724</v>
          </cell>
          <cell r="I131">
            <v>197566.89850000001</v>
          </cell>
        </row>
        <row r="132">
          <cell r="A132" t="str">
            <v>234A</v>
          </cell>
          <cell r="B132" t="str">
            <v>A</v>
          </cell>
          <cell r="C132" t="str">
            <v xml:space="preserve">APTO      </v>
          </cell>
          <cell r="D132" t="str">
            <v xml:space="preserve">OURIWALDO SIDNEY DOS SANTOS             </v>
          </cell>
          <cell r="E132">
            <v>150060</v>
          </cell>
          <cell r="F132">
            <v>19132.594418105065</v>
          </cell>
          <cell r="G132">
            <v>0</v>
          </cell>
          <cell r="H132">
            <v>1.5346818949255976</v>
          </cell>
          <cell r="I132">
            <v>169194.12909999999</v>
          </cell>
        </row>
        <row r="133">
          <cell r="A133" t="str">
            <v>234MA</v>
          </cell>
          <cell r="B133" t="str">
            <v>A</v>
          </cell>
          <cell r="C133" t="str">
            <v xml:space="preserve">APTO      </v>
          </cell>
          <cell r="D133" t="str">
            <v xml:space="preserve">OURIWALDO SIDNEY DOS SANTOS             </v>
          </cell>
          <cell r="E133">
            <v>8847.24</v>
          </cell>
          <cell r="F133">
            <v>1128.0198230017027</v>
          </cell>
          <cell r="G133">
            <v>0</v>
          </cell>
          <cell r="H133">
            <v>0.76787699829628764</v>
          </cell>
          <cell r="I133">
            <v>9976.0277000000006</v>
          </cell>
        </row>
        <row r="134">
          <cell r="A134" t="str">
            <v>241A</v>
          </cell>
          <cell r="B134" t="str">
            <v>A</v>
          </cell>
          <cell r="C134" t="str">
            <v xml:space="preserve">APTO      </v>
          </cell>
          <cell r="D134" t="str">
            <v xml:space="preserve">SERGIO BARBOSA DA SILVEIRA              </v>
          </cell>
          <cell r="E134">
            <v>191343.21</v>
          </cell>
          <cell r="F134">
            <v>22434.86061647629</v>
          </cell>
          <cell r="G134">
            <v>0</v>
          </cell>
          <cell r="H134">
            <v>86.714983523721457</v>
          </cell>
          <cell r="I134">
            <v>213864.7856</v>
          </cell>
        </row>
        <row r="135">
          <cell r="A135" t="str">
            <v>242A</v>
          </cell>
          <cell r="B135" t="str">
            <v>A</v>
          </cell>
          <cell r="C135" t="str">
            <v xml:space="preserve">APTO      </v>
          </cell>
          <cell r="D135" t="str">
            <v xml:space="preserve">MARIO TOMIO MIYAHARA                    </v>
          </cell>
          <cell r="E135">
            <v>163330</v>
          </cell>
          <cell r="F135">
            <v>20422.950532209801</v>
          </cell>
          <cell r="G135">
            <v>0</v>
          </cell>
          <cell r="H135">
            <v>-28.842532209793717</v>
          </cell>
          <cell r="I135">
            <v>183724.10800000001</v>
          </cell>
        </row>
        <row r="136">
          <cell r="A136" t="str">
            <v>243A</v>
          </cell>
          <cell r="B136" t="str">
            <v>A</v>
          </cell>
          <cell r="C136" t="str">
            <v xml:space="preserve">APTO      </v>
          </cell>
          <cell r="D136" t="str">
            <v xml:space="preserve">ALISSANDRA COSTA DO NASCIMENTO          </v>
          </cell>
          <cell r="E136">
            <v>166677.14000000001</v>
          </cell>
          <cell r="F136">
            <v>20841.480346967532</v>
          </cell>
          <cell r="G136">
            <v>0</v>
          </cell>
          <cell r="H136">
            <v>32.434653032272763</v>
          </cell>
          <cell r="I136">
            <v>187551.05499999999</v>
          </cell>
        </row>
        <row r="137">
          <cell r="A137" t="str">
            <v>251A</v>
          </cell>
          <cell r="B137" t="str">
            <v>A</v>
          </cell>
          <cell r="C137" t="str">
            <v xml:space="preserve">APTO      </v>
          </cell>
          <cell r="D137" t="str">
            <v xml:space="preserve">JANE DE SOUZA AMORIM                    </v>
          </cell>
          <cell r="E137">
            <v>217267.87</v>
          </cell>
          <cell r="F137">
            <v>25587.67366942497</v>
          </cell>
          <cell r="G137">
            <v>0</v>
          </cell>
          <cell r="H137">
            <v>-0.66066942510951776</v>
          </cell>
          <cell r="I137">
            <v>242854.883</v>
          </cell>
        </row>
        <row r="138">
          <cell r="A138" t="str">
            <v>251MA</v>
          </cell>
          <cell r="B138" t="str">
            <v>A</v>
          </cell>
          <cell r="C138" t="str">
            <v xml:space="preserve">APTO      </v>
          </cell>
          <cell r="D138" t="str">
            <v xml:space="preserve">JANE DE SOUZA AMORIM                    </v>
          </cell>
          <cell r="E138">
            <v>903.45</v>
          </cell>
          <cell r="F138">
            <v>106.39945877244537</v>
          </cell>
          <cell r="G138">
            <v>0</v>
          </cell>
          <cell r="H138">
            <v>9.0158412275546311</v>
          </cell>
          <cell r="I138">
            <v>1018.8653</v>
          </cell>
        </row>
        <row r="139">
          <cell r="A139" t="str">
            <v>251NA</v>
          </cell>
          <cell r="B139" t="str">
            <v>A</v>
          </cell>
          <cell r="C139" t="str">
            <v xml:space="preserve">APTO      </v>
          </cell>
          <cell r="D139" t="str">
            <v xml:space="preserve">JANE DE SOUZA AMORIM                    </v>
          </cell>
          <cell r="E139">
            <v>566.66999999999996</v>
          </cell>
          <cell r="F139">
            <v>66.736821409686854</v>
          </cell>
          <cell r="G139">
            <v>0</v>
          </cell>
          <cell r="H139">
            <v>-54.760021409686942</v>
          </cell>
          <cell r="I139">
            <v>578.64679999999998</v>
          </cell>
        </row>
        <row r="140">
          <cell r="A140" t="str">
            <v>252A</v>
          </cell>
          <cell r="B140" t="str">
            <v>A</v>
          </cell>
          <cell r="C140" t="str">
            <v xml:space="preserve">APTO      </v>
          </cell>
          <cell r="D140" t="str">
            <v xml:space="preserve">LUZIA GOMES DE ARAUJO NICOLIA           </v>
          </cell>
          <cell r="E140">
            <v>162604.66</v>
          </cell>
          <cell r="F140">
            <v>20732.033921590493</v>
          </cell>
          <cell r="G140">
            <v>0</v>
          </cell>
          <cell r="H140">
            <v>5.3890784096329298</v>
          </cell>
          <cell r="I140">
            <v>183342.08300000001</v>
          </cell>
        </row>
        <row r="141">
          <cell r="A141" t="str">
            <v>254A</v>
          </cell>
          <cell r="B141" t="str">
            <v>A</v>
          </cell>
          <cell r="C141" t="str">
            <v xml:space="preserve">APTO      </v>
          </cell>
          <cell r="D141" t="str">
            <v xml:space="preserve">PEDRO PASCHOAL FILHO                    </v>
          </cell>
          <cell r="E141">
            <v>150780</v>
          </cell>
          <cell r="F141">
            <v>18853.685674686771</v>
          </cell>
          <cell r="G141">
            <v>0</v>
          </cell>
          <cell r="H141">
            <v>1.3399253132229205</v>
          </cell>
          <cell r="I141">
            <v>169635.02559999999</v>
          </cell>
        </row>
        <row r="142">
          <cell r="A142">
            <v>0</v>
          </cell>
          <cell r="D142" t="str">
            <v>Total do bloco</v>
          </cell>
          <cell r="E142">
            <v>13398632.819999998</v>
          </cell>
          <cell r="F142">
            <v>1484241.957590681</v>
          </cell>
          <cell r="G142">
            <v>0</v>
          </cell>
          <cell r="H142">
            <v>-35314.909090681045</v>
          </cell>
          <cell r="I142">
            <v>14847559.868499998</v>
          </cell>
        </row>
        <row r="144">
          <cell r="A144" t="str">
            <v>Empreendimento</v>
          </cell>
          <cell r="C144" t="str">
            <v xml:space="preserve">C91  </v>
          </cell>
          <cell r="D144" t="str">
            <v xml:space="preserve">PEIXOTO GOMIDE I    </v>
          </cell>
          <cell r="H144">
            <v>38352</v>
          </cell>
        </row>
        <row r="145">
          <cell r="A145" t="str">
            <v>Bloco</v>
          </cell>
          <cell r="C145" t="str">
            <v>B</v>
          </cell>
          <cell r="D145" t="str">
            <v xml:space="preserve">EAST SIDE                          </v>
          </cell>
        </row>
        <row r="146">
          <cell r="A146" t="str">
            <v>UND</v>
          </cell>
          <cell r="C146" t="str">
            <v>TIPO</v>
          </cell>
          <cell r="D146" t="str">
            <v>CLIENTE</v>
          </cell>
          <cell r="E146" t="str">
            <v>PRINCIPAL</v>
          </cell>
          <cell r="F146" t="str">
            <v>VMA PRINCIPAL</v>
          </cell>
          <cell r="G146" t="str">
            <v>JUROS T.PRICE</v>
          </cell>
          <cell r="H146" t="str">
            <v>ACRESCIMO</v>
          </cell>
          <cell r="I146" t="str">
            <v>SALDO DEVEDOR</v>
          </cell>
        </row>
        <row r="147">
          <cell r="A147" t="str">
            <v>12B</v>
          </cell>
          <cell r="B147" t="str">
            <v>B</v>
          </cell>
          <cell r="C147" t="str">
            <v xml:space="preserve">APTO      </v>
          </cell>
          <cell r="D147" t="str">
            <v xml:space="preserve">ANTONIO CARLOS BAPTISTA                 </v>
          </cell>
          <cell r="E147">
            <v>46500</v>
          </cell>
          <cell r="F147">
            <v>5814.4076394278745</v>
          </cell>
          <cell r="G147">
            <v>0</v>
          </cell>
          <cell r="H147">
            <v>-5814.3015394278773</v>
          </cell>
          <cell r="I147">
            <v>46500.106099999997</v>
          </cell>
        </row>
        <row r="148">
          <cell r="A148" t="str">
            <v>13B</v>
          </cell>
          <cell r="B148" t="str">
            <v>B</v>
          </cell>
          <cell r="C148" t="str">
            <v xml:space="preserve">APTO      </v>
          </cell>
          <cell r="D148" t="str">
            <v xml:space="preserve">CLAUDIO BRUNI                           </v>
          </cell>
          <cell r="E148">
            <v>41943</v>
          </cell>
          <cell r="F148">
            <v>787.41124139454496</v>
          </cell>
          <cell r="G148">
            <v>0</v>
          </cell>
          <cell r="H148">
            <v>3469.8672586054554</v>
          </cell>
          <cell r="I148">
            <v>46200.2785</v>
          </cell>
        </row>
        <row r="149">
          <cell r="A149" t="str">
            <v>17B</v>
          </cell>
          <cell r="B149" t="str">
            <v>B</v>
          </cell>
          <cell r="C149" t="str">
            <v xml:space="preserve">APTO      </v>
          </cell>
          <cell r="D149" t="str">
            <v xml:space="preserve">GIANFRANCO CERRO                        </v>
          </cell>
          <cell r="E149">
            <v>138000</v>
          </cell>
          <cell r="F149">
            <v>2590.7243476252916</v>
          </cell>
          <cell r="G149">
            <v>0</v>
          </cell>
          <cell r="H149">
            <v>2.0152374709141441E-2</v>
          </cell>
          <cell r="I149">
            <v>140590.7445</v>
          </cell>
        </row>
        <row r="150">
          <cell r="A150" t="str">
            <v>22B</v>
          </cell>
          <cell r="B150" t="str">
            <v>B</v>
          </cell>
          <cell r="C150" t="str">
            <v xml:space="preserve">APTO      </v>
          </cell>
          <cell r="D150" t="str">
            <v xml:space="preserve">MARCO ANTONIO GONÇALVES                 </v>
          </cell>
          <cell r="E150">
            <v>144430</v>
          </cell>
          <cell r="F150">
            <v>14569.064809590966</v>
          </cell>
          <cell r="G150">
            <v>0</v>
          </cell>
          <cell r="H150">
            <v>127.19849040902591</v>
          </cell>
          <cell r="I150">
            <v>159126.26329999999</v>
          </cell>
        </row>
        <row r="151">
          <cell r="A151" t="str">
            <v>022MB</v>
          </cell>
          <cell r="B151" t="str">
            <v>B</v>
          </cell>
          <cell r="C151" t="str">
            <v xml:space="preserve">APTO      </v>
          </cell>
          <cell r="D151" t="str">
            <v xml:space="preserve">MARCO ANTONIO GONÇALVES                 </v>
          </cell>
          <cell r="E151">
            <v>7338.24</v>
          </cell>
          <cell r="F151">
            <v>740.22913624823718</v>
          </cell>
          <cell r="G151">
            <v>0</v>
          </cell>
          <cell r="H151">
            <v>1.1315637517639061</v>
          </cell>
          <cell r="I151">
            <v>8079.6007</v>
          </cell>
        </row>
        <row r="152">
          <cell r="A152" t="str">
            <v>25B</v>
          </cell>
          <cell r="B152" t="str">
            <v>B</v>
          </cell>
          <cell r="C152" t="str">
            <v xml:space="preserve">APTO      </v>
          </cell>
          <cell r="D152" t="str">
            <v xml:space="preserve">ANDREA RAMIREZ                          </v>
          </cell>
          <cell r="E152">
            <v>148000.1</v>
          </cell>
          <cell r="F152">
            <v>14929.190948736019</v>
          </cell>
          <cell r="G152">
            <v>0</v>
          </cell>
          <cell r="H152">
            <v>47.41915126368076</v>
          </cell>
          <cell r="I152">
            <v>162976.7101</v>
          </cell>
        </row>
        <row r="153">
          <cell r="A153" t="str">
            <v>025MB</v>
          </cell>
          <cell r="B153" t="str">
            <v>B</v>
          </cell>
          <cell r="C153" t="str">
            <v xml:space="preserve">APTO      </v>
          </cell>
          <cell r="D153" t="str">
            <v xml:space="preserve">ANDREA RAMIREZ                          </v>
          </cell>
          <cell r="E153">
            <v>0</v>
          </cell>
          <cell r="F153">
            <v>0</v>
          </cell>
          <cell r="G153">
            <v>0</v>
          </cell>
          <cell r="H153">
            <v>3.1353</v>
          </cell>
          <cell r="I153">
            <v>3.1353</v>
          </cell>
        </row>
        <row r="154">
          <cell r="A154" t="str">
            <v>28B</v>
          </cell>
          <cell r="B154" t="str">
            <v>B</v>
          </cell>
          <cell r="C154" t="str">
            <v xml:space="preserve">APTO      </v>
          </cell>
          <cell r="D154" t="str">
            <v xml:space="preserve">ANDERSON LUIZ NUNES                     </v>
          </cell>
          <cell r="E154">
            <v>80000</v>
          </cell>
          <cell r="F154">
            <v>5689.8131531721701</v>
          </cell>
          <cell r="G154">
            <v>0</v>
          </cell>
          <cell r="H154">
            <v>-32.6520531721726</v>
          </cell>
          <cell r="I154">
            <v>85657.161099999998</v>
          </cell>
        </row>
        <row r="155">
          <cell r="A155" t="str">
            <v>028MB</v>
          </cell>
          <cell r="B155" t="str">
            <v>B</v>
          </cell>
          <cell r="C155" t="str">
            <v xml:space="preserve">APTO      </v>
          </cell>
          <cell r="D155" t="str">
            <v xml:space="preserve">ANDERSON LUIZ NUNES                     </v>
          </cell>
          <cell r="E155">
            <v>5956.16</v>
          </cell>
          <cell r="F155">
            <v>423.6179688799748</v>
          </cell>
          <cell r="G155">
            <v>0</v>
          </cell>
          <cell r="H155">
            <v>-3.1068879972735886E-2</v>
          </cell>
          <cell r="I155">
            <v>6379.7469000000001</v>
          </cell>
        </row>
        <row r="156">
          <cell r="A156" t="str">
            <v>31B</v>
          </cell>
          <cell r="B156" t="str">
            <v>B</v>
          </cell>
          <cell r="C156" t="str">
            <v xml:space="preserve">APTO      </v>
          </cell>
          <cell r="D156" t="str">
            <v xml:space="preserve">JOSE ANTONIO SANCHES                    </v>
          </cell>
          <cell r="E156">
            <v>138490</v>
          </cell>
          <cell r="F156">
            <v>13969.88011825972</v>
          </cell>
          <cell r="G156">
            <v>0</v>
          </cell>
          <cell r="H156">
            <v>77.106181740269676</v>
          </cell>
          <cell r="I156">
            <v>152536.98629999999</v>
          </cell>
        </row>
        <row r="157">
          <cell r="A157" t="str">
            <v>031MB</v>
          </cell>
          <cell r="B157" t="str">
            <v>B</v>
          </cell>
          <cell r="C157" t="str">
            <v xml:space="preserve">APTO      </v>
          </cell>
          <cell r="D157" t="str">
            <v xml:space="preserve">JOSE ANTONIO SANCHES                    </v>
          </cell>
          <cell r="E157">
            <v>588.32000000000005</v>
          </cell>
          <cell r="F157">
            <v>59.345511381143638</v>
          </cell>
          <cell r="G157">
            <v>0</v>
          </cell>
          <cell r="H157">
            <v>8.6869886188562759</v>
          </cell>
          <cell r="I157">
            <v>656.35249999999996</v>
          </cell>
        </row>
        <row r="158">
          <cell r="A158" t="str">
            <v>32B</v>
          </cell>
          <cell r="B158" t="str">
            <v>B</v>
          </cell>
          <cell r="C158" t="str">
            <v xml:space="preserve">APTO      </v>
          </cell>
          <cell r="D158" t="str">
            <v xml:space="preserve">ARLINDO DA SILVA PEREIRA                </v>
          </cell>
          <cell r="E158">
            <v>147080</v>
          </cell>
          <cell r="F158">
            <v>15630.77786742261</v>
          </cell>
          <cell r="G158">
            <v>0</v>
          </cell>
          <cell r="H158">
            <v>6.3325773844553623E-3</v>
          </cell>
          <cell r="I158">
            <v>162710.78419999999</v>
          </cell>
        </row>
        <row r="159">
          <cell r="A159" t="str">
            <v>032MB</v>
          </cell>
          <cell r="B159" t="str">
            <v>B</v>
          </cell>
          <cell r="C159" t="str">
            <v xml:space="preserve">APTO      </v>
          </cell>
          <cell r="D159" t="str">
            <v xml:space="preserve">ARLINDO DA SILVA PEREIRA                </v>
          </cell>
          <cell r="E159">
            <v>0</v>
          </cell>
          <cell r="F159">
            <v>0</v>
          </cell>
          <cell r="G159">
            <v>0</v>
          </cell>
          <cell r="H159">
            <v>0.45660000000000001</v>
          </cell>
          <cell r="I159">
            <v>0.45660000000000001</v>
          </cell>
        </row>
        <row r="160">
          <cell r="A160" t="str">
            <v>36B</v>
          </cell>
          <cell r="B160" t="str">
            <v>B</v>
          </cell>
          <cell r="C160" t="str">
            <v xml:space="preserve">APTO      </v>
          </cell>
          <cell r="D160" t="str">
            <v xml:space="preserve">JOSE CARLOS RITTES                      </v>
          </cell>
          <cell r="E160">
            <v>0</v>
          </cell>
          <cell r="F160">
            <v>0</v>
          </cell>
          <cell r="G160">
            <v>0</v>
          </cell>
          <cell r="H160">
            <v>-35.2395</v>
          </cell>
          <cell r="I160">
            <v>-35.2395</v>
          </cell>
        </row>
        <row r="161">
          <cell r="A161" t="str">
            <v>036MB</v>
          </cell>
          <cell r="B161" t="str">
            <v>B</v>
          </cell>
          <cell r="C161" t="str">
            <v xml:space="preserve">APTO      </v>
          </cell>
          <cell r="D161" t="str">
            <v xml:space="preserve">JOSE CARLOS RITTES                      </v>
          </cell>
          <cell r="E161">
            <v>5825.96</v>
          </cell>
          <cell r="F161">
            <v>686.12429113942676</v>
          </cell>
          <cell r="G161">
            <v>0</v>
          </cell>
          <cell r="H161">
            <v>2.705408860572561</v>
          </cell>
          <cell r="I161">
            <v>6514.7897000000003</v>
          </cell>
        </row>
        <row r="162">
          <cell r="A162" t="str">
            <v>38B</v>
          </cell>
          <cell r="B162" t="str">
            <v>B</v>
          </cell>
          <cell r="C162" t="str">
            <v xml:space="preserve">APTO      </v>
          </cell>
          <cell r="D162" t="str">
            <v xml:space="preserve">SERGIO CARBONE                          </v>
          </cell>
          <cell r="E162">
            <v>22600</v>
          </cell>
          <cell r="F162">
            <v>1750.4640733399458</v>
          </cell>
          <cell r="G162">
            <v>0</v>
          </cell>
          <cell r="H162">
            <v>-18.545273339946334</v>
          </cell>
          <cell r="I162">
            <v>24331.918799999999</v>
          </cell>
        </row>
        <row r="163">
          <cell r="A163" t="str">
            <v>41B</v>
          </cell>
          <cell r="B163" t="str">
            <v>B</v>
          </cell>
          <cell r="C163" t="str">
            <v xml:space="preserve">APTO      </v>
          </cell>
          <cell r="D163" t="str">
            <v xml:space="preserve">VERA LUCIA PASSERO                      </v>
          </cell>
          <cell r="E163">
            <v>139240</v>
          </cell>
          <cell r="F163">
            <v>6202.9456248713432</v>
          </cell>
          <cell r="G163">
            <v>0</v>
          </cell>
          <cell r="H163">
            <v>-0.27032487134056282</v>
          </cell>
          <cell r="I163">
            <v>145442.6753</v>
          </cell>
        </row>
        <row r="164">
          <cell r="A164" t="str">
            <v>42B</v>
          </cell>
          <cell r="B164" t="str">
            <v>B</v>
          </cell>
          <cell r="C164" t="str">
            <v xml:space="preserve">APTO      </v>
          </cell>
          <cell r="D164" t="str">
            <v xml:space="preserve">ARTHUR SERRA MASSUDA                    </v>
          </cell>
          <cell r="E164">
            <v>72380</v>
          </cell>
          <cell r="F164">
            <v>9228.4231906067071</v>
          </cell>
          <cell r="G164">
            <v>0</v>
          </cell>
          <cell r="H164">
            <v>2102.7543093932982</v>
          </cell>
          <cell r="I164">
            <v>83711.177500000005</v>
          </cell>
        </row>
        <row r="165">
          <cell r="A165" t="str">
            <v>45B</v>
          </cell>
          <cell r="B165" t="str">
            <v>B</v>
          </cell>
          <cell r="C165" t="str">
            <v xml:space="preserve">APTO      </v>
          </cell>
          <cell r="D165" t="str">
            <v xml:space="preserve">SERGIO DE OLIVEIRA CARDOSO              </v>
          </cell>
          <cell r="E165">
            <v>25000</v>
          </cell>
          <cell r="F165">
            <v>1778.0666103663043</v>
          </cell>
          <cell r="G165">
            <v>0</v>
          </cell>
          <cell r="H165">
            <v>-1778.1565103663033</v>
          </cell>
          <cell r="I165">
            <v>24999.910100000001</v>
          </cell>
        </row>
        <row r="166">
          <cell r="A166" t="str">
            <v>045MB</v>
          </cell>
          <cell r="B166" t="str">
            <v>B</v>
          </cell>
          <cell r="C166" t="str">
            <v xml:space="preserve">APTO      </v>
          </cell>
          <cell r="D166" t="str">
            <v xml:space="preserve">SERGIO DE OLIVEIRA CARDOSO              </v>
          </cell>
          <cell r="E166">
            <v>8780.85</v>
          </cell>
          <cell r="F166">
            <v>624.51744782539845</v>
          </cell>
          <cell r="G166">
            <v>0</v>
          </cell>
          <cell r="H166">
            <v>-624.51744782539845</v>
          </cell>
          <cell r="I166">
            <v>8780.85</v>
          </cell>
        </row>
        <row r="167">
          <cell r="A167" t="str">
            <v>46B</v>
          </cell>
          <cell r="B167" t="str">
            <v>B</v>
          </cell>
          <cell r="C167" t="str">
            <v xml:space="preserve">APTO      </v>
          </cell>
          <cell r="D167" t="str">
            <v xml:space="preserve">ANGELO INDELICATO FILHO                 </v>
          </cell>
          <cell r="E167">
            <v>106000</v>
          </cell>
          <cell r="F167">
            <v>13254.348597405507</v>
          </cell>
          <cell r="G167">
            <v>0</v>
          </cell>
          <cell r="H167">
            <v>4.3628025944926776</v>
          </cell>
          <cell r="I167">
            <v>119258.7114</v>
          </cell>
        </row>
        <row r="168">
          <cell r="A168" t="str">
            <v>47B</v>
          </cell>
          <cell r="B168" t="str">
            <v>B</v>
          </cell>
          <cell r="C168" t="str">
            <v xml:space="preserve">APTO      </v>
          </cell>
          <cell r="D168" t="str">
            <v xml:space="preserve">RICARDO MAGALHAES MODE                  </v>
          </cell>
          <cell r="E168">
            <v>0</v>
          </cell>
          <cell r="F168">
            <v>0</v>
          </cell>
          <cell r="G168">
            <v>0</v>
          </cell>
          <cell r="H168">
            <v>2.7099999999999999E-2</v>
          </cell>
          <cell r="I168">
            <v>2.7099999999999999E-2</v>
          </cell>
        </row>
        <row r="169">
          <cell r="A169" t="str">
            <v>48B</v>
          </cell>
          <cell r="B169" t="str">
            <v>B</v>
          </cell>
          <cell r="C169" t="str">
            <v xml:space="preserve">APTO      </v>
          </cell>
          <cell r="D169" t="str">
            <v xml:space="preserve">DENISE BELLINATI ROBERT PIRES           </v>
          </cell>
          <cell r="E169">
            <v>130730</v>
          </cell>
          <cell r="F169">
            <v>13187.106851470133</v>
          </cell>
          <cell r="G169">
            <v>0</v>
          </cell>
          <cell r="H169">
            <v>34.087948529864661</v>
          </cell>
          <cell r="I169">
            <v>143951.1948</v>
          </cell>
        </row>
        <row r="170">
          <cell r="A170" t="str">
            <v>048MB</v>
          </cell>
          <cell r="B170" t="str">
            <v>B</v>
          </cell>
          <cell r="C170" t="str">
            <v xml:space="preserve">APTO      </v>
          </cell>
          <cell r="D170" t="str">
            <v xml:space="preserve">DENISE BELLINATI ROBERT PIRES           </v>
          </cell>
          <cell r="E170">
            <v>25.83</v>
          </cell>
          <cell r="F170">
            <v>0</v>
          </cell>
          <cell r="G170">
            <v>0</v>
          </cell>
          <cell r="H170">
            <v>0.48090000000000188</v>
          </cell>
          <cell r="I170">
            <v>26.3109</v>
          </cell>
        </row>
        <row r="171">
          <cell r="A171" t="str">
            <v>51B</v>
          </cell>
          <cell r="B171" t="str">
            <v>B</v>
          </cell>
          <cell r="C171" t="str">
            <v xml:space="preserve">APTO      </v>
          </cell>
          <cell r="D171" t="str">
            <v xml:space="preserve">MARCIO GONCALVES CRANCIANINOV SUCONIC   </v>
          </cell>
          <cell r="E171">
            <v>87600</v>
          </cell>
          <cell r="F171">
            <v>6784.984638255708</v>
          </cell>
          <cell r="G171">
            <v>0</v>
          </cell>
          <cell r="H171">
            <v>-6785.0818382557118</v>
          </cell>
          <cell r="I171">
            <v>87599.902799999996</v>
          </cell>
        </row>
        <row r="172">
          <cell r="A172" t="str">
            <v>52B</v>
          </cell>
          <cell r="B172" t="str">
            <v>B</v>
          </cell>
          <cell r="C172" t="str">
            <v xml:space="preserve">APTO      </v>
          </cell>
          <cell r="D172" t="str">
            <v xml:space="preserve">ERONY MARCELLINO DA SILVA               </v>
          </cell>
          <cell r="E172">
            <v>133020</v>
          </cell>
          <cell r="F172">
            <v>16960.00072968367</v>
          </cell>
          <cell r="G172">
            <v>0</v>
          </cell>
          <cell r="H172">
            <v>2445.0263703163364</v>
          </cell>
          <cell r="I172">
            <v>152425.02710000001</v>
          </cell>
        </row>
        <row r="173">
          <cell r="A173" t="str">
            <v>052MB</v>
          </cell>
          <cell r="B173" t="str">
            <v>B</v>
          </cell>
          <cell r="C173" t="str">
            <v xml:space="preserve">APTO      </v>
          </cell>
          <cell r="D173" t="str">
            <v xml:space="preserve">ERONY MARCELLINO DA SILVA               </v>
          </cell>
          <cell r="E173">
            <v>0</v>
          </cell>
          <cell r="F173">
            <v>0</v>
          </cell>
          <cell r="G173">
            <v>0</v>
          </cell>
          <cell r="H173">
            <v>0.63919999999999999</v>
          </cell>
          <cell r="I173">
            <v>0.63919999999999999</v>
          </cell>
        </row>
        <row r="174">
          <cell r="A174" t="str">
            <v>53B</v>
          </cell>
          <cell r="B174" t="str">
            <v>B</v>
          </cell>
          <cell r="C174" t="str">
            <v xml:space="preserve">APTO      </v>
          </cell>
          <cell r="D174" t="str">
            <v xml:space="preserve">MARIA TEREZA JAHNEL                     </v>
          </cell>
          <cell r="E174">
            <v>20126.91</v>
          </cell>
          <cell r="F174">
            <v>2566.1735700366708</v>
          </cell>
          <cell r="G174">
            <v>0</v>
          </cell>
          <cell r="H174">
            <v>705.14172996332763</v>
          </cell>
          <cell r="I174">
            <v>23398.225299999998</v>
          </cell>
        </row>
        <row r="175">
          <cell r="A175" t="str">
            <v>053MB</v>
          </cell>
          <cell r="B175" t="str">
            <v>B</v>
          </cell>
          <cell r="C175" t="str">
            <v xml:space="preserve">APTO      </v>
          </cell>
          <cell r="D175" t="str">
            <v xml:space="preserve">MARIA TEREZA JAHNEL                     </v>
          </cell>
          <cell r="E175">
            <v>1988</v>
          </cell>
          <cell r="F175">
            <v>253.46926364915925</v>
          </cell>
          <cell r="G175">
            <v>0</v>
          </cell>
          <cell r="H175">
            <v>1.8546363508406216</v>
          </cell>
          <cell r="I175">
            <v>2243.3238999999999</v>
          </cell>
        </row>
        <row r="176">
          <cell r="A176" t="str">
            <v>54B</v>
          </cell>
          <cell r="B176" t="str">
            <v>B</v>
          </cell>
          <cell r="C176" t="str">
            <v xml:space="preserve">APTO      </v>
          </cell>
          <cell r="D176" t="str">
            <v xml:space="preserve">GUILHERME BOMBONATO DE SOUSA PRADO      </v>
          </cell>
          <cell r="E176">
            <v>99620</v>
          </cell>
          <cell r="F176">
            <v>10048.952685255537</v>
          </cell>
          <cell r="G176">
            <v>0</v>
          </cell>
          <cell r="H176">
            <v>7.8614744465085096E-2</v>
          </cell>
          <cell r="I176">
            <v>109669.0313</v>
          </cell>
        </row>
        <row r="177">
          <cell r="A177" t="str">
            <v>054MB</v>
          </cell>
          <cell r="B177" t="str">
            <v>B</v>
          </cell>
          <cell r="C177" t="str">
            <v xml:space="preserve">APTO      </v>
          </cell>
          <cell r="D177" t="str">
            <v xml:space="preserve">GUILHERME BOMBONATO DE SOUSA PRADO      </v>
          </cell>
          <cell r="E177">
            <v>7460.05</v>
          </cell>
          <cell r="F177">
            <v>752.51645733427529</v>
          </cell>
          <cell r="G177">
            <v>0</v>
          </cell>
          <cell r="H177">
            <v>8.8542665723366554E-2</v>
          </cell>
          <cell r="I177">
            <v>8212.6550000000007</v>
          </cell>
        </row>
        <row r="178">
          <cell r="A178" t="str">
            <v>054NB</v>
          </cell>
          <cell r="B178" t="str">
            <v>B</v>
          </cell>
          <cell r="C178" t="str">
            <v xml:space="preserve">APTO      </v>
          </cell>
          <cell r="D178" t="str">
            <v xml:space="preserve">GUILHERME BOMBONATO DE SOUSA PRADO      </v>
          </cell>
          <cell r="E178">
            <v>2270.0100000000002</v>
          </cell>
          <cell r="F178">
            <v>228.9823638331344</v>
          </cell>
          <cell r="G178">
            <v>0</v>
          </cell>
          <cell r="H178">
            <v>-228.99236383313462</v>
          </cell>
          <cell r="I178">
            <v>2270</v>
          </cell>
        </row>
        <row r="179">
          <cell r="A179" t="str">
            <v>55B</v>
          </cell>
          <cell r="B179" t="str">
            <v>B</v>
          </cell>
          <cell r="C179" t="str">
            <v xml:space="preserve">APTO      </v>
          </cell>
          <cell r="D179" t="str">
            <v xml:space="preserve">MANOEL REMUALDO LOUREIRO                </v>
          </cell>
          <cell r="E179">
            <v>132580</v>
          </cell>
          <cell r="F179">
            <v>16903.900892658683</v>
          </cell>
          <cell r="G179">
            <v>0</v>
          </cell>
          <cell r="H179">
            <v>10.035507341322955</v>
          </cell>
          <cell r="I179">
            <v>149493.93640000001</v>
          </cell>
        </row>
        <row r="180">
          <cell r="A180" t="str">
            <v>055MB</v>
          </cell>
          <cell r="B180" t="str">
            <v>B</v>
          </cell>
          <cell r="C180" t="str">
            <v xml:space="preserve">APTO      </v>
          </cell>
          <cell r="D180" t="str">
            <v xml:space="preserve">MANOEL REMUALDO LOUREIRO                </v>
          </cell>
          <cell r="E180">
            <v>4548.3100000000004</v>
          </cell>
          <cell r="F180">
            <v>579.9078403159491</v>
          </cell>
          <cell r="G180">
            <v>0</v>
          </cell>
          <cell r="H180">
            <v>-1.1440315948561874E-2</v>
          </cell>
          <cell r="I180">
            <v>5128.2064</v>
          </cell>
        </row>
        <row r="181">
          <cell r="A181" t="str">
            <v>56B</v>
          </cell>
          <cell r="B181" t="str">
            <v>B</v>
          </cell>
          <cell r="C181" t="str">
            <v xml:space="preserve">APTO      </v>
          </cell>
          <cell r="D181" t="str">
            <v xml:space="preserve">ANGELO INDELICATO FILHO                 </v>
          </cell>
          <cell r="E181">
            <v>106000</v>
          </cell>
          <cell r="F181">
            <v>13254.348597405507</v>
          </cell>
          <cell r="G181">
            <v>0</v>
          </cell>
          <cell r="H181">
            <v>4.3628025944926776</v>
          </cell>
          <cell r="I181">
            <v>119258.7114</v>
          </cell>
        </row>
        <row r="182">
          <cell r="A182" t="str">
            <v>57B</v>
          </cell>
          <cell r="B182" t="str">
            <v>B</v>
          </cell>
          <cell r="C182" t="str">
            <v xml:space="preserve">APTO      </v>
          </cell>
          <cell r="D182" t="str">
            <v xml:space="preserve">BRUNO FERRAZ MUSA                       </v>
          </cell>
          <cell r="E182">
            <v>52904</v>
          </cell>
          <cell r="F182">
            <v>6615.1703603503765</v>
          </cell>
          <cell r="G182">
            <v>0</v>
          </cell>
          <cell r="H182">
            <v>2.7008396496248679</v>
          </cell>
          <cell r="I182">
            <v>59521.871200000001</v>
          </cell>
        </row>
        <row r="183">
          <cell r="A183" t="str">
            <v>58B</v>
          </cell>
          <cell r="B183" t="str">
            <v>B</v>
          </cell>
          <cell r="C183" t="str">
            <v xml:space="preserve">APTO      </v>
          </cell>
          <cell r="D183" t="str">
            <v xml:space="preserve">RICARDO MAGALHAES MODE                  </v>
          </cell>
          <cell r="E183">
            <v>0</v>
          </cell>
          <cell r="F183">
            <v>0</v>
          </cell>
          <cell r="G183">
            <v>0</v>
          </cell>
          <cell r="H183">
            <v>2.7099999999999999E-2</v>
          </cell>
          <cell r="I183">
            <v>2.7099999999999999E-2</v>
          </cell>
        </row>
        <row r="184">
          <cell r="A184" t="str">
            <v>61B</v>
          </cell>
          <cell r="B184" t="str">
            <v>B</v>
          </cell>
          <cell r="C184" t="str">
            <v xml:space="preserve">APTO      </v>
          </cell>
          <cell r="D184" t="str">
            <v xml:space="preserve">SILVIA MARIA DE AZEVEDO LOPES DE CAMPOS </v>
          </cell>
          <cell r="E184">
            <v>115643</v>
          </cell>
          <cell r="F184">
            <v>3815.3988090471057</v>
          </cell>
          <cell r="G184">
            <v>0</v>
          </cell>
          <cell r="H184">
            <v>-3815.4173090471113</v>
          </cell>
          <cell r="I184">
            <v>115642.98149999999</v>
          </cell>
        </row>
        <row r="185">
          <cell r="A185" t="str">
            <v>061MB</v>
          </cell>
          <cell r="B185" t="str">
            <v>B</v>
          </cell>
          <cell r="C185" t="str">
            <v xml:space="preserve">APTO      </v>
          </cell>
          <cell r="D185" t="str">
            <v xml:space="preserve">SILVIA MARIA DE AZEVEDO LOPES DE CAMPOS </v>
          </cell>
          <cell r="E185">
            <v>4000</v>
          </cell>
          <cell r="F185">
            <v>131.97163024297606</v>
          </cell>
          <cell r="G185">
            <v>0</v>
          </cell>
          <cell r="H185">
            <v>-131.95583024297594</v>
          </cell>
          <cell r="I185">
            <v>4000.0158000000001</v>
          </cell>
        </row>
        <row r="186">
          <cell r="A186" t="str">
            <v>061NB</v>
          </cell>
          <cell r="B186" t="str">
            <v>B</v>
          </cell>
          <cell r="C186" t="str">
            <v xml:space="preserve">APTO      </v>
          </cell>
          <cell r="D186" t="str">
            <v xml:space="preserve">SILVIA MARIA DE AZEVEDO LOPES DE CAMPOS </v>
          </cell>
          <cell r="E186">
            <v>990.03</v>
          </cell>
          <cell r="F186">
            <v>32.663968272363263</v>
          </cell>
          <cell r="G186">
            <v>0</v>
          </cell>
          <cell r="H186">
            <v>0.73733172763672883</v>
          </cell>
          <cell r="I186">
            <v>1023.4313</v>
          </cell>
        </row>
        <row r="187">
          <cell r="A187" t="str">
            <v>62B</v>
          </cell>
          <cell r="B187" t="str">
            <v>B</v>
          </cell>
          <cell r="C187" t="str">
            <v xml:space="preserve">APTO      </v>
          </cell>
          <cell r="D187" t="str">
            <v xml:space="preserve">SILVIA MARIA DE AZEVEDO LOPES DE CAMPOS </v>
          </cell>
          <cell r="E187">
            <v>121688.94</v>
          </cell>
          <cell r="F187">
            <v>4014.8719485849097</v>
          </cell>
          <cell r="G187">
            <v>0</v>
          </cell>
          <cell r="H187">
            <v>-4014.8808485849104</v>
          </cell>
          <cell r="I187">
            <v>121688.9311</v>
          </cell>
        </row>
        <row r="188">
          <cell r="A188" t="str">
            <v>062MB</v>
          </cell>
          <cell r="B188" t="str">
            <v>B</v>
          </cell>
          <cell r="C188" t="str">
            <v xml:space="preserve">APTO      </v>
          </cell>
          <cell r="D188" t="str">
            <v xml:space="preserve">SILVIA MARIA DE AZEVEDO LOPES DE CAMPOS </v>
          </cell>
          <cell r="E188">
            <v>4000</v>
          </cell>
          <cell r="F188">
            <v>131.97163024297606</v>
          </cell>
          <cell r="G188">
            <v>0</v>
          </cell>
          <cell r="H188">
            <v>-131.95583024297594</v>
          </cell>
          <cell r="I188">
            <v>4000.0158000000001</v>
          </cell>
        </row>
        <row r="189">
          <cell r="A189" t="str">
            <v>062NB</v>
          </cell>
          <cell r="B189" t="str">
            <v>B</v>
          </cell>
          <cell r="C189" t="str">
            <v xml:space="preserve">APTO      </v>
          </cell>
          <cell r="D189" t="str">
            <v xml:space="preserve">SILVIA MARIA DE AZEVEDO LOPES DE CAMPOS </v>
          </cell>
          <cell r="E189">
            <v>990.03</v>
          </cell>
          <cell r="F189">
            <v>32.663968272363263</v>
          </cell>
          <cell r="G189">
            <v>0</v>
          </cell>
          <cell r="H189">
            <v>0.73733172763672883</v>
          </cell>
          <cell r="I189">
            <v>1023.4313</v>
          </cell>
        </row>
        <row r="190">
          <cell r="A190" t="str">
            <v>66B</v>
          </cell>
          <cell r="B190" t="str">
            <v>B</v>
          </cell>
          <cell r="C190" t="str">
            <v xml:space="preserve">APTO      </v>
          </cell>
          <cell r="D190" t="str">
            <v>ELZA MARIA CARNEIRO MENDES F. DOS SANTOS</v>
          </cell>
          <cell r="E190">
            <v>155440</v>
          </cell>
          <cell r="F190">
            <v>6924.6327774346482</v>
          </cell>
          <cell r="G190">
            <v>0</v>
          </cell>
          <cell r="H190">
            <v>9.7563225653520931</v>
          </cell>
          <cell r="I190">
            <v>162374.3891</v>
          </cell>
        </row>
        <row r="191">
          <cell r="A191" t="str">
            <v>71B</v>
          </cell>
          <cell r="B191" t="str">
            <v>B</v>
          </cell>
          <cell r="C191" t="str">
            <v xml:space="preserve">APTO      </v>
          </cell>
          <cell r="D191" t="str">
            <v xml:space="preserve">CRISTIANO VARJÃO ALVES DA SILVA         </v>
          </cell>
          <cell r="E191">
            <v>165962</v>
          </cell>
          <cell r="F191">
            <v>4096.3122183323794</v>
          </cell>
          <cell r="G191">
            <v>0</v>
          </cell>
          <cell r="H191">
            <v>1.5381667610199656E-2</v>
          </cell>
          <cell r="I191">
            <v>170058.32759999999</v>
          </cell>
        </row>
        <row r="192">
          <cell r="A192" t="str">
            <v>72B</v>
          </cell>
          <cell r="B192" t="str">
            <v>B</v>
          </cell>
          <cell r="C192" t="str">
            <v xml:space="preserve">APTO      </v>
          </cell>
          <cell r="D192" t="str">
            <v xml:space="preserve">CELESTE BARBERO                         </v>
          </cell>
          <cell r="E192">
            <v>150880</v>
          </cell>
          <cell r="F192">
            <v>15768.137039187211</v>
          </cell>
          <cell r="G192">
            <v>0</v>
          </cell>
          <cell r="H192">
            <v>-23.499039187205199</v>
          </cell>
          <cell r="I192">
            <v>166624.63800000001</v>
          </cell>
        </row>
        <row r="193">
          <cell r="A193" t="str">
            <v>072MB</v>
          </cell>
          <cell r="B193" t="str">
            <v>B</v>
          </cell>
          <cell r="C193" t="str">
            <v xml:space="preserve">APTO      </v>
          </cell>
          <cell r="D193" t="str">
            <v xml:space="preserve">CELESTE BARBERO                         </v>
          </cell>
          <cell r="E193">
            <v>5462.08</v>
          </cell>
          <cell r="F193">
            <v>570.82997056603699</v>
          </cell>
          <cell r="G193">
            <v>0</v>
          </cell>
          <cell r="H193">
            <v>0.4978294339639433</v>
          </cell>
          <cell r="I193">
            <v>6033.4078</v>
          </cell>
        </row>
        <row r="194">
          <cell r="A194" t="str">
            <v>76B</v>
          </cell>
          <cell r="B194" t="str">
            <v>B</v>
          </cell>
          <cell r="C194" t="str">
            <v xml:space="preserve">APTO      </v>
          </cell>
          <cell r="D194" t="str">
            <v xml:space="preserve">FERNANDO FABIANI CAPANO                 </v>
          </cell>
          <cell r="E194">
            <v>134896.5</v>
          </cell>
          <cell r="F194">
            <v>9594.1985002111433</v>
          </cell>
          <cell r="G194">
            <v>0</v>
          </cell>
          <cell r="H194">
            <v>-14.226900211153406</v>
          </cell>
          <cell r="I194">
            <v>144476.47159999999</v>
          </cell>
        </row>
        <row r="195">
          <cell r="A195" t="str">
            <v>076MB</v>
          </cell>
          <cell r="B195" t="str">
            <v>B</v>
          </cell>
          <cell r="C195" t="str">
            <v xml:space="preserve">APTO      </v>
          </cell>
          <cell r="D195" t="str">
            <v xml:space="preserve">FERNANDO FABIANI CAPANO                 </v>
          </cell>
          <cell r="E195">
            <v>0</v>
          </cell>
          <cell r="F195">
            <v>0</v>
          </cell>
          <cell r="G195">
            <v>0</v>
          </cell>
          <cell r="H195">
            <v>-2.3439000000000001</v>
          </cell>
          <cell r="I195">
            <v>-2.3439000000000001</v>
          </cell>
        </row>
        <row r="196">
          <cell r="A196" t="str">
            <v>81B</v>
          </cell>
          <cell r="B196" t="str">
            <v>B</v>
          </cell>
          <cell r="C196" t="str">
            <v xml:space="preserve">APTO      </v>
          </cell>
          <cell r="D196" t="str">
            <v xml:space="preserve">LILIAM MARINA DE AZEVEDO LOPES          </v>
          </cell>
          <cell r="E196">
            <v>110643</v>
          </cell>
          <cell r="F196">
            <v>3650.4342712433863</v>
          </cell>
          <cell r="G196">
            <v>0</v>
          </cell>
          <cell r="H196">
            <v>-3650.4650712433795</v>
          </cell>
          <cell r="I196">
            <v>110642.96920000001</v>
          </cell>
        </row>
        <row r="197">
          <cell r="A197" t="str">
            <v>081MB</v>
          </cell>
          <cell r="B197" t="str">
            <v>B</v>
          </cell>
          <cell r="C197" t="str">
            <v xml:space="preserve">APTO      </v>
          </cell>
          <cell r="D197" t="str">
            <v xml:space="preserve">LILIAM MARINA DE AZEVEDO LOPES          </v>
          </cell>
          <cell r="E197">
            <v>4000</v>
          </cell>
          <cell r="F197">
            <v>131.97163024297606</v>
          </cell>
          <cell r="G197">
            <v>0</v>
          </cell>
          <cell r="H197">
            <v>-131.95583024297594</v>
          </cell>
          <cell r="I197">
            <v>4000.0158000000001</v>
          </cell>
        </row>
        <row r="198">
          <cell r="A198" t="str">
            <v>081NB</v>
          </cell>
          <cell r="B198" t="str">
            <v>B</v>
          </cell>
          <cell r="C198" t="str">
            <v xml:space="preserve">APTO      </v>
          </cell>
          <cell r="D198" t="str">
            <v xml:space="preserve">LILIAM MARINA DE AZEVEDO LOPES          </v>
          </cell>
          <cell r="E198">
            <v>990.03</v>
          </cell>
          <cell r="F198">
            <v>32.663968272363263</v>
          </cell>
          <cell r="G198">
            <v>0</v>
          </cell>
          <cell r="H198">
            <v>0.73733172763672883</v>
          </cell>
          <cell r="I198">
            <v>1023.4313</v>
          </cell>
        </row>
        <row r="199">
          <cell r="A199" t="str">
            <v>82B</v>
          </cell>
          <cell r="B199" t="str">
            <v>B</v>
          </cell>
          <cell r="C199" t="str">
            <v xml:space="preserve">APTO      </v>
          </cell>
          <cell r="D199" t="str">
            <v xml:space="preserve">LILIAM MARINA DE AZEVEDO LOPES          </v>
          </cell>
          <cell r="E199">
            <v>116788.94</v>
          </cell>
          <cell r="F199">
            <v>3853.2067015372631</v>
          </cell>
          <cell r="G199">
            <v>0</v>
          </cell>
          <cell r="H199">
            <v>-3853.2430015372702</v>
          </cell>
          <cell r="I199">
            <v>116788.9037</v>
          </cell>
        </row>
        <row r="200">
          <cell r="A200" t="str">
            <v>082MB</v>
          </cell>
          <cell r="B200" t="str">
            <v>B</v>
          </cell>
          <cell r="C200" t="str">
            <v xml:space="preserve">APTO      </v>
          </cell>
          <cell r="D200" t="str">
            <v xml:space="preserve">LILIAM MARINA DE AZEVEDO LOPES          </v>
          </cell>
          <cell r="E200">
            <v>4000</v>
          </cell>
          <cell r="F200">
            <v>131.97163024297606</v>
          </cell>
          <cell r="G200">
            <v>0</v>
          </cell>
          <cell r="H200">
            <v>-131.95583024297594</v>
          </cell>
          <cell r="I200">
            <v>4000.0158000000001</v>
          </cell>
        </row>
        <row r="201">
          <cell r="A201" t="str">
            <v>082NB</v>
          </cell>
          <cell r="B201" t="str">
            <v>B</v>
          </cell>
          <cell r="C201" t="str">
            <v xml:space="preserve">APTO      </v>
          </cell>
          <cell r="D201" t="str">
            <v xml:space="preserve">LILIAM MARINA DE AZEVEDO LOPES          </v>
          </cell>
          <cell r="E201">
            <v>990.03</v>
          </cell>
          <cell r="F201">
            <v>32.663968272363263</v>
          </cell>
          <cell r="G201">
            <v>0</v>
          </cell>
          <cell r="H201">
            <v>0.73733172763672883</v>
          </cell>
          <cell r="I201">
            <v>1023.4313</v>
          </cell>
        </row>
        <row r="202">
          <cell r="A202" t="str">
            <v>86B</v>
          </cell>
          <cell r="B202" t="str">
            <v>B</v>
          </cell>
          <cell r="C202" t="str">
            <v xml:space="preserve">APTO      </v>
          </cell>
          <cell r="D202" t="str">
            <v xml:space="preserve">DAVID HAROLD STEGMILLER                 </v>
          </cell>
          <cell r="E202">
            <v>138500</v>
          </cell>
          <cell r="F202">
            <v>13970.8888466963</v>
          </cell>
          <cell r="G202">
            <v>0</v>
          </cell>
          <cell r="H202">
            <v>131.42215330368708</v>
          </cell>
          <cell r="I202">
            <v>152602.31099999999</v>
          </cell>
        </row>
        <row r="203">
          <cell r="A203" t="str">
            <v>87B</v>
          </cell>
          <cell r="B203" t="str">
            <v>B</v>
          </cell>
          <cell r="C203" t="str">
            <v xml:space="preserve">APTO      </v>
          </cell>
          <cell r="D203" t="str">
            <v xml:space="preserve">ANA PAULA DE SOUZA VIEIRA SANTOS        </v>
          </cell>
          <cell r="E203">
            <v>144372.38</v>
          </cell>
          <cell r="F203">
            <v>6431.5859154930931</v>
          </cell>
          <cell r="G203">
            <v>0</v>
          </cell>
          <cell r="H203">
            <v>53.236584506916188</v>
          </cell>
          <cell r="I203">
            <v>150857.20250000001</v>
          </cell>
        </row>
        <row r="204">
          <cell r="A204" t="str">
            <v>087MB</v>
          </cell>
          <cell r="B204" t="str">
            <v>B</v>
          </cell>
          <cell r="C204" t="str">
            <v xml:space="preserve">APTO      </v>
          </cell>
          <cell r="D204" t="str">
            <v xml:space="preserve">ANA PAULA DE SOUZA VIEIRA SANTOS        </v>
          </cell>
          <cell r="E204">
            <v>0</v>
          </cell>
          <cell r="F204">
            <v>0</v>
          </cell>
          <cell r="G204">
            <v>0</v>
          </cell>
          <cell r="H204">
            <v>0.3957</v>
          </cell>
          <cell r="I204">
            <v>0.3957</v>
          </cell>
        </row>
        <row r="205">
          <cell r="A205" t="str">
            <v>92B</v>
          </cell>
          <cell r="B205" t="str">
            <v>B</v>
          </cell>
          <cell r="C205" t="str">
            <v xml:space="preserve">APTO      </v>
          </cell>
          <cell r="D205" t="str">
            <v xml:space="preserve">MARIA CECILIA CORREIA HYPPOLITO         </v>
          </cell>
          <cell r="E205">
            <v>140500</v>
          </cell>
          <cell r="F205">
            <v>12638.535430392465</v>
          </cell>
          <cell r="G205">
            <v>0</v>
          </cell>
          <cell r="H205">
            <v>47.680269607535593</v>
          </cell>
          <cell r="I205">
            <v>153186.2157</v>
          </cell>
        </row>
        <row r="206">
          <cell r="A206" t="str">
            <v>95B</v>
          </cell>
          <cell r="B206" t="str">
            <v>B</v>
          </cell>
          <cell r="C206" t="str">
            <v xml:space="preserve">APTO      </v>
          </cell>
          <cell r="D206" t="str">
            <v xml:space="preserve">NIVALDO JOSÉ DO NASCIMENTO              </v>
          </cell>
          <cell r="E206">
            <v>168888.91</v>
          </cell>
          <cell r="F206">
            <v>13589.349092308792</v>
          </cell>
          <cell r="G206">
            <v>0</v>
          </cell>
          <cell r="H206">
            <v>479.94200769121016</v>
          </cell>
          <cell r="I206">
            <v>182958.20110000001</v>
          </cell>
        </row>
        <row r="207">
          <cell r="A207" t="str">
            <v>96B</v>
          </cell>
          <cell r="B207" t="str">
            <v>B</v>
          </cell>
          <cell r="C207" t="str">
            <v xml:space="preserve">APTO      </v>
          </cell>
          <cell r="D207" t="str">
            <v xml:space="preserve">FELIPE DOMINGUES SCHWARTSMAN            </v>
          </cell>
          <cell r="E207">
            <v>138500</v>
          </cell>
          <cell r="F207">
            <v>13970.8888466963</v>
          </cell>
          <cell r="G207">
            <v>0</v>
          </cell>
          <cell r="H207">
            <v>10.817953303714603</v>
          </cell>
          <cell r="I207">
            <v>152481.70680000001</v>
          </cell>
        </row>
        <row r="208">
          <cell r="A208" t="str">
            <v>096MB</v>
          </cell>
          <cell r="B208" t="str">
            <v>B</v>
          </cell>
          <cell r="C208" t="str">
            <v xml:space="preserve">APTO      </v>
          </cell>
          <cell r="D208" t="str">
            <v xml:space="preserve">FELIPE DOMINGUES SCHWARTSMAN            </v>
          </cell>
          <cell r="E208">
            <v>1333.92</v>
          </cell>
          <cell r="F208">
            <v>134.55630361288922</v>
          </cell>
          <cell r="G208">
            <v>0</v>
          </cell>
          <cell r="H208">
            <v>0.81319638711079278</v>
          </cell>
          <cell r="I208">
            <v>1469.2895000000001</v>
          </cell>
        </row>
        <row r="209">
          <cell r="A209" t="str">
            <v>101B</v>
          </cell>
          <cell r="B209" t="str">
            <v>B</v>
          </cell>
          <cell r="C209" t="str">
            <v xml:space="preserve">APTO      </v>
          </cell>
          <cell r="D209" t="str">
            <v xml:space="preserve">JOAO DIAS DOS SANTOS                    </v>
          </cell>
          <cell r="E209">
            <v>0</v>
          </cell>
          <cell r="F209">
            <v>0</v>
          </cell>
          <cell r="G209">
            <v>0</v>
          </cell>
          <cell r="H209">
            <v>-2.76E-2</v>
          </cell>
          <cell r="I209">
            <v>-2.76E-2</v>
          </cell>
        </row>
        <row r="210">
          <cell r="A210" t="str">
            <v>102B</v>
          </cell>
          <cell r="B210" t="str">
            <v>B</v>
          </cell>
          <cell r="C210" t="str">
            <v xml:space="preserve">APTO      </v>
          </cell>
          <cell r="D210" t="str">
            <v xml:space="preserve">VERA LUCIA BIBE                         </v>
          </cell>
          <cell r="E210">
            <v>0</v>
          </cell>
          <cell r="F210">
            <v>0</v>
          </cell>
          <cell r="G210">
            <v>0</v>
          </cell>
          <cell r="H210">
            <v>2.75E-2</v>
          </cell>
          <cell r="I210">
            <v>2.75E-2</v>
          </cell>
        </row>
        <row r="211">
          <cell r="A211" t="str">
            <v>102MB</v>
          </cell>
          <cell r="B211" t="str">
            <v>B</v>
          </cell>
          <cell r="C211" t="str">
            <v xml:space="preserve">APTO      </v>
          </cell>
          <cell r="D211" t="str">
            <v xml:space="preserve">VERA LUCIA BIBE                         </v>
          </cell>
          <cell r="E211">
            <v>0</v>
          </cell>
          <cell r="F211">
            <v>0</v>
          </cell>
          <cell r="G211">
            <v>0</v>
          </cell>
          <cell r="H211">
            <v>25.691600000000001</v>
          </cell>
          <cell r="I211">
            <v>25.691600000000001</v>
          </cell>
        </row>
        <row r="212">
          <cell r="A212" t="str">
            <v>105B</v>
          </cell>
          <cell r="B212" t="str">
            <v>B</v>
          </cell>
          <cell r="C212" t="str">
            <v xml:space="preserve">APTO      </v>
          </cell>
          <cell r="D212" t="str">
            <v xml:space="preserve">REINALDO SANCHES GRANERO                </v>
          </cell>
          <cell r="E212">
            <v>79783.679999999993</v>
          </cell>
          <cell r="F212">
            <v>9976.233085885362</v>
          </cell>
          <cell r="G212">
            <v>0</v>
          </cell>
          <cell r="H212">
            <v>-5.2216858854026214</v>
          </cell>
          <cell r="I212">
            <v>89754.691399999996</v>
          </cell>
        </row>
        <row r="213">
          <cell r="A213" t="str">
            <v>106B</v>
          </cell>
          <cell r="B213" t="str">
            <v>B</v>
          </cell>
          <cell r="C213" t="str">
            <v xml:space="preserve">APTO      </v>
          </cell>
          <cell r="D213" t="str">
            <v xml:space="preserve">ELIANA PIRES DA ROCHA                   </v>
          </cell>
          <cell r="E213">
            <v>75280</v>
          </cell>
          <cell r="F213">
            <v>7593.7076706086764</v>
          </cell>
          <cell r="G213">
            <v>0</v>
          </cell>
          <cell r="H213">
            <v>-38.113270608674611</v>
          </cell>
          <cell r="I213">
            <v>82835.594400000002</v>
          </cell>
        </row>
        <row r="214">
          <cell r="A214" t="str">
            <v>111B</v>
          </cell>
          <cell r="B214" t="str">
            <v>B</v>
          </cell>
          <cell r="C214" t="str">
            <v xml:space="preserve">APTO      </v>
          </cell>
          <cell r="D214" t="str">
            <v xml:space="preserve">WERLEINY GOMES DE ANDRADE               </v>
          </cell>
          <cell r="E214">
            <v>19600</v>
          </cell>
          <cell r="F214">
            <v>1024.1764513788094</v>
          </cell>
          <cell r="G214">
            <v>0</v>
          </cell>
          <cell r="H214">
            <v>149.89014862118893</v>
          </cell>
          <cell r="I214">
            <v>20774.066599999998</v>
          </cell>
        </row>
        <row r="215">
          <cell r="A215" t="str">
            <v>112B</v>
          </cell>
          <cell r="B215" t="str">
            <v>B</v>
          </cell>
          <cell r="C215" t="str">
            <v xml:space="preserve">APTO      </v>
          </cell>
          <cell r="D215" t="str">
            <v xml:space="preserve">JOAO CARLOS MOCELIN                     </v>
          </cell>
          <cell r="E215">
            <v>118372.71</v>
          </cell>
          <cell r="F215">
            <v>12579.939730587652</v>
          </cell>
          <cell r="G215">
            <v>0</v>
          </cell>
          <cell r="H215">
            <v>-32.251930587710376</v>
          </cell>
          <cell r="I215">
            <v>130920.39780000001</v>
          </cell>
        </row>
        <row r="216">
          <cell r="A216" t="str">
            <v>116B</v>
          </cell>
          <cell r="B216" t="str">
            <v>B</v>
          </cell>
          <cell r="C216" t="str">
            <v xml:space="preserve">APTO      </v>
          </cell>
          <cell r="D216" t="str">
            <v xml:space="preserve">JAIRO DA ROCHA SOARES                   </v>
          </cell>
          <cell r="E216">
            <v>143147.65</v>
          </cell>
          <cell r="F216">
            <v>14960.04614287915</v>
          </cell>
          <cell r="G216">
            <v>0</v>
          </cell>
          <cell r="H216">
            <v>153.7599571208666</v>
          </cell>
          <cell r="I216">
            <v>158261.45610000001</v>
          </cell>
        </row>
        <row r="217">
          <cell r="A217" t="str">
            <v>117B</v>
          </cell>
          <cell r="B217" t="str">
            <v>B</v>
          </cell>
          <cell r="C217" t="str">
            <v xml:space="preserve">APTO      </v>
          </cell>
          <cell r="D217" t="str">
            <v xml:space="preserve">ELIZABETH KASSIS                        </v>
          </cell>
          <cell r="E217">
            <v>152060</v>
          </cell>
          <cell r="F217">
            <v>5016.9015236867162</v>
          </cell>
          <cell r="G217">
            <v>0</v>
          </cell>
          <cell r="H217">
            <v>3.0763132926949766E-3</v>
          </cell>
          <cell r="I217">
            <v>157076.90460000001</v>
          </cell>
        </row>
        <row r="218">
          <cell r="A218" t="str">
            <v>121B</v>
          </cell>
          <cell r="B218" t="str">
            <v>B</v>
          </cell>
          <cell r="C218" t="str">
            <v xml:space="preserve">APTO      </v>
          </cell>
          <cell r="D218" t="str">
            <v xml:space="preserve">JUANA ROCHA GALLARDO                    </v>
          </cell>
          <cell r="E218">
            <v>151940</v>
          </cell>
          <cell r="F218">
            <v>15878.915308417963</v>
          </cell>
          <cell r="G218">
            <v>0</v>
          </cell>
          <cell r="H218">
            <v>-0.867708417972608</v>
          </cell>
          <cell r="I218">
            <v>167818.04759999999</v>
          </cell>
        </row>
        <row r="219">
          <cell r="A219" t="str">
            <v>122B</v>
          </cell>
          <cell r="B219" t="str">
            <v>B</v>
          </cell>
          <cell r="C219" t="str">
            <v xml:space="preserve">APTO      </v>
          </cell>
          <cell r="D219" t="str">
            <v xml:space="preserve">MARINA YOSHIDA                          </v>
          </cell>
          <cell r="E219">
            <v>55781.84</v>
          </cell>
          <cell r="F219">
            <v>6975.0184223084634</v>
          </cell>
          <cell r="G219">
            <v>0</v>
          </cell>
          <cell r="H219">
            <v>7.8724776915423718</v>
          </cell>
          <cell r="I219">
            <v>62764.730900000002</v>
          </cell>
        </row>
        <row r="220">
          <cell r="A220" t="str">
            <v>122MB</v>
          </cell>
          <cell r="B220" t="str">
            <v>B</v>
          </cell>
          <cell r="C220" t="str">
            <v xml:space="preserve">APTO      </v>
          </cell>
          <cell r="D220" t="str">
            <v xml:space="preserve">MARINA YOSHIDA                          </v>
          </cell>
          <cell r="E220">
            <v>0</v>
          </cell>
          <cell r="F220">
            <v>0</v>
          </cell>
          <cell r="G220">
            <v>0</v>
          </cell>
          <cell r="H220">
            <v>56.101399999999998</v>
          </cell>
          <cell r="I220">
            <v>56.101399999999998</v>
          </cell>
        </row>
        <row r="221">
          <cell r="A221" t="str">
            <v>125B</v>
          </cell>
          <cell r="B221" t="str">
            <v>B</v>
          </cell>
          <cell r="C221" t="str">
            <v xml:space="preserve">APTO      </v>
          </cell>
          <cell r="D221" t="str">
            <v xml:space="preserve">JOAO BATISTA CARDOSO SEVILHA            </v>
          </cell>
          <cell r="E221">
            <v>121612</v>
          </cell>
          <cell r="F221">
            <v>15505.484955181866</v>
          </cell>
          <cell r="G221">
            <v>0</v>
          </cell>
          <cell r="H221">
            <v>3.9549448181314801</v>
          </cell>
          <cell r="I221">
            <v>137121.4399</v>
          </cell>
        </row>
        <row r="222">
          <cell r="A222" t="str">
            <v>126B</v>
          </cell>
          <cell r="B222" t="str">
            <v>B</v>
          </cell>
          <cell r="C222" t="str">
            <v xml:space="preserve">APTO      </v>
          </cell>
          <cell r="D222" t="str">
            <v xml:space="preserve">LELIO ALVES SILVA                       </v>
          </cell>
          <cell r="E222">
            <v>136210</v>
          </cell>
          <cell r="F222">
            <v>14475.579639119071</v>
          </cell>
          <cell r="G222">
            <v>0</v>
          </cell>
          <cell r="H222">
            <v>125.04936088091563</v>
          </cell>
          <cell r="I222">
            <v>150810.62899999999</v>
          </cell>
        </row>
        <row r="223">
          <cell r="A223" t="str">
            <v>127B</v>
          </cell>
          <cell r="B223" t="str">
            <v>B</v>
          </cell>
          <cell r="C223" t="str">
            <v xml:space="preserve">APTO      </v>
          </cell>
          <cell r="D223" t="str">
            <v xml:space="preserve">ANDERSON LUIZ NUNES                     </v>
          </cell>
          <cell r="E223">
            <v>90000</v>
          </cell>
          <cell r="F223">
            <v>6401.0397973186955</v>
          </cell>
          <cell r="G223">
            <v>0</v>
          </cell>
          <cell r="H223">
            <v>-6400.9939973186883</v>
          </cell>
          <cell r="I223">
            <v>90000.045800000007</v>
          </cell>
        </row>
        <row r="224">
          <cell r="A224" t="str">
            <v>127MB</v>
          </cell>
          <cell r="B224" t="str">
            <v>B</v>
          </cell>
          <cell r="C224" t="str">
            <v xml:space="preserve">APTO      </v>
          </cell>
          <cell r="D224" t="str">
            <v xml:space="preserve">ANDERSON LUIZ NUNES                     </v>
          </cell>
          <cell r="E224">
            <v>10150.84</v>
          </cell>
          <cell r="F224">
            <v>721.9547868468278</v>
          </cell>
          <cell r="G224">
            <v>0</v>
          </cell>
          <cell r="H224">
            <v>6.6013153170615624E-2</v>
          </cell>
          <cell r="I224">
            <v>10872.8608</v>
          </cell>
        </row>
        <row r="225">
          <cell r="A225" t="str">
            <v>128B</v>
          </cell>
          <cell r="B225" t="str">
            <v>B</v>
          </cell>
          <cell r="C225" t="str">
            <v xml:space="preserve">APTO      </v>
          </cell>
          <cell r="D225" t="str">
            <v xml:space="preserve">CARLOS ALEXANDRE NUNES                  </v>
          </cell>
          <cell r="E225">
            <v>90000</v>
          </cell>
          <cell r="F225">
            <v>6401.0397973186955</v>
          </cell>
          <cell r="G225">
            <v>0</v>
          </cell>
          <cell r="H225">
            <v>-6400.9939973186883</v>
          </cell>
          <cell r="I225">
            <v>90000.045800000007</v>
          </cell>
        </row>
        <row r="226">
          <cell r="A226" t="str">
            <v>128MB</v>
          </cell>
          <cell r="B226" t="str">
            <v>B</v>
          </cell>
          <cell r="C226" t="str">
            <v xml:space="preserve">APTO      </v>
          </cell>
          <cell r="D226" t="str">
            <v xml:space="preserve">CARLOS ALEXANDRE NUNES                  </v>
          </cell>
          <cell r="E226">
            <v>10150.84</v>
          </cell>
          <cell r="F226">
            <v>721.9547868468278</v>
          </cell>
          <cell r="G226">
            <v>0</v>
          </cell>
          <cell r="H226">
            <v>6.6013153170615624E-2</v>
          </cell>
          <cell r="I226">
            <v>10872.8608</v>
          </cell>
        </row>
        <row r="227">
          <cell r="A227" t="str">
            <v>133B</v>
          </cell>
          <cell r="B227" t="str">
            <v>B</v>
          </cell>
          <cell r="C227" t="str">
            <v xml:space="preserve">APTO      </v>
          </cell>
          <cell r="D227" t="str">
            <v xml:space="preserve">MARIA HOZELMA GOMES DA COSTA            </v>
          </cell>
          <cell r="E227">
            <v>84050</v>
          </cell>
          <cell r="F227">
            <v>6510.0223612487707</v>
          </cell>
          <cell r="G227">
            <v>0</v>
          </cell>
          <cell r="H227">
            <v>1021.4791387512278</v>
          </cell>
          <cell r="I227">
            <v>91581.501499999998</v>
          </cell>
        </row>
        <row r="228">
          <cell r="A228" t="str">
            <v>134B</v>
          </cell>
          <cell r="B228" t="str">
            <v>B</v>
          </cell>
          <cell r="C228" t="str">
            <v xml:space="preserve">APTO      </v>
          </cell>
          <cell r="D228" t="str">
            <v xml:space="preserve">LUIZ EDUARDO LIMA PAIVA PINTO           </v>
          </cell>
          <cell r="E228">
            <v>136160</v>
          </cell>
          <cell r="F228">
            <v>14229.782206095766</v>
          </cell>
          <cell r="G228">
            <v>0</v>
          </cell>
          <cell r="H228">
            <v>-11.282906095770159</v>
          </cell>
          <cell r="I228">
            <v>150378.4993</v>
          </cell>
        </row>
        <row r="229">
          <cell r="A229" t="str">
            <v>136B</v>
          </cell>
          <cell r="B229" t="str">
            <v>B</v>
          </cell>
          <cell r="C229" t="str">
            <v xml:space="preserve">APTO      </v>
          </cell>
          <cell r="D229" t="str">
            <v xml:space="preserve">CRISTINA HIDIKO HIKITA                  </v>
          </cell>
          <cell r="E229">
            <v>132800</v>
          </cell>
          <cell r="F229">
            <v>15639.878382844367</v>
          </cell>
          <cell r="G229">
            <v>0</v>
          </cell>
          <cell r="H229">
            <v>0.12551715564404731</v>
          </cell>
          <cell r="I229">
            <v>148440.00390000001</v>
          </cell>
        </row>
        <row r="230">
          <cell r="A230" t="str">
            <v>136MB</v>
          </cell>
          <cell r="B230" t="str">
            <v>B</v>
          </cell>
          <cell r="C230" t="str">
            <v xml:space="preserve">APTO      </v>
          </cell>
          <cell r="D230" t="str">
            <v xml:space="preserve">CRISTINA HIDIKO HIKITA                  </v>
          </cell>
          <cell r="E230">
            <v>0</v>
          </cell>
          <cell r="F230">
            <v>0</v>
          </cell>
          <cell r="G230">
            <v>0</v>
          </cell>
          <cell r="H230">
            <v>0.82189999999999996</v>
          </cell>
          <cell r="I230">
            <v>0.82189999999999996</v>
          </cell>
        </row>
        <row r="231">
          <cell r="A231" t="str">
            <v>138B</v>
          </cell>
          <cell r="B231" t="str">
            <v>B</v>
          </cell>
          <cell r="C231" t="str">
            <v xml:space="preserve">APTO      </v>
          </cell>
          <cell r="D231" t="str">
            <v xml:space="preserve">DANIEL CALISTER JORGE                   </v>
          </cell>
          <cell r="E231">
            <v>170518.11</v>
          </cell>
          <cell r="F231">
            <v>1158.0437215552411</v>
          </cell>
          <cell r="G231">
            <v>0</v>
          </cell>
          <cell r="H231">
            <v>-40.473821555471659</v>
          </cell>
          <cell r="I231">
            <v>171635.67989999999</v>
          </cell>
        </row>
        <row r="232">
          <cell r="A232" t="str">
            <v>155B</v>
          </cell>
          <cell r="B232" t="str">
            <v>B</v>
          </cell>
          <cell r="C232" t="str">
            <v xml:space="preserve">APTO      </v>
          </cell>
          <cell r="D232" t="str">
            <v xml:space="preserve">FERNANDO ANTONIO JUSTO                  </v>
          </cell>
          <cell r="E232">
            <v>107530</v>
          </cell>
          <cell r="F232">
            <v>13710.035171123785</v>
          </cell>
          <cell r="G232">
            <v>0</v>
          </cell>
          <cell r="H232">
            <v>-53.96957112378368</v>
          </cell>
          <cell r="I232">
            <v>121186.0656</v>
          </cell>
        </row>
        <row r="233">
          <cell r="A233" t="str">
            <v>162B</v>
          </cell>
          <cell r="B233" t="str">
            <v>B</v>
          </cell>
          <cell r="C233" t="str">
            <v xml:space="preserve">APTO      </v>
          </cell>
          <cell r="D233" t="str">
            <v xml:space="preserve">RICARDO BRAGA HERNANDEZ                 </v>
          </cell>
          <cell r="E233">
            <v>157120</v>
          </cell>
          <cell r="F233">
            <v>5183.8456359440734</v>
          </cell>
          <cell r="G233">
            <v>0</v>
          </cell>
          <cell r="H233">
            <v>124.20956405592915</v>
          </cell>
          <cell r="I233">
            <v>162428.0552</v>
          </cell>
        </row>
        <row r="234">
          <cell r="A234" t="str">
            <v>171B</v>
          </cell>
          <cell r="B234" t="str">
            <v>B</v>
          </cell>
          <cell r="C234" t="str">
            <v xml:space="preserve">APTO      </v>
          </cell>
          <cell r="D234" t="str">
            <v xml:space="preserve">JOAO CLAUDIO TEODORO                    </v>
          </cell>
          <cell r="E234">
            <v>184449.9</v>
          </cell>
          <cell r="F234">
            <v>1252.6590204201329</v>
          </cell>
          <cell r="G234">
            <v>0</v>
          </cell>
          <cell r="H234">
            <v>1.2379579800835927E-2</v>
          </cell>
          <cell r="I234">
            <v>185702.57139999999</v>
          </cell>
        </row>
        <row r="235">
          <cell r="A235" t="str">
            <v>172B</v>
          </cell>
          <cell r="B235" t="str">
            <v>B</v>
          </cell>
          <cell r="C235" t="str">
            <v xml:space="preserve">APTO      </v>
          </cell>
          <cell r="D235" t="str">
            <v xml:space="preserve">ALINE PEREIRA RAMEH                     </v>
          </cell>
          <cell r="E235">
            <v>155010</v>
          </cell>
          <cell r="F235">
            <v>13943.767808292745</v>
          </cell>
          <cell r="G235">
            <v>0</v>
          </cell>
          <cell r="H235">
            <v>-35.18370829273772</v>
          </cell>
          <cell r="I235">
            <v>168918.58410000001</v>
          </cell>
        </row>
        <row r="236">
          <cell r="A236" t="str">
            <v>172MB</v>
          </cell>
          <cell r="B236" t="str">
            <v>B</v>
          </cell>
          <cell r="C236" t="str">
            <v xml:space="preserve">APTO      </v>
          </cell>
          <cell r="D236" t="str">
            <v xml:space="preserve">ALINE PEREIRA RAMEH                     </v>
          </cell>
          <cell r="E236">
            <v>4281</v>
          </cell>
          <cell r="F236">
            <v>385.09302617444928</v>
          </cell>
          <cell r="G236">
            <v>0</v>
          </cell>
          <cell r="H236">
            <v>-0.94362617444903663</v>
          </cell>
          <cell r="I236">
            <v>4665.1494000000002</v>
          </cell>
        </row>
        <row r="237">
          <cell r="A237" t="str">
            <v>175B</v>
          </cell>
          <cell r="B237" t="str">
            <v>B</v>
          </cell>
          <cell r="C237" t="str">
            <v xml:space="preserve">APTO      </v>
          </cell>
          <cell r="D237" t="str">
            <v xml:space="preserve">EDENILSON STEFANNI                      </v>
          </cell>
          <cell r="E237">
            <v>57000</v>
          </cell>
          <cell r="F237">
            <v>2539.2696108709056</v>
          </cell>
          <cell r="G237">
            <v>0</v>
          </cell>
          <cell r="H237">
            <v>-6.4399108709035318</v>
          </cell>
          <cell r="I237">
            <v>59532.829700000002</v>
          </cell>
        </row>
        <row r="238">
          <cell r="A238" t="str">
            <v>175MB</v>
          </cell>
          <cell r="B238" t="str">
            <v>B</v>
          </cell>
          <cell r="C238" t="str">
            <v xml:space="preserve">APTO      </v>
          </cell>
          <cell r="D238" t="str">
            <v xml:space="preserve">EDENILSON STEFANNI                      </v>
          </cell>
          <cell r="E238">
            <v>7783.64</v>
          </cell>
          <cell r="F238">
            <v>346.7501844554248</v>
          </cell>
          <cell r="G238">
            <v>0</v>
          </cell>
          <cell r="H238">
            <v>-346.7501844554248</v>
          </cell>
          <cell r="I238">
            <v>7783.64</v>
          </cell>
        </row>
        <row r="239">
          <cell r="A239" t="str">
            <v>176B</v>
          </cell>
          <cell r="B239" t="str">
            <v>B</v>
          </cell>
          <cell r="C239" t="str">
            <v xml:space="preserve">APTO      </v>
          </cell>
          <cell r="D239" t="str">
            <v xml:space="preserve">RICHARD KLEIN                           </v>
          </cell>
          <cell r="E239">
            <v>123500</v>
          </cell>
          <cell r="F239">
            <v>12457.796191819481</v>
          </cell>
          <cell r="G239">
            <v>0</v>
          </cell>
          <cell r="H239">
            <v>-4.743991819475923</v>
          </cell>
          <cell r="I239">
            <v>135953.05220000001</v>
          </cell>
        </row>
        <row r="240">
          <cell r="A240" t="str">
            <v>176MB</v>
          </cell>
          <cell r="B240" t="str">
            <v>B</v>
          </cell>
          <cell r="C240" t="str">
            <v xml:space="preserve">APTO      </v>
          </cell>
          <cell r="D240" t="str">
            <v xml:space="preserve">RICHARD KLEIN                           </v>
          </cell>
          <cell r="E240">
            <v>5847.52</v>
          </cell>
          <cell r="F240">
            <v>589.85597074970246</v>
          </cell>
          <cell r="G240">
            <v>0</v>
          </cell>
          <cell r="H240">
            <v>2.3177292502950877</v>
          </cell>
          <cell r="I240">
            <v>6439.6936999999998</v>
          </cell>
        </row>
        <row r="241">
          <cell r="A241" t="str">
            <v>181B</v>
          </cell>
          <cell r="B241" t="str">
            <v>B</v>
          </cell>
          <cell r="C241" t="str">
            <v xml:space="preserve">APTO      </v>
          </cell>
          <cell r="D241" t="str">
            <v xml:space="preserve">EVANDRO TOCCHINI GREGORIO               </v>
          </cell>
          <cell r="E241">
            <v>146180</v>
          </cell>
          <cell r="F241">
            <v>14745.592285993303</v>
          </cell>
          <cell r="G241">
            <v>0</v>
          </cell>
          <cell r="H241">
            <v>-36.686885993314718</v>
          </cell>
          <cell r="I241">
            <v>160888.90539999999</v>
          </cell>
        </row>
        <row r="242">
          <cell r="A242" t="str">
            <v>182B</v>
          </cell>
          <cell r="B242" t="str">
            <v>B</v>
          </cell>
          <cell r="C242" t="str">
            <v xml:space="preserve">APTO      </v>
          </cell>
          <cell r="D242" t="str">
            <v xml:space="preserve">SANDRA ORLANDI PASSOS DA SILVA          </v>
          </cell>
          <cell r="E242">
            <v>165298.57</v>
          </cell>
          <cell r="F242">
            <v>15636.299495497504</v>
          </cell>
          <cell r="G242">
            <v>0</v>
          </cell>
          <cell r="H242">
            <v>166.6596045025035</v>
          </cell>
          <cell r="I242">
            <v>181101.52910000001</v>
          </cell>
        </row>
        <row r="243">
          <cell r="A243" t="str">
            <v>186B</v>
          </cell>
          <cell r="B243" t="str">
            <v>B</v>
          </cell>
          <cell r="C243" t="str">
            <v xml:space="preserve">APTO      </v>
          </cell>
          <cell r="D243" t="str">
            <v xml:space="preserve">RICHARD KLEIN                           </v>
          </cell>
          <cell r="E243">
            <v>123500</v>
          </cell>
          <cell r="F243">
            <v>12457.796191819481</v>
          </cell>
          <cell r="G243">
            <v>0</v>
          </cell>
          <cell r="H243">
            <v>-4.743991819475923</v>
          </cell>
          <cell r="I243">
            <v>135953.05220000001</v>
          </cell>
        </row>
        <row r="244">
          <cell r="A244" t="str">
            <v>186MB</v>
          </cell>
          <cell r="B244" t="str">
            <v>B</v>
          </cell>
          <cell r="C244" t="str">
            <v xml:space="preserve">APTO      </v>
          </cell>
          <cell r="D244" t="str">
            <v xml:space="preserve">RICHARD KLEIN                           </v>
          </cell>
          <cell r="E244">
            <v>5847.52</v>
          </cell>
          <cell r="F244">
            <v>589.85597074970246</v>
          </cell>
          <cell r="G244">
            <v>0</v>
          </cell>
          <cell r="H244">
            <v>2.3177292502950877</v>
          </cell>
          <cell r="I244">
            <v>6439.6936999999998</v>
          </cell>
        </row>
        <row r="245">
          <cell r="A245" t="str">
            <v>191B</v>
          </cell>
          <cell r="B245" t="str">
            <v>B</v>
          </cell>
          <cell r="C245" t="str">
            <v xml:space="preserve">APTO      </v>
          </cell>
          <cell r="D245" t="str">
            <v xml:space="preserve">FABIO BATISTA DO NASCIMENTO JUNIOR      </v>
          </cell>
          <cell r="E245">
            <v>105152</v>
          </cell>
          <cell r="F245">
            <v>3469.2702158273387</v>
          </cell>
          <cell r="G245">
            <v>0</v>
          </cell>
          <cell r="H245">
            <v>7.2527841726623592</v>
          </cell>
          <cell r="I245">
            <v>108628.523</v>
          </cell>
        </row>
        <row r="246">
          <cell r="A246" t="str">
            <v>191MB</v>
          </cell>
          <cell r="B246" t="str">
            <v>B</v>
          </cell>
          <cell r="C246" t="str">
            <v xml:space="preserve">APTO      </v>
          </cell>
          <cell r="D246" t="str">
            <v xml:space="preserve">FABIO BATISTA DO NASCIMENTO JUNIOR      </v>
          </cell>
          <cell r="E246">
            <v>1053.3599999999999</v>
          </cell>
          <cell r="F246">
            <v>34.753409108185281</v>
          </cell>
          <cell r="G246">
            <v>0</v>
          </cell>
          <cell r="H246">
            <v>-1.0109108185417881E-2</v>
          </cell>
          <cell r="I246">
            <v>1088.1033</v>
          </cell>
        </row>
        <row r="247">
          <cell r="A247" t="str">
            <v>192B</v>
          </cell>
          <cell r="B247" t="str">
            <v>B</v>
          </cell>
          <cell r="C247" t="str">
            <v xml:space="preserve">APTO      </v>
          </cell>
          <cell r="D247" t="str">
            <v xml:space="preserve">LETICIA FUMIE KIDA                      </v>
          </cell>
          <cell r="E247">
            <v>148440</v>
          </cell>
          <cell r="F247">
            <v>14973.564912661401</v>
          </cell>
          <cell r="G247">
            <v>0</v>
          </cell>
          <cell r="H247">
            <v>-9.0476126613939414</v>
          </cell>
          <cell r="I247">
            <v>163404.51730000001</v>
          </cell>
        </row>
        <row r="248">
          <cell r="A248" t="str">
            <v>192MB</v>
          </cell>
          <cell r="B248" t="str">
            <v>B</v>
          </cell>
          <cell r="C248" t="str">
            <v xml:space="preserve">APTO      </v>
          </cell>
          <cell r="D248" t="str">
            <v xml:space="preserve">LETICIA FUMIE KIDA                      </v>
          </cell>
          <cell r="E248">
            <v>0</v>
          </cell>
          <cell r="F248">
            <v>0</v>
          </cell>
          <cell r="G248">
            <v>0</v>
          </cell>
          <cell r="H248">
            <v>-0.66969999999999996</v>
          </cell>
          <cell r="I248">
            <v>-0.66969999999999996</v>
          </cell>
        </row>
        <row r="249">
          <cell r="A249" t="str">
            <v>195B</v>
          </cell>
          <cell r="B249" t="str">
            <v>B</v>
          </cell>
          <cell r="C249" t="str">
            <v xml:space="preserve">APTO      </v>
          </cell>
          <cell r="D249" t="str">
            <v xml:space="preserve">ANTONIO CESAR DO AMARAL SECCHES         </v>
          </cell>
          <cell r="E249">
            <v>57705.440000000002</v>
          </cell>
          <cell r="F249">
            <v>6030.6686494339574</v>
          </cell>
          <cell r="G249">
            <v>0</v>
          </cell>
          <cell r="H249">
            <v>131.16765056603799</v>
          </cell>
          <cell r="I249">
            <v>63867.276299999998</v>
          </cell>
        </row>
        <row r="250">
          <cell r="A250" t="str">
            <v>195MB</v>
          </cell>
          <cell r="B250" t="str">
            <v>B</v>
          </cell>
          <cell r="C250" t="str">
            <v xml:space="preserve">APTO      </v>
          </cell>
          <cell r="D250" t="str">
            <v xml:space="preserve">ANTONIO CESAR DO AMARAL SECCHES         </v>
          </cell>
          <cell r="E250">
            <v>4879.9799999999996</v>
          </cell>
          <cell r="F250">
            <v>509.99597951015994</v>
          </cell>
          <cell r="G250">
            <v>0</v>
          </cell>
          <cell r="H250">
            <v>2.3020489839382208E-2</v>
          </cell>
          <cell r="I250">
            <v>5389.9989999999998</v>
          </cell>
        </row>
        <row r="251">
          <cell r="A251" t="str">
            <v>195NB</v>
          </cell>
          <cell r="B251" t="str">
            <v>B</v>
          </cell>
          <cell r="C251" t="str">
            <v xml:space="preserve">APTO      </v>
          </cell>
          <cell r="D251" t="str">
            <v xml:space="preserve">ANTONIO CESAR DO AMARAL SECCHES         </v>
          </cell>
          <cell r="E251">
            <v>2670</v>
          </cell>
          <cell r="F251">
            <v>279.03582910014518</v>
          </cell>
          <cell r="G251">
            <v>0</v>
          </cell>
          <cell r="H251">
            <v>-279.03582910014518</v>
          </cell>
          <cell r="I251">
            <v>2670</v>
          </cell>
        </row>
        <row r="252">
          <cell r="A252" t="str">
            <v>201B</v>
          </cell>
          <cell r="B252" t="str">
            <v>B</v>
          </cell>
          <cell r="C252" t="str">
            <v xml:space="preserve">APTO      </v>
          </cell>
          <cell r="D252" t="str">
            <v xml:space="preserve">NILVA ESPER                             </v>
          </cell>
          <cell r="E252">
            <v>146180</v>
          </cell>
          <cell r="F252">
            <v>14745.592285993303</v>
          </cell>
          <cell r="G252">
            <v>0</v>
          </cell>
          <cell r="H252">
            <v>51.89421400669562</v>
          </cell>
          <cell r="I252">
            <v>160977.4865</v>
          </cell>
        </row>
        <row r="253">
          <cell r="A253" t="str">
            <v>202B</v>
          </cell>
          <cell r="B253" t="str">
            <v>B</v>
          </cell>
          <cell r="C253" t="str">
            <v xml:space="preserve">APTO      </v>
          </cell>
          <cell r="D253" t="str">
            <v xml:space="preserve">DANILO SANT´ANNA PEREIRA                </v>
          </cell>
          <cell r="E253">
            <v>142800</v>
          </cell>
          <cell r="F253">
            <v>14923.714005805508</v>
          </cell>
          <cell r="G253">
            <v>0</v>
          </cell>
          <cell r="H253">
            <v>1.5194194493233226E-2</v>
          </cell>
          <cell r="I253">
            <v>157723.7292</v>
          </cell>
        </row>
        <row r="254">
          <cell r="A254" t="str">
            <v>202MB</v>
          </cell>
          <cell r="B254" t="str">
            <v>B</v>
          </cell>
          <cell r="C254" t="str">
            <v xml:space="preserve">APTO      </v>
          </cell>
          <cell r="D254" t="str">
            <v xml:space="preserve">DANILO SANT´ANNA PEREIRA                </v>
          </cell>
          <cell r="E254">
            <v>6838.79</v>
          </cell>
          <cell r="F254">
            <v>714.70690550254039</v>
          </cell>
          <cell r="G254">
            <v>0</v>
          </cell>
          <cell r="H254">
            <v>4.5394497458801197E-2</v>
          </cell>
          <cell r="I254">
            <v>7553.5423000000001</v>
          </cell>
        </row>
        <row r="255">
          <cell r="A255" t="str">
            <v>204MB</v>
          </cell>
          <cell r="B255" t="str">
            <v>B</v>
          </cell>
          <cell r="C255" t="str">
            <v xml:space="preserve">APTO      </v>
          </cell>
          <cell r="D255" t="str">
            <v xml:space="preserve">LEONARDO FRAZÃO PRIETO                  </v>
          </cell>
          <cell r="E255">
            <v>6423.89</v>
          </cell>
          <cell r="F255">
            <v>495.76791632949107</v>
          </cell>
          <cell r="G255">
            <v>0</v>
          </cell>
          <cell r="H255">
            <v>11.687583670510776</v>
          </cell>
          <cell r="I255">
            <v>6931.3455000000004</v>
          </cell>
        </row>
        <row r="256">
          <cell r="A256" t="str">
            <v>205B</v>
          </cell>
          <cell r="B256" t="str">
            <v>B</v>
          </cell>
          <cell r="C256" t="str">
            <v xml:space="preserve">APTO      </v>
          </cell>
          <cell r="D256" t="str">
            <v xml:space="preserve">SONIA TARIFA                            </v>
          </cell>
          <cell r="E256">
            <v>153900</v>
          </cell>
          <cell r="F256">
            <v>16355.566452245954</v>
          </cell>
          <cell r="G256">
            <v>0</v>
          </cell>
          <cell r="H256">
            <v>-3.5172522459452011</v>
          </cell>
          <cell r="I256">
            <v>170252.04920000001</v>
          </cell>
        </row>
        <row r="257">
          <cell r="A257" t="str">
            <v>205NB</v>
          </cell>
          <cell r="B257" t="str">
            <v>B</v>
          </cell>
          <cell r="C257" t="str">
            <v xml:space="preserve">APTO      </v>
          </cell>
          <cell r="D257" t="str">
            <v xml:space="preserve">SONIA TARIFA                            </v>
          </cell>
          <cell r="E257">
            <v>627.46</v>
          </cell>
          <cell r="F257">
            <v>66.68267528347144</v>
          </cell>
          <cell r="G257">
            <v>0</v>
          </cell>
          <cell r="H257">
            <v>-1.0975283471452713E-2</v>
          </cell>
          <cell r="I257">
            <v>694.13170000000002</v>
          </cell>
        </row>
        <row r="258">
          <cell r="A258" t="str">
            <v>211B</v>
          </cell>
          <cell r="B258" t="str">
            <v>B</v>
          </cell>
          <cell r="C258" t="str">
            <v xml:space="preserve">APTO      </v>
          </cell>
          <cell r="D258" t="str">
            <v xml:space="preserve">GERTRUDES LOPES DE CAMPOS ALVES JUNIOR  </v>
          </cell>
          <cell r="E258">
            <v>149580</v>
          </cell>
          <cell r="F258">
            <v>4935.0791129360941</v>
          </cell>
          <cell r="G258">
            <v>0</v>
          </cell>
          <cell r="H258">
            <v>9.4112870639155517</v>
          </cell>
          <cell r="I258">
            <v>154524.49040000001</v>
          </cell>
        </row>
        <row r="259">
          <cell r="A259" t="str">
            <v>212B</v>
          </cell>
          <cell r="B259" t="str">
            <v>B</v>
          </cell>
          <cell r="C259" t="str">
            <v xml:space="preserve">APTO      </v>
          </cell>
          <cell r="D259" t="str">
            <v xml:space="preserve">MIRIAM HITOMI SIMOFUSA                  </v>
          </cell>
          <cell r="E259">
            <v>0</v>
          </cell>
          <cell r="F259">
            <v>0</v>
          </cell>
          <cell r="G259">
            <v>0</v>
          </cell>
          <cell r="H259">
            <v>1231.8860999999999</v>
          </cell>
          <cell r="I259">
            <v>1231.8860999999999</v>
          </cell>
        </row>
        <row r="260">
          <cell r="A260" t="str">
            <v>215B</v>
          </cell>
          <cell r="B260" t="str">
            <v>B</v>
          </cell>
          <cell r="C260" t="str">
            <v xml:space="preserve">APTO      </v>
          </cell>
          <cell r="D260" t="str">
            <v xml:space="preserve">JORGE LUIZ PERRETTI                     </v>
          </cell>
          <cell r="E260">
            <v>153900</v>
          </cell>
          <cell r="F260">
            <v>16355.566452245954</v>
          </cell>
          <cell r="G260">
            <v>0</v>
          </cell>
          <cell r="H260">
            <v>-1.7821522459544212</v>
          </cell>
          <cell r="I260">
            <v>170253.7843</v>
          </cell>
        </row>
        <row r="261">
          <cell r="A261" t="str">
            <v>215NB</v>
          </cell>
          <cell r="B261" t="str">
            <v>B</v>
          </cell>
          <cell r="C261" t="str">
            <v xml:space="preserve">APTO      </v>
          </cell>
          <cell r="D261" t="str">
            <v xml:space="preserve">JORGE LUIZ PERRETTI                     </v>
          </cell>
          <cell r="E261">
            <v>627.46</v>
          </cell>
          <cell r="F261">
            <v>66.68267528347144</v>
          </cell>
          <cell r="G261">
            <v>0</v>
          </cell>
          <cell r="H261">
            <v>-1.0975283471452713E-2</v>
          </cell>
          <cell r="I261">
            <v>694.13170000000002</v>
          </cell>
        </row>
        <row r="262">
          <cell r="A262" t="str">
            <v>221B</v>
          </cell>
          <cell r="B262" t="str">
            <v>B</v>
          </cell>
          <cell r="C262" t="str">
            <v xml:space="preserve">APTO      </v>
          </cell>
          <cell r="D262" t="str">
            <v xml:space="preserve">CLOVIS PEISSAHK MANCZYK                 </v>
          </cell>
          <cell r="E262">
            <v>119440</v>
          </cell>
          <cell r="F262">
            <v>14934.899966736893</v>
          </cell>
          <cell r="G262">
            <v>0</v>
          </cell>
          <cell r="H262">
            <v>69.686133263092415</v>
          </cell>
          <cell r="I262">
            <v>134444.58609999999</v>
          </cell>
        </row>
        <row r="263">
          <cell r="A263" t="str">
            <v>221MB</v>
          </cell>
          <cell r="B263" t="str">
            <v>B</v>
          </cell>
          <cell r="C263" t="str">
            <v xml:space="preserve">APTO      </v>
          </cell>
          <cell r="D263" t="str">
            <v xml:space="preserve">CLOVIS PEISSAHK MANCZYK                 </v>
          </cell>
          <cell r="E263">
            <v>0</v>
          </cell>
          <cell r="F263">
            <v>0</v>
          </cell>
          <cell r="G263">
            <v>0</v>
          </cell>
          <cell r="H263">
            <v>0.82189999999999996</v>
          </cell>
          <cell r="I263">
            <v>0.82189999999999996</v>
          </cell>
        </row>
        <row r="264">
          <cell r="A264" t="str">
            <v>224B</v>
          </cell>
          <cell r="B264" t="str">
            <v>B</v>
          </cell>
          <cell r="C264" t="str">
            <v xml:space="preserve">APTO      </v>
          </cell>
          <cell r="D264" t="str">
            <v xml:space="preserve">WANDER MARQUES CUNHA                    </v>
          </cell>
          <cell r="E264">
            <v>137540</v>
          </cell>
          <cell r="F264">
            <v>6127.2130224418333</v>
          </cell>
          <cell r="G264">
            <v>0</v>
          </cell>
          <cell r="H264">
            <v>179.81527755817206</v>
          </cell>
          <cell r="I264">
            <v>143847.02830000001</v>
          </cell>
        </row>
        <row r="265">
          <cell r="A265" t="str">
            <v>224MB</v>
          </cell>
          <cell r="B265" t="str">
            <v>B</v>
          </cell>
          <cell r="C265" t="str">
            <v xml:space="preserve">APTO      </v>
          </cell>
          <cell r="D265" t="str">
            <v xml:space="preserve">WANDER MARQUES CUNHA                    </v>
          </cell>
          <cell r="E265">
            <v>7228.83</v>
          </cell>
          <cell r="F265">
            <v>300.17730687667279</v>
          </cell>
          <cell r="G265">
            <v>0</v>
          </cell>
          <cell r="H265">
            <v>13.383993123325695</v>
          </cell>
          <cell r="I265">
            <v>7542.3913000000002</v>
          </cell>
        </row>
        <row r="266">
          <cell r="A266" t="str">
            <v>225B</v>
          </cell>
          <cell r="B266" t="str">
            <v>B</v>
          </cell>
          <cell r="C266" t="str">
            <v xml:space="preserve">APTO      </v>
          </cell>
          <cell r="D266" t="str">
            <v xml:space="preserve">MARINA YOKO TAKANO DE ARAUJO            </v>
          </cell>
          <cell r="E266">
            <v>129310</v>
          </cell>
          <cell r="F266">
            <v>16486.977103859546</v>
          </cell>
          <cell r="G266">
            <v>0</v>
          </cell>
          <cell r="H266">
            <v>-2.8388038595549006</v>
          </cell>
          <cell r="I266">
            <v>145794.13829999999</v>
          </cell>
        </row>
        <row r="267">
          <cell r="A267" t="str">
            <v>226B</v>
          </cell>
          <cell r="B267" t="str">
            <v>B</v>
          </cell>
          <cell r="C267" t="str">
            <v xml:space="preserve">APTO      </v>
          </cell>
          <cell r="D267" t="str">
            <v xml:space="preserve">RENATO DE ANDRADE                       </v>
          </cell>
          <cell r="E267">
            <v>141640</v>
          </cell>
          <cell r="F267">
            <v>14287.629575783878</v>
          </cell>
          <cell r="G267">
            <v>0</v>
          </cell>
          <cell r="H267">
            <v>82.983824216124049</v>
          </cell>
          <cell r="I267">
            <v>156010.6134</v>
          </cell>
        </row>
        <row r="268">
          <cell r="A268" t="str">
            <v>231B</v>
          </cell>
          <cell r="B268" t="str">
            <v>B</v>
          </cell>
          <cell r="C268" t="str">
            <v xml:space="preserve">APTO      </v>
          </cell>
          <cell r="D268" t="str">
            <v xml:space="preserve">MARIA INES MARTINS                      </v>
          </cell>
          <cell r="E268">
            <v>131140</v>
          </cell>
          <cell r="F268">
            <v>13705.153044267046</v>
          </cell>
          <cell r="G268">
            <v>0</v>
          </cell>
          <cell r="H268">
            <v>0.10205573296298098</v>
          </cell>
          <cell r="I268">
            <v>144845.25510000001</v>
          </cell>
        </row>
        <row r="269">
          <cell r="A269" t="str">
            <v>231MB</v>
          </cell>
          <cell r="B269" t="str">
            <v>B</v>
          </cell>
          <cell r="C269" t="str">
            <v xml:space="preserve">APTO      </v>
          </cell>
          <cell r="D269" t="str">
            <v xml:space="preserve">MARIA INES MARTINS                      </v>
          </cell>
          <cell r="E269">
            <v>0</v>
          </cell>
          <cell r="F269">
            <v>0</v>
          </cell>
          <cell r="G269">
            <v>0</v>
          </cell>
          <cell r="H269">
            <v>24.3522</v>
          </cell>
          <cell r="I269">
            <v>24.3522</v>
          </cell>
        </row>
        <row r="270">
          <cell r="A270" t="str">
            <v>232B</v>
          </cell>
          <cell r="B270" t="str">
            <v>B</v>
          </cell>
          <cell r="C270" t="str">
            <v xml:space="preserve">APTO      </v>
          </cell>
          <cell r="D270" t="str">
            <v xml:space="preserve">FERNANDO DIEDERICHSEN STICKEL           </v>
          </cell>
          <cell r="E270">
            <v>69137</v>
          </cell>
          <cell r="F270">
            <v>8814.9418918067913</v>
          </cell>
          <cell r="G270">
            <v>0</v>
          </cell>
          <cell r="H270">
            <v>2.0121081932065863</v>
          </cell>
          <cell r="I270">
            <v>77953.953999999998</v>
          </cell>
        </row>
        <row r="271">
          <cell r="A271" t="str">
            <v>232MB</v>
          </cell>
          <cell r="B271" t="str">
            <v>B</v>
          </cell>
          <cell r="C271" t="str">
            <v xml:space="preserve">APTO      </v>
          </cell>
          <cell r="D271" t="str">
            <v xml:space="preserve">FERNANDO DIEDERICHSEN STICKEL           </v>
          </cell>
          <cell r="E271">
            <v>6834.75</v>
          </cell>
          <cell r="F271">
            <v>871.42809342358782</v>
          </cell>
          <cell r="G271">
            <v>0</v>
          </cell>
          <cell r="H271">
            <v>1.2206576412381764E-2</v>
          </cell>
          <cell r="I271">
            <v>7706.1903000000002</v>
          </cell>
        </row>
        <row r="272">
          <cell r="A272" t="str">
            <v>233B</v>
          </cell>
          <cell r="B272" t="str">
            <v>B</v>
          </cell>
          <cell r="C272" t="str">
            <v xml:space="preserve">APTO      </v>
          </cell>
          <cell r="D272" t="str">
            <v xml:space="preserve">FERNANDO DIEDERICHSEN STICKEL           </v>
          </cell>
          <cell r="E272">
            <v>67257</v>
          </cell>
          <cell r="F272">
            <v>8575.242588154686</v>
          </cell>
          <cell r="G272">
            <v>0</v>
          </cell>
          <cell r="H272">
            <v>1.8531118453192903</v>
          </cell>
          <cell r="I272">
            <v>75834.095700000005</v>
          </cell>
        </row>
        <row r="273">
          <cell r="A273" t="str">
            <v>233MB</v>
          </cell>
          <cell r="B273" t="str">
            <v>B</v>
          </cell>
          <cell r="C273" t="str">
            <v xml:space="preserve">APTO      </v>
          </cell>
          <cell r="D273" t="str">
            <v xml:space="preserve">FERNANDO DIEDERICHSEN STICKEL           </v>
          </cell>
          <cell r="E273">
            <v>6561.75</v>
          </cell>
          <cell r="F273">
            <v>836.62069454218772</v>
          </cell>
          <cell r="G273">
            <v>0</v>
          </cell>
          <cell r="H273">
            <v>-2.2594542187562183E-2</v>
          </cell>
          <cell r="I273">
            <v>7398.3481000000002</v>
          </cell>
        </row>
        <row r="274">
          <cell r="A274" t="str">
            <v>235B</v>
          </cell>
          <cell r="B274" t="str">
            <v>B</v>
          </cell>
          <cell r="C274" t="str">
            <v xml:space="preserve">APTO      </v>
          </cell>
          <cell r="D274" t="str">
            <v xml:space="preserve">FABIO FERNANDO DE ARAUJO                </v>
          </cell>
          <cell r="E274">
            <v>129310</v>
          </cell>
          <cell r="F274">
            <v>16486.977103859546</v>
          </cell>
          <cell r="G274">
            <v>0</v>
          </cell>
          <cell r="H274">
            <v>42.760696140456275</v>
          </cell>
          <cell r="I274">
            <v>145839.7378</v>
          </cell>
        </row>
        <row r="275">
          <cell r="A275" t="str">
            <v>236B</v>
          </cell>
          <cell r="B275" t="str">
            <v>B</v>
          </cell>
          <cell r="C275" t="str">
            <v xml:space="preserve">APTO      </v>
          </cell>
          <cell r="D275" t="str">
            <v xml:space="preserve">HEITOR DE SOUZA LIMA JUNIOR             </v>
          </cell>
          <cell r="E275">
            <v>141130.01999999999</v>
          </cell>
          <cell r="F275">
            <v>14749.188068022491</v>
          </cell>
          <cell r="G275">
            <v>0</v>
          </cell>
          <cell r="H275">
            <v>43.585231977509466</v>
          </cell>
          <cell r="I275">
            <v>155922.79329999999</v>
          </cell>
        </row>
        <row r="276">
          <cell r="A276" t="str">
            <v>238B</v>
          </cell>
          <cell r="B276" t="str">
            <v>B</v>
          </cell>
          <cell r="C276" t="str">
            <v xml:space="preserve">APTO      </v>
          </cell>
          <cell r="D276" t="str">
            <v xml:space="preserve">YIH YU CHUAN                            </v>
          </cell>
          <cell r="E276">
            <v>92550</v>
          </cell>
          <cell r="F276">
            <v>11572.546817829032</v>
          </cell>
          <cell r="G276">
            <v>0</v>
          </cell>
          <cell r="H276">
            <v>-338.31411782903888</v>
          </cell>
          <cell r="I276">
            <v>103784.23269999999</v>
          </cell>
        </row>
        <row r="277">
          <cell r="A277" t="str">
            <v>241B</v>
          </cell>
          <cell r="B277" t="str">
            <v>B</v>
          </cell>
          <cell r="C277" t="str">
            <v xml:space="preserve">APTO      </v>
          </cell>
          <cell r="D277" t="str">
            <v xml:space="preserve">ROSELI MISSAE TAKAGUI UENO              </v>
          </cell>
          <cell r="E277">
            <v>109500</v>
          </cell>
          <cell r="F277">
            <v>4878.070568252002</v>
          </cell>
          <cell r="G277">
            <v>0</v>
          </cell>
          <cell r="H277">
            <v>45.513131748000887</v>
          </cell>
          <cell r="I277">
            <v>114423.5837</v>
          </cell>
        </row>
        <row r="278">
          <cell r="A278" t="str">
            <v>241MB</v>
          </cell>
          <cell r="B278" t="str">
            <v>B</v>
          </cell>
          <cell r="C278" t="str">
            <v xml:space="preserve">APTO      </v>
          </cell>
          <cell r="D278" t="str">
            <v xml:space="preserve">ROSELI MISSAE TAKAGUI UENO              </v>
          </cell>
          <cell r="E278">
            <v>0</v>
          </cell>
          <cell r="F278">
            <v>0</v>
          </cell>
          <cell r="G278">
            <v>0</v>
          </cell>
          <cell r="H278">
            <v>0.54790000000000005</v>
          </cell>
          <cell r="I278">
            <v>0.54790000000000005</v>
          </cell>
        </row>
        <row r="279">
          <cell r="A279" t="str">
            <v>242MB</v>
          </cell>
          <cell r="B279" t="str">
            <v>B</v>
          </cell>
          <cell r="C279" t="str">
            <v xml:space="preserve">APTO      </v>
          </cell>
          <cell r="D279" t="str">
            <v xml:space="preserve">JOSEPH SIMON                            </v>
          </cell>
          <cell r="E279">
            <v>1905.75</v>
          </cell>
          <cell r="F279">
            <v>238.29693244816491</v>
          </cell>
          <cell r="G279">
            <v>0</v>
          </cell>
          <cell r="H279">
            <v>-3.3432448164887774E-2</v>
          </cell>
          <cell r="I279">
            <v>2144.0135</v>
          </cell>
        </row>
        <row r="280">
          <cell r="A280" t="str">
            <v>244B</v>
          </cell>
          <cell r="B280" t="str">
            <v>B</v>
          </cell>
          <cell r="C280" t="str">
            <v xml:space="preserve">APTO      </v>
          </cell>
          <cell r="D280" t="str">
            <v xml:space="preserve">KIYOSHI YAMADA                          </v>
          </cell>
          <cell r="E280">
            <v>140000</v>
          </cell>
          <cell r="F280">
            <v>6236.8025530162804</v>
          </cell>
          <cell r="G280">
            <v>0</v>
          </cell>
          <cell r="H280">
            <v>183.49144698371401</v>
          </cell>
          <cell r="I280">
            <v>146420.29399999999</v>
          </cell>
        </row>
        <row r="281">
          <cell r="A281" t="str">
            <v>244MB</v>
          </cell>
          <cell r="B281" t="str">
            <v>B</v>
          </cell>
          <cell r="C281" t="str">
            <v xml:space="preserve">APTO      </v>
          </cell>
          <cell r="D281" t="str">
            <v xml:space="preserve">KIYOSHI YAMADA                          </v>
          </cell>
          <cell r="E281">
            <v>0</v>
          </cell>
          <cell r="F281">
            <v>0</v>
          </cell>
          <cell r="G281">
            <v>0</v>
          </cell>
          <cell r="H281">
            <v>0.27400000000000002</v>
          </cell>
          <cell r="I281">
            <v>0.27400000000000002</v>
          </cell>
        </row>
        <row r="282">
          <cell r="A282" t="str">
            <v>245MB</v>
          </cell>
          <cell r="B282" t="str">
            <v>B</v>
          </cell>
          <cell r="C282" t="str">
            <v xml:space="preserve">APTO      </v>
          </cell>
          <cell r="D282" t="str">
            <v xml:space="preserve">EDILENE CASTILHO                        </v>
          </cell>
          <cell r="E282">
            <v>4351.75</v>
          </cell>
          <cell r="F282">
            <v>438.9733973906915</v>
          </cell>
          <cell r="G282">
            <v>0</v>
          </cell>
          <cell r="H282">
            <v>29.458202609308387</v>
          </cell>
          <cell r="I282">
            <v>4820.1815999999999</v>
          </cell>
        </row>
        <row r="283">
          <cell r="A283" t="str">
            <v>246B</v>
          </cell>
          <cell r="B283" t="str">
            <v>B</v>
          </cell>
          <cell r="C283" t="str">
            <v xml:space="preserve">APTO      </v>
          </cell>
          <cell r="D283" t="str">
            <v xml:space="preserve">ADRIANO OLIVEIRA DOS SANTOS             </v>
          </cell>
          <cell r="E283">
            <v>118500</v>
          </cell>
          <cell r="F283">
            <v>11953.431973527175</v>
          </cell>
          <cell r="G283">
            <v>0</v>
          </cell>
          <cell r="H283">
            <v>-1.7873527180199744E-2</v>
          </cell>
          <cell r="I283">
            <v>130453.41409999999</v>
          </cell>
        </row>
        <row r="284">
          <cell r="A284" t="str">
            <v>246MB</v>
          </cell>
          <cell r="B284" t="str">
            <v>B</v>
          </cell>
          <cell r="C284" t="str">
            <v xml:space="preserve">APTO      </v>
          </cell>
          <cell r="D284" t="str">
            <v xml:space="preserve">ADRIANO OLIVEIRA DOS SANTOS             </v>
          </cell>
          <cell r="E284">
            <v>1418.95</v>
          </cell>
          <cell r="F284">
            <v>143.13352150916813</v>
          </cell>
          <cell r="G284">
            <v>0</v>
          </cell>
          <cell r="H284">
            <v>-2.1721509168230568E-2</v>
          </cell>
          <cell r="I284">
            <v>1562.0617999999999</v>
          </cell>
        </row>
        <row r="285">
          <cell r="A285" t="str">
            <v>251B</v>
          </cell>
          <cell r="B285" t="str">
            <v>B</v>
          </cell>
          <cell r="C285" t="str">
            <v xml:space="preserve">APTO      </v>
          </cell>
          <cell r="D285" t="str">
            <v xml:space="preserve">NAUE VALERIA FERRARI FRANCESCONI        </v>
          </cell>
          <cell r="E285">
            <v>154311.07999999999</v>
          </cell>
          <cell r="F285">
            <v>16126.711665595029</v>
          </cell>
          <cell r="G285">
            <v>0</v>
          </cell>
          <cell r="H285">
            <v>3.9344047927443171E-3</v>
          </cell>
          <cell r="I285">
            <v>170437.79560000001</v>
          </cell>
        </row>
        <row r="286">
          <cell r="A286" t="str">
            <v>252B</v>
          </cell>
          <cell r="B286" t="str">
            <v>B</v>
          </cell>
          <cell r="C286" t="str">
            <v xml:space="preserve">APTO      </v>
          </cell>
          <cell r="D286" t="str">
            <v xml:space="preserve">ARIOSVALDO SILVA CARNEIRO               </v>
          </cell>
          <cell r="E286">
            <v>148120</v>
          </cell>
          <cell r="F286">
            <v>18521.076549506593</v>
          </cell>
          <cell r="G286">
            <v>0</v>
          </cell>
          <cell r="H286">
            <v>-0.42694950658915332</v>
          </cell>
          <cell r="I286">
            <v>166640.6496</v>
          </cell>
        </row>
        <row r="287">
          <cell r="A287" t="str">
            <v>253B</v>
          </cell>
          <cell r="B287" t="str">
            <v>B</v>
          </cell>
          <cell r="C287" t="str">
            <v xml:space="preserve">APTO      </v>
          </cell>
          <cell r="D287" t="str">
            <v xml:space="preserve">ROGERIO BATISTA ADELINO                 </v>
          </cell>
          <cell r="E287">
            <v>154903.82</v>
          </cell>
          <cell r="F287">
            <v>3823.371678651506</v>
          </cell>
          <cell r="G287">
            <v>0</v>
          </cell>
          <cell r="H287">
            <v>27.94422134845172</v>
          </cell>
          <cell r="I287">
            <v>158755.13589999999</v>
          </cell>
        </row>
        <row r="288">
          <cell r="A288" t="str">
            <v>253MB</v>
          </cell>
          <cell r="B288" t="str">
            <v>B</v>
          </cell>
          <cell r="C288" t="str">
            <v xml:space="preserve">APTO      </v>
          </cell>
          <cell r="D288" t="str">
            <v xml:space="preserve">ROGERIO BATISTA ADELINO                 </v>
          </cell>
          <cell r="E288">
            <v>1011.15</v>
          </cell>
          <cell r="F288">
            <v>24.95743663951265</v>
          </cell>
          <cell r="G288">
            <v>0</v>
          </cell>
          <cell r="H288">
            <v>1.6336048730636321E-4</v>
          </cell>
          <cell r="I288">
            <v>1036.1076</v>
          </cell>
        </row>
        <row r="289">
          <cell r="A289" t="str">
            <v>256B</v>
          </cell>
          <cell r="B289" t="str">
            <v>B</v>
          </cell>
          <cell r="C289" t="str">
            <v xml:space="preserve">APTO      </v>
          </cell>
          <cell r="D289" t="str">
            <v xml:space="preserve">YOLANDA INGEBORG MUNTZ                  </v>
          </cell>
          <cell r="E289">
            <v>907.68</v>
          </cell>
          <cell r="F289">
            <v>91.560262731908551</v>
          </cell>
          <cell r="G289">
            <v>0</v>
          </cell>
          <cell r="H289">
            <v>119.59073726809129</v>
          </cell>
          <cell r="I289">
            <v>1118.8309999999999</v>
          </cell>
        </row>
        <row r="290">
          <cell r="D290" t="str">
            <v>Total do bloco</v>
          </cell>
          <cell r="E290">
            <v>10002239.259999998</v>
          </cell>
          <cell r="F290">
            <v>844337.60052152618</v>
          </cell>
          <cell r="G290">
            <v>0</v>
          </cell>
          <cell r="H290">
            <v>-31336.217321526987</v>
          </cell>
          <cell r="I290">
            <v>10815240.643199995</v>
          </cell>
        </row>
        <row r="292">
          <cell r="A292" t="str">
            <v>Empreendimento</v>
          </cell>
          <cell r="C292" t="str">
            <v xml:space="preserve">C91  </v>
          </cell>
          <cell r="D292" t="str">
            <v xml:space="preserve">PEIXOTO GOMIDE I    </v>
          </cell>
          <cell r="H292">
            <v>38352</v>
          </cell>
        </row>
        <row r="293">
          <cell r="A293" t="str">
            <v>Bloco</v>
          </cell>
          <cell r="C293" t="str">
            <v xml:space="preserve"> </v>
          </cell>
          <cell r="D293" t="str">
            <v xml:space="preserve">DAKOTA JARDINS                     </v>
          </cell>
        </row>
        <row r="294">
          <cell r="A294" t="str">
            <v>UND</v>
          </cell>
          <cell r="C294" t="str">
            <v>TIPO</v>
          </cell>
          <cell r="D294" t="str">
            <v>CLIENTE</v>
          </cell>
          <cell r="E294" t="str">
            <v>PRINCIPAL</v>
          </cell>
          <cell r="F294" t="str">
            <v>VMA PRINCIPAL</v>
          </cell>
          <cell r="G294" t="str">
            <v>JUROS T.PRICE</v>
          </cell>
          <cell r="H294" t="str">
            <v>ACRESCIMO</v>
          </cell>
          <cell r="I294" t="str">
            <v>SALDO DEVEDOR</v>
          </cell>
        </row>
        <row r="295">
          <cell r="A295" t="str">
            <v>92G</v>
          </cell>
          <cell r="B295" t="str">
            <v>G</v>
          </cell>
          <cell r="C295" t="str">
            <v xml:space="preserve">GARAGEM   </v>
          </cell>
          <cell r="D295" t="str">
            <v xml:space="preserve">JOSEPH SIMON                            </v>
          </cell>
          <cell r="E295">
            <v>10000</v>
          </cell>
          <cell r="F295">
            <v>1250.4102450382538</v>
          </cell>
          <cell r="G295">
            <v>0</v>
          </cell>
          <cell r="H295">
            <v>-1250.7112450382533</v>
          </cell>
          <cell r="I295">
            <v>9999.6990000000005</v>
          </cell>
        </row>
        <row r="296">
          <cell r="A296" t="str">
            <v>143G</v>
          </cell>
          <cell r="B296" t="str">
            <v>G</v>
          </cell>
          <cell r="C296" t="str">
            <v xml:space="preserve">GARAGEM   </v>
          </cell>
          <cell r="D296" t="str">
            <v xml:space="preserve">NAUE VALERIA FERRARI FRANCESCONI        </v>
          </cell>
          <cell r="E296">
            <v>30950</v>
          </cell>
          <cell r="F296">
            <v>3122.0145112292448</v>
          </cell>
          <cell r="G296">
            <v>0</v>
          </cell>
          <cell r="H296">
            <v>-1.0311229241779074E-2</v>
          </cell>
          <cell r="I296">
            <v>34072.004200000003</v>
          </cell>
        </row>
        <row r="297">
          <cell r="A297" t="str">
            <v>146G</v>
          </cell>
          <cell r="B297" t="str">
            <v>G</v>
          </cell>
          <cell r="C297" t="str">
            <v xml:space="preserve">GARAGEM   </v>
          </cell>
          <cell r="D297" t="str">
            <v xml:space="preserve">EDSON BORGES                            </v>
          </cell>
          <cell r="E297">
            <v>7580</v>
          </cell>
          <cell r="F297">
            <v>966.4471923846213</v>
          </cell>
          <cell r="G297">
            <v>0</v>
          </cell>
          <cell r="H297">
            <v>-966.32669238462131</v>
          </cell>
          <cell r="I297">
            <v>7580.1205</v>
          </cell>
        </row>
        <row r="298">
          <cell r="A298" t="str">
            <v>173G</v>
          </cell>
          <cell r="B298" t="str">
            <v>G</v>
          </cell>
          <cell r="C298" t="str">
            <v xml:space="preserve">GARAGEM   </v>
          </cell>
          <cell r="D298" t="str">
            <v xml:space="preserve">EDSON BORGES                            </v>
          </cell>
          <cell r="E298">
            <v>7580</v>
          </cell>
          <cell r="F298">
            <v>966.4471923846213</v>
          </cell>
          <cell r="G298">
            <v>0</v>
          </cell>
          <cell r="H298">
            <v>-966.32669238462131</v>
          </cell>
          <cell r="I298">
            <v>7580.1205</v>
          </cell>
        </row>
        <row r="299">
          <cell r="A299" t="str">
            <v>174G</v>
          </cell>
          <cell r="B299" t="str">
            <v>G</v>
          </cell>
          <cell r="C299" t="str">
            <v xml:space="preserve">GARAGEM   </v>
          </cell>
          <cell r="D299" t="str">
            <v xml:space="preserve">FABIO FERNANDO DE ARAUJO                </v>
          </cell>
          <cell r="E299">
            <v>24510</v>
          </cell>
          <cell r="F299">
            <v>3125.0159215497438</v>
          </cell>
          <cell r="G299">
            <v>0</v>
          </cell>
          <cell r="H299">
            <v>4.5393784502562085</v>
          </cell>
          <cell r="I299">
            <v>27639.5553</v>
          </cell>
        </row>
        <row r="300">
          <cell r="A300" t="str">
            <v>185G</v>
          </cell>
          <cell r="B300" t="str">
            <v>G</v>
          </cell>
          <cell r="C300" t="str">
            <v xml:space="preserve">GARAGEM   </v>
          </cell>
          <cell r="D300" t="str">
            <v xml:space="preserve">FABIO FERNANDO DE ARAUJO                </v>
          </cell>
          <cell r="E300">
            <v>24510</v>
          </cell>
          <cell r="F300">
            <v>3125.0159215497438</v>
          </cell>
          <cell r="G300">
            <v>0</v>
          </cell>
          <cell r="H300">
            <v>4.5393784502562085</v>
          </cell>
          <cell r="I300">
            <v>27639.5553</v>
          </cell>
        </row>
        <row r="301">
          <cell r="A301" t="str">
            <v>187G</v>
          </cell>
          <cell r="B301" t="str">
            <v>G</v>
          </cell>
          <cell r="C301" t="str">
            <v xml:space="preserve">GARAGEM   </v>
          </cell>
          <cell r="D301" t="str">
            <v xml:space="preserve">ROSANGELA DOS SANTOS                    </v>
          </cell>
          <cell r="E301">
            <v>32070</v>
          </cell>
          <cell r="F301">
            <v>4088.9131213423175</v>
          </cell>
          <cell r="G301">
            <v>0</v>
          </cell>
          <cell r="H301">
            <v>14.71567865768111</v>
          </cell>
          <cell r="I301">
            <v>36173.628799999999</v>
          </cell>
        </row>
        <row r="302">
          <cell r="A302" t="str">
            <v>193G</v>
          </cell>
          <cell r="B302" t="str">
            <v>G</v>
          </cell>
          <cell r="C302" t="str">
            <v xml:space="preserve">GARAGEM   </v>
          </cell>
          <cell r="D302" t="str">
            <v xml:space="preserve">FERNANDO ANTONIO JUSTO                  </v>
          </cell>
          <cell r="E302">
            <v>23930</v>
          </cell>
          <cell r="F302">
            <v>3051.066136380472</v>
          </cell>
          <cell r="G302">
            <v>0</v>
          </cell>
          <cell r="H302">
            <v>-24.011436380471423</v>
          </cell>
          <cell r="I302">
            <v>26957.054700000001</v>
          </cell>
        </row>
        <row r="303">
          <cell r="A303" t="str">
            <v>194G</v>
          </cell>
          <cell r="B303" t="str">
            <v>G</v>
          </cell>
          <cell r="C303" t="str">
            <v xml:space="preserve">GARAGEM   </v>
          </cell>
          <cell r="D303" t="str">
            <v xml:space="preserve">WANDER MARQUES CUNHA                    </v>
          </cell>
          <cell r="E303">
            <v>26860</v>
          </cell>
          <cell r="F303">
            <v>1196.5751183858347</v>
          </cell>
          <cell r="G303">
            <v>0</v>
          </cell>
          <cell r="H303">
            <v>41.836381614163656</v>
          </cell>
          <cell r="I303">
            <v>28098.411499999998</v>
          </cell>
        </row>
        <row r="304">
          <cell r="A304" t="str">
            <v>195G</v>
          </cell>
          <cell r="B304" t="str">
            <v>G</v>
          </cell>
          <cell r="C304" t="str">
            <v xml:space="preserve">GARAGEM   </v>
          </cell>
          <cell r="D304" t="str">
            <v xml:space="preserve">CARLO ERNESTO MARIA PARETO              </v>
          </cell>
          <cell r="E304">
            <v>34070.25</v>
          </cell>
          <cell r="F304">
            <v>3064.7555105887568</v>
          </cell>
          <cell r="G304">
            <v>0</v>
          </cell>
          <cell r="H304">
            <v>286.39908941124486</v>
          </cell>
          <cell r="I304">
            <v>37421.404600000002</v>
          </cell>
        </row>
        <row r="305">
          <cell r="A305" t="str">
            <v>197G</v>
          </cell>
          <cell r="B305" t="str">
            <v>G</v>
          </cell>
          <cell r="C305" t="str">
            <v xml:space="preserve">GARAGEM   </v>
          </cell>
          <cell r="D305" t="str">
            <v xml:space="preserve">JOSE NILO DE MOURA PADILHA              </v>
          </cell>
          <cell r="E305">
            <v>24235</v>
          </cell>
          <cell r="F305">
            <v>3089.9535234091454</v>
          </cell>
          <cell r="G305">
            <v>0</v>
          </cell>
          <cell r="H305">
            <v>-2.8899234091441031</v>
          </cell>
          <cell r="I305">
            <v>27322.063600000001</v>
          </cell>
        </row>
        <row r="306">
          <cell r="A306" t="str">
            <v>284G</v>
          </cell>
          <cell r="B306" t="str">
            <v>G</v>
          </cell>
          <cell r="C306" t="str">
            <v xml:space="preserve">GARAGEM   </v>
          </cell>
          <cell r="D306" t="str">
            <v xml:space="preserve">ALEXANDRE ITIRO KARIYA                  </v>
          </cell>
          <cell r="E306">
            <v>32380</v>
          </cell>
          <cell r="F306">
            <v>4048.8283734338597</v>
          </cell>
          <cell r="G306">
            <v>0</v>
          </cell>
          <cell r="H306">
            <v>-0.23217343385977074</v>
          </cell>
          <cell r="I306">
            <v>36428.5962</v>
          </cell>
        </row>
        <row r="307">
          <cell r="A307" t="str">
            <v>304G</v>
          </cell>
          <cell r="B307" t="str">
            <v>G</v>
          </cell>
          <cell r="C307" t="str">
            <v xml:space="preserve">GARAGEM   </v>
          </cell>
          <cell r="D307" t="str">
            <v xml:space="preserve">JOSE CARLOS DA SILVEIRA PINHEIRO NETO   </v>
          </cell>
          <cell r="E307">
            <v>33340</v>
          </cell>
          <cell r="F307">
            <v>4168.867756957532</v>
          </cell>
          <cell r="G307">
            <v>0</v>
          </cell>
          <cell r="H307">
            <v>3.4010430424659717</v>
          </cell>
          <cell r="I307">
            <v>37512.268799999998</v>
          </cell>
        </row>
        <row r="308">
          <cell r="A308" t="str">
            <v>306G</v>
          </cell>
          <cell r="B308" t="str">
            <v>G</v>
          </cell>
          <cell r="C308" t="str">
            <v xml:space="preserve">GARAGEM   </v>
          </cell>
          <cell r="D308" t="str">
            <v xml:space="preserve">PAULO RENATO DA SILVA                   </v>
          </cell>
          <cell r="E308">
            <v>22194.9</v>
          </cell>
          <cell r="F308">
            <v>2495.818849096353</v>
          </cell>
          <cell r="G308">
            <v>0</v>
          </cell>
          <cell r="H308">
            <v>15.036550903643729</v>
          </cell>
          <cell r="I308">
            <v>24705.755399999998</v>
          </cell>
        </row>
        <row r="309">
          <cell r="D309" t="str">
            <v>Total do bloco</v>
          </cell>
          <cell r="E309">
            <v>334210.15000000002</v>
          </cell>
          <cell r="F309">
            <v>37760.129373730502</v>
          </cell>
          <cell r="G309">
            <v>0</v>
          </cell>
          <cell r="H309">
            <v>-2840.0409737305013</v>
          </cell>
          <cell r="I309">
            <v>369130.23840000009</v>
          </cell>
        </row>
        <row r="310">
          <cell r="D310" t="str">
            <v>Total do Empreendimento</v>
          </cell>
          <cell r="E310">
            <v>23735082.229999993</v>
          </cell>
          <cell r="F310">
            <v>2366339.6874859361</v>
          </cell>
          <cell r="G310">
            <v>0</v>
          </cell>
          <cell r="H310">
            <v>-69491.167385938446</v>
          </cell>
          <cell r="I310">
            <v>26031930.750099991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de Navegação"/>
      <sheetName val="Volume Orçamento"/>
      <sheetName val="Volume Premissas"/>
      <sheetName val="Volume"/>
      <sheetName val="Volume  %"/>
      <sheetName val="Preço Orçamento"/>
      <sheetName val="Preço Premissas"/>
      <sheetName val="Preço"/>
      <sheetName val="Preço  %"/>
      <sheetName val="Receita"/>
      <sheetName val="CV"/>
      <sheetName val="DVV"/>
      <sheetName val="CONTRIBUIÇÃO"/>
      <sheetName val="DRE"/>
      <sheetName val="Quadro Premissas"/>
      <sheetName val="Explicação"/>
      <sheetName val="Explicação (4)"/>
      <sheetName val="Explicação (2)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VOLUME</v>
          </cell>
          <cell r="D2">
            <v>2001</v>
          </cell>
          <cell r="E2">
            <v>1</v>
          </cell>
        </row>
        <row r="3">
          <cell r="C3" t="str">
            <v>ton</v>
          </cell>
        </row>
        <row r="4">
          <cell r="D4" t="str">
            <v>JAN</v>
          </cell>
          <cell r="E4" t="str">
            <v>FEV</v>
          </cell>
          <cell r="F4" t="str">
            <v>MAR</v>
          </cell>
          <cell r="G4" t="str">
            <v>ABR</v>
          </cell>
          <cell r="H4" t="str">
            <v>MAI</v>
          </cell>
          <cell r="I4" t="str">
            <v>JUN</v>
          </cell>
          <cell r="J4" t="str">
            <v>JUL</v>
          </cell>
          <cell r="K4" t="str">
            <v>AGO</v>
          </cell>
          <cell r="L4" t="str">
            <v>SET</v>
          </cell>
          <cell r="M4" t="str">
            <v>OUT</v>
          </cell>
          <cell r="N4" t="str">
            <v>NOV</v>
          </cell>
          <cell r="O4" t="str">
            <v>DEZ</v>
          </cell>
          <cell r="P4" t="str">
            <v>TOTAL</v>
          </cell>
        </row>
        <row r="5">
          <cell r="B5" t="str">
            <v>CELULOSE</v>
          </cell>
        </row>
        <row r="6">
          <cell r="B6" t="str">
            <v>MI</v>
          </cell>
          <cell r="D6">
            <v>7090</v>
          </cell>
          <cell r="E6">
            <v>10534</v>
          </cell>
          <cell r="F6">
            <v>7045</v>
          </cell>
          <cell r="G6">
            <v>7201</v>
          </cell>
          <cell r="H6">
            <v>7505</v>
          </cell>
          <cell r="I6">
            <v>7605</v>
          </cell>
          <cell r="J6">
            <v>7505</v>
          </cell>
          <cell r="K6">
            <v>7505</v>
          </cell>
          <cell r="L6">
            <v>8305</v>
          </cell>
          <cell r="M6">
            <v>8805</v>
          </cell>
          <cell r="N6">
            <v>8805</v>
          </cell>
          <cell r="O6">
            <v>9305</v>
          </cell>
          <cell r="P6">
            <v>97210</v>
          </cell>
        </row>
        <row r="7">
          <cell r="B7" t="str">
            <v>ME</v>
          </cell>
          <cell r="D7">
            <v>19610</v>
          </cell>
          <cell r="E7">
            <v>18512</v>
          </cell>
          <cell r="F7">
            <v>21413</v>
          </cell>
          <cell r="G7">
            <v>19510</v>
          </cell>
          <cell r="H7">
            <v>21600</v>
          </cell>
          <cell r="I7">
            <v>19950</v>
          </cell>
          <cell r="J7">
            <v>18200</v>
          </cell>
          <cell r="K7">
            <v>22700</v>
          </cell>
          <cell r="L7">
            <v>23300</v>
          </cell>
          <cell r="M7">
            <v>21750</v>
          </cell>
          <cell r="N7">
            <v>21850</v>
          </cell>
          <cell r="O7">
            <v>24100</v>
          </cell>
          <cell r="P7">
            <v>252495</v>
          </cell>
        </row>
        <row r="8">
          <cell r="B8" t="str">
            <v>PAPÉIS</v>
          </cell>
        </row>
        <row r="9">
          <cell r="B9" t="str">
            <v>MI</v>
          </cell>
        </row>
        <row r="10">
          <cell r="C10" t="str">
            <v>I&amp;E MI</v>
          </cell>
          <cell r="D10">
            <v>9737</v>
          </cell>
          <cell r="E10">
            <v>7262</v>
          </cell>
          <cell r="F10">
            <v>9840</v>
          </cell>
          <cell r="G10">
            <v>10679</v>
          </cell>
          <cell r="H10">
            <v>10219</v>
          </cell>
          <cell r="I10">
            <v>6329</v>
          </cell>
          <cell r="J10">
            <v>10845</v>
          </cell>
          <cell r="K10">
            <v>11525</v>
          </cell>
          <cell r="L10">
            <v>11325</v>
          </cell>
          <cell r="M10">
            <v>11822</v>
          </cell>
          <cell r="N10">
            <v>11690</v>
          </cell>
          <cell r="O10">
            <v>11050</v>
          </cell>
          <cell r="P10">
            <v>122323</v>
          </cell>
        </row>
        <row r="11">
          <cell r="C11" t="str">
            <v>I&amp;E KSR</v>
          </cell>
          <cell r="D11">
            <v>2418</v>
          </cell>
          <cell r="E11">
            <v>2639</v>
          </cell>
          <cell r="F11">
            <v>2759</v>
          </cell>
          <cell r="G11">
            <v>2479</v>
          </cell>
          <cell r="H11">
            <v>2935</v>
          </cell>
          <cell r="I11">
            <v>2392</v>
          </cell>
          <cell r="J11">
            <v>3140</v>
          </cell>
          <cell r="K11">
            <v>2325</v>
          </cell>
          <cell r="L11">
            <v>2920</v>
          </cell>
          <cell r="M11">
            <v>2656</v>
          </cell>
          <cell r="N11">
            <v>2476</v>
          </cell>
          <cell r="O11">
            <v>2431</v>
          </cell>
          <cell r="P11">
            <v>31570</v>
          </cell>
        </row>
        <row r="12">
          <cell r="C12" t="str">
            <v>Cut Size MI</v>
          </cell>
          <cell r="D12">
            <v>4719</v>
          </cell>
          <cell r="E12">
            <v>4792</v>
          </cell>
          <cell r="F12">
            <v>4460</v>
          </cell>
          <cell r="G12">
            <v>4559</v>
          </cell>
          <cell r="H12">
            <v>4909</v>
          </cell>
          <cell r="I12">
            <v>4888</v>
          </cell>
          <cell r="J12">
            <v>5378</v>
          </cell>
          <cell r="K12">
            <v>5071</v>
          </cell>
          <cell r="L12">
            <v>5372</v>
          </cell>
          <cell r="M12">
            <v>6265</v>
          </cell>
          <cell r="N12">
            <v>6202</v>
          </cell>
          <cell r="O12">
            <v>6318</v>
          </cell>
          <cell r="P12">
            <v>62933</v>
          </cell>
        </row>
        <row r="13">
          <cell r="C13" t="str">
            <v>Cut Size KSR</v>
          </cell>
          <cell r="D13">
            <v>588</v>
          </cell>
          <cell r="E13">
            <v>686</v>
          </cell>
          <cell r="F13">
            <v>599</v>
          </cell>
          <cell r="G13">
            <v>699</v>
          </cell>
          <cell r="H13">
            <v>664</v>
          </cell>
          <cell r="I13">
            <v>726</v>
          </cell>
          <cell r="J13">
            <v>719</v>
          </cell>
          <cell r="K13">
            <v>680</v>
          </cell>
          <cell r="L13">
            <v>729</v>
          </cell>
          <cell r="M13">
            <v>674</v>
          </cell>
          <cell r="N13">
            <v>637</v>
          </cell>
          <cell r="O13">
            <v>631</v>
          </cell>
          <cell r="P13">
            <v>8032</v>
          </cell>
        </row>
        <row r="14">
          <cell r="C14" t="str">
            <v>COUCHE JAC MI</v>
          </cell>
          <cell r="D14">
            <v>2791</v>
          </cell>
          <cell r="E14">
            <v>2671</v>
          </cell>
          <cell r="F14">
            <v>3145</v>
          </cell>
          <cell r="G14">
            <v>3157</v>
          </cell>
          <cell r="H14">
            <v>3558</v>
          </cell>
          <cell r="I14">
            <v>3677</v>
          </cell>
          <cell r="J14">
            <v>3839</v>
          </cell>
          <cell r="K14">
            <v>3825</v>
          </cell>
          <cell r="L14">
            <v>4605</v>
          </cell>
          <cell r="M14">
            <v>4939</v>
          </cell>
          <cell r="N14">
            <v>4441</v>
          </cell>
          <cell r="O14">
            <v>3937</v>
          </cell>
          <cell r="P14">
            <v>44585</v>
          </cell>
        </row>
        <row r="15">
          <cell r="C15" t="str">
            <v>COUCHE JAC KSR</v>
          </cell>
          <cell r="D15">
            <v>964</v>
          </cell>
          <cell r="E15">
            <v>1208</v>
          </cell>
          <cell r="F15">
            <v>1086</v>
          </cell>
          <cell r="G15">
            <v>1157</v>
          </cell>
          <cell r="H15">
            <v>1131</v>
          </cell>
          <cell r="I15">
            <v>1204</v>
          </cell>
          <cell r="J15">
            <v>1184</v>
          </cell>
          <cell r="K15">
            <v>1330</v>
          </cell>
          <cell r="L15">
            <v>808</v>
          </cell>
          <cell r="M15">
            <v>732</v>
          </cell>
          <cell r="N15">
            <v>865</v>
          </cell>
          <cell r="O15">
            <v>746</v>
          </cell>
          <cell r="P15">
            <v>12415</v>
          </cell>
        </row>
        <row r="16">
          <cell r="C16" t="str">
            <v>COUCHE PIRA MI</v>
          </cell>
          <cell r="D16">
            <v>3023</v>
          </cell>
          <cell r="E16">
            <v>3228</v>
          </cell>
          <cell r="F16">
            <v>3529</v>
          </cell>
          <cell r="G16">
            <v>3559</v>
          </cell>
          <cell r="H16">
            <v>3898</v>
          </cell>
          <cell r="I16">
            <v>3717</v>
          </cell>
          <cell r="J16">
            <v>3912</v>
          </cell>
          <cell r="K16">
            <v>4394</v>
          </cell>
          <cell r="L16">
            <v>4709</v>
          </cell>
          <cell r="M16">
            <v>4839</v>
          </cell>
          <cell r="N16">
            <v>4003</v>
          </cell>
          <cell r="O16">
            <v>4002</v>
          </cell>
          <cell r="P16">
            <v>46813</v>
          </cell>
        </row>
        <row r="17">
          <cell r="C17" t="str">
            <v>COUCHE PIRA KSR</v>
          </cell>
          <cell r="D17">
            <v>627</v>
          </cell>
          <cell r="E17">
            <v>592</v>
          </cell>
          <cell r="F17">
            <v>660</v>
          </cell>
          <cell r="G17">
            <v>751</v>
          </cell>
          <cell r="H17">
            <v>751</v>
          </cell>
          <cell r="I17">
            <v>783</v>
          </cell>
          <cell r="J17">
            <v>830</v>
          </cell>
          <cell r="K17">
            <v>1015</v>
          </cell>
          <cell r="L17">
            <v>1153</v>
          </cell>
          <cell r="M17">
            <v>1149</v>
          </cell>
          <cell r="N17">
            <v>854</v>
          </cell>
          <cell r="O17">
            <v>948</v>
          </cell>
          <cell r="P17">
            <v>10113</v>
          </cell>
        </row>
        <row r="18">
          <cell r="C18" t="str">
            <v>AUTOCOPIATIVO MI</v>
          </cell>
          <cell r="D18">
            <v>2994</v>
          </cell>
          <cell r="E18">
            <v>2722</v>
          </cell>
          <cell r="F18">
            <v>3024</v>
          </cell>
          <cell r="G18">
            <v>2840</v>
          </cell>
          <cell r="H18">
            <v>3167</v>
          </cell>
          <cell r="I18">
            <v>2996</v>
          </cell>
          <cell r="J18">
            <v>3138</v>
          </cell>
          <cell r="K18">
            <v>3228</v>
          </cell>
          <cell r="L18">
            <v>3411</v>
          </cell>
          <cell r="M18">
            <v>3347</v>
          </cell>
          <cell r="N18">
            <v>3719</v>
          </cell>
          <cell r="O18">
            <v>3324</v>
          </cell>
          <cell r="P18">
            <v>37910</v>
          </cell>
        </row>
        <row r="19">
          <cell r="C19" t="str">
            <v>AUTOCOPIATIVO KSR</v>
          </cell>
          <cell r="D19">
            <v>146</v>
          </cell>
          <cell r="E19">
            <v>128</v>
          </cell>
          <cell r="F19">
            <v>134</v>
          </cell>
          <cell r="G19">
            <v>138</v>
          </cell>
          <cell r="H19">
            <v>142</v>
          </cell>
          <cell r="I19">
            <v>144</v>
          </cell>
          <cell r="J19">
            <v>139</v>
          </cell>
          <cell r="K19">
            <v>155</v>
          </cell>
          <cell r="L19">
            <v>153</v>
          </cell>
          <cell r="M19">
            <v>160</v>
          </cell>
          <cell r="N19">
            <v>165</v>
          </cell>
          <cell r="O19">
            <v>159</v>
          </cell>
          <cell r="P19">
            <v>1763</v>
          </cell>
        </row>
        <row r="20">
          <cell r="C20" t="str">
            <v>TÉRMICO MI</v>
          </cell>
          <cell r="D20">
            <v>773</v>
          </cell>
          <cell r="E20">
            <v>705</v>
          </cell>
          <cell r="F20">
            <v>972</v>
          </cell>
          <cell r="G20">
            <v>948</v>
          </cell>
          <cell r="H20">
            <v>1038</v>
          </cell>
          <cell r="I20">
            <v>862</v>
          </cell>
          <cell r="J20">
            <v>1376</v>
          </cell>
          <cell r="K20">
            <v>1194</v>
          </cell>
          <cell r="L20">
            <v>1068</v>
          </cell>
          <cell r="M20">
            <v>1136</v>
          </cell>
          <cell r="N20">
            <v>988</v>
          </cell>
          <cell r="O20">
            <v>1132</v>
          </cell>
          <cell r="P20">
            <v>12192</v>
          </cell>
        </row>
        <row r="21">
          <cell r="C21" t="str">
            <v>TÉRMICO KSR</v>
          </cell>
          <cell r="D21">
            <v>7</v>
          </cell>
          <cell r="E21">
            <v>8</v>
          </cell>
          <cell r="F21">
            <v>8</v>
          </cell>
          <cell r="G21">
            <v>9</v>
          </cell>
          <cell r="H21">
            <v>9</v>
          </cell>
          <cell r="I21">
            <v>9</v>
          </cell>
          <cell r="J21">
            <v>9</v>
          </cell>
          <cell r="K21">
            <v>9</v>
          </cell>
          <cell r="L21">
            <v>9</v>
          </cell>
          <cell r="M21">
            <v>9</v>
          </cell>
          <cell r="N21">
            <v>8</v>
          </cell>
          <cell r="O21">
            <v>8</v>
          </cell>
          <cell r="P21">
            <v>102</v>
          </cell>
        </row>
        <row r="22">
          <cell r="C22" t="str">
            <v>TERCEIROS MI</v>
          </cell>
          <cell r="D22">
            <v>1334</v>
          </cell>
          <cell r="E22">
            <v>1154</v>
          </cell>
          <cell r="F22">
            <v>1374</v>
          </cell>
          <cell r="G22">
            <v>1360</v>
          </cell>
          <cell r="H22">
            <v>1474</v>
          </cell>
          <cell r="I22">
            <v>1454</v>
          </cell>
          <cell r="J22">
            <v>1534</v>
          </cell>
          <cell r="K22">
            <v>1534</v>
          </cell>
          <cell r="L22">
            <v>1454</v>
          </cell>
          <cell r="M22">
            <v>1494</v>
          </cell>
          <cell r="N22">
            <v>1414</v>
          </cell>
          <cell r="O22">
            <v>1294</v>
          </cell>
          <cell r="P22">
            <v>16874</v>
          </cell>
        </row>
        <row r="23">
          <cell r="C23" t="str">
            <v>OUTROS MI</v>
          </cell>
          <cell r="D23">
            <v>1263</v>
          </cell>
          <cell r="E23">
            <v>1069</v>
          </cell>
          <cell r="F23">
            <v>704</v>
          </cell>
          <cell r="G23">
            <v>851</v>
          </cell>
          <cell r="H23">
            <v>805</v>
          </cell>
          <cell r="I23">
            <v>894</v>
          </cell>
          <cell r="J23">
            <v>859</v>
          </cell>
          <cell r="K23">
            <v>968</v>
          </cell>
          <cell r="L23">
            <v>928</v>
          </cell>
          <cell r="M23">
            <v>1115</v>
          </cell>
          <cell r="N23">
            <v>1084</v>
          </cell>
          <cell r="O23">
            <v>1096</v>
          </cell>
          <cell r="P23">
            <v>11636</v>
          </cell>
        </row>
        <row r="24">
          <cell r="C24" t="str">
            <v>OUTROS KSR</v>
          </cell>
          <cell r="D24">
            <v>60</v>
          </cell>
          <cell r="E24">
            <v>59</v>
          </cell>
          <cell r="F24">
            <v>78</v>
          </cell>
          <cell r="G24">
            <v>72</v>
          </cell>
          <cell r="H24">
            <v>34</v>
          </cell>
          <cell r="I24">
            <v>46</v>
          </cell>
          <cell r="J24">
            <v>39</v>
          </cell>
          <cell r="K24">
            <v>54</v>
          </cell>
          <cell r="L24">
            <v>100</v>
          </cell>
          <cell r="M24">
            <v>130</v>
          </cell>
          <cell r="N24">
            <v>76</v>
          </cell>
          <cell r="O24">
            <v>96</v>
          </cell>
          <cell r="P24">
            <v>844</v>
          </cell>
        </row>
        <row r="25">
          <cell r="B25" t="str">
            <v>ME</v>
          </cell>
        </row>
        <row r="26">
          <cell r="C26" t="str">
            <v>I&amp;E ME</v>
          </cell>
          <cell r="D26">
            <v>6355</v>
          </cell>
          <cell r="E26">
            <v>6445</v>
          </cell>
          <cell r="F26">
            <v>6280</v>
          </cell>
          <cell r="G26">
            <v>4780</v>
          </cell>
          <cell r="H26">
            <v>4780</v>
          </cell>
          <cell r="I26">
            <v>4630</v>
          </cell>
          <cell r="J26">
            <v>3280</v>
          </cell>
          <cell r="K26">
            <v>3000</v>
          </cell>
          <cell r="L26">
            <v>3280</v>
          </cell>
          <cell r="M26">
            <v>3280</v>
          </cell>
          <cell r="N26">
            <v>3280</v>
          </cell>
          <cell r="O26">
            <v>3430</v>
          </cell>
          <cell r="P26">
            <v>52820</v>
          </cell>
        </row>
        <row r="27">
          <cell r="C27" t="str">
            <v>Cut Size ME</v>
          </cell>
          <cell r="D27">
            <v>7347</v>
          </cell>
          <cell r="E27">
            <v>6995</v>
          </cell>
          <cell r="F27">
            <v>8175</v>
          </cell>
          <cell r="G27">
            <v>7945</v>
          </cell>
          <cell r="H27">
            <v>8615</v>
          </cell>
          <cell r="I27">
            <v>7892</v>
          </cell>
          <cell r="J27">
            <v>8285</v>
          </cell>
          <cell r="K27">
            <v>8978</v>
          </cell>
          <cell r="L27">
            <v>7328</v>
          </cell>
          <cell r="M27">
            <v>6735</v>
          </cell>
          <cell r="N27">
            <v>6336</v>
          </cell>
          <cell r="O27">
            <v>8073</v>
          </cell>
          <cell r="P27">
            <v>92704</v>
          </cell>
        </row>
        <row r="28">
          <cell r="C28" t="str">
            <v>COUCHE JAC ME</v>
          </cell>
          <cell r="D28">
            <v>150</v>
          </cell>
          <cell r="E28">
            <v>150</v>
          </cell>
          <cell r="F28">
            <v>150</v>
          </cell>
          <cell r="G28">
            <v>150</v>
          </cell>
          <cell r="H28">
            <v>150</v>
          </cell>
          <cell r="I28">
            <v>150</v>
          </cell>
          <cell r="J28">
            <v>150</v>
          </cell>
          <cell r="K28">
            <v>150</v>
          </cell>
          <cell r="L28">
            <v>150</v>
          </cell>
          <cell r="M28">
            <v>150</v>
          </cell>
          <cell r="N28">
            <v>150</v>
          </cell>
          <cell r="O28">
            <v>150</v>
          </cell>
          <cell r="P28">
            <v>1800</v>
          </cell>
        </row>
        <row r="29">
          <cell r="C29" t="str">
            <v>COUCHE PIRA ME</v>
          </cell>
          <cell r="D29">
            <v>100</v>
          </cell>
          <cell r="E29">
            <v>100</v>
          </cell>
          <cell r="F29">
            <v>100</v>
          </cell>
          <cell r="G29">
            <v>500</v>
          </cell>
          <cell r="H29">
            <v>500</v>
          </cell>
          <cell r="I29">
            <v>500</v>
          </cell>
          <cell r="J29">
            <v>300</v>
          </cell>
          <cell r="K29">
            <v>300</v>
          </cell>
          <cell r="L29">
            <v>300</v>
          </cell>
          <cell r="M29">
            <v>300</v>
          </cell>
          <cell r="N29">
            <v>300</v>
          </cell>
          <cell r="O29">
            <v>300</v>
          </cell>
          <cell r="P29">
            <v>3600</v>
          </cell>
        </row>
        <row r="30">
          <cell r="C30" t="str">
            <v>AUTOCOPIATIVO ME</v>
          </cell>
          <cell r="D30">
            <v>20</v>
          </cell>
          <cell r="E30">
            <v>20</v>
          </cell>
          <cell r="F30">
            <v>20</v>
          </cell>
          <cell r="G30">
            <v>20</v>
          </cell>
          <cell r="H30">
            <v>20</v>
          </cell>
          <cell r="I30">
            <v>20</v>
          </cell>
          <cell r="J30">
            <v>20</v>
          </cell>
          <cell r="K30">
            <v>20</v>
          </cell>
          <cell r="L30">
            <v>20</v>
          </cell>
          <cell r="M30">
            <v>20</v>
          </cell>
          <cell r="N30">
            <v>20</v>
          </cell>
          <cell r="O30">
            <v>20</v>
          </cell>
          <cell r="P30">
            <v>240</v>
          </cell>
        </row>
        <row r="31">
          <cell r="C31" t="str">
            <v>TÉRMICO ME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OUTROS ME</v>
          </cell>
          <cell r="D32">
            <v>25</v>
          </cell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300</v>
          </cell>
        </row>
        <row r="33">
          <cell r="P33">
            <v>921274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romitentes"/>
      <sheetName val="Estoque"/>
      <sheetName val="Boletim de recebimentos  (2)"/>
      <sheetName val="Boletim de recebimentos "/>
      <sheetName val="Despesas Antecipadas"/>
      <sheetName val="CIV"/>
      <sheetName val="Conciliação"/>
      <sheetName val="Boletim de recebimentos"/>
      <sheetName val="Obras em andamento"/>
    </sheetNames>
    <sheetDataSet>
      <sheetData sheetId="0" refreshError="1">
        <row r="4">
          <cell r="I4" t="str">
            <v>01566 - AGRA CYRELA SPE  LTDA</v>
          </cell>
          <cell r="P4">
            <v>38450</v>
          </cell>
        </row>
        <row r="5">
          <cell r="P5">
            <v>0.4783101851851852</v>
          </cell>
        </row>
        <row r="6">
          <cell r="I6" t="str">
            <v>Síntese Financeira dos Contratos por Empreendimento</v>
          </cell>
          <cell r="P6" t="str">
            <v>Página 1 de 1</v>
          </cell>
        </row>
        <row r="8">
          <cell r="I8" t="str">
            <v>Empreendimento 01 - ATMOSFERA</v>
          </cell>
        </row>
        <row r="10">
          <cell r="I10" t="str">
            <v>Data base 31/12/2004</v>
          </cell>
        </row>
        <row r="14">
          <cell r="A14" t="str">
            <v>Cliente</v>
          </cell>
          <cell r="C14" t="str">
            <v xml:space="preserve">Unid. /  </v>
          </cell>
          <cell r="D14" t="str">
            <v>Cto</v>
          </cell>
          <cell r="E14" t="str">
            <v>Cliente</v>
          </cell>
          <cell r="G14" t="str">
            <v xml:space="preserve">Recebido </v>
          </cell>
          <cell r="H14" t="str">
            <v xml:space="preserve">Recebido </v>
          </cell>
          <cell r="I14" t="str">
            <v xml:space="preserve">Último Pgto </v>
          </cell>
          <cell r="J14" t="str">
            <v xml:space="preserve">Parc.  </v>
          </cell>
          <cell r="K14" t="str">
            <v xml:space="preserve">Total </v>
          </cell>
          <cell r="L14" t="str">
            <v xml:space="preserve">Total </v>
          </cell>
          <cell r="M14" t="str">
            <v xml:space="preserve">Parc. à Venc </v>
          </cell>
          <cell r="N14" t="str">
            <v xml:space="preserve">Valor  </v>
          </cell>
          <cell r="P14" t="str">
            <v xml:space="preserve">Residuos </v>
          </cell>
          <cell r="Q14" t="str">
            <v xml:space="preserve">Residuos </v>
          </cell>
          <cell r="R14" t="str">
            <v xml:space="preserve">Saldo  + Resíduos </v>
          </cell>
          <cell r="S14" t="str">
            <v xml:space="preserve">Res. cob. a gerar c. </v>
          </cell>
          <cell r="T14" t="str">
            <v xml:space="preserve">Saldo p/ </v>
          </cell>
        </row>
        <row r="15">
          <cell r="C15" t="str">
            <v xml:space="preserve">Garag. </v>
          </cell>
          <cell r="G15" t="str">
            <v>Nominal</v>
          </cell>
          <cell r="H15" t="str">
            <v>Atualizado</v>
          </cell>
          <cell r="J15" t="str">
            <v xml:space="preserve">Atraso </v>
          </cell>
          <cell r="K15" t="str">
            <v>Atraso</v>
          </cell>
          <cell r="L15" t="str">
            <v xml:space="preserve">c/ Multas </v>
          </cell>
          <cell r="N15" t="str">
            <v xml:space="preserve">à Vencer </v>
          </cell>
          <cell r="P15" t="str">
            <v>p. pagas</v>
          </cell>
          <cell r="Q15" t="str">
            <v xml:space="preserve">a gerar </v>
          </cell>
          <cell r="T15" t="str">
            <v>Quitação</v>
          </cell>
        </row>
        <row r="17">
          <cell r="C17" t="str">
            <v>Bloco: 01 - EDIFÍCIO ORION</v>
          </cell>
        </row>
        <row r="19">
          <cell r="A19" t="str">
            <v>MARCOSJORGEPEREIRA</v>
          </cell>
          <cell r="B19">
            <v>11</v>
          </cell>
          <cell r="C19" t="str">
            <v>011</v>
          </cell>
          <cell r="D19">
            <v>2494</v>
          </cell>
          <cell r="E19" t="str">
            <v>MARCOS JORGE PEREIRA</v>
          </cell>
          <cell r="F19" t="str">
            <v>Ativo</v>
          </cell>
          <cell r="G19">
            <v>63773.29</v>
          </cell>
          <cell r="H19">
            <v>65533.16</v>
          </cell>
          <cell r="I19">
            <v>38442</v>
          </cell>
          <cell r="J19">
            <v>0</v>
          </cell>
          <cell r="K19">
            <v>0</v>
          </cell>
          <cell r="L19">
            <v>0</v>
          </cell>
          <cell r="M19">
            <v>77</v>
          </cell>
          <cell r="N19">
            <v>352060.25</v>
          </cell>
          <cell r="O19">
            <v>352060.25</v>
          </cell>
          <cell r="P19">
            <v>0</v>
          </cell>
          <cell r="Q19">
            <v>0</v>
          </cell>
          <cell r="R19">
            <v>352060.25</v>
          </cell>
          <cell r="S19">
            <v>0</v>
          </cell>
          <cell r="T19">
            <v>308084.43</v>
          </cell>
        </row>
        <row r="20">
          <cell r="A20" t="str">
            <v>CELSOFERNANDOPINESI</v>
          </cell>
          <cell r="B20">
            <v>12</v>
          </cell>
          <cell r="C20" t="str">
            <v>012</v>
          </cell>
          <cell r="D20">
            <v>2632</v>
          </cell>
          <cell r="E20" t="str">
            <v>CELSO FERNANDO PINESI</v>
          </cell>
          <cell r="F20" t="str">
            <v>Ativo</v>
          </cell>
          <cell r="G20">
            <v>182375.88</v>
          </cell>
          <cell r="H20">
            <v>187042.66</v>
          </cell>
          <cell r="I20">
            <v>38408</v>
          </cell>
          <cell r="J20">
            <v>0</v>
          </cell>
          <cell r="K20">
            <v>0</v>
          </cell>
          <cell r="L20">
            <v>0</v>
          </cell>
          <cell r="M20">
            <v>24</v>
          </cell>
          <cell r="N20">
            <v>160558</v>
          </cell>
          <cell r="O20">
            <v>160558</v>
          </cell>
          <cell r="P20">
            <v>0</v>
          </cell>
          <cell r="Q20">
            <v>0</v>
          </cell>
          <cell r="R20">
            <v>160558</v>
          </cell>
          <cell r="S20">
            <v>0</v>
          </cell>
          <cell r="T20">
            <v>160558</v>
          </cell>
        </row>
        <row r="21">
          <cell r="A21" t="str">
            <v>SIMONEFARINADEARAUJO</v>
          </cell>
          <cell r="B21">
            <v>21</v>
          </cell>
          <cell r="C21" t="str">
            <v>021</v>
          </cell>
          <cell r="D21">
            <v>2375</v>
          </cell>
          <cell r="E21" t="str">
            <v>SIMONE FARINA DE ARAUJO</v>
          </cell>
          <cell r="F21" t="str">
            <v>Ativo</v>
          </cell>
          <cell r="G21">
            <v>76496.63</v>
          </cell>
          <cell r="H21">
            <v>81939.89</v>
          </cell>
          <cell r="I21">
            <v>38412</v>
          </cell>
          <cell r="J21">
            <v>0</v>
          </cell>
          <cell r="K21">
            <v>0</v>
          </cell>
          <cell r="L21">
            <v>0</v>
          </cell>
          <cell r="M21">
            <v>76</v>
          </cell>
          <cell r="N21">
            <v>354264.47</v>
          </cell>
          <cell r="O21">
            <v>354264.47</v>
          </cell>
          <cell r="P21">
            <v>0</v>
          </cell>
          <cell r="Q21">
            <v>0</v>
          </cell>
          <cell r="R21">
            <v>354264.47</v>
          </cell>
          <cell r="S21">
            <v>0</v>
          </cell>
          <cell r="T21">
            <v>303935.7</v>
          </cell>
        </row>
        <row r="22">
          <cell r="A22" t="str">
            <v>CLEOMARFERRAZALIANE</v>
          </cell>
          <cell r="B22">
            <v>22</v>
          </cell>
          <cell r="C22" t="str">
            <v>022</v>
          </cell>
          <cell r="D22">
            <v>2493</v>
          </cell>
          <cell r="E22" t="str">
            <v>CLEOMAR FERRAZ ALIANE</v>
          </cell>
          <cell r="F22" t="str">
            <v>Ativo</v>
          </cell>
          <cell r="G22">
            <v>36883.949999999997</v>
          </cell>
          <cell r="H22">
            <v>38948.03</v>
          </cell>
          <cell r="I22">
            <v>38412</v>
          </cell>
          <cell r="J22">
            <v>0</v>
          </cell>
          <cell r="K22">
            <v>0</v>
          </cell>
          <cell r="L22">
            <v>0</v>
          </cell>
          <cell r="M22">
            <v>72</v>
          </cell>
          <cell r="N22">
            <v>387575.51</v>
          </cell>
          <cell r="O22">
            <v>387575.51</v>
          </cell>
          <cell r="P22">
            <v>0</v>
          </cell>
          <cell r="Q22">
            <v>0</v>
          </cell>
          <cell r="R22">
            <v>387575.51</v>
          </cell>
          <cell r="S22">
            <v>0</v>
          </cell>
          <cell r="T22">
            <v>346934.96</v>
          </cell>
        </row>
        <row r="23">
          <cell r="A23" t="str">
            <v>MONICAROGERIAGOMES</v>
          </cell>
          <cell r="B23">
            <v>31</v>
          </cell>
          <cell r="C23" t="str">
            <v>031</v>
          </cell>
          <cell r="D23">
            <v>2181</v>
          </cell>
          <cell r="E23" t="str">
            <v>MONICA ROGERIA GOMES</v>
          </cell>
          <cell r="F23" t="str">
            <v>Ativo</v>
          </cell>
          <cell r="G23">
            <v>53286.15</v>
          </cell>
          <cell r="H23">
            <v>57437.34</v>
          </cell>
          <cell r="I23">
            <v>38201</v>
          </cell>
          <cell r="J23">
            <v>4</v>
          </cell>
          <cell r="K23">
            <v>10236.52</v>
          </cell>
          <cell r="L23">
            <v>10698.86</v>
          </cell>
          <cell r="M23">
            <v>75</v>
          </cell>
          <cell r="N23">
            <v>356412.19</v>
          </cell>
          <cell r="O23">
            <v>366648.71</v>
          </cell>
          <cell r="P23">
            <v>0</v>
          </cell>
          <cell r="Q23">
            <v>0</v>
          </cell>
          <cell r="R23">
            <v>367111.05</v>
          </cell>
          <cell r="S23">
            <v>0</v>
          </cell>
          <cell r="T23">
            <v>326155.48</v>
          </cell>
        </row>
        <row r="24">
          <cell r="A24" t="str">
            <v>FABIOJANSONANGELINI</v>
          </cell>
          <cell r="B24">
            <v>32</v>
          </cell>
          <cell r="C24" t="str">
            <v>032</v>
          </cell>
          <cell r="D24">
            <v>2421</v>
          </cell>
          <cell r="E24" t="str">
            <v>FABIO JANSON ANGELINI</v>
          </cell>
          <cell r="F24" t="str">
            <v>Ativo</v>
          </cell>
          <cell r="G24">
            <v>69506.63</v>
          </cell>
          <cell r="H24">
            <v>71723.58</v>
          </cell>
          <cell r="I24">
            <v>38411</v>
          </cell>
          <cell r="J24">
            <v>0</v>
          </cell>
          <cell r="K24">
            <v>0</v>
          </cell>
          <cell r="L24">
            <v>0</v>
          </cell>
          <cell r="M24">
            <v>76</v>
          </cell>
          <cell r="N24">
            <v>353940.83</v>
          </cell>
          <cell r="O24">
            <v>353940.83</v>
          </cell>
          <cell r="P24">
            <v>0</v>
          </cell>
          <cell r="Q24">
            <v>0</v>
          </cell>
          <cell r="R24">
            <v>353940.83</v>
          </cell>
          <cell r="S24">
            <v>0</v>
          </cell>
          <cell r="T24">
            <v>311073.18</v>
          </cell>
        </row>
        <row r="25">
          <cell r="A25" t="str">
            <v>MARCELODEOLIVEIRABRAGA</v>
          </cell>
          <cell r="B25">
            <v>41</v>
          </cell>
          <cell r="C25" t="str">
            <v>041</v>
          </cell>
          <cell r="D25">
            <v>1869</v>
          </cell>
          <cell r="E25" t="str">
            <v>MARCELO DE OLIVEIRA BRAGA</v>
          </cell>
          <cell r="F25" t="str">
            <v>Ativo</v>
          </cell>
          <cell r="G25">
            <v>59790.48</v>
          </cell>
          <cell r="H25">
            <v>64057.26</v>
          </cell>
          <cell r="I25">
            <v>38392</v>
          </cell>
          <cell r="J25">
            <v>0</v>
          </cell>
          <cell r="K25">
            <v>0</v>
          </cell>
          <cell r="L25">
            <v>0</v>
          </cell>
          <cell r="M25">
            <v>24</v>
          </cell>
          <cell r="N25">
            <v>312651.93</v>
          </cell>
          <cell r="O25">
            <v>312651.93</v>
          </cell>
          <cell r="P25">
            <v>0</v>
          </cell>
          <cell r="Q25">
            <v>0</v>
          </cell>
          <cell r="R25">
            <v>312651.93</v>
          </cell>
          <cell r="S25">
            <v>0</v>
          </cell>
          <cell r="T25">
            <v>312592.87</v>
          </cell>
        </row>
        <row r="26">
          <cell r="A26" t="str">
            <v>ALFREDOPAIVADUARTEJUNIOR</v>
          </cell>
          <cell r="B26">
            <v>42</v>
          </cell>
          <cell r="C26" t="str">
            <v>042</v>
          </cell>
          <cell r="D26">
            <v>2466</v>
          </cell>
          <cell r="E26" t="str">
            <v>ALFREDO PAIVA DUARTE JUNIOR</v>
          </cell>
          <cell r="F26" t="str">
            <v>Ativo</v>
          </cell>
          <cell r="G26">
            <v>211616.21</v>
          </cell>
          <cell r="H26">
            <v>221383.54</v>
          </cell>
          <cell r="I26">
            <v>38428</v>
          </cell>
          <cell r="J26">
            <v>0</v>
          </cell>
          <cell r="K26">
            <v>0</v>
          </cell>
          <cell r="L26">
            <v>0</v>
          </cell>
          <cell r="M26">
            <v>49</v>
          </cell>
          <cell r="N26">
            <v>138538.89000000001</v>
          </cell>
          <cell r="O26">
            <v>138538.89000000001</v>
          </cell>
          <cell r="P26">
            <v>0</v>
          </cell>
          <cell r="Q26">
            <v>0</v>
          </cell>
          <cell r="R26">
            <v>138538.89000000001</v>
          </cell>
          <cell r="S26">
            <v>0</v>
          </cell>
          <cell r="T26">
            <v>127767.17</v>
          </cell>
        </row>
        <row r="27">
          <cell r="A27" t="str">
            <v>ORLANDOSANTINIFILHO</v>
          </cell>
          <cell r="B27">
            <v>51</v>
          </cell>
          <cell r="C27" t="str">
            <v>051</v>
          </cell>
          <cell r="D27">
            <v>2051</v>
          </cell>
          <cell r="E27" t="str">
            <v>ORLANDO SANTINI FILHO</v>
          </cell>
          <cell r="F27" t="str">
            <v>Ativo</v>
          </cell>
          <cell r="G27">
            <v>179067.26</v>
          </cell>
          <cell r="H27">
            <v>193877.14</v>
          </cell>
          <cell r="I27">
            <v>38412</v>
          </cell>
          <cell r="J27">
            <v>0</v>
          </cell>
          <cell r="K27">
            <v>0</v>
          </cell>
          <cell r="L27">
            <v>0</v>
          </cell>
          <cell r="M27">
            <v>26</v>
          </cell>
          <cell r="N27">
            <v>146810.88</v>
          </cell>
          <cell r="O27">
            <v>146810.88</v>
          </cell>
          <cell r="P27">
            <v>0</v>
          </cell>
          <cell r="Q27">
            <v>0</v>
          </cell>
          <cell r="R27">
            <v>146810.88</v>
          </cell>
          <cell r="S27">
            <v>0</v>
          </cell>
          <cell r="T27">
            <v>146315.14000000001</v>
          </cell>
        </row>
        <row r="28">
          <cell r="A28" t="str">
            <v>MARIOSEPE&amp;CIALTDA</v>
          </cell>
          <cell r="B28">
            <v>52</v>
          </cell>
          <cell r="C28" t="str">
            <v>052</v>
          </cell>
          <cell r="D28">
            <v>2413</v>
          </cell>
          <cell r="E28" t="str">
            <v>MARIO SEPE &amp; CIA LTDA</v>
          </cell>
          <cell r="F28" t="str">
            <v>Ativo</v>
          </cell>
          <cell r="G28">
            <v>78618.63</v>
          </cell>
          <cell r="H28">
            <v>81277.240000000005</v>
          </cell>
          <cell r="I28">
            <v>38383</v>
          </cell>
          <cell r="J28">
            <v>1</v>
          </cell>
          <cell r="K28">
            <v>2784.58</v>
          </cell>
          <cell r="L28">
            <v>2857.91</v>
          </cell>
          <cell r="M28">
            <v>70</v>
          </cell>
          <cell r="N28">
            <v>335513.3</v>
          </cell>
          <cell r="O28">
            <v>338297.88</v>
          </cell>
          <cell r="P28">
            <v>0</v>
          </cell>
          <cell r="Q28">
            <v>0</v>
          </cell>
          <cell r="R28">
            <v>338371.21</v>
          </cell>
          <cell r="S28">
            <v>0</v>
          </cell>
          <cell r="T28">
            <v>307057.26</v>
          </cell>
        </row>
        <row r="29">
          <cell r="A29" t="str">
            <v>CASSIANOBITTENCOURTSIQUEIRA</v>
          </cell>
          <cell r="B29">
            <v>61</v>
          </cell>
          <cell r="C29" t="str">
            <v>061</v>
          </cell>
          <cell r="D29">
            <v>1874</v>
          </cell>
          <cell r="E29" t="str">
            <v>CASSIANO BITTENCOURT SIQUEIRA</v>
          </cell>
          <cell r="F29" t="str">
            <v>Ativo</v>
          </cell>
          <cell r="G29">
            <v>153669.99</v>
          </cell>
          <cell r="H29">
            <v>170342.39999999999</v>
          </cell>
          <cell r="I29">
            <v>38412</v>
          </cell>
          <cell r="J29">
            <v>0</v>
          </cell>
          <cell r="K29">
            <v>0</v>
          </cell>
          <cell r="L29">
            <v>0</v>
          </cell>
          <cell r="M29">
            <v>24</v>
          </cell>
          <cell r="N29">
            <v>184225.31</v>
          </cell>
          <cell r="O29">
            <v>184225.31</v>
          </cell>
          <cell r="P29">
            <v>0</v>
          </cell>
          <cell r="Q29">
            <v>0</v>
          </cell>
          <cell r="R29">
            <v>184225.31</v>
          </cell>
          <cell r="S29">
            <v>0</v>
          </cell>
          <cell r="T29">
            <v>184225.31</v>
          </cell>
        </row>
        <row r="30">
          <cell r="A30" t="str">
            <v>PIERREEDDO</v>
          </cell>
          <cell r="B30">
            <v>62</v>
          </cell>
          <cell r="C30" t="str">
            <v>062</v>
          </cell>
          <cell r="D30">
            <v>2342</v>
          </cell>
          <cell r="E30" t="str">
            <v>PIERRE EDDO</v>
          </cell>
          <cell r="F30" t="str">
            <v>Ativo</v>
          </cell>
          <cell r="G30">
            <v>118890.49</v>
          </cell>
          <cell r="H30">
            <v>126568.29</v>
          </cell>
          <cell r="I30">
            <v>38432</v>
          </cell>
          <cell r="J30">
            <v>1</v>
          </cell>
          <cell r="K30">
            <v>349.73</v>
          </cell>
          <cell r="L30">
            <v>378.05</v>
          </cell>
          <cell r="M30">
            <v>24</v>
          </cell>
          <cell r="N30">
            <v>228476.72</v>
          </cell>
          <cell r="O30">
            <v>228826.45</v>
          </cell>
          <cell r="P30">
            <v>0</v>
          </cell>
          <cell r="Q30">
            <v>0</v>
          </cell>
          <cell r="R30">
            <v>228854.77</v>
          </cell>
          <cell r="S30">
            <v>0</v>
          </cell>
          <cell r="T30">
            <v>228668.66</v>
          </cell>
        </row>
        <row r="31">
          <cell r="A31" t="str">
            <v>JOSEFAMARTINZANATTA</v>
          </cell>
          <cell r="B31">
            <v>71</v>
          </cell>
          <cell r="C31" t="str">
            <v>071</v>
          </cell>
          <cell r="D31">
            <v>1835</v>
          </cell>
          <cell r="E31" t="str">
            <v>JOSEFA MARTIN ZANATTA</v>
          </cell>
          <cell r="F31" t="str">
            <v>Ativo</v>
          </cell>
          <cell r="G31">
            <v>80426.880000000005</v>
          </cell>
          <cell r="H31">
            <v>86642.64</v>
          </cell>
          <cell r="I31">
            <v>38412</v>
          </cell>
          <cell r="J31">
            <v>0</v>
          </cell>
          <cell r="K31">
            <v>0</v>
          </cell>
          <cell r="L31">
            <v>0</v>
          </cell>
          <cell r="M31">
            <v>27</v>
          </cell>
          <cell r="N31">
            <v>304360.33</v>
          </cell>
          <cell r="O31">
            <v>304360.33</v>
          </cell>
          <cell r="P31">
            <v>0</v>
          </cell>
          <cell r="Q31">
            <v>0</v>
          </cell>
          <cell r="R31">
            <v>304360.33</v>
          </cell>
          <cell r="S31">
            <v>0</v>
          </cell>
          <cell r="T31">
            <v>304217.55</v>
          </cell>
        </row>
        <row r="32">
          <cell r="A32" t="str">
            <v>JACIRASARZEDASLOPES</v>
          </cell>
          <cell r="B32">
            <v>72</v>
          </cell>
          <cell r="C32" t="str">
            <v>072</v>
          </cell>
          <cell r="D32">
            <v>2030</v>
          </cell>
          <cell r="E32" t="str">
            <v>JACIRA SARZEDAS LOPES</v>
          </cell>
          <cell r="F32" t="str">
            <v>Ativo</v>
          </cell>
          <cell r="G32">
            <v>74124.2</v>
          </cell>
          <cell r="H32">
            <v>78872.3</v>
          </cell>
          <cell r="I32">
            <v>38412</v>
          </cell>
          <cell r="J32">
            <v>1</v>
          </cell>
          <cell r="K32">
            <v>7215.84</v>
          </cell>
          <cell r="L32">
            <v>7432.32</v>
          </cell>
          <cell r="M32">
            <v>26</v>
          </cell>
          <cell r="N32">
            <v>313009.8</v>
          </cell>
          <cell r="O32">
            <v>320225.64</v>
          </cell>
          <cell r="P32">
            <v>0</v>
          </cell>
          <cell r="Q32">
            <v>0</v>
          </cell>
          <cell r="R32">
            <v>320442.12</v>
          </cell>
          <cell r="S32">
            <v>0</v>
          </cell>
          <cell r="T32">
            <v>320155.76</v>
          </cell>
        </row>
        <row r="33">
          <cell r="A33" t="str">
            <v>RICARDOPEREIRADESOUZASCHWERY</v>
          </cell>
          <cell r="B33">
            <v>81</v>
          </cell>
          <cell r="C33" t="str">
            <v>081</v>
          </cell>
          <cell r="D33">
            <v>1815</v>
          </cell>
          <cell r="E33" t="str">
            <v>RICARDO PEREIRA DE SOUZA SCHWERY</v>
          </cell>
          <cell r="F33" t="str">
            <v>Ativo</v>
          </cell>
          <cell r="G33">
            <v>78999.02</v>
          </cell>
          <cell r="H33">
            <v>82108.539999999994</v>
          </cell>
          <cell r="I33">
            <v>38435</v>
          </cell>
          <cell r="J33">
            <v>0</v>
          </cell>
          <cell r="K33">
            <v>0</v>
          </cell>
          <cell r="L33">
            <v>0</v>
          </cell>
          <cell r="M33">
            <v>69</v>
          </cell>
          <cell r="N33">
            <v>345970.94</v>
          </cell>
          <cell r="O33">
            <v>345970.94</v>
          </cell>
          <cell r="P33">
            <v>0</v>
          </cell>
          <cell r="Q33">
            <v>0</v>
          </cell>
          <cell r="R33">
            <v>345970.94</v>
          </cell>
          <cell r="S33">
            <v>0</v>
          </cell>
          <cell r="T33">
            <v>312306.34000000003</v>
          </cell>
        </row>
        <row r="34">
          <cell r="A34" t="str">
            <v>REGINALDOPEROSIN</v>
          </cell>
          <cell r="B34">
            <v>82</v>
          </cell>
          <cell r="C34" t="str">
            <v>082</v>
          </cell>
          <cell r="D34">
            <v>2053</v>
          </cell>
          <cell r="E34" t="str">
            <v>REGINALDO PEROSIN</v>
          </cell>
          <cell r="F34" t="str">
            <v>Ativo</v>
          </cell>
          <cell r="G34">
            <v>45607.86</v>
          </cell>
          <cell r="H34">
            <v>48050.39</v>
          </cell>
          <cell r="I34">
            <v>38412</v>
          </cell>
          <cell r="J34">
            <v>0</v>
          </cell>
          <cell r="K34">
            <v>0</v>
          </cell>
          <cell r="L34">
            <v>0</v>
          </cell>
          <cell r="M34">
            <v>73</v>
          </cell>
          <cell r="N34">
            <v>381853.86</v>
          </cell>
          <cell r="O34">
            <v>381853.86</v>
          </cell>
          <cell r="P34">
            <v>0</v>
          </cell>
          <cell r="Q34">
            <v>0</v>
          </cell>
          <cell r="R34">
            <v>381853.86</v>
          </cell>
          <cell r="S34">
            <v>0</v>
          </cell>
          <cell r="T34">
            <v>344964.77</v>
          </cell>
        </row>
        <row r="35">
          <cell r="A35" t="str">
            <v>IRENEMICHELETQUINTAES</v>
          </cell>
          <cell r="B35">
            <v>91</v>
          </cell>
          <cell r="C35" t="str">
            <v>091</v>
          </cell>
          <cell r="D35">
            <v>1809</v>
          </cell>
          <cell r="E35" t="str">
            <v>IRENE MICHELET QUINTAES</v>
          </cell>
          <cell r="F35" t="str">
            <v>Ativo</v>
          </cell>
          <cell r="G35">
            <v>87717.69</v>
          </cell>
          <cell r="H35">
            <v>95856.07</v>
          </cell>
          <cell r="I35">
            <v>38412</v>
          </cell>
          <cell r="J35">
            <v>0</v>
          </cell>
          <cell r="K35">
            <v>0</v>
          </cell>
          <cell r="L35">
            <v>0</v>
          </cell>
          <cell r="M35">
            <v>69</v>
          </cell>
          <cell r="N35">
            <v>326538.8</v>
          </cell>
          <cell r="O35">
            <v>326538.8</v>
          </cell>
          <cell r="P35">
            <v>0</v>
          </cell>
          <cell r="Q35">
            <v>0</v>
          </cell>
          <cell r="R35">
            <v>326538.8</v>
          </cell>
          <cell r="S35">
            <v>0</v>
          </cell>
          <cell r="T35">
            <v>293419.09999999998</v>
          </cell>
        </row>
        <row r="36">
          <cell r="A36" t="str">
            <v>CARLOSALBERTOSCARLATO</v>
          </cell>
          <cell r="B36">
            <v>92</v>
          </cell>
          <cell r="C36" t="str">
            <v>092</v>
          </cell>
          <cell r="D36">
            <v>2042</v>
          </cell>
          <cell r="E36" t="str">
            <v>CARLOS ALBERTO SCARLATO</v>
          </cell>
          <cell r="F36" t="str">
            <v>Ativo</v>
          </cell>
          <cell r="G36">
            <v>63662.9</v>
          </cell>
          <cell r="H36">
            <v>66193.95</v>
          </cell>
          <cell r="I36">
            <v>38411</v>
          </cell>
          <cell r="J36">
            <v>0</v>
          </cell>
          <cell r="K36">
            <v>0</v>
          </cell>
          <cell r="L36">
            <v>0</v>
          </cell>
          <cell r="M36">
            <v>70</v>
          </cell>
          <cell r="N36">
            <v>361596.03</v>
          </cell>
          <cell r="O36">
            <v>361596.03</v>
          </cell>
          <cell r="P36">
            <v>0</v>
          </cell>
          <cell r="Q36">
            <v>0</v>
          </cell>
          <cell r="R36">
            <v>361596.03</v>
          </cell>
          <cell r="S36">
            <v>0</v>
          </cell>
          <cell r="T36">
            <v>323833.24</v>
          </cell>
        </row>
        <row r="37">
          <cell r="A37" t="str">
            <v>ALBERTOMARUMFILHO</v>
          </cell>
          <cell r="B37">
            <v>101</v>
          </cell>
          <cell r="C37" t="str">
            <v>101</v>
          </cell>
          <cell r="D37">
            <v>1806</v>
          </cell>
          <cell r="E37" t="str">
            <v>ALBERTO MARUM FILHO</v>
          </cell>
          <cell r="F37" t="str">
            <v>Ativo</v>
          </cell>
          <cell r="G37">
            <v>284000</v>
          </cell>
          <cell r="H37">
            <v>315009.05</v>
          </cell>
          <cell r="I37">
            <v>38138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A38" t="str">
            <v>MARCIOAUGUSTOLACRETADIANESI</v>
          </cell>
          <cell r="B38">
            <v>102</v>
          </cell>
          <cell r="C38" t="str">
            <v>102</v>
          </cell>
          <cell r="D38">
            <v>2142</v>
          </cell>
          <cell r="E38" t="str">
            <v>MARCIO AUGUSTO LACRETA DI ANESI</v>
          </cell>
          <cell r="F38" t="str">
            <v>Ativo</v>
          </cell>
          <cell r="G38">
            <v>58201.62</v>
          </cell>
          <cell r="H38">
            <v>61719.15</v>
          </cell>
          <cell r="I38">
            <v>38432</v>
          </cell>
          <cell r="J38">
            <v>0</v>
          </cell>
          <cell r="K38">
            <v>0</v>
          </cell>
          <cell r="L38">
            <v>0</v>
          </cell>
          <cell r="M38">
            <v>29</v>
          </cell>
          <cell r="N38">
            <v>315969.61</v>
          </cell>
          <cell r="O38">
            <v>315969.61</v>
          </cell>
          <cell r="P38">
            <v>0</v>
          </cell>
          <cell r="Q38">
            <v>0</v>
          </cell>
          <cell r="R38">
            <v>315969.61</v>
          </cell>
          <cell r="S38">
            <v>0</v>
          </cell>
          <cell r="T38">
            <v>314721.78000000003</v>
          </cell>
        </row>
        <row r="39">
          <cell r="A39" t="str">
            <v>SOLINARDEFREITASLEITE</v>
          </cell>
          <cell r="B39">
            <v>111</v>
          </cell>
          <cell r="C39" t="str">
            <v>111</v>
          </cell>
          <cell r="D39">
            <v>1889</v>
          </cell>
          <cell r="E39" t="str">
            <v>SOLINAR DE FREITAS LEITE</v>
          </cell>
          <cell r="F39" t="str">
            <v>Ativo</v>
          </cell>
          <cell r="G39">
            <v>89281.75</v>
          </cell>
          <cell r="H39">
            <v>96163.73</v>
          </cell>
          <cell r="I39">
            <v>38440</v>
          </cell>
          <cell r="J39">
            <v>0</v>
          </cell>
          <cell r="K39">
            <v>0</v>
          </cell>
          <cell r="L39">
            <v>0</v>
          </cell>
          <cell r="M39">
            <v>70</v>
          </cell>
          <cell r="N39">
            <v>336023.52</v>
          </cell>
          <cell r="O39">
            <v>336023.52</v>
          </cell>
          <cell r="P39">
            <v>0</v>
          </cell>
          <cell r="Q39">
            <v>0</v>
          </cell>
          <cell r="R39">
            <v>336023.52</v>
          </cell>
          <cell r="S39">
            <v>0</v>
          </cell>
          <cell r="T39">
            <v>301594.61</v>
          </cell>
        </row>
        <row r="40">
          <cell r="A40" t="str">
            <v>HAROLDORIBEIRODOSSANTOS</v>
          </cell>
          <cell r="B40">
            <v>112</v>
          </cell>
          <cell r="C40" t="str">
            <v>112</v>
          </cell>
          <cell r="D40">
            <v>2410</v>
          </cell>
          <cell r="E40" t="str">
            <v>HAROLDO RIBEIRO DOS SANTOS</v>
          </cell>
          <cell r="F40" t="str">
            <v>Ativo</v>
          </cell>
          <cell r="G40">
            <v>217685.25</v>
          </cell>
          <cell r="H40">
            <v>221609.28</v>
          </cell>
          <cell r="I40">
            <v>38412</v>
          </cell>
          <cell r="J40">
            <v>0</v>
          </cell>
          <cell r="K40">
            <v>0</v>
          </cell>
          <cell r="L40">
            <v>0</v>
          </cell>
          <cell r="M40">
            <v>29</v>
          </cell>
          <cell r="N40">
            <v>144658.54</v>
          </cell>
          <cell r="O40">
            <v>144658.54</v>
          </cell>
          <cell r="P40">
            <v>0</v>
          </cell>
          <cell r="Q40">
            <v>0</v>
          </cell>
          <cell r="R40">
            <v>144658.54</v>
          </cell>
          <cell r="S40">
            <v>0</v>
          </cell>
          <cell r="T40">
            <v>141769.17000000001</v>
          </cell>
        </row>
        <row r="41">
          <cell r="A41" t="str">
            <v>BENOPETLIK</v>
          </cell>
          <cell r="B41">
            <v>121</v>
          </cell>
          <cell r="C41" t="str">
            <v>121</v>
          </cell>
          <cell r="D41">
            <v>1833</v>
          </cell>
          <cell r="E41" t="str">
            <v>BENO PETLIK</v>
          </cell>
          <cell r="F41" t="str">
            <v>Ativo</v>
          </cell>
          <cell r="G41">
            <v>142808.59</v>
          </cell>
          <cell r="H41">
            <v>155367.53</v>
          </cell>
          <cell r="I41">
            <v>38392</v>
          </cell>
          <cell r="J41">
            <v>0</v>
          </cell>
          <cell r="K41">
            <v>0</v>
          </cell>
          <cell r="L41">
            <v>0</v>
          </cell>
          <cell r="M41">
            <v>61</v>
          </cell>
          <cell r="N41">
            <v>253038.77</v>
          </cell>
          <cell r="O41">
            <v>253038.77</v>
          </cell>
          <cell r="P41">
            <v>0</v>
          </cell>
          <cell r="Q41">
            <v>0</v>
          </cell>
          <cell r="R41">
            <v>253038.77</v>
          </cell>
          <cell r="S41">
            <v>0</v>
          </cell>
          <cell r="T41">
            <v>222616.77</v>
          </cell>
        </row>
        <row r="42">
          <cell r="A42" t="str">
            <v>PAULORODRIGUESALEXANDRE</v>
          </cell>
          <cell r="B42">
            <v>122</v>
          </cell>
          <cell r="C42" t="str">
            <v>122</v>
          </cell>
          <cell r="D42">
            <v>2343</v>
          </cell>
          <cell r="E42" t="str">
            <v>PAULO RODRIGUES ALEXANDRE</v>
          </cell>
          <cell r="F42" t="str">
            <v>Ativo</v>
          </cell>
          <cell r="G42">
            <v>72522.5</v>
          </cell>
          <cell r="H42">
            <v>76084.399999999994</v>
          </cell>
          <cell r="I42">
            <v>38442</v>
          </cell>
          <cell r="J42">
            <v>0</v>
          </cell>
          <cell r="K42">
            <v>0</v>
          </cell>
          <cell r="L42">
            <v>0</v>
          </cell>
          <cell r="M42">
            <v>75</v>
          </cell>
          <cell r="N42">
            <v>368890.46</v>
          </cell>
          <cell r="O42">
            <v>368890.46</v>
          </cell>
          <cell r="P42">
            <v>0</v>
          </cell>
          <cell r="Q42">
            <v>0</v>
          </cell>
          <cell r="R42">
            <v>368890.46</v>
          </cell>
          <cell r="S42">
            <v>0</v>
          </cell>
          <cell r="T42">
            <v>325520.55</v>
          </cell>
        </row>
        <row r="43">
          <cell r="A43" t="str">
            <v>LEMARREPRODUÇÕESGRAFICASLTDA</v>
          </cell>
          <cell r="B43">
            <v>131</v>
          </cell>
          <cell r="C43" t="str">
            <v>131</v>
          </cell>
          <cell r="D43">
            <v>1903</v>
          </cell>
          <cell r="E43" t="str">
            <v>LEMAR REPRODUÇÕES GRAFICAS LTDA</v>
          </cell>
          <cell r="F43" t="str">
            <v>Ativo</v>
          </cell>
          <cell r="G43">
            <v>283454.61</v>
          </cell>
          <cell r="H43">
            <v>304833.03999999998</v>
          </cell>
          <cell r="I43">
            <v>38412</v>
          </cell>
          <cell r="J43">
            <v>0</v>
          </cell>
          <cell r="K43">
            <v>0</v>
          </cell>
          <cell r="L43">
            <v>0</v>
          </cell>
          <cell r="M43">
            <v>2</v>
          </cell>
          <cell r="N43">
            <v>13437.62</v>
          </cell>
          <cell r="O43">
            <v>13437.62</v>
          </cell>
          <cell r="P43">
            <v>0</v>
          </cell>
          <cell r="Q43">
            <v>0</v>
          </cell>
          <cell r="R43">
            <v>13437.62</v>
          </cell>
          <cell r="S43">
            <v>0</v>
          </cell>
          <cell r="T43">
            <v>13437.62</v>
          </cell>
        </row>
        <row r="44">
          <cell r="A44" t="str">
            <v>FABIANANOGUEIRADACUNHAPACCES</v>
          </cell>
          <cell r="B44">
            <v>132</v>
          </cell>
          <cell r="C44" t="str">
            <v>132</v>
          </cell>
          <cell r="D44">
            <v>2486</v>
          </cell>
          <cell r="E44" t="str">
            <v>FABIANA NOGUEIRA DA CUNHA PACCES</v>
          </cell>
          <cell r="F44" t="str">
            <v>Ativo</v>
          </cell>
          <cell r="G44">
            <v>57733.919999999998</v>
          </cell>
          <cell r="H44">
            <v>59966.07</v>
          </cell>
          <cell r="I44">
            <v>38432</v>
          </cell>
          <cell r="J44">
            <v>0</v>
          </cell>
          <cell r="K44">
            <v>0</v>
          </cell>
          <cell r="L44">
            <v>0</v>
          </cell>
          <cell r="M44">
            <v>20</v>
          </cell>
          <cell r="N44">
            <v>341673.1</v>
          </cell>
          <cell r="O44">
            <v>341673.1</v>
          </cell>
          <cell r="P44">
            <v>0</v>
          </cell>
          <cell r="Q44">
            <v>0</v>
          </cell>
          <cell r="R44">
            <v>341673.1</v>
          </cell>
          <cell r="S44">
            <v>0</v>
          </cell>
          <cell r="T44">
            <v>341673.1</v>
          </cell>
        </row>
        <row r="45">
          <cell r="A45" t="str">
            <v>HELDERLUIZCORREA</v>
          </cell>
          <cell r="B45">
            <v>141</v>
          </cell>
          <cell r="C45" t="str">
            <v>141</v>
          </cell>
          <cell r="D45">
            <v>1860</v>
          </cell>
          <cell r="E45" t="str">
            <v>HELDER LUIZ CORREA</v>
          </cell>
          <cell r="F45" t="str">
            <v>Ativo</v>
          </cell>
          <cell r="G45">
            <v>73833.179999999993</v>
          </cell>
          <cell r="H45">
            <v>80168.66</v>
          </cell>
          <cell r="I45">
            <v>38336</v>
          </cell>
          <cell r="J45">
            <v>6</v>
          </cell>
          <cell r="K45">
            <v>35737.96</v>
          </cell>
          <cell r="L45">
            <v>37682.239999999998</v>
          </cell>
          <cell r="M45">
            <v>28</v>
          </cell>
          <cell r="N45">
            <v>265730.18</v>
          </cell>
          <cell r="O45">
            <v>301468.14</v>
          </cell>
          <cell r="P45">
            <v>0</v>
          </cell>
          <cell r="Q45">
            <v>0</v>
          </cell>
          <cell r="R45">
            <v>303412.42</v>
          </cell>
          <cell r="S45">
            <v>0</v>
          </cell>
          <cell r="T45">
            <v>303326.21000000002</v>
          </cell>
        </row>
        <row r="46">
          <cell r="A46" t="str">
            <v>MARIACRISTINAGASPAROTTI</v>
          </cell>
          <cell r="B46">
            <v>142</v>
          </cell>
          <cell r="C46" t="str">
            <v>142</v>
          </cell>
          <cell r="D46">
            <v>2348</v>
          </cell>
          <cell r="E46" t="str">
            <v>MARIA CRISTINA GASPAROTTI</v>
          </cell>
          <cell r="F46" t="str">
            <v>Ativo</v>
          </cell>
          <cell r="G46">
            <v>33288.18</v>
          </cell>
          <cell r="H46">
            <v>34624.449999999997</v>
          </cell>
          <cell r="I46">
            <v>38357</v>
          </cell>
          <cell r="J46">
            <v>4</v>
          </cell>
          <cell r="K46">
            <v>13407.84</v>
          </cell>
          <cell r="L46">
            <v>14013.44</v>
          </cell>
          <cell r="M46">
            <v>75</v>
          </cell>
          <cell r="N46">
            <v>399275.89</v>
          </cell>
          <cell r="O46">
            <v>412683.73000000004</v>
          </cell>
          <cell r="P46">
            <v>0</v>
          </cell>
          <cell r="Q46">
            <v>0</v>
          </cell>
          <cell r="R46">
            <v>413289.33</v>
          </cell>
          <cell r="S46">
            <v>0</v>
          </cell>
          <cell r="T46">
            <v>369165.54</v>
          </cell>
        </row>
        <row r="47">
          <cell r="A47" t="str">
            <v>ALEXANDREHIDEOKITAHARA</v>
          </cell>
          <cell r="B47">
            <v>151</v>
          </cell>
          <cell r="C47" t="str">
            <v>151</v>
          </cell>
          <cell r="D47">
            <v>1842</v>
          </cell>
          <cell r="E47" t="str">
            <v>ALEXANDRE HIDEO KITAHARA</v>
          </cell>
          <cell r="F47" t="str">
            <v>Ativo</v>
          </cell>
          <cell r="G47">
            <v>94641.4</v>
          </cell>
          <cell r="H47">
            <v>102305.16</v>
          </cell>
          <cell r="I47">
            <v>38412</v>
          </cell>
          <cell r="J47">
            <v>0</v>
          </cell>
          <cell r="K47">
            <v>0</v>
          </cell>
          <cell r="L47">
            <v>0</v>
          </cell>
          <cell r="M47">
            <v>68</v>
          </cell>
          <cell r="N47">
            <v>334573.5</v>
          </cell>
          <cell r="O47">
            <v>334573.5</v>
          </cell>
          <cell r="P47">
            <v>0</v>
          </cell>
          <cell r="Q47">
            <v>0</v>
          </cell>
          <cell r="R47">
            <v>334573.5</v>
          </cell>
          <cell r="S47">
            <v>0</v>
          </cell>
          <cell r="T47">
            <v>300871.02</v>
          </cell>
        </row>
        <row r="48">
          <cell r="A48" t="str">
            <v>JOSERENATOPOLYCENOBERNARDES</v>
          </cell>
          <cell r="B48">
            <v>152</v>
          </cell>
          <cell r="C48" t="str">
            <v>152</v>
          </cell>
          <cell r="D48">
            <v>2201</v>
          </cell>
          <cell r="E48" t="str">
            <v>JOSE RENATO POLYCENO BERNARDES</v>
          </cell>
          <cell r="F48" t="str">
            <v>Ativo</v>
          </cell>
          <cell r="G48">
            <v>53218.64</v>
          </cell>
          <cell r="H48">
            <v>55414.71</v>
          </cell>
          <cell r="I48">
            <v>38412</v>
          </cell>
          <cell r="J48">
            <v>0</v>
          </cell>
          <cell r="K48">
            <v>0</v>
          </cell>
          <cell r="L48">
            <v>0</v>
          </cell>
          <cell r="M48">
            <v>24</v>
          </cell>
          <cell r="N48">
            <v>352543.73</v>
          </cell>
          <cell r="O48">
            <v>352543.73</v>
          </cell>
          <cell r="P48">
            <v>0</v>
          </cell>
          <cell r="Q48">
            <v>0</v>
          </cell>
          <cell r="R48">
            <v>352543.73</v>
          </cell>
          <cell r="S48">
            <v>0</v>
          </cell>
          <cell r="T48">
            <v>352543.73</v>
          </cell>
        </row>
        <row r="49">
          <cell r="A49" t="str">
            <v>ELIASJOSÉMARTINSJUNIOR</v>
          </cell>
          <cell r="B49">
            <v>161</v>
          </cell>
          <cell r="C49" t="str">
            <v>161</v>
          </cell>
          <cell r="D49">
            <v>1843</v>
          </cell>
          <cell r="E49" t="str">
            <v>ELIAS JOSÉ MARTINS JUNIOR</v>
          </cell>
          <cell r="F49" t="str">
            <v>Ativo</v>
          </cell>
          <cell r="G49">
            <v>94991.41</v>
          </cell>
          <cell r="H49">
            <v>102730.29</v>
          </cell>
          <cell r="I49">
            <v>38412</v>
          </cell>
          <cell r="J49">
            <v>0</v>
          </cell>
          <cell r="K49">
            <v>0</v>
          </cell>
          <cell r="L49">
            <v>0</v>
          </cell>
          <cell r="M49">
            <v>68</v>
          </cell>
          <cell r="N49">
            <v>325131.23</v>
          </cell>
          <cell r="O49">
            <v>325131.23</v>
          </cell>
          <cell r="P49">
            <v>0</v>
          </cell>
          <cell r="Q49">
            <v>0</v>
          </cell>
          <cell r="R49">
            <v>325131.23</v>
          </cell>
          <cell r="S49">
            <v>0</v>
          </cell>
          <cell r="T49">
            <v>291430.08</v>
          </cell>
        </row>
        <row r="50">
          <cell r="A50" t="str">
            <v>ANTONIOCARLOSDEANDRADEJUNIOR</v>
          </cell>
          <cell r="B50">
            <v>162</v>
          </cell>
          <cell r="C50" t="str">
            <v>162</v>
          </cell>
          <cell r="D50">
            <v>1988</v>
          </cell>
          <cell r="E50" t="str">
            <v>ANTONIO CARLOS DE ANDRADE JUNIOR</v>
          </cell>
          <cell r="F50" t="str">
            <v>Ativo</v>
          </cell>
          <cell r="G50">
            <v>121222.93</v>
          </cell>
          <cell r="H50">
            <v>132353.60999999999</v>
          </cell>
          <cell r="I50">
            <v>38441</v>
          </cell>
          <cell r="J50">
            <v>0</v>
          </cell>
          <cell r="K50">
            <v>0</v>
          </cell>
          <cell r="L50">
            <v>0</v>
          </cell>
          <cell r="M50">
            <v>25</v>
          </cell>
          <cell r="N50">
            <v>233064.93</v>
          </cell>
          <cell r="O50">
            <v>233064.93</v>
          </cell>
          <cell r="P50">
            <v>0</v>
          </cell>
          <cell r="Q50">
            <v>0</v>
          </cell>
          <cell r="R50">
            <v>233064.93</v>
          </cell>
          <cell r="S50">
            <v>0</v>
          </cell>
          <cell r="T50">
            <v>232854.33</v>
          </cell>
        </row>
        <row r="51">
          <cell r="A51" t="str">
            <v>LUCILATOSONEATTICCIATI</v>
          </cell>
          <cell r="B51">
            <v>171</v>
          </cell>
          <cell r="C51" t="str">
            <v>171</v>
          </cell>
          <cell r="D51">
            <v>1954</v>
          </cell>
          <cell r="E51" t="str">
            <v>LUCILA TOSONE ATTICCIATI</v>
          </cell>
          <cell r="F51" t="str">
            <v>Ativo</v>
          </cell>
          <cell r="G51">
            <v>156344.03</v>
          </cell>
          <cell r="H51">
            <v>166588.07</v>
          </cell>
          <cell r="I51">
            <v>38442</v>
          </cell>
          <cell r="J51">
            <v>0</v>
          </cell>
          <cell r="K51">
            <v>0</v>
          </cell>
          <cell r="L51">
            <v>0</v>
          </cell>
          <cell r="M51">
            <v>23</v>
          </cell>
          <cell r="N51">
            <v>205088.9</v>
          </cell>
          <cell r="O51">
            <v>205088.9</v>
          </cell>
          <cell r="P51">
            <v>0</v>
          </cell>
          <cell r="Q51">
            <v>0</v>
          </cell>
          <cell r="R51">
            <v>205088.9</v>
          </cell>
          <cell r="S51">
            <v>0</v>
          </cell>
          <cell r="T51">
            <v>205088.9</v>
          </cell>
        </row>
        <row r="52">
          <cell r="A52" t="str">
            <v>WIRLERSONDONIZETTILEMES</v>
          </cell>
          <cell r="B52">
            <v>172</v>
          </cell>
          <cell r="C52" t="str">
            <v>172</v>
          </cell>
          <cell r="D52">
            <v>2372</v>
          </cell>
          <cell r="E52" t="str">
            <v>WIRLERSON DONIZETTI LEMES</v>
          </cell>
          <cell r="F52" t="str">
            <v>Ativo</v>
          </cell>
          <cell r="G52">
            <v>143042.22</v>
          </cell>
          <cell r="H52">
            <v>148485.5</v>
          </cell>
          <cell r="I52">
            <v>38412</v>
          </cell>
          <cell r="J52">
            <v>0</v>
          </cell>
          <cell r="K52">
            <v>0</v>
          </cell>
          <cell r="L52">
            <v>0</v>
          </cell>
          <cell r="M52">
            <v>46</v>
          </cell>
          <cell r="N52">
            <v>250406.98</v>
          </cell>
          <cell r="O52">
            <v>250406.98</v>
          </cell>
          <cell r="P52">
            <v>0</v>
          </cell>
          <cell r="Q52">
            <v>0</v>
          </cell>
          <cell r="R52">
            <v>250406.98</v>
          </cell>
          <cell r="S52">
            <v>0</v>
          </cell>
          <cell r="T52">
            <v>246375.93</v>
          </cell>
        </row>
        <row r="53">
          <cell r="A53" t="str">
            <v>SUMTEXCOMERCIOLTDA</v>
          </cell>
          <cell r="B53">
            <v>181</v>
          </cell>
          <cell r="C53" t="str">
            <v>181</v>
          </cell>
          <cell r="D53">
            <v>1877</v>
          </cell>
          <cell r="E53" t="str">
            <v>SUMTEX COMERCIO LTDA</v>
          </cell>
          <cell r="F53" t="str">
            <v>Ativo</v>
          </cell>
          <cell r="G53">
            <v>86362.01</v>
          </cell>
          <cell r="H53">
            <v>92334.13</v>
          </cell>
          <cell r="I53">
            <v>38412</v>
          </cell>
          <cell r="J53">
            <v>0</v>
          </cell>
          <cell r="K53">
            <v>0</v>
          </cell>
          <cell r="L53">
            <v>0</v>
          </cell>
          <cell r="M53">
            <v>59</v>
          </cell>
          <cell r="N53">
            <v>343588.33</v>
          </cell>
          <cell r="O53">
            <v>343588.33</v>
          </cell>
          <cell r="P53">
            <v>0</v>
          </cell>
          <cell r="Q53">
            <v>0</v>
          </cell>
          <cell r="R53">
            <v>343588.33</v>
          </cell>
          <cell r="S53">
            <v>0</v>
          </cell>
          <cell r="T53">
            <v>308998.24</v>
          </cell>
        </row>
        <row r="54">
          <cell r="A54" t="str">
            <v>MARCELODOUEK</v>
          </cell>
          <cell r="B54">
            <v>182</v>
          </cell>
          <cell r="C54" t="str">
            <v>182</v>
          </cell>
          <cell r="D54">
            <v>2316</v>
          </cell>
          <cell r="E54" t="str">
            <v>MARCELO DOUEK</v>
          </cell>
          <cell r="F54" t="str">
            <v>Ativo</v>
          </cell>
          <cell r="G54">
            <v>77853.05</v>
          </cell>
          <cell r="H54">
            <v>81660.259999999995</v>
          </cell>
          <cell r="I54">
            <v>38412</v>
          </cell>
          <cell r="J54">
            <v>0</v>
          </cell>
          <cell r="K54">
            <v>0</v>
          </cell>
          <cell r="L54">
            <v>0</v>
          </cell>
          <cell r="M54">
            <v>44</v>
          </cell>
          <cell r="N54">
            <v>309402.23999999999</v>
          </cell>
          <cell r="O54">
            <v>309402.23999999999</v>
          </cell>
          <cell r="P54">
            <v>0</v>
          </cell>
          <cell r="Q54">
            <v>0</v>
          </cell>
          <cell r="R54">
            <v>309402.23999999999</v>
          </cell>
          <cell r="S54">
            <v>0</v>
          </cell>
          <cell r="T54">
            <v>300611.06</v>
          </cell>
        </row>
        <row r="55">
          <cell r="A55" t="str">
            <v>ALEXANDREPUPONOGUEIRA</v>
          </cell>
          <cell r="B55">
            <v>191</v>
          </cell>
          <cell r="C55" t="str">
            <v>191</v>
          </cell>
          <cell r="D55">
            <v>1899</v>
          </cell>
          <cell r="E55" t="str">
            <v>ALEXANDRE PUPO NOGUEIRA</v>
          </cell>
          <cell r="F55" t="str">
            <v>Ativo</v>
          </cell>
          <cell r="G55">
            <v>87675</v>
          </cell>
          <cell r="H55">
            <v>94567.45</v>
          </cell>
          <cell r="I55">
            <v>38412</v>
          </cell>
          <cell r="J55">
            <v>0</v>
          </cell>
          <cell r="K55">
            <v>0</v>
          </cell>
          <cell r="L55">
            <v>0</v>
          </cell>
          <cell r="M55">
            <v>28</v>
          </cell>
          <cell r="N55">
            <v>302410.48</v>
          </cell>
          <cell r="O55">
            <v>302410.48</v>
          </cell>
          <cell r="P55">
            <v>0</v>
          </cell>
          <cell r="Q55">
            <v>0</v>
          </cell>
          <cell r="R55">
            <v>302410.48</v>
          </cell>
          <cell r="S55">
            <v>0</v>
          </cell>
          <cell r="T55">
            <v>302346.56</v>
          </cell>
        </row>
        <row r="56">
          <cell r="A56" t="str">
            <v>JOHNALBERTGROSSMANNJUNIOR</v>
          </cell>
          <cell r="B56">
            <v>192</v>
          </cell>
          <cell r="C56" t="str">
            <v>192</v>
          </cell>
          <cell r="D56">
            <v>2371</v>
          </cell>
          <cell r="E56" t="str">
            <v>JOHN ALBERT GROSSMANN JUNIOR</v>
          </cell>
          <cell r="F56" t="str">
            <v>Ativo</v>
          </cell>
          <cell r="G56">
            <v>86459.97</v>
          </cell>
          <cell r="H56">
            <v>91482.3</v>
          </cell>
          <cell r="I56">
            <v>38439</v>
          </cell>
          <cell r="J56">
            <v>0</v>
          </cell>
          <cell r="K56">
            <v>0</v>
          </cell>
          <cell r="L56">
            <v>0</v>
          </cell>
          <cell r="M56">
            <v>27</v>
          </cell>
          <cell r="N56">
            <v>311623.92</v>
          </cell>
          <cell r="O56">
            <v>311623.92</v>
          </cell>
          <cell r="P56">
            <v>0</v>
          </cell>
          <cell r="Q56">
            <v>0</v>
          </cell>
          <cell r="R56">
            <v>311623.92</v>
          </cell>
          <cell r="S56">
            <v>0</v>
          </cell>
          <cell r="T56">
            <v>310880.06</v>
          </cell>
        </row>
        <row r="57">
          <cell r="A57" t="str">
            <v>ANTONIOCARLOSSAUGOJUNIOR</v>
          </cell>
          <cell r="B57">
            <v>201</v>
          </cell>
          <cell r="C57" t="str">
            <v>201</v>
          </cell>
          <cell r="D57">
            <v>1840</v>
          </cell>
          <cell r="E57" t="str">
            <v>ANTONIO CARLOS SAUGO JUNIOR</v>
          </cell>
          <cell r="F57" t="str">
            <v>Ativo</v>
          </cell>
          <cell r="G57">
            <v>36922.69</v>
          </cell>
          <cell r="H57">
            <v>40587.08</v>
          </cell>
          <cell r="I57">
            <v>38202</v>
          </cell>
          <cell r="J57">
            <v>5</v>
          </cell>
          <cell r="K57">
            <v>12495.2</v>
          </cell>
          <cell r="L57">
            <v>13085.8</v>
          </cell>
          <cell r="M57">
            <v>27</v>
          </cell>
          <cell r="N57">
            <v>360316.36</v>
          </cell>
          <cell r="O57">
            <v>372811.56</v>
          </cell>
          <cell r="P57">
            <v>0</v>
          </cell>
          <cell r="Q57">
            <v>0</v>
          </cell>
          <cell r="R57">
            <v>373402.16</v>
          </cell>
          <cell r="S57">
            <v>0</v>
          </cell>
          <cell r="T57">
            <v>373402.16</v>
          </cell>
        </row>
        <row r="58">
          <cell r="A58" t="str">
            <v>EDWINDOUEK</v>
          </cell>
          <cell r="B58">
            <v>202</v>
          </cell>
          <cell r="C58" t="str">
            <v>202</v>
          </cell>
          <cell r="D58">
            <v>2376</v>
          </cell>
          <cell r="E58" t="str">
            <v>EDWIN DOUEK</v>
          </cell>
          <cell r="F58" t="str">
            <v>Ativo</v>
          </cell>
          <cell r="G58">
            <v>80159.66</v>
          </cell>
          <cell r="H58">
            <v>83900.9</v>
          </cell>
          <cell r="I58">
            <v>38412</v>
          </cell>
          <cell r="J58">
            <v>0</v>
          </cell>
          <cell r="K58">
            <v>0</v>
          </cell>
          <cell r="L58">
            <v>0</v>
          </cell>
          <cell r="M58">
            <v>44</v>
          </cell>
          <cell r="N58">
            <v>309402.23999999999</v>
          </cell>
          <cell r="O58">
            <v>309402.23999999999</v>
          </cell>
          <cell r="P58">
            <v>0</v>
          </cell>
          <cell r="Q58">
            <v>0</v>
          </cell>
          <cell r="R58">
            <v>309402.23999999999</v>
          </cell>
          <cell r="S58">
            <v>0</v>
          </cell>
          <cell r="T58">
            <v>300611.06</v>
          </cell>
        </row>
        <row r="59">
          <cell r="A59" t="str">
            <v>GILBERTODEBARROSFILHO</v>
          </cell>
          <cell r="B59">
            <v>211</v>
          </cell>
          <cell r="C59" t="str">
            <v>211</v>
          </cell>
          <cell r="D59">
            <v>1838</v>
          </cell>
          <cell r="E59" t="str">
            <v>GILBERTO DE BARROS FILHO</v>
          </cell>
          <cell r="F59" t="str">
            <v>Ativo</v>
          </cell>
          <cell r="G59">
            <v>276848</v>
          </cell>
          <cell r="H59">
            <v>310015.07</v>
          </cell>
          <cell r="I59">
            <v>37900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</row>
        <row r="60">
          <cell r="A60" t="str">
            <v>FLAVIOFLEURYDESOUZALIMA</v>
          </cell>
          <cell r="B60">
            <v>212</v>
          </cell>
          <cell r="C60" t="str">
            <v>212</v>
          </cell>
          <cell r="D60">
            <v>2318</v>
          </cell>
          <cell r="E60" t="str">
            <v>FLAVIO FLEURY DE SOUZA LIMA</v>
          </cell>
          <cell r="F60" t="str">
            <v>Ativo</v>
          </cell>
          <cell r="G60">
            <v>109997.62</v>
          </cell>
          <cell r="H60">
            <v>116054.97</v>
          </cell>
          <cell r="I60">
            <v>38412</v>
          </cell>
          <cell r="J60">
            <v>0</v>
          </cell>
          <cell r="K60">
            <v>0</v>
          </cell>
          <cell r="L60">
            <v>0</v>
          </cell>
          <cell r="M60">
            <v>21</v>
          </cell>
          <cell r="N60">
            <v>252550.94</v>
          </cell>
          <cell r="O60">
            <v>252550.94</v>
          </cell>
          <cell r="P60">
            <v>0</v>
          </cell>
          <cell r="Q60">
            <v>0</v>
          </cell>
          <cell r="R60">
            <v>252550.94</v>
          </cell>
          <cell r="S60">
            <v>0</v>
          </cell>
          <cell r="T60">
            <v>252550.94</v>
          </cell>
        </row>
        <row r="61">
          <cell r="A61" t="str">
            <v>EVERARDOPEDROPALAMIM</v>
          </cell>
          <cell r="B61">
            <v>221</v>
          </cell>
          <cell r="C61" t="str">
            <v>221</v>
          </cell>
          <cell r="D61">
            <v>1796</v>
          </cell>
          <cell r="E61" t="str">
            <v>EVERARDO PEDRO PALAMIM</v>
          </cell>
          <cell r="F61" t="str">
            <v>Ativo</v>
          </cell>
          <cell r="G61">
            <v>94414.06</v>
          </cell>
          <cell r="H61">
            <v>102414.41</v>
          </cell>
          <cell r="I61">
            <v>38435</v>
          </cell>
          <cell r="J61">
            <v>0</v>
          </cell>
          <cell r="K61">
            <v>0</v>
          </cell>
          <cell r="L61">
            <v>0</v>
          </cell>
          <cell r="M61">
            <v>69</v>
          </cell>
          <cell r="N61">
            <v>342825.5</v>
          </cell>
          <cell r="O61">
            <v>342825.5</v>
          </cell>
          <cell r="P61">
            <v>0</v>
          </cell>
          <cell r="Q61">
            <v>0</v>
          </cell>
          <cell r="R61">
            <v>342825.5</v>
          </cell>
          <cell r="S61">
            <v>0</v>
          </cell>
          <cell r="T61">
            <v>308552.21999999997</v>
          </cell>
        </row>
        <row r="62">
          <cell r="A62" t="str">
            <v>INGRIDUZUNTENORIO</v>
          </cell>
          <cell r="B62">
            <v>222</v>
          </cell>
          <cell r="C62" t="str">
            <v>222</v>
          </cell>
          <cell r="D62">
            <v>2059</v>
          </cell>
          <cell r="E62" t="str">
            <v>INGRID UZUN TENORIO</v>
          </cell>
          <cell r="F62" t="str">
            <v>Ativo</v>
          </cell>
          <cell r="G62">
            <v>76069.02</v>
          </cell>
          <cell r="H62">
            <v>81322</v>
          </cell>
          <cell r="I62">
            <v>38439</v>
          </cell>
          <cell r="J62">
            <v>0</v>
          </cell>
          <cell r="K62">
            <v>0</v>
          </cell>
          <cell r="L62">
            <v>0</v>
          </cell>
          <cell r="M62">
            <v>74</v>
          </cell>
          <cell r="N62">
            <v>361875.78</v>
          </cell>
          <cell r="O62">
            <v>361875.78</v>
          </cell>
          <cell r="P62">
            <v>0</v>
          </cell>
          <cell r="Q62">
            <v>0</v>
          </cell>
          <cell r="R62">
            <v>361875.78</v>
          </cell>
          <cell r="S62">
            <v>0</v>
          </cell>
          <cell r="T62">
            <v>321801.21999999997</v>
          </cell>
        </row>
        <row r="63">
          <cell r="A63" t="str">
            <v>ARNALDOANTONIOEGYDIODEPIZAFONTES</v>
          </cell>
          <cell r="B63">
            <v>231</v>
          </cell>
          <cell r="C63" t="str">
            <v>231</v>
          </cell>
          <cell r="D63">
            <v>1807</v>
          </cell>
          <cell r="E63" t="str">
            <v>ARNALDO ANTONIO EGYDIO DE PIZA FONTES</v>
          </cell>
          <cell r="F63" t="str">
            <v>Ativo</v>
          </cell>
          <cell r="G63">
            <v>216544.77</v>
          </cell>
          <cell r="H63">
            <v>236378.35</v>
          </cell>
          <cell r="I63">
            <v>38442</v>
          </cell>
          <cell r="J63">
            <v>0</v>
          </cell>
          <cell r="K63">
            <v>0</v>
          </cell>
          <cell r="L63">
            <v>0</v>
          </cell>
          <cell r="M63">
            <v>26</v>
          </cell>
          <cell r="N63">
            <v>140742.97</v>
          </cell>
          <cell r="O63">
            <v>140742.97</v>
          </cell>
          <cell r="P63">
            <v>0</v>
          </cell>
          <cell r="Q63">
            <v>0</v>
          </cell>
          <cell r="R63">
            <v>140742.97</v>
          </cell>
          <cell r="S63">
            <v>0</v>
          </cell>
          <cell r="T63">
            <v>140742.97</v>
          </cell>
        </row>
        <row r="64">
          <cell r="A64" t="str">
            <v>PYOUNGUNCHA</v>
          </cell>
          <cell r="B64">
            <v>232</v>
          </cell>
          <cell r="C64" t="str">
            <v>232</v>
          </cell>
          <cell r="D64">
            <v>2490</v>
          </cell>
          <cell r="E64" t="str">
            <v>PYOUNG UN CHA</v>
          </cell>
          <cell r="F64" t="str">
            <v>Ativo</v>
          </cell>
          <cell r="G64">
            <v>122878.22</v>
          </cell>
          <cell r="H64">
            <v>127735.4</v>
          </cell>
          <cell r="I64">
            <v>38412</v>
          </cell>
          <cell r="J64">
            <v>0</v>
          </cell>
          <cell r="K64">
            <v>0</v>
          </cell>
          <cell r="L64">
            <v>0</v>
          </cell>
          <cell r="M64">
            <v>33</v>
          </cell>
          <cell r="N64">
            <v>261996.31</v>
          </cell>
          <cell r="O64">
            <v>261996.31</v>
          </cell>
          <cell r="P64">
            <v>0</v>
          </cell>
          <cell r="Q64">
            <v>0</v>
          </cell>
          <cell r="R64">
            <v>261996.31</v>
          </cell>
          <cell r="S64">
            <v>0</v>
          </cell>
          <cell r="T64">
            <v>258514.4</v>
          </cell>
        </row>
        <row r="65">
          <cell r="A65" t="str">
            <v>CIROSOARES</v>
          </cell>
          <cell r="B65">
            <v>241</v>
          </cell>
          <cell r="C65" t="str">
            <v>241</v>
          </cell>
          <cell r="D65">
            <v>1893</v>
          </cell>
          <cell r="E65" t="str">
            <v>CIRO SOARES</v>
          </cell>
          <cell r="F65" t="str">
            <v>Ativo</v>
          </cell>
          <cell r="G65">
            <v>94517.87</v>
          </cell>
          <cell r="H65">
            <v>101311.13</v>
          </cell>
          <cell r="I65">
            <v>38439</v>
          </cell>
          <cell r="J65">
            <v>0</v>
          </cell>
          <cell r="K65">
            <v>0</v>
          </cell>
          <cell r="L65">
            <v>0</v>
          </cell>
          <cell r="M65">
            <v>58</v>
          </cell>
          <cell r="N65">
            <v>384463</v>
          </cell>
          <cell r="O65">
            <v>384463</v>
          </cell>
          <cell r="P65">
            <v>0</v>
          </cell>
          <cell r="Q65">
            <v>0</v>
          </cell>
          <cell r="R65">
            <v>384463</v>
          </cell>
          <cell r="S65">
            <v>0</v>
          </cell>
          <cell r="T65">
            <v>339848.83</v>
          </cell>
        </row>
        <row r="66">
          <cell r="A66" t="str">
            <v>WUYIPING</v>
          </cell>
          <cell r="B66">
            <v>242</v>
          </cell>
          <cell r="C66" t="str">
            <v>242</v>
          </cell>
          <cell r="D66">
            <v>2386</v>
          </cell>
          <cell r="E66" t="str">
            <v>WU YI PING</v>
          </cell>
          <cell r="F66" t="str">
            <v>Ativo</v>
          </cell>
          <cell r="G66">
            <v>131057.89</v>
          </cell>
          <cell r="H66">
            <v>137768.23000000001</v>
          </cell>
          <cell r="I66">
            <v>38412</v>
          </cell>
          <cell r="J66">
            <v>0</v>
          </cell>
          <cell r="K66">
            <v>0</v>
          </cell>
          <cell r="L66">
            <v>0</v>
          </cell>
          <cell r="M66">
            <v>32</v>
          </cell>
          <cell r="N66">
            <v>255579.48</v>
          </cell>
          <cell r="O66">
            <v>255579.48</v>
          </cell>
          <cell r="P66">
            <v>0</v>
          </cell>
          <cell r="Q66">
            <v>0</v>
          </cell>
          <cell r="R66">
            <v>255579.48</v>
          </cell>
          <cell r="S66">
            <v>0</v>
          </cell>
          <cell r="T66">
            <v>252892.73</v>
          </cell>
        </row>
        <row r="67">
          <cell r="A67" t="str">
            <v>MARCOSMARCONDESCAMARGO</v>
          </cell>
          <cell r="B67">
            <v>251</v>
          </cell>
          <cell r="C67" t="str">
            <v>251</v>
          </cell>
          <cell r="D67">
            <v>1943</v>
          </cell>
          <cell r="E67" t="str">
            <v>MARCOS MARCONDES CAMARGO</v>
          </cell>
          <cell r="F67" t="str">
            <v>Ativo</v>
          </cell>
          <cell r="G67">
            <v>95919.72</v>
          </cell>
          <cell r="H67">
            <v>103107.85</v>
          </cell>
          <cell r="I67">
            <v>38412</v>
          </cell>
          <cell r="J67">
            <v>0</v>
          </cell>
          <cell r="K67">
            <v>0</v>
          </cell>
          <cell r="L67">
            <v>0</v>
          </cell>
          <cell r="M67">
            <v>69</v>
          </cell>
          <cell r="N67">
            <v>348521.27</v>
          </cell>
          <cell r="O67">
            <v>348521.27</v>
          </cell>
          <cell r="P67">
            <v>0</v>
          </cell>
          <cell r="Q67">
            <v>0</v>
          </cell>
          <cell r="R67">
            <v>348521.27</v>
          </cell>
          <cell r="S67">
            <v>0</v>
          </cell>
          <cell r="T67">
            <v>312544.78999999998</v>
          </cell>
        </row>
        <row r="68">
          <cell r="A68" t="str">
            <v>RFHPARTICIPACOESLTDA</v>
          </cell>
          <cell r="B68">
            <v>252</v>
          </cell>
          <cell r="C68" t="str">
            <v>252</v>
          </cell>
          <cell r="D68">
            <v>2411</v>
          </cell>
          <cell r="E68" t="str">
            <v>RFH PARTICIPACOES LTDA</v>
          </cell>
          <cell r="F68" t="str">
            <v>Ativo</v>
          </cell>
          <cell r="G68">
            <v>314161.09000000003</v>
          </cell>
          <cell r="H68">
            <v>340073.14</v>
          </cell>
          <cell r="I68">
            <v>38082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A69" t="str">
            <v>NILZARAPHAELLALAZZARIDEQUECH</v>
          </cell>
          <cell r="B69">
            <v>261</v>
          </cell>
          <cell r="C69" t="str">
            <v>261</v>
          </cell>
          <cell r="D69">
            <v>1837</v>
          </cell>
          <cell r="E69" t="str">
            <v>NILZA RAPHAELLA LAZZARI DEQUECH</v>
          </cell>
          <cell r="F69" t="str">
            <v>Ativo</v>
          </cell>
          <cell r="G69">
            <v>315000</v>
          </cell>
          <cell r="H69">
            <v>352737.78</v>
          </cell>
          <cell r="I69">
            <v>37902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A70" t="str">
            <v>LUIZROZENBLIT</v>
          </cell>
          <cell r="B70">
            <v>262</v>
          </cell>
          <cell r="C70" t="str">
            <v>262</v>
          </cell>
          <cell r="D70">
            <v>2840</v>
          </cell>
          <cell r="E70" t="str">
            <v>LUIZ ROZENBLIT</v>
          </cell>
          <cell r="F70" t="str">
            <v>Ativo</v>
          </cell>
          <cell r="G70">
            <v>54340.75</v>
          </cell>
          <cell r="H70">
            <v>54840.75</v>
          </cell>
          <cell r="I70">
            <v>38443</v>
          </cell>
          <cell r="J70">
            <v>0</v>
          </cell>
          <cell r="K70">
            <v>0</v>
          </cell>
          <cell r="L70">
            <v>0</v>
          </cell>
          <cell r="M70">
            <v>82</v>
          </cell>
          <cell r="N70">
            <v>425541.2</v>
          </cell>
          <cell r="O70">
            <v>425541.2</v>
          </cell>
          <cell r="P70">
            <v>0</v>
          </cell>
          <cell r="Q70">
            <v>0</v>
          </cell>
          <cell r="R70">
            <v>425541.2</v>
          </cell>
          <cell r="S70">
            <v>0</v>
          </cell>
          <cell r="T70">
            <v>368600.99</v>
          </cell>
        </row>
        <row r="71">
          <cell r="A71" t="str">
            <v>NAIRBITTENCOURTFERREIRA</v>
          </cell>
          <cell r="B71">
            <v>271</v>
          </cell>
          <cell r="C71" t="str">
            <v>271</v>
          </cell>
          <cell r="D71">
            <v>1848</v>
          </cell>
          <cell r="E71" t="str">
            <v>NAIR BITTENCOURT FERREIRA</v>
          </cell>
          <cell r="F71" t="str">
            <v>Ativo</v>
          </cell>
          <cell r="G71">
            <v>173807.37</v>
          </cell>
          <cell r="H71">
            <v>187596.32</v>
          </cell>
          <cell r="I71">
            <v>38292</v>
          </cell>
          <cell r="J71">
            <v>0</v>
          </cell>
          <cell r="K71">
            <v>0</v>
          </cell>
          <cell r="L71">
            <v>0</v>
          </cell>
          <cell r="M71">
            <v>4</v>
          </cell>
          <cell r="N71">
            <v>184674.07</v>
          </cell>
          <cell r="O71">
            <v>184674.07</v>
          </cell>
          <cell r="P71">
            <v>0</v>
          </cell>
          <cell r="Q71">
            <v>0</v>
          </cell>
          <cell r="R71">
            <v>184674.07</v>
          </cell>
          <cell r="S71">
            <v>0</v>
          </cell>
          <cell r="T71">
            <v>183796.88</v>
          </cell>
        </row>
        <row r="72">
          <cell r="A72" t="str">
            <v>FABIANAVALERIOARANALOWY</v>
          </cell>
          <cell r="B72">
            <v>272</v>
          </cell>
          <cell r="C72" t="str">
            <v>272</v>
          </cell>
          <cell r="D72">
            <v>2065</v>
          </cell>
          <cell r="E72" t="str">
            <v>FABIANA VALERIO ARANA LOWY</v>
          </cell>
          <cell r="F72" t="str">
            <v>Ativo</v>
          </cell>
          <cell r="G72">
            <v>153371.99</v>
          </cell>
          <cell r="H72">
            <v>162434.97</v>
          </cell>
          <cell r="I72">
            <v>38441</v>
          </cell>
          <cell r="J72">
            <v>0</v>
          </cell>
          <cell r="K72">
            <v>0</v>
          </cell>
          <cell r="L72">
            <v>0</v>
          </cell>
          <cell r="M72">
            <v>29</v>
          </cell>
          <cell r="N72">
            <v>214341.04</v>
          </cell>
          <cell r="O72">
            <v>214341.04</v>
          </cell>
          <cell r="P72">
            <v>0</v>
          </cell>
          <cell r="Q72">
            <v>0</v>
          </cell>
          <cell r="R72">
            <v>214341.04</v>
          </cell>
          <cell r="S72">
            <v>0</v>
          </cell>
          <cell r="T72">
            <v>212831.87</v>
          </cell>
        </row>
        <row r="73">
          <cell r="A73" t="str">
            <v>ROSARIOFERNANDOMELLACI</v>
          </cell>
          <cell r="B73">
            <v>281</v>
          </cell>
          <cell r="C73" t="str">
            <v>281</v>
          </cell>
          <cell r="D73">
            <v>1810</v>
          </cell>
          <cell r="E73" t="str">
            <v>ROSARIO FERNANDO MELLACI</v>
          </cell>
          <cell r="F73" t="str">
            <v>Ativo</v>
          </cell>
          <cell r="G73">
            <v>158098.82</v>
          </cell>
          <cell r="H73">
            <v>169598.56</v>
          </cell>
          <cell r="I73">
            <v>38393</v>
          </cell>
          <cell r="J73">
            <v>0</v>
          </cell>
          <cell r="K73">
            <v>0</v>
          </cell>
          <cell r="L73">
            <v>0</v>
          </cell>
          <cell r="M73">
            <v>68</v>
          </cell>
          <cell r="N73">
            <v>756391.33</v>
          </cell>
          <cell r="O73">
            <v>756391.33</v>
          </cell>
          <cell r="P73">
            <v>0</v>
          </cell>
          <cell r="Q73">
            <v>0</v>
          </cell>
          <cell r="R73">
            <v>756391.33</v>
          </cell>
          <cell r="S73">
            <v>0</v>
          </cell>
          <cell r="T73">
            <v>681557.04</v>
          </cell>
        </row>
        <row r="74">
          <cell r="A74" t="str">
            <v>TANIAKULB</v>
          </cell>
          <cell r="B74">
            <v>282</v>
          </cell>
          <cell r="C74" t="str">
            <v>282</v>
          </cell>
          <cell r="D74">
            <v>2773</v>
          </cell>
          <cell r="E74" t="str">
            <v>TANIA KULB</v>
          </cell>
          <cell r="F74" t="str">
            <v>Ativo</v>
          </cell>
          <cell r="G74">
            <v>91597</v>
          </cell>
          <cell r="H74">
            <v>92677.88</v>
          </cell>
          <cell r="I74">
            <v>38442</v>
          </cell>
          <cell r="J74">
            <v>0</v>
          </cell>
          <cell r="K74">
            <v>0</v>
          </cell>
          <cell r="L74">
            <v>0</v>
          </cell>
          <cell r="M74">
            <v>37</v>
          </cell>
          <cell r="N74">
            <v>698965.93</v>
          </cell>
          <cell r="O74">
            <v>698965.93</v>
          </cell>
          <cell r="P74">
            <v>0</v>
          </cell>
          <cell r="Q74">
            <v>0</v>
          </cell>
          <cell r="R74">
            <v>698965.93</v>
          </cell>
          <cell r="S74">
            <v>0</v>
          </cell>
          <cell r="T74">
            <v>681497.7</v>
          </cell>
        </row>
        <row r="75">
          <cell r="F75" t="str">
            <v>56 Unidades totalizadas por Bloco:</v>
          </cell>
          <cell r="G75">
            <v>6624840.9400000004</v>
          </cell>
          <cell r="H75">
            <v>7091876.0499999998</v>
          </cell>
          <cell r="J75">
            <v>22</v>
          </cell>
          <cell r="K75">
            <v>82227.67</v>
          </cell>
          <cell r="L75">
            <v>86148.62</v>
          </cell>
          <cell r="M75">
            <v>2425</v>
          </cell>
          <cell r="N75">
            <v>16049077.390000001</v>
          </cell>
          <cell r="P75">
            <v>0</v>
          </cell>
          <cell r="Q75">
            <v>0</v>
          </cell>
          <cell r="R75">
            <v>16135226.01</v>
          </cell>
          <cell r="S75">
            <v>0</v>
          </cell>
          <cell r="T75">
            <v>15137835.98</v>
          </cell>
        </row>
        <row r="77">
          <cell r="C77" t="str">
            <v>Bloco: 02 - EDIFÍCIO HYDRUS</v>
          </cell>
        </row>
        <row r="79">
          <cell r="A79" t="str">
            <v>ROBERTODOSSANTOSOLIVEIRA</v>
          </cell>
          <cell r="B79">
            <v>11</v>
          </cell>
          <cell r="C79" t="str">
            <v>011</v>
          </cell>
          <cell r="D79">
            <v>2141</v>
          </cell>
          <cell r="E79" t="str">
            <v>ROBERTO DOS SANTOS OLIVEIRA</v>
          </cell>
          <cell r="F79" t="str">
            <v>Ativo</v>
          </cell>
          <cell r="G79">
            <v>258660</v>
          </cell>
          <cell r="H79">
            <v>284177.96000000002</v>
          </cell>
          <cell r="I79">
            <v>37993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A80" t="str">
            <v>ALVAROCARLOSDEANDRADEPINTO</v>
          </cell>
          <cell r="B80">
            <v>12</v>
          </cell>
          <cell r="C80" t="str">
            <v>012</v>
          </cell>
          <cell r="D80">
            <v>2489</v>
          </cell>
          <cell r="E80" t="str">
            <v>ALVARO CARLOS DE ANDRADE PINTO</v>
          </cell>
          <cell r="F80" t="str">
            <v>Ativo</v>
          </cell>
          <cell r="G80">
            <v>70977.45</v>
          </cell>
          <cell r="H80">
            <v>73204.850000000006</v>
          </cell>
          <cell r="I80">
            <v>38422</v>
          </cell>
          <cell r="J80">
            <v>0</v>
          </cell>
          <cell r="K80">
            <v>0</v>
          </cell>
          <cell r="L80">
            <v>0</v>
          </cell>
          <cell r="M80">
            <v>76</v>
          </cell>
          <cell r="N80">
            <v>354800.13</v>
          </cell>
          <cell r="O80">
            <v>354800.13</v>
          </cell>
          <cell r="P80">
            <v>0</v>
          </cell>
          <cell r="Q80">
            <v>0</v>
          </cell>
          <cell r="R80">
            <v>354800.13</v>
          </cell>
          <cell r="S80">
            <v>0</v>
          </cell>
          <cell r="T80">
            <v>311828.43</v>
          </cell>
        </row>
        <row r="81">
          <cell r="A81" t="str">
            <v>MARIAREGINAARAUJOLACRETA</v>
          </cell>
          <cell r="B81">
            <v>21</v>
          </cell>
          <cell r="C81" t="str">
            <v>021</v>
          </cell>
          <cell r="D81">
            <v>1995</v>
          </cell>
          <cell r="E81" t="str">
            <v>MARIA REGINA ARAUJO LACRETA</v>
          </cell>
          <cell r="F81" t="str">
            <v>Ativo</v>
          </cell>
          <cell r="G81">
            <v>78989.72</v>
          </cell>
          <cell r="H81">
            <v>84439.21</v>
          </cell>
          <cell r="I81">
            <v>38439</v>
          </cell>
          <cell r="J81">
            <v>0</v>
          </cell>
          <cell r="K81">
            <v>0</v>
          </cell>
          <cell r="L81">
            <v>0</v>
          </cell>
          <cell r="M81">
            <v>70</v>
          </cell>
          <cell r="N81">
            <v>318674.59000000003</v>
          </cell>
          <cell r="O81">
            <v>318674.59000000003</v>
          </cell>
          <cell r="P81">
            <v>0</v>
          </cell>
          <cell r="Q81">
            <v>0</v>
          </cell>
          <cell r="R81">
            <v>318674.59000000003</v>
          </cell>
          <cell r="S81">
            <v>0</v>
          </cell>
          <cell r="T81">
            <v>285576.96999999997</v>
          </cell>
        </row>
        <row r="82">
          <cell r="A82" t="str">
            <v>VANESSALACERDAMILLER</v>
          </cell>
          <cell r="B82">
            <v>22</v>
          </cell>
          <cell r="C82" t="str">
            <v>022</v>
          </cell>
          <cell r="D82">
            <v>2412</v>
          </cell>
          <cell r="E82" t="str">
            <v>VANESSA LACERDA MILLER</v>
          </cell>
          <cell r="F82" t="str">
            <v>Ativo</v>
          </cell>
          <cell r="G82">
            <v>72748.31</v>
          </cell>
          <cell r="H82">
            <v>77674.8</v>
          </cell>
          <cell r="I82">
            <v>38411</v>
          </cell>
          <cell r="J82">
            <v>0</v>
          </cell>
          <cell r="K82">
            <v>0</v>
          </cell>
          <cell r="L82">
            <v>0</v>
          </cell>
          <cell r="M82">
            <v>21</v>
          </cell>
          <cell r="N82">
            <v>313919.31</v>
          </cell>
          <cell r="O82">
            <v>313919.31</v>
          </cell>
          <cell r="P82">
            <v>0</v>
          </cell>
          <cell r="Q82">
            <v>0</v>
          </cell>
          <cell r="R82">
            <v>313919.31</v>
          </cell>
          <cell r="S82">
            <v>0</v>
          </cell>
          <cell r="T82">
            <v>313919.31</v>
          </cell>
        </row>
        <row r="83">
          <cell r="A83" t="str">
            <v>RICARDOZATYRKO</v>
          </cell>
          <cell r="B83">
            <v>31</v>
          </cell>
          <cell r="C83" t="str">
            <v>031</v>
          </cell>
          <cell r="D83">
            <v>2336</v>
          </cell>
          <cell r="E83" t="str">
            <v>RICARDO ZATYRKO</v>
          </cell>
          <cell r="F83" t="str">
            <v>Ativo</v>
          </cell>
          <cell r="G83">
            <v>39616.959999999999</v>
          </cell>
          <cell r="H83">
            <v>41040.01</v>
          </cell>
          <cell r="I83">
            <v>38443</v>
          </cell>
          <cell r="J83">
            <v>0</v>
          </cell>
          <cell r="K83">
            <v>0</v>
          </cell>
          <cell r="L83">
            <v>0</v>
          </cell>
          <cell r="M83">
            <v>76</v>
          </cell>
          <cell r="N83">
            <v>377233.39</v>
          </cell>
          <cell r="O83">
            <v>377233.39</v>
          </cell>
          <cell r="P83">
            <v>0</v>
          </cell>
          <cell r="Q83">
            <v>0</v>
          </cell>
          <cell r="R83">
            <v>377233.39</v>
          </cell>
          <cell r="S83">
            <v>0</v>
          </cell>
          <cell r="T83">
            <v>335955.78</v>
          </cell>
        </row>
        <row r="84">
          <cell r="A84" t="str">
            <v>DOMINGOSPEDROMORCILLOMORENO</v>
          </cell>
          <cell r="B84">
            <v>32</v>
          </cell>
          <cell r="C84" t="str">
            <v>032</v>
          </cell>
          <cell r="D84">
            <v>2389</v>
          </cell>
          <cell r="E84" t="str">
            <v>DOMINGOS PEDRO MORCILLO MORENO</v>
          </cell>
          <cell r="F84" t="str">
            <v>Ativo</v>
          </cell>
          <cell r="G84">
            <v>98617.79</v>
          </cell>
          <cell r="H84">
            <v>102260.29</v>
          </cell>
          <cell r="I84">
            <v>38412</v>
          </cell>
          <cell r="J84">
            <v>0</v>
          </cell>
          <cell r="K84">
            <v>0</v>
          </cell>
          <cell r="L84">
            <v>0</v>
          </cell>
          <cell r="M84">
            <v>27</v>
          </cell>
          <cell r="N84">
            <v>265328.31</v>
          </cell>
          <cell r="O84">
            <v>265328.31</v>
          </cell>
          <cell r="P84">
            <v>0</v>
          </cell>
          <cell r="Q84">
            <v>0</v>
          </cell>
          <cell r="R84">
            <v>265328.31</v>
          </cell>
          <cell r="S84">
            <v>0</v>
          </cell>
          <cell r="T84">
            <v>262718.63</v>
          </cell>
        </row>
        <row r="85">
          <cell r="A85" t="str">
            <v>FERNANDOMAIDADALL´ACQUA</v>
          </cell>
          <cell r="B85">
            <v>41</v>
          </cell>
          <cell r="C85" t="str">
            <v>041</v>
          </cell>
          <cell r="D85">
            <v>1891</v>
          </cell>
          <cell r="E85" t="str">
            <v>FERNANDO MAIDA DALL´ACQUA</v>
          </cell>
          <cell r="F85" t="str">
            <v>Ativo</v>
          </cell>
          <cell r="G85">
            <v>77081.95</v>
          </cell>
          <cell r="H85">
            <v>82871.95</v>
          </cell>
          <cell r="I85">
            <v>38412</v>
          </cell>
          <cell r="J85">
            <v>0</v>
          </cell>
          <cell r="K85">
            <v>0</v>
          </cell>
          <cell r="L85">
            <v>0</v>
          </cell>
          <cell r="M85">
            <v>26</v>
          </cell>
          <cell r="N85">
            <v>281989.96999999997</v>
          </cell>
          <cell r="O85">
            <v>281989.96999999997</v>
          </cell>
          <cell r="P85">
            <v>0</v>
          </cell>
          <cell r="Q85">
            <v>0</v>
          </cell>
          <cell r="R85">
            <v>281989.96999999997</v>
          </cell>
          <cell r="S85">
            <v>0</v>
          </cell>
          <cell r="T85">
            <v>281856.74</v>
          </cell>
        </row>
        <row r="86">
          <cell r="A86" t="str">
            <v>RODRIGOFERNANDOMAULE</v>
          </cell>
          <cell r="B86">
            <v>42</v>
          </cell>
          <cell r="C86" t="str">
            <v>042</v>
          </cell>
          <cell r="D86">
            <v>2010</v>
          </cell>
          <cell r="E86" t="str">
            <v>RODRIGO FERNANDO MAULE</v>
          </cell>
          <cell r="F86" t="str">
            <v>Ativo</v>
          </cell>
          <cell r="G86">
            <v>283675.62</v>
          </cell>
          <cell r="H86">
            <v>308062.96000000002</v>
          </cell>
          <cell r="I86">
            <v>38215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A87" t="str">
            <v>ROBERTOTORRESDEOLIVEIRA</v>
          </cell>
          <cell r="B87">
            <v>51</v>
          </cell>
          <cell r="C87" t="str">
            <v>051</v>
          </cell>
          <cell r="D87">
            <v>2337</v>
          </cell>
          <cell r="E87" t="str">
            <v>ROBERTO TORRES DE OLIVEIRA</v>
          </cell>
          <cell r="F87" t="str">
            <v>Ativo</v>
          </cell>
          <cell r="G87">
            <v>272880</v>
          </cell>
          <cell r="H87">
            <v>297333.65999999997</v>
          </cell>
          <cell r="I87">
            <v>38092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A88" t="str">
            <v>ANACRISTINACORREIADEOLIVEIRA</v>
          </cell>
          <cell r="B88">
            <v>52</v>
          </cell>
          <cell r="C88" t="str">
            <v>052</v>
          </cell>
          <cell r="D88">
            <v>1901</v>
          </cell>
          <cell r="E88" t="str">
            <v>ANA CRISTINA CORREIA DE OLIVEIRA</v>
          </cell>
          <cell r="F88" t="str">
            <v>Ativo</v>
          </cell>
          <cell r="G88">
            <v>159502.87</v>
          </cell>
          <cell r="H88">
            <v>168439.32</v>
          </cell>
          <cell r="I88">
            <v>38412</v>
          </cell>
          <cell r="J88">
            <v>0</v>
          </cell>
          <cell r="K88">
            <v>0</v>
          </cell>
          <cell r="L88">
            <v>0</v>
          </cell>
          <cell r="M88">
            <v>17</v>
          </cell>
          <cell r="N88">
            <v>189267.91</v>
          </cell>
          <cell r="O88">
            <v>189267.91</v>
          </cell>
          <cell r="P88">
            <v>0</v>
          </cell>
          <cell r="Q88">
            <v>0</v>
          </cell>
          <cell r="R88">
            <v>189267.91</v>
          </cell>
          <cell r="S88">
            <v>0</v>
          </cell>
          <cell r="T88">
            <v>189246.55</v>
          </cell>
        </row>
        <row r="89">
          <cell r="A89" t="str">
            <v>DANIELGRABARZ</v>
          </cell>
          <cell r="B89">
            <v>61</v>
          </cell>
          <cell r="C89" t="str">
            <v>061</v>
          </cell>
          <cell r="D89">
            <v>2200</v>
          </cell>
          <cell r="E89" t="str">
            <v>DANIEL GRABARZ</v>
          </cell>
          <cell r="F89" t="str">
            <v>Ativo</v>
          </cell>
          <cell r="G89">
            <v>261540.86</v>
          </cell>
          <cell r="H89">
            <v>281203.93</v>
          </cell>
          <cell r="I89">
            <v>38341</v>
          </cell>
          <cell r="J89">
            <v>0</v>
          </cell>
          <cell r="K89">
            <v>0</v>
          </cell>
          <cell r="L89">
            <v>0</v>
          </cell>
          <cell r="M89">
            <v>1</v>
          </cell>
          <cell r="N89">
            <v>9500</v>
          </cell>
          <cell r="O89">
            <v>9500</v>
          </cell>
          <cell r="P89">
            <v>0</v>
          </cell>
          <cell r="Q89">
            <v>0</v>
          </cell>
          <cell r="R89">
            <v>9500</v>
          </cell>
          <cell r="S89">
            <v>0</v>
          </cell>
          <cell r="T89">
            <v>9500</v>
          </cell>
        </row>
        <row r="90">
          <cell r="A90" t="str">
            <v>MAURICIOJOSETEIXEIRADASILVA</v>
          </cell>
          <cell r="B90">
            <v>62</v>
          </cell>
          <cell r="C90" t="str">
            <v>062</v>
          </cell>
          <cell r="D90">
            <v>1904</v>
          </cell>
          <cell r="E90" t="str">
            <v>MAURICIO JOSE TEIXEIRA DA SILVA</v>
          </cell>
          <cell r="F90" t="str">
            <v>Ativo</v>
          </cell>
          <cell r="G90">
            <v>92013.66</v>
          </cell>
          <cell r="H90">
            <v>99326.09</v>
          </cell>
          <cell r="I90">
            <v>38441</v>
          </cell>
          <cell r="J90">
            <v>0</v>
          </cell>
          <cell r="K90">
            <v>0</v>
          </cell>
          <cell r="L90">
            <v>0</v>
          </cell>
          <cell r="M90">
            <v>71</v>
          </cell>
          <cell r="N90">
            <v>336072.91</v>
          </cell>
          <cell r="O90">
            <v>336072.91</v>
          </cell>
          <cell r="P90">
            <v>0</v>
          </cell>
          <cell r="Q90">
            <v>0</v>
          </cell>
          <cell r="R90">
            <v>336072.91</v>
          </cell>
          <cell r="S90">
            <v>0</v>
          </cell>
          <cell r="T90">
            <v>301561.73</v>
          </cell>
        </row>
        <row r="91">
          <cell r="A91" t="str">
            <v>SILVIOJOSESOARES</v>
          </cell>
          <cell r="B91">
            <v>71</v>
          </cell>
          <cell r="C91" t="str">
            <v>071</v>
          </cell>
          <cell r="D91">
            <v>2017</v>
          </cell>
          <cell r="E91" t="str">
            <v>SILVIO JOSE SOARES</v>
          </cell>
          <cell r="F91" t="str">
            <v>Ativo</v>
          </cell>
          <cell r="G91">
            <v>244307.68</v>
          </cell>
          <cell r="H91">
            <v>267080.86</v>
          </cell>
          <cell r="I91">
            <v>38411</v>
          </cell>
          <cell r="J91">
            <v>0</v>
          </cell>
          <cell r="K91">
            <v>0</v>
          </cell>
          <cell r="L91">
            <v>0</v>
          </cell>
          <cell r="M91">
            <v>25</v>
          </cell>
          <cell r="N91">
            <v>27859.05</v>
          </cell>
          <cell r="O91">
            <v>27859.05</v>
          </cell>
          <cell r="P91">
            <v>0</v>
          </cell>
          <cell r="Q91">
            <v>0</v>
          </cell>
          <cell r="R91">
            <v>27859.05</v>
          </cell>
          <cell r="S91">
            <v>6.72</v>
          </cell>
          <cell r="T91">
            <v>27759.93</v>
          </cell>
        </row>
        <row r="92">
          <cell r="A92" t="str">
            <v>JORGEMANOELBUCHDIDAMARANTE</v>
          </cell>
          <cell r="B92">
            <v>72</v>
          </cell>
          <cell r="C92" t="str">
            <v>072</v>
          </cell>
          <cell r="D92">
            <v>1885</v>
          </cell>
          <cell r="E92" t="str">
            <v>JORGE MANOEL BUCHDID AMARANTE</v>
          </cell>
          <cell r="F92" t="str">
            <v>Ativo</v>
          </cell>
          <cell r="G92">
            <v>173480.05</v>
          </cell>
          <cell r="H92">
            <v>193332.11</v>
          </cell>
          <cell r="I92">
            <v>38412</v>
          </cell>
          <cell r="J92">
            <v>0</v>
          </cell>
          <cell r="K92">
            <v>0</v>
          </cell>
          <cell r="L92">
            <v>0</v>
          </cell>
          <cell r="M92">
            <v>58</v>
          </cell>
          <cell r="N92">
            <v>188022.62</v>
          </cell>
          <cell r="O92">
            <v>188022.62</v>
          </cell>
          <cell r="P92">
            <v>0</v>
          </cell>
          <cell r="Q92">
            <v>0</v>
          </cell>
          <cell r="R92">
            <v>188022.62</v>
          </cell>
          <cell r="S92">
            <v>0</v>
          </cell>
          <cell r="T92">
            <v>166111.26999999999</v>
          </cell>
        </row>
        <row r="93">
          <cell r="A93" t="str">
            <v>KATIAALVESCAMPOSDEFREITAS</v>
          </cell>
          <cell r="B93">
            <v>81</v>
          </cell>
          <cell r="C93" t="str">
            <v>081</v>
          </cell>
          <cell r="D93">
            <v>1890</v>
          </cell>
          <cell r="E93" t="str">
            <v>KATIA ALVES CAMPOS DE FREITAS</v>
          </cell>
          <cell r="F93" t="str">
            <v>Ativo</v>
          </cell>
          <cell r="G93">
            <v>58822.9</v>
          </cell>
          <cell r="H93">
            <v>62396.31</v>
          </cell>
          <cell r="I93">
            <v>38412</v>
          </cell>
          <cell r="J93">
            <v>0</v>
          </cell>
          <cell r="K93">
            <v>0</v>
          </cell>
          <cell r="L93">
            <v>0</v>
          </cell>
          <cell r="M93">
            <v>70</v>
          </cell>
          <cell r="N93">
            <v>350014.48</v>
          </cell>
          <cell r="O93">
            <v>350014.48</v>
          </cell>
          <cell r="P93">
            <v>0</v>
          </cell>
          <cell r="Q93">
            <v>0</v>
          </cell>
          <cell r="R93">
            <v>350014.48</v>
          </cell>
          <cell r="S93">
            <v>0</v>
          </cell>
          <cell r="T93">
            <v>317518.77</v>
          </cell>
        </row>
        <row r="94">
          <cell r="A94" t="str">
            <v>FERNANDOANTONIODECAMPOSFARAH</v>
          </cell>
          <cell r="B94">
            <v>82</v>
          </cell>
          <cell r="C94" t="str">
            <v>082</v>
          </cell>
          <cell r="D94">
            <v>1928</v>
          </cell>
          <cell r="E94" t="str">
            <v>FERNANDO ANTONIO DE CAMPOS FARAH</v>
          </cell>
          <cell r="F94" t="str">
            <v>Ativo</v>
          </cell>
          <cell r="G94">
            <v>89495.78</v>
          </cell>
          <cell r="H94">
            <v>96286.56</v>
          </cell>
          <cell r="I94">
            <v>38412</v>
          </cell>
          <cell r="J94">
            <v>0</v>
          </cell>
          <cell r="K94">
            <v>0</v>
          </cell>
          <cell r="L94">
            <v>0</v>
          </cell>
          <cell r="M94">
            <v>70</v>
          </cell>
          <cell r="N94">
            <v>336828.42</v>
          </cell>
          <cell r="O94">
            <v>336828.42</v>
          </cell>
          <cell r="P94">
            <v>0</v>
          </cell>
          <cell r="Q94">
            <v>0</v>
          </cell>
          <cell r="R94">
            <v>336828.42</v>
          </cell>
          <cell r="S94">
            <v>0</v>
          </cell>
          <cell r="T94">
            <v>302317.24</v>
          </cell>
        </row>
        <row r="95">
          <cell r="A95" t="str">
            <v>ANTONIOCARLOSGALVÃOMONTEMOR</v>
          </cell>
          <cell r="B95">
            <v>91</v>
          </cell>
          <cell r="C95" t="str">
            <v>091</v>
          </cell>
          <cell r="D95">
            <v>2003</v>
          </cell>
          <cell r="E95" t="str">
            <v>ANTONIO CARLOS GALVÃO MONTEMOR</v>
          </cell>
          <cell r="F95" t="str">
            <v>Ativo</v>
          </cell>
          <cell r="G95">
            <v>87090.93</v>
          </cell>
          <cell r="H95">
            <v>93140.96</v>
          </cell>
          <cell r="I95">
            <v>38412</v>
          </cell>
          <cell r="J95">
            <v>0</v>
          </cell>
          <cell r="K95">
            <v>0</v>
          </cell>
          <cell r="L95">
            <v>0</v>
          </cell>
          <cell r="M95">
            <v>70</v>
          </cell>
          <cell r="N95">
            <v>321146.01</v>
          </cell>
          <cell r="O95">
            <v>321146.01</v>
          </cell>
          <cell r="P95">
            <v>0</v>
          </cell>
          <cell r="Q95">
            <v>0</v>
          </cell>
          <cell r="R95">
            <v>321146.01</v>
          </cell>
          <cell r="S95">
            <v>0</v>
          </cell>
          <cell r="T95">
            <v>287067.21000000002</v>
          </cell>
        </row>
        <row r="96">
          <cell r="A96" t="str">
            <v>ANTONIOCAETANOAFONSONETO</v>
          </cell>
          <cell r="B96">
            <v>92</v>
          </cell>
          <cell r="C96" t="str">
            <v>092</v>
          </cell>
          <cell r="D96">
            <v>1905</v>
          </cell>
          <cell r="E96" t="str">
            <v>ANTONIO CAETANO AFONSO NETO</v>
          </cell>
          <cell r="F96" t="str">
            <v>Ativo</v>
          </cell>
          <cell r="G96">
            <v>174943.25</v>
          </cell>
          <cell r="H96">
            <v>188956.88</v>
          </cell>
          <cell r="I96">
            <v>38442</v>
          </cell>
          <cell r="J96">
            <v>0</v>
          </cell>
          <cell r="K96">
            <v>0</v>
          </cell>
          <cell r="L96">
            <v>0</v>
          </cell>
          <cell r="M96">
            <v>24</v>
          </cell>
          <cell r="N96">
            <v>156356.35999999999</v>
          </cell>
          <cell r="O96">
            <v>156356.35999999999</v>
          </cell>
          <cell r="P96">
            <v>0</v>
          </cell>
          <cell r="Q96">
            <v>0</v>
          </cell>
          <cell r="R96">
            <v>156356.35999999999</v>
          </cell>
          <cell r="S96">
            <v>0</v>
          </cell>
          <cell r="T96">
            <v>156324.44</v>
          </cell>
        </row>
        <row r="97">
          <cell r="A97" t="str">
            <v>FELIPEDEMELOFREDEL</v>
          </cell>
          <cell r="B97">
            <v>101</v>
          </cell>
          <cell r="C97" t="str">
            <v>101</v>
          </cell>
          <cell r="D97">
            <v>1871</v>
          </cell>
          <cell r="E97" t="str">
            <v>FELIPE DE MELO FREDEL</v>
          </cell>
          <cell r="F97" t="str">
            <v>Ativo</v>
          </cell>
          <cell r="G97">
            <v>62942.63</v>
          </cell>
          <cell r="H97">
            <v>66771.48</v>
          </cell>
          <cell r="I97">
            <v>38412</v>
          </cell>
          <cell r="J97">
            <v>0</v>
          </cell>
          <cell r="K97">
            <v>0</v>
          </cell>
          <cell r="L97">
            <v>0</v>
          </cell>
          <cell r="M97">
            <v>65</v>
          </cell>
          <cell r="N97">
            <v>343430.77</v>
          </cell>
          <cell r="O97">
            <v>343430.77</v>
          </cell>
          <cell r="P97">
            <v>0</v>
          </cell>
          <cell r="Q97">
            <v>0</v>
          </cell>
          <cell r="R97">
            <v>343430.77</v>
          </cell>
          <cell r="S97">
            <v>0</v>
          </cell>
          <cell r="T97">
            <v>308282.89</v>
          </cell>
        </row>
        <row r="98">
          <cell r="A98" t="str">
            <v>FERNANDAGONÇALVESDEMENEZES</v>
          </cell>
          <cell r="B98">
            <v>102</v>
          </cell>
          <cell r="C98" t="str">
            <v>102</v>
          </cell>
          <cell r="D98">
            <v>1959</v>
          </cell>
          <cell r="E98" t="str">
            <v>FERNANDA GONÇALVES DE MENEZES</v>
          </cell>
          <cell r="F98" t="str">
            <v>Ativo</v>
          </cell>
          <cell r="G98">
            <v>250000</v>
          </cell>
          <cell r="H98">
            <v>276532.53999999998</v>
          </cell>
          <cell r="I98">
            <v>38363</v>
          </cell>
          <cell r="J98">
            <v>0</v>
          </cell>
          <cell r="K98">
            <v>0</v>
          </cell>
          <cell r="L98">
            <v>0</v>
          </cell>
          <cell r="M98">
            <v>1</v>
          </cell>
          <cell r="N98">
            <v>55000</v>
          </cell>
          <cell r="O98">
            <v>55000</v>
          </cell>
          <cell r="P98">
            <v>0</v>
          </cell>
          <cell r="Q98">
            <v>0</v>
          </cell>
          <cell r="R98">
            <v>55000</v>
          </cell>
          <cell r="S98">
            <v>0</v>
          </cell>
          <cell r="T98">
            <v>55000</v>
          </cell>
        </row>
        <row r="99">
          <cell r="A99" t="str">
            <v>AUGUSTOCESARDEAGUIARRIBEIRODOBONFIM</v>
          </cell>
          <cell r="B99">
            <v>111</v>
          </cell>
          <cell r="C99" t="str">
            <v>111</v>
          </cell>
          <cell r="D99">
            <v>2317</v>
          </cell>
          <cell r="E99" t="str">
            <v>AUGUSTO CESAR DE AGUIAR RIBEIRO DO BONFIM</v>
          </cell>
          <cell r="F99" t="str">
            <v>Ativo</v>
          </cell>
          <cell r="G99">
            <v>111838.55</v>
          </cell>
          <cell r="H99">
            <v>118660</v>
          </cell>
          <cell r="I99">
            <v>38412</v>
          </cell>
          <cell r="J99">
            <v>0</v>
          </cell>
          <cell r="K99">
            <v>0</v>
          </cell>
          <cell r="L99">
            <v>0</v>
          </cell>
          <cell r="M99">
            <v>39</v>
          </cell>
          <cell r="N99">
            <v>248147.93</v>
          </cell>
          <cell r="O99">
            <v>248147.93</v>
          </cell>
          <cell r="P99">
            <v>0</v>
          </cell>
          <cell r="Q99">
            <v>0</v>
          </cell>
          <cell r="R99">
            <v>248147.93</v>
          </cell>
          <cell r="S99">
            <v>0</v>
          </cell>
          <cell r="T99">
            <v>239868.76</v>
          </cell>
        </row>
        <row r="100">
          <cell r="A100" t="str">
            <v>GISELECRISTIANEKAJIMOTO</v>
          </cell>
          <cell r="B100">
            <v>112</v>
          </cell>
          <cell r="C100" t="str">
            <v>112</v>
          </cell>
          <cell r="D100">
            <v>2004</v>
          </cell>
          <cell r="E100" t="str">
            <v>GISELE CRISTIANE KAJIMOTO</v>
          </cell>
          <cell r="F100" t="str">
            <v>Ativo</v>
          </cell>
          <cell r="G100">
            <v>75706.28</v>
          </cell>
          <cell r="H100">
            <v>80142.929999999993</v>
          </cell>
          <cell r="I100">
            <v>38414</v>
          </cell>
          <cell r="J100">
            <v>0</v>
          </cell>
          <cell r="K100">
            <v>0</v>
          </cell>
          <cell r="L100">
            <v>0</v>
          </cell>
          <cell r="M100">
            <v>71</v>
          </cell>
          <cell r="N100">
            <v>367771.14</v>
          </cell>
          <cell r="O100">
            <v>367771.14</v>
          </cell>
          <cell r="P100">
            <v>0</v>
          </cell>
          <cell r="Q100">
            <v>0</v>
          </cell>
          <cell r="R100">
            <v>367771.14</v>
          </cell>
          <cell r="S100">
            <v>0</v>
          </cell>
          <cell r="T100">
            <v>330962.37</v>
          </cell>
        </row>
        <row r="101">
          <cell r="A101" t="str">
            <v>CARLOSMACARIO</v>
          </cell>
          <cell r="B101">
            <v>121</v>
          </cell>
          <cell r="C101" t="str">
            <v>121</v>
          </cell>
          <cell r="D101">
            <v>2341</v>
          </cell>
          <cell r="E101" t="str">
            <v>CARLOS MACARIO</v>
          </cell>
          <cell r="F101" t="str">
            <v>Ativo</v>
          </cell>
          <cell r="G101">
            <v>71331.759999999995</v>
          </cell>
          <cell r="H101">
            <v>74612.67</v>
          </cell>
          <cell r="I101">
            <v>38412</v>
          </cell>
          <cell r="J101">
            <v>0</v>
          </cell>
          <cell r="K101">
            <v>0</v>
          </cell>
          <cell r="L101">
            <v>0</v>
          </cell>
          <cell r="M101">
            <v>75</v>
          </cell>
          <cell r="N101">
            <v>354391.37</v>
          </cell>
          <cell r="O101">
            <v>354391.37</v>
          </cell>
          <cell r="P101">
            <v>0</v>
          </cell>
          <cell r="Q101">
            <v>0</v>
          </cell>
          <cell r="R101">
            <v>354391.37</v>
          </cell>
          <cell r="S101">
            <v>0</v>
          </cell>
          <cell r="T101">
            <v>311893.76000000001</v>
          </cell>
        </row>
        <row r="102">
          <cell r="A102" t="str">
            <v>PATRICKRUETEDEOLIVEIRAPEREIRACARNEIRO</v>
          </cell>
          <cell r="B102">
            <v>122</v>
          </cell>
          <cell r="C102" t="str">
            <v>122</v>
          </cell>
          <cell r="D102">
            <v>1958</v>
          </cell>
          <cell r="E102" t="str">
            <v>PATRICK RUETE DE OLIVEIRA PEREIRA CARNEIRO</v>
          </cell>
          <cell r="F102" t="str">
            <v>Ativo</v>
          </cell>
          <cell r="G102">
            <v>325170</v>
          </cell>
          <cell r="H102">
            <v>347962.81</v>
          </cell>
          <cell r="I102">
            <v>38273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A103" t="str">
            <v>ELEFTHERIOSPAPADIMITRIOU</v>
          </cell>
          <cell r="B103">
            <v>131</v>
          </cell>
          <cell r="C103" t="str">
            <v>131</v>
          </cell>
          <cell r="D103">
            <v>2052</v>
          </cell>
          <cell r="E103" t="str">
            <v>ELEFTHERIOS PAPADIMITRIOU</v>
          </cell>
          <cell r="F103" t="str">
            <v>Ativo</v>
          </cell>
          <cell r="G103">
            <v>134364.07999999999</v>
          </cell>
          <cell r="H103">
            <v>145216.6</v>
          </cell>
          <cell r="I103">
            <v>38412</v>
          </cell>
          <cell r="J103">
            <v>0</v>
          </cell>
          <cell r="K103">
            <v>0</v>
          </cell>
          <cell r="L103">
            <v>0</v>
          </cell>
          <cell r="M103">
            <v>72</v>
          </cell>
          <cell r="N103">
            <v>268451.26</v>
          </cell>
          <cell r="O103">
            <v>268451.26</v>
          </cell>
          <cell r="P103">
            <v>0</v>
          </cell>
          <cell r="Q103">
            <v>0</v>
          </cell>
          <cell r="R103">
            <v>268451.26</v>
          </cell>
          <cell r="S103">
            <v>0</v>
          </cell>
          <cell r="T103">
            <v>234923.9</v>
          </cell>
        </row>
        <row r="104">
          <cell r="A104" t="str">
            <v>ARMANDOATTICCIATI</v>
          </cell>
          <cell r="B104">
            <v>132</v>
          </cell>
          <cell r="C104" t="str">
            <v>132</v>
          </cell>
          <cell r="D104">
            <v>1968</v>
          </cell>
          <cell r="E104" t="str">
            <v>ARMANDO ATTICCIATI</v>
          </cell>
          <cell r="F104" t="str">
            <v>Ativo</v>
          </cell>
          <cell r="G104">
            <v>156785.64000000001</v>
          </cell>
          <cell r="H104">
            <v>167058.82999999999</v>
          </cell>
          <cell r="I104">
            <v>38442</v>
          </cell>
          <cell r="J104">
            <v>0</v>
          </cell>
          <cell r="K104">
            <v>0</v>
          </cell>
          <cell r="L104">
            <v>0</v>
          </cell>
          <cell r="M104">
            <v>23</v>
          </cell>
          <cell r="N104">
            <v>205658.9</v>
          </cell>
          <cell r="O104">
            <v>205658.9</v>
          </cell>
          <cell r="P104">
            <v>0</v>
          </cell>
          <cell r="Q104">
            <v>0</v>
          </cell>
          <cell r="R104">
            <v>205658.9</v>
          </cell>
          <cell r="S104">
            <v>0</v>
          </cell>
          <cell r="T104">
            <v>205658.9</v>
          </cell>
        </row>
        <row r="105">
          <cell r="A105" t="str">
            <v>SERGIOALVESVIEIRA</v>
          </cell>
          <cell r="B105">
            <v>141</v>
          </cell>
          <cell r="C105" t="str">
            <v>141</v>
          </cell>
          <cell r="D105">
            <v>1996</v>
          </cell>
          <cell r="E105" t="str">
            <v>SERGIO ALVES VIEIRA</v>
          </cell>
          <cell r="F105" t="str">
            <v>Ativo</v>
          </cell>
          <cell r="G105">
            <v>77144.06</v>
          </cell>
          <cell r="H105">
            <v>82042.399999999994</v>
          </cell>
          <cell r="I105">
            <v>38412</v>
          </cell>
          <cell r="J105">
            <v>0</v>
          </cell>
          <cell r="K105">
            <v>0</v>
          </cell>
          <cell r="L105">
            <v>0</v>
          </cell>
          <cell r="M105">
            <v>71</v>
          </cell>
          <cell r="N105">
            <v>335987.11</v>
          </cell>
          <cell r="O105">
            <v>335987.11</v>
          </cell>
          <cell r="P105">
            <v>0</v>
          </cell>
          <cell r="Q105">
            <v>0</v>
          </cell>
          <cell r="R105">
            <v>335987.11</v>
          </cell>
          <cell r="S105">
            <v>0</v>
          </cell>
          <cell r="T105">
            <v>300479.81</v>
          </cell>
        </row>
        <row r="106">
          <cell r="A106" t="str">
            <v>BENNIBORUCHOWSKI</v>
          </cell>
          <cell r="B106">
            <v>142</v>
          </cell>
          <cell r="C106" t="str">
            <v>142</v>
          </cell>
          <cell r="D106">
            <v>1892</v>
          </cell>
          <cell r="E106" t="str">
            <v>BENNI BORUCHOWSKI</v>
          </cell>
          <cell r="F106" t="str">
            <v>Ativo</v>
          </cell>
          <cell r="G106">
            <v>206226.74</v>
          </cell>
          <cell r="H106">
            <v>226704.15</v>
          </cell>
          <cell r="I106">
            <v>38442</v>
          </cell>
          <cell r="J106">
            <v>0</v>
          </cell>
          <cell r="K106">
            <v>0</v>
          </cell>
          <cell r="L106">
            <v>0</v>
          </cell>
          <cell r="M106">
            <v>23</v>
          </cell>
          <cell r="N106">
            <v>121478.86</v>
          </cell>
          <cell r="O106">
            <v>121478.86</v>
          </cell>
          <cell r="P106">
            <v>0</v>
          </cell>
          <cell r="Q106">
            <v>0</v>
          </cell>
          <cell r="R106">
            <v>121478.86</v>
          </cell>
          <cell r="S106">
            <v>0</v>
          </cell>
          <cell r="T106">
            <v>121478.86</v>
          </cell>
        </row>
        <row r="107">
          <cell r="A107" t="str">
            <v>ALEJANDROSERGIOBIRENBAUM</v>
          </cell>
          <cell r="B107">
            <v>151</v>
          </cell>
          <cell r="C107" t="str">
            <v>151</v>
          </cell>
          <cell r="D107">
            <v>1987</v>
          </cell>
          <cell r="E107" t="str">
            <v>ALEJANDRO SERGIO BIRENBAUM</v>
          </cell>
          <cell r="F107" t="str">
            <v>Ativo</v>
          </cell>
          <cell r="G107">
            <v>55299.58</v>
          </cell>
          <cell r="H107">
            <v>57746.68</v>
          </cell>
          <cell r="I107">
            <v>38372</v>
          </cell>
          <cell r="J107">
            <v>0</v>
          </cell>
          <cell r="K107">
            <v>0</v>
          </cell>
          <cell r="L107">
            <v>0</v>
          </cell>
          <cell r="M107">
            <v>24</v>
          </cell>
          <cell r="N107">
            <v>333926.53999999998</v>
          </cell>
          <cell r="O107">
            <v>333926.53999999998</v>
          </cell>
          <cell r="P107">
            <v>0</v>
          </cell>
          <cell r="Q107">
            <v>0</v>
          </cell>
          <cell r="R107">
            <v>333926.53999999998</v>
          </cell>
          <cell r="S107">
            <v>0</v>
          </cell>
          <cell r="T107">
            <v>333862.32</v>
          </cell>
        </row>
        <row r="108">
          <cell r="A108" t="str">
            <v>LIANERUSSO</v>
          </cell>
          <cell r="B108">
            <v>152</v>
          </cell>
          <cell r="C108" t="str">
            <v>152</v>
          </cell>
          <cell r="D108">
            <v>1862</v>
          </cell>
          <cell r="E108" t="str">
            <v>LIANE RUSSO</v>
          </cell>
          <cell r="F108" t="str">
            <v>Ativo</v>
          </cell>
          <cell r="G108">
            <v>284526</v>
          </cell>
          <cell r="H108">
            <v>318612.92</v>
          </cell>
          <cell r="I108">
            <v>37910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A109" t="str">
            <v>EDUARDOGOMES</v>
          </cell>
          <cell r="B109">
            <v>161</v>
          </cell>
          <cell r="C109" t="str">
            <v>161</v>
          </cell>
          <cell r="D109">
            <v>1827</v>
          </cell>
          <cell r="E109" t="str">
            <v>EDUARDO GOMES</v>
          </cell>
          <cell r="F109" t="str">
            <v>Ativo</v>
          </cell>
          <cell r="G109">
            <v>91042.59</v>
          </cell>
          <cell r="H109">
            <v>98576.05</v>
          </cell>
          <cell r="I109">
            <v>38441</v>
          </cell>
          <cell r="J109">
            <v>0</v>
          </cell>
          <cell r="K109">
            <v>0</v>
          </cell>
          <cell r="L109">
            <v>0</v>
          </cell>
          <cell r="M109">
            <v>69</v>
          </cell>
          <cell r="N109">
            <v>314248.15999999997</v>
          </cell>
          <cell r="O109">
            <v>314248.15999999997</v>
          </cell>
          <cell r="P109">
            <v>0</v>
          </cell>
          <cell r="Q109">
            <v>0</v>
          </cell>
          <cell r="R109">
            <v>314248.15999999997</v>
          </cell>
          <cell r="S109">
            <v>0</v>
          </cell>
          <cell r="T109">
            <v>281664.65000000002</v>
          </cell>
        </row>
        <row r="110">
          <cell r="A110" t="str">
            <v>RAQUELMARIAHORTANOGUEIRADAGAMA</v>
          </cell>
          <cell r="B110">
            <v>162</v>
          </cell>
          <cell r="C110" t="str">
            <v>162</v>
          </cell>
          <cell r="D110">
            <v>1931</v>
          </cell>
          <cell r="E110" t="str">
            <v>RAQUEL MARIA HORTA NOGUEIRA DA GAMA</v>
          </cell>
          <cell r="F110" t="str">
            <v>Ativo</v>
          </cell>
          <cell r="G110">
            <v>91212.24</v>
          </cell>
          <cell r="H110">
            <v>97965.88</v>
          </cell>
          <cell r="I110">
            <v>38412</v>
          </cell>
          <cell r="J110">
            <v>0</v>
          </cell>
          <cell r="K110">
            <v>0</v>
          </cell>
          <cell r="L110">
            <v>0</v>
          </cell>
          <cell r="M110">
            <v>70</v>
          </cell>
          <cell r="N110">
            <v>342617.09</v>
          </cell>
          <cell r="O110">
            <v>342617.09</v>
          </cell>
          <cell r="P110">
            <v>0</v>
          </cell>
          <cell r="Q110">
            <v>0</v>
          </cell>
          <cell r="R110">
            <v>342617.09</v>
          </cell>
          <cell r="S110">
            <v>0</v>
          </cell>
          <cell r="T110">
            <v>307512.37</v>
          </cell>
        </row>
        <row r="111">
          <cell r="A111" t="str">
            <v>PATRICIASINISCALCHIDEMELOGAIA</v>
          </cell>
          <cell r="B111">
            <v>171</v>
          </cell>
          <cell r="C111" t="str">
            <v>171</v>
          </cell>
          <cell r="D111">
            <v>1927</v>
          </cell>
          <cell r="E111" t="str">
            <v>PATRICIA SINISCALCHI DE MELO GAIA</v>
          </cell>
          <cell r="F111" t="str">
            <v>Ativo</v>
          </cell>
          <cell r="G111">
            <v>84204.12</v>
          </cell>
          <cell r="H111">
            <v>90325.25</v>
          </cell>
          <cell r="I111">
            <v>38393</v>
          </cell>
          <cell r="J111">
            <v>0</v>
          </cell>
          <cell r="K111">
            <v>0</v>
          </cell>
          <cell r="L111">
            <v>0</v>
          </cell>
          <cell r="M111">
            <v>64</v>
          </cell>
          <cell r="N111">
            <v>325841.58</v>
          </cell>
          <cell r="O111">
            <v>325841.58</v>
          </cell>
          <cell r="P111">
            <v>0</v>
          </cell>
          <cell r="Q111">
            <v>0</v>
          </cell>
          <cell r="R111">
            <v>325841.58</v>
          </cell>
          <cell r="S111">
            <v>0</v>
          </cell>
          <cell r="T111">
            <v>291690.87</v>
          </cell>
        </row>
        <row r="112">
          <cell r="A112" t="str">
            <v>ROBERTOD´AMARIO</v>
          </cell>
          <cell r="B112">
            <v>172</v>
          </cell>
          <cell r="C112" t="str">
            <v>172</v>
          </cell>
          <cell r="D112">
            <v>1897</v>
          </cell>
          <cell r="E112" t="str">
            <v>ROBERTO D´AMARIO</v>
          </cell>
          <cell r="F112" t="str">
            <v>Ativo</v>
          </cell>
          <cell r="G112">
            <v>210584.69</v>
          </cell>
          <cell r="H112">
            <v>230658.73</v>
          </cell>
          <cell r="I112">
            <v>38442</v>
          </cell>
          <cell r="J112">
            <v>0</v>
          </cell>
          <cell r="K112">
            <v>0</v>
          </cell>
          <cell r="L112">
            <v>0</v>
          </cell>
          <cell r="M112">
            <v>22</v>
          </cell>
          <cell r="N112">
            <v>121814.38</v>
          </cell>
          <cell r="O112">
            <v>121814.38</v>
          </cell>
          <cell r="P112">
            <v>0</v>
          </cell>
          <cell r="Q112">
            <v>0</v>
          </cell>
          <cell r="R112">
            <v>121814.38</v>
          </cell>
          <cell r="S112">
            <v>0</v>
          </cell>
          <cell r="T112">
            <v>121656.71</v>
          </cell>
        </row>
        <row r="113">
          <cell r="A113" t="str">
            <v>ROBERTOTORRESDEOLIVEIRA</v>
          </cell>
          <cell r="B113">
            <v>181</v>
          </cell>
          <cell r="C113" t="str">
            <v>181</v>
          </cell>
          <cell r="D113">
            <v>2173</v>
          </cell>
          <cell r="E113" t="str">
            <v>ROBERTO TORRES DE OLIVEIRA</v>
          </cell>
          <cell r="F113" t="str">
            <v>Ativo</v>
          </cell>
          <cell r="G113">
            <v>281360</v>
          </cell>
          <cell r="H113">
            <v>308355.7</v>
          </cell>
          <cell r="I113">
            <v>38057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A114" t="str">
            <v>BENEDICTOANTONIOPAIVAD´OLIVAL</v>
          </cell>
          <cell r="B114">
            <v>182</v>
          </cell>
          <cell r="C114" t="str">
            <v>182</v>
          </cell>
          <cell r="D114">
            <v>1856</v>
          </cell>
          <cell r="E114" t="str">
            <v>BENEDICTO ANTONIO PAIVA D´OLIVAL</v>
          </cell>
          <cell r="F114" t="str">
            <v>Ativo</v>
          </cell>
          <cell r="G114">
            <v>91045.86</v>
          </cell>
          <cell r="H114">
            <v>98022.34</v>
          </cell>
          <cell r="I114">
            <v>38425</v>
          </cell>
          <cell r="J114">
            <v>0</v>
          </cell>
          <cell r="K114">
            <v>0</v>
          </cell>
          <cell r="L114">
            <v>0</v>
          </cell>
          <cell r="M114">
            <v>70</v>
          </cell>
          <cell r="N114">
            <v>342603.53</v>
          </cell>
          <cell r="O114">
            <v>342603.53</v>
          </cell>
          <cell r="P114">
            <v>0</v>
          </cell>
          <cell r="Q114">
            <v>0</v>
          </cell>
          <cell r="R114">
            <v>342603.53</v>
          </cell>
          <cell r="S114">
            <v>0</v>
          </cell>
          <cell r="T114">
            <v>307504.59999999998</v>
          </cell>
        </row>
        <row r="115">
          <cell r="A115" t="str">
            <v>RICARDOLEANDROCAZES</v>
          </cell>
          <cell r="B115">
            <v>191</v>
          </cell>
          <cell r="C115" t="str">
            <v>191</v>
          </cell>
          <cell r="D115">
            <v>2064</v>
          </cell>
          <cell r="E115" t="str">
            <v>RICARDO LEANDRO CAZES</v>
          </cell>
          <cell r="F115" t="str">
            <v>Ativo</v>
          </cell>
          <cell r="G115">
            <v>139614.59</v>
          </cell>
          <cell r="H115">
            <v>149881.65</v>
          </cell>
          <cell r="I115">
            <v>38412</v>
          </cell>
          <cell r="J115">
            <v>0</v>
          </cell>
          <cell r="K115">
            <v>0</v>
          </cell>
          <cell r="L115">
            <v>0</v>
          </cell>
          <cell r="M115">
            <v>29</v>
          </cell>
          <cell r="N115">
            <v>206241.89</v>
          </cell>
          <cell r="O115">
            <v>206241.89</v>
          </cell>
          <cell r="P115">
            <v>0</v>
          </cell>
          <cell r="Q115">
            <v>0</v>
          </cell>
          <cell r="R115">
            <v>206241.89</v>
          </cell>
          <cell r="S115">
            <v>0</v>
          </cell>
          <cell r="T115">
            <v>203814.59</v>
          </cell>
        </row>
        <row r="116">
          <cell r="A116" t="str">
            <v>ANDREADECAMPOSLOSSO</v>
          </cell>
          <cell r="B116">
            <v>192</v>
          </cell>
          <cell r="C116" t="str">
            <v>192</v>
          </cell>
          <cell r="D116">
            <v>1858</v>
          </cell>
          <cell r="E116" t="str">
            <v>ANDREA DE CAMPOS LOSSO</v>
          </cell>
          <cell r="F116" t="str">
            <v>Ativo</v>
          </cell>
          <cell r="G116">
            <v>95185.79</v>
          </cell>
          <cell r="H116">
            <v>102462.51</v>
          </cell>
          <cell r="I116">
            <v>38412</v>
          </cell>
          <cell r="J116">
            <v>0</v>
          </cell>
          <cell r="K116">
            <v>0</v>
          </cell>
          <cell r="L116">
            <v>0</v>
          </cell>
          <cell r="M116">
            <v>69</v>
          </cell>
          <cell r="N116">
            <v>345860.54</v>
          </cell>
          <cell r="O116">
            <v>345860.54</v>
          </cell>
          <cell r="P116">
            <v>0</v>
          </cell>
          <cell r="Q116">
            <v>0</v>
          </cell>
          <cell r="R116">
            <v>345860.54</v>
          </cell>
          <cell r="S116">
            <v>0</v>
          </cell>
          <cell r="T116">
            <v>310122.40000000002</v>
          </cell>
        </row>
        <row r="117">
          <cell r="A117" t="str">
            <v>EVANGELINAMALTACARDOZO</v>
          </cell>
          <cell r="B117">
            <v>201</v>
          </cell>
          <cell r="C117" t="str">
            <v>201</v>
          </cell>
          <cell r="D117">
            <v>2055</v>
          </cell>
          <cell r="E117" t="str">
            <v>EVANGELINA MALTA CARDOZO</v>
          </cell>
          <cell r="F117" t="str">
            <v>Ativo</v>
          </cell>
          <cell r="G117">
            <v>71581.820000000007</v>
          </cell>
          <cell r="H117">
            <v>73493.3</v>
          </cell>
          <cell r="I117">
            <v>38393</v>
          </cell>
          <cell r="J117">
            <v>0</v>
          </cell>
          <cell r="K117">
            <v>0</v>
          </cell>
          <cell r="L117">
            <v>0</v>
          </cell>
          <cell r="M117">
            <v>65</v>
          </cell>
          <cell r="N117">
            <v>396433.94</v>
          </cell>
          <cell r="O117">
            <v>396433.94</v>
          </cell>
          <cell r="P117">
            <v>0</v>
          </cell>
          <cell r="Q117">
            <v>0</v>
          </cell>
          <cell r="R117">
            <v>396433.94</v>
          </cell>
          <cell r="S117">
            <v>0</v>
          </cell>
          <cell r="T117">
            <v>325401.27</v>
          </cell>
        </row>
        <row r="118">
          <cell r="A118" t="str">
            <v>BENEDICTOANTONIOPAIVAD´OLIVAL</v>
          </cell>
          <cell r="B118">
            <v>202</v>
          </cell>
          <cell r="C118" t="str">
            <v>202</v>
          </cell>
          <cell r="D118">
            <v>1857</v>
          </cell>
          <cell r="E118" t="str">
            <v>BENEDICTO ANTONIO PAIVA D´OLIVAL</v>
          </cell>
          <cell r="F118" t="str">
            <v>Ativo</v>
          </cell>
          <cell r="G118">
            <v>91045.86</v>
          </cell>
          <cell r="H118">
            <v>98022.34</v>
          </cell>
          <cell r="I118">
            <v>38425</v>
          </cell>
          <cell r="J118">
            <v>0</v>
          </cell>
          <cell r="K118">
            <v>0</v>
          </cell>
          <cell r="L118">
            <v>0</v>
          </cell>
          <cell r="M118">
            <v>70</v>
          </cell>
          <cell r="N118">
            <v>342603.53</v>
          </cell>
          <cell r="O118">
            <v>342603.53</v>
          </cell>
          <cell r="P118">
            <v>0</v>
          </cell>
          <cell r="Q118">
            <v>0</v>
          </cell>
          <cell r="R118">
            <v>342603.53</v>
          </cell>
          <cell r="S118">
            <v>0</v>
          </cell>
          <cell r="T118">
            <v>307504.59999999998</v>
          </cell>
        </row>
        <row r="119">
          <cell r="A119" t="str">
            <v>CLAUDIOROBERTOALVESDEARAUJO</v>
          </cell>
          <cell r="B119">
            <v>211</v>
          </cell>
          <cell r="C119" t="str">
            <v>211</v>
          </cell>
          <cell r="D119">
            <v>2005</v>
          </cell>
          <cell r="E119" t="str">
            <v>CLAUDIO ROBERTO ALVES DE ARAUJO</v>
          </cell>
          <cell r="F119" t="str">
            <v>Ativo</v>
          </cell>
          <cell r="G119">
            <v>81952.039999999994</v>
          </cell>
          <cell r="H119">
            <v>87543.91</v>
          </cell>
          <cell r="I119">
            <v>38418</v>
          </cell>
          <cell r="J119">
            <v>0</v>
          </cell>
          <cell r="K119">
            <v>0</v>
          </cell>
          <cell r="L119">
            <v>0</v>
          </cell>
          <cell r="M119">
            <v>71</v>
          </cell>
          <cell r="N119">
            <v>334818.34999999998</v>
          </cell>
          <cell r="O119">
            <v>334818.34999999998</v>
          </cell>
          <cell r="P119">
            <v>0</v>
          </cell>
          <cell r="Q119">
            <v>0</v>
          </cell>
          <cell r="R119">
            <v>334818.34999999998</v>
          </cell>
          <cell r="S119">
            <v>0</v>
          </cell>
          <cell r="T119">
            <v>299561.26</v>
          </cell>
        </row>
        <row r="120">
          <cell r="A120" t="str">
            <v>RICARDOLUIZPEREIRADEALMEIDA</v>
          </cell>
          <cell r="B120">
            <v>212</v>
          </cell>
          <cell r="C120" t="str">
            <v>212</v>
          </cell>
          <cell r="D120">
            <v>1914</v>
          </cell>
          <cell r="E120" t="str">
            <v>RICARDO LUIZ PEREIRA DE ALMEIDA</v>
          </cell>
          <cell r="F120" t="str">
            <v>Ativo</v>
          </cell>
          <cell r="G120">
            <v>95717.38</v>
          </cell>
          <cell r="H120">
            <v>103715.37</v>
          </cell>
          <cell r="I120">
            <v>38411</v>
          </cell>
          <cell r="J120">
            <v>0</v>
          </cell>
          <cell r="K120">
            <v>0</v>
          </cell>
          <cell r="L120">
            <v>0</v>
          </cell>
          <cell r="M120">
            <v>69</v>
          </cell>
          <cell r="N120">
            <v>345276.8</v>
          </cell>
          <cell r="O120">
            <v>345276.8</v>
          </cell>
          <cell r="P120">
            <v>0</v>
          </cell>
          <cell r="Q120">
            <v>0</v>
          </cell>
          <cell r="R120">
            <v>345276.8</v>
          </cell>
          <cell r="S120">
            <v>0</v>
          </cell>
          <cell r="T120">
            <v>310332.13</v>
          </cell>
        </row>
        <row r="121">
          <cell r="A121" t="str">
            <v>PATRICIACRISTINAMOTTA</v>
          </cell>
          <cell r="B121">
            <v>221</v>
          </cell>
          <cell r="C121" t="str">
            <v>222</v>
          </cell>
          <cell r="D121">
            <v>1797</v>
          </cell>
          <cell r="E121" t="str">
            <v>PATRICIA CRISTINA MOTTA</v>
          </cell>
          <cell r="F121" t="str">
            <v>Ativo</v>
          </cell>
          <cell r="G121">
            <v>96257.51</v>
          </cell>
          <cell r="H121">
            <v>104202.15</v>
          </cell>
          <cell r="I121">
            <v>38441</v>
          </cell>
          <cell r="J121">
            <v>0</v>
          </cell>
          <cell r="K121">
            <v>0</v>
          </cell>
          <cell r="L121">
            <v>0</v>
          </cell>
          <cell r="M121">
            <v>69</v>
          </cell>
          <cell r="N121">
            <v>349530.85</v>
          </cell>
          <cell r="O121">
            <v>349530.85</v>
          </cell>
          <cell r="P121">
            <v>0</v>
          </cell>
          <cell r="Q121">
            <v>0</v>
          </cell>
          <cell r="R121">
            <v>349530.85</v>
          </cell>
          <cell r="S121">
            <v>0</v>
          </cell>
          <cell r="T121">
            <v>314586.18</v>
          </cell>
        </row>
        <row r="122">
          <cell r="A122" t="str">
            <v>ELVIONIGROJUNIOR</v>
          </cell>
          <cell r="B122">
            <v>222</v>
          </cell>
          <cell r="C122" t="str">
            <v>221</v>
          </cell>
          <cell r="D122">
            <v>1844</v>
          </cell>
          <cell r="E122" t="str">
            <v>ELVIO NIGRO JUNIOR</v>
          </cell>
          <cell r="F122" t="str">
            <v>Ativo</v>
          </cell>
          <cell r="G122">
            <v>135518.96</v>
          </cell>
          <cell r="H122">
            <v>143377.94</v>
          </cell>
          <cell r="I122">
            <v>38412</v>
          </cell>
          <cell r="J122">
            <v>0</v>
          </cell>
          <cell r="K122">
            <v>0</v>
          </cell>
          <cell r="L122">
            <v>0</v>
          </cell>
          <cell r="M122">
            <v>28</v>
          </cell>
          <cell r="N122">
            <v>215457.99</v>
          </cell>
          <cell r="O122">
            <v>215457.99</v>
          </cell>
          <cell r="P122">
            <v>0</v>
          </cell>
          <cell r="Q122">
            <v>0</v>
          </cell>
          <cell r="R122">
            <v>215457.99</v>
          </cell>
          <cell r="S122">
            <v>0</v>
          </cell>
          <cell r="T122">
            <v>215084.67</v>
          </cell>
        </row>
        <row r="123">
          <cell r="A123" t="str">
            <v>MAURICIOGODOYPATERNO</v>
          </cell>
          <cell r="B123">
            <v>231</v>
          </cell>
          <cell r="C123" t="str">
            <v>231</v>
          </cell>
          <cell r="D123">
            <v>2158</v>
          </cell>
          <cell r="E123" t="str">
            <v>MAURICIO GODOY PATERNO</v>
          </cell>
          <cell r="F123" t="str">
            <v>Ativo</v>
          </cell>
          <cell r="G123">
            <v>28855.69</v>
          </cell>
          <cell r="H123">
            <v>30310.400000000001</v>
          </cell>
          <cell r="I123">
            <v>38411</v>
          </cell>
          <cell r="J123">
            <v>0</v>
          </cell>
          <cell r="K123">
            <v>0</v>
          </cell>
          <cell r="L123">
            <v>0</v>
          </cell>
          <cell r="M123">
            <v>76</v>
          </cell>
          <cell r="N123">
            <v>415979.68</v>
          </cell>
          <cell r="O123">
            <v>415979.68</v>
          </cell>
          <cell r="P123">
            <v>0</v>
          </cell>
          <cell r="Q123">
            <v>0</v>
          </cell>
          <cell r="R123">
            <v>415979.68</v>
          </cell>
          <cell r="S123">
            <v>0</v>
          </cell>
          <cell r="T123">
            <v>374090.33</v>
          </cell>
        </row>
        <row r="124">
          <cell r="A124" t="str">
            <v>PRISCILAEMIEOHNUKINAGANO</v>
          </cell>
          <cell r="B124">
            <v>232</v>
          </cell>
          <cell r="C124" t="str">
            <v>232</v>
          </cell>
          <cell r="D124">
            <v>1861</v>
          </cell>
          <cell r="E124" t="str">
            <v>PRISCILA EMI E OHNUKI NAGANO</v>
          </cell>
          <cell r="F124" t="str">
            <v>Ativo</v>
          </cell>
          <cell r="G124">
            <v>95133.89</v>
          </cell>
          <cell r="H124">
            <v>102431.38</v>
          </cell>
          <cell r="I124">
            <v>38443</v>
          </cell>
          <cell r="J124">
            <v>0</v>
          </cell>
          <cell r="K124">
            <v>0</v>
          </cell>
          <cell r="L124">
            <v>0</v>
          </cell>
          <cell r="M124">
            <v>70</v>
          </cell>
          <cell r="N124">
            <v>358005.33</v>
          </cell>
          <cell r="O124">
            <v>358005.33</v>
          </cell>
          <cell r="P124">
            <v>0</v>
          </cell>
          <cell r="Q124">
            <v>0</v>
          </cell>
          <cell r="R124">
            <v>358005.33</v>
          </cell>
          <cell r="S124">
            <v>0</v>
          </cell>
          <cell r="T124">
            <v>321327.44</v>
          </cell>
        </row>
        <row r="125">
          <cell r="A125" t="str">
            <v>JOAOMENDESDECARVALHOJUNIOR</v>
          </cell>
          <cell r="B125">
            <v>241</v>
          </cell>
          <cell r="C125" t="str">
            <v>241</v>
          </cell>
          <cell r="D125">
            <v>2001</v>
          </cell>
          <cell r="E125" t="str">
            <v>JOAO MENDES DE CARVALHO JUNIOR</v>
          </cell>
          <cell r="F125" t="str">
            <v>Ativo</v>
          </cell>
          <cell r="G125">
            <v>104465.69</v>
          </cell>
          <cell r="H125">
            <v>113207.66</v>
          </cell>
          <cell r="I125">
            <v>38422</v>
          </cell>
          <cell r="J125">
            <v>0</v>
          </cell>
          <cell r="K125">
            <v>0</v>
          </cell>
          <cell r="L125">
            <v>0</v>
          </cell>
          <cell r="M125">
            <v>70</v>
          </cell>
          <cell r="N125">
            <v>313768.28000000003</v>
          </cell>
          <cell r="O125">
            <v>313768.28000000003</v>
          </cell>
          <cell r="P125">
            <v>0</v>
          </cell>
          <cell r="Q125">
            <v>0</v>
          </cell>
          <cell r="R125">
            <v>313768.28000000003</v>
          </cell>
          <cell r="S125">
            <v>0</v>
          </cell>
          <cell r="T125">
            <v>278512.86</v>
          </cell>
        </row>
        <row r="126">
          <cell r="A126" t="str">
            <v>GILBERTOLIORCI</v>
          </cell>
          <cell r="B126">
            <v>242</v>
          </cell>
          <cell r="C126" t="str">
            <v>242</v>
          </cell>
          <cell r="D126">
            <v>1863</v>
          </cell>
          <cell r="E126" t="str">
            <v>GILBERTO LIORCI</v>
          </cell>
          <cell r="F126" t="str">
            <v>Ativo</v>
          </cell>
          <cell r="G126">
            <v>95177.33</v>
          </cell>
          <cell r="H126">
            <v>102477.7</v>
          </cell>
          <cell r="I126">
            <v>38412</v>
          </cell>
          <cell r="J126">
            <v>0</v>
          </cell>
          <cell r="K126">
            <v>0</v>
          </cell>
          <cell r="L126">
            <v>0</v>
          </cell>
          <cell r="M126">
            <v>70</v>
          </cell>
          <cell r="N126">
            <v>358004.74</v>
          </cell>
          <cell r="O126">
            <v>358004.74</v>
          </cell>
          <cell r="P126">
            <v>0</v>
          </cell>
          <cell r="Q126">
            <v>0</v>
          </cell>
          <cell r="R126">
            <v>358004.74</v>
          </cell>
          <cell r="S126">
            <v>0</v>
          </cell>
          <cell r="T126">
            <v>321323.86</v>
          </cell>
        </row>
        <row r="127">
          <cell r="A127" t="str">
            <v>EDUARDOAUGUSTOPERRI</v>
          </cell>
          <cell r="B127">
            <v>251</v>
          </cell>
          <cell r="C127" t="str">
            <v>251</v>
          </cell>
          <cell r="D127">
            <v>1923</v>
          </cell>
          <cell r="E127" t="str">
            <v>EDUARDO AUGUSTO PERRI</v>
          </cell>
          <cell r="F127" t="str">
            <v>Ativo</v>
          </cell>
          <cell r="G127">
            <v>161276.74</v>
          </cell>
          <cell r="H127">
            <v>170633.17</v>
          </cell>
          <cell r="I127">
            <v>38443</v>
          </cell>
          <cell r="J127">
            <v>0</v>
          </cell>
          <cell r="K127">
            <v>0</v>
          </cell>
          <cell r="L127">
            <v>0</v>
          </cell>
          <cell r="M127">
            <v>27</v>
          </cell>
          <cell r="N127">
            <v>200152.82</v>
          </cell>
          <cell r="O127">
            <v>200152.82</v>
          </cell>
          <cell r="P127">
            <v>0</v>
          </cell>
          <cell r="Q127">
            <v>0</v>
          </cell>
          <cell r="R127">
            <v>200152.82</v>
          </cell>
          <cell r="S127">
            <v>0</v>
          </cell>
          <cell r="T127">
            <v>199634.11</v>
          </cell>
        </row>
        <row r="128">
          <cell r="A128" t="str">
            <v>EVANDROCESARDESOUZA</v>
          </cell>
          <cell r="B128">
            <v>252</v>
          </cell>
          <cell r="C128" t="str">
            <v>252</v>
          </cell>
          <cell r="D128">
            <v>2365</v>
          </cell>
          <cell r="E128" t="str">
            <v>EVANDRO CESAR DE SOUZA</v>
          </cell>
          <cell r="F128" t="str">
            <v>Ativo</v>
          </cell>
          <cell r="G128">
            <v>148692.9</v>
          </cell>
          <cell r="H128">
            <v>156694.92000000001</v>
          </cell>
          <cell r="I128">
            <v>38412</v>
          </cell>
          <cell r="J128">
            <v>0</v>
          </cell>
          <cell r="K128">
            <v>0</v>
          </cell>
          <cell r="L128">
            <v>0</v>
          </cell>
          <cell r="M128">
            <v>32</v>
          </cell>
          <cell r="N128">
            <v>265938.15999999997</v>
          </cell>
          <cell r="O128">
            <v>265938.15999999997</v>
          </cell>
          <cell r="P128">
            <v>0</v>
          </cell>
          <cell r="Q128">
            <v>0</v>
          </cell>
          <cell r="R128">
            <v>265938.15999999997</v>
          </cell>
          <cell r="S128">
            <v>0</v>
          </cell>
          <cell r="T128">
            <v>263142.53000000003</v>
          </cell>
        </row>
        <row r="129">
          <cell r="A129" t="str">
            <v>ROBERTOTORRESDEOLIVEIRA</v>
          </cell>
          <cell r="B129">
            <v>261</v>
          </cell>
          <cell r="C129" t="str">
            <v>261</v>
          </cell>
          <cell r="D129">
            <v>2188</v>
          </cell>
          <cell r="E129" t="str">
            <v>ROBERTO TORRES DE OLIVEIRA</v>
          </cell>
          <cell r="F129" t="str">
            <v>Ativo</v>
          </cell>
          <cell r="G129">
            <v>289120</v>
          </cell>
          <cell r="H129">
            <v>316093.14</v>
          </cell>
          <cell r="I129">
            <v>38057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</row>
        <row r="130">
          <cell r="A130" t="str">
            <v>ALEXANDREIEKERPEREIRA</v>
          </cell>
          <cell r="B130">
            <v>262</v>
          </cell>
          <cell r="C130" t="str">
            <v>262</v>
          </cell>
          <cell r="D130">
            <v>1804</v>
          </cell>
          <cell r="E130" t="str">
            <v>ALEXANDRE IEKER PEREIRA</v>
          </cell>
          <cell r="F130" t="str">
            <v>Ativo</v>
          </cell>
          <cell r="G130">
            <v>81093.78</v>
          </cell>
          <cell r="H130">
            <v>88132.71</v>
          </cell>
          <cell r="I130">
            <v>38435</v>
          </cell>
          <cell r="J130">
            <v>0</v>
          </cell>
          <cell r="K130">
            <v>0</v>
          </cell>
          <cell r="L130">
            <v>0</v>
          </cell>
          <cell r="M130">
            <v>27</v>
          </cell>
          <cell r="N130">
            <v>341468.92</v>
          </cell>
          <cell r="O130">
            <v>341468.92</v>
          </cell>
          <cell r="P130">
            <v>0</v>
          </cell>
          <cell r="Q130">
            <v>0</v>
          </cell>
          <cell r="R130">
            <v>341468.92</v>
          </cell>
          <cell r="S130">
            <v>0</v>
          </cell>
          <cell r="T130">
            <v>341407.71</v>
          </cell>
        </row>
        <row r="131">
          <cell r="A131" t="str">
            <v>JOSEHELIODONASCIMENTO</v>
          </cell>
          <cell r="B131">
            <v>271</v>
          </cell>
          <cell r="C131" t="str">
            <v>271</v>
          </cell>
          <cell r="D131">
            <v>1916</v>
          </cell>
          <cell r="E131" t="str">
            <v>JOSE HELIO DO NASCIMENTO</v>
          </cell>
          <cell r="F131" t="str">
            <v>Ativo</v>
          </cell>
          <cell r="G131">
            <v>249760</v>
          </cell>
          <cell r="H131">
            <v>268440.88</v>
          </cell>
          <cell r="I131">
            <v>38439</v>
          </cell>
          <cell r="J131">
            <v>0</v>
          </cell>
          <cell r="K131">
            <v>0</v>
          </cell>
          <cell r="L131">
            <v>0</v>
          </cell>
          <cell r="M131">
            <v>6</v>
          </cell>
          <cell r="N131">
            <v>60000</v>
          </cell>
          <cell r="O131">
            <v>60000</v>
          </cell>
          <cell r="P131">
            <v>0</v>
          </cell>
          <cell r="Q131">
            <v>0</v>
          </cell>
          <cell r="R131">
            <v>60000</v>
          </cell>
          <cell r="S131">
            <v>0</v>
          </cell>
          <cell r="T131">
            <v>60000</v>
          </cell>
        </row>
        <row r="132">
          <cell r="A132" t="str">
            <v>MARCOANTONIOGOMESNOGUEIRA</v>
          </cell>
          <cell r="B132">
            <v>272</v>
          </cell>
          <cell r="C132" t="str">
            <v>272</v>
          </cell>
          <cell r="D132">
            <v>1828</v>
          </cell>
          <cell r="E132" t="str">
            <v>MARCO ANTONIO GOMES NOGUEIRA</v>
          </cell>
          <cell r="F132" t="str">
            <v>Ativo</v>
          </cell>
          <cell r="G132">
            <v>146758.09</v>
          </cell>
          <cell r="H132">
            <v>157392.35</v>
          </cell>
          <cell r="I132">
            <v>38446</v>
          </cell>
          <cell r="J132">
            <v>0</v>
          </cell>
          <cell r="K132">
            <v>0</v>
          </cell>
          <cell r="L132">
            <v>0</v>
          </cell>
          <cell r="M132">
            <v>26</v>
          </cell>
          <cell r="N132">
            <v>249019.99</v>
          </cell>
          <cell r="O132">
            <v>249019.99</v>
          </cell>
          <cell r="P132">
            <v>0</v>
          </cell>
          <cell r="Q132">
            <v>0</v>
          </cell>
          <cell r="R132">
            <v>249019.99</v>
          </cell>
          <cell r="S132">
            <v>0</v>
          </cell>
          <cell r="T132">
            <v>248790.89</v>
          </cell>
        </row>
        <row r="133">
          <cell r="A133" t="str">
            <v>CASSIOCAMPOSVASCONCELOS</v>
          </cell>
          <cell r="B133">
            <v>281</v>
          </cell>
          <cell r="C133" t="str">
            <v>281</v>
          </cell>
          <cell r="D133">
            <v>2808</v>
          </cell>
          <cell r="E133" t="str">
            <v>CASSIO CAMPOS VASCONCELOS</v>
          </cell>
          <cell r="F133" t="str">
            <v>Ativo</v>
          </cell>
          <cell r="G133">
            <v>70529.69</v>
          </cell>
          <cell r="H133">
            <v>70594.350000000006</v>
          </cell>
          <cell r="I133">
            <v>38441</v>
          </cell>
          <cell r="J133">
            <v>2</v>
          </cell>
          <cell r="K133">
            <v>47921.37</v>
          </cell>
          <cell r="L133">
            <v>50305.13</v>
          </cell>
          <cell r="M133">
            <v>82</v>
          </cell>
          <cell r="N133">
            <v>666885.01</v>
          </cell>
          <cell r="O133">
            <v>714806.38</v>
          </cell>
          <cell r="P133">
            <v>0</v>
          </cell>
          <cell r="Q133">
            <v>0</v>
          </cell>
          <cell r="R133">
            <v>717190.14</v>
          </cell>
          <cell r="S133">
            <v>0</v>
          </cell>
          <cell r="T133">
            <v>717190.14</v>
          </cell>
        </row>
        <row r="134">
          <cell r="A134" t="str">
            <v>RICARDOROJODASILVA</v>
          </cell>
          <cell r="B134">
            <v>282</v>
          </cell>
          <cell r="C134" t="str">
            <v>282</v>
          </cell>
          <cell r="D134">
            <v>1978</v>
          </cell>
          <cell r="E134" t="str">
            <v>RICARDO ROJO DA SILVA</v>
          </cell>
          <cell r="F134" t="str">
            <v>Ativo</v>
          </cell>
          <cell r="G134">
            <v>331540.06</v>
          </cell>
          <cell r="H134">
            <v>353841.97</v>
          </cell>
          <cell r="I134">
            <v>38412</v>
          </cell>
          <cell r="J134">
            <v>0</v>
          </cell>
          <cell r="K134">
            <v>0</v>
          </cell>
          <cell r="L134">
            <v>0</v>
          </cell>
          <cell r="M134">
            <v>28</v>
          </cell>
          <cell r="N134">
            <v>448506.37</v>
          </cell>
          <cell r="O134">
            <v>448506.37</v>
          </cell>
          <cell r="P134">
            <v>0</v>
          </cell>
          <cell r="Q134">
            <v>0</v>
          </cell>
          <cell r="R134">
            <v>448506.37</v>
          </cell>
          <cell r="S134">
            <v>0</v>
          </cell>
          <cell r="T134">
            <v>446638.76</v>
          </cell>
        </row>
        <row r="135">
          <cell r="F135" t="str">
            <v>56 Unidades totalizadas por Bloco:</v>
          </cell>
          <cell r="G135">
            <v>7864508.4100000001</v>
          </cell>
          <cell r="H135">
            <v>8480146.4700000007</v>
          </cell>
          <cell r="J135">
            <v>2</v>
          </cell>
          <cell r="K135">
            <v>47921.37</v>
          </cell>
          <cell r="L135">
            <v>50305.13</v>
          </cell>
          <cell r="M135">
            <v>2445</v>
          </cell>
          <cell r="N135">
            <v>14122335.27</v>
          </cell>
          <cell r="P135">
            <v>0</v>
          </cell>
          <cell r="Q135">
            <v>0</v>
          </cell>
          <cell r="R135">
            <v>14172640.4</v>
          </cell>
          <cell r="S135">
            <v>6.72</v>
          </cell>
          <cell r="T135">
            <v>13160169.5</v>
          </cell>
        </row>
        <row r="137">
          <cell r="C137" t="str">
            <v>Bloco: 03 - EDIFÍCIO ÁQUILA</v>
          </cell>
        </row>
        <row r="139">
          <cell r="A139" t="str">
            <v>BIANCALIMARUSSO</v>
          </cell>
          <cell r="B139" t="str">
            <v>11</v>
          </cell>
          <cell r="C139" t="str">
            <v>011</v>
          </cell>
          <cell r="D139">
            <v>2652</v>
          </cell>
          <cell r="E139" t="str">
            <v>BIANCALIMARUSSO</v>
          </cell>
          <cell r="F139" t="str">
            <v>Ativo</v>
          </cell>
          <cell r="G139">
            <v>21397.95</v>
          </cell>
          <cell r="H139">
            <v>21977.09</v>
          </cell>
          <cell r="I139">
            <v>38425</v>
          </cell>
          <cell r="J139">
            <v>0</v>
          </cell>
          <cell r="K139">
            <v>0</v>
          </cell>
          <cell r="L139">
            <v>0</v>
          </cell>
          <cell r="M139">
            <v>77</v>
          </cell>
          <cell r="N139">
            <v>338561.97</v>
          </cell>
          <cell r="O139">
            <v>338561.97</v>
          </cell>
          <cell r="P139">
            <v>0</v>
          </cell>
          <cell r="Q139">
            <v>0</v>
          </cell>
          <cell r="R139">
            <v>338561.97</v>
          </cell>
          <cell r="S139">
            <v>0</v>
          </cell>
          <cell r="T139">
            <v>277912.49</v>
          </cell>
        </row>
        <row r="140">
          <cell r="A140" t="str">
            <v>MARCIAFAJER</v>
          </cell>
          <cell r="B140" t="str">
            <v>12</v>
          </cell>
          <cell r="C140" t="str">
            <v>012</v>
          </cell>
          <cell r="D140">
            <v>2047</v>
          </cell>
          <cell r="E140" t="str">
            <v>MARCIAFAJER</v>
          </cell>
          <cell r="F140" t="str">
            <v>Ativo</v>
          </cell>
          <cell r="G140">
            <v>57264.22</v>
          </cell>
          <cell r="H140">
            <v>61080.44</v>
          </cell>
          <cell r="I140">
            <v>38439</v>
          </cell>
          <cell r="J140">
            <v>0</v>
          </cell>
          <cell r="K140">
            <v>0</v>
          </cell>
          <cell r="L140">
            <v>0</v>
          </cell>
          <cell r="M140">
            <v>31</v>
          </cell>
          <cell r="N140">
            <v>228490.39</v>
          </cell>
          <cell r="O140">
            <v>228490.39</v>
          </cell>
          <cell r="P140">
            <v>0</v>
          </cell>
          <cell r="Q140">
            <v>0</v>
          </cell>
          <cell r="R140">
            <v>228490.39</v>
          </cell>
          <cell r="S140">
            <v>0</v>
          </cell>
          <cell r="T140">
            <v>228277.29</v>
          </cell>
        </row>
        <row r="141">
          <cell r="A141" t="str">
            <v>ELIZABETHSOSACOELHO</v>
          </cell>
          <cell r="B141" t="str">
            <v>21</v>
          </cell>
          <cell r="C141" t="str">
            <v>021</v>
          </cell>
          <cell r="D141">
            <v>2629</v>
          </cell>
          <cell r="E141" t="str">
            <v>ELIZABETHSOSACOELHO</v>
          </cell>
          <cell r="F141" t="str">
            <v>Ativo</v>
          </cell>
          <cell r="G141">
            <v>237584</v>
          </cell>
          <cell r="H141">
            <v>252758.28</v>
          </cell>
          <cell r="I141">
            <v>38147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</row>
        <row r="142">
          <cell r="A142" t="str">
            <v>FERNANDOPEIXOTOD´ANTONA</v>
          </cell>
          <cell r="B142" t="str">
            <v>22</v>
          </cell>
          <cell r="C142" t="str">
            <v>022</v>
          </cell>
          <cell r="D142">
            <v>2536</v>
          </cell>
          <cell r="E142" t="str">
            <v>FERNANDOPEIXOTOD´ANTONA</v>
          </cell>
          <cell r="F142" t="str">
            <v>Ativo</v>
          </cell>
          <cell r="G142">
            <v>73284.58</v>
          </cell>
          <cell r="H142">
            <v>76185.02</v>
          </cell>
          <cell r="I142">
            <v>38411</v>
          </cell>
          <cell r="J142">
            <v>0</v>
          </cell>
          <cell r="K142">
            <v>0</v>
          </cell>
          <cell r="L142">
            <v>0</v>
          </cell>
          <cell r="M142">
            <v>27</v>
          </cell>
          <cell r="N142">
            <v>198573.3</v>
          </cell>
          <cell r="O142">
            <v>198573.3</v>
          </cell>
          <cell r="P142">
            <v>0</v>
          </cell>
          <cell r="Q142">
            <v>0</v>
          </cell>
          <cell r="R142">
            <v>198573.3</v>
          </cell>
          <cell r="S142">
            <v>0</v>
          </cell>
          <cell r="T142">
            <v>198370.49</v>
          </cell>
        </row>
        <row r="143">
          <cell r="A143" t="str">
            <v>PATRICIAMARTINSNUNES</v>
          </cell>
          <cell r="B143" t="str">
            <v>23</v>
          </cell>
          <cell r="C143" t="str">
            <v>023</v>
          </cell>
          <cell r="D143">
            <v>2746</v>
          </cell>
          <cell r="E143" t="str">
            <v>PATRICIAMARTINSNUNES</v>
          </cell>
          <cell r="F143" t="str">
            <v>Ativo</v>
          </cell>
          <cell r="G143">
            <v>6980</v>
          </cell>
          <cell r="H143">
            <v>7241.78</v>
          </cell>
          <cell r="I143">
            <v>38355</v>
          </cell>
          <cell r="J143">
            <v>0</v>
          </cell>
          <cell r="K143">
            <v>0</v>
          </cell>
          <cell r="L143">
            <v>0</v>
          </cell>
          <cell r="M143">
            <v>11</v>
          </cell>
          <cell r="N143">
            <v>317330.59000000003</v>
          </cell>
          <cell r="O143">
            <v>317330.59000000003</v>
          </cell>
          <cell r="P143">
            <v>0</v>
          </cell>
          <cell r="Q143">
            <v>0</v>
          </cell>
          <cell r="R143">
            <v>317330.59000000003</v>
          </cell>
          <cell r="S143">
            <v>0</v>
          </cell>
          <cell r="T143">
            <v>300876.45</v>
          </cell>
        </row>
        <row r="144">
          <cell r="A144" t="str">
            <v>RICARDOCURCIO</v>
          </cell>
          <cell r="B144" t="str">
            <v>31</v>
          </cell>
          <cell r="C144" t="str">
            <v>031</v>
          </cell>
          <cell r="D144">
            <v>1953</v>
          </cell>
          <cell r="E144" t="str">
            <v>RICARDOCURCIO</v>
          </cell>
          <cell r="F144" t="str">
            <v>Ativo</v>
          </cell>
          <cell r="G144">
            <v>72327.95</v>
          </cell>
          <cell r="H144">
            <v>78017.570000000007</v>
          </cell>
          <cell r="I144">
            <v>38441</v>
          </cell>
          <cell r="J144">
            <v>0</v>
          </cell>
          <cell r="K144">
            <v>0</v>
          </cell>
          <cell r="L144">
            <v>0</v>
          </cell>
          <cell r="M144">
            <v>26</v>
          </cell>
          <cell r="N144">
            <v>214631.41</v>
          </cell>
          <cell r="O144">
            <v>214631.41</v>
          </cell>
          <cell r="P144">
            <v>0</v>
          </cell>
          <cell r="Q144">
            <v>0</v>
          </cell>
          <cell r="R144">
            <v>214631.41</v>
          </cell>
          <cell r="S144">
            <v>0</v>
          </cell>
          <cell r="T144">
            <v>214418.36</v>
          </cell>
        </row>
        <row r="145">
          <cell r="A145" t="str">
            <v>FABIOALBERTOGALVANI</v>
          </cell>
          <cell r="B145" t="str">
            <v>32</v>
          </cell>
          <cell r="C145" t="str">
            <v>032</v>
          </cell>
          <cell r="D145">
            <v>2011</v>
          </cell>
          <cell r="E145" t="str">
            <v>FABIOALBERTOGALVANI</v>
          </cell>
          <cell r="F145" t="str">
            <v>Ativo</v>
          </cell>
          <cell r="G145">
            <v>54961.79</v>
          </cell>
          <cell r="H145">
            <v>58894.720000000001</v>
          </cell>
          <cell r="I145">
            <v>38412</v>
          </cell>
          <cell r="J145">
            <v>0</v>
          </cell>
          <cell r="K145">
            <v>0</v>
          </cell>
          <cell r="L145">
            <v>0</v>
          </cell>
          <cell r="M145">
            <v>28</v>
          </cell>
          <cell r="N145">
            <v>243438.33</v>
          </cell>
          <cell r="O145">
            <v>243438.33</v>
          </cell>
          <cell r="P145">
            <v>0</v>
          </cell>
          <cell r="Q145">
            <v>0</v>
          </cell>
          <cell r="R145">
            <v>243438.33</v>
          </cell>
          <cell r="S145">
            <v>0</v>
          </cell>
          <cell r="T145">
            <v>243215.05</v>
          </cell>
        </row>
        <row r="146">
          <cell r="A146" t="str">
            <v>EDILSONMATTOSDAROCHA</v>
          </cell>
          <cell r="B146" t="str">
            <v>41</v>
          </cell>
          <cell r="C146" t="str">
            <v>041</v>
          </cell>
          <cell r="D146">
            <v>1875</v>
          </cell>
          <cell r="E146" t="str">
            <v>EDILSONMATTOSDAROCHA</v>
          </cell>
          <cell r="F146" t="str">
            <v>Ativo</v>
          </cell>
          <cell r="G146">
            <v>86103.26</v>
          </cell>
          <cell r="H146">
            <v>92555.65</v>
          </cell>
          <cell r="I146">
            <v>38412</v>
          </cell>
          <cell r="J146">
            <v>0</v>
          </cell>
          <cell r="K146">
            <v>0</v>
          </cell>
          <cell r="L146">
            <v>0</v>
          </cell>
          <cell r="M146">
            <v>42</v>
          </cell>
          <cell r="N146">
            <v>197226.16</v>
          </cell>
          <cell r="O146">
            <v>197226.16</v>
          </cell>
          <cell r="P146">
            <v>0</v>
          </cell>
          <cell r="Q146">
            <v>0</v>
          </cell>
          <cell r="R146">
            <v>197226.16</v>
          </cell>
          <cell r="S146">
            <v>0</v>
          </cell>
          <cell r="T146">
            <v>192337.41</v>
          </cell>
        </row>
        <row r="147">
          <cell r="A147" t="str">
            <v>RODRIGOSIMONIQUINTINODASILVA</v>
          </cell>
          <cell r="B147" t="str">
            <v>42</v>
          </cell>
          <cell r="C147" t="str">
            <v>042</v>
          </cell>
          <cell r="D147">
            <v>1864</v>
          </cell>
          <cell r="E147" t="str">
            <v>RODRIGOSIMONIQUINTINODASILVA</v>
          </cell>
          <cell r="F147" t="str">
            <v>Ativo</v>
          </cell>
          <cell r="G147">
            <v>67170.289999999994</v>
          </cell>
          <cell r="H147">
            <v>72728.28</v>
          </cell>
          <cell r="I147">
            <v>38440</v>
          </cell>
          <cell r="J147">
            <v>0</v>
          </cell>
          <cell r="K147">
            <v>0</v>
          </cell>
          <cell r="L147">
            <v>0</v>
          </cell>
          <cell r="M147">
            <v>70</v>
          </cell>
          <cell r="N147">
            <v>251254.38</v>
          </cell>
          <cell r="O147">
            <v>251254.38</v>
          </cell>
          <cell r="P147">
            <v>0</v>
          </cell>
          <cell r="Q147">
            <v>0</v>
          </cell>
          <cell r="R147">
            <v>251254.38</v>
          </cell>
          <cell r="S147">
            <v>0</v>
          </cell>
          <cell r="T147">
            <v>225485.73</v>
          </cell>
        </row>
        <row r="148">
          <cell r="A148" t="str">
            <v>BALTAZARVIEIRADASILVA</v>
          </cell>
          <cell r="B148" t="str">
            <v>43</v>
          </cell>
          <cell r="C148" t="str">
            <v>043</v>
          </cell>
          <cell r="D148">
            <v>1816</v>
          </cell>
          <cell r="E148" t="str">
            <v>BALTAZARVIEIRADASILVA</v>
          </cell>
          <cell r="F148" t="str">
            <v>Ativo</v>
          </cell>
          <cell r="G148">
            <v>65971.16</v>
          </cell>
          <cell r="H148">
            <v>71340.039999999994</v>
          </cell>
          <cell r="I148">
            <v>38394</v>
          </cell>
          <cell r="J148">
            <v>0</v>
          </cell>
          <cell r="K148">
            <v>0</v>
          </cell>
          <cell r="L148">
            <v>0</v>
          </cell>
          <cell r="M148">
            <v>70</v>
          </cell>
          <cell r="N148">
            <v>275036.28999999998</v>
          </cell>
          <cell r="O148">
            <v>275036.28999999998</v>
          </cell>
          <cell r="P148">
            <v>0</v>
          </cell>
          <cell r="Q148">
            <v>0</v>
          </cell>
          <cell r="R148">
            <v>275036.28999999998</v>
          </cell>
          <cell r="S148">
            <v>0</v>
          </cell>
          <cell r="T148">
            <v>246082.75</v>
          </cell>
        </row>
        <row r="149">
          <cell r="A149" t="str">
            <v>LUISFERNANDOALVESVIANAMONTEIRO</v>
          </cell>
          <cell r="B149" t="str">
            <v>44</v>
          </cell>
          <cell r="C149" t="str">
            <v>044</v>
          </cell>
          <cell r="D149">
            <v>1859</v>
          </cell>
          <cell r="E149" t="str">
            <v>LUISFERNANDOALVESVIANAMONTEIRO</v>
          </cell>
          <cell r="F149" t="str">
            <v>Ativo</v>
          </cell>
          <cell r="G149">
            <v>62900.62</v>
          </cell>
          <cell r="H149">
            <v>67507.56</v>
          </cell>
          <cell r="I149">
            <v>38412</v>
          </cell>
          <cell r="J149">
            <v>0</v>
          </cell>
          <cell r="K149">
            <v>0</v>
          </cell>
          <cell r="L149">
            <v>0</v>
          </cell>
          <cell r="M149">
            <v>25</v>
          </cell>
          <cell r="N149">
            <v>240662.77</v>
          </cell>
          <cell r="O149">
            <v>240662.77</v>
          </cell>
          <cell r="P149">
            <v>0</v>
          </cell>
          <cell r="Q149">
            <v>0</v>
          </cell>
          <cell r="R149">
            <v>240662.77</v>
          </cell>
          <cell r="S149">
            <v>0</v>
          </cell>
          <cell r="T149">
            <v>238714.98</v>
          </cell>
        </row>
        <row r="150">
          <cell r="A150" t="str">
            <v>MARIAYVETEDEMIRANDAFILIPPI</v>
          </cell>
          <cell r="B150" t="str">
            <v>51</v>
          </cell>
          <cell r="C150" t="str">
            <v>051</v>
          </cell>
          <cell r="D150">
            <v>2525</v>
          </cell>
          <cell r="E150" t="str">
            <v>MARIAYVETEDEMIRANDAFILIPPI</v>
          </cell>
          <cell r="F150" t="str">
            <v>Ativo</v>
          </cell>
          <cell r="G150">
            <v>233086.18</v>
          </cell>
          <cell r="H150">
            <v>249428.7</v>
          </cell>
          <cell r="I150">
            <v>38131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A151" t="str">
            <v>EDSONLUIZGONZAGA</v>
          </cell>
          <cell r="B151" t="str">
            <v>52</v>
          </cell>
          <cell r="C151" t="str">
            <v>052</v>
          </cell>
          <cell r="D151">
            <v>2058</v>
          </cell>
          <cell r="E151" t="str">
            <v>EDSONLUIZGONZAGA</v>
          </cell>
          <cell r="F151" t="str">
            <v>Ativo</v>
          </cell>
          <cell r="G151">
            <v>37725.879999999997</v>
          </cell>
          <cell r="H151">
            <v>40162.559999999998</v>
          </cell>
          <cell r="I151">
            <v>38393</v>
          </cell>
          <cell r="J151">
            <v>1</v>
          </cell>
          <cell r="K151">
            <v>16260.09</v>
          </cell>
          <cell r="L151">
            <v>16699.11</v>
          </cell>
          <cell r="M151">
            <v>25</v>
          </cell>
          <cell r="N151">
            <v>255299.77</v>
          </cell>
          <cell r="O151">
            <v>271559.86</v>
          </cell>
          <cell r="P151">
            <v>0</v>
          </cell>
          <cell r="Q151">
            <v>0</v>
          </cell>
          <cell r="R151">
            <v>271998.88</v>
          </cell>
          <cell r="S151">
            <v>0</v>
          </cell>
          <cell r="T151">
            <v>271696.82</v>
          </cell>
        </row>
        <row r="152">
          <cell r="A152" t="str">
            <v>VALMIRDEABREUBRAZJUNIOR</v>
          </cell>
          <cell r="B152" t="str">
            <v>53</v>
          </cell>
          <cell r="C152" t="str">
            <v>053</v>
          </cell>
          <cell r="D152">
            <v>2771</v>
          </cell>
          <cell r="E152" t="str">
            <v>VALMIRDEABREUBRAZJUNIOR</v>
          </cell>
          <cell r="F152" t="str">
            <v>Ativo</v>
          </cell>
          <cell r="G152">
            <v>100783.67999999999</v>
          </cell>
          <cell r="H152">
            <v>103257.55</v>
          </cell>
          <cell r="I152">
            <v>38411</v>
          </cell>
          <cell r="J152">
            <v>1</v>
          </cell>
          <cell r="K152">
            <v>2150.02</v>
          </cell>
          <cell r="L152">
            <v>2214.52</v>
          </cell>
          <cell r="M152">
            <v>22</v>
          </cell>
          <cell r="N152">
            <v>188410.91</v>
          </cell>
          <cell r="O152">
            <v>190560.93</v>
          </cell>
          <cell r="P152">
            <v>0</v>
          </cell>
          <cell r="Q152">
            <v>0</v>
          </cell>
          <cell r="R152">
            <v>190625.43</v>
          </cell>
          <cell r="S152">
            <v>0</v>
          </cell>
          <cell r="T152">
            <v>190625.43</v>
          </cell>
        </row>
        <row r="153">
          <cell r="A153" t="str">
            <v>ANAMARIAMONTANARI</v>
          </cell>
          <cell r="B153" t="str">
            <v>61</v>
          </cell>
          <cell r="C153" t="str">
            <v>061</v>
          </cell>
          <cell r="D153">
            <v>2420</v>
          </cell>
          <cell r="E153" t="str">
            <v>ANAMARIAMONTANARI</v>
          </cell>
          <cell r="F153" t="str">
            <v>Ativo</v>
          </cell>
          <cell r="G153">
            <v>203500</v>
          </cell>
          <cell r="H153">
            <v>214611.43</v>
          </cell>
          <cell r="I153">
            <v>38412</v>
          </cell>
          <cell r="J153">
            <v>0</v>
          </cell>
          <cell r="K153">
            <v>0</v>
          </cell>
          <cell r="L153">
            <v>0</v>
          </cell>
          <cell r="M153">
            <v>3</v>
          </cell>
          <cell r="N153">
            <v>36000</v>
          </cell>
          <cell r="O153">
            <v>36000</v>
          </cell>
          <cell r="P153">
            <v>0</v>
          </cell>
          <cell r="Q153">
            <v>0</v>
          </cell>
          <cell r="R153">
            <v>36000</v>
          </cell>
          <cell r="S153">
            <v>0</v>
          </cell>
          <cell r="T153">
            <v>36000</v>
          </cell>
        </row>
        <row r="154">
          <cell r="A154" t="str">
            <v>ENIODEBARROSBRUNI</v>
          </cell>
          <cell r="B154" t="str">
            <v>62</v>
          </cell>
          <cell r="C154" t="str">
            <v>062</v>
          </cell>
          <cell r="D154">
            <v>2488</v>
          </cell>
          <cell r="E154" t="str">
            <v>ENIODEBARROSBRUNI</v>
          </cell>
          <cell r="F154" t="str">
            <v>Ativo</v>
          </cell>
          <cell r="G154">
            <v>183229.11</v>
          </cell>
          <cell r="H154">
            <v>195507.89</v>
          </cell>
          <cell r="I154">
            <v>38411</v>
          </cell>
          <cell r="J154">
            <v>0</v>
          </cell>
          <cell r="K154">
            <v>0</v>
          </cell>
          <cell r="L154">
            <v>0</v>
          </cell>
          <cell r="M154">
            <v>23</v>
          </cell>
          <cell r="N154">
            <v>59230.7</v>
          </cell>
          <cell r="O154">
            <v>59230.7</v>
          </cell>
          <cell r="P154">
            <v>0</v>
          </cell>
          <cell r="Q154">
            <v>0</v>
          </cell>
          <cell r="R154">
            <v>59230.7</v>
          </cell>
          <cell r="S154">
            <v>0</v>
          </cell>
          <cell r="T154">
            <v>59211.7</v>
          </cell>
        </row>
        <row r="155">
          <cell r="A155" t="str">
            <v>MARIARAQUELGOMESJULIAO</v>
          </cell>
          <cell r="B155" t="str">
            <v>63</v>
          </cell>
          <cell r="C155" t="str">
            <v>063</v>
          </cell>
          <cell r="D155">
            <v>2701</v>
          </cell>
          <cell r="E155" t="str">
            <v>MARIARAQUELGOMESJULIAO</v>
          </cell>
          <cell r="F155" t="str">
            <v>Ativo</v>
          </cell>
          <cell r="G155">
            <v>252912</v>
          </cell>
          <cell r="H155">
            <v>262397.46000000002</v>
          </cell>
          <cell r="I155">
            <v>38211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</row>
        <row r="156">
          <cell r="A156" t="str">
            <v>ROBERTOCALDAROLA</v>
          </cell>
          <cell r="B156" t="str">
            <v>71</v>
          </cell>
          <cell r="C156" t="str">
            <v>071</v>
          </cell>
          <cell r="D156">
            <v>2527</v>
          </cell>
          <cell r="E156" t="str">
            <v>ROBERTOCALDAROLA</v>
          </cell>
          <cell r="F156" t="str">
            <v>Ativo</v>
          </cell>
          <cell r="G156">
            <v>90837.5</v>
          </cell>
          <cell r="H156">
            <v>95328.33</v>
          </cell>
          <cell r="I156">
            <v>38412</v>
          </cell>
          <cell r="J156">
            <v>0</v>
          </cell>
          <cell r="K156">
            <v>0</v>
          </cell>
          <cell r="L156">
            <v>0</v>
          </cell>
          <cell r="M156">
            <v>32</v>
          </cell>
          <cell r="N156">
            <v>190335.49</v>
          </cell>
          <cell r="O156">
            <v>190335.49</v>
          </cell>
          <cell r="P156">
            <v>0</v>
          </cell>
          <cell r="Q156">
            <v>0</v>
          </cell>
          <cell r="R156">
            <v>190335.49</v>
          </cell>
          <cell r="S156">
            <v>0</v>
          </cell>
          <cell r="T156">
            <v>189410.15</v>
          </cell>
        </row>
        <row r="157">
          <cell r="A157" t="str">
            <v>AMANDACARLASILVA</v>
          </cell>
          <cell r="B157" t="str">
            <v>72</v>
          </cell>
          <cell r="C157" t="str">
            <v>072</v>
          </cell>
          <cell r="D157">
            <v>2006</v>
          </cell>
          <cell r="E157" t="str">
            <v>AMANDACARLASILVA</v>
          </cell>
          <cell r="F157" t="str">
            <v>Ativo</v>
          </cell>
          <cell r="G157">
            <v>103157.27</v>
          </cell>
          <cell r="H157">
            <v>110007.26</v>
          </cell>
          <cell r="I157">
            <v>38412</v>
          </cell>
          <cell r="J157">
            <v>0</v>
          </cell>
          <cell r="K157">
            <v>0</v>
          </cell>
          <cell r="L157">
            <v>0</v>
          </cell>
          <cell r="M157">
            <v>28</v>
          </cell>
          <cell r="N157">
            <v>173618.69</v>
          </cell>
          <cell r="O157">
            <v>173618.69</v>
          </cell>
          <cell r="P157">
            <v>0</v>
          </cell>
          <cell r="Q157">
            <v>0</v>
          </cell>
          <cell r="R157">
            <v>173618.69</v>
          </cell>
          <cell r="S157">
            <v>0</v>
          </cell>
          <cell r="T157">
            <v>173076.46</v>
          </cell>
        </row>
        <row r="158">
          <cell r="A158" t="str">
            <v>CLAUDIALUCIASUYAMA</v>
          </cell>
          <cell r="B158" t="str">
            <v>73</v>
          </cell>
          <cell r="C158" t="str">
            <v>073</v>
          </cell>
          <cell r="D158">
            <v>2535</v>
          </cell>
          <cell r="E158" t="str">
            <v>CLAUDIALUCIASUYAMA</v>
          </cell>
          <cell r="F158" t="str">
            <v>Ativo</v>
          </cell>
          <cell r="G158">
            <v>50197.57</v>
          </cell>
          <cell r="H158">
            <v>51662.97</v>
          </cell>
          <cell r="I158">
            <v>38414</v>
          </cell>
          <cell r="J158">
            <v>0</v>
          </cell>
          <cell r="K158">
            <v>0</v>
          </cell>
          <cell r="L158">
            <v>0</v>
          </cell>
          <cell r="M158">
            <v>78</v>
          </cell>
          <cell r="N158">
            <v>315067.64</v>
          </cell>
          <cell r="O158">
            <v>315067.64</v>
          </cell>
          <cell r="P158">
            <v>0</v>
          </cell>
          <cell r="Q158">
            <v>0</v>
          </cell>
          <cell r="R158">
            <v>315067.64</v>
          </cell>
          <cell r="S158">
            <v>0</v>
          </cell>
          <cell r="T158">
            <v>275819.49</v>
          </cell>
        </row>
        <row r="159">
          <cell r="A159" t="str">
            <v>ADENIOFERREIRANABUCODEARAUJO</v>
          </cell>
          <cell r="B159" t="str">
            <v>81</v>
          </cell>
          <cell r="C159" t="str">
            <v>081</v>
          </cell>
          <cell r="D159">
            <v>2044</v>
          </cell>
          <cell r="E159" t="str">
            <v>ADENIOFERREIRANABUCODEARAUJO</v>
          </cell>
          <cell r="F159" t="str">
            <v>Ativo</v>
          </cell>
          <cell r="G159">
            <v>91494.19</v>
          </cell>
          <cell r="H159">
            <v>96234.99</v>
          </cell>
          <cell r="I159">
            <v>38418</v>
          </cell>
          <cell r="J159">
            <v>2</v>
          </cell>
          <cell r="K159">
            <v>19456.87</v>
          </cell>
          <cell r="L159">
            <v>20313.77</v>
          </cell>
          <cell r="M159">
            <v>28</v>
          </cell>
          <cell r="N159">
            <v>166378.38</v>
          </cell>
          <cell r="O159">
            <v>185835.25</v>
          </cell>
          <cell r="P159">
            <v>0</v>
          </cell>
          <cell r="Q159">
            <v>0</v>
          </cell>
          <cell r="R159">
            <v>186692.15</v>
          </cell>
          <cell r="S159">
            <v>0</v>
          </cell>
          <cell r="T159">
            <v>186305.87</v>
          </cell>
        </row>
        <row r="160">
          <cell r="A160" t="str">
            <v>MARCELOMENEGATTI</v>
          </cell>
          <cell r="B160" t="str">
            <v>82</v>
          </cell>
          <cell r="C160" t="str">
            <v>082</v>
          </cell>
          <cell r="D160">
            <v>1870</v>
          </cell>
          <cell r="E160" t="str">
            <v>MARCELOMENEGATTI</v>
          </cell>
          <cell r="F160" t="str">
            <v>Ativo</v>
          </cell>
          <cell r="G160">
            <v>54009.91</v>
          </cell>
          <cell r="H160">
            <v>58720.69</v>
          </cell>
          <cell r="I160">
            <v>38441</v>
          </cell>
          <cell r="J160">
            <v>0</v>
          </cell>
          <cell r="K160">
            <v>0</v>
          </cell>
          <cell r="L160">
            <v>0</v>
          </cell>
          <cell r="M160">
            <v>28</v>
          </cell>
          <cell r="N160">
            <v>243947.25</v>
          </cell>
          <cell r="O160">
            <v>243947.25</v>
          </cell>
          <cell r="P160">
            <v>0</v>
          </cell>
          <cell r="Q160">
            <v>0</v>
          </cell>
          <cell r="R160">
            <v>243947.25</v>
          </cell>
          <cell r="S160">
            <v>0</v>
          </cell>
          <cell r="T160">
            <v>243915.33</v>
          </cell>
        </row>
        <row r="161">
          <cell r="A161" t="str">
            <v>CARLOSAUGUSTOFINELLI</v>
          </cell>
          <cell r="B161" t="str">
            <v>83</v>
          </cell>
          <cell r="C161" t="str">
            <v>083</v>
          </cell>
          <cell r="D161">
            <v>2373</v>
          </cell>
          <cell r="E161" t="str">
            <v>CARLOSAUGUSTOFINELLI</v>
          </cell>
          <cell r="F161" t="str">
            <v>Ativo</v>
          </cell>
          <cell r="G161">
            <v>27023.03</v>
          </cell>
          <cell r="H161">
            <v>28133.47</v>
          </cell>
          <cell r="I161">
            <v>38412</v>
          </cell>
          <cell r="J161">
            <v>0</v>
          </cell>
          <cell r="K161">
            <v>0</v>
          </cell>
          <cell r="L161">
            <v>0</v>
          </cell>
          <cell r="M161">
            <v>29</v>
          </cell>
          <cell r="N161">
            <v>303241.2</v>
          </cell>
          <cell r="O161">
            <v>303241.2</v>
          </cell>
          <cell r="P161">
            <v>0</v>
          </cell>
          <cell r="Q161">
            <v>0</v>
          </cell>
          <cell r="R161">
            <v>303241.2</v>
          </cell>
          <cell r="S161">
            <v>0</v>
          </cell>
          <cell r="T161">
            <v>302628.93</v>
          </cell>
        </row>
        <row r="162">
          <cell r="A162" t="str">
            <v>JULIANOANTONIOFIGUEIREDOMELLANI</v>
          </cell>
          <cell r="B162" t="str">
            <v>84</v>
          </cell>
          <cell r="C162" t="str">
            <v>084</v>
          </cell>
          <cell r="D162">
            <v>3233</v>
          </cell>
          <cell r="E162" t="str">
            <v>JULIANOANTONIOFIGUEIREDOMELLANI</v>
          </cell>
          <cell r="F162" t="str">
            <v>Ativo</v>
          </cell>
          <cell r="G162">
            <v>94526</v>
          </cell>
          <cell r="H162">
            <v>94526</v>
          </cell>
          <cell r="I162">
            <v>38386</v>
          </cell>
          <cell r="J162">
            <v>0</v>
          </cell>
          <cell r="K162">
            <v>0</v>
          </cell>
          <cell r="L162">
            <v>0</v>
          </cell>
          <cell r="M162">
            <v>49</v>
          </cell>
          <cell r="N162">
            <v>192260.1</v>
          </cell>
          <cell r="O162">
            <v>192260.1</v>
          </cell>
          <cell r="P162">
            <v>0</v>
          </cell>
          <cell r="Q162">
            <v>0</v>
          </cell>
          <cell r="R162">
            <v>192260.1</v>
          </cell>
          <cell r="S162">
            <v>0</v>
          </cell>
          <cell r="T162">
            <v>192260.1</v>
          </cell>
        </row>
        <row r="163">
          <cell r="A163" t="str">
            <v>MANOELCARLOSDEOLIVEIRANOVAES</v>
          </cell>
          <cell r="B163" t="str">
            <v>91</v>
          </cell>
          <cell r="C163" t="str">
            <v>091</v>
          </cell>
          <cell r="D163">
            <v>2000</v>
          </cell>
          <cell r="E163" t="str">
            <v>MANOELCARLOSDEOLIVEIRANOVAES</v>
          </cell>
          <cell r="F163" t="str">
            <v>Ativo</v>
          </cell>
          <cell r="G163">
            <v>100836.46</v>
          </cell>
          <cell r="H163">
            <v>106018.08</v>
          </cell>
          <cell r="I163">
            <v>38412</v>
          </cell>
          <cell r="J163">
            <v>0</v>
          </cell>
          <cell r="K163">
            <v>0</v>
          </cell>
          <cell r="L163">
            <v>0</v>
          </cell>
          <cell r="M163">
            <v>24</v>
          </cell>
          <cell r="N163">
            <v>179924.33</v>
          </cell>
          <cell r="O163">
            <v>179924.33</v>
          </cell>
          <cell r="P163">
            <v>0</v>
          </cell>
          <cell r="Q163">
            <v>0</v>
          </cell>
          <cell r="R163">
            <v>179924.33</v>
          </cell>
          <cell r="S163">
            <v>0</v>
          </cell>
          <cell r="T163">
            <v>179892.43</v>
          </cell>
        </row>
        <row r="164">
          <cell r="A164" t="str">
            <v>ODAIRPASTOREFILHO</v>
          </cell>
          <cell r="B164" t="str">
            <v>92</v>
          </cell>
          <cell r="C164" t="str">
            <v>092</v>
          </cell>
          <cell r="D164">
            <v>1817</v>
          </cell>
          <cell r="E164" t="str">
            <v>ODAIRPASTOREFILHO</v>
          </cell>
          <cell r="F164" t="str">
            <v>Ativo</v>
          </cell>
          <cell r="G164">
            <v>60003.33</v>
          </cell>
          <cell r="H164">
            <v>65031.47</v>
          </cell>
          <cell r="I164">
            <v>38412</v>
          </cell>
          <cell r="J164">
            <v>0</v>
          </cell>
          <cell r="K164">
            <v>0</v>
          </cell>
          <cell r="L164">
            <v>0</v>
          </cell>
          <cell r="M164">
            <v>26</v>
          </cell>
          <cell r="N164">
            <v>245179.85</v>
          </cell>
          <cell r="O164">
            <v>245179.85</v>
          </cell>
          <cell r="P164">
            <v>0</v>
          </cell>
          <cell r="Q164">
            <v>0</v>
          </cell>
          <cell r="R164">
            <v>245179.85</v>
          </cell>
          <cell r="S164">
            <v>0</v>
          </cell>
          <cell r="T164">
            <v>245135.67</v>
          </cell>
        </row>
        <row r="165">
          <cell r="A165" t="str">
            <v>MAIRADEFATIMAMELLODEMOURARIBEIROGARCIA</v>
          </cell>
          <cell r="B165" t="str">
            <v>93</v>
          </cell>
          <cell r="C165" t="str">
            <v>093</v>
          </cell>
          <cell r="D165">
            <v>1794</v>
          </cell>
          <cell r="E165" t="str">
            <v>MAIRADEFATIMAMELLODEMOURARIBEIROGARCIA</v>
          </cell>
          <cell r="F165" t="str">
            <v>Ativo</v>
          </cell>
          <cell r="G165">
            <v>74480.78</v>
          </cell>
          <cell r="H165">
            <v>80547.73</v>
          </cell>
          <cell r="I165">
            <v>38412</v>
          </cell>
          <cell r="J165">
            <v>0</v>
          </cell>
          <cell r="K165">
            <v>0</v>
          </cell>
          <cell r="L165">
            <v>0</v>
          </cell>
          <cell r="M165">
            <v>69</v>
          </cell>
          <cell r="N165">
            <v>272635.53000000003</v>
          </cell>
          <cell r="O165">
            <v>272635.53000000003</v>
          </cell>
          <cell r="P165">
            <v>0</v>
          </cell>
          <cell r="Q165">
            <v>0</v>
          </cell>
          <cell r="R165">
            <v>272635.53000000003</v>
          </cell>
          <cell r="S165">
            <v>0</v>
          </cell>
          <cell r="T165">
            <v>245378.56</v>
          </cell>
        </row>
        <row r="166">
          <cell r="A166" t="str">
            <v>ELIANAGUSMAOMARQUES</v>
          </cell>
          <cell r="B166" t="str">
            <v>94</v>
          </cell>
          <cell r="C166" t="str">
            <v>094</v>
          </cell>
          <cell r="D166">
            <v>1925</v>
          </cell>
          <cell r="E166" t="str">
            <v>ELIANAGUSMAOMARQUES</v>
          </cell>
          <cell r="F166" t="str">
            <v>Ativo</v>
          </cell>
          <cell r="G166">
            <v>66293.31</v>
          </cell>
          <cell r="H166">
            <v>71882.899999999994</v>
          </cell>
          <cell r="I166">
            <v>38411</v>
          </cell>
          <cell r="J166">
            <v>0</v>
          </cell>
          <cell r="K166">
            <v>0</v>
          </cell>
          <cell r="L166">
            <v>0</v>
          </cell>
          <cell r="M166">
            <v>68</v>
          </cell>
          <cell r="N166">
            <v>266312.56</v>
          </cell>
          <cell r="O166">
            <v>266312.56</v>
          </cell>
          <cell r="P166">
            <v>0</v>
          </cell>
          <cell r="Q166">
            <v>0</v>
          </cell>
          <cell r="R166">
            <v>266312.56</v>
          </cell>
          <cell r="S166">
            <v>0</v>
          </cell>
          <cell r="T166">
            <v>239008.33</v>
          </cell>
        </row>
        <row r="167">
          <cell r="A167" t="str">
            <v>PERICLESFERREIRAPORTOJUNIOR</v>
          </cell>
          <cell r="B167" t="str">
            <v>101</v>
          </cell>
          <cell r="C167" t="str">
            <v>101</v>
          </cell>
          <cell r="D167">
            <v>1932</v>
          </cell>
          <cell r="E167" t="str">
            <v>PERICLESFERREIRAPORTOJUNIOR</v>
          </cell>
          <cell r="F167" t="str">
            <v>Ativo</v>
          </cell>
          <cell r="G167">
            <v>91297.52</v>
          </cell>
          <cell r="H167">
            <v>97211.83</v>
          </cell>
          <cell r="I167">
            <v>38392</v>
          </cell>
          <cell r="J167">
            <v>0</v>
          </cell>
          <cell r="K167">
            <v>0</v>
          </cell>
          <cell r="L167">
            <v>0</v>
          </cell>
          <cell r="M167">
            <v>26</v>
          </cell>
          <cell r="N167">
            <v>206307.41</v>
          </cell>
          <cell r="O167">
            <v>206307.41</v>
          </cell>
          <cell r="P167">
            <v>0</v>
          </cell>
          <cell r="Q167">
            <v>0</v>
          </cell>
          <cell r="R167">
            <v>206307.41</v>
          </cell>
          <cell r="S167">
            <v>0</v>
          </cell>
          <cell r="T167">
            <v>206195.62</v>
          </cell>
        </row>
        <row r="168">
          <cell r="A168" t="str">
            <v>OSVALDOTUCHUMANTELJUNIOR</v>
          </cell>
          <cell r="B168" t="str">
            <v>102</v>
          </cell>
          <cell r="C168" t="str">
            <v>102</v>
          </cell>
          <cell r="D168">
            <v>1793</v>
          </cell>
          <cell r="E168" t="str">
            <v>OSVALDOTUCHUMANTELJUNIOR</v>
          </cell>
          <cell r="F168" t="str">
            <v>Ativo</v>
          </cell>
          <cell r="G168">
            <v>130125.48</v>
          </cell>
          <cell r="H168">
            <v>140126.71</v>
          </cell>
          <cell r="I168">
            <v>38412</v>
          </cell>
          <cell r="J168">
            <v>0</v>
          </cell>
          <cell r="K168">
            <v>0</v>
          </cell>
          <cell r="L168">
            <v>0</v>
          </cell>
          <cell r="M168">
            <v>26</v>
          </cell>
          <cell r="N168">
            <v>161347.65</v>
          </cell>
          <cell r="O168">
            <v>161347.65</v>
          </cell>
          <cell r="P168">
            <v>0</v>
          </cell>
          <cell r="Q168">
            <v>0</v>
          </cell>
          <cell r="R168">
            <v>161347.65</v>
          </cell>
          <cell r="S168">
            <v>0</v>
          </cell>
          <cell r="T168">
            <v>161114.94</v>
          </cell>
        </row>
        <row r="169">
          <cell r="A169" t="str">
            <v>DEMARYSERVIÇOSDEORIENTAÇÃOETÉCNICASEMVENDASLTDA</v>
          </cell>
          <cell r="B169" t="str">
            <v>103</v>
          </cell>
          <cell r="C169" t="str">
            <v>103</v>
          </cell>
          <cell r="D169">
            <v>1834</v>
          </cell>
          <cell r="E169" t="str">
            <v>DEMARYSERVIÇOSDEORIENTAÇÃOETÉCNICASEMVENDASLTDA</v>
          </cell>
          <cell r="F169" t="str">
            <v>Ativo</v>
          </cell>
          <cell r="G169">
            <v>73970.350000000006</v>
          </cell>
          <cell r="H169">
            <v>79939.100000000006</v>
          </cell>
          <cell r="I169">
            <v>38411</v>
          </cell>
          <cell r="J169">
            <v>0</v>
          </cell>
          <cell r="K169">
            <v>0</v>
          </cell>
          <cell r="L169">
            <v>0</v>
          </cell>
          <cell r="M169">
            <v>70</v>
          </cell>
          <cell r="N169">
            <v>262387.38</v>
          </cell>
          <cell r="O169">
            <v>262387.38</v>
          </cell>
          <cell r="P169">
            <v>0</v>
          </cell>
          <cell r="Q169">
            <v>0</v>
          </cell>
          <cell r="R169">
            <v>262387.38</v>
          </cell>
          <cell r="S169">
            <v>0</v>
          </cell>
          <cell r="T169">
            <v>235517.55</v>
          </cell>
        </row>
        <row r="170">
          <cell r="A170" t="str">
            <v>JOSEEDUARDODEAZEVEDOLIMA</v>
          </cell>
          <cell r="B170" t="str">
            <v>104</v>
          </cell>
          <cell r="C170" t="str">
            <v>104</v>
          </cell>
          <cell r="D170">
            <v>1999</v>
          </cell>
          <cell r="E170" t="str">
            <v>JOSEEDUARDODEAZEVEDOLIMA</v>
          </cell>
          <cell r="F170" t="str">
            <v>Ativo</v>
          </cell>
          <cell r="G170">
            <v>37830.120000000003</v>
          </cell>
          <cell r="H170">
            <v>41390.94</v>
          </cell>
          <cell r="I170">
            <v>38292</v>
          </cell>
          <cell r="J170">
            <v>1</v>
          </cell>
          <cell r="K170">
            <v>2234.69</v>
          </cell>
          <cell r="L170">
            <v>2301.73</v>
          </cell>
          <cell r="M170">
            <v>61</v>
          </cell>
          <cell r="N170">
            <v>294482.92</v>
          </cell>
          <cell r="O170">
            <v>296717.61</v>
          </cell>
          <cell r="P170">
            <v>0</v>
          </cell>
          <cell r="Q170">
            <v>0</v>
          </cell>
          <cell r="R170">
            <v>296784.65000000002</v>
          </cell>
          <cell r="S170">
            <v>0</v>
          </cell>
          <cell r="T170">
            <v>282161.06</v>
          </cell>
        </row>
        <row r="171">
          <cell r="A171" t="str">
            <v>MARCELOZALCBERG</v>
          </cell>
          <cell r="B171" t="str">
            <v>111</v>
          </cell>
          <cell r="C171" t="str">
            <v>111</v>
          </cell>
          <cell r="D171">
            <v>2537</v>
          </cell>
          <cell r="E171" t="str">
            <v>MARCELOZALCBERG</v>
          </cell>
          <cell r="F171" t="str">
            <v>Ativo</v>
          </cell>
          <cell r="G171">
            <v>83716.72</v>
          </cell>
          <cell r="H171">
            <v>87686.43</v>
          </cell>
          <cell r="I171">
            <v>38412</v>
          </cell>
          <cell r="J171">
            <v>0</v>
          </cell>
          <cell r="K171">
            <v>0</v>
          </cell>
          <cell r="L171">
            <v>0</v>
          </cell>
          <cell r="M171">
            <v>35</v>
          </cell>
          <cell r="N171">
            <v>202215.86</v>
          </cell>
          <cell r="O171">
            <v>202215.86</v>
          </cell>
          <cell r="P171">
            <v>0</v>
          </cell>
          <cell r="Q171">
            <v>0</v>
          </cell>
          <cell r="R171">
            <v>202215.86</v>
          </cell>
          <cell r="S171">
            <v>0</v>
          </cell>
          <cell r="T171">
            <v>198992.58</v>
          </cell>
        </row>
        <row r="172">
          <cell r="A172" t="str">
            <v>BORISGRANDISKY</v>
          </cell>
          <cell r="B172" t="str">
            <v>112</v>
          </cell>
          <cell r="C172" t="str">
            <v>112</v>
          </cell>
          <cell r="D172">
            <v>2728</v>
          </cell>
          <cell r="E172" t="str">
            <v>BORISGRANDISKY</v>
          </cell>
          <cell r="F172" t="str">
            <v>Ativo</v>
          </cell>
          <cell r="G172">
            <v>63271.59</v>
          </cell>
          <cell r="H172">
            <v>65470.45</v>
          </cell>
          <cell r="I172">
            <v>38399</v>
          </cell>
          <cell r="J172">
            <v>0</v>
          </cell>
          <cell r="K172">
            <v>0</v>
          </cell>
          <cell r="L172">
            <v>0</v>
          </cell>
          <cell r="M172">
            <v>81</v>
          </cell>
          <cell r="N172">
            <v>284784.93</v>
          </cell>
          <cell r="O172">
            <v>284784.93</v>
          </cell>
          <cell r="P172">
            <v>0</v>
          </cell>
          <cell r="Q172">
            <v>0</v>
          </cell>
          <cell r="R172">
            <v>284784.93</v>
          </cell>
          <cell r="S172">
            <v>0</v>
          </cell>
          <cell r="T172">
            <v>242647.91</v>
          </cell>
        </row>
        <row r="173">
          <cell r="A173" t="str">
            <v>PLINIOCOMODO</v>
          </cell>
          <cell r="B173" t="str">
            <v>113</v>
          </cell>
          <cell r="C173" t="str">
            <v>113</v>
          </cell>
          <cell r="D173">
            <v>2334</v>
          </cell>
          <cell r="E173" t="str">
            <v>PLINIOCOMODO</v>
          </cell>
          <cell r="F173" t="str">
            <v>Ativo</v>
          </cell>
          <cell r="G173">
            <v>76363.08</v>
          </cell>
          <cell r="H173">
            <v>81678.740000000005</v>
          </cell>
          <cell r="I173">
            <v>38412</v>
          </cell>
          <cell r="J173">
            <v>0</v>
          </cell>
          <cell r="K173">
            <v>0</v>
          </cell>
          <cell r="L173">
            <v>0</v>
          </cell>
          <cell r="M173">
            <v>76</v>
          </cell>
          <cell r="N173">
            <v>286235.08</v>
          </cell>
          <cell r="O173">
            <v>286235.08</v>
          </cell>
          <cell r="P173">
            <v>0</v>
          </cell>
          <cell r="Q173">
            <v>0</v>
          </cell>
          <cell r="R173">
            <v>286235.08</v>
          </cell>
          <cell r="S173">
            <v>0</v>
          </cell>
          <cell r="T173">
            <v>249203.35</v>
          </cell>
        </row>
        <row r="174">
          <cell r="A174" t="str">
            <v>RAPHAELALEXANDERSWIERCZYNSKI</v>
          </cell>
          <cell r="B174" t="str">
            <v>121</v>
          </cell>
          <cell r="C174" t="str">
            <v>121</v>
          </cell>
          <cell r="D174">
            <v>2651</v>
          </cell>
          <cell r="E174" t="str">
            <v>RAPHAELALEXANDERSWIERCZYNSKI</v>
          </cell>
          <cell r="F174" t="str">
            <v>Ativo</v>
          </cell>
          <cell r="G174">
            <v>13538.7</v>
          </cell>
          <cell r="H174">
            <v>14095.13</v>
          </cell>
          <cell r="I174">
            <v>38412</v>
          </cell>
          <cell r="J174">
            <v>0</v>
          </cell>
          <cell r="K174">
            <v>0</v>
          </cell>
          <cell r="L174">
            <v>0</v>
          </cell>
          <cell r="M174">
            <v>26</v>
          </cell>
          <cell r="N174">
            <v>307458.18</v>
          </cell>
          <cell r="O174">
            <v>307458.18</v>
          </cell>
          <cell r="P174">
            <v>0</v>
          </cell>
          <cell r="Q174">
            <v>0</v>
          </cell>
          <cell r="R174">
            <v>307458.18</v>
          </cell>
          <cell r="S174">
            <v>0</v>
          </cell>
          <cell r="T174">
            <v>307458.18</v>
          </cell>
        </row>
        <row r="175">
          <cell r="A175" t="str">
            <v>MARCOSBICHARADACUNHA</v>
          </cell>
          <cell r="B175" t="str">
            <v>122</v>
          </cell>
          <cell r="C175" t="str">
            <v>122</v>
          </cell>
          <cell r="D175">
            <v>2007</v>
          </cell>
          <cell r="E175" t="str">
            <v>MARCOSBICHARADACUNHA</v>
          </cell>
          <cell r="F175" t="str">
            <v>Ativo</v>
          </cell>
          <cell r="G175">
            <v>82084.31</v>
          </cell>
          <cell r="H175">
            <v>90571.44</v>
          </cell>
          <cell r="I175">
            <v>38441</v>
          </cell>
          <cell r="J175">
            <v>0</v>
          </cell>
          <cell r="K175">
            <v>0</v>
          </cell>
          <cell r="L175">
            <v>0</v>
          </cell>
          <cell r="M175">
            <v>20</v>
          </cell>
          <cell r="N175">
            <v>208643.79</v>
          </cell>
          <cell r="O175">
            <v>208643.79</v>
          </cell>
          <cell r="P175">
            <v>0</v>
          </cell>
          <cell r="Q175">
            <v>0</v>
          </cell>
          <cell r="R175">
            <v>208643.79</v>
          </cell>
          <cell r="S175">
            <v>0</v>
          </cell>
          <cell r="T175">
            <v>208643.79</v>
          </cell>
        </row>
        <row r="176">
          <cell r="A176" t="str">
            <v>FABRICIOPAMPALON</v>
          </cell>
          <cell r="B176" t="str">
            <v>123</v>
          </cell>
          <cell r="C176" t="str">
            <v>123</v>
          </cell>
          <cell r="D176">
            <v>1845</v>
          </cell>
          <cell r="E176" t="str">
            <v>FABRICIOPAMPALON</v>
          </cell>
          <cell r="F176" t="str">
            <v>Ativo</v>
          </cell>
          <cell r="G176">
            <v>133514.35</v>
          </cell>
          <cell r="H176">
            <v>143496.76999999999</v>
          </cell>
          <cell r="I176">
            <v>38412</v>
          </cell>
          <cell r="J176">
            <v>0</v>
          </cell>
          <cell r="K176">
            <v>0</v>
          </cell>
          <cell r="L176">
            <v>0</v>
          </cell>
          <cell r="M176">
            <v>26</v>
          </cell>
          <cell r="N176">
            <v>161786.67000000001</v>
          </cell>
          <cell r="O176">
            <v>161786.67000000001</v>
          </cell>
          <cell r="P176">
            <v>0</v>
          </cell>
          <cell r="Q176">
            <v>0</v>
          </cell>
          <cell r="R176">
            <v>161786.67000000001</v>
          </cell>
          <cell r="S176">
            <v>0</v>
          </cell>
          <cell r="T176">
            <v>161592.66</v>
          </cell>
        </row>
        <row r="177">
          <cell r="A177" t="str">
            <v>CLAUDENICEALVESPEREIRA</v>
          </cell>
          <cell r="B177" t="str">
            <v>124</v>
          </cell>
          <cell r="C177" t="str">
            <v>124</v>
          </cell>
          <cell r="D177">
            <v>3232</v>
          </cell>
          <cell r="E177" t="str">
            <v>CLAUDENICEALVESPEREIRA</v>
          </cell>
          <cell r="F177" t="str">
            <v>Ativo</v>
          </cell>
          <cell r="G177">
            <v>12351.64</v>
          </cell>
          <cell r="H177">
            <v>12351.64</v>
          </cell>
          <cell r="I177">
            <v>38392</v>
          </cell>
          <cell r="J177">
            <v>0</v>
          </cell>
          <cell r="K177">
            <v>0</v>
          </cell>
          <cell r="L177">
            <v>0</v>
          </cell>
          <cell r="M177">
            <v>77</v>
          </cell>
          <cell r="N177">
            <v>325627.56</v>
          </cell>
          <cell r="O177">
            <v>325627.56</v>
          </cell>
          <cell r="P177">
            <v>0</v>
          </cell>
          <cell r="Q177">
            <v>0</v>
          </cell>
          <cell r="R177">
            <v>325627.56</v>
          </cell>
          <cell r="S177">
            <v>0</v>
          </cell>
          <cell r="T177">
            <v>325627.56</v>
          </cell>
        </row>
        <row r="178">
          <cell r="A178" t="str">
            <v>RAPHAELADIBSAHYOUNFILHO</v>
          </cell>
          <cell r="B178" t="str">
            <v>131</v>
          </cell>
          <cell r="C178" t="str">
            <v>131</v>
          </cell>
          <cell r="D178">
            <v>2685</v>
          </cell>
          <cell r="E178" t="str">
            <v>RAPHAELADIBSAHYOUNFILHO</v>
          </cell>
          <cell r="F178" t="str">
            <v>Ativo</v>
          </cell>
          <cell r="G178">
            <v>83740.210000000006</v>
          </cell>
          <cell r="H178">
            <v>86014.01</v>
          </cell>
          <cell r="I178">
            <v>38412</v>
          </cell>
          <cell r="J178">
            <v>0</v>
          </cell>
          <cell r="K178">
            <v>0</v>
          </cell>
          <cell r="L178">
            <v>0</v>
          </cell>
          <cell r="M178">
            <v>36</v>
          </cell>
          <cell r="N178">
            <v>202962.54</v>
          </cell>
          <cell r="O178">
            <v>202962.54</v>
          </cell>
          <cell r="P178">
            <v>0</v>
          </cell>
          <cell r="Q178">
            <v>0</v>
          </cell>
          <cell r="R178">
            <v>202962.54</v>
          </cell>
          <cell r="S178">
            <v>0</v>
          </cell>
          <cell r="T178">
            <v>199942.53</v>
          </cell>
        </row>
        <row r="179">
          <cell r="A179" t="str">
            <v>CLEITONEUSTÁQUIOROCHA</v>
          </cell>
          <cell r="B179" t="str">
            <v>132</v>
          </cell>
          <cell r="C179" t="str">
            <v>132</v>
          </cell>
          <cell r="D179">
            <v>2035</v>
          </cell>
          <cell r="E179" t="str">
            <v>CLEITONEUSTÁQUIOROCHA</v>
          </cell>
          <cell r="F179" t="str">
            <v>Ativo</v>
          </cell>
          <cell r="G179">
            <v>64809.56</v>
          </cell>
          <cell r="H179">
            <v>68831.89</v>
          </cell>
          <cell r="I179">
            <v>38412</v>
          </cell>
          <cell r="J179">
            <v>0</v>
          </cell>
          <cell r="K179">
            <v>0</v>
          </cell>
          <cell r="L179">
            <v>0</v>
          </cell>
          <cell r="M179">
            <v>27</v>
          </cell>
          <cell r="N179">
            <v>246685.97</v>
          </cell>
          <cell r="O179">
            <v>246685.97</v>
          </cell>
          <cell r="P179">
            <v>0</v>
          </cell>
          <cell r="Q179">
            <v>0</v>
          </cell>
          <cell r="R179">
            <v>246685.97</v>
          </cell>
          <cell r="S179">
            <v>0</v>
          </cell>
          <cell r="T179">
            <v>246512.39</v>
          </cell>
        </row>
        <row r="180">
          <cell r="A180" t="str">
            <v>RENATOVALERIANODASILVA</v>
          </cell>
          <cell r="B180" t="str">
            <v>133</v>
          </cell>
          <cell r="C180" t="str">
            <v>133</v>
          </cell>
          <cell r="D180">
            <v>1989</v>
          </cell>
          <cell r="E180" t="str">
            <v>RENATOVALERIANODASILVA</v>
          </cell>
          <cell r="F180" t="str">
            <v>Ativo</v>
          </cell>
          <cell r="G180">
            <v>71755.509999999995</v>
          </cell>
          <cell r="H180">
            <v>76731.86</v>
          </cell>
          <cell r="I180">
            <v>38412</v>
          </cell>
          <cell r="J180">
            <v>0</v>
          </cell>
          <cell r="K180">
            <v>0</v>
          </cell>
          <cell r="L180">
            <v>0</v>
          </cell>
          <cell r="M180">
            <v>72</v>
          </cell>
          <cell r="N180">
            <v>285134.65000000002</v>
          </cell>
          <cell r="O180">
            <v>285134.65000000002</v>
          </cell>
          <cell r="P180">
            <v>0</v>
          </cell>
          <cell r="Q180">
            <v>0</v>
          </cell>
          <cell r="R180">
            <v>285134.65000000002</v>
          </cell>
          <cell r="S180">
            <v>0</v>
          </cell>
          <cell r="T180">
            <v>254534.49</v>
          </cell>
        </row>
        <row r="181">
          <cell r="A181" t="str">
            <v>CLAITONRODRIGOFERNANDES</v>
          </cell>
          <cell r="B181" t="str">
            <v>134</v>
          </cell>
          <cell r="C181" t="str">
            <v>134</v>
          </cell>
          <cell r="D181">
            <v>2799</v>
          </cell>
          <cell r="E181" t="str">
            <v>CLAITONRODRIGOFERNANDES</v>
          </cell>
          <cell r="F181" t="str">
            <v>Ativo</v>
          </cell>
          <cell r="G181">
            <v>46633.75</v>
          </cell>
          <cell r="H181">
            <v>47164.72</v>
          </cell>
          <cell r="I181">
            <v>38412</v>
          </cell>
          <cell r="J181">
            <v>0</v>
          </cell>
          <cell r="K181">
            <v>0</v>
          </cell>
          <cell r="L181">
            <v>0</v>
          </cell>
          <cell r="M181">
            <v>82</v>
          </cell>
          <cell r="N181">
            <v>276327.65000000002</v>
          </cell>
          <cell r="O181">
            <v>276327.65000000002</v>
          </cell>
          <cell r="P181">
            <v>0</v>
          </cell>
          <cell r="Q181">
            <v>0</v>
          </cell>
          <cell r="R181">
            <v>276327.65000000002</v>
          </cell>
          <cell r="S181">
            <v>0</v>
          </cell>
          <cell r="T181">
            <v>276327.65000000002</v>
          </cell>
        </row>
        <row r="182">
          <cell r="A182" t="str">
            <v>FERNANDOBERICADECAMPOSPRADO</v>
          </cell>
          <cell r="B182" t="str">
            <v>141</v>
          </cell>
          <cell r="C182" t="str">
            <v>141</v>
          </cell>
          <cell r="D182">
            <v>2526</v>
          </cell>
          <cell r="E182" t="str">
            <v>FERNANDOBERICADECAMPOSPRADO</v>
          </cell>
          <cell r="F182" t="str">
            <v>Ativo</v>
          </cell>
          <cell r="G182">
            <v>49870.559999999998</v>
          </cell>
          <cell r="H182">
            <v>52294.86</v>
          </cell>
          <cell r="I182">
            <v>38412</v>
          </cell>
          <cell r="J182">
            <v>0</v>
          </cell>
          <cell r="K182">
            <v>0</v>
          </cell>
          <cell r="L182">
            <v>0</v>
          </cell>
          <cell r="M182">
            <v>78</v>
          </cell>
          <cell r="N182">
            <v>299559.21000000002</v>
          </cell>
          <cell r="O182">
            <v>299559.21000000002</v>
          </cell>
          <cell r="P182">
            <v>0</v>
          </cell>
          <cell r="Q182">
            <v>0</v>
          </cell>
          <cell r="R182">
            <v>299559.21000000002</v>
          </cell>
          <cell r="S182">
            <v>0</v>
          </cell>
          <cell r="T182">
            <v>261775.24</v>
          </cell>
        </row>
        <row r="183">
          <cell r="A183" t="str">
            <v>CARLAMARINABRASILIENSEMARTINSDACUNHALAINO</v>
          </cell>
          <cell r="B183" t="str">
            <v>142</v>
          </cell>
          <cell r="C183" t="str">
            <v>142</v>
          </cell>
          <cell r="D183">
            <v>2335</v>
          </cell>
          <cell r="E183" t="str">
            <v>CARLAMARINABRASILIENSEMARTINSDACUNHALAINO</v>
          </cell>
          <cell r="F183" t="str">
            <v>Ativo</v>
          </cell>
          <cell r="G183">
            <v>232398.35</v>
          </cell>
          <cell r="H183">
            <v>249711.08</v>
          </cell>
          <cell r="I183">
            <v>38307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</row>
        <row r="184">
          <cell r="A184" t="str">
            <v>ALINEPAMPALON</v>
          </cell>
          <cell r="B184" t="str">
            <v>143</v>
          </cell>
          <cell r="C184" t="str">
            <v>143</v>
          </cell>
          <cell r="D184">
            <v>1811</v>
          </cell>
          <cell r="E184" t="str">
            <v>ALINEPAMPALON</v>
          </cell>
          <cell r="F184" t="str">
            <v>Ativo</v>
          </cell>
          <cell r="G184">
            <v>133514.35</v>
          </cell>
          <cell r="H184">
            <v>143468.4</v>
          </cell>
          <cell r="I184">
            <v>38412</v>
          </cell>
          <cell r="J184">
            <v>0</v>
          </cell>
          <cell r="K184">
            <v>0</v>
          </cell>
          <cell r="L184">
            <v>0</v>
          </cell>
          <cell r="M184">
            <v>26</v>
          </cell>
          <cell r="N184">
            <v>161786.67000000001</v>
          </cell>
          <cell r="O184">
            <v>161786.67000000001</v>
          </cell>
          <cell r="P184">
            <v>0</v>
          </cell>
          <cell r="Q184">
            <v>0</v>
          </cell>
          <cell r="R184">
            <v>161786.67000000001</v>
          </cell>
          <cell r="S184">
            <v>0</v>
          </cell>
          <cell r="T184">
            <v>161592.66</v>
          </cell>
        </row>
        <row r="185">
          <cell r="A185" t="str">
            <v>MICHELEPIKMAN</v>
          </cell>
          <cell r="B185" t="str">
            <v>144</v>
          </cell>
          <cell r="C185" t="str">
            <v>144</v>
          </cell>
          <cell r="D185">
            <v>2727</v>
          </cell>
          <cell r="E185" t="str">
            <v>MICHELEPIKMAN</v>
          </cell>
          <cell r="F185" t="str">
            <v>Ativo</v>
          </cell>
          <cell r="G185">
            <v>191326</v>
          </cell>
          <cell r="H185">
            <v>191326</v>
          </cell>
          <cell r="I185">
            <v>38324</v>
          </cell>
          <cell r="J185">
            <v>1</v>
          </cell>
          <cell r="K185">
            <v>14645.36</v>
          </cell>
          <cell r="L185">
            <v>15626.6</v>
          </cell>
          <cell r="M185">
            <v>4</v>
          </cell>
          <cell r="N185">
            <v>49924.73</v>
          </cell>
          <cell r="O185">
            <v>64570.090000000004</v>
          </cell>
          <cell r="P185">
            <v>0</v>
          </cell>
          <cell r="Q185">
            <v>0</v>
          </cell>
          <cell r="R185">
            <v>65551.33</v>
          </cell>
          <cell r="S185">
            <v>0</v>
          </cell>
          <cell r="T185">
            <v>65426.82</v>
          </cell>
        </row>
        <row r="186">
          <cell r="A186" t="str">
            <v>VIVIANDECASTILHOFERREIRA</v>
          </cell>
          <cell r="B186" t="str">
            <v>151</v>
          </cell>
          <cell r="C186" t="str">
            <v>151</v>
          </cell>
          <cell r="D186">
            <v>2045</v>
          </cell>
          <cell r="E186" t="str">
            <v>VIVIANDECASTILHOFERREIRA</v>
          </cell>
          <cell r="F186" t="str">
            <v>Ativo</v>
          </cell>
          <cell r="G186">
            <v>85919.61</v>
          </cell>
          <cell r="H186">
            <v>91475</v>
          </cell>
          <cell r="I186">
            <v>38355</v>
          </cell>
          <cell r="J186">
            <v>0</v>
          </cell>
          <cell r="K186">
            <v>0</v>
          </cell>
          <cell r="L186">
            <v>0</v>
          </cell>
          <cell r="M186">
            <v>8</v>
          </cell>
          <cell r="N186">
            <v>220311.1</v>
          </cell>
          <cell r="O186">
            <v>220311.1</v>
          </cell>
          <cell r="P186">
            <v>0</v>
          </cell>
          <cell r="Q186">
            <v>0</v>
          </cell>
          <cell r="R186">
            <v>220311.1</v>
          </cell>
          <cell r="S186">
            <v>0</v>
          </cell>
          <cell r="T186">
            <v>220077.3</v>
          </cell>
        </row>
        <row r="187">
          <cell r="A187" t="str">
            <v>LUISROBERTODRESDI</v>
          </cell>
          <cell r="B187" t="str">
            <v>152</v>
          </cell>
          <cell r="C187" t="str">
            <v>152</v>
          </cell>
          <cell r="D187">
            <v>1926</v>
          </cell>
          <cell r="E187" t="str">
            <v>LUISROBERTODRESDI</v>
          </cell>
          <cell r="F187" t="str">
            <v>Ativo</v>
          </cell>
          <cell r="G187">
            <v>89246.38</v>
          </cell>
          <cell r="H187">
            <v>96629.34</v>
          </cell>
          <cell r="I187">
            <v>38442</v>
          </cell>
          <cell r="J187">
            <v>0</v>
          </cell>
          <cell r="K187">
            <v>0</v>
          </cell>
          <cell r="L187">
            <v>0</v>
          </cell>
          <cell r="M187">
            <v>68</v>
          </cell>
          <cell r="N187">
            <v>228555.76</v>
          </cell>
          <cell r="O187">
            <v>228555.76</v>
          </cell>
          <cell r="P187">
            <v>0</v>
          </cell>
          <cell r="Q187">
            <v>0</v>
          </cell>
          <cell r="R187">
            <v>228555.76</v>
          </cell>
          <cell r="S187">
            <v>0</v>
          </cell>
          <cell r="T187">
            <v>201603.78</v>
          </cell>
        </row>
        <row r="188">
          <cell r="A188" t="str">
            <v>JOSECARLOSBARROSDEMIRANDA</v>
          </cell>
          <cell r="B188" t="str">
            <v>153</v>
          </cell>
          <cell r="C188" t="str">
            <v>153</v>
          </cell>
          <cell r="D188">
            <v>2511</v>
          </cell>
          <cell r="E188" t="str">
            <v>JOSECARLOSBARROSDEMIRANDA</v>
          </cell>
          <cell r="F188" t="str">
            <v>Ativo</v>
          </cell>
          <cell r="G188">
            <v>64846.33</v>
          </cell>
          <cell r="H188">
            <v>66669.61</v>
          </cell>
          <cell r="I188">
            <v>38412</v>
          </cell>
          <cell r="J188">
            <v>0</v>
          </cell>
          <cell r="K188">
            <v>0</v>
          </cell>
          <cell r="L188">
            <v>0</v>
          </cell>
          <cell r="M188">
            <v>25</v>
          </cell>
          <cell r="N188">
            <v>254943.96</v>
          </cell>
          <cell r="O188">
            <v>254943.96</v>
          </cell>
          <cell r="P188">
            <v>0</v>
          </cell>
          <cell r="Q188">
            <v>0</v>
          </cell>
          <cell r="R188">
            <v>254943.96</v>
          </cell>
          <cell r="S188">
            <v>0</v>
          </cell>
          <cell r="T188">
            <v>254943.96</v>
          </cell>
        </row>
        <row r="189">
          <cell r="A189" t="str">
            <v>PEDROHOROWICZPENTEADO</v>
          </cell>
          <cell r="B189" t="str">
            <v>154</v>
          </cell>
          <cell r="C189" t="str">
            <v>154</v>
          </cell>
          <cell r="D189">
            <v>2715</v>
          </cell>
          <cell r="E189" t="str">
            <v>PEDROHOROWICZPENTEADO</v>
          </cell>
          <cell r="F189" t="str">
            <v>Ativo</v>
          </cell>
          <cell r="G189">
            <v>244400</v>
          </cell>
          <cell r="H189">
            <v>253566.22</v>
          </cell>
          <cell r="I189">
            <v>38211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A190" t="str">
            <v>FLAVIASANTOSFRANCA</v>
          </cell>
          <cell r="B190" t="str">
            <v>161</v>
          </cell>
          <cell r="C190" t="str">
            <v>161</v>
          </cell>
          <cell r="D190">
            <v>2043</v>
          </cell>
          <cell r="E190" t="str">
            <v>FLAVIASANTOSFRANCA</v>
          </cell>
          <cell r="F190" t="str">
            <v>Ativo</v>
          </cell>
          <cell r="G190">
            <v>53078.51</v>
          </cell>
          <cell r="H190">
            <v>55423.27</v>
          </cell>
          <cell r="I190">
            <v>38412</v>
          </cell>
          <cell r="J190">
            <v>0</v>
          </cell>
          <cell r="K190">
            <v>0</v>
          </cell>
          <cell r="L190">
            <v>0</v>
          </cell>
          <cell r="M190">
            <v>66</v>
          </cell>
          <cell r="N190">
            <v>289209.48</v>
          </cell>
          <cell r="O190">
            <v>289209.48</v>
          </cell>
          <cell r="P190">
            <v>0</v>
          </cell>
          <cell r="Q190">
            <v>0</v>
          </cell>
          <cell r="R190">
            <v>289209.48</v>
          </cell>
          <cell r="S190">
            <v>0</v>
          </cell>
          <cell r="T190">
            <v>260985.13</v>
          </cell>
        </row>
        <row r="191">
          <cell r="A191" t="str">
            <v>PAULOCESARCERVANTES</v>
          </cell>
          <cell r="B191" t="str">
            <v>162</v>
          </cell>
          <cell r="C191" t="str">
            <v>162</v>
          </cell>
          <cell r="D191">
            <v>2002</v>
          </cell>
          <cell r="E191" t="str">
            <v>PAULOCESARCERVANTES</v>
          </cell>
          <cell r="F191" t="str">
            <v>Ativo</v>
          </cell>
          <cell r="G191">
            <v>53880.4</v>
          </cell>
          <cell r="H191">
            <v>58049.33</v>
          </cell>
          <cell r="I191">
            <v>38435</v>
          </cell>
          <cell r="J191">
            <v>0</v>
          </cell>
          <cell r="K191">
            <v>0</v>
          </cell>
          <cell r="L191">
            <v>0</v>
          </cell>
          <cell r="M191">
            <v>69</v>
          </cell>
          <cell r="N191">
            <v>288372.28999999998</v>
          </cell>
          <cell r="O191">
            <v>288372.28999999998</v>
          </cell>
          <cell r="P191">
            <v>0</v>
          </cell>
          <cell r="Q191">
            <v>0</v>
          </cell>
          <cell r="R191">
            <v>288372.28999999998</v>
          </cell>
          <cell r="S191">
            <v>0</v>
          </cell>
          <cell r="T191">
            <v>258467.20000000001</v>
          </cell>
        </row>
        <row r="192">
          <cell r="A192" t="str">
            <v>MARCOSRICARDONAGAMINE</v>
          </cell>
          <cell r="B192" t="str">
            <v>163</v>
          </cell>
          <cell r="C192" t="str">
            <v>163</v>
          </cell>
          <cell r="D192">
            <v>1812</v>
          </cell>
          <cell r="E192" t="str">
            <v>MARCOSRICARDONAGAMINE</v>
          </cell>
          <cell r="F192" t="str">
            <v>Ativo</v>
          </cell>
          <cell r="G192">
            <v>68819.990000000005</v>
          </cell>
          <cell r="H192">
            <v>74536</v>
          </cell>
          <cell r="I192">
            <v>38412</v>
          </cell>
          <cell r="J192">
            <v>0</v>
          </cell>
          <cell r="K192">
            <v>0</v>
          </cell>
          <cell r="L192">
            <v>0</v>
          </cell>
          <cell r="M192">
            <v>27</v>
          </cell>
          <cell r="N192">
            <v>243649.47</v>
          </cell>
          <cell r="O192">
            <v>243649.47</v>
          </cell>
          <cell r="P192">
            <v>0</v>
          </cell>
          <cell r="Q192">
            <v>0</v>
          </cell>
          <cell r="R192">
            <v>243649.47</v>
          </cell>
          <cell r="S192">
            <v>0</v>
          </cell>
          <cell r="T192">
            <v>243555.82</v>
          </cell>
        </row>
        <row r="193">
          <cell r="A193" t="str">
            <v>ODAIRBUSOLIFILHO</v>
          </cell>
          <cell r="B193" t="str">
            <v>164</v>
          </cell>
          <cell r="C193" t="str">
            <v>164</v>
          </cell>
          <cell r="D193">
            <v>2680</v>
          </cell>
          <cell r="E193" t="str">
            <v>ODAIRBUSOLIFILHO</v>
          </cell>
          <cell r="F193" t="str">
            <v>Ativo</v>
          </cell>
          <cell r="G193">
            <v>63394.03</v>
          </cell>
          <cell r="H193">
            <v>65038.89</v>
          </cell>
          <cell r="I193">
            <v>38412</v>
          </cell>
          <cell r="J193">
            <v>0</v>
          </cell>
          <cell r="K193">
            <v>0</v>
          </cell>
          <cell r="L193">
            <v>0</v>
          </cell>
          <cell r="M193">
            <v>25</v>
          </cell>
          <cell r="N193">
            <v>238413.18</v>
          </cell>
          <cell r="O193">
            <v>238413.18</v>
          </cell>
          <cell r="P193">
            <v>0</v>
          </cell>
          <cell r="Q193">
            <v>0</v>
          </cell>
          <cell r="R193">
            <v>238413.18</v>
          </cell>
          <cell r="S193">
            <v>0</v>
          </cell>
          <cell r="T193">
            <v>238413.18</v>
          </cell>
        </row>
        <row r="194">
          <cell r="A194" t="str">
            <v>JOSEHENRIQUEPEREIRAESILVA</v>
          </cell>
          <cell r="B194" t="str">
            <v>171</v>
          </cell>
          <cell r="C194" t="str">
            <v>171</v>
          </cell>
          <cell r="D194">
            <v>2627</v>
          </cell>
          <cell r="E194" t="str">
            <v>JOSEHENRIQUEPEREIRAESILVA</v>
          </cell>
          <cell r="F194" t="str">
            <v>Ativo</v>
          </cell>
          <cell r="G194">
            <v>59617.61</v>
          </cell>
          <cell r="H194">
            <v>60764.85</v>
          </cell>
          <cell r="I194">
            <v>38411</v>
          </cell>
          <cell r="J194">
            <v>0</v>
          </cell>
          <cell r="K194">
            <v>0</v>
          </cell>
          <cell r="L194">
            <v>0</v>
          </cell>
          <cell r="M194">
            <v>77</v>
          </cell>
          <cell r="N194">
            <v>307907.75</v>
          </cell>
          <cell r="O194">
            <v>307907.75</v>
          </cell>
          <cell r="P194">
            <v>0</v>
          </cell>
          <cell r="Q194">
            <v>0</v>
          </cell>
          <cell r="R194">
            <v>307907.75</v>
          </cell>
          <cell r="S194">
            <v>0</v>
          </cell>
          <cell r="T194">
            <v>269283.11</v>
          </cell>
        </row>
        <row r="195">
          <cell r="A195" t="str">
            <v>GUILHERMEDEANDRADE</v>
          </cell>
          <cell r="B195" t="str">
            <v>172</v>
          </cell>
          <cell r="C195" t="str">
            <v>172</v>
          </cell>
          <cell r="D195">
            <v>2066</v>
          </cell>
          <cell r="E195" t="str">
            <v>GUILHERMEDEANDRADE</v>
          </cell>
          <cell r="F195" t="str">
            <v>Ativo</v>
          </cell>
          <cell r="G195">
            <v>72883.67</v>
          </cell>
          <cell r="H195">
            <v>77711.259999999995</v>
          </cell>
          <cell r="I195">
            <v>38412</v>
          </cell>
          <cell r="J195">
            <v>0</v>
          </cell>
          <cell r="K195">
            <v>0</v>
          </cell>
          <cell r="L195">
            <v>0</v>
          </cell>
          <cell r="M195">
            <v>71</v>
          </cell>
          <cell r="N195">
            <v>265671.53999999998</v>
          </cell>
          <cell r="O195">
            <v>265671.53999999998</v>
          </cell>
          <cell r="P195">
            <v>0</v>
          </cell>
          <cell r="Q195">
            <v>0</v>
          </cell>
          <cell r="R195">
            <v>265671.53999999998</v>
          </cell>
          <cell r="S195">
            <v>0</v>
          </cell>
          <cell r="T195">
            <v>235979.19</v>
          </cell>
        </row>
        <row r="196">
          <cell r="A196" t="str">
            <v>GISELECRISTINAFLORENTINO</v>
          </cell>
          <cell r="B196" t="str">
            <v>173</v>
          </cell>
          <cell r="C196" t="str">
            <v>173</v>
          </cell>
          <cell r="D196">
            <v>1883</v>
          </cell>
          <cell r="E196" t="str">
            <v>GISELECRISTINAFLORENTINO</v>
          </cell>
          <cell r="F196" t="str">
            <v>Ativo</v>
          </cell>
          <cell r="G196">
            <v>114332.74</v>
          </cell>
          <cell r="H196">
            <v>122115.99</v>
          </cell>
          <cell r="I196">
            <v>38411</v>
          </cell>
          <cell r="J196">
            <v>0</v>
          </cell>
          <cell r="K196">
            <v>0</v>
          </cell>
          <cell r="L196">
            <v>0</v>
          </cell>
          <cell r="M196">
            <v>27</v>
          </cell>
          <cell r="N196">
            <v>181184.87</v>
          </cell>
          <cell r="O196">
            <v>181184.87</v>
          </cell>
          <cell r="P196">
            <v>0</v>
          </cell>
          <cell r="Q196">
            <v>0</v>
          </cell>
          <cell r="R196">
            <v>181184.87</v>
          </cell>
          <cell r="S196">
            <v>0</v>
          </cell>
          <cell r="T196">
            <v>180803.34</v>
          </cell>
        </row>
        <row r="197">
          <cell r="A197" t="str">
            <v>JULIOANIBALSCARDIGLI</v>
          </cell>
          <cell r="B197" t="str">
            <v>174</v>
          </cell>
          <cell r="C197" t="str">
            <v>174</v>
          </cell>
          <cell r="D197">
            <v>2686</v>
          </cell>
          <cell r="E197" t="str">
            <v>JULIOANIBALSCARDIGLI</v>
          </cell>
          <cell r="F197" t="str">
            <v>Ativo</v>
          </cell>
          <cell r="G197">
            <v>87275.56</v>
          </cell>
          <cell r="H197">
            <v>89269.16</v>
          </cell>
          <cell r="I197">
            <v>38412</v>
          </cell>
          <cell r="J197">
            <v>0</v>
          </cell>
          <cell r="K197">
            <v>0</v>
          </cell>
          <cell r="L197">
            <v>0</v>
          </cell>
          <cell r="M197">
            <v>36</v>
          </cell>
          <cell r="N197">
            <v>223413.41</v>
          </cell>
          <cell r="O197">
            <v>223413.41</v>
          </cell>
          <cell r="P197">
            <v>0</v>
          </cell>
          <cell r="Q197">
            <v>0</v>
          </cell>
          <cell r="R197">
            <v>223413.41</v>
          </cell>
          <cell r="S197">
            <v>0</v>
          </cell>
          <cell r="T197">
            <v>218713.96</v>
          </cell>
        </row>
        <row r="198">
          <cell r="A198" t="str">
            <v>SANDRAMARIAFERRARIC.HADE</v>
          </cell>
          <cell r="B198" t="str">
            <v>181</v>
          </cell>
          <cell r="C198" t="str">
            <v>181</v>
          </cell>
          <cell r="D198">
            <v>3267</v>
          </cell>
          <cell r="E198" t="str">
            <v>SANDRAMARIAFERRARIC.HADE</v>
          </cell>
          <cell r="F198" t="str">
            <v>Ativo</v>
          </cell>
          <cell r="G198">
            <v>52768.75</v>
          </cell>
          <cell r="H198">
            <v>52768.75</v>
          </cell>
          <cell r="I198">
            <v>38412</v>
          </cell>
          <cell r="J198">
            <v>0</v>
          </cell>
          <cell r="K198">
            <v>0</v>
          </cell>
          <cell r="L198">
            <v>0</v>
          </cell>
          <cell r="M198">
            <v>40</v>
          </cell>
          <cell r="N198">
            <v>245384.47</v>
          </cell>
          <cell r="O198">
            <v>245384.47</v>
          </cell>
          <cell r="P198">
            <v>0</v>
          </cell>
          <cell r="Q198">
            <v>0</v>
          </cell>
          <cell r="R198">
            <v>245384.47</v>
          </cell>
          <cell r="S198">
            <v>0</v>
          </cell>
          <cell r="T198">
            <v>245384.47</v>
          </cell>
        </row>
        <row r="199">
          <cell r="A199" t="str">
            <v>TIAGOROSSIMOHERDAUI</v>
          </cell>
          <cell r="B199" t="str">
            <v>182</v>
          </cell>
          <cell r="C199" t="str">
            <v>182</v>
          </cell>
          <cell r="D199">
            <v>2387</v>
          </cell>
          <cell r="E199" t="str">
            <v>TIAGOROSSIMOHERDAUI</v>
          </cell>
          <cell r="F199" t="str">
            <v>Ativo</v>
          </cell>
          <cell r="G199">
            <v>230160</v>
          </cell>
          <cell r="H199">
            <v>249143.63</v>
          </cell>
          <cell r="I199">
            <v>38078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</row>
        <row r="200">
          <cell r="A200" t="str">
            <v>AIRTONFERNANDOPOLETTO</v>
          </cell>
          <cell r="B200" t="str">
            <v>183</v>
          </cell>
          <cell r="C200" t="str">
            <v>183</v>
          </cell>
          <cell r="D200">
            <v>1906</v>
          </cell>
          <cell r="E200" t="str">
            <v>AIRTONFERNANDOPOLETTO</v>
          </cell>
          <cell r="F200" t="str">
            <v>Ativo</v>
          </cell>
          <cell r="G200">
            <v>110658.79</v>
          </cell>
          <cell r="H200">
            <v>120245.08</v>
          </cell>
          <cell r="I200">
            <v>38412</v>
          </cell>
          <cell r="J200">
            <v>0</v>
          </cell>
          <cell r="K200">
            <v>0</v>
          </cell>
          <cell r="L200">
            <v>0</v>
          </cell>
          <cell r="M200">
            <v>57</v>
          </cell>
          <cell r="N200">
            <v>214862.35</v>
          </cell>
          <cell r="O200">
            <v>214862.35</v>
          </cell>
          <cell r="P200">
            <v>0</v>
          </cell>
          <cell r="Q200">
            <v>0</v>
          </cell>
          <cell r="R200">
            <v>214862.35</v>
          </cell>
          <cell r="S200">
            <v>0</v>
          </cell>
          <cell r="T200">
            <v>197622.58</v>
          </cell>
        </row>
        <row r="201">
          <cell r="A201" t="str">
            <v>ANAFLORADESOUZAFERREIRAREAD</v>
          </cell>
          <cell r="B201" t="str">
            <v>184</v>
          </cell>
          <cell r="C201" t="str">
            <v>184</v>
          </cell>
          <cell r="D201">
            <v>2370</v>
          </cell>
          <cell r="E201" t="str">
            <v>ANAFLORADESOUZAFERREIRAREAD</v>
          </cell>
          <cell r="F201" t="str">
            <v>Ativo</v>
          </cell>
          <cell r="G201">
            <v>72796.289999999994</v>
          </cell>
          <cell r="H201">
            <v>76549.42</v>
          </cell>
          <cell r="I201">
            <v>38414</v>
          </cell>
          <cell r="J201">
            <v>0</v>
          </cell>
          <cell r="K201">
            <v>0</v>
          </cell>
          <cell r="L201">
            <v>0</v>
          </cell>
          <cell r="M201">
            <v>26</v>
          </cell>
          <cell r="N201">
            <v>232625.05</v>
          </cell>
          <cell r="O201">
            <v>232625.05</v>
          </cell>
          <cell r="P201">
            <v>0</v>
          </cell>
          <cell r="Q201">
            <v>0</v>
          </cell>
          <cell r="R201">
            <v>232625.05</v>
          </cell>
          <cell r="S201">
            <v>0</v>
          </cell>
          <cell r="T201">
            <v>232625.05</v>
          </cell>
        </row>
        <row r="202">
          <cell r="A202" t="str">
            <v>TADEUDEMELLONUNES</v>
          </cell>
          <cell r="B202" t="str">
            <v>191</v>
          </cell>
          <cell r="C202" t="str">
            <v>191</v>
          </cell>
          <cell r="D202">
            <v>2829</v>
          </cell>
          <cell r="E202" t="str">
            <v>TADEUDEMELLONUNES</v>
          </cell>
          <cell r="F202" t="str">
            <v>Ativo</v>
          </cell>
          <cell r="G202">
            <v>189144.76</v>
          </cell>
          <cell r="H202">
            <v>192502.2</v>
          </cell>
          <cell r="I202">
            <v>38285</v>
          </cell>
          <cell r="J202">
            <v>0</v>
          </cell>
          <cell r="K202">
            <v>0</v>
          </cell>
          <cell r="L202">
            <v>0</v>
          </cell>
          <cell r="M202">
            <v>4</v>
          </cell>
          <cell r="N202">
            <v>88201.279999999999</v>
          </cell>
          <cell r="O202">
            <v>88201.279999999999</v>
          </cell>
          <cell r="P202">
            <v>0</v>
          </cell>
          <cell r="Q202">
            <v>0</v>
          </cell>
          <cell r="R202">
            <v>88201.279999999999</v>
          </cell>
          <cell r="S202">
            <v>0</v>
          </cell>
          <cell r="T202">
            <v>88201.279999999999</v>
          </cell>
        </row>
        <row r="203">
          <cell r="A203" t="str">
            <v>EDUARDOTEIXEIRADASILVEIRA</v>
          </cell>
          <cell r="B203" t="str">
            <v>192</v>
          </cell>
          <cell r="C203" t="str">
            <v>192</v>
          </cell>
          <cell r="D203">
            <v>2355</v>
          </cell>
          <cell r="E203" t="str">
            <v>EDUARDOTEIXEIRADASILVEIRA</v>
          </cell>
          <cell r="F203" t="str">
            <v>Ativo</v>
          </cell>
          <cell r="G203">
            <v>230160</v>
          </cell>
          <cell r="H203">
            <v>251632.53</v>
          </cell>
          <cell r="I203">
            <v>38077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A204" t="str">
            <v>BERNARDOHALFELDLIMP</v>
          </cell>
          <cell r="B204" t="str">
            <v>193</v>
          </cell>
          <cell r="C204" t="str">
            <v>193</v>
          </cell>
          <cell r="D204">
            <v>1852</v>
          </cell>
          <cell r="E204" t="str">
            <v>BERNARDOHALFELDLIMP</v>
          </cell>
          <cell r="F204" t="str">
            <v>Ativo</v>
          </cell>
          <cell r="G204">
            <v>89863.64</v>
          </cell>
          <cell r="H204">
            <v>97392.320000000007</v>
          </cell>
          <cell r="I204">
            <v>38413</v>
          </cell>
          <cell r="J204">
            <v>0</v>
          </cell>
          <cell r="K204">
            <v>0</v>
          </cell>
          <cell r="L204">
            <v>0</v>
          </cell>
          <cell r="M204">
            <v>69</v>
          </cell>
          <cell r="N204">
            <v>279098.87</v>
          </cell>
          <cell r="O204">
            <v>279098.87</v>
          </cell>
          <cell r="P204">
            <v>0</v>
          </cell>
          <cell r="Q204">
            <v>0</v>
          </cell>
          <cell r="R204">
            <v>279098.87</v>
          </cell>
          <cell r="S204">
            <v>0</v>
          </cell>
          <cell r="T204">
            <v>250288.93</v>
          </cell>
        </row>
        <row r="205">
          <cell r="A205" t="str">
            <v>CARLOSLAVINISANJAR</v>
          </cell>
          <cell r="B205" t="str">
            <v>194</v>
          </cell>
          <cell r="C205" t="str">
            <v>194</v>
          </cell>
          <cell r="D205">
            <v>1942</v>
          </cell>
          <cell r="E205" t="str">
            <v>CARLOSLAVINISANJAR</v>
          </cell>
          <cell r="F205" t="str">
            <v>Ativo</v>
          </cell>
          <cell r="G205">
            <v>50221.06</v>
          </cell>
          <cell r="H205">
            <v>54690.77</v>
          </cell>
          <cell r="I205">
            <v>38412</v>
          </cell>
          <cell r="J205">
            <v>0</v>
          </cell>
          <cell r="K205">
            <v>0</v>
          </cell>
          <cell r="L205">
            <v>0</v>
          </cell>
          <cell r="M205">
            <v>68</v>
          </cell>
          <cell r="N205">
            <v>301799.8</v>
          </cell>
          <cell r="O205">
            <v>301799.8</v>
          </cell>
          <cell r="P205">
            <v>0</v>
          </cell>
          <cell r="Q205">
            <v>0</v>
          </cell>
          <cell r="R205">
            <v>301799.8</v>
          </cell>
          <cell r="S205">
            <v>0</v>
          </cell>
          <cell r="T205">
            <v>271402.89</v>
          </cell>
        </row>
        <row r="206">
          <cell r="A206" t="str">
            <v>ROSANGELACOLELLAFERRO</v>
          </cell>
          <cell r="B206" t="str">
            <v>201</v>
          </cell>
          <cell r="C206" t="str">
            <v>201</v>
          </cell>
          <cell r="D206">
            <v>2720</v>
          </cell>
          <cell r="E206" t="str">
            <v>ROSANGELACOLELLAFERRO</v>
          </cell>
          <cell r="F206" t="str">
            <v>Ativo</v>
          </cell>
          <cell r="G206">
            <v>45400.58</v>
          </cell>
          <cell r="H206">
            <v>46696.480000000003</v>
          </cell>
          <cell r="I206">
            <v>38439</v>
          </cell>
          <cell r="J206">
            <v>0</v>
          </cell>
          <cell r="K206">
            <v>0</v>
          </cell>
          <cell r="L206">
            <v>0</v>
          </cell>
          <cell r="M206">
            <v>79</v>
          </cell>
          <cell r="N206">
            <v>315937.33</v>
          </cell>
          <cell r="O206">
            <v>315937.33</v>
          </cell>
          <cell r="P206">
            <v>0</v>
          </cell>
          <cell r="Q206">
            <v>0</v>
          </cell>
          <cell r="R206">
            <v>315937.33</v>
          </cell>
          <cell r="S206">
            <v>0</v>
          </cell>
          <cell r="T206">
            <v>273588.62</v>
          </cell>
        </row>
        <row r="207">
          <cell r="A207" t="str">
            <v>ISABELROSSIMOHERDAUI</v>
          </cell>
          <cell r="B207" t="str">
            <v>202</v>
          </cell>
          <cell r="C207" t="str">
            <v>202</v>
          </cell>
          <cell r="D207">
            <v>2388</v>
          </cell>
          <cell r="E207" t="str">
            <v>ISABELROSSIMOHERDAUI</v>
          </cell>
          <cell r="F207" t="str">
            <v>Ativo</v>
          </cell>
          <cell r="G207">
            <v>230160</v>
          </cell>
          <cell r="H207">
            <v>249143.63</v>
          </cell>
          <cell r="I207">
            <v>38078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</row>
        <row r="208">
          <cell r="A208" t="str">
            <v>ANELISEMARIACORDEIRO</v>
          </cell>
          <cell r="B208" t="str">
            <v>203</v>
          </cell>
          <cell r="C208" t="str">
            <v>203</v>
          </cell>
          <cell r="D208">
            <v>2028</v>
          </cell>
          <cell r="E208" t="str">
            <v>ANELISEMARIACORDEIRO</v>
          </cell>
          <cell r="F208" t="str">
            <v>Ativo</v>
          </cell>
          <cell r="G208">
            <v>48733.56</v>
          </cell>
          <cell r="H208">
            <v>50779.839999999997</v>
          </cell>
          <cell r="I208">
            <v>38412</v>
          </cell>
          <cell r="J208">
            <v>0</v>
          </cell>
          <cell r="K208">
            <v>0</v>
          </cell>
          <cell r="L208">
            <v>0</v>
          </cell>
          <cell r="M208">
            <v>25</v>
          </cell>
          <cell r="N208">
            <v>287478.96999999997</v>
          </cell>
          <cell r="O208">
            <v>287478.96999999997</v>
          </cell>
          <cell r="P208">
            <v>0</v>
          </cell>
          <cell r="Q208">
            <v>0</v>
          </cell>
          <cell r="R208">
            <v>287478.96999999997</v>
          </cell>
          <cell r="S208">
            <v>0</v>
          </cell>
          <cell r="T208">
            <v>286949.61</v>
          </cell>
        </row>
        <row r="209">
          <cell r="A209" t="str">
            <v>ROBERTOPASCHOALLOSSO</v>
          </cell>
          <cell r="B209" t="str">
            <v>204</v>
          </cell>
          <cell r="C209" t="str">
            <v>204</v>
          </cell>
          <cell r="D209">
            <v>1967</v>
          </cell>
          <cell r="E209" t="str">
            <v>ROBERTOPASCHOALLOSSO</v>
          </cell>
          <cell r="F209" t="str">
            <v>Ativo</v>
          </cell>
          <cell r="G209">
            <v>90674.240000000005</v>
          </cell>
          <cell r="H209">
            <v>97668.91</v>
          </cell>
          <cell r="I209">
            <v>38412</v>
          </cell>
          <cell r="J209">
            <v>0</v>
          </cell>
          <cell r="K209">
            <v>0</v>
          </cell>
          <cell r="L209">
            <v>0</v>
          </cell>
          <cell r="M209">
            <v>29</v>
          </cell>
          <cell r="N209">
            <v>215340.18</v>
          </cell>
          <cell r="O209">
            <v>215340.18</v>
          </cell>
          <cell r="P209">
            <v>0</v>
          </cell>
          <cell r="Q209">
            <v>0</v>
          </cell>
          <cell r="R209">
            <v>215340.18</v>
          </cell>
          <cell r="S209">
            <v>0</v>
          </cell>
          <cell r="T209">
            <v>215233.65</v>
          </cell>
        </row>
        <row r="210">
          <cell r="A210" t="str">
            <v>LENIRAMARIADASILVA</v>
          </cell>
          <cell r="B210" t="str">
            <v>211</v>
          </cell>
          <cell r="C210" t="str">
            <v>211</v>
          </cell>
          <cell r="D210">
            <v>2743</v>
          </cell>
          <cell r="E210" t="str">
            <v>LENIRAMARIADASILVA</v>
          </cell>
          <cell r="F210" t="str">
            <v>Ativo</v>
          </cell>
          <cell r="G210">
            <v>54892.76</v>
          </cell>
          <cell r="H210">
            <v>55629.47</v>
          </cell>
          <cell r="I210">
            <v>38412</v>
          </cell>
          <cell r="J210">
            <v>0</v>
          </cell>
          <cell r="K210">
            <v>0</v>
          </cell>
          <cell r="L210">
            <v>0</v>
          </cell>
          <cell r="M210">
            <v>84</v>
          </cell>
          <cell r="N210">
            <v>298600.93</v>
          </cell>
          <cell r="O210">
            <v>298600.93</v>
          </cell>
          <cell r="P210">
            <v>0</v>
          </cell>
          <cell r="Q210">
            <v>0</v>
          </cell>
          <cell r="R210">
            <v>298600.93</v>
          </cell>
          <cell r="S210">
            <v>0</v>
          </cell>
          <cell r="T210">
            <v>260152.11</v>
          </cell>
        </row>
        <row r="211">
          <cell r="A211" t="str">
            <v>DANILOFRANCISCOFERNANDESNASCIMENTO</v>
          </cell>
          <cell r="B211" t="str">
            <v>212</v>
          </cell>
          <cell r="C211" t="str">
            <v>212</v>
          </cell>
          <cell r="D211">
            <v>2153</v>
          </cell>
          <cell r="E211" t="str">
            <v>DANILOFRANCISCOFERNANDESNASCIMENTO</v>
          </cell>
          <cell r="F211" t="str">
            <v>Ativo</v>
          </cell>
          <cell r="G211">
            <v>29431.94</v>
          </cell>
          <cell r="H211">
            <v>30941.32</v>
          </cell>
          <cell r="I211">
            <v>38393</v>
          </cell>
          <cell r="J211">
            <v>0</v>
          </cell>
          <cell r="K211">
            <v>0</v>
          </cell>
          <cell r="L211">
            <v>0</v>
          </cell>
          <cell r="M211">
            <v>28</v>
          </cell>
          <cell r="N211">
            <v>290345.71000000002</v>
          </cell>
          <cell r="O211">
            <v>290345.71000000002</v>
          </cell>
          <cell r="P211">
            <v>0</v>
          </cell>
          <cell r="Q211">
            <v>0</v>
          </cell>
          <cell r="R211">
            <v>290345.71000000002</v>
          </cell>
          <cell r="S211">
            <v>0</v>
          </cell>
          <cell r="T211">
            <v>289986.69</v>
          </cell>
        </row>
        <row r="212">
          <cell r="A212" t="str">
            <v>SARAHLOURENÇODEMELO</v>
          </cell>
          <cell r="B212" t="str">
            <v>213</v>
          </cell>
          <cell r="C212" t="str">
            <v>213</v>
          </cell>
          <cell r="D212">
            <v>1795</v>
          </cell>
          <cell r="E212" t="str">
            <v>SARAHLOURENÇODEMELO</v>
          </cell>
          <cell r="F212" t="str">
            <v>Ativo</v>
          </cell>
          <cell r="G212">
            <v>138619.54999999999</v>
          </cell>
          <cell r="H212">
            <v>149189.26999999999</v>
          </cell>
          <cell r="I212">
            <v>38412</v>
          </cell>
          <cell r="J212">
            <v>0</v>
          </cell>
          <cell r="K212">
            <v>0</v>
          </cell>
          <cell r="L212">
            <v>0</v>
          </cell>
          <cell r="M212">
            <v>26</v>
          </cell>
          <cell r="N212">
            <v>175685.87</v>
          </cell>
          <cell r="O212">
            <v>175685.87</v>
          </cell>
          <cell r="P212">
            <v>0</v>
          </cell>
          <cell r="Q212">
            <v>0</v>
          </cell>
          <cell r="R212">
            <v>175685.87</v>
          </cell>
          <cell r="S212">
            <v>0</v>
          </cell>
          <cell r="T212">
            <v>175430.79</v>
          </cell>
        </row>
        <row r="213">
          <cell r="A213" t="str">
            <v>MARCOSROBERTODEOLIVEIRATACCONI</v>
          </cell>
          <cell r="B213" t="str">
            <v>214</v>
          </cell>
          <cell r="C213" t="str">
            <v>214</v>
          </cell>
          <cell r="D213">
            <v>2048</v>
          </cell>
          <cell r="E213" t="str">
            <v>MARCOSROBERTODEOLIVEIRATACCONI</v>
          </cell>
          <cell r="F213" t="str">
            <v>Ativo</v>
          </cell>
          <cell r="G213">
            <v>141003.97</v>
          </cell>
          <cell r="H213">
            <v>147606.38</v>
          </cell>
          <cell r="I213">
            <v>38412</v>
          </cell>
          <cell r="J213">
            <v>0</v>
          </cell>
          <cell r="K213">
            <v>0</v>
          </cell>
          <cell r="L213">
            <v>0</v>
          </cell>
          <cell r="M213">
            <v>27</v>
          </cell>
          <cell r="N213">
            <v>154874.82</v>
          </cell>
          <cell r="O213">
            <v>154874.82</v>
          </cell>
          <cell r="P213">
            <v>0</v>
          </cell>
          <cell r="Q213">
            <v>0</v>
          </cell>
          <cell r="R213">
            <v>154874.82</v>
          </cell>
          <cell r="S213">
            <v>0</v>
          </cell>
          <cell r="T213">
            <v>154449.92000000001</v>
          </cell>
        </row>
        <row r="214">
          <cell r="A214" t="str">
            <v>JOSEEDUARDOP.MONTEIRO</v>
          </cell>
          <cell r="B214" t="str">
            <v>221</v>
          </cell>
          <cell r="C214" t="str">
            <v>221</v>
          </cell>
          <cell r="D214">
            <v>2487</v>
          </cell>
          <cell r="E214" t="str">
            <v>JOSEEDUARDOP.MONTEIRO</v>
          </cell>
          <cell r="F214" t="str">
            <v>Ativo</v>
          </cell>
          <cell r="G214">
            <v>48430.2</v>
          </cell>
          <cell r="H214">
            <v>50631.97</v>
          </cell>
          <cell r="I214">
            <v>38412</v>
          </cell>
          <cell r="J214">
            <v>0</v>
          </cell>
          <cell r="K214">
            <v>0</v>
          </cell>
          <cell r="L214">
            <v>0</v>
          </cell>
          <cell r="M214">
            <v>78</v>
          </cell>
          <cell r="N214">
            <v>311732.21000000002</v>
          </cell>
          <cell r="O214">
            <v>311732.21000000002</v>
          </cell>
          <cell r="P214">
            <v>0</v>
          </cell>
          <cell r="Q214">
            <v>0</v>
          </cell>
          <cell r="R214">
            <v>311732.21000000002</v>
          </cell>
          <cell r="S214">
            <v>0</v>
          </cell>
          <cell r="T214">
            <v>275269.40000000002</v>
          </cell>
        </row>
        <row r="215">
          <cell r="A215" t="str">
            <v>RENATOFERNANDESBACCARO</v>
          </cell>
          <cell r="B215" t="str">
            <v>222</v>
          </cell>
          <cell r="C215" t="str">
            <v>222</v>
          </cell>
          <cell r="D215">
            <v>2319</v>
          </cell>
          <cell r="E215" t="str">
            <v>RENATOFERNANDESBACCARO</v>
          </cell>
          <cell r="F215" t="str">
            <v>Ativo</v>
          </cell>
          <cell r="G215">
            <v>77038.22</v>
          </cell>
          <cell r="H215">
            <v>80746.25</v>
          </cell>
          <cell r="I215">
            <v>38442</v>
          </cell>
          <cell r="J215">
            <v>0</v>
          </cell>
          <cell r="K215">
            <v>0</v>
          </cell>
          <cell r="L215">
            <v>0</v>
          </cell>
          <cell r="M215">
            <v>80</v>
          </cell>
          <cell r="N215">
            <v>285820.21000000002</v>
          </cell>
          <cell r="O215">
            <v>285820.21000000002</v>
          </cell>
          <cell r="P215">
            <v>0</v>
          </cell>
          <cell r="Q215">
            <v>0</v>
          </cell>
          <cell r="R215">
            <v>285820.21000000002</v>
          </cell>
          <cell r="S215">
            <v>0</v>
          </cell>
          <cell r="T215">
            <v>238338.16</v>
          </cell>
        </row>
        <row r="216">
          <cell r="A216" t="str">
            <v>HYNDEFONSECANETO</v>
          </cell>
          <cell r="B216" t="str">
            <v>223</v>
          </cell>
          <cell r="C216" t="str">
            <v>223</v>
          </cell>
          <cell r="D216">
            <v>1902</v>
          </cell>
          <cell r="E216" t="str">
            <v>HYNDEFONSECANETO</v>
          </cell>
          <cell r="F216" t="str">
            <v>Ativo</v>
          </cell>
          <cell r="G216">
            <v>151796.32999999999</v>
          </cell>
          <cell r="H216">
            <v>163962.21</v>
          </cell>
          <cell r="I216">
            <v>38441</v>
          </cell>
          <cell r="J216">
            <v>0</v>
          </cell>
          <cell r="K216">
            <v>0</v>
          </cell>
          <cell r="L216">
            <v>0</v>
          </cell>
          <cell r="M216">
            <v>26</v>
          </cell>
          <cell r="N216">
            <v>136308.95000000001</v>
          </cell>
          <cell r="O216">
            <v>136308.95000000001</v>
          </cell>
          <cell r="P216">
            <v>0</v>
          </cell>
          <cell r="Q216">
            <v>0</v>
          </cell>
          <cell r="R216">
            <v>136308.95000000001</v>
          </cell>
          <cell r="S216">
            <v>0</v>
          </cell>
          <cell r="T216">
            <v>135910.34</v>
          </cell>
        </row>
        <row r="217">
          <cell r="A217" t="str">
            <v>MIRIANMITSUEMAEDAVELOSOELIAS</v>
          </cell>
          <cell r="B217" t="str">
            <v>224</v>
          </cell>
          <cell r="C217" t="str">
            <v>224</v>
          </cell>
          <cell r="D217">
            <v>2046</v>
          </cell>
          <cell r="E217" t="str">
            <v>MIRIANMITSUEMAEDAVELOSOELIAS</v>
          </cell>
          <cell r="F217" t="str">
            <v>Ativo</v>
          </cell>
          <cell r="G217">
            <v>75457</v>
          </cell>
          <cell r="H217">
            <v>81137.19</v>
          </cell>
          <cell r="I217">
            <v>38412</v>
          </cell>
          <cell r="J217">
            <v>0</v>
          </cell>
          <cell r="K217">
            <v>0</v>
          </cell>
          <cell r="L217">
            <v>0</v>
          </cell>
          <cell r="M217">
            <v>68</v>
          </cell>
          <cell r="N217">
            <v>264588.69</v>
          </cell>
          <cell r="O217">
            <v>264588.69</v>
          </cell>
          <cell r="P217">
            <v>0</v>
          </cell>
          <cell r="Q217">
            <v>0</v>
          </cell>
          <cell r="R217">
            <v>264588.69</v>
          </cell>
          <cell r="S217">
            <v>0</v>
          </cell>
          <cell r="T217">
            <v>237994.65</v>
          </cell>
        </row>
        <row r="218">
          <cell r="A218" t="str">
            <v>DOUGLASMENDONÇA</v>
          </cell>
          <cell r="B218" t="str">
            <v>241</v>
          </cell>
          <cell r="C218" t="str">
            <v>241</v>
          </cell>
          <cell r="D218">
            <v>2770</v>
          </cell>
          <cell r="E218" t="str">
            <v>DOUGLASMENDONÇA</v>
          </cell>
          <cell r="F218" t="str">
            <v>Ativo</v>
          </cell>
          <cell r="G218">
            <v>253800</v>
          </cell>
          <cell r="H218">
            <v>263318.76</v>
          </cell>
          <cell r="I218">
            <v>38226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</row>
        <row r="219">
          <cell r="A219" t="str">
            <v>ALESSANDRANUNESVILELA</v>
          </cell>
          <cell r="B219" t="str">
            <v>242</v>
          </cell>
          <cell r="C219" t="str">
            <v>242</v>
          </cell>
          <cell r="D219">
            <v>2374</v>
          </cell>
          <cell r="E219" t="str">
            <v>ALESSANDRANUNESVILELA</v>
          </cell>
          <cell r="F219" t="str">
            <v>Ativo</v>
          </cell>
          <cell r="G219">
            <v>212973.98</v>
          </cell>
          <cell r="H219">
            <v>225822.67</v>
          </cell>
          <cell r="I219">
            <v>38322</v>
          </cell>
          <cell r="J219">
            <v>0</v>
          </cell>
          <cell r="K219">
            <v>0</v>
          </cell>
          <cell r="L219">
            <v>0</v>
          </cell>
          <cell r="M219">
            <v>2</v>
          </cell>
          <cell r="N219">
            <v>48711.61</v>
          </cell>
          <cell r="O219">
            <v>48711.61</v>
          </cell>
          <cell r="P219">
            <v>0</v>
          </cell>
          <cell r="Q219">
            <v>0</v>
          </cell>
          <cell r="R219">
            <v>48711.61</v>
          </cell>
          <cell r="S219">
            <v>0</v>
          </cell>
          <cell r="T219">
            <v>48711.61</v>
          </cell>
        </row>
        <row r="220">
          <cell r="A220" t="str">
            <v>JULIANOBERBEL</v>
          </cell>
          <cell r="B220" t="str">
            <v>243</v>
          </cell>
          <cell r="C220" t="str">
            <v>243</v>
          </cell>
          <cell r="D220">
            <v>1912</v>
          </cell>
          <cell r="E220" t="str">
            <v>JULIANOBERBEL</v>
          </cell>
          <cell r="F220" t="str">
            <v>Ativo</v>
          </cell>
          <cell r="G220">
            <v>110806.47</v>
          </cell>
          <cell r="H220">
            <v>117653.31</v>
          </cell>
          <cell r="I220">
            <v>38412</v>
          </cell>
          <cell r="J220">
            <v>0</v>
          </cell>
          <cell r="K220">
            <v>0</v>
          </cell>
          <cell r="L220">
            <v>0</v>
          </cell>
          <cell r="M220">
            <v>28</v>
          </cell>
          <cell r="N220">
            <v>200330.99</v>
          </cell>
          <cell r="O220">
            <v>200330.99</v>
          </cell>
          <cell r="P220">
            <v>0</v>
          </cell>
          <cell r="Q220">
            <v>0</v>
          </cell>
          <cell r="R220">
            <v>200330.99</v>
          </cell>
          <cell r="S220">
            <v>0</v>
          </cell>
          <cell r="T220">
            <v>199729.93</v>
          </cell>
        </row>
        <row r="221">
          <cell r="A221" t="str">
            <v>DANIELLANGER</v>
          </cell>
          <cell r="B221" t="str">
            <v>244</v>
          </cell>
          <cell r="C221" t="str">
            <v>244</v>
          </cell>
          <cell r="D221">
            <v>1952</v>
          </cell>
          <cell r="E221" t="str">
            <v>DANIELLANGER</v>
          </cell>
          <cell r="F221" t="str">
            <v>Ativo</v>
          </cell>
          <cell r="G221">
            <v>24400.16</v>
          </cell>
          <cell r="H221">
            <v>26708.03</v>
          </cell>
          <cell r="I221">
            <v>38153</v>
          </cell>
          <cell r="J221">
            <v>8</v>
          </cell>
          <cell r="K221">
            <v>33300.15</v>
          </cell>
          <cell r="L221">
            <v>34715.129999999997</v>
          </cell>
          <cell r="M221">
            <v>69</v>
          </cell>
          <cell r="N221">
            <v>328411.64</v>
          </cell>
          <cell r="O221">
            <v>361711.79000000004</v>
          </cell>
          <cell r="P221">
            <v>0</v>
          </cell>
          <cell r="Q221">
            <v>0</v>
          </cell>
          <cell r="R221">
            <v>363126.77</v>
          </cell>
          <cell r="S221">
            <v>0</v>
          </cell>
          <cell r="T221">
            <v>323792.13</v>
          </cell>
        </row>
        <row r="222">
          <cell r="A222" t="str">
            <v>PERSIOMORASSUTTI</v>
          </cell>
          <cell r="B222" t="str">
            <v>251</v>
          </cell>
          <cell r="C222" t="str">
            <v>251</v>
          </cell>
          <cell r="D222">
            <v>2524</v>
          </cell>
          <cell r="E222" t="str">
            <v>PERSIOMORASSUTTI</v>
          </cell>
          <cell r="F222" t="str">
            <v>Ativo</v>
          </cell>
          <cell r="G222">
            <v>59409.93</v>
          </cell>
          <cell r="H222">
            <v>61198.89</v>
          </cell>
          <cell r="I222">
            <v>38440</v>
          </cell>
          <cell r="J222">
            <v>0</v>
          </cell>
          <cell r="K222">
            <v>0</v>
          </cell>
          <cell r="L222">
            <v>0</v>
          </cell>
          <cell r="M222">
            <v>77</v>
          </cell>
          <cell r="N222">
            <v>314790.55</v>
          </cell>
          <cell r="O222">
            <v>314790.55</v>
          </cell>
          <cell r="P222">
            <v>0</v>
          </cell>
          <cell r="Q222">
            <v>0</v>
          </cell>
          <cell r="R222">
            <v>314790.55</v>
          </cell>
          <cell r="S222">
            <v>0</v>
          </cell>
          <cell r="T222">
            <v>275302.53000000003</v>
          </cell>
        </row>
        <row r="223">
          <cell r="A223" t="str">
            <v>LUISFELIPEGEBRANMAKHLOUF</v>
          </cell>
          <cell r="B223" t="str">
            <v>252</v>
          </cell>
          <cell r="C223" t="str">
            <v>252</v>
          </cell>
          <cell r="D223">
            <v>1924</v>
          </cell>
          <cell r="E223" t="str">
            <v>LUISFELIPEGEBRANMAKHLOUF</v>
          </cell>
          <cell r="F223" t="str">
            <v>Ativo</v>
          </cell>
          <cell r="G223">
            <v>19106.96</v>
          </cell>
          <cell r="H223">
            <v>21272.29</v>
          </cell>
          <cell r="I223">
            <v>38036</v>
          </cell>
          <cell r="J223">
            <v>10</v>
          </cell>
          <cell r="K223">
            <v>38350.75</v>
          </cell>
          <cell r="L223">
            <v>40586.660000000003</v>
          </cell>
          <cell r="M223">
            <v>75</v>
          </cell>
          <cell r="N223">
            <v>320261.09999999998</v>
          </cell>
          <cell r="O223">
            <v>358611.85</v>
          </cell>
          <cell r="P223">
            <v>0</v>
          </cell>
          <cell r="Q223">
            <v>0</v>
          </cell>
          <cell r="R223">
            <v>360847.76</v>
          </cell>
          <cell r="S223">
            <v>0</v>
          </cell>
          <cell r="T223">
            <v>331318.5</v>
          </cell>
        </row>
        <row r="224">
          <cell r="A224" t="str">
            <v>CASSIUSMARCELLUSMARTINSPEREIRA</v>
          </cell>
          <cell r="B224" t="str">
            <v>253</v>
          </cell>
          <cell r="C224" t="str">
            <v>253</v>
          </cell>
          <cell r="D224">
            <v>1805</v>
          </cell>
          <cell r="E224" t="str">
            <v>CASSIUSMARCELLUSMARTINSPEREIRA</v>
          </cell>
          <cell r="F224" t="str">
            <v>Ativo</v>
          </cell>
          <cell r="G224">
            <v>37791.519999999997</v>
          </cell>
          <cell r="H224">
            <v>40272.94</v>
          </cell>
          <cell r="I224">
            <v>38292</v>
          </cell>
          <cell r="J224">
            <v>1</v>
          </cell>
          <cell r="K224">
            <v>1590.3</v>
          </cell>
          <cell r="L224">
            <v>1638.01</v>
          </cell>
          <cell r="M224">
            <v>27</v>
          </cell>
          <cell r="N224">
            <v>308612.89</v>
          </cell>
          <cell r="O224">
            <v>310203.19</v>
          </cell>
          <cell r="P224">
            <v>0</v>
          </cell>
          <cell r="Q224">
            <v>0</v>
          </cell>
          <cell r="R224">
            <v>310250.90000000002</v>
          </cell>
          <cell r="S224">
            <v>0</v>
          </cell>
          <cell r="T224">
            <v>310201.53000000003</v>
          </cell>
        </row>
        <row r="225">
          <cell r="A225" t="str">
            <v>DANIELIRINEUPALAZZINI</v>
          </cell>
          <cell r="B225" t="str">
            <v>254</v>
          </cell>
          <cell r="C225" t="str">
            <v>254</v>
          </cell>
          <cell r="D225">
            <v>2419</v>
          </cell>
          <cell r="E225" t="str">
            <v>DANIELIRINEUPALAZZINI</v>
          </cell>
          <cell r="F225" t="str">
            <v>Ativo</v>
          </cell>
          <cell r="G225">
            <v>56770.22</v>
          </cell>
          <cell r="H225">
            <v>59426.83</v>
          </cell>
          <cell r="I225">
            <v>38412</v>
          </cell>
          <cell r="J225">
            <v>0</v>
          </cell>
          <cell r="K225">
            <v>0</v>
          </cell>
          <cell r="L225">
            <v>0</v>
          </cell>
          <cell r="M225">
            <v>77</v>
          </cell>
          <cell r="N225">
            <v>307871.71000000002</v>
          </cell>
          <cell r="O225">
            <v>307871.71000000002</v>
          </cell>
          <cell r="P225">
            <v>0</v>
          </cell>
          <cell r="Q225">
            <v>0</v>
          </cell>
          <cell r="R225">
            <v>307871.71000000002</v>
          </cell>
          <cell r="S225">
            <v>0</v>
          </cell>
          <cell r="T225">
            <v>271646.40999999997</v>
          </cell>
        </row>
        <row r="226">
          <cell r="A226" t="str">
            <v>HERBERTBENASSICEPERA</v>
          </cell>
          <cell r="B226" t="str">
            <v>261</v>
          </cell>
          <cell r="C226" t="str">
            <v>261</v>
          </cell>
          <cell r="D226">
            <v>2721</v>
          </cell>
          <cell r="E226" t="str">
            <v>HERBERTBENASSICEPERA</v>
          </cell>
          <cell r="F226" t="str">
            <v>Ativo</v>
          </cell>
          <cell r="G226">
            <v>44366.2</v>
          </cell>
          <cell r="H226">
            <v>45179.24</v>
          </cell>
          <cell r="I226">
            <v>38412</v>
          </cell>
          <cell r="J226">
            <v>0</v>
          </cell>
          <cell r="K226">
            <v>0</v>
          </cell>
          <cell r="L226">
            <v>0</v>
          </cell>
          <cell r="M226">
            <v>81</v>
          </cell>
          <cell r="N226">
            <v>327214.90000000002</v>
          </cell>
          <cell r="O226">
            <v>327214.90000000002</v>
          </cell>
          <cell r="P226">
            <v>0</v>
          </cell>
          <cell r="Q226">
            <v>0</v>
          </cell>
          <cell r="R226">
            <v>327214.90000000002</v>
          </cell>
          <cell r="S226">
            <v>0</v>
          </cell>
          <cell r="T226">
            <v>284600.40000000002</v>
          </cell>
        </row>
        <row r="227">
          <cell r="A227" t="str">
            <v>GIANMAUROCANTARELLA</v>
          </cell>
          <cell r="B227" t="str">
            <v>262</v>
          </cell>
          <cell r="C227" t="str">
            <v>262</v>
          </cell>
          <cell r="D227">
            <v>3107</v>
          </cell>
          <cell r="E227" t="str">
            <v>GIANMAUROCANTARELLA</v>
          </cell>
          <cell r="F227" t="str">
            <v>Ativo</v>
          </cell>
          <cell r="G227">
            <v>51346.82</v>
          </cell>
          <cell r="H227">
            <v>51706.5</v>
          </cell>
          <cell r="I227">
            <v>38442</v>
          </cell>
          <cell r="J227">
            <v>0</v>
          </cell>
          <cell r="K227">
            <v>0</v>
          </cell>
          <cell r="L227">
            <v>0</v>
          </cell>
          <cell r="M227">
            <v>25</v>
          </cell>
          <cell r="N227">
            <v>248047.22</v>
          </cell>
          <cell r="O227">
            <v>248047.22</v>
          </cell>
          <cell r="P227">
            <v>0</v>
          </cell>
          <cell r="Q227">
            <v>0</v>
          </cell>
          <cell r="R227">
            <v>248047.22</v>
          </cell>
          <cell r="S227">
            <v>0</v>
          </cell>
          <cell r="T227">
            <v>248047.22</v>
          </cell>
        </row>
        <row r="228">
          <cell r="A228" t="str">
            <v>MARLOSBONELLILEONEL</v>
          </cell>
          <cell r="B228" t="str">
            <v>263</v>
          </cell>
          <cell r="C228" t="str">
            <v>263</v>
          </cell>
          <cell r="D228">
            <v>1921</v>
          </cell>
          <cell r="E228" t="str">
            <v>MARLOSBONELLILEONEL</v>
          </cell>
          <cell r="F228" t="str">
            <v>Ativo</v>
          </cell>
          <cell r="G228">
            <v>119441.94</v>
          </cell>
          <cell r="H228">
            <v>133040.43</v>
          </cell>
          <cell r="I228">
            <v>38412</v>
          </cell>
          <cell r="J228">
            <v>0</v>
          </cell>
          <cell r="K228">
            <v>0</v>
          </cell>
          <cell r="L228">
            <v>0</v>
          </cell>
          <cell r="M228">
            <v>24</v>
          </cell>
          <cell r="N228">
            <v>184207.48</v>
          </cell>
          <cell r="O228">
            <v>184207.48</v>
          </cell>
          <cell r="P228">
            <v>0</v>
          </cell>
          <cell r="Q228">
            <v>0</v>
          </cell>
          <cell r="R228">
            <v>184207.48</v>
          </cell>
          <cell r="S228">
            <v>0</v>
          </cell>
          <cell r="T228">
            <v>184207.48</v>
          </cell>
        </row>
        <row r="229">
          <cell r="A229" t="str">
            <v>ROBERTODACOSTALIMA</v>
          </cell>
          <cell r="B229" t="str">
            <v>264</v>
          </cell>
          <cell r="C229" t="str">
            <v>264</v>
          </cell>
          <cell r="D229">
            <v>1944</v>
          </cell>
          <cell r="E229" t="str">
            <v>ROBERTODACOSTALIMA</v>
          </cell>
          <cell r="F229" t="str">
            <v>Ativo</v>
          </cell>
          <cell r="G229">
            <v>83909.29</v>
          </cell>
          <cell r="H229">
            <v>87047.29</v>
          </cell>
          <cell r="I229">
            <v>38448</v>
          </cell>
          <cell r="J229">
            <v>0</v>
          </cell>
          <cell r="K229">
            <v>0</v>
          </cell>
          <cell r="L229">
            <v>0</v>
          </cell>
          <cell r="M229">
            <v>67</v>
          </cell>
          <cell r="N229">
            <v>276143.37</v>
          </cell>
          <cell r="O229">
            <v>276143.37</v>
          </cell>
          <cell r="P229">
            <v>0</v>
          </cell>
          <cell r="Q229">
            <v>0</v>
          </cell>
          <cell r="R229">
            <v>276143.37</v>
          </cell>
          <cell r="S229">
            <v>0</v>
          </cell>
          <cell r="T229">
            <v>247187.77</v>
          </cell>
        </row>
        <row r="230">
          <cell r="A230" t="str">
            <v>LUCIANODEQUECH</v>
          </cell>
          <cell r="B230" t="str">
            <v>231</v>
          </cell>
          <cell r="C230" t="str">
            <v>231</v>
          </cell>
          <cell r="D230">
            <v>2788</v>
          </cell>
          <cell r="E230" t="str">
            <v>LUCIANODEQUECH</v>
          </cell>
          <cell r="F230" t="str">
            <v>Ativo</v>
          </cell>
          <cell r="G230">
            <v>253800</v>
          </cell>
          <cell r="H230">
            <v>260389.97</v>
          </cell>
          <cell r="I230">
            <v>38258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</row>
        <row r="231">
          <cell r="A231" t="str">
            <v>FRANCESCOBRANCOLINI</v>
          </cell>
          <cell r="B231" t="str">
            <v>232</v>
          </cell>
          <cell r="C231" t="str">
            <v>232</v>
          </cell>
          <cell r="D231">
            <v>2385</v>
          </cell>
          <cell r="E231" t="str">
            <v>FRANCESCOBRANCOLINI</v>
          </cell>
          <cell r="F231" t="str">
            <v>Ativo</v>
          </cell>
          <cell r="G231">
            <v>232938.4</v>
          </cell>
          <cell r="H231">
            <v>249996.41</v>
          </cell>
          <cell r="I231">
            <v>38440</v>
          </cell>
          <cell r="J231">
            <v>0</v>
          </cell>
          <cell r="K231">
            <v>0</v>
          </cell>
          <cell r="L231">
            <v>0</v>
          </cell>
          <cell r="M231">
            <v>3</v>
          </cell>
          <cell r="N231">
            <v>15900</v>
          </cell>
          <cell r="O231">
            <v>15900</v>
          </cell>
          <cell r="P231">
            <v>0</v>
          </cell>
          <cell r="Q231">
            <v>0</v>
          </cell>
          <cell r="R231">
            <v>15900</v>
          </cell>
          <cell r="S231">
            <v>0</v>
          </cell>
          <cell r="T231">
            <v>15900</v>
          </cell>
        </row>
        <row r="232">
          <cell r="A232" t="str">
            <v>LEONARDOTORRESDACOSTA</v>
          </cell>
          <cell r="B232" t="str">
            <v>233</v>
          </cell>
          <cell r="C232" t="str">
            <v>233</v>
          </cell>
          <cell r="D232">
            <v>2054</v>
          </cell>
          <cell r="E232" t="str">
            <v>LEONARDOTORRESDACOSTA</v>
          </cell>
          <cell r="F232" t="str">
            <v>Ativo</v>
          </cell>
          <cell r="G232">
            <v>162306.51</v>
          </cell>
          <cell r="H232">
            <v>175615.09</v>
          </cell>
          <cell r="I232">
            <v>38429</v>
          </cell>
          <cell r="J232">
            <v>0</v>
          </cell>
          <cell r="K232">
            <v>0</v>
          </cell>
          <cell r="L232">
            <v>0</v>
          </cell>
          <cell r="M232">
            <v>24</v>
          </cell>
          <cell r="N232">
            <v>131674.76</v>
          </cell>
          <cell r="O232">
            <v>131674.76</v>
          </cell>
          <cell r="P232">
            <v>0</v>
          </cell>
          <cell r="Q232">
            <v>0</v>
          </cell>
          <cell r="R232">
            <v>131674.76</v>
          </cell>
          <cell r="S232">
            <v>0</v>
          </cell>
          <cell r="T232">
            <v>131674.76</v>
          </cell>
        </row>
        <row r="233">
          <cell r="A233" t="str">
            <v>ALEXANDREMARCONDESDEMOURACOSTA</v>
          </cell>
          <cell r="B233" t="str">
            <v>234</v>
          </cell>
          <cell r="C233" t="str">
            <v>234</v>
          </cell>
          <cell r="D233">
            <v>2628</v>
          </cell>
          <cell r="E233" t="str">
            <v>ALEXANDREMARCONDESDEMOURACOSTA</v>
          </cell>
          <cell r="F233" t="str">
            <v>Ativo</v>
          </cell>
          <cell r="G233">
            <v>91187.75</v>
          </cell>
          <cell r="H233">
            <v>94316.96</v>
          </cell>
          <cell r="I233">
            <v>38412</v>
          </cell>
          <cell r="J233">
            <v>0</v>
          </cell>
          <cell r="K233">
            <v>0</v>
          </cell>
          <cell r="L233">
            <v>0</v>
          </cell>
          <cell r="M233">
            <v>35</v>
          </cell>
          <cell r="N233">
            <v>224024.31</v>
          </cell>
          <cell r="O233">
            <v>224024.31</v>
          </cell>
          <cell r="P233">
            <v>0</v>
          </cell>
          <cell r="Q233">
            <v>0</v>
          </cell>
          <cell r="R233">
            <v>224024.31</v>
          </cell>
          <cell r="S233">
            <v>0</v>
          </cell>
          <cell r="T233">
            <v>220443.38</v>
          </cell>
        </row>
        <row r="234">
          <cell r="A234" t="str">
            <v>JOSUEBACALTCHUK</v>
          </cell>
          <cell r="B234" t="str">
            <v>272</v>
          </cell>
          <cell r="C234" t="str">
            <v>272</v>
          </cell>
          <cell r="D234">
            <v>2495</v>
          </cell>
          <cell r="E234" t="str">
            <v>JOSUEBACALTCHUK</v>
          </cell>
          <cell r="F234" t="str">
            <v>Ativo</v>
          </cell>
          <cell r="G234">
            <v>214621.78</v>
          </cell>
          <cell r="H234">
            <v>223649.99</v>
          </cell>
          <cell r="I234">
            <v>38412</v>
          </cell>
          <cell r="J234">
            <v>0</v>
          </cell>
          <cell r="K234">
            <v>0</v>
          </cell>
          <cell r="L234">
            <v>0</v>
          </cell>
          <cell r="M234">
            <v>32</v>
          </cell>
          <cell r="N234">
            <v>374635.82</v>
          </cell>
          <cell r="O234">
            <v>374635.82</v>
          </cell>
          <cell r="P234">
            <v>0</v>
          </cell>
          <cell r="Q234">
            <v>0</v>
          </cell>
          <cell r="R234">
            <v>374635.82</v>
          </cell>
          <cell r="S234">
            <v>0</v>
          </cell>
          <cell r="T234">
            <v>371831.89</v>
          </cell>
        </row>
        <row r="235">
          <cell r="A235" t="str">
            <v>FERNANDASTEINNEGRINI</v>
          </cell>
          <cell r="B235" t="str">
            <v>273</v>
          </cell>
          <cell r="C235" t="str">
            <v>273</v>
          </cell>
          <cell r="D235">
            <v>2726</v>
          </cell>
          <cell r="E235" t="str">
            <v>FERNANDASTEINNEGRINI</v>
          </cell>
          <cell r="F235" t="str">
            <v>Ativo</v>
          </cell>
          <cell r="G235">
            <v>133299.81</v>
          </cell>
          <cell r="H235">
            <v>136335.14000000001</v>
          </cell>
          <cell r="I235">
            <v>38443</v>
          </cell>
          <cell r="J235">
            <v>2</v>
          </cell>
          <cell r="K235">
            <v>60524.44</v>
          </cell>
          <cell r="L235">
            <v>62057.72</v>
          </cell>
          <cell r="M235">
            <v>14</v>
          </cell>
          <cell r="N235">
            <v>423671.08</v>
          </cell>
          <cell r="O235">
            <v>484195.52</v>
          </cell>
          <cell r="P235">
            <v>0</v>
          </cell>
          <cell r="Q235">
            <v>0</v>
          </cell>
          <cell r="R235">
            <v>485728.8</v>
          </cell>
          <cell r="S235">
            <v>0</v>
          </cell>
          <cell r="T235">
            <v>485728.8</v>
          </cell>
        </row>
        <row r="236">
          <cell r="A236" t="str">
            <v>SERGIOLUIZBARTCZAK</v>
          </cell>
          <cell r="B236" t="str">
            <v>271</v>
          </cell>
          <cell r="C236" t="str">
            <v>271</v>
          </cell>
          <cell r="D236">
            <v>2496</v>
          </cell>
          <cell r="E236" t="str">
            <v>SERGIOLUIZBARTCZAK</v>
          </cell>
          <cell r="F236" t="str">
            <v>Ativo</v>
          </cell>
          <cell r="G236">
            <v>214621.78</v>
          </cell>
          <cell r="H236">
            <v>223688.03</v>
          </cell>
          <cell r="I236">
            <v>38412</v>
          </cell>
          <cell r="J236">
            <v>0</v>
          </cell>
          <cell r="K236">
            <v>0</v>
          </cell>
          <cell r="L236">
            <v>0</v>
          </cell>
          <cell r="M236">
            <v>32</v>
          </cell>
          <cell r="N236">
            <v>374635.82</v>
          </cell>
          <cell r="O236">
            <v>374635.82</v>
          </cell>
          <cell r="P236">
            <v>0</v>
          </cell>
          <cell r="Q236">
            <v>0</v>
          </cell>
          <cell r="R236">
            <v>374635.82</v>
          </cell>
          <cell r="S236">
            <v>0</v>
          </cell>
          <cell r="T236">
            <v>371831.89</v>
          </cell>
        </row>
        <row r="237">
          <cell r="F237" t="str">
            <v>98 Unidades totalizadas por Bloco:</v>
          </cell>
          <cell r="G237">
            <v>9894160.1600000001</v>
          </cell>
          <cell r="H237">
            <v>10460253.220000001</v>
          </cell>
          <cell r="J237">
            <v>27</v>
          </cell>
          <cell r="K237">
            <v>188512.67</v>
          </cell>
          <cell r="L237">
            <v>196153.25</v>
          </cell>
          <cell r="M237">
            <v>3793</v>
          </cell>
          <cell r="N237">
            <v>21066170.59</v>
          </cell>
          <cell r="O237">
            <v>51556244.959999979</v>
          </cell>
          <cell r="P237">
            <v>0</v>
          </cell>
          <cell r="Q237">
            <v>0</v>
          </cell>
          <cell r="R237">
            <v>21262323.84</v>
          </cell>
          <cell r="S237">
            <v>0</v>
          </cell>
          <cell r="T237">
            <v>20175134.59</v>
          </cell>
        </row>
        <row r="239">
          <cell r="F239" t="str">
            <v>210 Unidades totalizadas por Empreendimento:</v>
          </cell>
          <cell r="G239">
            <v>24383509.510000002</v>
          </cell>
          <cell r="H239">
            <v>26032275.739999998</v>
          </cell>
          <cell r="J239">
            <v>51</v>
          </cell>
          <cell r="K239">
            <v>318661.71000000002</v>
          </cell>
          <cell r="L239">
            <v>332607</v>
          </cell>
          <cell r="M239">
            <v>8663</v>
          </cell>
          <cell r="N239">
            <v>51237583.25</v>
          </cell>
          <cell r="P239">
            <v>0</v>
          </cell>
          <cell r="Q239">
            <v>0</v>
          </cell>
          <cell r="R239">
            <v>51570190.25</v>
          </cell>
          <cell r="S239">
            <v>6.72</v>
          </cell>
          <cell r="T239">
            <v>48473140.07</v>
          </cell>
        </row>
        <row r="240">
          <cell r="O240">
            <v>262387.38000000268</v>
          </cell>
        </row>
        <row r="242">
          <cell r="C242" t="str">
            <v>Parâmetros selecionados:</v>
          </cell>
        </row>
        <row r="245">
          <cell r="C245" t="str">
            <v>Todas as parcelas ** Todos os termos ** Contratos de todos os status ** Data base: 31/12/2004</v>
          </cell>
        </row>
        <row r="246">
          <cell r="C246" t="str">
            <v xml:space="preserve"> ** Considerando contratos de  Unidades,  Garagens,  Bens ** Tipo de contratos: Permuta, Venda, Aluguel</v>
          </cell>
        </row>
        <row r="248">
          <cell r="C248" t="str">
            <v>M:\FORMATOS\CarteiraDBM\Temp_AGRA5_JGOMES\R_CAR_Sintese_financeira_empreendimento.rpt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$98"/>
      <sheetName val="PASSIVO"/>
      <sheetName val="ATIVO"/>
    </sheetNames>
    <sheetDataSet>
      <sheetData sheetId="0" refreshError="1">
        <row r="1">
          <cell r="C1" t="str">
            <v>COTAÇÕES  DO  DÓLAR  RELATIVO  AO  ANO  DE  1998</v>
          </cell>
        </row>
        <row r="2">
          <cell r="B2" t="str">
            <v xml:space="preserve"> JANEIRO/98</v>
          </cell>
          <cell r="D2" t="str">
            <v xml:space="preserve"> FEVEREIRO/98</v>
          </cell>
          <cell r="F2" t="str">
            <v>MARCO/98</v>
          </cell>
          <cell r="H2" t="str">
            <v xml:space="preserve"> ABRIL/98</v>
          </cell>
          <cell r="J2" t="str">
            <v xml:space="preserve"> MAIO/98</v>
          </cell>
          <cell r="L2" t="str">
            <v xml:space="preserve"> JUNHO/98</v>
          </cell>
          <cell r="N2" t="str">
            <v xml:space="preserve"> JULHO/98</v>
          </cell>
          <cell r="P2" t="str">
            <v xml:space="preserve">       AGOSTO/98</v>
          </cell>
          <cell r="R2" t="str">
            <v xml:space="preserve">    SETEMBRO/98</v>
          </cell>
          <cell r="T2" t="str">
            <v xml:space="preserve"> OUTUBRO/98</v>
          </cell>
          <cell r="V2" t="str">
            <v xml:space="preserve"> NOVEMBRO/98</v>
          </cell>
          <cell r="X2" t="str">
            <v xml:space="preserve"> DEZEMBRO/98</v>
          </cell>
        </row>
        <row r="3">
          <cell r="A3" t="str">
            <v>DIA</v>
          </cell>
          <cell r="B3" t="str">
            <v>COMPRA</v>
          </cell>
          <cell r="C3" t="str">
            <v>VENDA</v>
          </cell>
          <cell r="D3" t="str">
            <v>COMPRA</v>
          </cell>
          <cell r="E3" t="str">
            <v>VENDA</v>
          </cell>
          <cell r="F3" t="str">
            <v>COMPRA</v>
          </cell>
          <cell r="G3" t="str">
            <v>VENDA</v>
          </cell>
          <cell r="H3" t="str">
            <v>COMPRA</v>
          </cell>
          <cell r="I3" t="str">
            <v>VENDA</v>
          </cell>
          <cell r="J3" t="str">
            <v>COMPRA</v>
          </cell>
          <cell r="K3" t="str">
            <v>VENDA</v>
          </cell>
          <cell r="L3" t="str">
            <v>COMPRA</v>
          </cell>
          <cell r="M3" t="str">
            <v>VENDA</v>
          </cell>
          <cell r="N3" t="str">
            <v>COMPRA</v>
          </cell>
          <cell r="O3" t="str">
            <v>VENDA</v>
          </cell>
          <cell r="P3" t="str">
            <v>COMPRA</v>
          </cell>
          <cell r="Q3" t="str">
            <v>VENDA</v>
          </cell>
          <cell r="R3" t="str">
            <v>COMPRA</v>
          </cell>
          <cell r="S3" t="str">
            <v>VENDA</v>
          </cell>
          <cell r="T3" t="str">
            <v>COMPRA</v>
          </cell>
          <cell r="U3" t="str">
            <v>VENDA</v>
          </cell>
          <cell r="V3" t="str">
            <v>COMPRA</v>
          </cell>
          <cell r="W3" t="str">
            <v>VENDA</v>
          </cell>
          <cell r="X3" t="str">
            <v>COMPRA</v>
          </cell>
          <cell r="Y3" t="str">
            <v>VENDA</v>
          </cell>
          <cell r="Z3" t="str">
            <v>DIA</v>
          </cell>
        </row>
        <row r="5">
          <cell r="A5">
            <v>1</v>
          </cell>
          <cell r="B5">
            <v>1.1155999999999999</v>
          </cell>
          <cell r="C5">
            <v>1.1164000000000001</v>
          </cell>
          <cell r="E5">
            <v>1.1236999999999999</v>
          </cell>
          <cell r="G5">
            <v>1.1304000000000001</v>
          </cell>
          <cell r="H5">
            <v>1.1367</v>
          </cell>
          <cell r="I5">
            <v>1.1375</v>
          </cell>
          <cell r="K5">
            <v>1.1443000000000001</v>
          </cell>
          <cell r="L5">
            <v>1.1512</v>
          </cell>
          <cell r="M5">
            <v>1.1519999999999999</v>
          </cell>
          <cell r="N5">
            <v>1.1564000000000001</v>
          </cell>
          <cell r="O5">
            <v>1.1572</v>
          </cell>
          <cell r="Q5">
            <v>1.1634</v>
          </cell>
          <cell r="R5">
            <v>1.1763999999999999</v>
          </cell>
          <cell r="S5">
            <v>1.1772</v>
          </cell>
          <cell r="T5">
            <v>1.1798999999999999</v>
          </cell>
          <cell r="U5">
            <v>1.1807000000000001</v>
          </cell>
          <cell r="W5">
            <v>1.1932</v>
          </cell>
          <cell r="X5">
            <v>1.2008000000000001</v>
          </cell>
          <cell r="Y5">
            <v>1.2016</v>
          </cell>
          <cell r="Z5">
            <v>1</v>
          </cell>
        </row>
        <row r="6">
          <cell r="A6">
            <v>2</v>
          </cell>
          <cell r="B6">
            <v>1.1156999999999999</v>
          </cell>
          <cell r="C6">
            <v>1.1165</v>
          </cell>
          <cell r="D6">
            <v>1.1228</v>
          </cell>
          <cell r="E6">
            <v>1.1235999999999999</v>
          </cell>
          <cell r="F6">
            <v>1.1296999999999999</v>
          </cell>
          <cell r="G6">
            <v>1.1305000000000001</v>
          </cell>
          <cell r="H6">
            <v>1.1367</v>
          </cell>
          <cell r="I6">
            <v>1.1375</v>
          </cell>
          <cell r="K6">
            <v>1.1443000000000001</v>
          </cell>
          <cell r="L6">
            <v>1.1509</v>
          </cell>
          <cell r="M6">
            <v>1.1516999999999999</v>
          </cell>
          <cell r="N6">
            <v>1.1564000000000001</v>
          </cell>
          <cell r="O6">
            <v>1.1572</v>
          </cell>
          <cell r="Q6">
            <v>1.1634</v>
          </cell>
          <cell r="R6">
            <v>1.1766000000000001</v>
          </cell>
          <cell r="S6">
            <v>1.1774</v>
          </cell>
          <cell r="T6">
            <v>1.1829000000000001</v>
          </cell>
          <cell r="U6">
            <v>1.1837</v>
          </cell>
          <cell r="W6">
            <v>1.1932</v>
          </cell>
          <cell r="X6">
            <v>1.2004999999999999</v>
          </cell>
          <cell r="Y6">
            <v>1.2013</v>
          </cell>
          <cell r="Z6">
            <v>2</v>
          </cell>
        </row>
        <row r="7">
          <cell r="A7">
            <v>3</v>
          </cell>
          <cell r="C7">
            <v>1.1165</v>
          </cell>
          <cell r="D7">
            <v>1.1235999999999999</v>
          </cell>
          <cell r="E7">
            <v>1.1244000000000001</v>
          </cell>
          <cell r="F7">
            <v>1.1297999999999999</v>
          </cell>
          <cell r="G7">
            <v>1.1306</v>
          </cell>
          <cell r="H7">
            <v>1.1375999999999999</v>
          </cell>
          <cell r="I7">
            <v>1.1384000000000001</v>
          </cell>
          <cell r="K7">
            <v>1.1443000000000001</v>
          </cell>
          <cell r="L7">
            <v>1.151</v>
          </cell>
          <cell r="M7">
            <v>1.1517999999999999</v>
          </cell>
          <cell r="N7">
            <v>1.1567000000000001</v>
          </cell>
          <cell r="O7">
            <v>1.1575</v>
          </cell>
          <cell r="P7">
            <v>1.1635</v>
          </cell>
          <cell r="Q7">
            <v>1.1642999999999999</v>
          </cell>
          <cell r="R7">
            <v>1.1772</v>
          </cell>
          <cell r="S7">
            <v>1.1779999999999999</v>
          </cell>
          <cell r="U7">
            <v>1.1837</v>
          </cell>
          <cell r="V7">
            <v>1.1920999999999999</v>
          </cell>
          <cell r="W7">
            <v>1.1929000000000001</v>
          </cell>
          <cell r="X7">
            <v>1.2015</v>
          </cell>
          <cell r="Y7">
            <v>1.2022999999999999</v>
          </cell>
          <cell r="Z7">
            <v>3</v>
          </cell>
        </row>
        <row r="8">
          <cell r="A8">
            <v>4</v>
          </cell>
          <cell r="C8">
            <v>1.1165</v>
          </cell>
          <cell r="D8">
            <v>1.1236999999999999</v>
          </cell>
          <cell r="E8">
            <v>1.1245000000000001</v>
          </cell>
          <cell r="F8">
            <v>1.1306</v>
          </cell>
          <cell r="G8">
            <v>1.1314</v>
          </cell>
          <cell r="I8">
            <v>1.1384000000000001</v>
          </cell>
          <cell r="J8">
            <v>1.1434</v>
          </cell>
          <cell r="K8">
            <v>1.1442000000000001</v>
          </cell>
          <cell r="L8">
            <v>1.1509</v>
          </cell>
          <cell r="M8">
            <v>1.1516999999999999</v>
          </cell>
          <cell r="O8">
            <v>1.1575</v>
          </cell>
          <cell r="P8">
            <v>1.1651</v>
          </cell>
          <cell r="Q8">
            <v>1.1658999999999999</v>
          </cell>
          <cell r="R8">
            <v>1.1776</v>
          </cell>
          <cell r="S8">
            <v>1.1783999999999999</v>
          </cell>
          <cell r="U8">
            <v>1.1837</v>
          </cell>
          <cell r="V8">
            <v>1.1908000000000001</v>
          </cell>
          <cell r="W8">
            <v>1.1916</v>
          </cell>
          <cell r="X8">
            <v>1.2018</v>
          </cell>
          <cell r="Y8">
            <v>1.2025999999999999</v>
          </cell>
          <cell r="Z8">
            <v>4</v>
          </cell>
        </row>
        <row r="9">
          <cell r="A9">
            <v>5</v>
          </cell>
          <cell r="B9">
            <v>1.1156999999999999</v>
          </cell>
          <cell r="C9">
            <v>1.1165</v>
          </cell>
          <cell r="D9">
            <v>1.1236999999999999</v>
          </cell>
          <cell r="E9">
            <v>1.1245000000000001</v>
          </cell>
          <cell r="F9">
            <v>1.1306</v>
          </cell>
          <cell r="G9">
            <v>1.1314</v>
          </cell>
          <cell r="I9">
            <v>1.1384000000000001</v>
          </cell>
          <cell r="J9">
            <v>1.1440999999999999</v>
          </cell>
          <cell r="K9">
            <v>1.1449</v>
          </cell>
          <cell r="L9">
            <v>1.1516</v>
          </cell>
          <cell r="M9">
            <v>1.1524000000000001</v>
          </cell>
          <cell r="O9">
            <v>1.1575</v>
          </cell>
          <cell r="P9">
            <v>1.1662999999999999</v>
          </cell>
          <cell r="Q9">
            <v>1.1671</v>
          </cell>
          <cell r="S9">
            <v>1.1783999999999999</v>
          </cell>
          <cell r="T9">
            <v>1.1852</v>
          </cell>
          <cell r="U9">
            <v>1.1859999999999999</v>
          </cell>
          <cell r="V9">
            <v>1.1897</v>
          </cell>
          <cell r="W9">
            <v>1.1904999999999999</v>
          </cell>
          <cell r="Y9">
            <v>1.2025999999999999</v>
          </cell>
          <cell r="Z9">
            <v>5</v>
          </cell>
        </row>
        <row r="10">
          <cell r="A10">
            <v>6</v>
          </cell>
          <cell r="B10">
            <v>1.1161000000000001</v>
          </cell>
          <cell r="C10">
            <v>1.1169</v>
          </cell>
          <cell r="D10">
            <v>1.1246</v>
          </cell>
          <cell r="E10">
            <v>1.1254</v>
          </cell>
          <cell r="F10">
            <v>1.1307</v>
          </cell>
          <cell r="G10">
            <v>1.1315</v>
          </cell>
          <cell r="H10">
            <v>1.1379999999999999</v>
          </cell>
          <cell r="I10">
            <v>1.1388</v>
          </cell>
          <cell r="J10">
            <v>1.1444000000000001</v>
          </cell>
          <cell r="K10">
            <v>1.1452</v>
          </cell>
          <cell r="M10">
            <v>1.1524000000000001</v>
          </cell>
          <cell r="N10">
            <v>1.1575</v>
          </cell>
          <cell r="O10">
            <v>1.1583000000000001</v>
          </cell>
          <cell r="P10">
            <v>1.1673</v>
          </cell>
          <cell r="Q10">
            <v>1.1680999999999999</v>
          </cell>
          <cell r="S10">
            <v>1.1783999999999999</v>
          </cell>
          <cell r="T10">
            <v>1.1840999999999999</v>
          </cell>
          <cell r="U10">
            <v>1.1849000000000001</v>
          </cell>
          <cell r="V10">
            <v>1.1876</v>
          </cell>
          <cell r="W10">
            <v>1.1883999999999999</v>
          </cell>
          <cell r="Y10">
            <v>1.2025999999999999</v>
          </cell>
          <cell r="Z10">
            <v>6</v>
          </cell>
        </row>
        <row r="11">
          <cell r="A11">
            <v>7</v>
          </cell>
          <cell r="B11">
            <v>1.1167</v>
          </cell>
          <cell r="C11">
            <v>1.1174999999999999</v>
          </cell>
          <cell r="E11">
            <v>1.1254</v>
          </cell>
          <cell r="G11">
            <v>1.1315</v>
          </cell>
          <cell r="H11">
            <v>1.1379999999999999</v>
          </cell>
          <cell r="I11">
            <v>1.1388</v>
          </cell>
          <cell r="J11">
            <v>1.1443000000000001</v>
          </cell>
          <cell r="K11">
            <v>1.1451</v>
          </cell>
          <cell r="M11">
            <v>1.1524000000000001</v>
          </cell>
          <cell r="N11">
            <v>1.1580999999999999</v>
          </cell>
          <cell r="O11">
            <v>1.1589</v>
          </cell>
          <cell r="P11">
            <v>1.1675</v>
          </cell>
          <cell r="Q11">
            <v>1.1682999999999999</v>
          </cell>
          <cell r="S11">
            <v>1.1783999999999999</v>
          </cell>
          <cell r="T11">
            <v>1.1822999999999999</v>
          </cell>
          <cell r="U11">
            <v>1.1831</v>
          </cell>
          <cell r="W11">
            <v>1.1883999999999999</v>
          </cell>
          <cell r="X11">
            <v>1.2020999999999999</v>
          </cell>
          <cell r="Y11">
            <v>1.2029000000000001</v>
          </cell>
          <cell r="Z11">
            <v>7</v>
          </cell>
        </row>
        <row r="12">
          <cell r="A12">
            <v>8</v>
          </cell>
          <cell r="B12">
            <v>1.1172</v>
          </cell>
          <cell r="C12">
            <v>1.1180000000000001</v>
          </cell>
          <cell r="E12">
            <v>1.1254</v>
          </cell>
          <cell r="G12">
            <v>1.1315</v>
          </cell>
          <cell r="H12">
            <v>1.1386000000000001</v>
          </cell>
          <cell r="I12">
            <v>1.1394</v>
          </cell>
          <cell r="J12">
            <v>1.1447000000000001</v>
          </cell>
          <cell r="K12">
            <v>1.1455</v>
          </cell>
          <cell r="L12">
            <v>1.1520999999999999</v>
          </cell>
          <cell r="M12">
            <v>1.1529</v>
          </cell>
          <cell r="N12">
            <v>1.1589</v>
          </cell>
          <cell r="O12">
            <v>1.1597</v>
          </cell>
          <cell r="Q12">
            <v>1.1682999999999999</v>
          </cell>
          <cell r="R12">
            <v>1.1760999999999999</v>
          </cell>
          <cell r="S12">
            <v>1.1769000000000001</v>
          </cell>
          <cell r="T12">
            <v>1.1838</v>
          </cell>
          <cell r="U12">
            <v>1.1846000000000001</v>
          </cell>
          <cell r="W12">
            <v>1.1883999999999999</v>
          </cell>
          <cell r="X12">
            <v>1.2027000000000001</v>
          </cell>
          <cell r="Y12">
            <v>1.2035</v>
          </cell>
          <cell r="Z12">
            <v>8</v>
          </cell>
        </row>
        <row r="13">
          <cell r="A13">
            <v>9</v>
          </cell>
          <cell r="B13">
            <v>1.1175999999999999</v>
          </cell>
          <cell r="C13">
            <v>1.1184000000000001</v>
          </cell>
          <cell r="D13">
            <v>1.1247</v>
          </cell>
          <cell r="E13">
            <v>1.1254999999999999</v>
          </cell>
          <cell r="F13">
            <v>1.1315</v>
          </cell>
          <cell r="G13">
            <v>1.1323000000000001</v>
          </cell>
          <cell r="I13">
            <v>1.1394</v>
          </cell>
          <cell r="K13">
            <v>1.1455</v>
          </cell>
          <cell r="L13">
            <v>1.1528</v>
          </cell>
          <cell r="M13">
            <v>1.1536</v>
          </cell>
          <cell r="N13">
            <v>1.1604000000000001</v>
          </cell>
          <cell r="O13">
            <v>1.1612</v>
          </cell>
          <cell r="Q13">
            <v>1.1682999999999999</v>
          </cell>
          <cell r="R13">
            <v>1.1783999999999999</v>
          </cell>
          <cell r="S13">
            <v>1.1792</v>
          </cell>
          <cell r="T13">
            <v>1.1859</v>
          </cell>
          <cell r="U13">
            <v>1.1867000000000001</v>
          </cell>
          <cell r="V13">
            <v>1.1891</v>
          </cell>
          <cell r="W13">
            <v>1.1899</v>
          </cell>
          <cell r="X13">
            <v>1.2029000000000001</v>
          </cell>
          <cell r="Y13">
            <v>1.2037</v>
          </cell>
          <cell r="Z13">
            <v>9</v>
          </cell>
        </row>
        <row r="14">
          <cell r="A14">
            <v>10</v>
          </cell>
          <cell r="C14">
            <v>1.1184000000000001</v>
          </cell>
          <cell r="D14">
            <v>1.1255999999999999</v>
          </cell>
          <cell r="E14">
            <v>1.1264000000000001</v>
          </cell>
          <cell r="F14">
            <v>1.1315999999999999</v>
          </cell>
          <cell r="G14">
            <v>1.1324000000000001</v>
          </cell>
          <cell r="I14">
            <v>1.1394</v>
          </cell>
          <cell r="K14">
            <v>1.1455</v>
          </cell>
          <cell r="L14">
            <v>1.1537999999999999</v>
          </cell>
          <cell r="M14">
            <v>1.1546000000000001</v>
          </cell>
          <cell r="N14">
            <v>1.1604000000000001</v>
          </cell>
          <cell r="O14">
            <v>1.1612</v>
          </cell>
          <cell r="P14">
            <v>1.1684000000000001</v>
          </cell>
          <cell r="Q14">
            <v>1.1692</v>
          </cell>
          <cell r="R14">
            <v>1.1786000000000001</v>
          </cell>
          <cell r="S14">
            <v>1.1794</v>
          </cell>
          <cell r="U14">
            <v>1.1867000000000001</v>
          </cell>
          <cell r="V14">
            <v>1.1902999999999999</v>
          </cell>
          <cell r="W14">
            <v>1.1911</v>
          </cell>
          <cell r="X14">
            <v>1.2025999999999999</v>
          </cell>
          <cell r="Y14">
            <v>1.2034</v>
          </cell>
          <cell r="Z14">
            <v>10</v>
          </cell>
        </row>
        <row r="15">
          <cell r="A15">
            <v>11</v>
          </cell>
          <cell r="C15">
            <v>1.1184000000000001</v>
          </cell>
          <cell r="D15">
            <v>1.1256999999999999</v>
          </cell>
          <cell r="E15">
            <v>1.1265000000000001</v>
          </cell>
          <cell r="F15">
            <v>1.1316999999999999</v>
          </cell>
          <cell r="G15">
            <v>1.1325000000000001</v>
          </cell>
          <cell r="I15">
            <v>1.1394</v>
          </cell>
          <cell r="J15">
            <v>1.1451</v>
          </cell>
          <cell r="K15">
            <v>1.1458999999999999</v>
          </cell>
          <cell r="M15">
            <v>1.1546000000000001</v>
          </cell>
          <cell r="O15">
            <v>1.1612</v>
          </cell>
          <cell r="P15">
            <v>1.1680999999999999</v>
          </cell>
          <cell r="Q15">
            <v>1.1689000000000001</v>
          </cell>
          <cell r="R15">
            <v>1.1785000000000001</v>
          </cell>
          <cell r="S15">
            <v>1.1793</v>
          </cell>
          <cell r="U15">
            <v>1.1867000000000001</v>
          </cell>
          <cell r="V15">
            <v>1.19</v>
          </cell>
          <cell r="W15">
            <v>1.1908000000000001</v>
          </cell>
          <cell r="X15">
            <v>1.2032</v>
          </cell>
          <cell r="Y15">
            <v>1.204</v>
          </cell>
          <cell r="Z15">
            <v>11</v>
          </cell>
        </row>
        <row r="16">
          <cell r="A16">
            <v>12</v>
          </cell>
          <cell r="B16">
            <v>1.1184000000000001</v>
          </cell>
          <cell r="C16">
            <v>1.1192</v>
          </cell>
          <cell r="D16">
            <v>1.1259999999999999</v>
          </cell>
          <cell r="E16">
            <v>1.1268</v>
          </cell>
          <cell r="F16">
            <v>1.1319999999999999</v>
          </cell>
          <cell r="G16">
            <v>1.1328</v>
          </cell>
          <cell r="I16">
            <v>1.1394</v>
          </cell>
          <cell r="J16">
            <v>1.1455</v>
          </cell>
          <cell r="K16">
            <v>1.1463000000000001</v>
          </cell>
          <cell r="L16">
            <v>1.1545000000000001</v>
          </cell>
          <cell r="M16">
            <v>1.1553</v>
          </cell>
          <cell r="O16">
            <v>1.1612</v>
          </cell>
          <cell r="P16">
            <v>1.1692</v>
          </cell>
          <cell r="Q16">
            <v>1.17</v>
          </cell>
          <cell r="S16">
            <v>1.1793</v>
          </cell>
          <cell r="U16">
            <v>1.1867000000000001</v>
          </cell>
          <cell r="V16">
            <v>1.1904999999999999</v>
          </cell>
          <cell r="W16">
            <v>1.1913</v>
          </cell>
          <cell r="Y16">
            <v>1.204</v>
          </cell>
          <cell r="Z16">
            <v>12</v>
          </cell>
        </row>
        <row r="17">
          <cell r="A17">
            <v>13</v>
          </cell>
          <cell r="B17">
            <v>1.1178999999999999</v>
          </cell>
          <cell r="C17">
            <v>1.1187</v>
          </cell>
          <cell r="D17">
            <v>1.1268</v>
          </cell>
          <cell r="E17">
            <v>1.1275999999999999</v>
          </cell>
          <cell r="F17">
            <v>1.1326000000000001</v>
          </cell>
          <cell r="G17">
            <v>1.1334</v>
          </cell>
          <cell r="H17">
            <v>1.1389</v>
          </cell>
          <cell r="I17">
            <v>1.1396999999999999</v>
          </cell>
          <cell r="J17">
            <v>1.1466000000000001</v>
          </cell>
          <cell r="K17">
            <v>1.1474</v>
          </cell>
          <cell r="M17">
            <v>1.1553</v>
          </cell>
          <cell r="N17">
            <v>1.1611</v>
          </cell>
          <cell r="O17">
            <v>1.1618999999999999</v>
          </cell>
          <cell r="P17">
            <v>1.1708000000000001</v>
          </cell>
          <cell r="Q17">
            <v>1.1716</v>
          </cell>
          <cell r="S17">
            <v>1.1793</v>
          </cell>
          <cell r="T17">
            <v>1.1869000000000001</v>
          </cell>
          <cell r="U17">
            <v>1.1877</v>
          </cell>
          <cell r="V17">
            <v>1.1907000000000001</v>
          </cell>
          <cell r="W17">
            <v>1.1915</v>
          </cell>
          <cell r="Y17">
            <v>1.204</v>
          </cell>
          <cell r="Z17">
            <v>13</v>
          </cell>
        </row>
        <row r="18">
          <cell r="A18">
            <v>14</v>
          </cell>
          <cell r="B18">
            <v>1.1182000000000001</v>
          </cell>
          <cell r="C18">
            <v>1.119</v>
          </cell>
          <cell r="E18">
            <v>1.1275999999999999</v>
          </cell>
          <cell r="G18">
            <v>1.1334</v>
          </cell>
          <cell r="H18">
            <v>1.1395999999999999</v>
          </cell>
          <cell r="I18">
            <v>1.1404000000000001</v>
          </cell>
          <cell r="J18">
            <v>1.1465000000000001</v>
          </cell>
          <cell r="K18">
            <v>1.1473</v>
          </cell>
          <cell r="M18">
            <v>1.1553</v>
          </cell>
          <cell r="N18">
            <v>1.1626000000000001</v>
          </cell>
          <cell r="O18">
            <v>1.1634</v>
          </cell>
          <cell r="P18">
            <v>1.1708000000000001</v>
          </cell>
          <cell r="Q18">
            <v>1.1716</v>
          </cell>
          <cell r="R18">
            <v>1.1795</v>
          </cell>
          <cell r="S18">
            <v>1.1802999999999999</v>
          </cell>
          <cell r="T18">
            <v>1.1879999999999999</v>
          </cell>
          <cell r="U18">
            <v>1.1888000000000001</v>
          </cell>
          <cell r="W18">
            <v>1.1915</v>
          </cell>
          <cell r="X18">
            <v>1.204</v>
          </cell>
          <cell r="Y18">
            <v>1.2048000000000001</v>
          </cell>
          <cell r="Z18">
            <v>14</v>
          </cell>
        </row>
        <row r="19">
          <cell r="A19">
            <v>15</v>
          </cell>
          <cell r="B19">
            <v>1.1197999999999999</v>
          </cell>
          <cell r="C19">
            <v>1.1206</v>
          </cell>
          <cell r="E19">
            <v>1.1275999999999999</v>
          </cell>
          <cell r="G19">
            <v>1.1334</v>
          </cell>
          <cell r="H19">
            <v>1.1398999999999999</v>
          </cell>
          <cell r="I19">
            <v>1.1407</v>
          </cell>
          <cell r="J19">
            <v>1.1464000000000001</v>
          </cell>
          <cell r="K19">
            <v>1.1472</v>
          </cell>
          <cell r="L19">
            <v>1.1543000000000001</v>
          </cell>
          <cell r="M19">
            <v>1.1551</v>
          </cell>
          <cell r="N19">
            <v>1.1607000000000001</v>
          </cell>
          <cell r="O19">
            <v>1.1615</v>
          </cell>
          <cell r="Q19">
            <v>1.1716</v>
          </cell>
          <cell r="R19">
            <v>1.179</v>
          </cell>
          <cell r="S19">
            <v>1.1798</v>
          </cell>
          <cell r="T19">
            <v>1.1878</v>
          </cell>
          <cell r="U19">
            <v>1.1886000000000001</v>
          </cell>
          <cell r="W19">
            <v>1.1915</v>
          </cell>
          <cell r="X19">
            <v>1.2043999999999999</v>
          </cell>
          <cell r="Y19">
            <v>1.2052</v>
          </cell>
          <cell r="Z19">
            <v>15</v>
          </cell>
        </row>
        <row r="20">
          <cell r="A20">
            <v>16</v>
          </cell>
          <cell r="B20">
            <v>1.1196999999999999</v>
          </cell>
          <cell r="C20">
            <v>1.1205000000000001</v>
          </cell>
          <cell r="D20">
            <v>1.1266</v>
          </cell>
          <cell r="E20">
            <v>1.1274</v>
          </cell>
          <cell r="F20">
            <v>1.1327</v>
          </cell>
          <cell r="G20">
            <v>1.1335</v>
          </cell>
          <cell r="H20">
            <v>1.1400999999999999</v>
          </cell>
          <cell r="I20">
            <v>1.1409</v>
          </cell>
          <cell r="K20">
            <v>1.1472</v>
          </cell>
          <cell r="L20">
            <v>1.1540999999999999</v>
          </cell>
          <cell r="M20">
            <v>1.1549</v>
          </cell>
          <cell r="N20">
            <v>1.1613</v>
          </cell>
          <cell r="O20">
            <v>1.1620999999999999</v>
          </cell>
          <cell r="Q20">
            <v>1.1716</v>
          </cell>
          <cell r="R20">
            <v>1.1788000000000001</v>
          </cell>
          <cell r="S20">
            <v>1.1796</v>
          </cell>
          <cell r="T20">
            <v>1.1878</v>
          </cell>
          <cell r="U20">
            <v>1.1886000000000001</v>
          </cell>
          <cell r="V20">
            <v>1.1900999999999999</v>
          </cell>
          <cell r="W20">
            <v>1.1909000000000001</v>
          </cell>
          <cell r="X20">
            <v>1.2044999999999999</v>
          </cell>
          <cell r="Y20">
            <v>1.2053</v>
          </cell>
          <cell r="Z20">
            <v>16</v>
          </cell>
        </row>
        <row r="21">
          <cell r="A21">
            <v>17</v>
          </cell>
          <cell r="C21">
            <v>1.1205000000000001</v>
          </cell>
          <cell r="D21">
            <v>1.1275999999999999</v>
          </cell>
          <cell r="E21">
            <v>1.1284000000000001</v>
          </cell>
          <cell r="F21">
            <v>1.1327</v>
          </cell>
          <cell r="G21">
            <v>1.1335</v>
          </cell>
          <cell r="H21">
            <v>1.1406000000000001</v>
          </cell>
          <cell r="I21">
            <v>1.1414</v>
          </cell>
          <cell r="K21">
            <v>1.1472</v>
          </cell>
          <cell r="L21">
            <v>1.1545000000000001</v>
          </cell>
          <cell r="M21">
            <v>1.1553</v>
          </cell>
          <cell r="N21">
            <v>1.1609</v>
          </cell>
          <cell r="O21">
            <v>1.1617</v>
          </cell>
          <cell r="P21">
            <v>1.1721999999999999</v>
          </cell>
          <cell r="Q21">
            <v>1.173</v>
          </cell>
          <cell r="R21">
            <v>1.1793</v>
          </cell>
          <cell r="S21">
            <v>1.1800999999999999</v>
          </cell>
          <cell r="U21">
            <v>1.1886000000000001</v>
          </cell>
          <cell r="V21">
            <v>1.1900999999999999</v>
          </cell>
          <cell r="W21">
            <v>1.1909000000000001</v>
          </cell>
          <cell r="X21">
            <v>1.2057</v>
          </cell>
          <cell r="Y21">
            <v>1.2064999999999999</v>
          </cell>
          <cell r="Z21">
            <v>17</v>
          </cell>
        </row>
        <row r="22">
          <cell r="A22">
            <v>18</v>
          </cell>
          <cell r="C22">
            <v>1.1205000000000001</v>
          </cell>
          <cell r="D22">
            <v>1.1277999999999999</v>
          </cell>
          <cell r="E22">
            <v>1.1286</v>
          </cell>
          <cell r="F22">
            <v>1.1335999999999999</v>
          </cell>
          <cell r="G22">
            <v>1.1344000000000001</v>
          </cell>
          <cell r="I22">
            <v>1.1414</v>
          </cell>
          <cell r="J22">
            <v>1.1467000000000001</v>
          </cell>
          <cell r="K22">
            <v>1.1475</v>
          </cell>
          <cell r="L22">
            <v>1.1549</v>
          </cell>
          <cell r="M22">
            <v>1.1556999999999999</v>
          </cell>
          <cell r="O22">
            <v>1.1617</v>
          </cell>
          <cell r="P22">
            <v>1.1731</v>
          </cell>
          <cell r="Q22">
            <v>1.1738999999999999</v>
          </cell>
          <cell r="R22">
            <v>1.18</v>
          </cell>
          <cell r="S22">
            <v>1.1808000000000001</v>
          </cell>
          <cell r="U22">
            <v>1.1886000000000001</v>
          </cell>
          <cell r="V22">
            <v>1.1904999999999999</v>
          </cell>
          <cell r="W22">
            <v>1.1913</v>
          </cell>
          <cell r="X22">
            <v>1.206</v>
          </cell>
          <cell r="Y22">
            <v>1.2068000000000001</v>
          </cell>
          <cell r="Z22">
            <v>18</v>
          </cell>
        </row>
        <row r="23">
          <cell r="A23">
            <v>19</v>
          </cell>
          <cell r="B23">
            <v>1.1193</v>
          </cell>
          <cell r="C23">
            <v>1.1201000000000001</v>
          </cell>
          <cell r="D23">
            <v>1.1284000000000001</v>
          </cell>
          <cell r="E23">
            <v>1.1292</v>
          </cell>
          <cell r="F23">
            <v>1.1335999999999999</v>
          </cell>
          <cell r="G23">
            <v>1.1344000000000001</v>
          </cell>
          <cell r="I23">
            <v>1.1414</v>
          </cell>
          <cell r="J23">
            <v>1.1479999999999999</v>
          </cell>
          <cell r="K23">
            <v>1.1488</v>
          </cell>
          <cell r="L23">
            <v>1.1554</v>
          </cell>
          <cell r="M23">
            <v>1.1561999999999999</v>
          </cell>
          <cell r="O23">
            <v>1.1617</v>
          </cell>
          <cell r="P23">
            <v>1.1734</v>
          </cell>
          <cell r="Q23">
            <v>1.1741999999999999</v>
          </cell>
          <cell r="S23">
            <v>1.1808000000000001</v>
          </cell>
          <cell r="T23">
            <v>1.1891</v>
          </cell>
          <cell r="U23">
            <v>1.1899</v>
          </cell>
          <cell r="V23">
            <v>1.1923999999999999</v>
          </cell>
          <cell r="W23">
            <v>1.1932</v>
          </cell>
          <cell r="Y23">
            <v>1.2068000000000001</v>
          </cell>
          <cell r="Z23">
            <v>19</v>
          </cell>
        </row>
        <row r="24">
          <cell r="A24">
            <v>20</v>
          </cell>
          <cell r="B24">
            <v>1.1196999999999999</v>
          </cell>
          <cell r="C24">
            <v>1.1205000000000001</v>
          </cell>
          <cell r="D24">
            <v>1.1287</v>
          </cell>
          <cell r="E24">
            <v>1.1294999999999999</v>
          </cell>
          <cell r="F24">
            <v>1.1337999999999999</v>
          </cell>
          <cell r="G24">
            <v>1.1346000000000001</v>
          </cell>
          <cell r="H24">
            <v>1.141</v>
          </cell>
          <cell r="I24">
            <v>1.1417999999999999</v>
          </cell>
          <cell r="J24">
            <v>1.1480999999999999</v>
          </cell>
          <cell r="K24">
            <v>1.1489</v>
          </cell>
          <cell r="M24">
            <v>1.1561999999999999</v>
          </cell>
          <cell r="N24">
            <v>1.1598999999999999</v>
          </cell>
          <cell r="O24">
            <v>1.1607000000000001</v>
          </cell>
          <cell r="P24">
            <v>1.173</v>
          </cell>
          <cell r="Q24">
            <v>1.1738</v>
          </cell>
          <cell r="S24">
            <v>1.1808000000000001</v>
          </cell>
          <cell r="T24">
            <v>1.1888000000000001</v>
          </cell>
          <cell r="U24">
            <v>1.1896</v>
          </cell>
          <cell r="V24">
            <v>1.1941999999999999</v>
          </cell>
          <cell r="W24">
            <v>1.1950000000000001</v>
          </cell>
          <cell r="Y24">
            <v>1.2068000000000001</v>
          </cell>
          <cell r="Z24">
            <v>20</v>
          </cell>
        </row>
        <row r="25">
          <cell r="A25">
            <v>21</v>
          </cell>
          <cell r="B25">
            <v>1.1198999999999999</v>
          </cell>
          <cell r="C25">
            <v>1.1207</v>
          </cell>
          <cell r="E25">
            <v>1.1294999999999999</v>
          </cell>
          <cell r="G25">
            <v>1.1346000000000001</v>
          </cell>
          <cell r="I25">
            <v>1.1417999999999999</v>
          </cell>
          <cell r="J25">
            <v>1.1489</v>
          </cell>
          <cell r="K25">
            <v>1.1496999999999999</v>
          </cell>
          <cell r="M25">
            <v>1.1561999999999999</v>
          </cell>
          <cell r="N25">
            <v>1.1601999999999999</v>
          </cell>
          <cell r="O25">
            <v>1.161</v>
          </cell>
          <cell r="P25">
            <v>1.1745000000000001</v>
          </cell>
          <cell r="Q25">
            <v>1.1753</v>
          </cell>
          <cell r="R25">
            <v>1.1808000000000001</v>
          </cell>
          <cell r="S25">
            <v>1.1816</v>
          </cell>
          <cell r="T25">
            <v>1.1891</v>
          </cell>
          <cell r="U25">
            <v>1.1899</v>
          </cell>
          <cell r="W25">
            <v>1.1950000000000001</v>
          </cell>
          <cell r="X25">
            <v>1.2060999999999999</v>
          </cell>
          <cell r="Y25">
            <v>1.2069000000000001</v>
          </cell>
          <cell r="Z25">
            <v>21</v>
          </cell>
        </row>
        <row r="26">
          <cell r="A26">
            <v>22</v>
          </cell>
          <cell r="B26">
            <v>1.1197999999999999</v>
          </cell>
          <cell r="C26">
            <v>1.1206</v>
          </cell>
          <cell r="E26">
            <v>1.1294999999999999</v>
          </cell>
          <cell r="G26">
            <v>1.1346000000000001</v>
          </cell>
          <cell r="H26">
            <v>1.1416999999999999</v>
          </cell>
          <cell r="I26">
            <v>1.1425000000000001</v>
          </cell>
          <cell r="J26">
            <v>1.1507000000000001</v>
          </cell>
          <cell r="K26">
            <v>1.1515</v>
          </cell>
          <cell r="L26">
            <v>1.1546000000000001</v>
          </cell>
          <cell r="M26">
            <v>1.1554</v>
          </cell>
          <cell r="N26">
            <v>1.1612</v>
          </cell>
          <cell r="O26">
            <v>1.1619999999999999</v>
          </cell>
          <cell r="Q26">
            <v>1.1753</v>
          </cell>
          <cell r="R26">
            <v>1.1821999999999999</v>
          </cell>
          <cell r="S26">
            <v>1.1830000000000001</v>
          </cell>
          <cell r="T26">
            <v>1.1897</v>
          </cell>
          <cell r="U26">
            <v>1.1904999999999999</v>
          </cell>
          <cell r="W26">
            <v>1.1950000000000001</v>
          </cell>
          <cell r="X26">
            <v>1.2065999999999999</v>
          </cell>
          <cell r="Y26">
            <v>1.2074</v>
          </cell>
          <cell r="Z26">
            <v>22</v>
          </cell>
        </row>
        <row r="27">
          <cell r="A27">
            <v>23</v>
          </cell>
          <cell r="B27">
            <v>1.1207</v>
          </cell>
          <cell r="C27">
            <v>1.1214999999999999</v>
          </cell>
          <cell r="E27">
            <v>1.1294999999999999</v>
          </cell>
          <cell r="F27">
            <v>1.1341000000000001</v>
          </cell>
          <cell r="G27">
            <v>1.1349</v>
          </cell>
          <cell r="H27">
            <v>1.1419999999999999</v>
          </cell>
          <cell r="I27">
            <v>1.1428</v>
          </cell>
          <cell r="K27">
            <v>1.1515</v>
          </cell>
          <cell r="L27">
            <v>1.1547000000000001</v>
          </cell>
          <cell r="M27">
            <v>1.1555</v>
          </cell>
          <cell r="N27">
            <v>1.1638999999999999</v>
          </cell>
          <cell r="O27">
            <v>1.1647000000000001</v>
          </cell>
          <cell r="Q27">
            <v>1.1753</v>
          </cell>
          <cell r="R27">
            <v>1.1830000000000001</v>
          </cell>
          <cell r="S27">
            <v>1.1838</v>
          </cell>
          <cell r="T27">
            <v>1.1902999999999999</v>
          </cell>
          <cell r="U27">
            <v>1.1911</v>
          </cell>
          <cell r="V27">
            <v>1.1966000000000001</v>
          </cell>
          <cell r="W27">
            <v>1.1974</v>
          </cell>
          <cell r="X27">
            <v>1.2070000000000001</v>
          </cell>
          <cell r="Y27">
            <v>1.2078</v>
          </cell>
          <cell r="Z27">
            <v>23</v>
          </cell>
        </row>
        <row r="28">
          <cell r="A28">
            <v>24</v>
          </cell>
          <cell r="C28">
            <v>1.1214999999999999</v>
          </cell>
          <cell r="E28">
            <v>1.1294999999999999</v>
          </cell>
          <cell r="F28">
            <v>1.1344000000000001</v>
          </cell>
          <cell r="G28">
            <v>1.1352</v>
          </cell>
          <cell r="H28">
            <v>1.1427</v>
          </cell>
          <cell r="I28">
            <v>1.1435</v>
          </cell>
          <cell r="K28">
            <v>1.1515</v>
          </cell>
          <cell r="L28">
            <v>1.1551</v>
          </cell>
          <cell r="M28">
            <v>1.1558999999999999</v>
          </cell>
          <cell r="N28">
            <v>1.1647000000000001</v>
          </cell>
          <cell r="O28">
            <v>1.1655</v>
          </cell>
          <cell r="P28">
            <v>1.1741999999999999</v>
          </cell>
          <cell r="Q28">
            <v>1.175</v>
          </cell>
          <cell r="R28">
            <v>1.1827000000000001</v>
          </cell>
          <cell r="S28">
            <v>1.1835</v>
          </cell>
          <cell r="U28">
            <v>1.1911</v>
          </cell>
          <cell r="V28">
            <v>1.1970000000000001</v>
          </cell>
          <cell r="W28">
            <v>1.1978</v>
          </cell>
          <cell r="X28">
            <v>1.2071000000000001</v>
          </cell>
          <cell r="Y28">
            <v>1.2079</v>
          </cell>
          <cell r="Z28">
            <v>24</v>
          </cell>
        </row>
        <row r="29">
          <cell r="A29">
            <v>25</v>
          </cell>
          <cell r="C29">
            <v>1.1214999999999999</v>
          </cell>
          <cell r="D29">
            <v>1.1289</v>
          </cell>
          <cell r="E29">
            <v>1.1296999999999999</v>
          </cell>
          <cell r="F29">
            <v>1.135</v>
          </cell>
          <cell r="G29">
            <v>1.1357999999999999</v>
          </cell>
          <cell r="I29">
            <v>1.1435</v>
          </cell>
          <cell r="J29">
            <v>1.1508</v>
          </cell>
          <cell r="K29">
            <v>1.1516</v>
          </cell>
          <cell r="L29">
            <v>1.1553</v>
          </cell>
          <cell r="M29">
            <v>1.1560999999999999</v>
          </cell>
          <cell r="O29">
            <v>1.1655</v>
          </cell>
          <cell r="P29">
            <v>1.1738999999999999</v>
          </cell>
          <cell r="Q29">
            <v>1.1747000000000001</v>
          </cell>
          <cell r="R29">
            <v>1.1839999999999999</v>
          </cell>
          <cell r="S29">
            <v>1.1848000000000001</v>
          </cell>
          <cell r="U29">
            <v>1.1911</v>
          </cell>
          <cell r="V29">
            <v>1.1974</v>
          </cell>
          <cell r="W29">
            <v>1.1981999999999999</v>
          </cell>
          <cell r="Y29">
            <v>1.2079</v>
          </cell>
          <cell r="Z29">
            <v>25</v>
          </cell>
        </row>
        <row r="30">
          <cell r="A30">
            <v>26</v>
          </cell>
          <cell r="B30">
            <v>1.1208</v>
          </cell>
          <cell r="C30">
            <v>1.1215999999999999</v>
          </cell>
          <cell r="D30">
            <v>1.129</v>
          </cell>
          <cell r="E30">
            <v>1.1297999999999999</v>
          </cell>
          <cell r="F30">
            <v>1.1352</v>
          </cell>
          <cell r="G30">
            <v>1.1359999999999999</v>
          </cell>
          <cell r="I30">
            <v>1.1435</v>
          </cell>
          <cell r="J30">
            <v>1.1523000000000001</v>
          </cell>
          <cell r="K30">
            <v>1.1531</v>
          </cell>
          <cell r="L30">
            <v>1.1556</v>
          </cell>
          <cell r="M30">
            <v>1.1564000000000001</v>
          </cell>
          <cell r="O30">
            <v>1.1655</v>
          </cell>
          <cell r="P30">
            <v>1.1719999999999999</v>
          </cell>
          <cell r="Q30">
            <v>1.1728000000000001</v>
          </cell>
          <cell r="S30">
            <v>1.1848000000000001</v>
          </cell>
          <cell r="T30">
            <v>1.1904999999999999</v>
          </cell>
          <cell r="U30">
            <v>1.1913</v>
          </cell>
          <cell r="V30">
            <v>1.1983999999999999</v>
          </cell>
          <cell r="W30">
            <v>1.1992</v>
          </cell>
          <cell r="Y30">
            <v>1.2079</v>
          </cell>
          <cell r="Z30">
            <v>26</v>
          </cell>
        </row>
        <row r="31">
          <cell r="A31">
            <v>27</v>
          </cell>
          <cell r="B31">
            <v>1.1215999999999999</v>
          </cell>
          <cell r="C31">
            <v>1.1224000000000001</v>
          </cell>
          <cell r="D31">
            <v>1.1295999999999999</v>
          </cell>
          <cell r="E31">
            <v>1.1304000000000001</v>
          </cell>
          <cell r="F31">
            <v>1.1355999999999999</v>
          </cell>
          <cell r="G31">
            <v>1.1364000000000001</v>
          </cell>
          <cell r="H31">
            <v>1.1433</v>
          </cell>
          <cell r="I31">
            <v>1.1440999999999999</v>
          </cell>
          <cell r="J31">
            <v>1.1512</v>
          </cell>
          <cell r="K31">
            <v>1.1519999999999999</v>
          </cell>
          <cell r="M31">
            <v>1.1564000000000001</v>
          </cell>
          <cell r="N31">
            <v>1.1653</v>
          </cell>
          <cell r="O31">
            <v>1.1660999999999999</v>
          </cell>
          <cell r="P31">
            <v>1.1745000000000001</v>
          </cell>
          <cell r="Q31">
            <v>1.1753</v>
          </cell>
          <cell r="S31">
            <v>1.1848000000000001</v>
          </cell>
          <cell r="T31">
            <v>1.1914</v>
          </cell>
          <cell r="U31">
            <v>1.1921999999999999</v>
          </cell>
          <cell r="V31">
            <v>1.1995</v>
          </cell>
          <cell r="W31">
            <v>1.2002999999999999</v>
          </cell>
          <cell r="Y31">
            <v>1.2079</v>
          </cell>
          <cell r="Z31">
            <v>27</v>
          </cell>
        </row>
        <row r="32">
          <cell r="A32">
            <v>28</v>
          </cell>
          <cell r="B32">
            <v>1.1218999999999999</v>
          </cell>
          <cell r="C32">
            <v>1.1227</v>
          </cell>
          <cell r="E32">
            <v>1.1304000000000001</v>
          </cell>
          <cell r="G32">
            <v>1.1364000000000001</v>
          </cell>
          <cell r="H32">
            <v>1.1440999999999999</v>
          </cell>
          <cell r="I32">
            <v>1.1449</v>
          </cell>
          <cell r="J32">
            <v>1.1492</v>
          </cell>
          <cell r="K32">
            <v>1.1499999999999999</v>
          </cell>
          <cell r="M32">
            <v>1.1564000000000001</v>
          </cell>
          <cell r="N32">
            <v>1.1627000000000001</v>
          </cell>
          <cell r="O32">
            <v>1.1635</v>
          </cell>
          <cell r="P32">
            <v>1.1755</v>
          </cell>
          <cell r="Q32">
            <v>1.1762999999999999</v>
          </cell>
          <cell r="R32">
            <v>1.1840999999999999</v>
          </cell>
          <cell r="S32">
            <v>1.1849000000000001</v>
          </cell>
          <cell r="T32">
            <v>1.1916</v>
          </cell>
          <cell r="U32">
            <v>1.1923999999999999</v>
          </cell>
          <cell r="W32">
            <v>1.2002999999999999</v>
          </cell>
          <cell r="X32">
            <v>1.2076</v>
          </cell>
          <cell r="Y32">
            <v>1.2083999999999999</v>
          </cell>
          <cell r="Z32">
            <v>28</v>
          </cell>
        </row>
        <row r="33">
          <cell r="A33">
            <v>29</v>
          </cell>
          <cell r="B33">
            <v>1.1222000000000001</v>
          </cell>
          <cell r="C33">
            <v>1.123</v>
          </cell>
          <cell r="G33">
            <v>1.1364000000000001</v>
          </cell>
          <cell r="H33">
            <v>1.1445000000000001</v>
          </cell>
          <cell r="I33">
            <v>1.1453</v>
          </cell>
          <cell r="J33">
            <v>1.1496999999999999</v>
          </cell>
          <cell r="K33">
            <v>1.1505000000000001</v>
          </cell>
          <cell r="L33">
            <v>1.1557999999999999</v>
          </cell>
          <cell r="M33">
            <v>1.1566000000000001</v>
          </cell>
          <cell r="N33">
            <v>1.1624000000000001</v>
          </cell>
          <cell r="O33">
            <v>1.1632</v>
          </cell>
          <cell r="Q33">
            <v>1.1762999999999999</v>
          </cell>
          <cell r="R33">
            <v>1.1841999999999999</v>
          </cell>
          <cell r="S33">
            <v>1.1850000000000001</v>
          </cell>
          <cell r="T33">
            <v>1.1914</v>
          </cell>
          <cell r="U33">
            <v>1.1921999999999999</v>
          </cell>
          <cell r="W33">
            <v>1.2002999999999999</v>
          </cell>
          <cell r="X33">
            <v>1.2076</v>
          </cell>
          <cell r="Y33">
            <v>1.2083999999999999</v>
          </cell>
          <cell r="Z33">
            <v>29</v>
          </cell>
        </row>
        <row r="34">
          <cell r="A34">
            <v>30</v>
          </cell>
          <cell r="B34">
            <v>1.1229</v>
          </cell>
          <cell r="C34">
            <v>1.1236999999999999</v>
          </cell>
          <cell r="F34">
            <v>1.1356999999999999</v>
          </cell>
          <cell r="G34">
            <v>1.1365000000000001</v>
          </cell>
          <cell r="H34">
            <v>1.1435</v>
          </cell>
          <cell r="I34">
            <v>1.1443000000000001</v>
          </cell>
          <cell r="K34">
            <v>1.1505000000000001</v>
          </cell>
          <cell r="L34">
            <v>1.1560999999999999</v>
          </cell>
          <cell r="M34">
            <v>1.1569</v>
          </cell>
          <cell r="N34">
            <v>1.1616</v>
          </cell>
          <cell r="O34">
            <v>1.1624000000000001</v>
          </cell>
          <cell r="Q34">
            <v>1.1762999999999999</v>
          </cell>
          <cell r="R34">
            <v>1.1848000000000001</v>
          </cell>
          <cell r="S34">
            <v>1.1856</v>
          </cell>
          <cell r="T34">
            <v>1.1923999999999999</v>
          </cell>
          <cell r="U34">
            <v>1.1932</v>
          </cell>
          <cell r="V34">
            <v>1.2003999999999999</v>
          </cell>
          <cell r="W34">
            <v>1.2012</v>
          </cell>
          <cell r="X34">
            <v>1.2075</v>
          </cell>
          <cell r="Y34">
            <v>1.2082999999999999</v>
          </cell>
          <cell r="Z34">
            <v>30</v>
          </cell>
        </row>
        <row r="35">
          <cell r="A35">
            <v>31</v>
          </cell>
          <cell r="C35">
            <v>1.1236999999999999</v>
          </cell>
          <cell r="F35">
            <v>1.1366000000000001</v>
          </cell>
          <cell r="G35">
            <v>1.1374</v>
          </cell>
          <cell r="K35">
            <v>1.1505000000000001</v>
          </cell>
          <cell r="N35">
            <v>1.1626000000000001</v>
          </cell>
          <cell r="O35">
            <v>1.1634</v>
          </cell>
          <cell r="P35">
            <v>1.1760999999999999</v>
          </cell>
          <cell r="Q35">
            <v>1.1769000000000001</v>
          </cell>
          <cell r="U35">
            <v>1.1932</v>
          </cell>
          <cell r="X35">
            <v>1.2079</v>
          </cell>
          <cell r="Y35">
            <v>1.2087000000000001</v>
          </cell>
          <cell r="Z35">
            <v>31</v>
          </cell>
        </row>
        <row r="36">
          <cell r="A36" t="str">
            <v>MEDIA PONDERADA</v>
          </cell>
          <cell r="C36">
            <v>1.1197580645161289</v>
          </cell>
          <cell r="E36">
            <v>1.1273678571428571</v>
          </cell>
          <cell r="G36">
            <v>1.1336645161290322</v>
          </cell>
          <cell r="I36">
            <v>1.1409566666666666</v>
          </cell>
          <cell r="K36">
            <v>1.1479000000000001</v>
          </cell>
          <cell r="M36">
            <v>1.1547066666666665</v>
          </cell>
          <cell r="O36">
            <v>1.1614870967741939</v>
          </cell>
          <cell r="Q36">
            <v>1.171483870967742</v>
          </cell>
          <cell r="S36">
            <v>1.1807866666666667</v>
          </cell>
          <cell r="U36">
            <v>1.1882516129032255</v>
          </cell>
          <cell r="W36">
            <v>1.1936733333333334</v>
          </cell>
          <cell r="Y36">
            <v>1.205425806451613</v>
          </cell>
          <cell r="Z36" t="str">
            <v>Média</v>
          </cell>
        </row>
      </sheetData>
      <sheetData sheetId="1" refreshError="1"/>
      <sheetData sheetId="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pesas Antecipadas"/>
      <sheetName val="CIV (2)"/>
      <sheetName val="Vendas"/>
    </sheetNames>
    <sheetDataSet>
      <sheetData sheetId="0" refreshError="1"/>
      <sheetData sheetId="1" refreshError="1"/>
      <sheetData sheetId="2" refreshError="1">
        <row r="3">
          <cell r="C3" t="str">
            <v>02078 - SÃO BERNARDO 2 - SPE LTDA.</v>
          </cell>
          <cell r="J3">
            <v>38951</v>
          </cell>
        </row>
        <row r="4">
          <cell r="J4">
            <v>0.65517361111111116</v>
          </cell>
        </row>
        <row r="5">
          <cell r="J5" t="str">
            <v>Página 1 de 1</v>
          </cell>
        </row>
        <row r="6">
          <cell r="C6" t="str">
            <v>Relação de Contratos entre 01/01/1006 e 30/06/2006</v>
          </cell>
        </row>
        <row r="8">
          <cell r="C8" t="str">
            <v>Data Base: 22/08/2006</v>
          </cell>
        </row>
        <row r="13">
          <cell r="A13" t="str">
            <v>Identificação</v>
          </cell>
          <cell r="B13" t="str">
            <v>Cliente</v>
          </cell>
          <cell r="C13" t="str">
            <v>Agente</v>
          </cell>
          <cell r="D13" t="str">
            <v>Contrato</v>
          </cell>
          <cell r="E13" t="str">
            <v>Data</v>
          </cell>
          <cell r="F13" t="str">
            <v xml:space="preserve">Valor da  </v>
          </cell>
          <cell r="G13" t="str">
            <v xml:space="preserve">Valor do  </v>
          </cell>
          <cell r="H13" t="str">
            <v xml:space="preserve">Área Privativa </v>
          </cell>
          <cell r="I13" t="str">
            <v xml:space="preserve">Tipo </v>
          </cell>
          <cell r="J13" t="str">
            <v xml:space="preserve">St. </v>
          </cell>
        </row>
        <row r="14">
          <cell r="F14" t="str">
            <v>venda</v>
          </cell>
          <cell r="G14" t="str">
            <v>contrato</v>
          </cell>
        </row>
        <row r="15">
          <cell r="A15" t="str">
            <v>Empreendimento: TERRA BONITA</v>
          </cell>
        </row>
        <row r="16">
          <cell r="A16" t="str">
            <v>Bloco: BLOCO 1</v>
          </cell>
        </row>
        <row r="17">
          <cell r="A17">
            <v>1</v>
          </cell>
          <cell r="B17" t="str">
            <v>VLADIMIR MATIAS GONZAGA</v>
          </cell>
          <cell r="C17">
            <v>2956</v>
          </cell>
          <cell r="D17">
            <v>2947</v>
          </cell>
          <cell r="E17">
            <v>38277</v>
          </cell>
          <cell r="F17">
            <v>243716</v>
          </cell>
          <cell r="G17">
            <v>243716</v>
          </cell>
          <cell r="H17">
            <v>151.78</v>
          </cell>
          <cell r="I17" t="str">
            <v>V</v>
          </cell>
          <cell r="J17" t="str">
            <v>A</v>
          </cell>
        </row>
        <row r="18">
          <cell r="A18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0">
          <cell r="A20">
            <v>2</v>
          </cell>
          <cell r="B20" t="str">
            <v>MURILO DA COSTA</v>
          </cell>
          <cell r="C20">
            <v>3183</v>
          </cell>
          <cell r="D20">
            <v>3025</v>
          </cell>
          <cell r="E20">
            <v>38312</v>
          </cell>
          <cell r="F20">
            <v>167122.14000000001</v>
          </cell>
          <cell r="G20">
            <v>167122.14000000001</v>
          </cell>
          <cell r="H20">
            <v>107.32</v>
          </cell>
          <cell r="I20" t="str">
            <v>V</v>
          </cell>
          <cell r="J20" t="str">
            <v>A</v>
          </cell>
        </row>
        <row r="21">
          <cell r="A21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3">
          <cell r="A23">
            <v>3</v>
          </cell>
          <cell r="B23" t="str">
            <v>SINVALDO RIBEIRO DE LIMA</v>
          </cell>
          <cell r="C23">
            <v>3862</v>
          </cell>
          <cell r="D23">
            <v>3637</v>
          </cell>
          <cell r="E23">
            <v>38533</v>
          </cell>
          <cell r="F23">
            <v>171900</v>
          </cell>
          <cell r="G23">
            <v>171900</v>
          </cell>
          <cell r="H23">
            <v>108.68</v>
          </cell>
          <cell r="I23" t="str">
            <v>V</v>
          </cell>
          <cell r="J23" t="str">
            <v>A</v>
          </cell>
        </row>
        <row r="24">
          <cell r="A24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6">
          <cell r="A26">
            <v>5</v>
          </cell>
          <cell r="B26" t="str">
            <v>LUIS CARLOS DE ALMEIDA</v>
          </cell>
          <cell r="C26">
            <v>3595</v>
          </cell>
          <cell r="D26">
            <v>3514</v>
          </cell>
          <cell r="E26">
            <v>38435</v>
          </cell>
          <cell r="F26">
            <v>172892.27</v>
          </cell>
          <cell r="G26">
            <v>172892.27</v>
          </cell>
          <cell r="H26">
            <v>107.32</v>
          </cell>
          <cell r="I26" t="str">
            <v>V</v>
          </cell>
          <cell r="J26" t="str">
            <v>A</v>
          </cell>
        </row>
        <row r="27">
          <cell r="A27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9">
          <cell r="A29">
            <v>6</v>
          </cell>
          <cell r="B29" t="str">
            <v>TELMA DOS SANTOS AMORIM</v>
          </cell>
          <cell r="C29">
            <v>3581</v>
          </cell>
          <cell r="D29">
            <v>3525</v>
          </cell>
          <cell r="E29">
            <v>38451</v>
          </cell>
          <cell r="F29">
            <v>269786.69</v>
          </cell>
          <cell r="G29">
            <v>269786.69</v>
          </cell>
          <cell r="H29">
            <v>151.78</v>
          </cell>
          <cell r="I29" t="str">
            <v>V</v>
          </cell>
          <cell r="J29" t="str">
            <v>A</v>
          </cell>
        </row>
        <row r="30">
          <cell r="A30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2">
          <cell r="A32">
            <v>7</v>
          </cell>
          <cell r="B32" t="str">
            <v>RICARDO MITSURU SHINYA</v>
          </cell>
          <cell r="C32">
            <v>3396</v>
          </cell>
          <cell r="D32">
            <v>3347</v>
          </cell>
          <cell r="E32">
            <v>38339</v>
          </cell>
          <cell r="F32">
            <v>254015.55</v>
          </cell>
          <cell r="G32">
            <v>254015.55</v>
          </cell>
          <cell r="H32">
            <v>151.78</v>
          </cell>
          <cell r="I32" t="str">
            <v>V</v>
          </cell>
          <cell r="J32" t="str">
            <v>A</v>
          </cell>
        </row>
        <row r="33">
          <cell r="A33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5">
          <cell r="A35">
            <v>8</v>
          </cell>
          <cell r="B35" t="str">
            <v>MIRIAN REGINA PINHEIRO DO NASCIMENTO</v>
          </cell>
          <cell r="C35">
            <v>3153</v>
          </cell>
          <cell r="D35">
            <v>3058</v>
          </cell>
          <cell r="E35">
            <v>38308</v>
          </cell>
          <cell r="F35">
            <v>130275</v>
          </cell>
          <cell r="G35">
            <v>130275</v>
          </cell>
          <cell r="H35">
            <v>107.32</v>
          </cell>
          <cell r="I35" t="str">
            <v>V</v>
          </cell>
          <cell r="J35" t="str">
            <v>A</v>
          </cell>
        </row>
        <row r="36">
          <cell r="A36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8">
          <cell r="A38">
            <v>10</v>
          </cell>
          <cell r="B38" t="str">
            <v>DANIEL SANTORO</v>
          </cell>
          <cell r="C38">
            <v>3466</v>
          </cell>
          <cell r="D38">
            <v>3430</v>
          </cell>
          <cell r="E38">
            <v>38383</v>
          </cell>
          <cell r="F38">
            <v>170311.67</v>
          </cell>
          <cell r="G38">
            <v>170311.67</v>
          </cell>
          <cell r="H38">
            <v>108.68</v>
          </cell>
          <cell r="I38" t="str">
            <v>V</v>
          </cell>
          <cell r="J38" t="str">
            <v>A</v>
          </cell>
        </row>
        <row r="39">
          <cell r="A39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1">
          <cell r="A41">
            <v>11</v>
          </cell>
          <cell r="B41" t="str">
            <v>ANDRE GUSTAVO VERBICKAS</v>
          </cell>
          <cell r="C41">
            <v>3475</v>
          </cell>
          <cell r="D41">
            <v>3451</v>
          </cell>
          <cell r="E41">
            <v>38378</v>
          </cell>
          <cell r="F41">
            <v>170311.84</v>
          </cell>
          <cell r="G41">
            <v>170311.84</v>
          </cell>
          <cell r="H41">
            <v>107.32</v>
          </cell>
          <cell r="I41" t="str">
            <v>V</v>
          </cell>
          <cell r="J41" t="str">
            <v>A</v>
          </cell>
        </row>
        <row r="42">
          <cell r="A42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4">
          <cell r="A44">
            <v>12</v>
          </cell>
          <cell r="B44" t="str">
            <v>ANA ALVES BEZERRA</v>
          </cell>
          <cell r="C44">
            <v>3584</v>
          </cell>
          <cell r="D44">
            <v>3515</v>
          </cell>
          <cell r="E44">
            <v>38447</v>
          </cell>
          <cell r="F44">
            <v>252975.67</v>
          </cell>
          <cell r="G44">
            <v>252975.67</v>
          </cell>
          <cell r="H44">
            <v>151.78</v>
          </cell>
          <cell r="I44" t="str">
            <v>V</v>
          </cell>
          <cell r="J44" t="str">
            <v>A</v>
          </cell>
        </row>
        <row r="45">
          <cell r="A45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7">
          <cell r="A47">
            <v>13</v>
          </cell>
          <cell r="B47" t="str">
            <v>CLAUDIO LUCIO</v>
          </cell>
          <cell r="C47">
            <v>3514</v>
          </cell>
          <cell r="D47">
            <v>3531</v>
          </cell>
          <cell r="E47">
            <v>38383</v>
          </cell>
          <cell r="F47">
            <v>258497.44</v>
          </cell>
          <cell r="G47">
            <v>258497.44</v>
          </cell>
          <cell r="H47">
            <v>151.78</v>
          </cell>
          <cell r="I47" t="str">
            <v>V</v>
          </cell>
          <cell r="J47" t="str">
            <v>A</v>
          </cell>
        </row>
        <row r="48">
          <cell r="A48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50">
          <cell r="A50">
            <v>14</v>
          </cell>
          <cell r="B50" t="str">
            <v>VANDERLEI FERNANDES</v>
          </cell>
          <cell r="C50">
            <v>3354</v>
          </cell>
          <cell r="D50">
            <v>3634</v>
          </cell>
          <cell r="E50">
            <v>38330</v>
          </cell>
          <cell r="F50">
            <v>169111.41</v>
          </cell>
          <cell r="G50">
            <v>169111.41</v>
          </cell>
          <cell r="H50">
            <v>107.32</v>
          </cell>
          <cell r="I50" t="str">
            <v>V</v>
          </cell>
          <cell r="J50" t="str">
            <v>A</v>
          </cell>
        </row>
        <row r="51">
          <cell r="A51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53">
          <cell r="A53">
            <v>15</v>
          </cell>
          <cell r="B53" t="str">
            <v>RAQUEL DE OLIVEIRA SILVA</v>
          </cell>
          <cell r="C53">
            <v>3612</v>
          </cell>
          <cell r="D53">
            <v>3504</v>
          </cell>
          <cell r="E53">
            <v>38426</v>
          </cell>
          <cell r="F53">
            <v>172892.24</v>
          </cell>
          <cell r="G53">
            <v>172892.24</v>
          </cell>
          <cell r="H53">
            <v>108.68</v>
          </cell>
          <cell r="I53" t="str">
            <v>V</v>
          </cell>
          <cell r="J53" t="str">
            <v>A</v>
          </cell>
        </row>
        <row r="54">
          <cell r="A54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56">
          <cell r="A56">
            <v>16</v>
          </cell>
          <cell r="B56" t="str">
            <v>ELIDE CORREIA CERVANTES</v>
          </cell>
          <cell r="C56">
            <v>2963</v>
          </cell>
          <cell r="D56">
            <v>2908</v>
          </cell>
          <cell r="E56">
            <v>38277</v>
          </cell>
          <cell r="F56">
            <v>159654.99</v>
          </cell>
          <cell r="G56">
            <v>159654.99</v>
          </cell>
          <cell r="H56">
            <v>108.68</v>
          </cell>
          <cell r="I56" t="str">
            <v>V</v>
          </cell>
          <cell r="J56" t="str">
            <v>A</v>
          </cell>
        </row>
        <row r="57">
          <cell r="A57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59">
          <cell r="A59">
            <v>17</v>
          </cell>
          <cell r="B59" t="str">
            <v>SERGIO ISSA DEL NERO</v>
          </cell>
          <cell r="C59">
            <v>3081</v>
          </cell>
          <cell r="D59">
            <v>2934</v>
          </cell>
          <cell r="E59">
            <v>38284</v>
          </cell>
          <cell r="F59">
            <v>168075.62</v>
          </cell>
          <cell r="G59">
            <v>168075.62</v>
          </cell>
          <cell r="H59">
            <v>107.32</v>
          </cell>
          <cell r="I59" t="str">
            <v>V</v>
          </cell>
          <cell r="J59" t="str">
            <v>A</v>
          </cell>
        </row>
        <row r="60">
          <cell r="A60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62">
          <cell r="A62">
            <v>19</v>
          </cell>
          <cell r="B62" t="str">
            <v>SIDNEI ROBERTO DE SANTANA</v>
          </cell>
          <cell r="C62">
            <v>2981</v>
          </cell>
          <cell r="D62">
            <v>2857</v>
          </cell>
          <cell r="E62">
            <v>38277</v>
          </cell>
          <cell r="F62">
            <v>199633.36</v>
          </cell>
          <cell r="G62">
            <v>199633.36</v>
          </cell>
          <cell r="H62">
            <v>151.78</v>
          </cell>
          <cell r="I62" t="str">
            <v>V</v>
          </cell>
          <cell r="J62" t="str">
            <v>A</v>
          </cell>
        </row>
        <row r="63">
          <cell r="A63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65">
          <cell r="A65">
            <v>20</v>
          </cell>
          <cell r="B65" t="str">
            <v>WILLIAM JOSE GALVAO</v>
          </cell>
          <cell r="C65">
            <v>5685</v>
          </cell>
          <cell r="D65">
            <v>6658</v>
          </cell>
          <cell r="E65">
            <v>38836</v>
          </cell>
          <cell r="F65">
            <v>177911.73</v>
          </cell>
          <cell r="G65">
            <v>177911.73</v>
          </cell>
          <cell r="H65">
            <v>107.32</v>
          </cell>
          <cell r="I65" t="str">
            <v>V</v>
          </cell>
          <cell r="J65" t="str">
            <v>A</v>
          </cell>
        </row>
        <row r="66">
          <cell r="A66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68">
          <cell r="A68">
            <v>21</v>
          </cell>
          <cell r="B68" t="str">
            <v>ARTHUR SADAO NAGANAWA</v>
          </cell>
          <cell r="C68">
            <v>3061</v>
          </cell>
          <cell r="D68">
            <v>3071</v>
          </cell>
          <cell r="E68">
            <v>38291</v>
          </cell>
          <cell r="F68">
            <v>162254.51</v>
          </cell>
          <cell r="G68">
            <v>162254.51</v>
          </cell>
          <cell r="H68">
            <v>108.68</v>
          </cell>
          <cell r="I68" t="str">
            <v>V</v>
          </cell>
          <cell r="J68" t="str">
            <v>A</v>
          </cell>
        </row>
        <row r="69">
          <cell r="A69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71">
          <cell r="A71">
            <v>22</v>
          </cell>
          <cell r="B71" t="str">
            <v>WILSON ROSALINO</v>
          </cell>
          <cell r="C71">
            <v>6181</v>
          </cell>
          <cell r="D71">
            <v>3001</v>
          </cell>
          <cell r="E71">
            <v>38291</v>
          </cell>
          <cell r="F71">
            <v>166868.32999999999</v>
          </cell>
          <cell r="G71">
            <v>165108.04</v>
          </cell>
          <cell r="H71">
            <v>108.68</v>
          </cell>
          <cell r="I71" t="str">
            <v>V</v>
          </cell>
          <cell r="J71" t="str">
            <v>A</v>
          </cell>
        </row>
        <row r="72">
          <cell r="A72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74">
          <cell r="A74">
            <v>23</v>
          </cell>
          <cell r="B74" t="str">
            <v>MARCOS ANDRE GRAVATIM</v>
          </cell>
          <cell r="C74">
            <v>3007</v>
          </cell>
          <cell r="D74">
            <v>3068</v>
          </cell>
          <cell r="E74">
            <v>38290</v>
          </cell>
          <cell r="F74">
            <v>243716</v>
          </cell>
          <cell r="G74">
            <v>243716</v>
          </cell>
          <cell r="H74">
            <v>151.78</v>
          </cell>
          <cell r="I74" t="str">
            <v>V</v>
          </cell>
          <cell r="J74" t="str">
            <v>A</v>
          </cell>
        </row>
        <row r="75">
          <cell r="A75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77">
          <cell r="A77">
            <v>24</v>
          </cell>
          <cell r="B77" t="str">
            <v>ERALDO GUOLO</v>
          </cell>
          <cell r="C77">
            <v>3079</v>
          </cell>
          <cell r="D77">
            <v>2937</v>
          </cell>
          <cell r="E77">
            <v>38289</v>
          </cell>
          <cell r="F77">
            <v>243716.09</v>
          </cell>
          <cell r="G77">
            <v>243716.09</v>
          </cell>
          <cell r="H77">
            <v>151.78</v>
          </cell>
          <cell r="I77" t="str">
            <v>V</v>
          </cell>
          <cell r="J77" t="str">
            <v>A</v>
          </cell>
        </row>
        <row r="78">
          <cell r="A78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80">
          <cell r="A80">
            <v>25</v>
          </cell>
          <cell r="B80" t="str">
            <v>MARICERIO FERREIRA DA SILVA JUNIOR</v>
          </cell>
          <cell r="C80">
            <v>3370</v>
          </cell>
          <cell r="D80">
            <v>3277</v>
          </cell>
          <cell r="E80">
            <v>38334</v>
          </cell>
          <cell r="F80">
            <v>169111.42</v>
          </cell>
          <cell r="G80">
            <v>169111.42</v>
          </cell>
          <cell r="H80">
            <v>107.32</v>
          </cell>
          <cell r="I80" t="str">
            <v>V</v>
          </cell>
          <cell r="J80" t="str">
            <v>A</v>
          </cell>
        </row>
        <row r="81">
          <cell r="A81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83">
          <cell r="A83">
            <v>26</v>
          </cell>
          <cell r="B83" t="str">
            <v>ANTONIO PIRES FERREIRA</v>
          </cell>
          <cell r="C83">
            <v>3157</v>
          </cell>
          <cell r="D83">
            <v>3008</v>
          </cell>
          <cell r="E83">
            <v>38298</v>
          </cell>
          <cell r="F83">
            <v>167122.14000000001</v>
          </cell>
          <cell r="G83">
            <v>167122.14000000001</v>
          </cell>
          <cell r="H83">
            <v>108.68</v>
          </cell>
          <cell r="I83" t="str">
            <v>V</v>
          </cell>
          <cell r="J83" t="str">
            <v>A</v>
          </cell>
        </row>
        <row r="84">
          <cell r="A84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86">
          <cell r="A86">
            <v>27</v>
          </cell>
          <cell r="B86" t="str">
            <v>SHIRLEI ZOBOLI COPPINI</v>
          </cell>
          <cell r="C86">
            <v>3411</v>
          </cell>
          <cell r="D86">
            <v>3380</v>
          </cell>
          <cell r="E86">
            <v>38369</v>
          </cell>
          <cell r="F86">
            <v>150508.01999999999</v>
          </cell>
          <cell r="G86">
            <v>150508.01999999999</v>
          </cell>
          <cell r="H86">
            <v>108.68</v>
          </cell>
          <cell r="I86" t="str">
            <v>V</v>
          </cell>
          <cell r="J86" t="str">
            <v>A</v>
          </cell>
        </row>
        <row r="87">
          <cell r="A87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89">
          <cell r="A89">
            <v>28</v>
          </cell>
          <cell r="B89" t="str">
            <v>LUIZ ANTONIO GALLETTI</v>
          </cell>
          <cell r="C89">
            <v>2988</v>
          </cell>
          <cell r="D89">
            <v>3633</v>
          </cell>
          <cell r="E89">
            <v>38277</v>
          </cell>
          <cell r="F89">
            <v>243716</v>
          </cell>
          <cell r="G89">
            <v>243716</v>
          </cell>
          <cell r="H89">
            <v>151.78</v>
          </cell>
          <cell r="I89" t="str">
            <v>V</v>
          </cell>
          <cell r="J89" t="str">
            <v>A</v>
          </cell>
        </row>
        <row r="90">
          <cell r="A90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92">
          <cell r="A92">
            <v>29</v>
          </cell>
          <cell r="B92" t="str">
            <v>RONALDO DAVID</v>
          </cell>
          <cell r="C92">
            <v>2993</v>
          </cell>
          <cell r="D92">
            <v>2909</v>
          </cell>
          <cell r="E92">
            <v>38283</v>
          </cell>
          <cell r="F92">
            <v>243715.84</v>
          </cell>
          <cell r="G92">
            <v>243715.84</v>
          </cell>
          <cell r="H92">
            <v>151.78</v>
          </cell>
          <cell r="I92" t="str">
            <v>V</v>
          </cell>
          <cell r="J92" t="str">
            <v>A</v>
          </cell>
        </row>
        <row r="93">
          <cell r="A93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95">
          <cell r="A95">
            <v>30</v>
          </cell>
          <cell r="B95" t="str">
            <v>ALISSON DA COSTA</v>
          </cell>
          <cell r="C95">
            <v>3115</v>
          </cell>
          <cell r="D95">
            <v>2987</v>
          </cell>
          <cell r="E95">
            <v>38299</v>
          </cell>
          <cell r="F95">
            <v>167122.14000000001</v>
          </cell>
          <cell r="G95">
            <v>167122.14000000001</v>
          </cell>
          <cell r="H95">
            <v>107.32</v>
          </cell>
          <cell r="I95" t="str">
            <v>V</v>
          </cell>
          <cell r="J95" t="str">
            <v>A</v>
          </cell>
        </row>
        <row r="96">
          <cell r="A96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98">
          <cell r="A98">
            <v>31</v>
          </cell>
          <cell r="B98" t="str">
            <v>ELSON CESAR DOMINGUES</v>
          </cell>
          <cell r="C98">
            <v>4990</v>
          </cell>
          <cell r="D98">
            <v>5414</v>
          </cell>
          <cell r="E98">
            <v>38633</v>
          </cell>
          <cell r="F98">
            <v>185193.59</v>
          </cell>
          <cell r="G98">
            <v>185193.59</v>
          </cell>
          <cell r="H98">
            <v>108.68</v>
          </cell>
          <cell r="I98" t="str">
            <v>V</v>
          </cell>
          <cell r="J98" t="str">
            <v>A</v>
          </cell>
        </row>
        <row r="99">
          <cell r="A99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01">
          <cell r="A101">
            <v>32</v>
          </cell>
          <cell r="B101" t="str">
            <v>VANER ANTONIO BASAN BERTOLUZZI</v>
          </cell>
          <cell r="C101">
            <v>2967</v>
          </cell>
          <cell r="D101">
            <v>2859</v>
          </cell>
          <cell r="E101">
            <v>38277</v>
          </cell>
          <cell r="F101">
            <v>162254.51</v>
          </cell>
          <cell r="G101">
            <v>162254.51</v>
          </cell>
          <cell r="H101">
            <v>108.68</v>
          </cell>
          <cell r="I101" t="str">
            <v>V</v>
          </cell>
          <cell r="J101" t="str">
            <v>A</v>
          </cell>
        </row>
        <row r="102">
          <cell r="A102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04">
          <cell r="A104">
            <v>33</v>
          </cell>
          <cell r="B104" t="str">
            <v>SERGIO GARCIA ATELLA</v>
          </cell>
          <cell r="C104">
            <v>5707</v>
          </cell>
          <cell r="D104">
            <v>6662</v>
          </cell>
          <cell r="E104">
            <v>38851</v>
          </cell>
          <cell r="F104">
            <v>277395.02</v>
          </cell>
          <cell r="G104">
            <v>277395.02</v>
          </cell>
          <cell r="H104">
            <v>151.78</v>
          </cell>
          <cell r="I104" t="str">
            <v>V</v>
          </cell>
          <cell r="J104" t="str">
            <v>A</v>
          </cell>
        </row>
        <row r="105">
          <cell r="A105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07">
          <cell r="A107">
            <v>34</v>
          </cell>
          <cell r="B107" t="str">
            <v>JOAO FARIAS DE ANDRADE</v>
          </cell>
          <cell r="C107">
            <v>3127</v>
          </cell>
          <cell r="D107">
            <v>3483</v>
          </cell>
          <cell r="E107">
            <v>38391</v>
          </cell>
          <cell r="F107">
            <v>261673.2</v>
          </cell>
          <cell r="G107">
            <v>261673.2</v>
          </cell>
          <cell r="H107">
            <v>80</v>
          </cell>
          <cell r="I107" t="str">
            <v>V</v>
          </cell>
          <cell r="J107" t="str">
            <v>A</v>
          </cell>
        </row>
        <row r="108">
          <cell r="A108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10">
          <cell r="A110">
            <v>35</v>
          </cell>
          <cell r="B110" t="str">
            <v>ALISSON DA CUNHA BUENO</v>
          </cell>
          <cell r="C110">
            <v>3171</v>
          </cell>
          <cell r="D110">
            <v>3015</v>
          </cell>
          <cell r="E110">
            <v>38299</v>
          </cell>
          <cell r="F110">
            <v>167122.15</v>
          </cell>
          <cell r="G110">
            <v>167122.15</v>
          </cell>
          <cell r="H110">
            <v>107.32</v>
          </cell>
          <cell r="I110" t="str">
            <v>V</v>
          </cell>
          <cell r="J110" t="str">
            <v>A</v>
          </cell>
        </row>
        <row r="111">
          <cell r="A111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13">
          <cell r="A113">
            <v>36</v>
          </cell>
          <cell r="B113" t="str">
            <v>VALMIR DE CARVALHO</v>
          </cell>
          <cell r="C113">
            <v>3174</v>
          </cell>
          <cell r="D113">
            <v>3017</v>
          </cell>
          <cell r="E113">
            <v>38298</v>
          </cell>
          <cell r="F113">
            <v>168459.14</v>
          </cell>
          <cell r="G113">
            <v>168459.14</v>
          </cell>
          <cell r="H113">
            <v>108.68</v>
          </cell>
          <cell r="I113" t="str">
            <v>V</v>
          </cell>
          <cell r="J113" t="str">
            <v>A</v>
          </cell>
        </row>
        <row r="114">
          <cell r="A114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16">
          <cell r="A116">
            <v>37</v>
          </cell>
          <cell r="B116" t="str">
            <v>ESPEDITO GENEFLIDES GOMES</v>
          </cell>
          <cell r="C116">
            <v>2992</v>
          </cell>
          <cell r="D116">
            <v>2903</v>
          </cell>
          <cell r="E116">
            <v>38284</v>
          </cell>
          <cell r="F116">
            <v>171900</v>
          </cell>
          <cell r="G116">
            <v>171900</v>
          </cell>
          <cell r="H116">
            <v>108.68</v>
          </cell>
          <cell r="I116" t="str">
            <v>V</v>
          </cell>
          <cell r="J116" t="str">
            <v>A</v>
          </cell>
        </row>
        <row r="117">
          <cell r="A117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19">
          <cell r="A119">
            <v>38</v>
          </cell>
          <cell r="B119" t="str">
            <v>ALMEIDA PARTICIPAÇÕES LTDA</v>
          </cell>
          <cell r="C119">
            <v>3377</v>
          </cell>
          <cell r="D119">
            <v>3279</v>
          </cell>
          <cell r="E119">
            <v>38338</v>
          </cell>
          <cell r="F119">
            <v>130000</v>
          </cell>
          <cell r="G119">
            <v>130000</v>
          </cell>
          <cell r="H119">
            <v>80</v>
          </cell>
          <cell r="I119" t="str">
            <v>V</v>
          </cell>
          <cell r="J119" t="str">
            <v>A</v>
          </cell>
        </row>
        <row r="120">
          <cell r="A120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22">
          <cell r="A122">
            <v>39</v>
          </cell>
          <cell r="B122" t="str">
            <v>MARCIO DE ROSSI</v>
          </cell>
          <cell r="C122">
            <v>4012</v>
          </cell>
          <cell r="D122">
            <v>3106</v>
          </cell>
          <cell r="E122">
            <v>38277</v>
          </cell>
          <cell r="F122">
            <v>246268</v>
          </cell>
          <cell r="G122">
            <v>246268</v>
          </cell>
          <cell r="H122">
            <v>80</v>
          </cell>
          <cell r="I122" t="str">
            <v>V</v>
          </cell>
          <cell r="J122" t="str">
            <v>A</v>
          </cell>
        </row>
        <row r="123">
          <cell r="A123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25">
          <cell r="A125">
            <v>40</v>
          </cell>
          <cell r="B125" t="str">
            <v>ANDERSON LUIS GARZARO PADIAL</v>
          </cell>
          <cell r="C125">
            <v>3371</v>
          </cell>
          <cell r="D125">
            <v>3278</v>
          </cell>
          <cell r="E125">
            <v>38333</v>
          </cell>
          <cell r="F125">
            <v>170882.21</v>
          </cell>
          <cell r="G125">
            <v>170882.21</v>
          </cell>
          <cell r="H125">
            <v>107.32</v>
          </cell>
          <cell r="I125" t="str">
            <v>V</v>
          </cell>
          <cell r="J125" t="str">
            <v>A</v>
          </cell>
        </row>
        <row r="126">
          <cell r="A126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28">
          <cell r="A128">
            <v>41</v>
          </cell>
          <cell r="B128" t="str">
            <v>RODRIGO JOSE FOCESI DE TOLEDO MACHADO</v>
          </cell>
          <cell r="C128">
            <v>3309</v>
          </cell>
          <cell r="D128">
            <v>3218</v>
          </cell>
          <cell r="E128">
            <v>38311</v>
          </cell>
          <cell r="F128">
            <v>168872.02</v>
          </cell>
          <cell r="G128">
            <v>168872.02</v>
          </cell>
          <cell r="H128">
            <v>108.68</v>
          </cell>
          <cell r="I128" t="str">
            <v>V</v>
          </cell>
          <cell r="J128" t="str">
            <v>A</v>
          </cell>
        </row>
        <row r="129">
          <cell r="A129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31">
          <cell r="A131">
            <v>42</v>
          </cell>
          <cell r="B131" t="str">
            <v>FRANCISCA MARIA OLIVEIRA DE SOUSA</v>
          </cell>
          <cell r="C131">
            <v>2979</v>
          </cell>
          <cell r="D131">
            <v>2855</v>
          </cell>
          <cell r="E131">
            <v>38277</v>
          </cell>
          <cell r="F131">
            <v>162252.57999999999</v>
          </cell>
          <cell r="G131">
            <v>162252.57999999999</v>
          </cell>
          <cell r="H131">
            <v>108.68</v>
          </cell>
          <cell r="I131" t="str">
            <v>V</v>
          </cell>
          <cell r="J131" t="str">
            <v>A</v>
          </cell>
        </row>
        <row r="132">
          <cell r="A132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34">
          <cell r="A134">
            <v>43</v>
          </cell>
          <cell r="B134" t="str">
            <v>MARIA APARECIDA REQUENA ANELLI ALVAREZ OSPINA</v>
          </cell>
          <cell r="C134">
            <v>3134</v>
          </cell>
          <cell r="D134">
            <v>2976</v>
          </cell>
          <cell r="E134">
            <v>38300</v>
          </cell>
          <cell r="F134">
            <v>251027.33</v>
          </cell>
          <cell r="G134">
            <v>251027.33</v>
          </cell>
          <cell r="H134">
            <v>80</v>
          </cell>
          <cell r="I134" t="str">
            <v>V</v>
          </cell>
          <cell r="J134" t="str">
            <v>A</v>
          </cell>
        </row>
        <row r="135">
          <cell r="A135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37">
          <cell r="A137">
            <v>40</v>
          </cell>
          <cell r="B137" t="str">
            <v>clientes no bloco</v>
          </cell>
          <cell r="E137">
            <v>1129302.1399999999</v>
          </cell>
          <cell r="G137">
            <v>1129302.1399999999</v>
          </cell>
        </row>
        <row r="139">
          <cell r="A139" t="str">
            <v>Bloco: BLOCO 2</v>
          </cell>
        </row>
        <row r="140">
          <cell r="A140" t="str">
            <v>44</v>
          </cell>
          <cell r="B140" t="str">
            <v>IDEVAL DE ALENCAR</v>
          </cell>
          <cell r="C140">
            <v>3078</v>
          </cell>
          <cell r="D140">
            <v>2938</v>
          </cell>
          <cell r="E140">
            <v>38284</v>
          </cell>
          <cell r="F140">
            <v>243716</v>
          </cell>
          <cell r="G140">
            <v>243716</v>
          </cell>
          <cell r="H140">
            <v>151.87</v>
          </cell>
          <cell r="I140" t="str">
            <v>V</v>
          </cell>
          <cell r="J140" t="str">
            <v>A</v>
          </cell>
        </row>
        <row r="141">
          <cell r="A141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43">
          <cell r="A143" t="str">
            <v>45</v>
          </cell>
          <cell r="B143" t="str">
            <v>GABRIEL DA SILVA RIBEIRO</v>
          </cell>
          <cell r="C143">
            <v>3189</v>
          </cell>
          <cell r="D143">
            <v>3066</v>
          </cell>
          <cell r="E143">
            <v>38291</v>
          </cell>
          <cell r="F143">
            <v>162254.59</v>
          </cell>
          <cell r="G143">
            <v>162254.59</v>
          </cell>
          <cell r="H143">
            <v>108.68</v>
          </cell>
          <cell r="I143" t="str">
            <v>V</v>
          </cell>
          <cell r="J143" t="str">
            <v>A</v>
          </cell>
        </row>
        <row r="144">
          <cell r="A144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46">
          <cell r="A146" t="str">
            <v>46</v>
          </cell>
          <cell r="B146" t="str">
            <v>RICARDO MAIA LIXA</v>
          </cell>
          <cell r="C146">
            <v>3076</v>
          </cell>
          <cell r="D146">
            <v>2926</v>
          </cell>
          <cell r="E146">
            <v>38277</v>
          </cell>
          <cell r="F146">
            <v>162254.51</v>
          </cell>
          <cell r="G146">
            <v>162254.51</v>
          </cell>
          <cell r="H146">
            <v>108.68</v>
          </cell>
          <cell r="I146" t="str">
            <v>V</v>
          </cell>
          <cell r="J146" t="str">
            <v>A</v>
          </cell>
        </row>
        <row r="147">
          <cell r="A147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49">
          <cell r="A149" t="str">
            <v>47</v>
          </cell>
          <cell r="B149" t="str">
            <v>NEIMAR CAPRONI PINTO</v>
          </cell>
          <cell r="C149">
            <v>3083</v>
          </cell>
          <cell r="D149">
            <v>3004</v>
          </cell>
          <cell r="E149">
            <v>38277</v>
          </cell>
          <cell r="F149">
            <v>162254.51</v>
          </cell>
          <cell r="G149">
            <v>162254.51</v>
          </cell>
          <cell r="H149">
            <v>107.32</v>
          </cell>
          <cell r="I149" t="str">
            <v>V</v>
          </cell>
          <cell r="J149" t="str">
            <v>A</v>
          </cell>
        </row>
        <row r="150">
          <cell r="A150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52">
          <cell r="A152" t="str">
            <v>48</v>
          </cell>
          <cell r="B152" t="str">
            <v>AIRTON RODRIGUES</v>
          </cell>
          <cell r="C152">
            <v>3304</v>
          </cell>
          <cell r="D152">
            <v>3214</v>
          </cell>
          <cell r="E152">
            <v>38319</v>
          </cell>
          <cell r="F152">
            <v>251027.47</v>
          </cell>
          <cell r="G152">
            <v>251027.47</v>
          </cell>
          <cell r="H152">
            <v>151.71</v>
          </cell>
          <cell r="I152" t="str">
            <v>V</v>
          </cell>
          <cell r="J152" t="str">
            <v>A</v>
          </cell>
        </row>
        <row r="153">
          <cell r="A153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55">
          <cell r="A155" t="str">
            <v>50</v>
          </cell>
          <cell r="B155" t="str">
            <v>FERNANDO FERNANDES BENITO</v>
          </cell>
          <cell r="C155">
            <v>3483</v>
          </cell>
          <cell r="D155">
            <v>3433</v>
          </cell>
          <cell r="E155">
            <v>38383</v>
          </cell>
          <cell r="F155">
            <v>172095.21</v>
          </cell>
          <cell r="G155">
            <v>172095.21</v>
          </cell>
          <cell r="H155">
            <v>108.68</v>
          </cell>
          <cell r="I155" t="str">
            <v>V</v>
          </cell>
          <cell r="J155" t="str">
            <v>A</v>
          </cell>
        </row>
        <row r="156">
          <cell r="A156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58">
          <cell r="A158" t="str">
            <v>51</v>
          </cell>
          <cell r="B158" t="str">
            <v>GIOVANNI LUIZ SEGATTO GIBERNI</v>
          </cell>
          <cell r="C158">
            <v>3242</v>
          </cell>
          <cell r="D158">
            <v>3103</v>
          </cell>
          <cell r="E158">
            <v>38303</v>
          </cell>
          <cell r="F158">
            <v>167122.14000000001</v>
          </cell>
          <cell r="G158">
            <v>167122.14000000001</v>
          </cell>
          <cell r="H158">
            <v>108.68</v>
          </cell>
          <cell r="I158" t="str">
            <v>V</v>
          </cell>
          <cell r="J158" t="str">
            <v>A</v>
          </cell>
        </row>
        <row r="159">
          <cell r="A159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61">
          <cell r="A161" t="str">
            <v>52</v>
          </cell>
          <cell r="B161" t="str">
            <v>ROBSON ARAUJO CORREIA SOUZA</v>
          </cell>
          <cell r="C161">
            <v>3653</v>
          </cell>
          <cell r="D161">
            <v>3530</v>
          </cell>
          <cell r="E161">
            <v>38463</v>
          </cell>
          <cell r="F161">
            <v>171082.99</v>
          </cell>
          <cell r="G161">
            <v>171082.99</v>
          </cell>
          <cell r="H161">
            <v>107.32</v>
          </cell>
          <cell r="I161" t="str">
            <v>V</v>
          </cell>
          <cell r="J161" t="str">
            <v>A</v>
          </cell>
        </row>
        <row r="162">
          <cell r="A162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64">
          <cell r="A164" t="str">
            <v>53</v>
          </cell>
          <cell r="B164" t="str">
            <v>AELCIO RONALDO STEFANELLI</v>
          </cell>
          <cell r="C164">
            <v>3594</v>
          </cell>
          <cell r="D164">
            <v>3513</v>
          </cell>
          <cell r="E164">
            <v>38440</v>
          </cell>
          <cell r="F164">
            <v>259694.1</v>
          </cell>
          <cell r="G164">
            <v>259694.1</v>
          </cell>
          <cell r="H164">
            <v>151.71</v>
          </cell>
          <cell r="I164" t="str">
            <v>V</v>
          </cell>
          <cell r="J164" t="str">
            <v>A</v>
          </cell>
        </row>
        <row r="165">
          <cell r="A165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67">
          <cell r="A167" t="str">
            <v>54</v>
          </cell>
          <cell r="B167" t="str">
            <v>RICARDO GALLI DE FARIA</v>
          </cell>
          <cell r="C167">
            <v>6103</v>
          </cell>
          <cell r="D167">
            <v>7039</v>
          </cell>
          <cell r="E167">
            <v>38884</v>
          </cell>
          <cell r="F167">
            <v>281209.3</v>
          </cell>
          <cell r="G167">
            <v>281209.3</v>
          </cell>
          <cell r="H167">
            <v>151.71</v>
          </cell>
          <cell r="I167" t="str">
            <v>V</v>
          </cell>
          <cell r="J167" t="str">
            <v>A</v>
          </cell>
        </row>
        <row r="168">
          <cell r="A168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70">
          <cell r="A170" t="str">
            <v>55</v>
          </cell>
          <cell r="B170" t="str">
            <v>CECILIA SATIKO OHMORI</v>
          </cell>
          <cell r="C170">
            <v>3012</v>
          </cell>
          <cell r="D170">
            <v>3069</v>
          </cell>
          <cell r="E170">
            <v>38284</v>
          </cell>
          <cell r="F170">
            <v>162254.51</v>
          </cell>
          <cell r="G170">
            <v>162254.51</v>
          </cell>
          <cell r="H170">
            <v>107.32</v>
          </cell>
          <cell r="I170" t="str">
            <v>V</v>
          </cell>
          <cell r="J170" t="str">
            <v>A</v>
          </cell>
        </row>
        <row r="171">
          <cell r="A171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73">
          <cell r="A173" t="str">
            <v>56</v>
          </cell>
          <cell r="B173" t="str">
            <v>ALEX RODRIGO DIAS DOS SANTOS</v>
          </cell>
          <cell r="C173">
            <v>3839</v>
          </cell>
          <cell r="D173">
            <v>3626</v>
          </cell>
          <cell r="E173">
            <v>38527</v>
          </cell>
          <cell r="F173">
            <v>179606.85</v>
          </cell>
          <cell r="G173">
            <v>179606.85</v>
          </cell>
          <cell r="H173">
            <v>108.68</v>
          </cell>
          <cell r="I173" t="str">
            <v>V</v>
          </cell>
          <cell r="J173" t="str">
            <v>A</v>
          </cell>
        </row>
        <row r="174">
          <cell r="A174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76">
          <cell r="A176" t="str">
            <v>57</v>
          </cell>
          <cell r="B176" t="str">
            <v>LUCIANO ESCUDEIRO</v>
          </cell>
          <cell r="C176">
            <v>3001</v>
          </cell>
          <cell r="D176">
            <v>2873</v>
          </cell>
          <cell r="E176">
            <v>38277</v>
          </cell>
          <cell r="F176">
            <v>162254.51</v>
          </cell>
          <cell r="G176">
            <v>162254.51</v>
          </cell>
          <cell r="H176">
            <v>108.68</v>
          </cell>
          <cell r="I176" t="str">
            <v>V</v>
          </cell>
          <cell r="J176" t="str">
            <v>A</v>
          </cell>
        </row>
        <row r="177">
          <cell r="A177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79">
          <cell r="A179" t="str">
            <v>58</v>
          </cell>
          <cell r="B179" t="str">
            <v>SAUL JOSE TOMAZ NUNES</v>
          </cell>
          <cell r="C179">
            <v>2974</v>
          </cell>
          <cell r="D179">
            <v>2910</v>
          </cell>
          <cell r="E179">
            <v>38277</v>
          </cell>
          <cell r="F179">
            <v>162254.51</v>
          </cell>
          <cell r="G179">
            <v>162254.51</v>
          </cell>
          <cell r="H179">
            <v>107.32</v>
          </cell>
          <cell r="I179" t="str">
            <v>V</v>
          </cell>
          <cell r="J179" t="str">
            <v>A</v>
          </cell>
        </row>
        <row r="180">
          <cell r="A180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82">
          <cell r="A182" t="str">
            <v>59</v>
          </cell>
          <cell r="B182" t="str">
            <v>EDSON RODRIGUES DA ROCHA</v>
          </cell>
          <cell r="C182">
            <v>2975</v>
          </cell>
          <cell r="D182">
            <v>2862</v>
          </cell>
          <cell r="E182">
            <v>38277</v>
          </cell>
          <cell r="F182">
            <v>243716</v>
          </cell>
          <cell r="G182">
            <v>243716</v>
          </cell>
          <cell r="H182">
            <v>151.87</v>
          </cell>
          <cell r="I182" t="str">
            <v>V</v>
          </cell>
          <cell r="J182" t="str">
            <v>A</v>
          </cell>
        </row>
        <row r="183">
          <cell r="A183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85">
          <cell r="A185" t="str">
            <v>60</v>
          </cell>
          <cell r="B185" t="str">
            <v>MARCELO EGIDIO DIOGENES</v>
          </cell>
          <cell r="C185">
            <v>2972</v>
          </cell>
          <cell r="D185">
            <v>2861</v>
          </cell>
          <cell r="E185">
            <v>38277</v>
          </cell>
          <cell r="F185">
            <v>243716</v>
          </cell>
          <cell r="G185">
            <v>243716</v>
          </cell>
          <cell r="H185">
            <v>151.87</v>
          </cell>
          <cell r="I185" t="str">
            <v>V</v>
          </cell>
          <cell r="J185" t="str">
            <v>A</v>
          </cell>
        </row>
        <row r="186">
          <cell r="A186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88">
          <cell r="A188" t="str">
            <v>61</v>
          </cell>
          <cell r="B188" t="str">
            <v>RODRIGO FERNANDES</v>
          </cell>
          <cell r="C188">
            <v>3108</v>
          </cell>
          <cell r="D188">
            <v>6620</v>
          </cell>
          <cell r="E188">
            <v>38806</v>
          </cell>
          <cell r="F188">
            <v>179826.01</v>
          </cell>
          <cell r="G188">
            <v>179826.01</v>
          </cell>
          <cell r="H188">
            <v>107.32</v>
          </cell>
          <cell r="I188" t="str">
            <v>V</v>
          </cell>
          <cell r="J188" t="str">
            <v>A</v>
          </cell>
        </row>
        <row r="189">
          <cell r="A189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91">
          <cell r="A191" t="str">
            <v>62</v>
          </cell>
          <cell r="B191" t="str">
            <v>OSMAR MOREIRA</v>
          </cell>
          <cell r="C191">
            <v>5542</v>
          </cell>
          <cell r="D191">
            <v>6634</v>
          </cell>
          <cell r="E191">
            <v>38799</v>
          </cell>
          <cell r="F191">
            <v>196337.32</v>
          </cell>
          <cell r="G191">
            <v>196337.32</v>
          </cell>
          <cell r="H191">
            <v>108.68</v>
          </cell>
          <cell r="I191" t="str">
            <v>V</v>
          </cell>
          <cell r="J191" t="str">
            <v>A</v>
          </cell>
        </row>
        <row r="192">
          <cell r="A192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94">
          <cell r="A194" t="str">
            <v>63</v>
          </cell>
          <cell r="B194" t="str">
            <v>MARCIA PIO DIAS</v>
          </cell>
          <cell r="C194">
            <v>3008</v>
          </cell>
          <cell r="D194">
            <v>2988</v>
          </cell>
          <cell r="E194">
            <v>38289</v>
          </cell>
          <cell r="F194">
            <v>162254.51</v>
          </cell>
          <cell r="G194">
            <v>162254.51</v>
          </cell>
          <cell r="H194">
            <v>108.68</v>
          </cell>
          <cell r="I194" t="str">
            <v>V</v>
          </cell>
          <cell r="J194" t="str">
            <v>A</v>
          </cell>
        </row>
        <row r="195">
          <cell r="A195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197">
          <cell r="A197" t="str">
            <v>64</v>
          </cell>
          <cell r="B197" t="str">
            <v>CARLOS JOSE GARIBOTTI</v>
          </cell>
          <cell r="C197">
            <v>2968</v>
          </cell>
          <cell r="D197">
            <v>2846</v>
          </cell>
          <cell r="E197">
            <v>38277</v>
          </cell>
          <cell r="F197">
            <v>151463</v>
          </cell>
          <cell r="G197">
            <v>151463</v>
          </cell>
          <cell r="H197">
            <v>107.32</v>
          </cell>
          <cell r="I197" t="str">
            <v>V</v>
          </cell>
          <cell r="J197" t="str">
            <v>A</v>
          </cell>
        </row>
        <row r="198">
          <cell r="A198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00">
          <cell r="A200" t="str">
            <v>65</v>
          </cell>
          <cell r="B200" t="str">
            <v>DAVID HERNANDES</v>
          </cell>
          <cell r="C200">
            <v>2991</v>
          </cell>
          <cell r="D200">
            <v>2886</v>
          </cell>
          <cell r="E200">
            <v>38290</v>
          </cell>
          <cell r="F200">
            <v>238750</v>
          </cell>
          <cell r="G200">
            <v>238750</v>
          </cell>
          <cell r="H200">
            <v>151.71</v>
          </cell>
          <cell r="I200" t="str">
            <v>V</v>
          </cell>
          <cell r="J200" t="str">
            <v>A</v>
          </cell>
        </row>
        <row r="201">
          <cell r="A201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03">
          <cell r="A203" t="str">
            <v>66</v>
          </cell>
          <cell r="B203" t="str">
            <v>ROBERTO MACEDO FEIO</v>
          </cell>
          <cell r="C203">
            <v>3015</v>
          </cell>
          <cell r="D203">
            <v>2984</v>
          </cell>
          <cell r="E203">
            <v>38282</v>
          </cell>
          <cell r="F203">
            <v>162254.51999999999</v>
          </cell>
          <cell r="G203">
            <v>162254.51999999999</v>
          </cell>
          <cell r="H203">
            <v>108.68</v>
          </cell>
          <cell r="I203" t="str">
            <v>V</v>
          </cell>
          <cell r="J203" t="str">
            <v>A</v>
          </cell>
        </row>
        <row r="204">
          <cell r="A204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06">
          <cell r="A206" t="str">
            <v>67</v>
          </cell>
          <cell r="B206" t="str">
            <v>MARCIO DALIBERTO FRUGOLI</v>
          </cell>
          <cell r="C206">
            <v>3659</v>
          </cell>
          <cell r="D206">
            <v>3527</v>
          </cell>
          <cell r="E206">
            <v>38454</v>
          </cell>
          <cell r="F206">
            <v>173653.36</v>
          </cell>
          <cell r="G206">
            <v>173653.36</v>
          </cell>
          <cell r="H206">
            <v>107.32</v>
          </cell>
          <cell r="I206" t="str">
            <v>V</v>
          </cell>
          <cell r="J206" t="str">
            <v>A</v>
          </cell>
        </row>
        <row r="207">
          <cell r="A207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09">
          <cell r="A209" t="str">
            <v>68</v>
          </cell>
          <cell r="B209" t="str">
            <v>PEDRO AMERICO FRUGOLI</v>
          </cell>
          <cell r="C209">
            <v>3661</v>
          </cell>
          <cell r="D209">
            <v>3533</v>
          </cell>
          <cell r="E209">
            <v>38454</v>
          </cell>
          <cell r="F209">
            <v>170181</v>
          </cell>
          <cell r="G209">
            <v>170181</v>
          </cell>
          <cell r="H209">
            <v>107.32</v>
          </cell>
          <cell r="I209" t="str">
            <v>V</v>
          </cell>
          <cell r="J209" t="str">
            <v>A</v>
          </cell>
        </row>
        <row r="210">
          <cell r="A210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12">
          <cell r="A212" t="str">
            <v>69</v>
          </cell>
          <cell r="B212" t="str">
            <v>DENISE DUARTE MOREIRA</v>
          </cell>
          <cell r="C212">
            <v>3733</v>
          </cell>
          <cell r="D212">
            <v>3576</v>
          </cell>
          <cell r="E212">
            <v>38501</v>
          </cell>
          <cell r="F212">
            <v>178317.6</v>
          </cell>
          <cell r="G212">
            <v>178317.6</v>
          </cell>
          <cell r="H212">
            <v>108.68</v>
          </cell>
          <cell r="I212" t="str">
            <v>V</v>
          </cell>
          <cell r="J212" t="str">
            <v>A</v>
          </cell>
        </row>
        <row r="213">
          <cell r="A213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15">
          <cell r="A215" t="str">
            <v>70</v>
          </cell>
          <cell r="B215" t="str">
            <v>JOAO AUGUSTO BADAN</v>
          </cell>
          <cell r="C215">
            <v>6059</v>
          </cell>
          <cell r="D215">
            <v>7025</v>
          </cell>
          <cell r="E215">
            <v>38866</v>
          </cell>
          <cell r="F215">
            <v>174765</v>
          </cell>
          <cell r="G215">
            <v>174765</v>
          </cell>
          <cell r="H215">
            <v>108.68</v>
          </cell>
          <cell r="I215" t="str">
            <v>V</v>
          </cell>
          <cell r="J215" t="str">
            <v>A</v>
          </cell>
        </row>
        <row r="216">
          <cell r="A216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18">
          <cell r="A218" t="str">
            <v>71</v>
          </cell>
          <cell r="B218" t="str">
            <v>CASSIA REGINA DE CAMPOS JAMUR</v>
          </cell>
          <cell r="C218">
            <v>3194</v>
          </cell>
          <cell r="D218">
            <v>3075</v>
          </cell>
          <cell r="E218">
            <v>38290</v>
          </cell>
          <cell r="F218">
            <v>147547.49</v>
          </cell>
          <cell r="G218">
            <v>147547.49</v>
          </cell>
          <cell r="H218">
            <v>107.32</v>
          </cell>
          <cell r="I218" t="str">
            <v>V</v>
          </cell>
          <cell r="J218" t="str">
            <v>A</v>
          </cell>
        </row>
        <row r="219">
          <cell r="A219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21">
          <cell r="A221" t="str">
            <v>72</v>
          </cell>
          <cell r="B221" t="str">
            <v>MAURICIO YASSUJI KUBOTA</v>
          </cell>
          <cell r="C221">
            <v>2990</v>
          </cell>
          <cell r="D221">
            <v>2904</v>
          </cell>
          <cell r="E221">
            <v>38283</v>
          </cell>
          <cell r="F221">
            <v>162254.51</v>
          </cell>
          <cell r="G221">
            <v>162254.51</v>
          </cell>
          <cell r="H221">
            <v>108.68</v>
          </cell>
          <cell r="I221" t="str">
            <v>V</v>
          </cell>
          <cell r="J221" t="str">
            <v>A</v>
          </cell>
        </row>
        <row r="222">
          <cell r="A222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24">
          <cell r="A224" t="str">
            <v>73</v>
          </cell>
          <cell r="B224" t="str">
            <v>ALDO CAMARGO</v>
          </cell>
          <cell r="C224">
            <v>2973</v>
          </cell>
          <cell r="D224">
            <v>2850</v>
          </cell>
          <cell r="E224">
            <v>38277</v>
          </cell>
          <cell r="F224">
            <v>143632</v>
          </cell>
          <cell r="G224">
            <v>143632</v>
          </cell>
          <cell r="H224">
            <v>108.68</v>
          </cell>
          <cell r="I224" t="str">
            <v>V</v>
          </cell>
          <cell r="J224" t="str">
            <v>A</v>
          </cell>
        </row>
        <row r="225">
          <cell r="A225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27">
          <cell r="A227" t="str">
            <v>74</v>
          </cell>
          <cell r="B227" t="str">
            <v>FERNANDO LUPIANEZ BELLI</v>
          </cell>
          <cell r="C227">
            <v>3756</v>
          </cell>
          <cell r="D227">
            <v>3583</v>
          </cell>
          <cell r="E227">
            <v>38472</v>
          </cell>
          <cell r="F227">
            <v>177128.62</v>
          </cell>
          <cell r="G227">
            <v>177128.62</v>
          </cell>
          <cell r="H227">
            <v>107.32</v>
          </cell>
          <cell r="I227" t="str">
            <v>V</v>
          </cell>
          <cell r="J227" t="str">
            <v>A</v>
          </cell>
        </row>
        <row r="228">
          <cell r="A228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30">
          <cell r="A230" t="str">
            <v>75</v>
          </cell>
          <cell r="B230" t="str">
            <v>IVAN ANTONIO DA SILVA</v>
          </cell>
          <cell r="C230">
            <v>3019</v>
          </cell>
          <cell r="D230">
            <v>2981</v>
          </cell>
          <cell r="E230">
            <v>38285</v>
          </cell>
          <cell r="F230">
            <v>162254.51</v>
          </cell>
          <cell r="G230">
            <v>162254.51</v>
          </cell>
          <cell r="H230">
            <v>107.32</v>
          </cell>
          <cell r="I230" t="str">
            <v>V</v>
          </cell>
          <cell r="J230" t="str">
            <v>A</v>
          </cell>
        </row>
        <row r="231">
          <cell r="A231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33">
          <cell r="A233" t="str">
            <v>76</v>
          </cell>
          <cell r="B233" t="str">
            <v>REGIS PEREIRA INACIO</v>
          </cell>
          <cell r="C233">
            <v>4129</v>
          </cell>
          <cell r="D233">
            <v>3835</v>
          </cell>
          <cell r="E233">
            <v>38592</v>
          </cell>
          <cell r="F233">
            <v>178050.2</v>
          </cell>
          <cell r="G233">
            <v>178050.2</v>
          </cell>
          <cell r="H233">
            <v>108.68</v>
          </cell>
          <cell r="I233" t="str">
            <v>V</v>
          </cell>
          <cell r="J233" t="str">
            <v>A</v>
          </cell>
        </row>
        <row r="234">
          <cell r="A234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36">
          <cell r="A236" t="str">
            <v>77</v>
          </cell>
          <cell r="B236" t="str">
            <v>LEONARDO AUGUSTO CHRISTOFOLETTI</v>
          </cell>
          <cell r="C236">
            <v>3114</v>
          </cell>
          <cell r="D236">
            <v>2959</v>
          </cell>
          <cell r="E236">
            <v>38291</v>
          </cell>
          <cell r="F236">
            <v>163103.91</v>
          </cell>
          <cell r="G236">
            <v>163103.91</v>
          </cell>
          <cell r="H236">
            <v>108.68</v>
          </cell>
          <cell r="I236" t="str">
            <v>V</v>
          </cell>
          <cell r="J236" t="str">
            <v>A</v>
          </cell>
        </row>
        <row r="237">
          <cell r="A237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39">
          <cell r="A239" t="str">
            <v>78</v>
          </cell>
          <cell r="B239" t="str">
            <v>FRANCISCO LINIGLIA NETO</v>
          </cell>
          <cell r="C239">
            <v>3656</v>
          </cell>
          <cell r="D239">
            <v>3528</v>
          </cell>
          <cell r="E239">
            <v>38453</v>
          </cell>
          <cell r="F239">
            <v>164260</v>
          </cell>
          <cell r="G239">
            <v>164260</v>
          </cell>
          <cell r="H239">
            <v>107.32</v>
          </cell>
          <cell r="I239" t="str">
            <v>V</v>
          </cell>
          <cell r="J239" t="str">
            <v>A</v>
          </cell>
        </row>
        <row r="240">
          <cell r="A240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42">
          <cell r="A242" t="str">
            <v>79</v>
          </cell>
          <cell r="B242" t="str">
            <v>RODOLFO WACHTLER</v>
          </cell>
          <cell r="C242">
            <v>3073</v>
          </cell>
          <cell r="D242">
            <v>2932</v>
          </cell>
          <cell r="E242">
            <v>38277</v>
          </cell>
          <cell r="F242">
            <v>162254.41</v>
          </cell>
          <cell r="G242">
            <v>162254.41</v>
          </cell>
          <cell r="H242">
            <v>108.68</v>
          </cell>
          <cell r="I242" t="str">
            <v>V</v>
          </cell>
          <cell r="J242" t="str">
            <v>A</v>
          </cell>
        </row>
        <row r="243">
          <cell r="A243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45">
          <cell r="A245" t="str">
            <v>80</v>
          </cell>
          <cell r="B245" t="str">
            <v>RUI DOS SANTOS BARROCO</v>
          </cell>
          <cell r="C245">
            <v>2962</v>
          </cell>
          <cell r="D245">
            <v>2842</v>
          </cell>
          <cell r="E245">
            <v>38277</v>
          </cell>
          <cell r="F245">
            <v>243716</v>
          </cell>
          <cell r="G245">
            <v>243716</v>
          </cell>
          <cell r="H245">
            <v>151.87</v>
          </cell>
          <cell r="I245" t="str">
            <v>V</v>
          </cell>
          <cell r="J245" t="str">
            <v>A</v>
          </cell>
        </row>
        <row r="246">
          <cell r="A246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48">
          <cell r="A248" t="str">
            <v>81</v>
          </cell>
          <cell r="B248" t="str">
            <v>MARCUS MARCELO ALONSO FERREIRA</v>
          </cell>
          <cell r="C248">
            <v>2971</v>
          </cell>
          <cell r="D248">
            <v>2849</v>
          </cell>
          <cell r="E248">
            <v>38277</v>
          </cell>
          <cell r="F248">
            <v>161861.72</v>
          </cell>
          <cell r="G248">
            <v>161861.72</v>
          </cell>
          <cell r="H248">
            <v>107.32</v>
          </cell>
          <cell r="I248" t="str">
            <v>V</v>
          </cell>
          <cell r="J248" t="str">
            <v>A</v>
          </cell>
        </row>
        <row r="249">
          <cell r="A249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51">
          <cell r="A251" t="str">
            <v>82</v>
          </cell>
          <cell r="B251" t="str">
            <v>HUMBERTO MASSHIKO KIMURA</v>
          </cell>
          <cell r="C251">
            <v>3105</v>
          </cell>
          <cell r="D251">
            <v>3061</v>
          </cell>
          <cell r="E251">
            <v>38305</v>
          </cell>
          <cell r="F251">
            <v>167122.07999999999</v>
          </cell>
          <cell r="G251">
            <v>167122.07999999999</v>
          </cell>
          <cell r="H251">
            <v>108.68</v>
          </cell>
          <cell r="I251" t="str">
            <v>V</v>
          </cell>
          <cell r="J251" t="str">
            <v>A</v>
          </cell>
        </row>
        <row r="252">
          <cell r="A252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54">
          <cell r="A254" t="str">
            <v>83</v>
          </cell>
          <cell r="B254" t="str">
            <v>VILMARA TEREZA CARES ALVES</v>
          </cell>
          <cell r="C254">
            <v>3196</v>
          </cell>
          <cell r="D254">
            <v>3042</v>
          </cell>
          <cell r="E254">
            <v>38277</v>
          </cell>
          <cell r="F254">
            <v>162254.41</v>
          </cell>
          <cell r="G254">
            <v>162254.41</v>
          </cell>
          <cell r="H254">
            <v>108.68</v>
          </cell>
          <cell r="I254" t="str">
            <v>V</v>
          </cell>
          <cell r="J254" t="str">
            <v>A</v>
          </cell>
        </row>
        <row r="255">
          <cell r="A255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57">
          <cell r="A257" t="str">
            <v>84</v>
          </cell>
          <cell r="B257" t="str">
            <v>UBIRATAN DEBONE</v>
          </cell>
          <cell r="C257">
            <v>3097</v>
          </cell>
          <cell r="D257">
            <v>2941</v>
          </cell>
          <cell r="E257">
            <v>38291</v>
          </cell>
          <cell r="F257">
            <v>173021.87</v>
          </cell>
          <cell r="G257">
            <v>173021.87</v>
          </cell>
          <cell r="H257">
            <v>107.32</v>
          </cell>
          <cell r="I257" t="str">
            <v>V</v>
          </cell>
          <cell r="J257" t="str">
            <v>A</v>
          </cell>
        </row>
        <row r="258">
          <cell r="A258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60">
          <cell r="A260" t="str">
            <v>86</v>
          </cell>
          <cell r="B260" t="str">
            <v>ALEX CORNETTA</v>
          </cell>
          <cell r="C260">
            <v>3096</v>
          </cell>
          <cell r="D260">
            <v>2940</v>
          </cell>
          <cell r="E260">
            <v>38291</v>
          </cell>
          <cell r="F260">
            <v>162254.42000000001</v>
          </cell>
          <cell r="G260">
            <v>162254.42000000001</v>
          </cell>
          <cell r="H260">
            <v>108.68</v>
          </cell>
          <cell r="I260" t="str">
            <v>V</v>
          </cell>
          <cell r="J260" t="str">
            <v>A</v>
          </cell>
        </row>
        <row r="261">
          <cell r="A261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63">
          <cell r="A263" t="str">
            <v>87</v>
          </cell>
          <cell r="B263" t="str">
            <v>EDUARDO TADEU RIGO</v>
          </cell>
          <cell r="C263">
            <v>3244</v>
          </cell>
          <cell r="D263">
            <v>3104</v>
          </cell>
          <cell r="E263">
            <v>38308</v>
          </cell>
          <cell r="F263">
            <v>168872.11</v>
          </cell>
          <cell r="G263">
            <v>168872.11</v>
          </cell>
          <cell r="H263">
            <v>107.32</v>
          </cell>
          <cell r="I263" t="str">
            <v>V</v>
          </cell>
          <cell r="J263" t="str">
            <v>A</v>
          </cell>
        </row>
        <row r="264">
          <cell r="A264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66">
          <cell r="A266" t="str">
            <v>88</v>
          </cell>
          <cell r="B266" t="str">
            <v>FABIO TADEU RODRIGUES</v>
          </cell>
          <cell r="C266">
            <v>3009</v>
          </cell>
          <cell r="D266">
            <v>2918</v>
          </cell>
          <cell r="E266">
            <v>38290</v>
          </cell>
          <cell r="F266">
            <v>163953.41</v>
          </cell>
          <cell r="G266">
            <v>163953.41</v>
          </cell>
          <cell r="H266">
            <v>107.32</v>
          </cell>
          <cell r="I266" t="str">
            <v>V</v>
          </cell>
          <cell r="J266" t="str">
            <v>A</v>
          </cell>
        </row>
        <row r="267">
          <cell r="A267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69">
          <cell r="A269" t="str">
            <v>89</v>
          </cell>
          <cell r="B269" t="str">
            <v>FRANCISCO CARLOS CARVALHO GENEROSO</v>
          </cell>
          <cell r="C269">
            <v>2999</v>
          </cell>
          <cell r="D269">
            <v>2905</v>
          </cell>
          <cell r="E269">
            <v>38290</v>
          </cell>
          <cell r="F269">
            <v>169554.56</v>
          </cell>
          <cell r="G269">
            <v>169554.56</v>
          </cell>
          <cell r="H269">
            <v>108.68</v>
          </cell>
          <cell r="I269" t="str">
            <v>V</v>
          </cell>
          <cell r="J269" t="str">
            <v>A</v>
          </cell>
        </row>
        <row r="270">
          <cell r="A270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72">
          <cell r="A272" t="str">
            <v>90</v>
          </cell>
          <cell r="B272" t="str">
            <v>TEREZINHA FUSAKO NISHITANI</v>
          </cell>
          <cell r="C272">
            <v>3184</v>
          </cell>
          <cell r="D272">
            <v>3054</v>
          </cell>
          <cell r="E272">
            <v>38291</v>
          </cell>
          <cell r="F272">
            <v>162254.51</v>
          </cell>
          <cell r="G272">
            <v>162254.51</v>
          </cell>
          <cell r="H272">
            <v>108.68</v>
          </cell>
          <cell r="I272" t="str">
            <v>V</v>
          </cell>
          <cell r="J272" t="str">
            <v>A</v>
          </cell>
        </row>
        <row r="273">
          <cell r="A273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75">
          <cell r="A275" t="str">
            <v>91</v>
          </cell>
          <cell r="B275" t="str">
            <v>SERGIO YASUSHI OGATA</v>
          </cell>
          <cell r="C275">
            <v>3093</v>
          </cell>
          <cell r="D275">
            <v>2944</v>
          </cell>
          <cell r="E275">
            <v>38291</v>
          </cell>
          <cell r="F275">
            <v>150535.70000000001</v>
          </cell>
          <cell r="G275">
            <v>150535.70000000001</v>
          </cell>
          <cell r="H275">
            <v>107.32</v>
          </cell>
          <cell r="I275" t="str">
            <v>V</v>
          </cell>
          <cell r="J275" t="str">
            <v>A</v>
          </cell>
        </row>
        <row r="276">
          <cell r="A276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78">
          <cell r="A278" t="str">
            <v>92</v>
          </cell>
          <cell r="B278" t="str">
            <v>JOSE BENEDITO DE SIQUEIRA</v>
          </cell>
          <cell r="C278">
            <v>3131</v>
          </cell>
          <cell r="D278">
            <v>3056</v>
          </cell>
          <cell r="E278">
            <v>38300</v>
          </cell>
          <cell r="F278">
            <v>167122.15</v>
          </cell>
          <cell r="G278">
            <v>167122.15</v>
          </cell>
          <cell r="H278">
            <v>107.32</v>
          </cell>
          <cell r="I278" t="str">
            <v>V</v>
          </cell>
          <cell r="J278" t="str">
            <v>A</v>
          </cell>
        </row>
        <row r="279">
          <cell r="A279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81">
          <cell r="A281" t="str">
            <v>93</v>
          </cell>
          <cell r="B281" t="str">
            <v>TERCIO MOCCIO LEITE</v>
          </cell>
          <cell r="C281">
            <v>3259</v>
          </cell>
          <cell r="D281">
            <v>3168</v>
          </cell>
          <cell r="E281">
            <v>38312</v>
          </cell>
          <cell r="F281">
            <v>173117.89</v>
          </cell>
          <cell r="G281">
            <v>173117.89</v>
          </cell>
          <cell r="H281">
            <v>108.68</v>
          </cell>
          <cell r="I281" t="str">
            <v>V</v>
          </cell>
          <cell r="J281" t="str">
            <v>A</v>
          </cell>
        </row>
        <row r="282">
          <cell r="A282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84">
          <cell r="A284">
            <v>48</v>
          </cell>
          <cell r="B284" t="str">
            <v>clientes no bloco</v>
          </cell>
          <cell r="E284">
            <v>986538.22</v>
          </cell>
          <cell r="G284">
            <v>986538.22</v>
          </cell>
        </row>
        <row r="286">
          <cell r="A286" t="str">
            <v>Bloco: BLOCO 3</v>
          </cell>
        </row>
        <row r="287">
          <cell r="A287" t="str">
            <v>100</v>
          </cell>
          <cell r="B287" t="str">
            <v>GILSON HIDEYOSHI HAMADA</v>
          </cell>
          <cell r="C287">
            <v>3005</v>
          </cell>
          <cell r="D287">
            <v>3067</v>
          </cell>
          <cell r="E287">
            <v>38291</v>
          </cell>
          <cell r="F287">
            <v>162254.67000000001</v>
          </cell>
          <cell r="G287">
            <v>162254.67000000001</v>
          </cell>
          <cell r="H287">
            <v>108.68</v>
          </cell>
          <cell r="I287" t="str">
            <v>V</v>
          </cell>
          <cell r="J287" t="str">
            <v>A</v>
          </cell>
        </row>
        <row r="288">
          <cell r="A288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90">
          <cell r="A290" t="str">
            <v>101</v>
          </cell>
          <cell r="B290" t="str">
            <v>IVANILDO ROBERTO DOS SANTOS</v>
          </cell>
          <cell r="C290">
            <v>3651</v>
          </cell>
          <cell r="D290">
            <v>3534</v>
          </cell>
          <cell r="E290">
            <v>38473</v>
          </cell>
          <cell r="F290">
            <v>177128.63</v>
          </cell>
          <cell r="G290">
            <v>177128.63</v>
          </cell>
          <cell r="H290">
            <v>107.32</v>
          </cell>
          <cell r="I290" t="str">
            <v>V</v>
          </cell>
          <cell r="J290" t="str">
            <v>A</v>
          </cell>
        </row>
        <row r="291">
          <cell r="A291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93">
          <cell r="A293" t="str">
            <v>102</v>
          </cell>
          <cell r="B293" t="str">
            <v>NILTON DE SOBRAL LOPES</v>
          </cell>
          <cell r="C293">
            <v>3841</v>
          </cell>
          <cell r="D293">
            <v>3627</v>
          </cell>
          <cell r="E293">
            <v>38528</v>
          </cell>
          <cell r="F293">
            <v>167908.11</v>
          </cell>
          <cell r="G293">
            <v>167908.11</v>
          </cell>
          <cell r="H293">
            <v>107.32</v>
          </cell>
          <cell r="I293" t="str">
            <v>V</v>
          </cell>
          <cell r="J293" t="str">
            <v>A</v>
          </cell>
        </row>
        <row r="294">
          <cell r="A294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96">
          <cell r="A296" t="str">
            <v>103</v>
          </cell>
          <cell r="B296" t="str">
            <v>ROGERIO FUJIMOTO MORETTI</v>
          </cell>
          <cell r="C296">
            <v>3836</v>
          </cell>
          <cell r="D296">
            <v>3624</v>
          </cell>
          <cell r="E296">
            <v>38529</v>
          </cell>
          <cell r="F296">
            <v>179606.85</v>
          </cell>
          <cell r="G296">
            <v>179606.85</v>
          </cell>
          <cell r="H296">
            <v>108.68</v>
          </cell>
          <cell r="I296" t="str">
            <v>V</v>
          </cell>
          <cell r="J296" t="str">
            <v>A</v>
          </cell>
        </row>
        <row r="297">
          <cell r="A297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299">
          <cell r="A299" t="str">
            <v>104</v>
          </cell>
          <cell r="B299" t="str">
            <v>RICHARD NARCIZO MARINE</v>
          </cell>
          <cell r="C299">
            <v>3654</v>
          </cell>
          <cell r="D299">
            <v>3529</v>
          </cell>
          <cell r="E299">
            <v>38475</v>
          </cell>
          <cell r="F299">
            <v>177128.63</v>
          </cell>
          <cell r="G299">
            <v>177128.63</v>
          </cell>
          <cell r="H299">
            <v>108.68</v>
          </cell>
          <cell r="I299" t="str">
            <v>V</v>
          </cell>
          <cell r="J299" t="str">
            <v>A</v>
          </cell>
        </row>
        <row r="300">
          <cell r="A300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02">
          <cell r="A302" t="str">
            <v>105</v>
          </cell>
          <cell r="B302" t="str">
            <v>FERNANDO DA COSTA</v>
          </cell>
          <cell r="C302">
            <v>3398</v>
          </cell>
          <cell r="D302">
            <v>3348</v>
          </cell>
          <cell r="E302">
            <v>38336</v>
          </cell>
          <cell r="F302">
            <v>169138.41</v>
          </cell>
          <cell r="G302">
            <v>169138.41</v>
          </cell>
          <cell r="H302">
            <v>107.32</v>
          </cell>
          <cell r="I302" t="str">
            <v>V</v>
          </cell>
          <cell r="J302" t="str">
            <v>A</v>
          </cell>
        </row>
        <row r="303">
          <cell r="A303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05">
          <cell r="A305" t="str">
            <v>106</v>
          </cell>
          <cell r="B305" t="str">
            <v>SANDRO DE MOURA ALMEIDA</v>
          </cell>
          <cell r="C305">
            <v>3277</v>
          </cell>
          <cell r="D305">
            <v>3167</v>
          </cell>
          <cell r="E305">
            <v>38277</v>
          </cell>
          <cell r="F305">
            <v>162254.51</v>
          </cell>
          <cell r="G305">
            <v>162254.51</v>
          </cell>
          <cell r="H305">
            <v>108.68</v>
          </cell>
          <cell r="I305" t="str">
            <v>V</v>
          </cell>
          <cell r="J305" t="str">
            <v>A</v>
          </cell>
        </row>
        <row r="306">
          <cell r="A306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08">
          <cell r="A308" t="str">
            <v>107</v>
          </cell>
          <cell r="B308" t="str">
            <v>GRAYCE PIGOZZO MARTINS</v>
          </cell>
          <cell r="C308">
            <v>3004</v>
          </cell>
          <cell r="D308">
            <v>2983</v>
          </cell>
          <cell r="E308">
            <v>38277</v>
          </cell>
          <cell r="F308">
            <v>162254.51</v>
          </cell>
          <cell r="G308">
            <v>162254.51</v>
          </cell>
          <cell r="H308">
            <v>108.68</v>
          </cell>
          <cell r="I308" t="str">
            <v>V</v>
          </cell>
          <cell r="J308" t="str">
            <v>A</v>
          </cell>
        </row>
        <row r="309">
          <cell r="A309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11">
          <cell r="A311" t="str">
            <v>108</v>
          </cell>
          <cell r="B311" t="str">
            <v>GERSINO DE OLIVEIRA</v>
          </cell>
          <cell r="C311">
            <v>3095</v>
          </cell>
          <cell r="D311">
            <v>2942</v>
          </cell>
          <cell r="E311">
            <v>38277</v>
          </cell>
          <cell r="F311">
            <v>162254.51</v>
          </cell>
          <cell r="G311">
            <v>162254.51</v>
          </cell>
          <cell r="H311">
            <v>107.32</v>
          </cell>
          <cell r="I311" t="str">
            <v>V</v>
          </cell>
          <cell r="J311" t="str">
            <v>A</v>
          </cell>
        </row>
        <row r="312">
          <cell r="A312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14">
          <cell r="A314" t="str">
            <v>109</v>
          </cell>
          <cell r="B314" t="str">
            <v>FLAVIO YOSHIHIKO SUGIMURA</v>
          </cell>
          <cell r="C314">
            <v>3098</v>
          </cell>
          <cell r="D314">
            <v>3065</v>
          </cell>
          <cell r="E314">
            <v>38305</v>
          </cell>
          <cell r="F314">
            <v>174531.73</v>
          </cell>
          <cell r="G314">
            <v>174531.73</v>
          </cell>
          <cell r="H314">
            <v>107.32</v>
          </cell>
          <cell r="I314" t="str">
            <v>V</v>
          </cell>
          <cell r="J314" t="str">
            <v>A</v>
          </cell>
        </row>
        <row r="315">
          <cell r="A315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17">
          <cell r="A317" t="str">
            <v>110</v>
          </cell>
          <cell r="B317" t="str">
            <v>CLAUDIO SCHOWE</v>
          </cell>
          <cell r="C317">
            <v>4888</v>
          </cell>
          <cell r="D317">
            <v>5382</v>
          </cell>
          <cell r="E317">
            <v>38621</v>
          </cell>
          <cell r="F317">
            <v>185193.59</v>
          </cell>
          <cell r="G317">
            <v>185193.59</v>
          </cell>
          <cell r="H317">
            <v>108.68</v>
          </cell>
          <cell r="I317" t="str">
            <v>V</v>
          </cell>
          <cell r="J317" t="str">
            <v>A</v>
          </cell>
        </row>
        <row r="318">
          <cell r="A318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20">
          <cell r="A320" t="str">
            <v>111</v>
          </cell>
          <cell r="B320" t="str">
            <v>ELIAS BARRETO LOPES</v>
          </cell>
          <cell r="C320">
            <v>3480</v>
          </cell>
          <cell r="D320">
            <v>3450</v>
          </cell>
          <cell r="E320">
            <v>38405</v>
          </cell>
          <cell r="F320">
            <v>171180.83</v>
          </cell>
          <cell r="G320">
            <v>171180.83</v>
          </cell>
          <cell r="H320">
            <v>108.68</v>
          </cell>
          <cell r="I320" t="str">
            <v>V</v>
          </cell>
          <cell r="J320" t="str">
            <v>A</v>
          </cell>
        </row>
        <row r="321">
          <cell r="A321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23">
          <cell r="A323" t="str">
            <v>112</v>
          </cell>
          <cell r="B323" t="str">
            <v>TEREZINHA APARECIDA BISCOLLA</v>
          </cell>
          <cell r="C323">
            <v>5678</v>
          </cell>
          <cell r="D323">
            <v>6652</v>
          </cell>
          <cell r="E323">
            <v>38848</v>
          </cell>
          <cell r="F323">
            <v>188411.95</v>
          </cell>
          <cell r="G323">
            <v>188411.95</v>
          </cell>
          <cell r="H323">
            <v>107.32</v>
          </cell>
          <cell r="I323" t="str">
            <v>V</v>
          </cell>
          <cell r="J323" t="str">
            <v>A</v>
          </cell>
        </row>
        <row r="324">
          <cell r="A324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26">
          <cell r="A326" t="str">
            <v>113</v>
          </cell>
          <cell r="B326" t="str">
            <v>ALEXANDRE RAMOS DALVIASOM</v>
          </cell>
          <cell r="C326">
            <v>2964</v>
          </cell>
          <cell r="D326">
            <v>2939</v>
          </cell>
          <cell r="E326">
            <v>38277</v>
          </cell>
          <cell r="F326">
            <v>162254.54</v>
          </cell>
          <cell r="G326">
            <v>162254.54</v>
          </cell>
          <cell r="H326">
            <v>108.68</v>
          </cell>
          <cell r="I326" t="str">
            <v>V</v>
          </cell>
          <cell r="J326" t="str">
            <v>A</v>
          </cell>
        </row>
        <row r="327">
          <cell r="A327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29">
          <cell r="A329" t="str">
            <v>114</v>
          </cell>
          <cell r="B329" t="str">
            <v>GERSON RODRIGO CUSATO</v>
          </cell>
          <cell r="C329">
            <v>3397</v>
          </cell>
          <cell r="D329">
            <v>3324</v>
          </cell>
          <cell r="E329">
            <v>38330</v>
          </cell>
          <cell r="F329">
            <v>226775</v>
          </cell>
          <cell r="G329">
            <v>226775</v>
          </cell>
          <cell r="H329">
            <v>151.71</v>
          </cell>
          <cell r="I329" t="str">
            <v>V</v>
          </cell>
          <cell r="J329" t="str">
            <v>A</v>
          </cell>
        </row>
        <row r="330">
          <cell r="A330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32">
          <cell r="A332" t="str">
            <v>115</v>
          </cell>
          <cell r="B332" t="str">
            <v>FABIO LUIZ MUNHOZ MAZZARO</v>
          </cell>
          <cell r="C332">
            <v>3156</v>
          </cell>
          <cell r="D332">
            <v>3006</v>
          </cell>
          <cell r="E332">
            <v>38291</v>
          </cell>
          <cell r="F332">
            <v>162254.51</v>
          </cell>
          <cell r="G332">
            <v>162254.51</v>
          </cell>
          <cell r="H332">
            <v>107.32</v>
          </cell>
          <cell r="I332" t="str">
            <v>V</v>
          </cell>
          <cell r="J332" t="str">
            <v>A</v>
          </cell>
        </row>
        <row r="333">
          <cell r="A333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35">
          <cell r="A335" t="str">
            <v>116</v>
          </cell>
          <cell r="B335" t="str">
            <v>CILON CRISOSTOMO DA SILVA</v>
          </cell>
          <cell r="C335">
            <v>3163</v>
          </cell>
          <cell r="D335">
            <v>3012</v>
          </cell>
          <cell r="E335">
            <v>38306</v>
          </cell>
          <cell r="F335">
            <v>173697.11</v>
          </cell>
          <cell r="G335">
            <v>173697.11</v>
          </cell>
          <cell r="H335">
            <v>108.68</v>
          </cell>
          <cell r="I335" t="str">
            <v>V</v>
          </cell>
          <cell r="J335" t="str">
            <v>A</v>
          </cell>
        </row>
        <row r="336">
          <cell r="A336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38">
          <cell r="A338" t="str">
            <v>117</v>
          </cell>
          <cell r="B338" t="str">
            <v>WILLIAMS ALVES DE SOUZA</v>
          </cell>
          <cell r="C338">
            <v>3150</v>
          </cell>
          <cell r="D338">
            <v>2999</v>
          </cell>
          <cell r="E338">
            <v>38298</v>
          </cell>
          <cell r="F338">
            <v>174878.74</v>
          </cell>
          <cell r="G338">
            <v>174878.74</v>
          </cell>
          <cell r="H338">
            <v>108.68</v>
          </cell>
          <cell r="I338" t="str">
            <v>V</v>
          </cell>
          <cell r="J338" t="str">
            <v>A</v>
          </cell>
        </row>
        <row r="339">
          <cell r="A339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41">
          <cell r="A341" t="str">
            <v>118</v>
          </cell>
          <cell r="B341" t="str">
            <v>EDILEUSA DE ANDRADE GARCIA</v>
          </cell>
          <cell r="C341">
            <v>3014</v>
          </cell>
          <cell r="D341">
            <v>2989</v>
          </cell>
          <cell r="E341">
            <v>38284</v>
          </cell>
          <cell r="F341">
            <v>163953.51</v>
          </cell>
          <cell r="G341">
            <v>163953.51</v>
          </cell>
          <cell r="H341">
            <v>107.32</v>
          </cell>
          <cell r="I341" t="str">
            <v>V</v>
          </cell>
          <cell r="J341" t="str">
            <v>A</v>
          </cell>
        </row>
        <row r="342">
          <cell r="A342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44">
          <cell r="A344" t="str">
            <v>119</v>
          </cell>
          <cell r="B344" t="str">
            <v>OSVALDO FERRAZ DA COSTA</v>
          </cell>
          <cell r="C344">
            <v>3094</v>
          </cell>
          <cell r="D344">
            <v>2943</v>
          </cell>
          <cell r="E344">
            <v>38277</v>
          </cell>
          <cell r="F344">
            <v>243716</v>
          </cell>
          <cell r="G344">
            <v>243716</v>
          </cell>
          <cell r="H344">
            <v>151.87</v>
          </cell>
          <cell r="I344" t="str">
            <v>V</v>
          </cell>
          <cell r="J344" t="str">
            <v>A</v>
          </cell>
        </row>
        <row r="345">
          <cell r="A345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47">
          <cell r="A347" t="str">
            <v>121</v>
          </cell>
          <cell r="B347" t="str">
            <v>SANDRA REGINA COELHO SANTOS</v>
          </cell>
          <cell r="C347">
            <v>3865</v>
          </cell>
          <cell r="D347">
            <v>3657</v>
          </cell>
          <cell r="E347">
            <v>38531</v>
          </cell>
          <cell r="F347">
            <v>179052.95</v>
          </cell>
          <cell r="G347">
            <v>179052.95</v>
          </cell>
          <cell r="H347">
            <v>107.32</v>
          </cell>
          <cell r="I347" t="str">
            <v>V</v>
          </cell>
          <cell r="J347" t="str">
            <v>A</v>
          </cell>
        </row>
        <row r="348">
          <cell r="A348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50">
          <cell r="A350" t="str">
            <v>122</v>
          </cell>
          <cell r="B350" t="str">
            <v>EDUARDO TADEU RIGO</v>
          </cell>
          <cell r="C350">
            <v>3244</v>
          </cell>
          <cell r="D350">
            <v>3434</v>
          </cell>
          <cell r="E350">
            <v>38372</v>
          </cell>
          <cell r="F350">
            <v>172475.24</v>
          </cell>
          <cell r="G350">
            <v>172475.24</v>
          </cell>
          <cell r="H350">
            <v>107.32</v>
          </cell>
          <cell r="I350" t="str">
            <v>V</v>
          </cell>
          <cell r="J350" t="str">
            <v>A</v>
          </cell>
        </row>
        <row r="351">
          <cell r="A351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53">
          <cell r="A353" t="str">
            <v>123</v>
          </cell>
          <cell r="B353" t="str">
            <v>DENISE CIOLFI FERREIRA BEZERRA</v>
          </cell>
          <cell r="C353">
            <v>3599</v>
          </cell>
          <cell r="D353">
            <v>3550</v>
          </cell>
          <cell r="E353">
            <v>38442</v>
          </cell>
          <cell r="F353">
            <v>172892.15</v>
          </cell>
          <cell r="G353">
            <v>172892.15</v>
          </cell>
          <cell r="H353">
            <v>108.68</v>
          </cell>
          <cell r="I353" t="str">
            <v>V</v>
          </cell>
          <cell r="J353" t="str">
            <v>A</v>
          </cell>
        </row>
        <row r="354">
          <cell r="A354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56">
          <cell r="A356" t="str">
            <v>124</v>
          </cell>
          <cell r="B356" t="str">
            <v>FRANCISCO DAS CHAGAS GONÇALVES</v>
          </cell>
          <cell r="C356">
            <v>6168</v>
          </cell>
          <cell r="D356">
            <v>7075</v>
          </cell>
          <cell r="E356">
            <v>38896</v>
          </cell>
          <cell r="F356">
            <v>189090</v>
          </cell>
          <cell r="G356">
            <v>189090</v>
          </cell>
          <cell r="H356">
            <v>108.68</v>
          </cell>
          <cell r="I356" t="str">
            <v>V</v>
          </cell>
          <cell r="J356" t="str">
            <v>A</v>
          </cell>
        </row>
        <row r="357">
          <cell r="A357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59">
          <cell r="A359" t="str">
            <v>125</v>
          </cell>
          <cell r="B359" t="str">
            <v>RODRIGO RIGO</v>
          </cell>
          <cell r="C359">
            <v>3168</v>
          </cell>
          <cell r="D359">
            <v>3055</v>
          </cell>
          <cell r="E359">
            <v>38307</v>
          </cell>
          <cell r="F359">
            <v>168872.11</v>
          </cell>
          <cell r="G359">
            <v>168872.11</v>
          </cell>
          <cell r="H359">
            <v>107.32</v>
          </cell>
          <cell r="I359" t="str">
            <v>V</v>
          </cell>
          <cell r="J359" t="str">
            <v>A</v>
          </cell>
        </row>
        <row r="360">
          <cell r="A360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62">
          <cell r="A362" t="str">
            <v>126</v>
          </cell>
          <cell r="B362" t="str">
            <v>PEDRO QUINTANILHA CHAMI DE LA TORRE</v>
          </cell>
          <cell r="C362">
            <v>3117</v>
          </cell>
          <cell r="D362">
            <v>2963</v>
          </cell>
          <cell r="E362">
            <v>38291</v>
          </cell>
          <cell r="F362">
            <v>163953.51</v>
          </cell>
          <cell r="G362">
            <v>163953.51</v>
          </cell>
          <cell r="H362">
            <v>107.32</v>
          </cell>
          <cell r="I362" t="str">
            <v>V</v>
          </cell>
          <cell r="J362" t="str">
            <v>A</v>
          </cell>
        </row>
        <row r="363">
          <cell r="A363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65">
          <cell r="A365" t="str">
            <v>128</v>
          </cell>
          <cell r="B365" t="str">
            <v>ELIAS BSAIBIS FAZAN</v>
          </cell>
          <cell r="C365">
            <v>2965</v>
          </cell>
          <cell r="D365">
            <v>2844</v>
          </cell>
          <cell r="E365">
            <v>38278</v>
          </cell>
          <cell r="F365">
            <v>243715.85</v>
          </cell>
          <cell r="G365">
            <v>243715.85</v>
          </cell>
          <cell r="H365">
            <v>151.87</v>
          </cell>
          <cell r="I365" t="str">
            <v>V</v>
          </cell>
          <cell r="J365" t="str">
            <v>A</v>
          </cell>
        </row>
        <row r="366">
          <cell r="A366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68">
          <cell r="A368" t="str">
            <v>129</v>
          </cell>
          <cell r="B368" t="str">
            <v>JOAO PITANGA DE OLIVEIRA</v>
          </cell>
          <cell r="C368">
            <v>3482</v>
          </cell>
          <cell r="D368">
            <v>3436</v>
          </cell>
          <cell r="E368">
            <v>38383</v>
          </cell>
          <cell r="F368">
            <v>170311.83</v>
          </cell>
          <cell r="G368">
            <v>170311.83</v>
          </cell>
          <cell r="H368">
            <v>107.32</v>
          </cell>
          <cell r="I368" t="str">
            <v>V</v>
          </cell>
          <cell r="J368" t="str">
            <v>A</v>
          </cell>
        </row>
        <row r="369">
          <cell r="A369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71">
          <cell r="A371" t="str">
            <v>130</v>
          </cell>
          <cell r="B371" t="str">
            <v>JULIO ISSAO HIRAGO</v>
          </cell>
          <cell r="C371">
            <v>3308</v>
          </cell>
          <cell r="D371">
            <v>3219</v>
          </cell>
          <cell r="E371">
            <v>38319</v>
          </cell>
          <cell r="F371">
            <v>167122.07999999999</v>
          </cell>
          <cell r="G371">
            <v>167122.07999999999</v>
          </cell>
          <cell r="H371">
            <v>108.68</v>
          </cell>
          <cell r="I371" t="str">
            <v>V</v>
          </cell>
          <cell r="J371" t="str">
            <v>A</v>
          </cell>
        </row>
        <row r="372">
          <cell r="A372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74">
          <cell r="A374" t="str">
            <v>131</v>
          </cell>
          <cell r="B374" t="str">
            <v>ROSENILSON FERRARI</v>
          </cell>
          <cell r="C374">
            <v>3080</v>
          </cell>
          <cell r="D374">
            <v>3002</v>
          </cell>
          <cell r="E374">
            <v>38277</v>
          </cell>
          <cell r="F374">
            <v>162254.51</v>
          </cell>
          <cell r="G374">
            <v>162254.51</v>
          </cell>
          <cell r="H374">
            <v>108.68</v>
          </cell>
          <cell r="I374" t="str">
            <v>V</v>
          </cell>
          <cell r="J374" t="str">
            <v>A</v>
          </cell>
        </row>
        <row r="375">
          <cell r="A375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77">
          <cell r="A377" t="str">
            <v>132</v>
          </cell>
          <cell r="B377" t="str">
            <v>ERIKA SCUCUGLIA</v>
          </cell>
          <cell r="C377">
            <v>3353</v>
          </cell>
          <cell r="D377">
            <v>3275</v>
          </cell>
          <cell r="E377">
            <v>38332</v>
          </cell>
          <cell r="F377">
            <v>169111.42</v>
          </cell>
          <cell r="G377">
            <v>169111.42</v>
          </cell>
          <cell r="H377">
            <v>107.32</v>
          </cell>
          <cell r="I377" t="str">
            <v>V</v>
          </cell>
          <cell r="J377" t="str">
            <v>A</v>
          </cell>
        </row>
        <row r="378">
          <cell r="A378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80">
          <cell r="A380" t="str">
            <v>133</v>
          </cell>
          <cell r="B380" t="str">
            <v>TABATA ALVES FERREIRA</v>
          </cell>
          <cell r="C380">
            <v>5641</v>
          </cell>
          <cell r="D380">
            <v>6648</v>
          </cell>
          <cell r="E380">
            <v>38845</v>
          </cell>
          <cell r="F380">
            <v>188411.95</v>
          </cell>
          <cell r="G380">
            <v>188411.95</v>
          </cell>
          <cell r="H380">
            <v>107.32</v>
          </cell>
          <cell r="I380" t="str">
            <v>V</v>
          </cell>
          <cell r="J380" t="str">
            <v>A</v>
          </cell>
        </row>
        <row r="381">
          <cell r="A381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83">
          <cell r="A383" t="str">
            <v>134</v>
          </cell>
          <cell r="B383" t="str">
            <v>AURELIO ESCUDERO</v>
          </cell>
          <cell r="C383">
            <v>3167</v>
          </cell>
          <cell r="D383">
            <v>3064</v>
          </cell>
          <cell r="E383">
            <v>38312</v>
          </cell>
          <cell r="F383">
            <v>251027.47</v>
          </cell>
          <cell r="G383">
            <v>251027.47</v>
          </cell>
          <cell r="H383">
            <v>151.71</v>
          </cell>
          <cell r="I383" t="str">
            <v>V</v>
          </cell>
          <cell r="J383" t="str">
            <v>A</v>
          </cell>
        </row>
        <row r="384">
          <cell r="A384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86">
          <cell r="A386" t="str">
            <v>135</v>
          </cell>
          <cell r="B386" t="str">
            <v>CARLOS ALBERTO DA COSTA PEREIRA</v>
          </cell>
          <cell r="C386">
            <v>3965</v>
          </cell>
          <cell r="D386">
            <v>6573</v>
          </cell>
          <cell r="E386">
            <v>38709</v>
          </cell>
          <cell r="F386">
            <v>278162.86</v>
          </cell>
          <cell r="G386">
            <v>278162.86</v>
          </cell>
          <cell r="H386">
            <v>151.71</v>
          </cell>
          <cell r="I386" t="str">
            <v>V</v>
          </cell>
          <cell r="J386" t="str">
            <v>A</v>
          </cell>
        </row>
        <row r="387">
          <cell r="A387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89">
          <cell r="A389" t="str">
            <v>136</v>
          </cell>
          <cell r="B389" t="str">
            <v>ADRIANA GOUVEIA TREVISAN</v>
          </cell>
          <cell r="C389">
            <v>3557</v>
          </cell>
          <cell r="D389">
            <v>3482</v>
          </cell>
          <cell r="E389">
            <v>38431</v>
          </cell>
          <cell r="F389">
            <v>146115</v>
          </cell>
          <cell r="G389">
            <v>146115</v>
          </cell>
          <cell r="H389">
            <v>107.32</v>
          </cell>
          <cell r="I389" t="str">
            <v>V</v>
          </cell>
          <cell r="J389" t="str">
            <v>A</v>
          </cell>
        </row>
        <row r="390">
          <cell r="A390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92">
          <cell r="A392" t="str">
            <v>138</v>
          </cell>
          <cell r="B392" t="str">
            <v>IVAN APARECIDO DE OLIVEIRA</v>
          </cell>
          <cell r="C392">
            <v>2957</v>
          </cell>
          <cell r="D392">
            <v>2907</v>
          </cell>
          <cell r="E392">
            <v>38277</v>
          </cell>
          <cell r="F392">
            <v>162254.59</v>
          </cell>
          <cell r="G392">
            <v>162254.59</v>
          </cell>
          <cell r="H392">
            <v>108.68</v>
          </cell>
          <cell r="I392" t="str">
            <v>V</v>
          </cell>
          <cell r="J392" t="str">
            <v>A</v>
          </cell>
        </row>
        <row r="393">
          <cell r="A393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95">
          <cell r="A395" t="str">
            <v>139</v>
          </cell>
          <cell r="B395" t="str">
            <v>RODRIGO APARECIDO PEREIRA DE PAULO</v>
          </cell>
          <cell r="C395">
            <v>3369</v>
          </cell>
          <cell r="D395">
            <v>3276</v>
          </cell>
          <cell r="E395">
            <v>38327</v>
          </cell>
          <cell r="F395">
            <v>169111.41</v>
          </cell>
          <cell r="G395">
            <v>169111.41</v>
          </cell>
          <cell r="H395">
            <v>107.32</v>
          </cell>
          <cell r="I395" t="str">
            <v>V</v>
          </cell>
          <cell r="J395" t="str">
            <v>A</v>
          </cell>
        </row>
        <row r="396">
          <cell r="A396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398">
          <cell r="A398" t="str">
            <v>140</v>
          </cell>
          <cell r="B398" t="str">
            <v>RONALDO MARSOLLA</v>
          </cell>
          <cell r="C398">
            <v>3155</v>
          </cell>
          <cell r="D398">
            <v>3062</v>
          </cell>
          <cell r="E398">
            <v>38279</v>
          </cell>
          <cell r="F398">
            <v>255200</v>
          </cell>
          <cell r="G398">
            <v>255200</v>
          </cell>
          <cell r="H398">
            <v>151.87</v>
          </cell>
          <cell r="I398" t="str">
            <v>V</v>
          </cell>
          <cell r="J398" t="str">
            <v>A</v>
          </cell>
        </row>
        <row r="399">
          <cell r="A399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01">
          <cell r="A401" t="str">
            <v>94</v>
          </cell>
          <cell r="B401" t="str">
            <v>DANIEL UEMURA DE ALMEIDA E SILVA</v>
          </cell>
          <cell r="C401">
            <v>3170</v>
          </cell>
          <cell r="D401">
            <v>3013</v>
          </cell>
          <cell r="E401">
            <v>38306</v>
          </cell>
          <cell r="F401">
            <v>251027.47</v>
          </cell>
          <cell r="G401">
            <v>251027.47</v>
          </cell>
          <cell r="H401">
            <v>151.71</v>
          </cell>
          <cell r="I401" t="str">
            <v>V</v>
          </cell>
          <cell r="J401" t="str">
            <v>A</v>
          </cell>
        </row>
        <row r="402">
          <cell r="A402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04">
          <cell r="A404" t="str">
            <v>95</v>
          </cell>
          <cell r="B404" t="str">
            <v>JOSE CARLOS VIEIRA</v>
          </cell>
          <cell r="C404">
            <v>2970</v>
          </cell>
          <cell r="D404">
            <v>2848</v>
          </cell>
          <cell r="E404">
            <v>38278</v>
          </cell>
          <cell r="F404">
            <v>162254.51</v>
          </cell>
          <cell r="G404">
            <v>162254.51</v>
          </cell>
          <cell r="H404">
            <v>107.32</v>
          </cell>
          <cell r="I404" t="str">
            <v>V</v>
          </cell>
          <cell r="J404" t="str">
            <v>A</v>
          </cell>
        </row>
        <row r="405">
          <cell r="A405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07">
          <cell r="A407" t="str">
            <v>96</v>
          </cell>
          <cell r="B407" t="str">
            <v>GILBERTO ANDERSON</v>
          </cell>
          <cell r="C407">
            <v>3028</v>
          </cell>
          <cell r="D407">
            <v>3070</v>
          </cell>
          <cell r="E407">
            <v>38284</v>
          </cell>
          <cell r="F407">
            <v>168075.63</v>
          </cell>
          <cell r="G407">
            <v>168075.63</v>
          </cell>
          <cell r="H407">
            <v>108.68</v>
          </cell>
          <cell r="I407" t="str">
            <v>V</v>
          </cell>
          <cell r="J407" t="str">
            <v>A</v>
          </cell>
        </row>
        <row r="408">
          <cell r="A408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10">
          <cell r="A410" t="str">
            <v>98</v>
          </cell>
          <cell r="B410" t="str">
            <v>MARCOS TAQUETTO</v>
          </cell>
          <cell r="C410">
            <v>2994</v>
          </cell>
          <cell r="D410">
            <v>2911</v>
          </cell>
          <cell r="E410">
            <v>38284</v>
          </cell>
          <cell r="F410">
            <v>163104.01</v>
          </cell>
          <cell r="G410">
            <v>163104.01</v>
          </cell>
          <cell r="H410">
            <v>107.32</v>
          </cell>
          <cell r="I410" t="str">
            <v>V</v>
          </cell>
          <cell r="J410" t="str">
            <v>A</v>
          </cell>
        </row>
        <row r="411">
          <cell r="A411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13">
          <cell r="A413" t="str">
            <v>99</v>
          </cell>
          <cell r="B413" t="str">
            <v>ROBERTO EDUARDO CHAU MONTECINOS</v>
          </cell>
          <cell r="C413">
            <v>3484</v>
          </cell>
          <cell r="D413">
            <v>3458</v>
          </cell>
          <cell r="E413">
            <v>38371</v>
          </cell>
          <cell r="F413">
            <v>255818.72</v>
          </cell>
          <cell r="G413">
            <v>255818.72</v>
          </cell>
          <cell r="H413">
            <v>151.87</v>
          </cell>
          <cell r="I413" t="str">
            <v>V</v>
          </cell>
          <cell r="J413" t="str">
            <v>A</v>
          </cell>
        </row>
        <row r="414">
          <cell r="A414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16">
          <cell r="A416">
            <v>43</v>
          </cell>
          <cell r="B416" t="str">
            <v>clientes no bloco</v>
          </cell>
          <cell r="E416">
            <v>1255480.3400000001</v>
          </cell>
          <cell r="G416">
            <v>1255480.3400000001</v>
          </cell>
        </row>
        <row r="418">
          <cell r="A418" t="str">
            <v>Bloco: BLOCO 4</v>
          </cell>
        </row>
        <row r="419">
          <cell r="A419" t="str">
            <v>141</v>
          </cell>
          <cell r="B419" t="str">
            <v>LUIS CARLOS VENDRAMINI</v>
          </cell>
          <cell r="C419">
            <v>3291</v>
          </cell>
          <cell r="D419">
            <v>3183</v>
          </cell>
          <cell r="E419">
            <v>38319</v>
          </cell>
          <cell r="F419">
            <v>193881</v>
          </cell>
          <cell r="G419">
            <v>193881</v>
          </cell>
          <cell r="H419">
            <v>151.87</v>
          </cell>
          <cell r="I419" t="str">
            <v>V</v>
          </cell>
          <cell r="J419" t="str">
            <v>A</v>
          </cell>
        </row>
        <row r="420">
          <cell r="A420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22">
          <cell r="A422" t="str">
            <v>142</v>
          </cell>
          <cell r="B422" t="str">
            <v>HISAO KAWAGOE</v>
          </cell>
          <cell r="C422">
            <v>3126</v>
          </cell>
          <cell r="D422">
            <v>2967</v>
          </cell>
          <cell r="E422">
            <v>38291</v>
          </cell>
          <cell r="F422">
            <v>162254.51</v>
          </cell>
          <cell r="G422">
            <v>162254.51</v>
          </cell>
          <cell r="H422">
            <v>107.32</v>
          </cell>
          <cell r="I422" t="str">
            <v>V</v>
          </cell>
          <cell r="J422" t="str">
            <v>A</v>
          </cell>
        </row>
        <row r="423">
          <cell r="A423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25">
          <cell r="A425" t="str">
            <v>143</v>
          </cell>
          <cell r="B425" t="str">
            <v>FABIANA BADELATO DE CARVALHO BERGAMO</v>
          </cell>
          <cell r="C425">
            <v>3077</v>
          </cell>
          <cell r="D425">
            <v>2925</v>
          </cell>
          <cell r="E425">
            <v>38284</v>
          </cell>
          <cell r="F425">
            <v>162254.67000000001</v>
          </cell>
          <cell r="G425">
            <v>162254.67000000001</v>
          </cell>
          <cell r="H425">
            <v>108.68</v>
          </cell>
          <cell r="I425" t="str">
            <v>V</v>
          </cell>
          <cell r="J425" t="str">
            <v>A</v>
          </cell>
        </row>
        <row r="426">
          <cell r="A426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28">
          <cell r="A428" t="str">
            <v>144</v>
          </cell>
          <cell r="B428" t="str">
            <v>EDUARDO MARÇON</v>
          </cell>
          <cell r="C428">
            <v>2989</v>
          </cell>
          <cell r="D428">
            <v>2871</v>
          </cell>
          <cell r="E428">
            <v>38277</v>
          </cell>
          <cell r="F428">
            <v>161299.5</v>
          </cell>
          <cell r="G428">
            <v>161299.5</v>
          </cell>
          <cell r="H428">
            <v>108.68</v>
          </cell>
          <cell r="I428" t="str">
            <v>V</v>
          </cell>
          <cell r="J428" t="str">
            <v>A</v>
          </cell>
        </row>
        <row r="429">
          <cell r="A429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31">
          <cell r="A431" t="str">
            <v>145</v>
          </cell>
          <cell r="B431" t="str">
            <v>CACILDA KAWABE KAWAGOE</v>
          </cell>
          <cell r="C431">
            <v>3063</v>
          </cell>
          <cell r="D431">
            <v>3003</v>
          </cell>
          <cell r="E431">
            <v>38284</v>
          </cell>
          <cell r="F431">
            <v>243716</v>
          </cell>
          <cell r="G431">
            <v>243716</v>
          </cell>
          <cell r="H431">
            <v>151.87</v>
          </cell>
          <cell r="I431" t="str">
            <v>V</v>
          </cell>
          <cell r="J431" t="str">
            <v>A</v>
          </cell>
        </row>
        <row r="432">
          <cell r="A432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34">
          <cell r="A434" t="str">
            <v>146</v>
          </cell>
          <cell r="B434" t="str">
            <v>LUIZ ANTONIO RIBEIRO</v>
          </cell>
          <cell r="C434">
            <v>3125</v>
          </cell>
          <cell r="D434">
            <v>3057</v>
          </cell>
          <cell r="E434">
            <v>38291</v>
          </cell>
          <cell r="F434">
            <v>219650.11</v>
          </cell>
          <cell r="G434">
            <v>219650.11</v>
          </cell>
          <cell r="H434">
            <v>151.87</v>
          </cell>
          <cell r="I434" t="str">
            <v>V</v>
          </cell>
          <cell r="J434" t="str">
            <v>A</v>
          </cell>
        </row>
        <row r="435">
          <cell r="A435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37">
          <cell r="A437" t="str">
            <v>147</v>
          </cell>
          <cell r="B437" t="str">
            <v>ISRAEL CASSIMIRO DOS SANTOS</v>
          </cell>
          <cell r="C437">
            <v>3104</v>
          </cell>
          <cell r="D437">
            <v>3063</v>
          </cell>
          <cell r="E437">
            <v>38286</v>
          </cell>
          <cell r="F437">
            <v>162254.51</v>
          </cell>
          <cell r="G437">
            <v>162254.51</v>
          </cell>
          <cell r="H437">
            <v>107.32</v>
          </cell>
          <cell r="I437" t="str">
            <v>V</v>
          </cell>
          <cell r="J437" t="str">
            <v>A</v>
          </cell>
        </row>
        <row r="438">
          <cell r="A438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40">
          <cell r="A440" t="str">
            <v>148</v>
          </cell>
          <cell r="B440" t="str">
            <v>ALEXANDRE EVANGELISTA CORREIA</v>
          </cell>
          <cell r="C440">
            <v>3241</v>
          </cell>
          <cell r="D440">
            <v>3105</v>
          </cell>
          <cell r="E440">
            <v>38318</v>
          </cell>
          <cell r="F440">
            <v>167122.04</v>
          </cell>
          <cell r="G440">
            <v>167122.04</v>
          </cell>
          <cell r="H440">
            <v>108.68</v>
          </cell>
          <cell r="I440" t="str">
            <v>V</v>
          </cell>
          <cell r="J440" t="str">
            <v>A</v>
          </cell>
        </row>
        <row r="441">
          <cell r="A441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43">
          <cell r="A443" t="str">
            <v>149</v>
          </cell>
          <cell r="B443" t="str">
            <v>OMAR MAURI JUNIOR</v>
          </cell>
          <cell r="C443">
            <v>3175</v>
          </cell>
          <cell r="D443">
            <v>3019</v>
          </cell>
          <cell r="E443">
            <v>38291</v>
          </cell>
          <cell r="F443">
            <v>168768.1</v>
          </cell>
          <cell r="G443">
            <v>168768.1</v>
          </cell>
          <cell r="H443">
            <v>108.68</v>
          </cell>
          <cell r="I443" t="str">
            <v>V</v>
          </cell>
          <cell r="J443" t="str">
            <v>A</v>
          </cell>
        </row>
        <row r="444">
          <cell r="A444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46">
          <cell r="A446" t="str">
            <v>150</v>
          </cell>
          <cell r="B446" t="str">
            <v>RICARDO PERES DO SOUTO</v>
          </cell>
          <cell r="C446">
            <v>6061</v>
          </cell>
          <cell r="D446">
            <v>7024</v>
          </cell>
          <cell r="E446">
            <v>38866</v>
          </cell>
          <cell r="F446">
            <v>280196.99</v>
          </cell>
          <cell r="G446">
            <v>280196.99</v>
          </cell>
          <cell r="H446">
            <v>151.87</v>
          </cell>
          <cell r="I446" t="str">
            <v>V</v>
          </cell>
          <cell r="J446" t="str">
            <v>A</v>
          </cell>
        </row>
        <row r="447">
          <cell r="A447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49">
          <cell r="A449" t="str">
            <v>151</v>
          </cell>
          <cell r="B449" t="str">
            <v>JOSE CLAUDIO FERNANDES</v>
          </cell>
          <cell r="C449">
            <v>3000</v>
          </cell>
          <cell r="D449">
            <v>2952</v>
          </cell>
          <cell r="E449">
            <v>38277</v>
          </cell>
          <cell r="F449">
            <v>251875.97</v>
          </cell>
          <cell r="G449">
            <v>251875.97</v>
          </cell>
          <cell r="H449">
            <v>151.87</v>
          </cell>
          <cell r="I449" t="str">
            <v>V</v>
          </cell>
          <cell r="J449" t="str">
            <v>A</v>
          </cell>
        </row>
        <row r="450">
          <cell r="A450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52">
          <cell r="A452" t="str">
            <v>152</v>
          </cell>
          <cell r="B452" t="str">
            <v>TARCISIO BOTTACCINI</v>
          </cell>
          <cell r="C452">
            <v>2976</v>
          </cell>
          <cell r="D452">
            <v>2858</v>
          </cell>
          <cell r="E452">
            <v>38277</v>
          </cell>
          <cell r="F452">
            <v>162254.51</v>
          </cell>
          <cell r="G452">
            <v>162254.51</v>
          </cell>
          <cell r="H452">
            <v>107.32</v>
          </cell>
          <cell r="I452" t="str">
            <v>V</v>
          </cell>
          <cell r="J452" t="str">
            <v>A</v>
          </cell>
        </row>
        <row r="453">
          <cell r="A453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55">
          <cell r="A455" t="str">
            <v>153</v>
          </cell>
          <cell r="B455" t="str">
            <v>VALERIA BOTTACCINI RUIZ</v>
          </cell>
          <cell r="C455">
            <v>3193</v>
          </cell>
          <cell r="D455">
            <v>3074</v>
          </cell>
          <cell r="E455">
            <v>38277</v>
          </cell>
          <cell r="F455">
            <v>162254.51</v>
          </cell>
          <cell r="G455">
            <v>162254.51</v>
          </cell>
          <cell r="H455">
            <v>108.68</v>
          </cell>
          <cell r="I455" t="str">
            <v>V</v>
          </cell>
          <cell r="J455" t="str">
            <v>A</v>
          </cell>
        </row>
        <row r="456">
          <cell r="A456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58">
          <cell r="A458" t="str">
            <v>154</v>
          </cell>
          <cell r="B458" t="str">
            <v>RICARDO MORETTI NETO</v>
          </cell>
          <cell r="C458">
            <v>3154</v>
          </cell>
          <cell r="D458">
            <v>3060</v>
          </cell>
          <cell r="E458">
            <v>38291</v>
          </cell>
          <cell r="F458">
            <v>171735.88</v>
          </cell>
          <cell r="G458">
            <v>171735.88</v>
          </cell>
          <cell r="H458">
            <v>108.68</v>
          </cell>
          <cell r="I458" t="str">
            <v>V</v>
          </cell>
          <cell r="J458" t="str">
            <v>A</v>
          </cell>
        </row>
        <row r="459">
          <cell r="A459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61">
          <cell r="A461" t="str">
            <v>155</v>
          </cell>
          <cell r="B461" t="str">
            <v>MARILENE FERRER VILLAR</v>
          </cell>
          <cell r="C461">
            <v>3834</v>
          </cell>
          <cell r="D461">
            <v>3733</v>
          </cell>
          <cell r="E461">
            <v>38533</v>
          </cell>
          <cell r="F461">
            <v>269768.52</v>
          </cell>
          <cell r="G461">
            <v>269768.52</v>
          </cell>
          <cell r="H461">
            <v>151.87</v>
          </cell>
          <cell r="I461" t="str">
            <v>V</v>
          </cell>
          <cell r="J461" t="str">
            <v>A</v>
          </cell>
        </row>
        <row r="462">
          <cell r="A462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64">
          <cell r="A464" t="str">
            <v>156</v>
          </cell>
          <cell r="B464" t="str">
            <v>RONALDO DA SILVA BLINI</v>
          </cell>
          <cell r="C464">
            <v>3137</v>
          </cell>
          <cell r="D464">
            <v>2982</v>
          </cell>
          <cell r="E464">
            <v>38277</v>
          </cell>
          <cell r="F464">
            <v>243716</v>
          </cell>
          <cell r="G464">
            <v>243716</v>
          </cell>
          <cell r="H464">
            <v>153.38999999999999</v>
          </cell>
          <cell r="I464" t="str">
            <v>V</v>
          </cell>
          <cell r="J464" t="str">
            <v>A</v>
          </cell>
        </row>
        <row r="465">
          <cell r="A465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67">
          <cell r="A467" t="str">
            <v>157</v>
          </cell>
          <cell r="B467" t="str">
            <v>MARIA GUERSONI LOPES</v>
          </cell>
          <cell r="C467">
            <v>3938</v>
          </cell>
          <cell r="D467">
            <v>6337</v>
          </cell>
          <cell r="E467">
            <v>38567</v>
          </cell>
          <cell r="F467">
            <v>275407.67</v>
          </cell>
          <cell r="G467">
            <v>275407.67</v>
          </cell>
          <cell r="H467">
            <v>151.71</v>
          </cell>
          <cell r="I467" t="str">
            <v>V</v>
          </cell>
          <cell r="J467" t="str">
            <v>A</v>
          </cell>
        </row>
        <row r="468">
          <cell r="A468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70">
          <cell r="A470" t="str">
            <v>158</v>
          </cell>
          <cell r="B470" t="str">
            <v>FABIO DEGANUTTI</v>
          </cell>
          <cell r="C470">
            <v>3059</v>
          </cell>
          <cell r="D470">
            <v>2985</v>
          </cell>
          <cell r="E470">
            <v>38291</v>
          </cell>
          <cell r="F470">
            <v>162254.51</v>
          </cell>
          <cell r="G470">
            <v>162254.51</v>
          </cell>
          <cell r="H470">
            <v>108.68</v>
          </cell>
          <cell r="I470" t="str">
            <v>V</v>
          </cell>
          <cell r="J470" t="str">
            <v>A</v>
          </cell>
        </row>
        <row r="471">
          <cell r="A471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73">
          <cell r="A473" t="str">
            <v>159</v>
          </cell>
          <cell r="B473" t="str">
            <v>JORGE FANANI NETO</v>
          </cell>
          <cell r="C473">
            <v>3103</v>
          </cell>
          <cell r="D473">
            <v>2953</v>
          </cell>
          <cell r="E473">
            <v>38302</v>
          </cell>
          <cell r="F473">
            <v>167122.23999999999</v>
          </cell>
          <cell r="G473">
            <v>167122.23999999999</v>
          </cell>
          <cell r="H473">
            <v>108.68</v>
          </cell>
          <cell r="I473" t="str">
            <v>V</v>
          </cell>
          <cell r="J473" t="str">
            <v>A</v>
          </cell>
        </row>
        <row r="474">
          <cell r="A474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76">
          <cell r="A476" t="str">
            <v>160</v>
          </cell>
          <cell r="B476" t="str">
            <v>MARIA GORETH PEREIRA DE SOUZA</v>
          </cell>
          <cell r="C476">
            <v>3060</v>
          </cell>
          <cell r="D476">
            <v>2991</v>
          </cell>
          <cell r="E476">
            <v>38290</v>
          </cell>
          <cell r="F476">
            <v>150242.51</v>
          </cell>
          <cell r="G476">
            <v>150242.51</v>
          </cell>
          <cell r="H476">
            <v>107.32</v>
          </cell>
          <cell r="I476" t="str">
            <v>V</v>
          </cell>
          <cell r="J476" t="str">
            <v>A</v>
          </cell>
        </row>
        <row r="477">
          <cell r="A477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79">
          <cell r="A479" t="str">
            <v>161</v>
          </cell>
          <cell r="B479" t="str">
            <v>NILZA APARECIDA OSTI</v>
          </cell>
          <cell r="C479">
            <v>2969</v>
          </cell>
          <cell r="D479">
            <v>2847</v>
          </cell>
          <cell r="E479">
            <v>38277</v>
          </cell>
          <cell r="F479">
            <v>162254.51</v>
          </cell>
          <cell r="G479">
            <v>162254.51</v>
          </cell>
          <cell r="H479">
            <v>108.68</v>
          </cell>
          <cell r="I479" t="str">
            <v>V</v>
          </cell>
          <cell r="J479" t="str">
            <v>A</v>
          </cell>
        </row>
        <row r="480">
          <cell r="A480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82">
          <cell r="A482" t="str">
            <v>162</v>
          </cell>
          <cell r="B482" t="str">
            <v>SANDRA MARTINS COSTA KRAMIN</v>
          </cell>
          <cell r="C482">
            <v>3278</v>
          </cell>
          <cell r="D482">
            <v>3169</v>
          </cell>
          <cell r="E482">
            <v>38312</v>
          </cell>
          <cell r="F482">
            <v>251027.47</v>
          </cell>
          <cell r="G482">
            <v>251027.47</v>
          </cell>
          <cell r="H482">
            <v>151.87</v>
          </cell>
          <cell r="I482" t="str">
            <v>V</v>
          </cell>
          <cell r="J482" t="str">
            <v>A</v>
          </cell>
        </row>
        <row r="483">
          <cell r="A483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85">
          <cell r="A485" t="str">
            <v>164</v>
          </cell>
          <cell r="B485" t="str">
            <v>SILVIO ARMANDO ANTUNES PINTO</v>
          </cell>
          <cell r="C485">
            <v>2978</v>
          </cell>
          <cell r="D485">
            <v>2854</v>
          </cell>
          <cell r="E485">
            <v>38277</v>
          </cell>
          <cell r="F485">
            <v>235601.36</v>
          </cell>
          <cell r="G485">
            <v>235601.36</v>
          </cell>
          <cell r="H485">
            <v>151.87</v>
          </cell>
          <cell r="I485" t="str">
            <v>V</v>
          </cell>
          <cell r="J485" t="str">
            <v>A</v>
          </cell>
        </row>
        <row r="486">
          <cell r="A486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88">
          <cell r="A488" t="str">
            <v>165</v>
          </cell>
          <cell r="B488" t="str">
            <v>MARCIO SOBRAL</v>
          </cell>
          <cell r="C488">
            <v>3070</v>
          </cell>
          <cell r="D488">
            <v>2945</v>
          </cell>
          <cell r="E488">
            <v>38284</v>
          </cell>
          <cell r="F488">
            <v>168075.62</v>
          </cell>
          <cell r="G488">
            <v>168075.62</v>
          </cell>
          <cell r="H488">
            <v>107.32</v>
          </cell>
          <cell r="I488" t="str">
            <v>V</v>
          </cell>
          <cell r="J488" t="str">
            <v>A</v>
          </cell>
        </row>
        <row r="489">
          <cell r="A489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91">
          <cell r="A491" t="str">
            <v>166</v>
          </cell>
          <cell r="B491" t="str">
            <v>JOAO EDUARDO VICENTE</v>
          </cell>
          <cell r="C491">
            <v>3866</v>
          </cell>
          <cell r="D491">
            <v>3658</v>
          </cell>
          <cell r="E491">
            <v>38549</v>
          </cell>
          <cell r="F491">
            <v>178632.74</v>
          </cell>
          <cell r="G491">
            <v>178632.74</v>
          </cell>
          <cell r="H491">
            <v>108.68</v>
          </cell>
          <cell r="I491" t="str">
            <v>V</v>
          </cell>
          <cell r="J491" t="str">
            <v>A</v>
          </cell>
        </row>
        <row r="492">
          <cell r="A492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94">
          <cell r="A494" t="str">
            <v>167</v>
          </cell>
          <cell r="B494" t="str">
            <v>MARISA CAMILLO DOS SANTOS</v>
          </cell>
          <cell r="C494">
            <v>3966</v>
          </cell>
          <cell r="D494">
            <v>3784</v>
          </cell>
          <cell r="E494">
            <v>38564</v>
          </cell>
          <cell r="F494">
            <v>183360</v>
          </cell>
          <cell r="G494">
            <v>183360</v>
          </cell>
          <cell r="H494">
            <v>108.68</v>
          </cell>
          <cell r="I494" t="str">
            <v>V</v>
          </cell>
          <cell r="J494" t="str">
            <v>A</v>
          </cell>
        </row>
        <row r="495">
          <cell r="A495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497">
          <cell r="A497" t="str">
            <v>168</v>
          </cell>
          <cell r="B497" t="str">
            <v>JULIO CESAR CARDOSO DOS SANTOS</v>
          </cell>
          <cell r="C497">
            <v>3863</v>
          </cell>
          <cell r="D497">
            <v>3638</v>
          </cell>
          <cell r="E497">
            <v>38545</v>
          </cell>
          <cell r="F497">
            <v>183360</v>
          </cell>
          <cell r="G497">
            <v>183360</v>
          </cell>
          <cell r="H497">
            <v>107.32</v>
          </cell>
          <cell r="I497" t="str">
            <v>V</v>
          </cell>
          <cell r="J497" t="str">
            <v>A</v>
          </cell>
        </row>
        <row r="498">
          <cell r="A498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500">
          <cell r="A500" t="str">
            <v>169</v>
          </cell>
          <cell r="B500" t="str">
            <v>FRANKLIN ALBUQUERQUE VIEIRA DE CARVALHO</v>
          </cell>
          <cell r="C500">
            <v>3587</v>
          </cell>
          <cell r="D500">
            <v>3518</v>
          </cell>
          <cell r="E500">
            <v>38454</v>
          </cell>
          <cell r="F500">
            <v>260836.28</v>
          </cell>
          <cell r="G500">
            <v>260836.28</v>
          </cell>
          <cell r="H500">
            <v>151.71</v>
          </cell>
          <cell r="I500" t="str">
            <v>V</v>
          </cell>
          <cell r="J500" t="str">
            <v>A</v>
          </cell>
        </row>
        <row r="501">
          <cell r="A501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503">
          <cell r="A503" t="str">
            <v>170</v>
          </cell>
          <cell r="B503" t="str">
            <v>ADILSON SOBRAL DA SILVA</v>
          </cell>
          <cell r="C503">
            <v>3838</v>
          </cell>
          <cell r="D503">
            <v>3791</v>
          </cell>
          <cell r="E503">
            <v>38503</v>
          </cell>
          <cell r="F503">
            <v>267839.3</v>
          </cell>
          <cell r="G503">
            <v>267839.3</v>
          </cell>
          <cell r="H503">
            <v>151.71</v>
          </cell>
          <cell r="I503" t="str">
            <v>V</v>
          </cell>
          <cell r="J503" t="str">
            <v>A</v>
          </cell>
        </row>
        <row r="504">
          <cell r="A504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506">
          <cell r="A506" t="str">
            <v>171</v>
          </cell>
          <cell r="B506" t="str">
            <v>MITURO HATTORI JUNIOR</v>
          </cell>
          <cell r="C506">
            <v>3426</v>
          </cell>
          <cell r="D506">
            <v>3381</v>
          </cell>
          <cell r="E506">
            <v>38378</v>
          </cell>
          <cell r="F506">
            <v>170311.85</v>
          </cell>
          <cell r="G506">
            <v>170311.85</v>
          </cell>
          <cell r="H506">
            <v>107.32</v>
          </cell>
          <cell r="I506" t="str">
            <v>V</v>
          </cell>
          <cell r="J506" t="str">
            <v>A</v>
          </cell>
        </row>
        <row r="507">
          <cell r="A507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509">
          <cell r="A509" t="str">
            <v>172</v>
          </cell>
          <cell r="B509" t="str">
            <v>MITURO HATTORI JUNIOR</v>
          </cell>
          <cell r="C509">
            <v>3426</v>
          </cell>
          <cell r="D509">
            <v>3379</v>
          </cell>
          <cell r="E509">
            <v>38378</v>
          </cell>
          <cell r="F509">
            <v>170311.85</v>
          </cell>
          <cell r="G509">
            <v>170311.85</v>
          </cell>
          <cell r="H509">
            <v>108.68</v>
          </cell>
          <cell r="I509" t="str">
            <v>V</v>
          </cell>
          <cell r="J509" t="str">
            <v>A</v>
          </cell>
        </row>
        <row r="510">
          <cell r="A510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512">
          <cell r="A512" t="str">
            <v>173</v>
          </cell>
          <cell r="B512" t="str">
            <v>ALMIR MARQUES OLIVA</v>
          </cell>
          <cell r="C512">
            <v>4102</v>
          </cell>
          <cell r="D512">
            <v>3820</v>
          </cell>
          <cell r="E512">
            <v>38590</v>
          </cell>
          <cell r="F512">
            <v>185193.59</v>
          </cell>
          <cell r="G512">
            <v>185193.59</v>
          </cell>
          <cell r="H512">
            <v>108.68</v>
          </cell>
          <cell r="I512" t="str">
            <v>V</v>
          </cell>
          <cell r="J512" t="str">
            <v>A</v>
          </cell>
        </row>
        <row r="513">
          <cell r="A513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515">
          <cell r="A515" t="str">
            <v>174</v>
          </cell>
          <cell r="B515" t="str">
            <v>HEITOR PALHARINI JUNIOR</v>
          </cell>
          <cell r="C515">
            <v>3310</v>
          </cell>
          <cell r="D515">
            <v>3731</v>
          </cell>
          <cell r="E515">
            <v>38545</v>
          </cell>
          <cell r="F515">
            <v>266221.59000000003</v>
          </cell>
          <cell r="G515">
            <v>266221.59000000003</v>
          </cell>
          <cell r="H515">
            <v>151.87</v>
          </cell>
          <cell r="I515" t="str">
            <v>V</v>
          </cell>
          <cell r="J515" t="str">
            <v>A</v>
          </cell>
        </row>
        <row r="516">
          <cell r="A516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518">
          <cell r="A518" t="str">
            <v>175</v>
          </cell>
          <cell r="B518" t="str">
            <v>OTONIEL LUCIANO RIBEIRO JUNIOR</v>
          </cell>
          <cell r="C518">
            <v>3013</v>
          </cell>
          <cell r="D518">
            <v>3340</v>
          </cell>
          <cell r="E518">
            <v>38303</v>
          </cell>
          <cell r="F518">
            <v>243162.7</v>
          </cell>
          <cell r="G518">
            <v>243162.7</v>
          </cell>
          <cell r="H518">
            <v>151.87</v>
          </cell>
          <cell r="I518" t="str">
            <v>V</v>
          </cell>
          <cell r="J518" t="str">
            <v>A</v>
          </cell>
        </row>
        <row r="519">
          <cell r="A519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521">
          <cell r="A521" t="str">
            <v>176</v>
          </cell>
          <cell r="B521" t="str">
            <v>MAURICIO PRANDO SLUPPEK</v>
          </cell>
          <cell r="C521">
            <v>3918</v>
          </cell>
          <cell r="D521">
            <v>3739</v>
          </cell>
          <cell r="E521">
            <v>38559</v>
          </cell>
          <cell r="F521">
            <v>183360</v>
          </cell>
          <cell r="G521">
            <v>183360</v>
          </cell>
          <cell r="H521">
            <v>107.32</v>
          </cell>
          <cell r="I521" t="str">
            <v>V</v>
          </cell>
          <cell r="J521" t="str">
            <v>A</v>
          </cell>
        </row>
        <row r="522">
          <cell r="A522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524">
          <cell r="A524" t="str">
            <v>177</v>
          </cell>
          <cell r="B524" t="str">
            <v>IRACEMA MIEKO KAWABATA</v>
          </cell>
          <cell r="C524">
            <v>3922</v>
          </cell>
          <cell r="D524">
            <v>3743</v>
          </cell>
          <cell r="E524">
            <v>38555</v>
          </cell>
          <cell r="F524">
            <v>148025</v>
          </cell>
          <cell r="G524">
            <v>148025</v>
          </cell>
          <cell r="H524">
            <v>108.68</v>
          </cell>
          <cell r="I524" t="str">
            <v>V</v>
          </cell>
          <cell r="J524" t="str">
            <v>A</v>
          </cell>
        </row>
        <row r="525">
          <cell r="A525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527">
          <cell r="A527" t="str">
            <v>178</v>
          </cell>
          <cell r="B527" t="str">
            <v>VALDIR RIBEIRO</v>
          </cell>
          <cell r="C527">
            <v>5228</v>
          </cell>
          <cell r="D527">
            <v>6505</v>
          </cell>
          <cell r="E527">
            <v>38701</v>
          </cell>
          <cell r="F527">
            <v>181450</v>
          </cell>
          <cell r="G527">
            <v>181450</v>
          </cell>
          <cell r="H527">
            <v>108.68</v>
          </cell>
          <cell r="I527" t="str">
            <v>V</v>
          </cell>
          <cell r="J527" t="str">
            <v>A</v>
          </cell>
        </row>
        <row r="528">
          <cell r="A528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530">
          <cell r="A530" t="str">
            <v>179</v>
          </cell>
          <cell r="B530" t="str">
            <v>ALESSANDRA OTSUKA</v>
          </cell>
          <cell r="C530">
            <v>4886</v>
          </cell>
          <cell r="D530">
            <v>5383</v>
          </cell>
          <cell r="E530">
            <v>38622</v>
          </cell>
          <cell r="F530">
            <v>186163.19</v>
          </cell>
          <cell r="G530">
            <v>186163.19</v>
          </cell>
          <cell r="H530">
            <v>107.32</v>
          </cell>
          <cell r="I530" t="str">
            <v>V</v>
          </cell>
          <cell r="J530" t="str">
            <v>A</v>
          </cell>
        </row>
        <row r="531">
          <cell r="A531" t="str">
            <v>-----------------------------------------------------------------------------------------------------------------------------------------------------------------------------------------------------------------------------------------------</v>
          </cell>
        </row>
        <row r="533">
          <cell r="A533">
            <v>38</v>
          </cell>
          <cell r="B533" t="str">
            <v>clientes no bloco</v>
          </cell>
          <cell r="E533">
            <v>942160.8899999999</v>
          </cell>
          <cell r="G533">
            <v>942160.8899999999</v>
          </cell>
        </row>
        <row r="535">
          <cell r="A535">
            <v>169</v>
          </cell>
          <cell r="B535" t="str">
            <v>clientes no empreendimento</v>
          </cell>
          <cell r="E535">
            <v>1208382.48</v>
          </cell>
          <cell r="G535">
            <v>1208382.48</v>
          </cell>
        </row>
        <row r="537">
          <cell r="A537">
            <v>169</v>
          </cell>
          <cell r="B537" t="str">
            <v>clientes</v>
          </cell>
          <cell r="E537">
            <v>1208382.48</v>
          </cell>
          <cell r="G537">
            <v>1208382.48</v>
          </cell>
        </row>
        <row r="540">
          <cell r="A540" t="str">
            <v>Parâmetros selecionados:</v>
          </cell>
        </row>
        <row r="541">
          <cell r="A541" t="str">
            <v>** Contratos assinados entre 01/01/1006 e 30/06/2006</v>
          </cell>
        </row>
        <row r="543">
          <cell r="A543" t="str">
            <v>** Ordenando por "Unidade"** Não Considerando "Bens de Terceiros"** Considerando Data Base igual a "22/08/2006"** Considerando "Termos Contratuais"</v>
          </cell>
        </row>
        <row r="546">
          <cell r="A546" t="str">
            <v>M:\FORMATOS\CarteiraDBM\Temp_AGRA-82_FPROCOPIO\R_Car_Clientes.rpt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chamento Operacional &gt;"/>
      <sheetName val="Consolidado"/>
      <sheetName val="Lançamentos_2022"/>
      <sheetName val="JV's"/>
      <sheetName val="Permutas 100%"/>
      <sheetName val="Entregas_2022"/>
      <sheetName val="ANALYZER"/>
      <sheetName val="Procedimentos Inciais &gt;&gt;"/>
      <sheetName val="Base Estoque"/>
      <sheetName val="Base Vendas"/>
      <sheetName val="Base Distratos"/>
      <sheetName val="Ajustes"/>
      <sheetName val="Procedimentos Finais &gt;&gt;"/>
      <sheetName val="Abrainc"/>
      <sheetName val="Parceiros &gt;"/>
      <sheetName val="DU"/>
      <sheetName val="Análises e Ajustes &gt;&gt;"/>
      <sheetName val="Análise ∆Estoque"/>
      <sheetName val="Apoio &gt;&gt;"/>
      <sheetName val="Carga JV's CRM"/>
      <sheetName val="Carga DU CRM"/>
      <sheetName val="Apoios Cons."/>
      <sheetName val="Consol - Equiv"/>
    </sheetNames>
    <sheetDataSet>
      <sheetData sheetId="0"/>
      <sheetData sheetId="1"/>
      <sheetData sheetId="2">
        <row r="12">
          <cell r="AG12">
            <v>255671324.75082317</v>
          </cell>
        </row>
        <row r="13">
          <cell r="AG13">
            <v>21233235.955680002</v>
          </cell>
        </row>
        <row r="14">
          <cell r="AG14">
            <v>11084226.300000001</v>
          </cell>
        </row>
        <row r="20">
          <cell r="AG20">
            <v>17296887.398652799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mitentes"/>
      <sheetName val="REF"/>
      <sheetName val="E75_2001"/>
      <sheetName val="E75_2002"/>
      <sheetName val="MM-7 (2)"/>
      <sheetName val="Plan1"/>
      <sheetName val="MM-7"/>
      <sheetName val="Estoque"/>
      <sheetName val="custo orçado"/>
      <sheetName val="DESPESA"/>
      <sheetName val="ajustes"/>
      <sheetName val="E74_2001"/>
      <sheetName val="E74_2002"/>
      <sheetName val="Premissas Gerais"/>
      <sheetName val="E73_2002"/>
      <sheetName val="E72_2001"/>
      <sheetName val="E72_2002"/>
      <sheetName val="MM-7_(2)"/>
      <sheetName val="custo_orçado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E</v>
          </cell>
          <cell r="B1" t="str">
            <v>Obr</v>
          </cell>
          <cell r="D1" t="str">
            <v>a;Uni</v>
          </cell>
          <cell r="E1" t="str">
            <v>dad</v>
          </cell>
          <cell r="F1" t="str">
            <v>liente;Fração;Vlr Contrato;Juros</v>
          </cell>
          <cell r="G1" t="str">
            <v>ção;Multa;Juros</v>
          </cell>
          <cell r="H1" t="str">
            <v>Mora;Desco</v>
          </cell>
          <cell r="I1" t="str">
            <v>Pago;</v>
          </cell>
        </row>
        <row r="2">
          <cell r="A2">
            <v>22</v>
          </cell>
          <cell r="B2" t="str">
            <v>E75</v>
          </cell>
          <cell r="D2" t="str">
            <v>;A-</v>
          </cell>
          <cell r="E2">
            <v>22</v>
          </cell>
          <cell r="F2" t="str">
            <v>CARLOS EIJI SARATANI</v>
          </cell>
          <cell r="G2" t="str">
            <v>1,15761;</v>
          </cell>
          <cell r="H2">
            <v>20000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20000</v>
          </cell>
        </row>
        <row r="3">
          <cell r="A3">
            <v>23</v>
          </cell>
          <cell r="B3" t="str">
            <v>E75</v>
          </cell>
          <cell r="D3" t="str">
            <v>;A-</v>
          </cell>
          <cell r="E3">
            <v>23</v>
          </cell>
          <cell r="F3" t="str">
            <v>ULYSSES LUA MORAES JUNIOR</v>
          </cell>
          <cell r="G3" t="str">
            <v>1,14093;</v>
          </cell>
          <cell r="H3">
            <v>185024.98</v>
          </cell>
          <cell r="I3">
            <v>23604.560000000001</v>
          </cell>
          <cell r="J3">
            <v>8174.13</v>
          </cell>
          <cell r="K3">
            <v>0</v>
          </cell>
          <cell r="L3">
            <v>1.75</v>
          </cell>
          <cell r="M3">
            <v>20997.56</v>
          </cell>
          <cell r="N3">
            <v>195807.86</v>
          </cell>
        </row>
        <row r="4">
          <cell r="A4">
            <v>24</v>
          </cell>
          <cell r="B4" t="str">
            <v>E75</v>
          </cell>
          <cell r="D4" t="str">
            <v>;A-</v>
          </cell>
          <cell r="E4">
            <v>24</v>
          </cell>
          <cell r="F4" t="str">
            <v>ADRIANO PICCHI NEVES</v>
          </cell>
          <cell r="G4" t="str">
            <v>1,14093;</v>
          </cell>
          <cell r="H4">
            <v>114544.42</v>
          </cell>
          <cell r="I4">
            <v>0</v>
          </cell>
          <cell r="J4">
            <v>5042.13</v>
          </cell>
          <cell r="K4">
            <v>0</v>
          </cell>
          <cell r="L4">
            <v>7.69</v>
          </cell>
          <cell r="M4">
            <v>0</v>
          </cell>
          <cell r="N4">
            <v>119594.24000000001</v>
          </cell>
        </row>
        <row r="5">
          <cell r="A5">
            <v>31</v>
          </cell>
          <cell r="B5" t="str">
            <v>E75</v>
          </cell>
          <cell r="D5" t="str">
            <v>;A-</v>
          </cell>
          <cell r="E5">
            <v>31</v>
          </cell>
          <cell r="F5" t="str">
            <v>NANCI BRAULIO</v>
          </cell>
          <cell r="G5" t="str">
            <v>1,18228;</v>
          </cell>
          <cell r="H5">
            <v>153082.32</v>
          </cell>
          <cell r="I5">
            <v>35844.089999999997</v>
          </cell>
          <cell r="J5">
            <v>10874.16</v>
          </cell>
          <cell r="K5">
            <v>201.56</v>
          </cell>
          <cell r="L5">
            <v>72.94</v>
          </cell>
          <cell r="M5">
            <v>33687.75</v>
          </cell>
          <cell r="N5">
            <v>166387.32</v>
          </cell>
        </row>
        <row r="6">
          <cell r="A6">
            <v>32</v>
          </cell>
          <cell r="B6" t="str">
            <v>E75</v>
          </cell>
          <cell r="D6" t="str">
            <v>;A-</v>
          </cell>
          <cell r="E6">
            <v>32</v>
          </cell>
          <cell r="F6" t="str">
            <v>SILVIO ROBERTO A. DE MELO JR.</v>
          </cell>
          <cell r="G6" t="str">
            <v>1,18228;</v>
          </cell>
          <cell r="H6">
            <v>55748.6</v>
          </cell>
          <cell r="I6">
            <v>3776.99</v>
          </cell>
          <cell r="J6">
            <v>3322.63</v>
          </cell>
          <cell r="K6">
            <v>365.18</v>
          </cell>
          <cell r="L6">
            <v>648.45000000000005</v>
          </cell>
          <cell r="M6">
            <v>5167.78</v>
          </cell>
          <cell r="N6">
            <v>58694.07</v>
          </cell>
        </row>
        <row r="7">
          <cell r="A7">
            <v>34</v>
          </cell>
          <cell r="B7" t="str">
            <v>E75</v>
          </cell>
          <cell r="D7" t="str">
            <v>;A-</v>
          </cell>
          <cell r="E7">
            <v>34</v>
          </cell>
          <cell r="F7" t="str">
            <v>ALEXANDRE HENRIQUE MALIMPENSA</v>
          </cell>
          <cell r="G7" t="str">
            <v>1,14093;</v>
          </cell>
          <cell r="H7">
            <v>66739.360000000001</v>
          </cell>
          <cell r="I7">
            <v>0</v>
          </cell>
          <cell r="J7">
            <v>1525.64</v>
          </cell>
          <cell r="K7">
            <v>0</v>
          </cell>
          <cell r="L7">
            <v>0</v>
          </cell>
          <cell r="M7">
            <v>-0.01</v>
          </cell>
          <cell r="N7">
            <v>68265.009999999995</v>
          </cell>
        </row>
        <row r="8">
          <cell r="A8">
            <v>41</v>
          </cell>
          <cell r="B8" t="str">
            <v>E75</v>
          </cell>
          <cell r="D8" t="str">
            <v>;A-</v>
          </cell>
          <cell r="E8">
            <v>41</v>
          </cell>
          <cell r="F8" t="str">
            <v>EMERSON PUGA</v>
          </cell>
          <cell r="G8" t="str">
            <v>1,14093;</v>
          </cell>
          <cell r="H8">
            <v>53131.08</v>
          </cell>
          <cell r="I8">
            <v>0</v>
          </cell>
          <cell r="J8">
            <v>1941.38</v>
          </cell>
          <cell r="K8">
            <v>201.73</v>
          </cell>
          <cell r="L8">
            <v>138.01</v>
          </cell>
          <cell r="M8">
            <v>0</v>
          </cell>
          <cell r="N8">
            <v>55412.2</v>
          </cell>
        </row>
        <row r="9">
          <cell r="A9">
            <v>42</v>
          </cell>
          <cell r="B9" t="str">
            <v>E75</v>
          </cell>
          <cell r="D9" t="str">
            <v>;A-</v>
          </cell>
          <cell r="E9">
            <v>42</v>
          </cell>
          <cell r="F9" t="str">
            <v>PAULO ESTEVAO FROES IZA</v>
          </cell>
          <cell r="G9" t="str">
            <v>1,14093;</v>
          </cell>
          <cell r="H9">
            <v>174908</v>
          </cell>
          <cell r="I9">
            <v>222.54</v>
          </cell>
          <cell r="J9">
            <v>9663.39</v>
          </cell>
          <cell r="K9">
            <v>0</v>
          </cell>
          <cell r="L9">
            <v>0</v>
          </cell>
          <cell r="M9">
            <v>222.54</v>
          </cell>
          <cell r="N9">
            <v>184571.39</v>
          </cell>
        </row>
        <row r="10">
          <cell r="A10">
            <v>43</v>
          </cell>
          <cell r="B10" t="str">
            <v>E75</v>
          </cell>
          <cell r="D10" t="str">
            <v>;A-</v>
          </cell>
          <cell r="E10">
            <v>43</v>
          </cell>
          <cell r="F10" t="str">
            <v>CLOVIS TOSHIO MORITA</v>
          </cell>
          <cell r="G10" t="str">
            <v>1,14093;</v>
          </cell>
          <cell r="H10">
            <v>46144.800000000003</v>
          </cell>
          <cell r="I10">
            <v>0</v>
          </cell>
          <cell r="J10">
            <v>2580.29</v>
          </cell>
          <cell r="K10">
            <v>0</v>
          </cell>
          <cell r="L10">
            <v>41.41</v>
          </cell>
          <cell r="M10">
            <v>61.4</v>
          </cell>
          <cell r="N10">
            <v>48705.1</v>
          </cell>
        </row>
        <row r="11">
          <cell r="A11">
            <v>44</v>
          </cell>
          <cell r="B11" t="str">
            <v>E75</v>
          </cell>
          <cell r="D11" t="str">
            <v>;A-</v>
          </cell>
          <cell r="E11">
            <v>44</v>
          </cell>
          <cell r="F11" t="str">
            <v>ELAINE FINARDI PANCERA</v>
          </cell>
          <cell r="G11" t="str">
            <v>1,14093;</v>
          </cell>
          <cell r="H11">
            <v>203180</v>
          </cell>
          <cell r="I11">
            <v>0</v>
          </cell>
          <cell r="J11">
            <v>13399.04</v>
          </cell>
          <cell r="K11">
            <v>0</v>
          </cell>
          <cell r="L11">
            <v>0</v>
          </cell>
          <cell r="M11">
            <v>6455</v>
          </cell>
          <cell r="N11">
            <v>210124.04</v>
          </cell>
        </row>
        <row r="12">
          <cell r="A12">
            <v>52</v>
          </cell>
          <cell r="B12" t="str">
            <v>E75</v>
          </cell>
          <cell r="D12" t="str">
            <v>;A-</v>
          </cell>
          <cell r="E12">
            <v>52</v>
          </cell>
          <cell r="F12" t="str">
            <v>VITOR VICENTINI</v>
          </cell>
          <cell r="G12" t="str">
            <v>1,14093;</v>
          </cell>
          <cell r="H12">
            <v>66019.600000000006</v>
          </cell>
          <cell r="I12">
            <v>0</v>
          </cell>
          <cell r="J12">
            <v>4685.54</v>
          </cell>
          <cell r="K12">
            <v>0</v>
          </cell>
          <cell r="L12">
            <v>0</v>
          </cell>
          <cell r="M12">
            <v>-0.86</v>
          </cell>
          <cell r="N12">
            <v>70706</v>
          </cell>
        </row>
        <row r="13">
          <cell r="A13">
            <v>53</v>
          </cell>
          <cell r="B13" t="str">
            <v>E75</v>
          </cell>
          <cell r="D13" t="str">
            <v>;A-</v>
          </cell>
          <cell r="E13">
            <v>53</v>
          </cell>
          <cell r="F13" t="str">
            <v>DECIO VALENTE</v>
          </cell>
          <cell r="G13" t="str">
            <v>1,14093;</v>
          </cell>
          <cell r="H13">
            <v>182332.82</v>
          </cell>
          <cell r="I13">
            <v>0</v>
          </cell>
          <cell r="J13">
            <v>11325.65</v>
          </cell>
          <cell r="K13">
            <v>0</v>
          </cell>
          <cell r="L13">
            <v>16.71</v>
          </cell>
          <cell r="M13">
            <v>9837.76</v>
          </cell>
          <cell r="N13">
            <v>183837.42</v>
          </cell>
        </row>
        <row r="14">
          <cell r="A14">
            <v>54</v>
          </cell>
          <cell r="B14" t="str">
            <v>E75</v>
          </cell>
          <cell r="D14" t="str">
            <v>;A-</v>
          </cell>
          <cell r="E14">
            <v>54</v>
          </cell>
          <cell r="F14" t="str">
            <v>ADRIANA FERNANDEZ RODRIGUEZ</v>
          </cell>
          <cell r="G14" t="str">
            <v>1,14093;</v>
          </cell>
          <cell r="H14">
            <v>67274.880000000005</v>
          </cell>
          <cell r="I14">
            <v>0</v>
          </cell>
          <cell r="J14">
            <v>1095.6199999999999</v>
          </cell>
          <cell r="K14">
            <v>0</v>
          </cell>
          <cell r="L14">
            <v>0</v>
          </cell>
          <cell r="M14">
            <v>0</v>
          </cell>
          <cell r="N14">
            <v>68370.5</v>
          </cell>
        </row>
        <row r="15">
          <cell r="A15">
            <v>61</v>
          </cell>
          <cell r="B15" t="str">
            <v>E75</v>
          </cell>
          <cell r="D15" t="str">
            <v>;A-</v>
          </cell>
          <cell r="E15">
            <v>61</v>
          </cell>
          <cell r="F15" t="str">
            <v>ARIANE MARIA CARDINALI</v>
          </cell>
          <cell r="G15" t="str">
            <v>1,14093;</v>
          </cell>
          <cell r="H15">
            <v>48397.84</v>
          </cell>
          <cell r="I15">
            <v>0</v>
          </cell>
          <cell r="J15">
            <v>4238.95</v>
          </cell>
          <cell r="K15">
            <v>452.83</v>
          </cell>
          <cell r="L15">
            <v>264.17</v>
          </cell>
          <cell r="M15">
            <v>-50</v>
          </cell>
          <cell r="N15">
            <v>53403.79</v>
          </cell>
        </row>
        <row r="16">
          <cell r="A16">
            <v>62</v>
          </cell>
          <cell r="B16" t="str">
            <v>E75</v>
          </cell>
          <cell r="D16" t="str">
            <v>;A-</v>
          </cell>
          <cell r="E16">
            <v>62</v>
          </cell>
          <cell r="F16" t="str">
            <v>ROBERTO MAFRA VICENTINI</v>
          </cell>
          <cell r="G16" t="str">
            <v>1,14093;</v>
          </cell>
          <cell r="H16">
            <v>66019.600000000006</v>
          </cell>
          <cell r="I16">
            <v>0</v>
          </cell>
          <cell r="J16">
            <v>4691.2</v>
          </cell>
          <cell r="K16">
            <v>35.130000000000003</v>
          </cell>
          <cell r="L16">
            <v>15.9</v>
          </cell>
          <cell r="M16">
            <v>0</v>
          </cell>
          <cell r="N16">
            <v>70761.83</v>
          </cell>
        </row>
        <row r="17">
          <cell r="A17">
            <v>63</v>
          </cell>
          <cell r="B17" t="str">
            <v>E75</v>
          </cell>
          <cell r="D17" t="str">
            <v>;A-</v>
          </cell>
          <cell r="E17">
            <v>63</v>
          </cell>
          <cell r="F17" t="str">
            <v>MARAISA STANICIA EUGENIO</v>
          </cell>
          <cell r="G17" t="str">
            <v>1,14093;</v>
          </cell>
          <cell r="H17">
            <v>60800</v>
          </cell>
          <cell r="I17">
            <v>0</v>
          </cell>
          <cell r="J17">
            <v>2132.08</v>
          </cell>
          <cell r="K17">
            <v>0</v>
          </cell>
          <cell r="L17">
            <v>0</v>
          </cell>
          <cell r="M17">
            <v>0</v>
          </cell>
          <cell r="N17">
            <v>62932.08</v>
          </cell>
        </row>
        <row r="18">
          <cell r="A18">
            <v>64</v>
          </cell>
          <cell r="B18" t="str">
            <v>E75</v>
          </cell>
          <cell r="D18" t="str">
            <v>;A-</v>
          </cell>
          <cell r="E18">
            <v>64</v>
          </cell>
          <cell r="F18" t="str">
            <v>RICARDO R. KINOSHITA DO AMARAL</v>
          </cell>
          <cell r="G18" t="str">
            <v>1,14093;</v>
          </cell>
          <cell r="H18">
            <v>218602.5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218602.5</v>
          </cell>
        </row>
        <row r="19">
          <cell r="A19">
            <v>71</v>
          </cell>
          <cell r="B19" t="str">
            <v>E75</v>
          </cell>
          <cell r="D19" t="str">
            <v>;A-</v>
          </cell>
          <cell r="E19">
            <v>71</v>
          </cell>
          <cell r="F19" t="str">
            <v>CLARA DA COSTA LIMEIRA</v>
          </cell>
          <cell r="G19" t="str">
            <v>1,14093;</v>
          </cell>
          <cell r="H19">
            <v>148538.84</v>
          </cell>
          <cell r="I19">
            <v>0</v>
          </cell>
          <cell r="J19">
            <v>12785</v>
          </cell>
          <cell r="K19">
            <v>0</v>
          </cell>
          <cell r="L19">
            <v>0</v>
          </cell>
          <cell r="M19">
            <v>-2.62</v>
          </cell>
          <cell r="N19">
            <v>161326.46</v>
          </cell>
        </row>
        <row r="20">
          <cell r="A20">
            <v>72</v>
          </cell>
          <cell r="B20" t="str">
            <v>E75</v>
          </cell>
          <cell r="D20" t="str">
            <v>;A-</v>
          </cell>
          <cell r="E20">
            <v>72</v>
          </cell>
          <cell r="F20" t="str">
            <v>EDUARDO ROCHA QUEVEDO</v>
          </cell>
          <cell r="G20" t="str">
            <v>1,14093;</v>
          </cell>
          <cell r="H20">
            <v>167052.85</v>
          </cell>
          <cell r="I20">
            <v>0</v>
          </cell>
          <cell r="J20">
            <v>13569.01</v>
          </cell>
          <cell r="K20">
            <v>0</v>
          </cell>
          <cell r="L20">
            <v>592.80999999999995</v>
          </cell>
          <cell r="M20">
            <v>-7.38</v>
          </cell>
          <cell r="N20">
            <v>181222.05</v>
          </cell>
        </row>
        <row r="21">
          <cell r="A21">
            <v>73</v>
          </cell>
          <cell r="B21" t="str">
            <v>E75</v>
          </cell>
          <cell r="D21" t="str">
            <v>;A-</v>
          </cell>
          <cell r="E21">
            <v>73</v>
          </cell>
          <cell r="F21" t="str">
            <v>PATRICIA DE MELLO BARBOZA</v>
          </cell>
          <cell r="G21" t="str">
            <v>1,14093;</v>
          </cell>
          <cell r="H21">
            <v>71190.990000000005</v>
          </cell>
          <cell r="I21">
            <v>0</v>
          </cell>
          <cell r="J21">
            <v>2400.7199999999998</v>
          </cell>
          <cell r="K21">
            <v>339.83</v>
          </cell>
          <cell r="L21">
            <v>347.43</v>
          </cell>
          <cell r="M21">
            <v>23.62</v>
          </cell>
          <cell r="N21">
            <v>74255.350000000006</v>
          </cell>
        </row>
        <row r="22">
          <cell r="A22">
            <v>74</v>
          </cell>
          <cell r="B22" t="str">
            <v>E75</v>
          </cell>
          <cell r="D22" t="str">
            <v>;A-</v>
          </cell>
          <cell r="E22">
            <v>74</v>
          </cell>
          <cell r="F22" t="str">
            <v>SANDRA CRISTINA PEDRI</v>
          </cell>
          <cell r="G22" t="str">
            <v>1,14093;</v>
          </cell>
          <cell r="H22">
            <v>10516.02</v>
          </cell>
          <cell r="I22">
            <v>0</v>
          </cell>
          <cell r="J22">
            <v>146.25</v>
          </cell>
          <cell r="K22">
            <v>43.11</v>
          </cell>
          <cell r="L22">
            <v>55.9</v>
          </cell>
          <cell r="M22">
            <v>0</v>
          </cell>
          <cell r="N22">
            <v>10761.28</v>
          </cell>
        </row>
        <row r="23">
          <cell r="A23">
            <v>81</v>
          </cell>
          <cell r="B23" t="str">
            <v>E75</v>
          </cell>
          <cell r="D23" t="str">
            <v>;A-</v>
          </cell>
          <cell r="E23">
            <v>81</v>
          </cell>
          <cell r="F23" t="str">
            <v>JOAO PETER LICHTENTHAL</v>
          </cell>
          <cell r="G23" t="str">
            <v>1,14093;</v>
          </cell>
          <cell r="H23">
            <v>15612.48</v>
          </cell>
          <cell r="I23">
            <v>3242.34</v>
          </cell>
          <cell r="J23">
            <v>1741.41</v>
          </cell>
          <cell r="K23">
            <v>0</v>
          </cell>
          <cell r="L23">
            <v>0</v>
          </cell>
          <cell r="M23">
            <v>0</v>
          </cell>
          <cell r="N23">
            <v>20596.23</v>
          </cell>
        </row>
        <row r="24">
          <cell r="A24">
            <v>81</v>
          </cell>
          <cell r="B24" t="str">
            <v>E75</v>
          </cell>
          <cell r="D24" t="str">
            <v>;A-</v>
          </cell>
          <cell r="E24">
            <v>81</v>
          </cell>
          <cell r="F24" t="str">
            <v>PATRICIA HELENA DIAS</v>
          </cell>
          <cell r="G24" t="str">
            <v>1,14093;</v>
          </cell>
          <cell r="H24">
            <v>245050.56</v>
          </cell>
          <cell r="I24">
            <v>30256.52</v>
          </cell>
          <cell r="J24">
            <v>9127.82</v>
          </cell>
          <cell r="K24">
            <v>0</v>
          </cell>
          <cell r="L24">
            <v>0</v>
          </cell>
          <cell r="M24">
            <v>20918.71</v>
          </cell>
          <cell r="N24">
            <v>263516.19</v>
          </cell>
        </row>
        <row r="25">
          <cell r="A25">
            <v>82</v>
          </cell>
          <cell r="B25" t="str">
            <v>E75</v>
          </cell>
          <cell r="D25" t="str">
            <v>;A-</v>
          </cell>
          <cell r="E25">
            <v>82</v>
          </cell>
          <cell r="F25" t="str">
            <v>MARCELO LOPES VASQUES</v>
          </cell>
          <cell r="G25" t="str">
            <v>1,14093;</v>
          </cell>
          <cell r="H25">
            <v>195296.03</v>
          </cell>
          <cell r="I25">
            <v>12080.51</v>
          </cell>
          <cell r="J25">
            <v>14208.07</v>
          </cell>
          <cell r="K25">
            <v>0</v>
          </cell>
          <cell r="L25">
            <v>0</v>
          </cell>
          <cell r="M25">
            <v>113.85</v>
          </cell>
          <cell r="N25">
            <v>221470.76</v>
          </cell>
        </row>
        <row r="26">
          <cell r="A26">
            <v>84</v>
          </cell>
          <cell r="B26" t="str">
            <v>E75</v>
          </cell>
          <cell r="D26" t="str">
            <v>;A-</v>
          </cell>
          <cell r="E26">
            <v>84</v>
          </cell>
          <cell r="F26" t="str">
            <v>DENYS IRINEU PALAZZINI</v>
          </cell>
          <cell r="G26" t="str">
            <v>1,14093;</v>
          </cell>
          <cell r="H26">
            <v>192841.4</v>
          </cell>
          <cell r="I26">
            <v>0</v>
          </cell>
          <cell r="J26">
            <v>12647.66</v>
          </cell>
          <cell r="K26">
            <v>0</v>
          </cell>
          <cell r="L26">
            <v>0</v>
          </cell>
          <cell r="M26">
            <v>7639.99</v>
          </cell>
          <cell r="N26">
            <v>197849.07</v>
          </cell>
        </row>
        <row r="27">
          <cell r="A27">
            <v>92</v>
          </cell>
          <cell r="B27" t="str">
            <v>E75</v>
          </cell>
          <cell r="D27" t="str">
            <v>;A-</v>
          </cell>
          <cell r="E27">
            <v>92</v>
          </cell>
          <cell r="F27" t="str">
            <v>ROSANA FURTADO ALEXANDRE</v>
          </cell>
          <cell r="G27" t="str">
            <v>1,14093;</v>
          </cell>
          <cell r="H27">
            <v>65534.59</v>
          </cell>
          <cell r="I27">
            <v>21138.15</v>
          </cell>
          <cell r="J27">
            <v>6417.22</v>
          </cell>
          <cell r="K27">
            <v>0</v>
          </cell>
          <cell r="L27">
            <v>0</v>
          </cell>
          <cell r="M27">
            <v>-0.01</v>
          </cell>
          <cell r="N27">
            <v>93089.97</v>
          </cell>
        </row>
        <row r="28">
          <cell r="A28">
            <v>93</v>
          </cell>
          <cell r="B28" t="str">
            <v>E75</v>
          </cell>
          <cell r="D28" t="str">
            <v>;A-</v>
          </cell>
          <cell r="E28">
            <v>93</v>
          </cell>
          <cell r="F28" t="str">
            <v>CAMILA MARQUES ALO</v>
          </cell>
          <cell r="G28" t="str">
            <v>1,14093;</v>
          </cell>
          <cell r="H28">
            <v>96695.71</v>
          </cell>
          <cell r="I28">
            <v>0</v>
          </cell>
          <cell r="J28">
            <v>1982.93</v>
          </cell>
          <cell r="K28">
            <v>0</v>
          </cell>
          <cell r="L28">
            <v>0</v>
          </cell>
          <cell r="M28">
            <v>0</v>
          </cell>
          <cell r="N28">
            <v>98678.64</v>
          </cell>
        </row>
        <row r="29">
          <cell r="A29">
            <v>94</v>
          </cell>
          <cell r="B29" t="str">
            <v>E75</v>
          </cell>
          <cell r="D29" t="str">
            <v>;A-</v>
          </cell>
          <cell r="E29">
            <v>94</v>
          </cell>
          <cell r="F29" t="str">
            <v>RICARDO ARANDA PALOPOLI</v>
          </cell>
          <cell r="G29" t="str">
            <v>1,14093;</v>
          </cell>
          <cell r="H29">
            <v>127135</v>
          </cell>
          <cell r="I29">
            <v>0</v>
          </cell>
          <cell r="J29">
            <v>7565.72</v>
          </cell>
          <cell r="K29">
            <v>0</v>
          </cell>
          <cell r="L29">
            <v>7.06</v>
          </cell>
          <cell r="M29">
            <v>1954.99</v>
          </cell>
          <cell r="N29">
            <v>132752.79</v>
          </cell>
        </row>
        <row r="30">
          <cell r="A30">
            <v>101</v>
          </cell>
          <cell r="B30" t="str">
            <v>E75</v>
          </cell>
          <cell r="D30" t="str">
            <v>;A-</v>
          </cell>
          <cell r="E30">
            <v>101</v>
          </cell>
          <cell r="F30" t="str">
            <v>SERGIO CHIMELLI</v>
          </cell>
          <cell r="G30" t="str">
            <v>1,15274;</v>
          </cell>
          <cell r="H30">
            <v>80259.899999999994</v>
          </cell>
          <cell r="I30">
            <v>0</v>
          </cell>
          <cell r="J30">
            <v>4580.91</v>
          </cell>
          <cell r="K30">
            <v>0</v>
          </cell>
          <cell r="L30">
            <v>0</v>
          </cell>
          <cell r="M30">
            <v>-1.93</v>
          </cell>
          <cell r="N30">
            <v>84842.74</v>
          </cell>
        </row>
        <row r="31">
          <cell r="A31">
            <v>103</v>
          </cell>
          <cell r="B31" t="str">
            <v>E75</v>
          </cell>
          <cell r="D31" t="str">
            <v>;A-</v>
          </cell>
          <cell r="E31">
            <v>103</v>
          </cell>
          <cell r="F31" t="str">
            <v>VANESSA DE ANDRADE BASILE</v>
          </cell>
          <cell r="G31" t="str">
            <v>1,14093;</v>
          </cell>
          <cell r="H31">
            <v>222238.33</v>
          </cell>
          <cell r="I31">
            <v>0</v>
          </cell>
          <cell r="J31">
            <v>1984.88</v>
          </cell>
          <cell r="K31">
            <v>0</v>
          </cell>
          <cell r="L31">
            <v>0</v>
          </cell>
          <cell r="M31">
            <v>25402.639999999999</v>
          </cell>
          <cell r="N31">
            <v>198820.57</v>
          </cell>
        </row>
        <row r="32">
          <cell r="A32">
            <v>104</v>
          </cell>
          <cell r="B32" t="str">
            <v>E75</v>
          </cell>
          <cell r="D32" t="str">
            <v>;A-</v>
          </cell>
          <cell r="E32">
            <v>104</v>
          </cell>
          <cell r="F32" t="str">
            <v>ALEXANDRE RODRIGUES ALCIATTI</v>
          </cell>
          <cell r="G32" t="str">
            <v>1,14093;</v>
          </cell>
          <cell r="H32">
            <v>117701.62</v>
          </cell>
          <cell r="I32">
            <v>0</v>
          </cell>
          <cell r="J32">
            <v>15813.61</v>
          </cell>
          <cell r="K32">
            <v>0</v>
          </cell>
          <cell r="L32">
            <v>0</v>
          </cell>
          <cell r="M32">
            <v>3038.94</v>
          </cell>
          <cell r="N32">
            <v>130476.29</v>
          </cell>
        </row>
        <row r="33">
          <cell r="A33">
            <v>111</v>
          </cell>
          <cell r="B33" t="str">
            <v>E75</v>
          </cell>
          <cell r="D33" t="str">
            <v>;A-</v>
          </cell>
          <cell r="E33">
            <v>111</v>
          </cell>
          <cell r="F33" t="str">
            <v>FRANCISCO GARCIA ZALDIVAR</v>
          </cell>
          <cell r="G33" t="str">
            <v>1,15274;</v>
          </cell>
          <cell r="H33">
            <v>111539.2</v>
          </cell>
          <cell r="I33">
            <v>33056.720000000001</v>
          </cell>
          <cell r="J33">
            <v>13066.32</v>
          </cell>
          <cell r="K33">
            <v>36.380000000000003</v>
          </cell>
          <cell r="L33">
            <v>7.16</v>
          </cell>
          <cell r="M33">
            <v>28014.55</v>
          </cell>
          <cell r="N33">
            <v>129691.23</v>
          </cell>
        </row>
        <row r="34">
          <cell r="A34">
            <v>112</v>
          </cell>
          <cell r="B34" t="str">
            <v>E75</v>
          </cell>
          <cell r="D34" t="str">
            <v>;A-</v>
          </cell>
          <cell r="E34">
            <v>112</v>
          </cell>
          <cell r="F34" t="str">
            <v>ANDREA MARIA PELA</v>
          </cell>
          <cell r="G34" t="str">
            <v>1,15274;</v>
          </cell>
          <cell r="H34">
            <v>202400</v>
          </cell>
          <cell r="I34">
            <v>0</v>
          </cell>
          <cell r="J34">
            <v>7913.32</v>
          </cell>
          <cell r="K34">
            <v>0</v>
          </cell>
          <cell r="L34">
            <v>0</v>
          </cell>
          <cell r="M34">
            <v>0</v>
          </cell>
          <cell r="N34">
            <v>210313.32</v>
          </cell>
        </row>
        <row r="35">
          <cell r="A35">
            <v>113</v>
          </cell>
          <cell r="B35" t="str">
            <v>E75</v>
          </cell>
          <cell r="D35" t="str">
            <v>;A-</v>
          </cell>
          <cell r="E35">
            <v>113</v>
          </cell>
          <cell r="F35" t="str">
            <v>SILVIA MOREIRA AYUB FERREIRA</v>
          </cell>
          <cell r="G35" t="str">
            <v>1,15274;</v>
          </cell>
          <cell r="H35">
            <v>106895</v>
          </cell>
          <cell r="I35">
            <v>0</v>
          </cell>
          <cell r="J35">
            <v>15920.41</v>
          </cell>
          <cell r="K35">
            <v>0</v>
          </cell>
          <cell r="L35">
            <v>0</v>
          </cell>
          <cell r="M35">
            <v>0</v>
          </cell>
          <cell r="N35">
            <v>122815.41</v>
          </cell>
        </row>
        <row r="36">
          <cell r="A36">
            <v>114</v>
          </cell>
          <cell r="B36" t="str">
            <v>E75</v>
          </cell>
          <cell r="D36" t="str">
            <v>;A-</v>
          </cell>
          <cell r="E36">
            <v>114</v>
          </cell>
          <cell r="F36" t="str">
            <v>NICOLA PACILEO NETTO</v>
          </cell>
          <cell r="G36" t="str">
            <v>1,15274;</v>
          </cell>
          <cell r="H36">
            <v>164860</v>
          </cell>
          <cell r="I36">
            <v>0</v>
          </cell>
          <cell r="J36">
            <v>9894.5499999999993</v>
          </cell>
          <cell r="K36">
            <v>0</v>
          </cell>
          <cell r="L36">
            <v>0</v>
          </cell>
          <cell r="M36">
            <v>494.24</v>
          </cell>
          <cell r="N36">
            <v>174260.31</v>
          </cell>
        </row>
        <row r="37">
          <cell r="A37">
            <v>121</v>
          </cell>
          <cell r="B37" t="str">
            <v>E75</v>
          </cell>
          <cell r="D37" t="str">
            <v>;A-</v>
          </cell>
          <cell r="E37">
            <v>121</v>
          </cell>
          <cell r="F37" t="str">
            <v>CELSO SEIJI GONDO</v>
          </cell>
          <cell r="G37" t="str">
            <v>1,15274;</v>
          </cell>
          <cell r="H37">
            <v>84173.35</v>
          </cell>
          <cell r="I37">
            <v>4612.28</v>
          </cell>
          <cell r="J37">
            <v>7288.49</v>
          </cell>
          <cell r="K37">
            <v>0</v>
          </cell>
          <cell r="L37">
            <v>4.96</v>
          </cell>
          <cell r="M37">
            <v>4093.78</v>
          </cell>
          <cell r="N37">
            <v>91985.3</v>
          </cell>
        </row>
        <row r="38">
          <cell r="A38">
            <v>122</v>
          </cell>
          <cell r="B38" t="str">
            <v>E75</v>
          </cell>
          <cell r="D38" t="str">
            <v>;A-</v>
          </cell>
          <cell r="E38">
            <v>122</v>
          </cell>
          <cell r="F38" t="str">
            <v>ARMEN KRIKOR JAHADIAN</v>
          </cell>
          <cell r="G38" t="str">
            <v>1,15274;</v>
          </cell>
          <cell r="H38">
            <v>139371.88</v>
          </cell>
          <cell r="I38">
            <v>0</v>
          </cell>
          <cell r="J38">
            <v>14400.04</v>
          </cell>
          <cell r="K38">
            <v>0</v>
          </cell>
          <cell r="L38">
            <v>4280.1099999999997</v>
          </cell>
          <cell r="M38">
            <v>174.49</v>
          </cell>
          <cell r="N38">
            <v>157877.54</v>
          </cell>
        </row>
        <row r="39">
          <cell r="A39">
            <v>123</v>
          </cell>
          <cell r="B39" t="str">
            <v>E75</v>
          </cell>
          <cell r="D39" t="str">
            <v>;A-</v>
          </cell>
          <cell r="E39">
            <v>123</v>
          </cell>
          <cell r="F39" t="str">
            <v>EDUARDO TADINI JUNIOR</v>
          </cell>
          <cell r="G39" t="str">
            <v>1,15274;</v>
          </cell>
          <cell r="H39">
            <v>59105.34</v>
          </cell>
          <cell r="I39">
            <v>0</v>
          </cell>
          <cell r="J39">
            <v>2149.0300000000002</v>
          </cell>
          <cell r="K39">
            <v>0</v>
          </cell>
          <cell r="L39">
            <v>0</v>
          </cell>
          <cell r="M39">
            <v>0</v>
          </cell>
          <cell r="N39">
            <v>61254.37</v>
          </cell>
        </row>
        <row r="40">
          <cell r="A40">
            <v>124</v>
          </cell>
          <cell r="B40" t="str">
            <v>E75</v>
          </cell>
          <cell r="D40" t="str">
            <v>;A-</v>
          </cell>
          <cell r="E40">
            <v>124</v>
          </cell>
          <cell r="F40" t="str">
            <v>ADENIR VALENTIM CRUZ</v>
          </cell>
          <cell r="G40" t="str">
            <v>1,15274;</v>
          </cell>
          <cell r="H40">
            <v>65048.51</v>
          </cell>
          <cell r="I40">
            <v>0</v>
          </cell>
          <cell r="J40">
            <v>2783.27</v>
          </cell>
          <cell r="K40">
            <v>0</v>
          </cell>
          <cell r="L40">
            <v>0</v>
          </cell>
          <cell r="M40">
            <v>0</v>
          </cell>
          <cell r="N40">
            <v>67831.78</v>
          </cell>
        </row>
        <row r="41">
          <cell r="A41">
            <v>132</v>
          </cell>
          <cell r="B41" t="str">
            <v>E75</v>
          </cell>
          <cell r="D41" t="str">
            <v>;A-</v>
          </cell>
          <cell r="E41">
            <v>132</v>
          </cell>
          <cell r="F41" t="str">
            <v>MAYULI LURBE FONSECA</v>
          </cell>
          <cell r="G41" t="str">
            <v>1,15274;</v>
          </cell>
          <cell r="H41">
            <v>207695.37</v>
          </cell>
          <cell r="I41">
            <v>0</v>
          </cell>
          <cell r="J41">
            <v>8471.7099999999991</v>
          </cell>
          <cell r="K41">
            <v>0</v>
          </cell>
          <cell r="L41">
            <v>0</v>
          </cell>
          <cell r="M41">
            <v>-3.9</v>
          </cell>
          <cell r="N41">
            <v>216170.98</v>
          </cell>
        </row>
        <row r="42">
          <cell r="A42">
            <v>134</v>
          </cell>
          <cell r="B42" t="str">
            <v>E75</v>
          </cell>
          <cell r="D42" t="str">
            <v>;A-</v>
          </cell>
          <cell r="E42">
            <v>134</v>
          </cell>
          <cell r="F42" t="str">
            <v>JOSE FRANCISCO COMPAGNO</v>
          </cell>
          <cell r="G42" t="str">
            <v>1,15274;</v>
          </cell>
          <cell r="H42">
            <v>58873.75</v>
          </cell>
          <cell r="I42">
            <v>0</v>
          </cell>
          <cell r="J42">
            <v>1408.54</v>
          </cell>
          <cell r="K42">
            <v>0</v>
          </cell>
          <cell r="L42">
            <v>0</v>
          </cell>
          <cell r="M42">
            <v>0</v>
          </cell>
          <cell r="N42">
            <v>60282.29</v>
          </cell>
        </row>
        <row r="43">
          <cell r="A43">
            <v>141</v>
          </cell>
          <cell r="B43" t="str">
            <v>E75</v>
          </cell>
          <cell r="D43" t="str">
            <v>;A-</v>
          </cell>
          <cell r="E43">
            <v>141</v>
          </cell>
          <cell r="F43" t="str">
            <v>FERNANDO B. DU PIN CALMON</v>
          </cell>
          <cell r="G43" t="str">
            <v>1,15274;</v>
          </cell>
          <cell r="H43">
            <v>62290.15</v>
          </cell>
          <cell r="I43">
            <v>0</v>
          </cell>
          <cell r="J43">
            <v>4586.3599999999997</v>
          </cell>
          <cell r="K43">
            <v>0</v>
          </cell>
          <cell r="L43">
            <v>0</v>
          </cell>
          <cell r="M43">
            <v>0</v>
          </cell>
          <cell r="N43">
            <v>66876.509999999995</v>
          </cell>
        </row>
        <row r="44">
          <cell r="A44">
            <v>142</v>
          </cell>
          <cell r="B44" t="str">
            <v>E75</v>
          </cell>
          <cell r="D44" t="str">
            <v>;A-</v>
          </cell>
          <cell r="E44">
            <v>142</v>
          </cell>
          <cell r="F44" t="str">
            <v>FRANCISCO NUNES DE OLIVEIRA</v>
          </cell>
          <cell r="G44" t="str">
            <v>1,15274;</v>
          </cell>
          <cell r="H44">
            <v>89649.76</v>
          </cell>
          <cell r="I44">
            <v>0</v>
          </cell>
          <cell r="J44">
            <v>4793.24</v>
          </cell>
          <cell r="K44">
            <v>0</v>
          </cell>
          <cell r="L44">
            <v>0</v>
          </cell>
          <cell r="M44">
            <v>-0.68</v>
          </cell>
          <cell r="N44">
            <v>94443.68</v>
          </cell>
        </row>
        <row r="45">
          <cell r="A45">
            <v>143</v>
          </cell>
          <cell r="B45" t="str">
            <v>E75</v>
          </cell>
          <cell r="D45" t="str">
            <v>;A-</v>
          </cell>
          <cell r="E45">
            <v>143</v>
          </cell>
          <cell r="F45" t="str">
            <v>MARCOS DE ANDRADE CARDOSO PAES</v>
          </cell>
          <cell r="G45" t="str">
            <v>1,15274;</v>
          </cell>
          <cell r="H45">
            <v>201109.41</v>
          </cell>
          <cell r="I45">
            <v>38941.14</v>
          </cell>
          <cell r="J45">
            <v>12046.63</v>
          </cell>
          <cell r="K45">
            <v>0</v>
          </cell>
          <cell r="L45">
            <v>0</v>
          </cell>
          <cell r="M45">
            <v>32155.65</v>
          </cell>
          <cell r="N45">
            <v>219941.53</v>
          </cell>
        </row>
        <row r="46">
          <cell r="A46">
            <v>144</v>
          </cell>
          <cell r="B46" t="str">
            <v>E75</v>
          </cell>
          <cell r="D46" t="str">
            <v>;A-</v>
          </cell>
          <cell r="E46">
            <v>144</v>
          </cell>
          <cell r="F46" t="str">
            <v>ALEXANDRE SOARES DOS SANTOS</v>
          </cell>
          <cell r="G46" t="str">
            <v>1,15274;</v>
          </cell>
          <cell r="H46">
            <v>139183.67999999999</v>
          </cell>
          <cell r="I46">
            <v>0</v>
          </cell>
          <cell r="J46">
            <v>7039.49</v>
          </cell>
          <cell r="K46">
            <v>0</v>
          </cell>
          <cell r="L46">
            <v>0</v>
          </cell>
          <cell r="M46">
            <v>2377.21</v>
          </cell>
          <cell r="N46">
            <v>143845.96</v>
          </cell>
        </row>
        <row r="47">
          <cell r="A47">
            <v>151</v>
          </cell>
          <cell r="B47" t="str">
            <v>E75</v>
          </cell>
          <cell r="D47" t="str">
            <v>;A-</v>
          </cell>
          <cell r="E47">
            <v>151</v>
          </cell>
          <cell r="F47" t="str">
            <v>ROMERO DANTAS MAIA</v>
          </cell>
          <cell r="G47" t="str">
            <v>1,15274;</v>
          </cell>
          <cell r="H47">
            <v>157349.26</v>
          </cell>
          <cell r="I47">
            <v>25546.04</v>
          </cell>
          <cell r="J47">
            <v>7744.51</v>
          </cell>
          <cell r="K47">
            <v>0</v>
          </cell>
          <cell r="L47">
            <v>0</v>
          </cell>
          <cell r="M47">
            <v>9979.0300000000007</v>
          </cell>
          <cell r="N47">
            <v>180660.78</v>
          </cell>
        </row>
        <row r="48">
          <cell r="A48">
            <v>152</v>
          </cell>
          <cell r="B48" t="str">
            <v>E75</v>
          </cell>
          <cell r="D48" t="str">
            <v>;A-</v>
          </cell>
          <cell r="E48">
            <v>152</v>
          </cell>
          <cell r="F48" t="str">
            <v>ANGELO PEREIRA RIZZI</v>
          </cell>
          <cell r="G48" t="str">
            <v>1,15274;</v>
          </cell>
          <cell r="H48">
            <v>58453.2</v>
          </cell>
          <cell r="I48">
            <v>0</v>
          </cell>
          <cell r="J48">
            <v>4636.8500000000004</v>
          </cell>
          <cell r="K48">
            <v>0</v>
          </cell>
          <cell r="L48">
            <v>0</v>
          </cell>
          <cell r="M48">
            <v>0</v>
          </cell>
          <cell r="N48">
            <v>63090.05</v>
          </cell>
        </row>
        <row r="49">
          <cell r="A49">
            <v>153</v>
          </cell>
          <cell r="B49" t="str">
            <v>E75</v>
          </cell>
          <cell r="D49" t="str">
            <v>;A-</v>
          </cell>
          <cell r="E49">
            <v>153</v>
          </cell>
          <cell r="F49" t="str">
            <v>BEATRIZ GODOI CAVALHEIRO</v>
          </cell>
          <cell r="G49" t="str">
            <v>1,15274;</v>
          </cell>
          <cell r="H49">
            <v>136062.82</v>
          </cell>
          <cell r="I49">
            <v>0</v>
          </cell>
          <cell r="J49">
            <v>5657.71</v>
          </cell>
          <cell r="K49">
            <v>0</v>
          </cell>
          <cell r="L49">
            <v>0</v>
          </cell>
          <cell r="M49">
            <v>469.5</v>
          </cell>
          <cell r="N49">
            <v>141251.03</v>
          </cell>
        </row>
        <row r="50">
          <cell r="A50">
            <v>154</v>
          </cell>
          <cell r="B50" t="str">
            <v>E75</v>
          </cell>
          <cell r="D50" t="str">
            <v>;A-</v>
          </cell>
          <cell r="E50">
            <v>154</v>
          </cell>
          <cell r="F50" t="str">
            <v>AGOSTINHO GENTIL JUNIOR</v>
          </cell>
          <cell r="G50" t="str">
            <v>1,15274;</v>
          </cell>
          <cell r="H50">
            <v>272063.93</v>
          </cell>
          <cell r="I50">
            <v>42671.9</v>
          </cell>
          <cell r="J50">
            <v>24236.53</v>
          </cell>
          <cell r="K50">
            <v>0</v>
          </cell>
          <cell r="L50">
            <v>0</v>
          </cell>
          <cell r="M50">
            <v>55904.84</v>
          </cell>
          <cell r="N50">
            <v>283067.52000000002</v>
          </cell>
        </row>
        <row r="51">
          <cell r="A51">
            <v>161</v>
          </cell>
          <cell r="B51" t="str">
            <v>E75</v>
          </cell>
          <cell r="D51" t="str">
            <v>;A-</v>
          </cell>
          <cell r="E51">
            <v>161</v>
          </cell>
          <cell r="F51" t="str">
            <v>ANA CRISTINA DE SOUZA</v>
          </cell>
          <cell r="G51" t="str">
            <v>1,16454;</v>
          </cell>
          <cell r="H51">
            <v>86833.82</v>
          </cell>
          <cell r="I51">
            <v>0</v>
          </cell>
          <cell r="J51">
            <v>6504.7</v>
          </cell>
          <cell r="K51">
            <v>0</v>
          </cell>
          <cell r="L51">
            <v>0</v>
          </cell>
          <cell r="M51">
            <v>-0.06</v>
          </cell>
          <cell r="N51">
            <v>93338.58</v>
          </cell>
        </row>
        <row r="52">
          <cell r="A52">
            <v>162</v>
          </cell>
          <cell r="B52" t="str">
            <v>E75</v>
          </cell>
          <cell r="D52" t="str">
            <v>;A-</v>
          </cell>
          <cell r="E52">
            <v>162</v>
          </cell>
          <cell r="F52" t="str">
            <v>AUGUSTA TOMOCO KINOSHITA DO AMAR</v>
          </cell>
          <cell r="G52" t="str">
            <v>1,16454;</v>
          </cell>
          <cell r="H52">
            <v>333804.2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333804.2</v>
          </cell>
        </row>
        <row r="53">
          <cell r="A53">
            <v>163</v>
          </cell>
          <cell r="B53" t="str">
            <v>E75</v>
          </cell>
          <cell r="D53" t="str">
            <v>;A-</v>
          </cell>
          <cell r="E53">
            <v>163</v>
          </cell>
          <cell r="F53" t="str">
            <v>LUIS ALEXANDRE C.DE MAGALHAES</v>
          </cell>
          <cell r="G53" t="str">
            <v>1,15274;</v>
          </cell>
          <cell r="H53">
            <v>101082.53</v>
          </cell>
          <cell r="I53">
            <v>35799.96</v>
          </cell>
          <cell r="J53">
            <v>19910.45</v>
          </cell>
          <cell r="K53">
            <v>0</v>
          </cell>
          <cell r="L53">
            <v>0</v>
          </cell>
          <cell r="M53">
            <v>34686.07</v>
          </cell>
          <cell r="N53">
            <v>122106.87</v>
          </cell>
        </row>
        <row r="54">
          <cell r="A54">
            <v>164</v>
          </cell>
          <cell r="B54" t="str">
            <v>E75</v>
          </cell>
          <cell r="D54" t="str">
            <v>;A-</v>
          </cell>
          <cell r="E54">
            <v>164</v>
          </cell>
          <cell r="F54" t="str">
            <v>DANIEL AL ASSAL</v>
          </cell>
          <cell r="G54" t="str">
            <v>1,15274;</v>
          </cell>
          <cell r="H54">
            <v>152545.35999999999</v>
          </cell>
          <cell r="I54">
            <v>0</v>
          </cell>
          <cell r="J54">
            <v>4970.46</v>
          </cell>
          <cell r="K54">
            <v>0</v>
          </cell>
          <cell r="L54">
            <v>0</v>
          </cell>
          <cell r="M54">
            <v>0</v>
          </cell>
          <cell r="N54">
            <v>157515.82</v>
          </cell>
        </row>
        <row r="55">
          <cell r="A55">
            <v>171</v>
          </cell>
          <cell r="B55" t="str">
            <v>E75</v>
          </cell>
          <cell r="D55" t="str">
            <v>;A-</v>
          </cell>
          <cell r="E55">
            <v>171</v>
          </cell>
          <cell r="F55" t="str">
            <v>WALTER CARMO CORIOLANO JUNIOR</v>
          </cell>
          <cell r="G55" t="str">
            <v>1,16454;</v>
          </cell>
          <cell r="H55">
            <v>114276.54</v>
          </cell>
          <cell r="I55">
            <v>0</v>
          </cell>
          <cell r="J55">
            <v>2525.6799999999998</v>
          </cell>
          <cell r="K55">
            <v>0</v>
          </cell>
          <cell r="L55">
            <v>0</v>
          </cell>
          <cell r="M55">
            <v>0</v>
          </cell>
          <cell r="N55">
            <v>116802.22</v>
          </cell>
        </row>
        <row r="56">
          <cell r="A56">
            <v>172</v>
          </cell>
          <cell r="B56" t="str">
            <v>E75</v>
          </cell>
          <cell r="D56" t="str">
            <v>;A-</v>
          </cell>
          <cell r="E56">
            <v>172</v>
          </cell>
          <cell r="F56" t="str">
            <v>VALDIR ROQUE</v>
          </cell>
          <cell r="G56" t="str">
            <v>1,16454;</v>
          </cell>
          <cell r="H56">
            <v>140940.76</v>
          </cell>
          <cell r="I56">
            <v>24556.78</v>
          </cell>
          <cell r="J56">
            <v>12843.4</v>
          </cell>
          <cell r="K56">
            <v>0</v>
          </cell>
          <cell r="L56">
            <v>25.48</v>
          </cell>
          <cell r="M56">
            <v>29.77</v>
          </cell>
          <cell r="N56">
            <v>178336.65</v>
          </cell>
        </row>
        <row r="57">
          <cell r="A57">
            <v>173</v>
          </cell>
          <cell r="B57" t="str">
            <v>E75</v>
          </cell>
          <cell r="D57" t="str">
            <v>;A-</v>
          </cell>
          <cell r="E57">
            <v>173</v>
          </cell>
          <cell r="F57" t="str">
            <v>LUIZ SHIDA</v>
          </cell>
          <cell r="G57" t="str">
            <v>1,15274;</v>
          </cell>
          <cell r="H57">
            <v>225146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225146</v>
          </cell>
        </row>
        <row r="58">
          <cell r="A58">
            <v>174</v>
          </cell>
          <cell r="B58" t="str">
            <v>E75</v>
          </cell>
          <cell r="D58" t="str">
            <v>;A-</v>
          </cell>
          <cell r="E58">
            <v>174</v>
          </cell>
          <cell r="F58" t="str">
            <v>LUIZ SHIDA</v>
          </cell>
          <cell r="G58" t="str">
            <v>1,15274;</v>
          </cell>
          <cell r="H58">
            <v>225146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225146</v>
          </cell>
        </row>
        <row r="59">
          <cell r="A59">
            <v>181</v>
          </cell>
          <cell r="B59" t="str">
            <v>E75</v>
          </cell>
          <cell r="D59" t="str">
            <v>;A-</v>
          </cell>
          <cell r="E59">
            <v>181</v>
          </cell>
          <cell r="F59" t="str">
            <v>CLAUDIO MARTINS MAROTE JUNIOR</v>
          </cell>
          <cell r="G59" t="str">
            <v>1,20837;</v>
          </cell>
          <cell r="H59">
            <v>64436.88</v>
          </cell>
          <cell r="I59">
            <v>0</v>
          </cell>
          <cell r="J59">
            <v>4606.62</v>
          </cell>
          <cell r="K59">
            <v>0</v>
          </cell>
          <cell r="L59">
            <v>5.03</v>
          </cell>
          <cell r="M59">
            <v>-32.590000000000003</v>
          </cell>
          <cell r="N59">
            <v>69081.119999999995</v>
          </cell>
        </row>
        <row r="60">
          <cell r="A60">
            <v>182</v>
          </cell>
          <cell r="B60" t="str">
            <v>E75</v>
          </cell>
          <cell r="D60" t="str">
            <v>;A-</v>
          </cell>
          <cell r="E60">
            <v>182</v>
          </cell>
          <cell r="F60" t="str">
            <v>FRANCISCO ARTHUR GONZAGA DARDI</v>
          </cell>
          <cell r="G60" t="str">
            <v>1,16454;</v>
          </cell>
          <cell r="H60">
            <v>241033.8</v>
          </cell>
          <cell r="I60">
            <v>26315.99</v>
          </cell>
          <cell r="J60">
            <v>8430.73</v>
          </cell>
          <cell r="K60">
            <v>0</v>
          </cell>
          <cell r="L60">
            <v>41</v>
          </cell>
          <cell r="M60">
            <v>22927.67</v>
          </cell>
          <cell r="N60">
            <v>252893.85</v>
          </cell>
        </row>
        <row r="61">
          <cell r="A61">
            <v>183</v>
          </cell>
          <cell r="B61" t="str">
            <v>E75</v>
          </cell>
          <cell r="D61" t="str">
            <v>;A-</v>
          </cell>
          <cell r="E61">
            <v>183</v>
          </cell>
          <cell r="F61" t="str">
            <v>LUIS RONALDO PICOSSE</v>
          </cell>
          <cell r="G61" t="str">
            <v>1,15274;</v>
          </cell>
          <cell r="H61">
            <v>62758.05</v>
          </cell>
          <cell r="I61">
            <v>0</v>
          </cell>
          <cell r="J61">
            <v>4160.96</v>
          </cell>
          <cell r="K61">
            <v>0</v>
          </cell>
          <cell r="L61">
            <v>3.4</v>
          </cell>
          <cell r="M61">
            <v>0</v>
          </cell>
          <cell r="N61">
            <v>66922.41</v>
          </cell>
        </row>
        <row r="62">
          <cell r="A62">
            <v>184</v>
          </cell>
          <cell r="B62" t="str">
            <v>E75</v>
          </cell>
          <cell r="D62" t="str">
            <v>;A-</v>
          </cell>
          <cell r="E62">
            <v>184</v>
          </cell>
          <cell r="F62" t="str">
            <v>MARJORIE PARIS COLOMBINI</v>
          </cell>
          <cell r="G62" t="str">
            <v>1,16454;</v>
          </cell>
          <cell r="H62">
            <v>129490.14</v>
          </cell>
          <cell r="I62">
            <v>2004.36</v>
          </cell>
          <cell r="J62">
            <v>20210.89</v>
          </cell>
          <cell r="K62">
            <v>0</v>
          </cell>
          <cell r="L62">
            <v>18.45</v>
          </cell>
          <cell r="M62">
            <v>2540.08</v>
          </cell>
          <cell r="N62">
            <v>149183.76</v>
          </cell>
        </row>
        <row r="63">
          <cell r="A63">
            <v>191</v>
          </cell>
          <cell r="B63" t="str">
            <v>E75</v>
          </cell>
          <cell r="D63" t="str">
            <v>;A-</v>
          </cell>
          <cell r="E63">
            <v>191</v>
          </cell>
          <cell r="F63" t="str">
            <v>OLIVER DOS SANTOS H.S. DE LIMA</v>
          </cell>
          <cell r="G63" t="str">
            <v>1,16454;</v>
          </cell>
          <cell r="H63">
            <v>116756.15</v>
          </cell>
          <cell r="I63">
            <v>0</v>
          </cell>
          <cell r="J63">
            <v>8304.48</v>
          </cell>
          <cell r="K63">
            <v>0</v>
          </cell>
          <cell r="L63">
            <v>0</v>
          </cell>
          <cell r="M63">
            <v>0</v>
          </cell>
          <cell r="N63">
            <v>125060.63</v>
          </cell>
        </row>
        <row r="64">
          <cell r="A64">
            <v>192</v>
          </cell>
          <cell r="B64" t="str">
            <v>E75</v>
          </cell>
          <cell r="D64" t="str">
            <v>;A-</v>
          </cell>
          <cell r="E64">
            <v>192</v>
          </cell>
          <cell r="F64" t="str">
            <v>ERNESTO LUIS EIRAS DE FARIA</v>
          </cell>
          <cell r="G64" t="str">
            <v>1,19570;</v>
          </cell>
          <cell r="H64">
            <v>167215.91</v>
          </cell>
          <cell r="I64">
            <v>43717.27</v>
          </cell>
          <cell r="J64">
            <v>21653.47</v>
          </cell>
          <cell r="K64">
            <v>0</v>
          </cell>
          <cell r="L64">
            <v>0</v>
          </cell>
          <cell r="M64">
            <v>15045.58</v>
          </cell>
          <cell r="N64">
            <v>217541.07</v>
          </cell>
        </row>
        <row r="65">
          <cell r="A65">
            <v>193</v>
          </cell>
          <cell r="B65" t="str">
            <v>E75</v>
          </cell>
          <cell r="D65" t="str">
            <v>;A-</v>
          </cell>
          <cell r="E65">
            <v>193</v>
          </cell>
          <cell r="F65" t="str">
            <v>JOSE MAURICIO CARVALHO ARAUJO</v>
          </cell>
          <cell r="G65" t="str">
            <v>1,16454;</v>
          </cell>
          <cell r="H65">
            <v>52387.199999999997</v>
          </cell>
          <cell r="I65">
            <v>0</v>
          </cell>
          <cell r="J65">
            <v>4071.91</v>
          </cell>
          <cell r="K65">
            <v>0</v>
          </cell>
          <cell r="L65">
            <v>0</v>
          </cell>
          <cell r="M65">
            <v>-1.41</v>
          </cell>
          <cell r="N65">
            <v>56460.52</v>
          </cell>
        </row>
        <row r="66">
          <cell r="A66">
            <v>194</v>
          </cell>
          <cell r="B66" t="str">
            <v>E75</v>
          </cell>
          <cell r="D66" t="str">
            <v>;A-</v>
          </cell>
          <cell r="E66">
            <v>194</v>
          </cell>
          <cell r="F66" t="str">
            <v>MANUEL INACIO ARAUJO SILVA</v>
          </cell>
          <cell r="G66" t="str">
            <v>1,15274;</v>
          </cell>
          <cell r="H66">
            <v>118431.32</v>
          </cell>
          <cell r="I66">
            <v>0</v>
          </cell>
          <cell r="J66">
            <v>3910.23</v>
          </cell>
          <cell r="K66">
            <v>0</v>
          </cell>
          <cell r="L66">
            <v>0</v>
          </cell>
          <cell r="M66">
            <v>20.66</v>
          </cell>
          <cell r="N66">
            <v>122320.89</v>
          </cell>
        </row>
        <row r="67">
          <cell r="A67">
            <v>201</v>
          </cell>
          <cell r="B67" t="str">
            <v>E75</v>
          </cell>
          <cell r="D67" t="str">
            <v>;A-</v>
          </cell>
          <cell r="E67">
            <v>201</v>
          </cell>
          <cell r="F67" t="str">
            <v>EDUARDO COPPOLA GUTIERREZ</v>
          </cell>
          <cell r="G67" t="str">
            <v>1,16454;</v>
          </cell>
          <cell r="H67">
            <v>133463.51</v>
          </cell>
          <cell r="I67">
            <v>16946.52</v>
          </cell>
          <cell r="J67">
            <v>5906.11</v>
          </cell>
          <cell r="K67">
            <v>0</v>
          </cell>
          <cell r="L67">
            <v>0</v>
          </cell>
          <cell r="M67">
            <v>15316.22</v>
          </cell>
          <cell r="N67">
            <v>140999.92000000001</v>
          </cell>
        </row>
        <row r="68">
          <cell r="A68">
            <v>202</v>
          </cell>
          <cell r="B68" t="str">
            <v>E75</v>
          </cell>
          <cell r="D68" t="str">
            <v>;A-</v>
          </cell>
          <cell r="E68">
            <v>202</v>
          </cell>
          <cell r="F68" t="str">
            <v>TANI STRITZEL</v>
          </cell>
          <cell r="G68" t="str">
            <v>1,16454;</v>
          </cell>
          <cell r="H68">
            <v>110442.79</v>
          </cell>
          <cell r="I68">
            <v>0</v>
          </cell>
          <cell r="J68">
            <v>8683.68</v>
          </cell>
          <cell r="K68">
            <v>0</v>
          </cell>
          <cell r="L68">
            <v>0</v>
          </cell>
          <cell r="M68">
            <v>-4.5199999999999996</v>
          </cell>
          <cell r="N68">
            <v>119130.99</v>
          </cell>
        </row>
        <row r="69">
          <cell r="A69">
            <v>203</v>
          </cell>
          <cell r="B69" t="str">
            <v>E75</v>
          </cell>
          <cell r="D69" t="str">
            <v>;A-</v>
          </cell>
          <cell r="E69">
            <v>203</v>
          </cell>
          <cell r="F69" t="str">
            <v>LUIS MIGUEL BARREIRA REBELO J MA</v>
          </cell>
          <cell r="G69" t="str">
            <v>1,16454;</v>
          </cell>
          <cell r="H69">
            <v>58562.29</v>
          </cell>
          <cell r="I69">
            <v>0</v>
          </cell>
          <cell r="J69">
            <v>1289.26</v>
          </cell>
          <cell r="K69">
            <v>33.369999999999997</v>
          </cell>
          <cell r="L69">
            <v>5.58</v>
          </cell>
          <cell r="M69">
            <v>0</v>
          </cell>
          <cell r="N69">
            <v>59890.5</v>
          </cell>
        </row>
        <row r="70">
          <cell r="A70">
            <v>204</v>
          </cell>
          <cell r="B70" t="str">
            <v>E75</v>
          </cell>
          <cell r="D70" t="str">
            <v>;A-</v>
          </cell>
          <cell r="E70">
            <v>204</v>
          </cell>
          <cell r="F70" t="str">
            <v>OLAVO PUJOL PINHEIRO NETO</v>
          </cell>
          <cell r="G70" t="str">
            <v>1,16454;</v>
          </cell>
          <cell r="H70">
            <v>161710.01</v>
          </cell>
          <cell r="I70">
            <v>6123.87</v>
          </cell>
          <cell r="J70">
            <v>13657.02</v>
          </cell>
          <cell r="K70">
            <v>0</v>
          </cell>
          <cell r="L70">
            <v>11.98</v>
          </cell>
          <cell r="M70">
            <v>19667.62</v>
          </cell>
          <cell r="N70">
            <v>161835.26</v>
          </cell>
        </row>
        <row r="71">
          <cell r="A71">
            <v>211</v>
          </cell>
          <cell r="B71" t="str">
            <v>E75</v>
          </cell>
          <cell r="D71" t="str">
            <v>;A-</v>
          </cell>
          <cell r="E71">
            <v>211</v>
          </cell>
          <cell r="F71" t="str">
            <v>PAULA DE LOLIO MACHADO</v>
          </cell>
          <cell r="G71" t="str">
            <v>1,16454;</v>
          </cell>
          <cell r="H71">
            <v>105437.87</v>
          </cell>
          <cell r="I71">
            <v>37576.589999999997</v>
          </cell>
          <cell r="J71">
            <v>12348.84</v>
          </cell>
          <cell r="K71">
            <v>0</v>
          </cell>
          <cell r="L71">
            <v>0</v>
          </cell>
          <cell r="M71">
            <v>7253.24</v>
          </cell>
          <cell r="N71">
            <v>148110.06</v>
          </cell>
        </row>
        <row r="72">
          <cell r="A72">
            <v>212</v>
          </cell>
          <cell r="B72" t="str">
            <v>E75</v>
          </cell>
          <cell r="D72" t="str">
            <v>;A-</v>
          </cell>
          <cell r="E72">
            <v>212</v>
          </cell>
          <cell r="F72" t="str">
            <v>FABIO KENWORTHY DE OLIVEIRA</v>
          </cell>
          <cell r="G72" t="str">
            <v>1,16454;</v>
          </cell>
          <cell r="H72">
            <v>241787.4</v>
          </cell>
          <cell r="I72">
            <v>25771.87</v>
          </cell>
          <cell r="J72">
            <v>7424.8</v>
          </cell>
          <cell r="K72">
            <v>0</v>
          </cell>
          <cell r="L72">
            <v>0</v>
          </cell>
          <cell r="M72">
            <v>13675.52</v>
          </cell>
          <cell r="N72">
            <v>261308.55</v>
          </cell>
        </row>
        <row r="73">
          <cell r="A73">
            <v>213</v>
          </cell>
          <cell r="B73" t="str">
            <v>E75</v>
          </cell>
          <cell r="D73" t="str">
            <v>;A-</v>
          </cell>
          <cell r="E73">
            <v>213</v>
          </cell>
          <cell r="F73" t="str">
            <v>DECIO YOSHIMOTO</v>
          </cell>
          <cell r="G73" t="str">
            <v>1,16454;</v>
          </cell>
          <cell r="H73">
            <v>183437.5</v>
          </cell>
          <cell r="I73">
            <v>0</v>
          </cell>
          <cell r="J73">
            <v>2365.9899999999998</v>
          </cell>
          <cell r="K73">
            <v>156.28</v>
          </cell>
          <cell r="L73">
            <v>69.400000000000006</v>
          </cell>
          <cell r="M73">
            <v>-0.83</v>
          </cell>
          <cell r="N73">
            <v>186030</v>
          </cell>
        </row>
        <row r="74">
          <cell r="A74">
            <v>214</v>
          </cell>
          <cell r="B74" t="str">
            <v>E75</v>
          </cell>
          <cell r="D74" t="str">
            <v>;A-</v>
          </cell>
          <cell r="E74">
            <v>214</v>
          </cell>
          <cell r="F74" t="str">
            <v>MARSHALL MIGUEL JUNIOR</v>
          </cell>
          <cell r="G74" t="str">
            <v>1,16454;</v>
          </cell>
          <cell r="H74">
            <v>114795.68</v>
          </cell>
          <cell r="I74">
            <v>0</v>
          </cell>
          <cell r="J74">
            <v>10818.81</v>
          </cell>
          <cell r="K74">
            <v>0</v>
          </cell>
          <cell r="L74">
            <v>0</v>
          </cell>
          <cell r="M74">
            <v>-48.98</v>
          </cell>
          <cell r="N74">
            <v>125663.47</v>
          </cell>
        </row>
        <row r="75">
          <cell r="A75">
            <v>221</v>
          </cell>
          <cell r="B75" t="str">
            <v>E75</v>
          </cell>
          <cell r="D75" t="str">
            <v>;A-</v>
          </cell>
          <cell r="E75">
            <v>221</v>
          </cell>
          <cell r="F75" t="str">
            <v>SANTIAGO RAMIREZ GONZALEZ</v>
          </cell>
          <cell r="G75" t="str">
            <v>1,18390;</v>
          </cell>
          <cell r="H75">
            <v>170489.13</v>
          </cell>
          <cell r="I75">
            <v>0</v>
          </cell>
          <cell r="J75">
            <v>3885</v>
          </cell>
          <cell r="K75">
            <v>0</v>
          </cell>
          <cell r="L75">
            <v>0</v>
          </cell>
          <cell r="M75">
            <v>7554.13</v>
          </cell>
          <cell r="N75">
            <v>166820</v>
          </cell>
        </row>
        <row r="76">
          <cell r="A76">
            <v>222</v>
          </cell>
          <cell r="B76" t="str">
            <v>E75</v>
          </cell>
          <cell r="D76" t="str">
            <v>;A-</v>
          </cell>
          <cell r="E76">
            <v>222</v>
          </cell>
          <cell r="F76" t="str">
            <v>OMAR CALDAS ALVES</v>
          </cell>
          <cell r="G76" t="str">
            <v>1,16454;</v>
          </cell>
          <cell r="H76">
            <v>111980</v>
          </cell>
          <cell r="I76">
            <v>0</v>
          </cell>
          <cell r="J76">
            <v>5962.02</v>
          </cell>
          <cell r="K76">
            <v>0</v>
          </cell>
          <cell r="L76">
            <v>0</v>
          </cell>
          <cell r="M76">
            <v>655.75</v>
          </cell>
          <cell r="N76">
            <v>117286.27</v>
          </cell>
        </row>
        <row r="77">
          <cell r="A77">
            <v>224</v>
          </cell>
          <cell r="B77" t="str">
            <v>E75</v>
          </cell>
          <cell r="D77" t="str">
            <v>;A-</v>
          </cell>
          <cell r="E77">
            <v>224</v>
          </cell>
          <cell r="F77" t="str">
            <v>SERGIO GUALBERTO PAGANO</v>
          </cell>
          <cell r="G77" t="str">
            <v>1,15274;</v>
          </cell>
          <cell r="H77">
            <v>74019.460000000006</v>
          </cell>
          <cell r="I77">
            <v>0</v>
          </cell>
          <cell r="J77">
            <v>2261.64</v>
          </cell>
          <cell r="K77">
            <v>0</v>
          </cell>
          <cell r="L77">
            <v>0</v>
          </cell>
          <cell r="M77">
            <v>0</v>
          </cell>
          <cell r="N77">
            <v>76281.100000000006</v>
          </cell>
        </row>
        <row r="78">
          <cell r="A78" t="str">
            <v>23m</v>
          </cell>
          <cell r="B78" t="str">
            <v>E75</v>
          </cell>
          <cell r="D78" t="str">
            <v>m</v>
          </cell>
          <cell r="E78">
            <v>23</v>
          </cell>
          <cell r="F78" t="str">
            <v>ULYSSES LUA MORAES JUNIOR</v>
          </cell>
          <cell r="G78" t="str">
            <v>0,00000;</v>
          </cell>
          <cell r="H78">
            <v>1385</v>
          </cell>
          <cell r="I78">
            <v>0</v>
          </cell>
          <cell r="J78">
            <v>139.91999999999999</v>
          </cell>
          <cell r="K78">
            <v>0</v>
          </cell>
          <cell r="L78">
            <v>0</v>
          </cell>
          <cell r="M78">
            <v>0</v>
          </cell>
          <cell r="N78">
            <v>1524.92</v>
          </cell>
        </row>
        <row r="79">
          <cell r="A79" t="str">
            <v>24m</v>
          </cell>
          <cell r="B79" t="str">
            <v>E75</v>
          </cell>
          <cell r="D79" t="str">
            <v>m</v>
          </cell>
          <cell r="E79">
            <v>24</v>
          </cell>
          <cell r="F79" t="str">
            <v>ADRIANO PICCHI NEVES</v>
          </cell>
          <cell r="G79" t="str">
            <v>0,00000;</v>
          </cell>
          <cell r="H79">
            <v>5390</v>
          </cell>
          <cell r="I79">
            <v>0</v>
          </cell>
          <cell r="J79">
            <v>545.5</v>
          </cell>
          <cell r="K79">
            <v>0</v>
          </cell>
          <cell r="L79">
            <v>0.94</v>
          </cell>
          <cell r="M79">
            <v>0</v>
          </cell>
          <cell r="N79">
            <v>5936.44</v>
          </cell>
        </row>
        <row r="80">
          <cell r="A80" t="str">
            <v>31m</v>
          </cell>
          <cell r="B80" t="str">
            <v>E75</v>
          </cell>
          <cell r="D80" t="str">
            <v>m</v>
          </cell>
          <cell r="E80">
            <v>31</v>
          </cell>
          <cell r="F80" t="str">
            <v>NANCI BRAULIO</v>
          </cell>
          <cell r="G80" t="str">
            <v>0,00000;</v>
          </cell>
          <cell r="H80">
            <v>1240</v>
          </cell>
          <cell r="I80">
            <v>0</v>
          </cell>
          <cell r="J80">
            <v>104.89</v>
          </cell>
          <cell r="K80">
            <v>0</v>
          </cell>
          <cell r="L80">
            <v>0</v>
          </cell>
          <cell r="M80">
            <v>-0.19</v>
          </cell>
          <cell r="N80">
            <v>1345.08</v>
          </cell>
        </row>
        <row r="81">
          <cell r="A81" t="str">
            <v>32m</v>
          </cell>
          <cell r="B81" t="str">
            <v>E75</v>
          </cell>
          <cell r="D81" t="str">
            <v>m</v>
          </cell>
          <cell r="E81">
            <v>32</v>
          </cell>
          <cell r="F81" t="str">
            <v>SILVIO ROBERTO A. DE MELO JR.</v>
          </cell>
          <cell r="G81" t="str">
            <v>0,00000;</v>
          </cell>
          <cell r="H81">
            <v>1452.79</v>
          </cell>
          <cell r="I81">
            <v>0</v>
          </cell>
          <cell r="J81">
            <v>134.94</v>
          </cell>
          <cell r="K81">
            <v>17.239999999999998</v>
          </cell>
          <cell r="L81">
            <v>5.38</v>
          </cell>
          <cell r="M81">
            <v>-0.01</v>
          </cell>
          <cell r="N81">
            <v>1610.36</v>
          </cell>
        </row>
        <row r="82">
          <cell r="A82" t="str">
            <v>34m</v>
          </cell>
          <cell r="B82" t="str">
            <v>E75</v>
          </cell>
          <cell r="D82" t="str">
            <v>m</v>
          </cell>
          <cell r="E82">
            <v>34</v>
          </cell>
          <cell r="F82" t="str">
            <v>ALEXANDRE HENRIQUE MALIMPENSA</v>
          </cell>
          <cell r="G82" t="str">
            <v>0,00000;</v>
          </cell>
          <cell r="H82">
            <v>3319.25</v>
          </cell>
          <cell r="I82">
            <v>0</v>
          </cell>
          <cell r="J82">
            <v>371.29</v>
          </cell>
          <cell r="K82">
            <v>0</v>
          </cell>
          <cell r="L82">
            <v>0</v>
          </cell>
          <cell r="M82">
            <v>0</v>
          </cell>
          <cell r="N82">
            <v>3690.54</v>
          </cell>
        </row>
        <row r="83">
          <cell r="A83" t="str">
            <v>42m</v>
          </cell>
          <cell r="B83" t="str">
            <v>E75</v>
          </cell>
          <cell r="D83" t="str">
            <v>m</v>
          </cell>
          <cell r="E83">
            <v>42</v>
          </cell>
          <cell r="F83" t="str">
            <v>PAULO ESTEVAO FROES IZA</v>
          </cell>
          <cell r="G83" t="str">
            <v>0,00000;</v>
          </cell>
          <cell r="H83">
            <v>7622.88</v>
          </cell>
          <cell r="I83">
            <v>0</v>
          </cell>
          <cell r="J83">
            <v>957.34</v>
          </cell>
          <cell r="K83">
            <v>0</v>
          </cell>
          <cell r="L83">
            <v>2.17</v>
          </cell>
          <cell r="M83">
            <v>0</v>
          </cell>
          <cell r="N83">
            <v>8582.39</v>
          </cell>
        </row>
        <row r="84">
          <cell r="A84" t="str">
            <v>44m</v>
          </cell>
          <cell r="B84" t="str">
            <v>E75</v>
          </cell>
          <cell r="D84" t="str">
            <v>m</v>
          </cell>
          <cell r="E84">
            <v>44</v>
          </cell>
          <cell r="F84" t="str">
            <v>ELAINE FINARDI PANCERA</v>
          </cell>
          <cell r="G84" t="str">
            <v>0,00000;</v>
          </cell>
          <cell r="H84">
            <v>2725.02</v>
          </cell>
          <cell r="I84">
            <v>0</v>
          </cell>
          <cell r="J84">
            <v>24.21</v>
          </cell>
          <cell r="K84">
            <v>0</v>
          </cell>
          <cell r="L84">
            <v>0</v>
          </cell>
          <cell r="M84">
            <v>7.0000000000000007E-2</v>
          </cell>
          <cell r="N84">
            <v>2749.16</v>
          </cell>
        </row>
        <row r="85">
          <cell r="A85" t="str">
            <v>51m</v>
          </cell>
          <cell r="B85" t="str">
            <v>E75</v>
          </cell>
          <cell r="D85" t="str">
            <v>m</v>
          </cell>
          <cell r="E85">
            <v>51</v>
          </cell>
          <cell r="F85" t="str">
            <v>IRINEU SZPIGEL</v>
          </cell>
          <cell r="G85" t="str">
            <v>0,00000;</v>
          </cell>
          <cell r="H85">
            <v>2289.98</v>
          </cell>
          <cell r="I85">
            <v>0</v>
          </cell>
          <cell r="J85">
            <v>143.41</v>
          </cell>
          <cell r="K85">
            <v>0</v>
          </cell>
          <cell r="L85">
            <v>0</v>
          </cell>
          <cell r="M85">
            <v>0</v>
          </cell>
          <cell r="N85">
            <v>2433.39</v>
          </cell>
        </row>
        <row r="86">
          <cell r="A86" t="str">
            <v>52m</v>
          </cell>
          <cell r="B86" t="str">
            <v>E75</v>
          </cell>
          <cell r="D86" t="str">
            <v>m</v>
          </cell>
          <cell r="E86">
            <v>52</v>
          </cell>
          <cell r="F86" t="str">
            <v>VITOR VICENTINI</v>
          </cell>
          <cell r="G86" t="str">
            <v>0,00000;</v>
          </cell>
          <cell r="H86">
            <v>1575</v>
          </cell>
          <cell r="I86">
            <v>0</v>
          </cell>
          <cell r="J86">
            <v>128.65</v>
          </cell>
          <cell r="K86">
            <v>0</v>
          </cell>
          <cell r="L86">
            <v>0</v>
          </cell>
          <cell r="M86">
            <v>0</v>
          </cell>
          <cell r="N86">
            <v>1703.65</v>
          </cell>
        </row>
        <row r="87">
          <cell r="A87" t="str">
            <v>53m</v>
          </cell>
          <cell r="B87" t="str">
            <v>E75</v>
          </cell>
          <cell r="D87" t="str">
            <v>m</v>
          </cell>
          <cell r="E87">
            <v>53</v>
          </cell>
          <cell r="F87" t="str">
            <v>DECIO VALENTE</v>
          </cell>
          <cell r="G87" t="str">
            <v>0,00000;</v>
          </cell>
          <cell r="H87">
            <v>3901.78</v>
          </cell>
          <cell r="I87">
            <v>0</v>
          </cell>
          <cell r="J87">
            <v>282.8</v>
          </cell>
          <cell r="K87">
            <v>0</v>
          </cell>
          <cell r="L87">
            <v>0</v>
          </cell>
          <cell r="M87">
            <v>0</v>
          </cell>
          <cell r="N87">
            <v>4184.58</v>
          </cell>
        </row>
        <row r="88">
          <cell r="A88" t="str">
            <v>54m</v>
          </cell>
          <cell r="B88" t="str">
            <v>E75</v>
          </cell>
          <cell r="D88" t="str">
            <v>m</v>
          </cell>
          <cell r="E88">
            <v>54</v>
          </cell>
          <cell r="F88" t="str">
            <v>ADRIANA FERNANDEZ RODRIGUEZ</v>
          </cell>
          <cell r="G88" t="str">
            <v>0,00000;</v>
          </cell>
          <cell r="H88">
            <v>2247</v>
          </cell>
          <cell r="I88">
            <v>0</v>
          </cell>
          <cell r="J88">
            <v>120.68</v>
          </cell>
          <cell r="K88">
            <v>0</v>
          </cell>
          <cell r="L88">
            <v>0</v>
          </cell>
          <cell r="M88">
            <v>0</v>
          </cell>
          <cell r="N88">
            <v>2367.6799999999998</v>
          </cell>
        </row>
        <row r="89">
          <cell r="A89" t="str">
            <v>61m</v>
          </cell>
          <cell r="B89" t="str">
            <v>E75</v>
          </cell>
          <cell r="D89" t="str">
            <v>m</v>
          </cell>
          <cell r="E89">
            <v>61</v>
          </cell>
          <cell r="F89" t="str">
            <v>ARIANE MARIA CARDINALI</v>
          </cell>
          <cell r="G89" t="str">
            <v>0,00000;</v>
          </cell>
          <cell r="H89">
            <v>630</v>
          </cell>
          <cell r="I89">
            <v>0</v>
          </cell>
          <cell r="J89">
            <v>90.72</v>
          </cell>
          <cell r="K89">
            <v>0</v>
          </cell>
          <cell r="L89">
            <v>0</v>
          </cell>
          <cell r="M89">
            <v>0</v>
          </cell>
          <cell r="N89">
            <v>720.72</v>
          </cell>
        </row>
        <row r="90">
          <cell r="A90" t="str">
            <v>62m</v>
          </cell>
          <cell r="B90" t="str">
            <v>E75</v>
          </cell>
          <cell r="D90" t="str">
            <v>m</v>
          </cell>
          <cell r="E90">
            <v>62</v>
          </cell>
          <cell r="F90" t="str">
            <v>ROBERTO MAFRA VICENTINI</v>
          </cell>
          <cell r="G90" t="str">
            <v>0,00000;</v>
          </cell>
          <cell r="H90">
            <v>1250</v>
          </cell>
          <cell r="I90">
            <v>0</v>
          </cell>
          <cell r="J90">
            <v>99.07</v>
          </cell>
          <cell r="K90">
            <v>0</v>
          </cell>
          <cell r="L90">
            <v>0</v>
          </cell>
          <cell r="M90">
            <v>0</v>
          </cell>
          <cell r="N90">
            <v>1349.07</v>
          </cell>
        </row>
        <row r="91">
          <cell r="A91" t="str">
            <v>63m</v>
          </cell>
          <cell r="B91" t="str">
            <v>E75</v>
          </cell>
          <cell r="D91" t="str">
            <v>m</v>
          </cell>
          <cell r="E91">
            <v>63</v>
          </cell>
          <cell r="F91" t="str">
            <v>MARAISA STANICIA EUGENIO</v>
          </cell>
          <cell r="G91" t="str">
            <v>0,00000;</v>
          </cell>
          <cell r="H91">
            <v>2210.81</v>
          </cell>
          <cell r="I91">
            <v>0</v>
          </cell>
          <cell r="J91">
            <v>115.41</v>
          </cell>
          <cell r="K91">
            <v>6.68</v>
          </cell>
          <cell r="L91">
            <v>3.59</v>
          </cell>
          <cell r="M91">
            <v>0</v>
          </cell>
          <cell r="N91">
            <v>2336.4899999999998</v>
          </cell>
        </row>
        <row r="92">
          <cell r="A92" t="str">
            <v>64m</v>
          </cell>
          <cell r="B92" t="str">
            <v>E75</v>
          </cell>
          <cell r="D92" t="str">
            <v>m</v>
          </cell>
          <cell r="E92">
            <v>64</v>
          </cell>
          <cell r="F92" t="str">
            <v>RICARDO R. KINOSHITA DO AMARAL</v>
          </cell>
          <cell r="G92" t="str">
            <v>0,00000;</v>
          </cell>
          <cell r="H92">
            <v>2050.02</v>
          </cell>
          <cell r="I92">
            <v>0</v>
          </cell>
          <cell r="J92">
            <v>34.74</v>
          </cell>
          <cell r="K92">
            <v>0</v>
          </cell>
          <cell r="L92">
            <v>0</v>
          </cell>
          <cell r="M92">
            <v>-0.48</v>
          </cell>
          <cell r="N92">
            <v>2085.2399999999998</v>
          </cell>
        </row>
        <row r="93">
          <cell r="A93" t="str">
            <v>71m</v>
          </cell>
          <cell r="B93" t="str">
            <v>E75</v>
          </cell>
          <cell r="D93" t="str">
            <v>m</v>
          </cell>
          <cell r="E93">
            <v>71</v>
          </cell>
          <cell r="F93" t="str">
            <v>CLARA DA COSTA LIMEIRA</v>
          </cell>
          <cell r="G93" t="str">
            <v>0,00000;</v>
          </cell>
          <cell r="H93">
            <v>2700</v>
          </cell>
          <cell r="I93">
            <v>0</v>
          </cell>
          <cell r="J93">
            <v>265.23</v>
          </cell>
          <cell r="K93">
            <v>0</v>
          </cell>
          <cell r="L93">
            <v>0</v>
          </cell>
          <cell r="M93">
            <v>-0.24</v>
          </cell>
          <cell r="N93">
            <v>2965.47</v>
          </cell>
        </row>
        <row r="94">
          <cell r="A94" t="str">
            <v>72m</v>
          </cell>
          <cell r="B94" t="str">
            <v>E75</v>
          </cell>
          <cell r="D94" t="str">
            <v>m</v>
          </cell>
          <cell r="E94">
            <v>72</v>
          </cell>
          <cell r="F94" t="str">
            <v>EDUARDO ROCHA QUEVEDO</v>
          </cell>
          <cell r="G94" t="str">
            <v>0,00000;</v>
          </cell>
          <cell r="H94">
            <v>195</v>
          </cell>
          <cell r="I94">
            <v>0</v>
          </cell>
          <cell r="J94">
            <v>13.69</v>
          </cell>
          <cell r="K94">
            <v>0</v>
          </cell>
          <cell r="L94">
            <v>0</v>
          </cell>
          <cell r="M94">
            <v>-0.3</v>
          </cell>
          <cell r="N94">
            <v>208.99</v>
          </cell>
        </row>
        <row r="95">
          <cell r="A95" t="str">
            <v>73m</v>
          </cell>
          <cell r="B95" t="str">
            <v>E75</v>
          </cell>
          <cell r="D95" t="str">
            <v>m</v>
          </cell>
          <cell r="E95">
            <v>73</v>
          </cell>
          <cell r="F95" t="str">
            <v>PATRICIA DE MELLO BARBOZA</v>
          </cell>
          <cell r="G95" t="str">
            <v>0,00000;</v>
          </cell>
          <cell r="H95">
            <v>3225</v>
          </cell>
          <cell r="I95">
            <v>0</v>
          </cell>
          <cell r="J95">
            <v>397.07</v>
          </cell>
          <cell r="K95">
            <v>0</v>
          </cell>
          <cell r="L95">
            <v>2.38</v>
          </cell>
          <cell r="M95">
            <v>0</v>
          </cell>
          <cell r="N95">
            <v>3624.45</v>
          </cell>
        </row>
        <row r="96">
          <cell r="A96" t="str">
            <v>74m</v>
          </cell>
          <cell r="B96" t="str">
            <v>E75</v>
          </cell>
          <cell r="D96" t="str">
            <v>m</v>
          </cell>
          <cell r="E96">
            <v>74</v>
          </cell>
          <cell r="F96" t="str">
            <v>SANDRA CRISTINA PEDRI</v>
          </cell>
          <cell r="G96" t="str">
            <v>0,00000;</v>
          </cell>
          <cell r="H96">
            <v>2223.1999999999998</v>
          </cell>
          <cell r="I96">
            <v>0</v>
          </cell>
          <cell r="J96">
            <v>59.05</v>
          </cell>
          <cell r="K96">
            <v>0</v>
          </cell>
          <cell r="L96">
            <v>0</v>
          </cell>
          <cell r="M96">
            <v>0</v>
          </cell>
          <cell r="N96">
            <v>2282.25</v>
          </cell>
        </row>
        <row r="97">
          <cell r="A97" t="str">
            <v>81m</v>
          </cell>
          <cell r="B97" t="str">
            <v>E75</v>
          </cell>
          <cell r="D97" t="str">
            <v>m</v>
          </cell>
          <cell r="E97">
            <v>81</v>
          </cell>
          <cell r="F97" t="str">
            <v>JOAO PETER LICHTENTHAL</v>
          </cell>
          <cell r="G97" t="str">
            <v>0,00000;</v>
          </cell>
          <cell r="H97">
            <v>6049.26</v>
          </cell>
          <cell r="I97">
            <v>0</v>
          </cell>
          <cell r="J97">
            <v>833.42</v>
          </cell>
          <cell r="K97">
            <v>0</v>
          </cell>
          <cell r="L97">
            <v>0</v>
          </cell>
          <cell r="M97">
            <v>0</v>
          </cell>
          <cell r="N97">
            <v>6882.68</v>
          </cell>
        </row>
        <row r="98">
          <cell r="A98" t="str">
            <v>81m</v>
          </cell>
          <cell r="B98" t="str">
            <v>E75</v>
          </cell>
          <cell r="D98" t="str">
            <v>m</v>
          </cell>
          <cell r="E98">
            <v>81</v>
          </cell>
          <cell r="F98" t="str">
            <v>PATRICIA HELENA DIAS</v>
          </cell>
          <cell r="G98" t="str">
            <v>0,00000;</v>
          </cell>
          <cell r="H98">
            <v>2016.42</v>
          </cell>
          <cell r="I98">
            <v>0</v>
          </cell>
          <cell r="J98">
            <v>178.49</v>
          </cell>
          <cell r="K98">
            <v>0</v>
          </cell>
          <cell r="L98">
            <v>0</v>
          </cell>
          <cell r="M98">
            <v>0</v>
          </cell>
          <cell r="N98">
            <v>2194.91</v>
          </cell>
        </row>
        <row r="99">
          <cell r="A99" t="str">
            <v>82m</v>
          </cell>
          <cell r="B99" t="str">
            <v>E75</v>
          </cell>
          <cell r="D99" t="str">
            <v>m</v>
          </cell>
          <cell r="E99">
            <v>82</v>
          </cell>
          <cell r="F99" t="str">
            <v>MARCELO LOPES VASQUES</v>
          </cell>
          <cell r="G99" t="str">
            <v>0,00000;</v>
          </cell>
          <cell r="H99">
            <v>6279</v>
          </cell>
          <cell r="I99">
            <v>0</v>
          </cell>
          <cell r="J99">
            <v>819.94</v>
          </cell>
          <cell r="K99">
            <v>0</v>
          </cell>
          <cell r="L99">
            <v>0</v>
          </cell>
          <cell r="M99">
            <v>-0.14000000000000001</v>
          </cell>
          <cell r="N99">
            <v>7099.08</v>
          </cell>
        </row>
        <row r="100">
          <cell r="A100" t="str">
            <v>84m</v>
          </cell>
          <cell r="B100" t="str">
            <v>E75</v>
          </cell>
          <cell r="D100" t="str">
            <v>m</v>
          </cell>
          <cell r="E100">
            <v>84</v>
          </cell>
          <cell r="F100" t="str">
            <v>DENYS IRINEU PALAZZINI</v>
          </cell>
          <cell r="G100" t="str">
            <v>0,00000;</v>
          </cell>
          <cell r="H100">
            <v>2754</v>
          </cell>
          <cell r="I100">
            <v>0</v>
          </cell>
          <cell r="J100">
            <v>244.64</v>
          </cell>
          <cell r="K100">
            <v>0</v>
          </cell>
          <cell r="L100">
            <v>0</v>
          </cell>
          <cell r="M100">
            <v>0</v>
          </cell>
          <cell r="N100">
            <v>2998.64</v>
          </cell>
        </row>
        <row r="101">
          <cell r="A101" t="str">
            <v>91m</v>
          </cell>
          <cell r="B101" t="str">
            <v>E75</v>
          </cell>
          <cell r="D101" t="str">
            <v>m</v>
          </cell>
          <cell r="E101">
            <v>91</v>
          </cell>
          <cell r="F101" t="str">
            <v>IRINEU SZPIGEL</v>
          </cell>
          <cell r="G101" t="str">
            <v>0,00000;</v>
          </cell>
          <cell r="H101">
            <v>2289.98</v>
          </cell>
          <cell r="I101">
            <v>0</v>
          </cell>
          <cell r="J101">
            <v>143.41</v>
          </cell>
          <cell r="K101">
            <v>0</v>
          </cell>
          <cell r="L101">
            <v>0</v>
          </cell>
          <cell r="M101">
            <v>0</v>
          </cell>
          <cell r="N101">
            <v>2433.39</v>
          </cell>
        </row>
        <row r="102">
          <cell r="A102" t="str">
            <v>92m</v>
          </cell>
          <cell r="B102" t="str">
            <v>E75</v>
          </cell>
          <cell r="D102" t="str">
            <v>m</v>
          </cell>
          <cell r="E102">
            <v>92</v>
          </cell>
          <cell r="F102" t="str">
            <v>ROSANA FURTADO ALEXANDRE</v>
          </cell>
          <cell r="G102" t="str">
            <v>0,00000;</v>
          </cell>
          <cell r="H102">
            <v>2005.02</v>
          </cell>
          <cell r="I102">
            <v>0</v>
          </cell>
          <cell r="J102">
            <v>210.19</v>
          </cell>
          <cell r="K102">
            <v>0</v>
          </cell>
          <cell r="L102">
            <v>0</v>
          </cell>
          <cell r="M102">
            <v>0</v>
          </cell>
          <cell r="N102">
            <v>2215.21</v>
          </cell>
        </row>
        <row r="103">
          <cell r="A103" t="str">
            <v>93m</v>
          </cell>
          <cell r="B103" t="str">
            <v>E75</v>
          </cell>
          <cell r="D103" t="str">
            <v>m</v>
          </cell>
          <cell r="E103">
            <v>93</v>
          </cell>
          <cell r="F103" t="str">
            <v>CAMILA MARQUES ALO</v>
          </cell>
          <cell r="G103" t="str">
            <v>0,00000;</v>
          </cell>
          <cell r="H103">
            <v>5141.5200000000004</v>
          </cell>
          <cell r="I103">
            <v>0</v>
          </cell>
          <cell r="J103">
            <v>288.36</v>
          </cell>
          <cell r="K103">
            <v>0</v>
          </cell>
          <cell r="L103">
            <v>0</v>
          </cell>
          <cell r="M103">
            <v>0</v>
          </cell>
          <cell r="N103">
            <v>5429.88</v>
          </cell>
        </row>
        <row r="104">
          <cell r="A104" t="str">
            <v>101M</v>
          </cell>
          <cell r="B104" t="str">
            <v>E75</v>
          </cell>
          <cell r="D104" t="str">
            <v>M</v>
          </cell>
          <cell r="E104">
            <v>101</v>
          </cell>
          <cell r="F104" t="str">
            <v>SERGIO CHIMELLI</v>
          </cell>
          <cell r="G104" t="str">
            <v>0,00000;</v>
          </cell>
          <cell r="H104">
            <v>2774.97</v>
          </cell>
          <cell r="I104">
            <v>0</v>
          </cell>
          <cell r="J104">
            <v>307.64</v>
          </cell>
          <cell r="K104">
            <v>0</v>
          </cell>
          <cell r="L104">
            <v>0</v>
          </cell>
          <cell r="M104">
            <v>0</v>
          </cell>
          <cell r="N104">
            <v>3082.61</v>
          </cell>
        </row>
        <row r="105">
          <cell r="A105" t="str">
            <v>102m</v>
          </cell>
          <cell r="B105" t="str">
            <v>E75</v>
          </cell>
          <cell r="D105" t="str">
            <v>m</v>
          </cell>
          <cell r="E105">
            <v>102</v>
          </cell>
          <cell r="F105" t="str">
            <v>IRINEU SZPIGEL</v>
          </cell>
          <cell r="G105" t="str">
            <v>0,00000;</v>
          </cell>
          <cell r="H105">
            <v>2289.98</v>
          </cell>
          <cell r="I105">
            <v>0</v>
          </cell>
          <cell r="J105">
            <v>143.41</v>
          </cell>
          <cell r="K105">
            <v>0</v>
          </cell>
          <cell r="L105">
            <v>0</v>
          </cell>
          <cell r="M105">
            <v>0</v>
          </cell>
          <cell r="N105">
            <v>2433.39</v>
          </cell>
        </row>
        <row r="106">
          <cell r="A106" t="str">
            <v>104m</v>
          </cell>
          <cell r="B106" t="str">
            <v>E75</v>
          </cell>
          <cell r="D106" t="str">
            <v>m</v>
          </cell>
          <cell r="E106">
            <v>104</v>
          </cell>
          <cell r="F106" t="str">
            <v>ALEXANDRE RODRIGUES ALCIATTI</v>
          </cell>
          <cell r="G106" t="str">
            <v>0,00000;</v>
          </cell>
          <cell r="H106">
            <v>6035.26</v>
          </cell>
          <cell r="I106">
            <v>0</v>
          </cell>
          <cell r="J106">
            <v>773.77</v>
          </cell>
          <cell r="K106">
            <v>0</v>
          </cell>
          <cell r="L106">
            <v>0</v>
          </cell>
          <cell r="M106">
            <v>0</v>
          </cell>
          <cell r="N106">
            <v>6809.03</v>
          </cell>
        </row>
        <row r="107">
          <cell r="A107" t="str">
            <v>111m</v>
          </cell>
          <cell r="B107" t="str">
            <v>E75</v>
          </cell>
          <cell r="D107" t="str">
            <v>m</v>
          </cell>
          <cell r="E107">
            <v>111</v>
          </cell>
          <cell r="F107" t="str">
            <v>FRANCISCO GARCIA ZALDIVAR</v>
          </cell>
          <cell r="G107" t="str">
            <v>0,00000;</v>
          </cell>
          <cell r="H107">
            <v>7512.18</v>
          </cell>
          <cell r="I107">
            <v>0</v>
          </cell>
          <cell r="J107">
            <v>932.45</v>
          </cell>
          <cell r="K107">
            <v>13.14</v>
          </cell>
          <cell r="L107">
            <v>1.77</v>
          </cell>
          <cell r="M107">
            <v>-0.35</v>
          </cell>
          <cell r="N107">
            <v>8459.89</v>
          </cell>
        </row>
        <row r="108">
          <cell r="A108" t="str">
            <v>112m</v>
          </cell>
          <cell r="B108" t="str">
            <v>E75</v>
          </cell>
          <cell r="D108" t="str">
            <v>m</v>
          </cell>
          <cell r="E108">
            <v>112</v>
          </cell>
          <cell r="F108" t="str">
            <v>ANDREA MARIA PELA</v>
          </cell>
          <cell r="G108" t="str">
            <v>0,00000;</v>
          </cell>
          <cell r="H108">
            <v>515</v>
          </cell>
          <cell r="I108">
            <v>0</v>
          </cell>
          <cell r="J108">
            <v>25.53</v>
          </cell>
          <cell r="K108">
            <v>0</v>
          </cell>
          <cell r="L108">
            <v>0</v>
          </cell>
          <cell r="M108">
            <v>0</v>
          </cell>
          <cell r="N108">
            <v>540.53</v>
          </cell>
        </row>
        <row r="109">
          <cell r="A109" t="str">
            <v>113m</v>
          </cell>
          <cell r="B109" t="str">
            <v>E75</v>
          </cell>
          <cell r="D109" t="str">
            <v>m</v>
          </cell>
          <cell r="E109">
            <v>113</v>
          </cell>
          <cell r="F109" t="str">
            <v>SILVIA MOREIRA AYUB FERREIRA</v>
          </cell>
          <cell r="G109" t="str">
            <v>0,00000;</v>
          </cell>
          <cell r="H109">
            <v>4443.04</v>
          </cell>
          <cell r="I109">
            <v>0</v>
          </cell>
          <cell r="J109">
            <v>306.48</v>
          </cell>
          <cell r="K109">
            <v>0</v>
          </cell>
          <cell r="L109">
            <v>0.41</v>
          </cell>
          <cell r="M109">
            <v>0</v>
          </cell>
          <cell r="N109">
            <v>4749.93</v>
          </cell>
        </row>
        <row r="110">
          <cell r="A110" t="str">
            <v>114m</v>
          </cell>
          <cell r="B110" t="str">
            <v>E75</v>
          </cell>
          <cell r="D110" t="str">
            <v>m</v>
          </cell>
          <cell r="E110">
            <v>114</v>
          </cell>
          <cell r="F110" t="str">
            <v>NICOLA PACILEO NETTO</v>
          </cell>
          <cell r="G110" t="str">
            <v>0,00000;</v>
          </cell>
          <cell r="H110">
            <v>1755</v>
          </cell>
          <cell r="I110">
            <v>0</v>
          </cell>
          <cell r="J110">
            <v>37.6</v>
          </cell>
          <cell r="K110">
            <v>0</v>
          </cell>
          <cell r="L110">
            <v>0</v>
          </cell>
          <cell r="M110">
            <v>0</v>
          </cell>
          <cell r="N110">
            <v>1792.6</v>
          </cell>
        </row>
        <row r="111">
          <cell r="A111" t="str">
            <v>121m</v>
          </cell>
          <cell r="B111" t="str">
            <v>E75</v>
          </cell>
          <cell r="D111" t="str">
            <v>m</v>
          </cell>
          <cell r="E111">
            <v>121</v>
          </cell>
          <cell r="F111" t="str">
            <v>CELSO SEIJI GONDO</v>
          </cell>
          <cell r="G111" t="str">
            <v>0,00000;</v>
          </cell>
          <cell r="H111">
            <v>3000.96</v>
          </cell>
          <cell r="I111">
            <v>0</v>
          </cell>
          <cell r="J111">
            <v>413.46</v>
          </cell>
          <cell r="K111">
            <v>0</v>
          </cell>
          <cell r="L111">
            <v>0</v>
          </cell>
          <cell r="M111">
            <v>0</v>
          </cell>
          <cell r="N111">
            <v>3414.42</v>
          </cell>
        </row>
        <row r="112">
          <cell r="A112" t="str">
            <v>122m</v>
          </cell>
          <cell r="B112" t="str">
            <v>E75</v>
          </cell>
          <cell r="D112" t="str">
            <v>m</v>
          </cell>
          <cell r="E112">
            <v>122</v>
          </cell>
          <cell r="F112" t="str">
            <v>ARMEN KRIKOR JAHADIAN</v>
          </cell>
          <cell r="G112" t="str">
            <v>0,00000;</v>
          </cell>
          <cell r="H112">
            <v>5179.3999999999996</v>
          </cell>
          <cell r="I112">
            <v>0</v>
          </cell>
          <cell r="J112">
            <v>480.5</v>
          </cell>
          <cell r="K112">
            <v>0</v>
          </cell>
          <cell r="L112">
            <v>0</v>
          </cell>
          <cell r="M112">
            <v>0</v>
          </cell>
          <cell r="N112">
            <v>5659.9</v>
          </cell>
        </row>
        <row r="113">
          <cell r="A113" t="str">
            <v>124m</v>
          </cell>
          <cell r="B113" t="str">
            <v>E75</v>
          </cell>
          <cell r="D113" t="str">
            <v>m</v>
          </cell>
          <cell r="E113">
            <v>124</v>
          </cell>
          <cell r="F113" t="str">
            <v>ADENIR VALENTIM CRUZ</v>
          </cell>
          <cell r="G113" t="str">
            <v>0,00000;</v>
          </cell>
          <cell r="H113">
            <v>4338</v>
          </cell>
          <cell r="I113">
            <v>0</v>
          </cell>
          <cell r="J113">
            <v>328.72</v>
          </cell>
          <cell r="K113">
            <v>0</v>
          </cell>
          <cell r="L113">
            <v>0</v>
          </cell>
          <cell r="M113">
            <v>0</v>
          </cell>
          <cell r="N113">
            <v>4666.72</v>
          </cell>
        </row>
        <row r="114">
          <cell r="A114" t="str">
            <v>132m</v>
          </cell>
          <cell r="B114" t="str">
            <v>E75</v>
          </cell>
          <cell r="D114" t="str">
            <v>m</v>
          </cell>
          <cell r="E114">
            <v>132</v>
          </cell>
          <cell r="F114" t="str">
            <v>MAYULI LURBE FONSECA</v>
          </cell>
          <cell r="G114" t="str">
            <v>0,00000;</v>
          </cell>
          <cell r="H114">
            <v>7523.5</v>
          </cell>
          <cell r="I114">
            <v>0</v>
          </cell>
          <cell r="J114">
            <v>697.95</v>
          </cell>
          <cell r="K114">
            <v>0</v>
          </cell>
          <cell r="L114">
            <v>0</v>
          </cell>
          <cell r="M114">
            <v>0</v>
          </cell>
          <cell r="N114">
            <v>8221.4500000000007</v>
          </cell>
        </row>
        <row r="115">
          <cell r="A115" t="str">
            <v>134m</v>
          </cell>
          <cell r="B115" t="str">
            <v>E75</v>
          </cell>
          <cell r="D115" t="str">
            <v>m</v>
          </cell>
          <cell r="E115">
            <v>134</v>
          </cell>
          <cell r="F115" t="str">
            <v>JOSE FRANCISCO COMPAGNO</v>
          </cell>
          <cell r="G115" t="str">
            <v>0,00000;</v>
          </cell>
          <cell r="H115">
            <v>2709.99</v>
          </cell>
          <cell r="I115">
            <v>0</v>
          </cell>
          <cell r="J115">
            <v>173.55</v>
          </cell>
          <cell r="K115">
            <v>0</v>
          </cell>
          <cell r="L115">
            <v>0</v>
          </cell>
          <cell r="M115">
            <v>0</v>
          </cell>
          <cell r="N115">
            <v>2883.54</v>
          </cell>
        </row>
        <row r="116">
          <cell r="A116" t="str">
            <v>141m</v>
          </cell>
          <cell r="B116" t="str">
            <v>E75</v>
          </cell>
          <cell r="D116" t="str">
            <v>m</v>
          </cell>
          <cell r="E116">
            <v>141</v>
          </cell>
          <cell r="F116" t="str">
            <v>FERNANDO B. DU PIN CALMON</v>
          </cell>
          <cell r="G116" t="str">
            <v>0,00000;</v>
          </cell>
          <cell r="H116">
            <v>3397.2</v>
          </cell>
          <cell r="I116">
            <v>0</v>
          </cell>
          <cell r="J116">
            <v>404.1</v>
          </cell>
          <cell r="K116">
            <v>0</v>
          </cell>
          <cell r="L116">
            <v>0</v>
          </cell>
          <cell r="M116">
            <v>0</v>
          </cell>
          <cell r="N116">
            <v>3801.3</v>
          </cell>
        </row>
        <row r="117">
          <cell r="A117" t="str">
            <v>142m</v>
          </cell>
          <cell r="B117" t="str">
            <v>E75</v>
          </cell>
          <cell r="D117" t="str">
            <v>m</v>
          </cell>
          <cell r="E117">
            <v>142</v>
          </cell>
          <cell r="F117" t="str">
            <v>FRANCISCO NUNES DE OLIVEIRA</v>
          </cell>
          <cell r="G117" t="str">
            <v>0,00000;</v>
          </cell>
          <cell r="H117">
            <v>3720</v>
          </cell>
          <cell r="I117">
            <v>0</v>
          </cell>
          <cell r="J117">
            <v>466.71</v>
          </cell>
          <cell r="K117">
            <v>0</v>
          </cell>
          <cell r="L117">
            <v>0</v>
          </cell>
          <cell r="M117">
            <v>0</v>
          </cell>
          <cell r="N117">
            <v>4186.71</v>
          </cell>
        </row>
        <row r="118">
          <cell r="A118" t="str">
            <v>143m</v>
          </cell>
          <cell r="B118" t="str">
            <v>E75</v>
          </cell>
          <cell r="D118" t="str">
            <v>m</v>
          </cell>
          <cell r="E118">
            <v>143</v>
          </cell>
          <cell r="F118" t="str">
            <v>MARCOS DE ANDRADE CARDOSO PAES</v>
          </cell>
          <cell r="G118" t="str">
            <v>0,00000;</v>
          </cell>
          <cell r="H118">
            <v>8520.31</v>
          </cell>
          <cell r="I118">
            <v>0</v>
          </cell>
          <cell r="J118">
            <v>1044.58</v>
          </cell>
          <cell r="K118">
            <v>0</v>
          </cell>
          <cell r="L118">
            <v>1.44</v>
          </cell>
          <cell r="M118">
            <v>-0.82</v>
          </cell>
          <cell r="N118">
            <v>9567.15</v>
          </cell>
        </row>
        <row r="119">
          <cell r="A119" t="str">
            <v>144m</v>
          </cell>
          <cell r="B119" t="str">
            <v>E75</v>
          </cell>
          <cell r="D119" t="str">
            <v>m</v>
          </cell>
          <cell r="E119">
            <v>144</v>
          </cell>
          <cell r="F119" t="str">
            <v>ALEXANDRE SOARES DOS SANTOS</v>
          </cell>
          <cell r="G119" t="str">
            <v>0,00000;</v>
          </cell>
          <cell r="H119">
            <v>1995</v>
          </cell>
          <cell r="I119">
            <v>0</v>
          </cell>
          <cell r="J119">
            <v>72.14</v>
          </cell>
          <cell r="K119">
            <v>0</v>
          </cell>
          <cell r="L119">
            <v>0</v>
          </cell>
          <cell r="M119">
            <v>0</v>
          </cell>
          <cell r="N119">
            <v>2067.14</v>
          </cell>
        </row>
        <row r="120">
          <cell r="A120" t="str">
            <v>151m</v>
          </cell>
          <cell r="B120" t="str">
            <v>E75</v>
          </cell>
          <cell r="D120" t="str">
            <v>m</v>
          </cell>
          <cell r="E120">
            <v>151</v>
          </cell>
          <cell r="F120" t="str">
            <v>ROMERO DANTAS MAIA</v>
          </cell>
          <cell r="G120" t="str">
            <v>0,00000;</v>
          </cell>
          <cell r="H120">
            <v>3655</v>
          </cell>
          <cell r="I120">
            <v>0</v>
          </cell>
          <cell r="J120">
            <v>334.55</v>
          </cell>
          <cell r="K120">
            <v>0</v>
          </cell>
          <cell r="L120">
            <v>0</v>
          </cell>
          <cell r="M120">
            <v>0</v>
          </cell>
          <cell r="N120">
            <v>3978.22</v>
          </cell>
        </row>
        <row r="121">
          <cell r="A121" t="str">
            <v>151m</v>
          </cell>
          <cell r="B121" t="str">
            <v>E75</v>
          </cell>
          <cell r="D121" t="str">
            <v>m</v>
          </cell>
          <cell r="E121">
            <v>151</v>
          </cell>
          <cell r="F121" t="str">
            <v>ROMERO DANTAS MAIA</v>
          </cell>
          <cell r="G121" t="str">
            <v>0,00000;</v>
          </cell>
          <cell r="H121">
            <v>3655</v>
          </cell>
          <cell r="I121">
            <v>0</v>
          </cell>
          <cell r="J121">
            <v>309.8</v>
          </cell>
          <cell r="K121">
            <v>0</v>
          </cell>
          <cell r="L121">
            <v>0</v>
          </cell>
          <cell r="M121">
            <v>0</v>
          </cell>
          <cell r="N121">
            <v>3964.8</v>
          </cell>
        </row>
        <row r="122">
          <cell r="A122" t="str">
            <v>152m</v>
          </cell>
          <cell r="B122" t="str">
            <v>E75</v>
          </cell>
          <cell r="D122" t="str">
            <v>m</v>
          </cell>
          <cell r="E122">
            <v>152</v>
          </cell>
          <cell r="F122" t="str">
            <v>ANGELO PEREIRA RIZZI</v>
          </cell>
          <cell r="G122" t="str">
            <v>0,00000;</v>
          </cell>
          <cell r="H122">
            <v>2795.04</v>
          </cell>
          <cell r="I122">
            <v>0</v>
          </cell>
          <cell r="J122">
            <v>311.45</v>
          </cell>
          <cell r="K122">
            <v>0</v>
          </cell>
          <cell r="L122">
            <v>0</v>
          </cell>
          <cell r="M122">
            <v>0</v>
          </cell>
          <cell r="N122">
            <v>3106.49</v>
          </cell>
        </row>
        <row r="123">
          <cell r="A123" t="str">
            <v>153m</v>
          </cell>
          <cell r="B123" t="str">
            <v>E75</v>
          </cell>
          <cell r="D123" t="str">
            <v>m</v>
          </cell>
          <cell r="E123">
            <v>153</v>
          </cell>
          <cell r="F123" t="str">
            <v>BEATRIZ GODOI CAVALHEIRO</v>
          </cell>
          <cell r="G123" t="str">
            <v>0,00000;</v>
          </cell>
          <cell r="H123">
            <v>2044.98</v>
          </cell>
          <cell r="I123">
            <v>0</v>
          </cell>
          <cell r="J123">
            <v>53.22</v>
          </cell>
          <cell r="K123">
            <v>0</v>
          </cell>
          <cell r="L123">
            <v>0</v>
          </cell>
          <cell r="M123">
            <v>0</v>
          </cell>
          <cell r="N123">
            <v>2098.1999999999998</v>
          </cell>
        </row>
        <row r="124">
          <cell r="A124" t="str">
            <v>154m</v>
          </cell>
          <cell r="B124" t="str">
            <v>E75</v>
          </cell>
          <cell r="D124" t="str">
            <v>m</v>
          </cell>
          <cell r="E124">
            <v>154</v>
          </cell>
          <cell r="F124" t="str">
            <v>AGOSTINHO GENTIL JUNIOR</v>
          </cell>
          <cell r="G124" t="str">
            <v>0,00000;</v>
          </cell>
          <cell r="H124">
            <v>4462.5</v>
          </cell>
          <cell r="I124">
            <v>0</v>
          </cell>
          <cell r="J124">
            <v>374.45</v>
          </cell>
          <cell r="K124">
            <v>0</v>
          </cell>
          <cell r="L124">
            <v>0</v>
          </cell>
          <cell r="M124">
            <v>0</v>
          </cell>
          <cell r="N124">
            <v>4836.95</v>
          </cell>
        </row>
        <row r="125">
          <cell r="A125" t="str">
            <v>163m</v>
          </cell>
          <cell r="B125" t="str">
            <v>E75</v>
          </cell>
          <cell r="D125" t="str">
            <v>m</v>
          </cell>
          <cell r="E125">
            <v>163</v>
          </cell>
          <cell r="F125" t="str">
            <v>LUIS ALEXANDRE C.DE MAGALHAES</v>
          </cell>
          <cell r="G125" t="str">
            <v>0,00000;</v>
          </cell>
          <cell r="H125">
            <v>4840</v>
          </cell>
          <cell r="I125">
            <v>0</v>
          </cell>
          <cell r="J125">
            <v>295.47000000000003</v>
          </cell>
          <cell r="K125">
            <v>0</v>
          </cell>
          <cell r="L125">
            <v>0</v>
          </cell>
          <cell r="M125">
            <v>0</v>
          </cell>
          <cell r="N125">
            <v>5135.47</v>
          </cell>
        </row>
        <row r="126">
          <cell r="A126" t="str">
            <v>164m</v>
          </cell>
          <cell r="B126" t="str">
            <v>E75</v>
          </cell>
          <cell r="D126" t="str">
            <v>m</v>
          </cell>
          <cell r="E126">
            <v>164</v>
          </cell>
          <cell r="F126" t="str">
            <v>DANIEL AL ASSAL</v>
          </cell>
          <cell r="G126" t="str">
            <v>0,00000;</v>
          </cell>
          <cell r="H126">
            <v>7023.36</v>
          </cell>
          <cell r="I126">
            <v>0</v>
          </cell>
          <cell r="J126">
            <v>472.46</v>
          </cell>
          <cell r="K126">
            <v>0</v>
          </cell>
          <cell r="L126">
            <v>0</v>
          </cell>
          <cell r="M126">
            <v>0</v>
          </cell>
          <cell r="N126">
            <v>7495.82</v>
          </cell>
        </row>
        <row r="127">
          <cell r="A127" t="str">
            <v>173m</v>
          </cell>
          <cell r="B127" t="str">
            <v>E75</v>
          </cell>
          <cell r="D127" t="str">
            <v>m</v>
          </cell>
          <cell r="E127">
            <v>173</v>
          </cell>
          <cell r="F127" t="str">
            <v>LUIZ SHIDA</v>
          </cell>
          <cell r="G127" t="str">
            <v>0,00000;</v>
          </cell>
          <cell r="H127">
            <v>5817</v>
          </cell>
          <cell r="I127">
            <v>0</v>
          </cell>
          <cell r="J127">
            <v>473.37</v>
          </cell>
          <cell r="K127">
            <v>0</v>
          </cell>
          <cell r="L127">
            <v>0</v>
          </cell>
          <cell r="M127">
            <v>0</v>
          </cell>
          <cell r="N127">
            <v>6290.37</v>
          </cell>
        </row>
        <row r="128">
          <cell r="A128" t="str">
            <v>174m</v>
          </cell>
          <cell r="B128" t="str">
            <v>E75</v>
          </cell>
          <cell r="D128" t="str">
            <v>m</v>
          </cell>
          <cell r="E128">
            <v>174</v>
          </cell>
          <cell r="F128" t="str">
            <v>LUIZ SHIDA</v>
          </cell>
          <cell r="G128" t="str">
            <v>0,00000;</v>
          </cell>
          <cell r="H128">
            <v>6738</v>
          </cell>
          <cell r="I128">
            <v>0</v>
          </cell>
          <cell r="J128">
            <v>548.32000000000005</v>
          </cell>
          <cell r="K128">
            <v>0</v>
          </cell>
          <cell r="L128">
            <v>0</v>
          </cell>
          <cell r="M128">
            <v>0</v>
          </cell>
          <cell r="N128">
            <v>7286.32</v>
          </cell>
        </row>
        <row r="129">
          <cell r="A129" t="str">
            <v>181m</v>
          </cell>
          <cell r="B129" t="str">
            <v>E75</v>
          </cell>
          <cell r="D129" t="str">
            <v>m</v>
          </cell>
          <cell r="E129">
            <v>181</v>
          </cell>
          <cell r="F129" t="str">
            <v>CLAUDIO MARTINS MAROTE JUNIOR</v>
          </cell>
          <cell r="G129" t="str">
            <v>0,00000;</v>
          </cell>
          <cell r="H129">
            <v>5850</v>
          </cell>
          <cell r="I129">
            <v>0</v>
          </cell>
          <cell r="J129">
            <v>564.37</v>
          </cell>
          <cell r="K129">
            <v>0</v>
          </cell>
          <cell r="L129">
            <v>3.19</v>
          </cell>
          <cell r="M129">
            <v>0</v>
          </cell>
          <cell r="N129">
            <v>6417.56</v>
          </cell>
        </row>
        <row r="130">
          <cell r="A130" t="str">
            <v>182m</v>
          </cell>
          <cell r="B130" t="str">
            <v>E75</v>
          </cell>
          <cell r="D130" t="str">
            <v>m</v>
          </cell>
          <cell r="E130">
            <v>182</v>
          </cell>
          <cell r="F130" t="str">
            <v>FRANCISCO ARTHUR GONZAGA DARDI</v>
          </cell>
          <cell r="G130" t="str">
            <v>0,00000;</v>
          </cell>
          <cell r="H130">
            <v>4677.3</v>
          </cell>
          <cell r="I130">
            <v>0</v>
          </cell>
          <cell r="J130">
            <v>533.28</v>
          </cell>
          <cell r="K130">
            <v>0</v>
          </cell>
          <cell r="L130">
            <v>0</v>
          </cell>
          <cell r="M130">
            <v>0</v>
          </cell>
          <cell r="N130">
            <v>5210.58</v>
          </cell>
        </row>
        <row r="131">
          <cell r="A131" t="str">
            <v>183m</v>
          </cell>
          <cell r="B131" t="str">
            <v>E75</v>
          </cell>
          <cell r="D131" t="str">
            <v>m</v>
          </cell>
          <cell r="E131">
            <v>183</v>
          </cell>
          <cell r="F131" t="str">
            <v>LUIS RONALDO PICOSSE</v>
          </cell>
          <cell r="G131" t="str">
            <v>0,00000;</v>
          </cell>
          <cell r="H131">
            <v>1920</v>
          </cell>
          <cell r="I131">
            <v>0</v>
          </cell>
          <cell r="J131">
            <v>210.62</v>
          </cell>
          <cell r="K131">
            <v>7.23</v>
          </cell>
          <cell r="L131">
            <v>0.48</v>
          </cell>
          <cell r="M131">
            <v>0</v>
          </cell>
          <cell r="N131">
            <v>2138.33</v>
          </cell>
        </row>
        <row r="132">
          <cell r="A132" t="str">
            <v>184m</v>
          </cell>
          <cell r="B132" t="str">
            <v>E75</v>
          </cell>
          <cell r="D132" t="str">
            <v>m</v>
          </cell>
          <cell r="E132">
            <v>184</v>
          </cell>
          <cell r="F132" t="str">
            <v>MARJORIE PARIS COLOMBINI</v>
          </cell>
          <cell r="G132" t="str">
            <v>0,00000;</v>
          </cell>
          <cell r="H132">
            <v>9359.91</v>
          </cell>
          <cell r="I132">
            <v>0</v>
          </cell>
          <cell r="J132">
            <v>1214.07</v>
          </cell>
          <cell r="K132">
            <v>0</v>
          </cell>
          <cell r="L132">
            <v>1.08</v>
          </cell>
          <cell r="M132">
            <v>23.4</v>
          </cell>
          <cell r="N132">
            <v>10551.66</v>
          </cell>
        </row>
        <row r="133">
          <cell r="A133" t="str">
            <v>191m</v>
          </cell>
          <cell r="B133" t="str">
            <v>E75</v>
          </cell>
          <cell r="D133" t="str">
            <v>m</v>
          </cell>
          <cell r="E133">
            <v>191</v>
          </cell>
          <cell r="F133" t="str">
            <v>OLIVER DOS SANTOS H.S. DE LIMA</v>
          </cell>
          <cell r="G133" t="str">
            <v>0,00000;</v>
          </cell>
          <cell r="H133">
            <v>3965</v>
          </cell>
          <cell r="I133">
            <v>0</v>
          </cell>
          <cell r="J133">
            <v>456.89</v>
          </cell>
          <cell r="K133">
            <v>0</v>
          </cell>
          <cell r="L133">
            <v>0</v>
          </cell>
          <cell r="M133">
            <v>0</v>
          </cell>
          <cell r="N133">
            <v>4421.8900000000003</v>
          </cell>
        </row>
        <row r="134">
          <cell r="A134" t="str">
            <v>192m</v>
          </cell>
          <cell r="B134" t="str">
            <v>E75</v>
          </cell>
          <cell r="D134" t="str">
            <v>m</v>
          </cell>
          <cell r="E134">
            <v>192</v>
          </cell>
          <cell r="F134" t="str">
            <v>ERNESTO LUIS EIRAS DE FARIA</v>
          </cell>
          <cell r="G134" t="str">
            <v>0,00000;</v>
          </cell>
          <cell r="H134">
            <v>7749.12</v>
          </cell>
          <cell r="I134">
            <v>0</v>
          </cell>
          <cell r="J134">
            <v>854.54</v>
          </cell>
          <cell r="K134">
            <v>0</v>
          </cell>
          <cell r="L134">
            <v>0</v>
          </cell>
          <cell r="M134">
            <v>-0.15</v>
          </cell>
          <cell r="N134">
            <v>8603.81</v>
          </cell>
        </row>
        <row r="135">
          <cell r="A135" t="str">
            <v>193m</v>
          </cell>
          <cell r="B135" t="str">
            <v>E75</v>
          </cell>
          <cell r="D135" t="str">
            <v>m</v>
          </cell>
          <cell r="E135">
            <v>193</v>
          </cell>
          <cell r="F135" t="str">
            <v>JOSE MAURICIO CARVALHO ARAUJO</v>
          </cell>
          <cell r="G135" t="str">
            <v>0,00000;</v>
          </cell>
          <cell r="H135">
            <v>3496.46</v>
          </cell>
          <cell r="I135">
            <v>0</v>
          </cell>
          <cell r="J135">
            <v>428.78</v>
          </cell>
          <cell r="K135">
            <v>0</v>
          </cell>
          <cell r="L135">
            <v>0</v>
          </cell>
          <cell r="M135">
            <v>0</v>
          </cell>
          <cell r="N135">
            <v>3925.24</v>
          </cell>
        </row>
        <row r="136">
          <cell r="A136" t="str">
            <v>194m</v>
          </cell>
          <cell r="B136" t="str">
            <v>E75</v>
          </cell>
          <cell r="D136" t="str">
            <v>m</v>
          </cell>
          <cell r="E136">
            <v>194</v>
          </cell>
          <cell r="F136" t="str">
            <v>MANUEL INACIO ARAUJO SILVA</v>
          </cell>
          <cell r="G136" t="str">
            <v>0,00000;</v>
          </cell>
          <cell r="H136">
            <v>3651.48</v>
          </cell>
          <cell r="I136">
            <v>0</v>
          </cell>
          <cell r="J136">
            <v>349.19</v>
          </cell>
          <cell r="K136">
            <v>0</v>
          </cell>
          <cell r="L136">
            <v>0</v>
          </cell>
          <cell r="M136">
            <v>0</v>
          </cell>
          <cell r="N136">
            <v>4000.67</v>
          </cell>
        </row>
        <row r="137">
          <cell r="A137" t="str">
            <v>201m</v>
          </cell>
          <cell r="B137" t="str">
            <v>E75</v>
          </cell>
          <cell r="D137" t="str">
            <v>m</v>
          </cell>
          <cell r="E137">
            <v>201</v>
          </cell>
          <cell r="F137" t="str">
            <v>EDUARDO COPPOLA GUTIERREZ</v>
          </cell>
          <cell r="G137" t="str">
            <v>0,00000;</v>
          </cell>
          <cell r="H137">
            <v>2864.97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2864.97</v>
          </cell>
        </row>
        <row r="138">
          <cell r="A138" t="str">
            <v>202m</v>
          </cell>
          <cell r="B138" t="str">
            <v>E75</v>
          </cell>
          <cell r="D138" t="str">
            <v>m</v>
          </cell>
          <cell r="E138">
            <v>202</v>
          </cell>
          <cell r="F138" t="str">
            <v>TANI STRITZEL</v>
          </cell>
          <cell r="G138" t="str">
            <v>0,00000;</v>
          </cell>
          <cell r="H138">
            <v>4553.12</v>
          </cell>
          <cell r="I138">
            <v>0</v>
          </cell>
          <cell r="J138">
            <v>533.86</v>
          </cell>
          <cell r="K138">
            <v>0</v>
          </cell>
          <cell r="L138">
            <v>0</v>
          </cell>
          <cell r="M138">
            <v>-0.14000000000000001</v>
          </cell>
          <cell r="N138">
            <v>5087.12</v>
          </cell>
        </row>
        <row r="139">
          <cell r="A139" t="str">
            <v>203m</v>
          </cell>
          <cell r="B139" t="str">
            <v>E75</v>
          </cell>
          <cell r="D139" t="str">
            <v>m</v>
          </cell>
          <cell r="E139">
            <v>203</v>
          </cell>
          <cell r="F139" t="str">
            <v>LUIS MIGUEL BARREIRA REBELO J MA</v>
          </cell>
          <cell r="G139" t="str">
            <v>0,00000;</v>
          </cell>
          <cell r="H139">
            <v>5661.52</v>
          </cell>
          <cell r="I139">
            <v>0</v>
          </cell>
          <cell r="J139">
            <v>319.11</v>
          </cell>
          <cell r="K139">
            <v>15.14</v>
          </cell>
          <cell r="L139">
            <v>2.5299999999999998</v>
          </cell>
          <cell r="M139">
            <v>0</v>
          </cell>
          <cell r="N139">
            <v>5998.3</v>
          </cell>
        </row>
        <row r="140">
          <cell r="A140" t="str">
            <v>204m</v>
          </cell>
          <cell r="B140" t="str">
            <v>E75</v>
          </cell>
          <cell r="D140" t="str">
            <v>m</v>
          </cell>
          <cell r="E140">
            <v>204</v>
          </cell>
          <cell r="F140" t="str">
            <v>OLAVO PUJOL PINHEIRO NETO</v>
          </cell>
          <cell r="G140" t="str">
            <v>0,00000;</v>
          </cell>
          <cell r="H140">
            <v>4156.88</v>
          </cell>
          <cell r="I140">
            <v>0</v>
          </cell>
          <cell r="J140">
            <v>466.74</v>
          </cell>
          <cell r="K140">
            <v>0</v>
          </cell>
          <cell r="L140">
            <v>0</v>
          </cell>
          <cell r="M140">
            <v>0</v>
          </cell>
          <cell r="N140">
            <v>4623.62</v>
          </cell>
        </row>
        <row r="141">
          <cell r="A141" t="str">
            <v>211m</v>
          </cell>
          <cell r="B141" t="str">
            <v>E75</v>
          </cell>
          <cell r="D141" t="str">
            <v>m</v>
          </cell>
          <cell r="E141">
            <v>211</v>
          </cell>
          <cell r="F141" t="str">
            <v>PAULA DE LOLIO MACHADO</v>
          </cell>
          <cell r="G141" t="str">
            <v>0,00000;</v>
          </cell>
          <cell r="H141">
            <v>3424.96</v>
          </cell>
          <cell r="I141">
            <v>0</v>
          </cell>
          <cell r="J141">
            <v>309.39</v>
          </cell>
          <cell r="K141">
            <v>0</v>
          </cell>
          <cell r="L141">
            <v>0</v>
          </cell>
          <cell r="M141">
            <v>-0.2</v>
          </cell>
          <cell r="N141">
            <v>3734.55</v>
          </cell>
        </row>
        <row r="142">
          <cell r="A142" t="str">
            <v>212m</v>
          </cell>
          <cell r="B142" t="str">
            <v>E75</v>
          </cell>
          <cell r="D142" t="str">
            <v>m</v>
          </cell>
          <cell r="E142">
            <v>212</v>
          </cell>
          <cell r="F142" t="str">
            <v>FABIO KENWORTHY DE OLIVEIRA</v>
          </cell>
          <cell r="G142" t="str">
            <v>0,00000;</v>
          </cell>
          <cell r="H142">
            <v>4881.24</v>
          </cell>
          <cell r="I142">
            <v>0</v>
          </cell>
          <cell r="J142">
            <v>637.51</v>
          </cell>
          <cell r="K142">
            <v>0</v>
          </cell>
          <cell r="L142">
            <v>0.28000000000000003</v>
          </cell>
          <cell r="M142">
            <v>-0.2</v>
          </cell>
          <cell r="N142">
            <v>5519.23</v>
          </cell>
        </row>
        <row r="143">
          <cell r="A143" t="str">
            <v>213m</v>
          </cell>
          <cell r="B143" t="str">
            <v>E75</v>
          </cell>
          <cell r="D143" t="str">
            <v>m</v>
          </cell>
          <cell r="E143">
            <v>213</v>
          </cell>
          <cell r="F143" t="str">
            <v>DECIO YOSHIMOTO</v>
          </cell>
          <cell r="G143" t="str">
            <v>0,00000;</v>
          </cell>
          <cell r="H143">
            <v>5762.48</v>
          </cell>
          <cell r="I143">
            <v>0</v>
          </cell>
          <cell r="J143">
            <v>513.89</v>
          </cell>
          <cell r="K143">
            <v>0</v>
          </cell>
          <cell r="L143">
            <v>0</v>
          </cell>
          <cell r="M143">
            <v>-0.24</v>
          </cell>
          <cell r="N143">
            <v>6276.61</v>
          </cell>
        </row>
        <row r="144">
          <cell r="A144" t="str">
            <v>214m</v>
          </cell>
          <cell r="B144" t="str">
            <v>E75</v>
          </cell>
          <cell r="D144" t="str">
            <v>m</v>
          </cell>
          <cell r="E144">
            <v>214</v>
          </cell>
          <cell r="F144" t="str">
            <v>MARSHALL MIGUEL JUNIOR</v>
          </cell>
          <cell r="G144" t="str">
            <v>0,00000;</v>
          </cell>
          <cell r="H144">
            <v>3735</v>
          </cell>
          <cell r="I144">
            <v>0</v>
          </cell>
          <cell r="J144">
            <v>451.79</v>
          </cell>
          <cell r="K144">
            <v>0</v>
          </cell>
          <cell r="L144">
            <v>0</v>
          </cell>
          <cell r="M144">
            <v>-0.32</v>
          </cell>
          <cell r="N144">
            <v>4187.1099999999997</v>
          </cell>
        </row>
        <row r="145">
          <cell r="A145" t="str">
            <v>221m</v>
          </cell>
          <cell r="B145" t="str">
            <v>E75</v>
          </cell>
          <cell r="D145" t="str">
            <v>m</v>
          </cell>
          <cell r="E145">
            <v>221</v>
          </cell>
          <cell r="F145" t="str">
            <v>SANTIAGO RAMIREZ GONZALEZ</v>
          </cell>
          <cell r="G145" t="str">
            <v>0,00000;</v>
          </cell>
          <cell r="H145">
            <v>2926.56</v>
          </cell>
          <cell r="I145">
            <v>0</v>
          </cell>
          <cell r="J145">
            <v>156.47999999999999</v>
          </cell>
          <cell r="K145">
            <v>9.02</v>
          </cell>
          <cell r="L145">
            <v>6.51</v>
          </cell>
          <cell r="M145">
            <v>0</v>
          </cell>
          <cell r="N145">
            <v>3098.57</v>
          </cell>
        </row>
        <row r="146">
          <cell r="A146" t="str">
            <v>222m</v>
          </cell>
          <cell r="B146" t="str">
            <v>E75</v>
          </cell>
          <cell r="D146" t="str">
            <v>m</v>
          </cell>
          <cell r="E146">
            <v>222</v>
          </cell>
          <cell r="F146" t="str">
            <v>OMAR CALDAS ALVES</v>
          </cell>
          <cell r="G146" t="str">
            <v>0,00000;</v>
          </cell>
          <cell r="H146">
            <v>3914.95</v>
          </cell>
          <cell r="I146">
            <v>0</v>
          </cell>
          <cell r="J146">
            <v>596.44000000000005</v>
          </cell>
          <cell r="K146">
            <v>0</v>
          </cell>
          <cell r="L146">
            <v>0</v>
          </cell>
          <cell r="M146">
            <v>-27.48</v>
          </cell>
          <cell r="N146">
            <v>4538.87</v>
          </cell>
        </row>
        <row r="147">
          <cell r="A147" t="str">
            <v>101m</v>
          </cell>
          <cell r="B147" t="str">
            <v>E75</v>
          </cell>
          <cell r="D147" t="str">
            <v>m</v>
          </cell>
          <cell r="E147">
            <v>101</v>
          </cell>
          <cell r="F147" t="str">
            <v>OLIVER DOS SANTOS H.S. DE LIMA</v>
          </cell>
          <cell r="G147" t="str">
            <v>0,07925;</v>
          </cell>
          <cell r="H147">
            <v>7881.94</v>
          </cell>
          <cell r="I147">
            <v>0</v>
          </cell>
          <cell r="J147">
            <v>566.25</v>
          </cell>
          <cell r="K147">
            <v>0</v>
          </cell>
          <cell r="L147">
            <v>0</v>
          </cell>
          <cell r="M147">
            <v>0</v>
          </cell>
          <cell r="N147">
            <v>8448.19</v>
          </cell>
        </row>
        <row r="148">
          <cell r="A148" t="str">
            <v>103p</v>
          </cell>
          <cell r="B148" t="str">
            <v>E75</v>
          </cell>
          <cell r="D148" t="str">
            <v>p</v>
          </cell>
          <cell r="E148">
            <v>103</v>
          </cell>
          <cell r="F148" t="str">
            <v>SILVIA MOREIRA AYUB FERREIRA</v>
          </cell>
          <cell r="G148" t="str">
            <v>0,06744;</v>
          </cell>
          <cell r="H148">
            <v>2165.94</v>
          </cell>
          <cell r="I148">
            <v>26.63</v>
          </cell>
          <cell r="J148">
            <v>26.35</v>
          </cell>
          <cell r="K148">
            <v>0</v>
          </cell>
          <cell r="L148">
            <v>0</v>
          </cell>
          <cell r="M148">
            <v>27.09</v>
          </cell>
          <cell r="N148">
            <v>2191.83</v>
          </cell>
        </row>
        <row r="149">
          <cell r="A149" t="str">
            <v>104p</v>
          </cell>
          <cell r="B149" t="str">
            <v>E75</v>
          </cell>
          <cell r="D149" t="str">
            <v>p</v>
          </cell>
          <cell r="E149">
            <v>104</v>
          </cell>
          <cell r="F149" t="str">
            <v>ARMEN KRIKOR JAHADIAN</v>
          </cell>
          <cell r="G149" t="str">
            <v>0,06744;</v>
          </cell>
          <cell r="H149">
            <v>11417.5</v>
          </cell>
          <cell r="I149">
            <v>0</v>
          </cell>
          <cell r="J149">
            <v>837.55</v>
          </cell>
          <cell r="K149">
            <v>0</v>
          </cell>
          <cell r="L149">
            <v>0</v>
          </cell>
          <cell r="M149">
            <v>0</v>
          </cell>
          <cell r="N149">
            <v>12255.05</v>
          </cell>
        </row>
        <row r="150">
          <cell r="A150" t="str">
            <v>111m</v>
          </cell>
          <cell r="B150" t="str">
            <v>E75</v>
          </cell>
          <cell r="D150" t="str">
            <v>m</v>
          </cell>
          <cell r="E150">
            <v>111</v>
          </cell>
          <cell r="F150" t="str">
            <v>NANCI BRAULIO</v>
          </cell>
          <cell r="G150" t="str">
            <v>0,07925;</v>
          </cell>
          <cell r="H150">
            <v>4045.2</v>
          </cell>
          <cell r="I150">
            <v>0</v>
          </cell>
          <cell r="J150">
            <v>315.3</v>
          </cell>
          <cell r="K150">
            <v>14.94</v>
          </cell>
          <cell r="L150">
            <v>5.58</v>
          </cell>
          <cell r="M150">
            <v>-0.65</v>
          </cell>
          <cell r="N150">
            <v>4381.67</v>
          </cell>
        </row>
        <row r="151">
          <cell r="A151" t="str">
            <v>122g</v>
          </cell>
          <cell r="B151" t="str">
            <v>E75</v>
          </cell>
          <cell r="D151" t="str">
            <v>g</v>
          </cell>
          <cell r="E151">
            <v>122</v>
          </cell>
          <cell r="F151" t="str">
            <v>ERNESTO LUIS EIRAS DE FARIA</v>
          </cell>
          <cell r="G151" t="str">
            <v>0,11040;</v>
          </cell>
          <cell r="H151">
            <v>10864.15</v>
          </cell>
          <cell r="I151">
            <v>1916.86</v>
          </cell>
          <cell r="J151">
            <v>1053.9100000000001</v>
          </cell>
          <cell r="K151">
            <v>0</v>
          </cell>
          <cell r="L151">
            <v>0</v>
          </cell>
          <cell r="M151">
            <v>0</v>
          </cell>
          <cell r="N151">
            <v>13834.92</v>
          </cell>
        </row>
        <row r="152">
          <cell r="A152" t="str">
            <v>123g</v>
          </cell>
          <cell r="B152" t="str">
            <v>E75</v>
          </cell>
          <cell r="D152" t="str">
            <v>g</v>
          </cell>
          <cell r="E152">
            <v>123</v>
          </cell>
          <cell r="F152" t="str">
            <v>ALEXANDRE SOARES DOS SANTOS</v>
          </cell>
          <cell r="G152" t="str">
            <v>0,11040;</v>
          </cell>
          <cell r="H152">
            <v>8858.14</v>
          </cell>
          <cell r="I152">
            <v>0</v>
          </cell>
          <cell r="J152">
            <v>278.42</v>
          </cell>
          <cell r="K152">
            <v>0</v>
          </cell>
          <cell r="L152">
            <v>0</v>
          </cell>
          <cell r="M152">
            <v>0</v>
          </cell>
          <cell r="N152">
            <v>9136.56</v>
          </cell>
        </row>
        <row r="153">
          <cell r="A153" t="str">
            <v>123g</v>
          </cell>
          <cell r="B153" t="str">
            <v>E75</v>
          </cell>
          <cell r="D153" t="str">
            <v>g</v>
          </cell>
          <cell r="E153">
            <v>123</v>
          </cell>
          <cell r="F153" t="str">
            <v>DAVI MORAES DA COSTA</v>
          </cell>
          <cell r="G153" t="str">
            <v>0,11040;</v>
          </cell>
          <cell r="H153">
            <v>797.92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0.01</v>
          </cell>
          <cell r="N153">
            <v>797.91</v>
          </cell>
        </row>
        <row r="154">
          <cell r="A154" t="str">
            <v>125m</v>
          </cell>
          <cell r="B154" t="str">
            <v>E75</v>
          </cell>
          <cell r="D154" t="str">
            <v>m</v>
          </cell>
          <cell r="E154">
            <v>125</v>
          </cell>
          <cell r="F154" t="str">
            <v>ARIANE MARIA CARDINALI</v>
          </cell>
          <cell r="G154" t="str">
            <v>0,07925;</v>
          </cell>
          <cell r="H154">
            <v>3309.12</v>
          </cell>
          <cell r="I154">
            <v>0</v>
          </cell>
          <cell r="J154">
            <v>261.07</v>
          </cell>
          <cell r="K154">
            <v>0</v>
          </cell>
          <cell r="L154">
            <v>1.45</v>
          </cell>
          <cell r="M154">
            <v>3.23</v>
          </cell>
          <cell r="N154">
            <v>3568.41</v>
          </cell>
        </row>
        <row r="155">
          <cell r="A155" t="str">
            <v>126m</v>
          </cell>
          <cell r="B155" t="str">
            <v>E75</v>
          </cell>
          <cell r="D155" t="str">
            <v>m</v>
          </cell>
          <cell r="E155">
            <v>126</v>
          </cell>
          <cell r="F155" t="str">
            <v>ALEXANDRE RODRIGUES ALCIATTI</v>
          </cell>
          <cell r="G155" t="str">
            <v>0,07925;</v>
          </cell>
          <cell r="H155">
            <v>14209.39</v>
          </cell>
          <cell r="I155">
            <v>0</v>
          </cell>
          <cell r="J155">
            <v>1408.28</v>
          </cell>
          <cell r="K155">
            <v>0</v>
          </cell>
          <cell r="L155">
            <v>0.24</v>
          </cell>
          <cell r="M155">
            <v>0.17</v>
          </cell>
          <cell r="N155">
            <v>15617.74</v>
          </cell>
        </row>
        <row r="156">
          <cell r="A156" t="str">
            <v>127m</v>
          </cell>
          <cell r="B156" t="str">
            <v>E75</v>
          </cell>
          <cell r="D156" t="str">
            <v>m</v>
          </cell>
          <cell r="E156">
            <v>127</v>
          </cell>
          <cell r="F156" t="str">
            <v>PATRICIA DE MELLO BARBOZA</v>
          </cell>
          <cell r="G156" t="str">
            <v>0,07925;</v>
          </cell>
          <cell r="H156">
            <v>5474.13</v>
          </cell>
          <cell r="I156">
            <v>0</v>
          </cell>
          <cell r="J156">
            <v>172.7</v>
          </cell>
          <cell r="K156">
            <v>13.64</v>
          </cell>
          <cell r="L156">
            <v>8.11</v>
          </cell>
          <cell r="M156">
            <v>-2.4700000000000002</v>
          </cell>
          <cell r="N156">
            <v>5671.05</v>
          </cell>
        </row>
        <row r="157">
          <cell r="A157" t="str">
            <v>128m</v>
          </cell>
          <cell r="B157" t="str">
            <v>E75</v>
          </cell>
          <cell r="D157" t="str">
            <v>m</v>
          </cell>
          <cell r="E157">
            <v>128</v>
          </cell>
          <cell r="F157" t="str">
            <v>VITOR VICENTINI</v>
          </cell>
          <cell r="G157" t="str">
            <v>0,07925;</v>
          </cell>
          <cell r="H157">
            <v>4529.12</v>
          </cell>
          <cell r="I157">
            <v>0</v>
          </cell>
          <cell r="J157">
            <v>317.95</v>
          </cell>
          <cell r="K157">
            <v>0</v>
          </cell>
          <cell r="L157">
            <v>5.32</v>
          </cell>
          <cell r="M157">
            <v>11.08</v>
          </cell>
          <cell r="N157">
            <v>4841.3100000000004</v>
          </cell>
        </row>
        <row r="158">
          <cell r="A158" t="str">
            <v>129m</v>
          </cell>
          <cell r="B158" t="str">
            <v>E75</v>
          </cell>
          <cell r="D158" t="str">
            <v>m</v>
          </cell>
          <cell r="E158">
            <v>129</v>
          </cell>
          <cell r="F158" t="str">
            <v>ROBERTO MAFRA VICENTINI</v>
          </cell>
          <cell r="G158" t="str">
            <v>0,07925;</v>
          </cell>
          <cell r="H158">
            <v>4529.12</v>
          </cell>
          <cell r="I158">
            <v>0</v>
          </cell>
          <cell r="J158">
            <v>319.11</v>
          </cell>
          <cell r="K158">
            <v>2.36</v>
          </cell>
          <cell r="L158">
            <v>7.25</v>
          </cell>
          <cell r="M158">
            <v>12.78</v>
          </cell>
          <cell r="N158">
            <v>4845.0600000000004</v>
          </cell>
        </row>
        <row r="159">
          <cell r="A159" t="str">
            <v>130m</v>
          </cell>
          <cell r="B159" t="str">
            <v>E75</v>
          </cell>
          <cell r="D159" t="str">
            <v>m</v>
          </cell>
          <cell r="E159">
            <v>130</v>
          </cell>
          <cell r="F159" t="str">
            <v>ANGELO PEREIRA RIZZI</v>
          </cell>
          <cell r="G159" t="str">
            <v>0,07925;</v>
          </cell>
          <cell r="H159">
            <v>4155.2</v>
          </cell>
          <cell r="I159">
            <v>0</v>
          </cell>
          <cell r="J159">
            <v>328.23</v>
          </cell>
          <cell r="K159">
            <v>0</v>
          </cell>
          <cell r="L159">
            <v>0</v>
          </cell>
          <cell r="M159">
            <v>0</v>
          </cell>
          <cell r="N159">
            <v>4483.43</v>
          </cell>
        </row>
        <row r="160">
          <cell r="A160" t="str">
            <v>174g</v>
          </cell>
          <cell r="B160" t="str">
            <v>E75</v>
          </cell>
          <cell r="D160" t="str">
            <v>g</v>
          </cell>
          <cell r="E160">
            <v>174</v>
          </cell>
          <cell r="F160" t="str">
            <v>ROSANA FURTADO ALEXANDRE</v>
          </cell>
          <cell r="G160" t="str">
            <v>0,11040;</v>
          </cell>
          <cell r="H160">
            <v>6504.21</v>
          </cell>
          <cell r="I160">
            <v>2015.28</v>
          </cell>
          <cell r="J160">
            <v>611.47</v>
          </cell>
          <cell r="K160">
            <v>0</v>
          </cell>
          <cell r="L160">
            <v>0</v>
          </cell>
          <cell r="M160">
            <v>0</v>
          </cell>
          <cell r="N160">
            <v>9130.9599999999991</v>
          </cell>
        </row>
        <row r="161">
          <cell r="A161" t="str">
            <v>185m</v>
          </cell>
          <cell r="B161" t="str">
            <v>E75</v>
          </cell>
          <cell r="D161" t="str">
            <v>m</v>
          </cell>
          <cell r="E161">
            <v>185</v>
          </cell>
          <cell r="F161" t="str">
            <v>LUIS ALEXANDRE C.DE MAGALHAES</v>
          </cell>
          <cell r="G161" t="str">
            <v>0,07925;</v>
          </cell>
          <cell r="H161">
            <v>17132.05</v>
          </cell>
          <cell r="I161">
            <v>5782.9</v>
          </cell>
          <cell r="J161">
            <v>3355.97</v>
          </cell>
          <cell r="K161">
            <v>0</v>
          </cell>
          <cell r="L161">
            <v>0.97</v>
          </cell>
          <cell r="M161">
            <v>10864.65</v>
          </cell>
          <cell r="N161">
            <v>15407.24</v>
          </cell>
        </row>
        <row r="162">
          <cell r="A162" t="str">
            <v>187p</v>
          </cell>
          <cell r="B162" t="str">
            <v>E75</v>
          </cell>
          <cell r="D162" t="str">
            <v>p</v>
          </cell>
          <cell r="E162">
            <v>187</v>
          </cell>
          <cell r="F162" t="str">
            <v>SERGIO GUALBERTO PAGANO</v>
          </cell>
          <cell r="G162" t="str">
            <v>0,06744;</v>
          </cell>
          <cell r="H162">
            <v>10051.43</v>
          </cell>
          <cell r="I162">
            <v>0</v>
          </cell>
          <cell r="J162">
            <v>352.96</v>
          </cell>
          <cell r="K162">
            <v>0</v>
          </cell>
          <cell r="L162">
            <v>0</v>
          </cell>
          <cell r="M162">
            <v>0</v>
          </cell>
          <cell r="N162">
            <v>10404.39</v>
          </cell>
        </row>
        <row r="163">
          <cell r="A163" t="str">
            <v>1G</v>
          </cell>
          <cell r="B163" t="str">
            <v>E75</v>
          </cell>
          <cell r="D163" t="str">
            <v>;G-</v>
          </cell>
          <cell r="E163" t="str">
            <v>1G</v>
          </cell>
          <cell r="F163" t="str">
            <v>LUIS RONALDO PICOSSE</v>
          </cell>
          <cell r="G163" t="str">
            <v>0,11040;</v>
          </cell>
          <cell r="H163">
            <v>4579.07</v>
          </cell>
          <cell r="I163">
            <v>0</v>
          </cell>
          <cell r="J163">
            <v>309.27</v>
          </cell>
          <cell r="K163">
            <v>0</v>
          </cell>
          <cell r="L163">
            <v>0</v>
          </cell>
          <cell r="M163">
            <v>0</v>
          </cell>
          <cell r="N163">
            <v>4888.34</v>
          </cell>
        </row>
        <row r="164">
          <cell r="A164" t="str">
            <v>63G</v>
          </cell>
          <cell r="B164" t="str">
            <v>E75</v>
          </cell>
          <cell r="D164" t="str">
            <v>;G-</v>
          </cell>
          <cell r="E164" t="str">
            <v>63G</v>
          </cell>
          <cell r="F164" t="str">
            <v>PAULO ESTEVAO FROES IZA</v>
          </cell>
          <cell r="G164" t="str">
            <v>0,11040;</v>
          </cell>
          <cell r="H164">
            <v>13021.61</v>
          </cell>
          <cell r="I164">
            <v>0</v>
          </cell>
          <cell r="J164">
            <v>272.20999999999998</v>
          </cell>
          <cell r="K164">
            <v>0</v>
          </cell>
          <cell r="L164">
            <v>0</v>
          </cell>
          <cell r="M164">
            <v>80.45</v>
          </cell>
          <cell r="N164">
            <v>13213.37</v>
          </cell>
        </row>
        <row r="165">
          <cell r="A165" t="str">
            <v>68P</v>
          </cell>
          <cell r="B165" t="str">
            <v>E75</v>
          </cell>
          <cell r="D165" t="str">
            <v>;G-</v>
          </cell>
          <cell r="E165" t="str">
            <v>68P</v>
          </cell>
          <cell r="F165" t="str">
            <v>BEATRIZ GODOI CAVALHEIRO</v>
          </cell>
          <cell r="G165" t="str">
            <v>0,06744;</v>
          </cell>
          <cell r="H165">
            <v>7750.88</v>
          </cell>
          <cell r="I165">
            <v>0</v>
          </cell>
          <cell r="J165">
            <v>499.13</v>
          </cell>
          <cell r="K165">
            <v>4.62</v>
          </cell>
          <cell r="L165">
            <v>0.7</v>
          </cell>
          <cell r="M165">
            <v>0</v>
          </cell>
          <cell r="N165">
            <v>8255.33</v>
          </cell>
        </row>
        <row r="166">
          <cell r="A166" t="str">
            <v>70P</v>
          </cell>
          <cell r="B166" t="str">
            <v>E75</v>
          </cell>
          <cell r="D166" t="str">
            <v>;G-</v>
          </cell>
          <cell r="E166" t="str">
            <v>70P</v>
          </cell>
          <cell r="F166" t="str">
            <v>EMERSON PUGA</v>
          </cell>
          <cell r="G166" t="str">
            <v>0,06744;</v>
          </cell>
          <cell r="H166">
            <v>4601.17</v>
          </cell>
          <cell r="I166">
            <v>0</v>
          </cell>
          <cell r="J166">
            <v>219.28</v>
          </cell>
          <cell r="K166">
            <v>14.37</v>
          </cell>
          <cell r="L166">
            <v>6.36</v>
          </cell>
          <cell r="M166">
            <v>0</v>
          </cell>
          <cell r="N166">
            <v>4841.18</v>
          </cell>
        </row>
        <row r="167">
          <cell r="A167" t="str">
            <v>92M</v>
          </cell>
          <cell r="B167" t="str">
            <v>E75</v>
          </cell>
          <cell r="D167" t="str">
            <v>;G-</v>
          </cell>
          <cell r="E167" t="str">
            <v>92M</v>
          </cell>
          <cell r="F167" t="str">
            <v>DECIO VALENTE</v>
          </cell>
          <cell r="G167" t="str">
            <v>0,07925;</v>
          </cell>
          <cell r="H167">
            <v>6421.31</v>
          </cell>
          <cell r="I167">
            <v>0</v>
          </cell>
          <cell r="J167">
            <v>31.38</v>
          </cell>
          <cell r="K167">
            <v>0</v>
          </cell>
          <cell r="L167">
            <v>0</v>
          </cell>
          <cell r="M167">
            <v>0</v>
          </cell>
          <cell r="N167">
            <v>6452.69</v>
          </cell>
        </row>
        <row r="168">
          <cell r="A168" t="str">
            <v>97M</v>
          </cell>
          <cell r="B168" t="str">
            <v>E75</v>
          </cell>
          <cell r="D168" t="str">
            <v>;G-</v>
          </cell>
          <cell r="E168" t="str">
            <v>97M</v>
          </cell>
          <cell r="F168" t="str">
            <v>ADENIR VALENTIM CRUZ</v>
          </cell>
          <cell r="G168" t="str">
            <v>0,07925;</v>
          </cell>
          <cell r="H168">
            <v>5209.37</v>
          </cell>
          <cell r="I168">
            <v>0</v>
          </cell>
          <cell r="J168">
            <v>208.35</v>
          </cell>
          <cell r="K168">
            <v>0</v>
          </cell>
          <cell r="L168">
            <v>0</v>
          </cell>
          <cell r="M168">
            <v>0</v>
          </cell>
          <cell r="N168">
            <v>5417.72</v>
          </cell>
        </row>
        <row r="169">
          <cell r="H169">
            <v>10073117.550000001</v>
          </cell>
          <cell r="I169">
            <v>503548.66000000003</v>
          </cell>
          <cell r="J169">
            <v>577278.01999999955</v>
          </cell>
          <cell r="K169">
            <v>1983.78</v>
          </cell>
          <cell r="L169">
            <v>6750.9099999999944</v>
          </cell>
          <cell r="M169">
            <v>419390.9</v>
          </cell>
          <cell r="N169">
            <v>10743276.690000011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GERAL"/>
      <sheetName val="Consolidado Cash Equivalents"/>
      <sheetName val="set-95"/>
      <sheetName val="out-95"/>
      <sheetName val="nov-95"/>
      <sheetName val="dez-95"/>
      <sheetName val="mar-97"/>
      <sheetName val="abr-97"/>
      <sheetName val="mai-97"/>
      <sheetName val="jun-97"/>
      <sheetName val="ago-97"/>
      <sheetName val="set-97"/>
      <sheetName val="out-97"/>
      <sheetName val="nov-97"/>
      <sheetName val="dez-97"/>
      <sheetName val="jan-98"/>
      <sheetName val="fev-98"/>
      <sheetName val="mar-98"/>
      <sheetName val="abr-98"/>
      <sheetName val="mai-98"/>
      <sheetName val="jun-98"/>
      <sheetName val="jul-98"/>
      <sheetName val="ago-98"/>
      <sheetName val="set-98"/>
      <sheetName val="out-98"/>
      <sheetName val="nov-98"/>
      <sheetName val="dez-98"/>
      <sheetName val="jan-99"/>
      <sheetName val="fev-99"/>
      <sheetName val="mar-99"/>
      <sheetName val="abr-99"/>
      <sheetName val="mai-99"/>
      <sheetName val="jun-99"/>
      <sheetName val="jul-99"/>
      <sheetName val="ago-99"/>
      <sheetName val="out-99"/>
      <sheetName val="nov-99"/>
      <sheetName val="dez-99"/>
      <sheetName val="jan-00"/>
      <sheetName val="fev-00"/>
      <sheetName val="mar-00"/>
      <sheetName val="abr-00"/>
      <sheetName val="mai-00"/>
      <sheetName val="jun-00"/>
      <sheetName val="jul-00"/>
      <sheetName val="ago-00"/>
      <sheetName val="set-00"/>
      <sheetName val="out-00"/>
      <sheetName val="nov-00"/>
      <sheetName val="dez-00"/>
      <sheetName val="jan-01"/>
      <sheetName val="fev-01"/>
      <sheetName val="mar-01"/>
      <sheetName val="abr-01"/>
      <sheetName val="mai-01"/>
      <sheetName val="jun-01"/>
      <sheetName val="jul-01"/>
      <sheetName val="ago-01"/>
      <sheetName val="set-01"/>
      <sheetName val="out-01"/>
      <sheetName val="nov-01"/>
      <sheetName val="dez-01"/>
      <sheetName val="Jan-02"/>
      <sheetName val="Fev-02"/>
      <sheetName val="Mar-02"/>
      <sheetName val="Abr-02"/>
      <sheetName val="Mai-02"/>
      <sheetName val="Jun-02"/>
      <sheetName val="Jul-02"/>
      <sheetName val="Ago-02"/>
      <sheetName val="Set-02"/>
      <sheetName val="Out-02"/>
      <sheetName val="Nov-02"/>
      <sheetName val="Dez-02"/>
      <sheetName val="Jan-03"/>
      <sheetName val="Fev-03"/>
      <sheetName val="Mar-03"/>
      <sheetName val="Abr_03"/>
      <sheetName val="Mai_03"/>
      <sheetName val="Jun_03"/>
      <sheetName val="Jul_03"/>
      <sheetName val="Ago_03"/>
      <sheetName val="Set_03"/>
      <sheetName val="Out_03"/>
      <sheetName val="Nov_03"/>
      <sheetName val="Dez_03"/>
      <sheetName val="Jan_04"/>
      <sheetName val="fev04"/>
      <sheetName val="Plan1"/>
      <sheetName val="Disponível II"/>
      <sheetName val="mar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aliação Gerentes"/>
      <sheetName val="Tab CYR"/>
      <sheetName val="QG"/>
      <sheetName val="Plan1"/>
      <sheetName val="Avaliação GTES"/>
      <sheetName val="Tabela Hay"/>
      <sheetName val="Premissas Gerais"/>
    </sheetNames>
    <sheetDataSet>
      <sheetData sheetId="0" refreshError="1"/>
      <sheetData sheetId="1" refreshError="1"/>
      <sheetData sheetId="2" refreshError="1">
        <row r="1">
          <cell r="CB1">
            <v>-13</v>
          </cell>
          <cell r="CC1" t="str">
            <v>!!!! P13</v>
          </cell>
        </row>
        <row r="2">
          <cell r="Q2" t="str">
            <v>O</v>
          </cell>
          <cell r="S2" t="str">
            <v>I</v>
          </cell>
          <cell r="U2" t="str">
            <v>II</v>
          </cell>
          <cell r="W2" t="str">
            <v>III</v>
          </cell>
          <cell r="Y2" t="str">
            <v>IV</v>
          </cell>
          <cell r="AA2" t="str">
            <v>V</v>
          </cell>
          <cell r="AC2" t="str">
            <v>VI</v>
          </cell>
          <cell r="AE2" t="str">
            <v>VII</v>
          </cell>
          <cell r="AG2" t="str">
            <v>VIII</v>
          </cell>
          <cell r="AI2" t="str">
            <v>IX</v>
          </cell>
          <cell r="AK2" t="str">
            <v>X</v>
          </cell>
          <cell r="AM2" t="str">
            <v>XI</v>
          </cell>
          <cell r="AO2" t="str">
            <v>XII</v>
          </cell>
          <cell r="CB2">
            <v>-12</v>
          </cell>
          <cell r="CC2" t="str">
            <v>!!!! P12</v>
          </cell>
        </row>
        <row r="3">
          <cell r="O3">
            <v>1</v>
          </cell>
          <cell r="P3">
            <v>2</v>
          </cell>
          <cell r="Q3">
            <v>3</v>
          </cell>
          <cell r="R3">
            <v>4</v>
          </cell>
          <cell r="S3">
            <v>5</v>
          </cell>
          <cell r="T3">
            <v>6</v>
          </cell>
          <cell r="U3">
            <v>7</v>
          </cell>
          <cell r="V3">
            <v>8</v>
          </cell>
          <cell r="W3">
            <v>9</v>
          </cell>
          <cell r="X3">
            <v>10</v>
          </cell>
          <cell r="Y3">
            <v>11</v>
          </cell>
          <cell r="Z3">
            <v>12</v>
          </cell>
          <cell r="AA3">
            <v>13</v>
          </cell>
          <cell r="AB3">
            <v>14</v>
          </cell>
          <cell r="AC3">
            <v>15</v>
          </cell>
          <cell r="AD3">
            <v>16</v>
          </cell>
          <cell r="AE3">
            <v>17</v>
          </cell>
          <cell r="AF3">
            <v>18</v>
          </cell>
          <cell r="AG3">
            <v>19</v>
          </cell>
          <cell r="AH3">
            <v>20</v>
          </cell>
          <cell r="AI3">
            <v>21</v>
          </cell>
          <cell r="AJ3">
            <v>22</v>
          </cell>
          <cell r="AK3">
            <v>23</v>
          </cell>
          <cell r="AL3">
            <v>24</v>
          </cell>
          <cell r="AM3">
            <v>25</v>
          </cell>
          <cell r="AN3">
            <v>26</v>
          </cell>
          <cell r="AO3">
            <v>27</v>
          </cell>
          <cell r="AP3">
            <v>28</v>
          </cell>
          <cell r="AQ3">
            <v>29</v>
          </cell>
          <cell r="CB3">
            <v>-11</v>
          </cell>
          <cell r="CC3" t="str">
            <v>!!!! P11</v>
          </cell>
        </row>
        <row r="4">
          <cell r="CB4">
            <v>-10</v>
          </cell>
          <cell r="CC4" t="str">
            <v>!!!! P10</v>
          </cell>
        </row>
        <row r="5">
          <cell r="J5">
            <v>5</v>
          </cell>
          <cell r="K5">
            <v>1</v>
          </cell>
          <cell r="L5">
            <v>5</v>
          </cell>
          <cell r="CB5">
            <v>-9</v>
          </cell>
          <cell r="CC5" t="str">
            <v>!!! P9</v>
          </cell>
        </row>
        <row r="6">
          <cell r="J6">
            <v>6</v>
          </cell>
          <cell r="K6">
            <v>2</v>
          </cell>
          <cell r="L6">
            <v>6</v>
          </cell>
          <cell r="CB6">
            <v>-8</v>
          </cell>
          <cell r="CC6" t="str">
            <v>!!! P8</v>
          </cell>
        </row>
        <row r="7">
          <cell r="J7">
            <v>7</v>
          </cell>
          <cell r="K7">
            <v>3</v>
          </cell>
          <cell r="L7">
            <v>7</v>
          </cell>
          <cell r="CB7">
            <v>-7</v>
          </cell>
          <cell r="CC7" t="str">
            <v>!!! P7</v>
          </cell>
        </row>
        <row r="8">
          <cell r="J8">
            <v>8</v>
          </cell>
          <cell r="K8">
            <v>4</v>
          </cell>
          <cell r="L8">
            <v>8</v>
          </cell>
          <cell r="CB8">
            <v>-6</v>
          </cell>
          <cell r="CC8" t="str">
            <v>!! P6</v>
          </cell>
        </row>
        <row r="9">
          <cell r="J9">
            <v>9</v>
          </cell>
          <cell r="K9">
            <v>5</v>
          </cell>
          <cell r="L9">
            <v>9</v>
          </cell>
          <cell r="CB9">
            <v>-5</v>
          </cell>
          <cell r="CC9" t="str">
            <v>!! P5</v>
          </cell>
        </row>
        <row r="10">
          <cell r="J10">
            <v>10</v>
          </cell>
          <cell r="K10">
            <v>6</v>
          </cell>
          <cell r="L10">
            <v>10</v>
          </cell>
          <cell r="CB10">
            <v>-4</v>
          </cell>
          <cell r="CC10" t="str">
            <v>-4</v>
          </cell>
        </row>
        <row r="11">
          <cell r="J11">
            <v>12</v>
          </cell>
          <cell r="K11">
            <v>7</v>
          </cell>
          <cell r="L11">
            <v>12</v>
          </cell>
          <cell r="CB11">
            <v>-3</v>
          </cell>
          <cell r="CC11" t="str">
            <v>-3</v>
          </cell>
        </row>
        <row r="12">
          <cell r="J12">
            <v>14</v>
          </cell>
          <cell r="K12">
            <v>8</v>
          </cell>
          <cell r="L12">
            <v>14</v>
          </cell>
          <cell r="CB12">
            <v>-2</v>
          </cell>
          <cell r="CC12" t="str">
            <v>-2</v>
          </cell>
        </row>
        <row r="13">
          <cell r="J13">
            <v>16</v>
          </cell>
          <cell r="K13">
            <v>9</v>
          </cell>
          <cell r="L13">
            <v>16</v>
          </cell>
          <cell r="CB13">
            <v>-1</v>
          </cell>
          <cell r="CC13" t="str">
            <v>-1</v>
          </cell>
        </row>
        <row r="14">
          <cell r="J14">
            <v>19</v>
          </cell>
          <cell r="K14">
            <v>10</v>
          </cell>
          <cell r="L14">
            <v>19</v>
          </cell>
          <cell r="CB14">
            <v>0</v>
          </cell>
          <cell r="CC14">
            <v>0</v>
          </cell>
        </row>
        <row r="15">
          <cell r="J15">
            <v>22</v>
          </cell>
          <cell r="K15">
            <v>11</v>
          </cell>
          <cell r="L15">
            <v>22</v>
          </cell>
          <cell r="CB15">
            <v>1</v>
          </cell>
          <cell r="CC15" t="str">
            <v>+1</v>
          </cell>
        </row>
        <row r="16">
          <cell r="J16">
            <v>25</v>
          </cell>
          <cell r="K16">
            <v>12</v>
          </cell>
          <cell r="L16">
            <v>25</v>
          </cell>
          <cell r="CB16">
            <v>2</v>
          </cell>
          <cell r="CC16" t="str">
            <v>+2</v>
          </cell>
        </row>
        <row r="17">
          <cell r="J17">
            <v>29</v>
          </cell>
          <cell r="K17">
            <v>13</v>
          </cell>
          <cell r="L17">
            <v>29</v>
          </cell>
          <cell r="CB17">
            <v>3</v>
          </cell>
          <cell r="CC17" t="str">
            <v>+3</v>
          </cell>
        </row>
        <row r="18">
          <cell r="J18">
            <v>33</v>
          </cell>
          <cell r="K18">
            <v>14</v>
          </cell>
          <cell r="L18">
            <v>33</v>
          </cell>
          <cell r="CB18">
            <v>4</v>
          </cell>
          <cell r="CC18" t="str">
            <v>+4</v>
          </cell>
        </row>
        <row r="19">
          <cell r="J19">
            <v>38</v>
          </cell>
          <cell r="K19">
            <v>15</v>
          </cell>
          <cell r="L19">
            <v>38</v>
          </cell>
          <cell r="CB19">
            <v>5</v>
          </cell>
          <cell r="CC19" t="str">
            <v>! A5</v>
          </cell>
        </row>
        <row r="20">
          <cell r="J20">
            <v>43</v>
          </cell>
          <cell r="K20">
            <v>16</v>
          </cell>
          <cell r="L20">
            <v>43</v>
          </cell>
          <cell r="CB20">
            <v>6</v>
          </cell>
          <cell r="CC20" t="str">
            <v>! A6</v>
          </cell>
        </row>
        <row r="21">
          <cell r="J21">
            <v>50</v>
          </cell>
          <cell r="K21">
            <v>17</v>
          </cell>
          <cell r="L21">
            <v>50</v>
          </cell>
          <cell r="CB21">
            <v>7</v>
          </cell>
          <cell r="CC21" t="str">
            <v>!! A7</v>
          </cell>
        </row>
        <row r="22">
          <cell r="J22">
            <v>57</v>
          </cell>
          <cell r="K22">
            <v>18</v>
          </cell>
          <cell r="L22">
            <v>57</v>
          </cell>
          <cell r="CB22">
            <v>8</v>
          </cell>
          <cell r="CC22" t="str">
            <v>!! A8</v>
          </cell>
        </row>
        <row r="23">
          <cell r="J23">
            <v>66</v>
          </cell>
          <cell r="K23">
            <v>19</v>
          </cell>
          <cell r="L23">
            <v>66</v>
          </cell>
          <cell r="CB23">
            <v>9</v>
          </cell>
          <cell r="CC23" t="str">
            <v>!!! A9</v>
          </cell>
        </row>
        <row r="24">
          <cell r="J24">
            <v>76</v>
          </cell>
          <cell r="K24">
            <v>20</v>
          </cell>
          <cell r="L24">
            <v>76</v>
          </cell>
          <cell r="CB24">
            <v>10</v>
          </cell>
          <cell r="CC24" t="str">
            <v>!!! A10</v>
          </cell>
        </row>
        <row r="25">
          <cell r="J25">
            <v>87</v>
          </cell>
          <cell r="K25">
            <v>21</v>
          </cell>
          <cell r="L25">
            <v>87</v>
          </cell>
          <cell r="CB25">
            <v>11</v>
          </cell>
          <cell r="CC25" t="str">
            <v>!!! A11</v>
          </cell>
        </row>
        <row r="26">
          <cell r="J26">
            <v>100</v>
          </cell>
          <cell r="K26">
            <v>22</v>
          </cell>
          <cell r="L26">
            <v>100</v>
          </cell>
          <cell r="CB26">
            <v>12</v>
          </cell>
          <cell r="CC26" t="str">
            <v>!!!! A12</v>
          </cell>
        </row>
        <row r="27">
          <cell r="J27">
            <v>115</v>
          </cell>
          <cell r="K27">
            <v>23</v>
          </cell>
          <cell r="L27">
            <v>115</v>
          </cell>
          <cell r="CB27">
            <v>13</v>
          </cell>
          <cell r="CC27" t="str">
            <v>!!!! A13</v>
          </cell>
        </row>
        <row r="28">
          <cell r="J28">
            <v>132</v>
          </cell>
          <cell r="K28">
            <v>24</v>
          </cell>
          <cell r="L28">
            <v>132</v>
          </cell>
        </row>
        <row r="29">
          <cell r="J29">
            <v>152</v>
          </cell>
          <cell r="K29">
            <v>25</v>
          </cell>
          <cell r="L29">
            <v>152</v>
          </cell>
        </row>
        <row r="30">
          <cell r="J30">
            <v>175</v>
          </cell>
          <cell r="K30">
            <v>26</v>
          </cell>
          <cell r="L30">
            <v>175</v>
          </cell>
        </row>
        <row r="31">
          <cell r="J31">
            <v>200</v>
          </cell>
          <cell r="K31">
            <v>27</v>
          </cell>
          <cell r="L31">
            <v>200</v>
          </cell>
        </row>
        <row r="32">
          <cell r="J32">
            <v>230</v>
          </cell>
          <cell r="K32">
            <v>28</v>
          </cell>
          <cell r="L32">
            <v>230</v>
          </cell>
        </row>
        <row r="33">
          <cell r="J33">
            <v>264</v>
          </cell>
          <cell r="K33">
            <v>29</v>
          </cell>
          <cell r="L33">
            <v>264</v>
          </cell>
        </row>
        <row r="34">
          <cell r="J34">
            <v>304</v>
          </cell>
          <cell r="K34">
            <v>30</v>
          </cell>
          <cell r="L34">
            <v>304</v>
          </cell>
        </row>
        <row r="35">
          <cell r="J35">
            <v>350</v>
          </cell>
          <cell r="K35">
            <v>31</v>
          </cell>
          <cell r="L35">
            <v>350</v>
          </cell>
        </row>
        <row r="36">
          <cell r="J36">
            <v>400</v>
          </cell>
          <cell r="K36">
            <v>32</v>
          </cell>
          <cell r="L36">
            <v>400</v>
          </cell>
        </row>
        <row r="37">
          <cell r="J37">
            <v>460</v>
          </cell>
          <cell r="K37">
            <v>33</v>
          </cell>
          <cell r="L37">
            <v>460</v>
          </cell>
        </row>
        <row r="38">
          <cell r="J38">
            <v>528</v>
          </cell>
          <cell r="K38">
            <v>34</v>
          </cell>
          <cell r="L38">
            <v>528</v>
          </cell>
        </row>
        <row r="39">
          <cell r="J39">
            <v>608</v>
          </cell>
          <cell r="K39">
            <v>35</v>
          </cell>
          <cell r="L39">
            <v>608</v>
          </cell>
        </row>
        <row r="40">
          <cell r="J40">
            <v>700</v>
          </cell>
          <cell r="K40">
            <v>36</v>
          </cell>
          <cell r="L40">
            <v>700</v>
          </cell>
        </row>
        <row r="41">
          <cell r="J41">
            <v>800</v>
          </cell>
          <cell r="K41">
            <v>37</v>
          </cell>
          <cell r="L41">
            <v>800</v>
          </cell>
        </row>
        <row r="42">
          <cell r="J42">
            <v>920</v>
          </cell>
          <cell r="K42">
            <v>38</v>
          </cell>
          <cell r="L42">
            <v>920</v>
          </cell>
        </row>
        <row r="43">
          <cell r="J43">
            <v>1056</v>
          </cell>
          <cell r="K43">
            <v>39</v>
          </cell>
          <cell r="L43">
            <v>1056</v>
          </cell>
        </row>
        <row r="44">
          <cell r="J44">
            <v>1216</v>
          </cell>
          <cell r="K44">
            <v>40</v>
          </cell>
          <cell r="L44">
            <v>1216</v>
          </cell>
        </row>
        <row r="45">
          <cell r="J45">
            <v>1400</v>
          </cell>
          <cell r="K45">
            <v>41</v>
          </cell>
          <cell r="L45">
            <v>1400</v>
          </cell>
        </row>
        <row r="46">
          <cell r="J46">
            <v>1600</v>
          </cell>
          <cell r="K46">
            <v>42</v>
          </cell>
          <cell r="L46">
            <v>1600</v>
          </cell>
        </row>
        <row r="47">
          <cell r="J47">
            <v>1840</v>
          </cell>
          <cell r="K47">
            <v>43</v>
          </cell>
          <cell r="L47">
            <v>1840</v>
          </cell>
        </row>
        <row r="48">
          <cell r="J48">
            <v>2112</v>
          </cell>
          <cell r="K48">
            <v>44</v>
          </cell>
          <cell r="L48">
            <v>2112</v>
          </cell>
        </row>
        <row r="49">
          <cell r="J49">
            <v>2432</v>
          </cell>
          <cell r="K49">
            <v>45</v>
          </cell>
          <cell r="L49">
            <v>2432</v>
          </cell>
        </row>
        <row r="50">
          <cell r="J50">
            <v>2800</v>
          </cell>
          <cell r="K50">
            <v>46</v>
          </cell>
          <cell r="L50">
            <v>2800</v>
          </cell>
        </row>
        <row r="51">
          <cell r="J51">
            <v>3200</v>
          </cell>
          <cell r="K51">
            <v>47</v>
          </cell>
          <cell r="L51">
            <v>3200</v>
          </cell>
        </row>
        <row r="52">
          <cell r="J52">
            <v>3680</v>
          </cell>
          <cell r="K52">
            <v>48</v>
          </cell>
          <cell r="L52">
            <v>3680</v>
          </cell>
        </row>
        <row r="53">
          <cell r="J53">
            <v>4224</v>
          </cell>
          <cell r="K53">
            <v>49</v>
          </cell>
          <cell r="L53">
            <v>4224</v>
          </cell>
        </row>
        <row r="54">
          <cell r="J54">
            <v>4864</v>
          </cell>
          <cell r="K54">
            <v>50</v>
          </cell>
          <cell r="L54">
            <v>4864</v>
          </cell>
        </row>
        <row r="55">
          <cell r="J55">
            <v>5600</v>
          </cell>
          <cell r="K55">
            <v>51</v>
          </cell>
          <cell r="L55">
            <v>5600</v>
          </cell>
        </row>
        <row r="56">
          <cell r="J56">
            <v>6400</v>
          </cell>
          <cell r="K56">
            <v>52</v>
          </cell>
          <cell r="L56">
            <v>6400</v>
          </cell>
        </row>
        <row r="57">
          <cell r="J57">
            <v>7360</v>
          </cell>
          <cell r="K57">
            <v>53</v>
          </cell>
          <cell r="L57">
            <v>7360</v>
          </cell>
        </row>
        <row r="58">
          <cell r="J58">
            <v>8448</v>
          </cell>
          <cell r="K58">
            <v>54</v>
          </cell>
          <cell r="L58">
            <v>8448</v>
          </cell>
        </row>
        <row r="59">
          <cell r="J59">
            <v>9728</v>
          </cell>
          <cell r="K59">
            <v>55</v>
          </cell>
          <cell r="L59">
            <v>9728</v>
          </cell>
        </row>
        <row r="60">
          <cell r="J60">
            <v>11200</v>
          </cell>
          <cell r="K60">
            <v>56</v>
          </cell>
          <cell r="L60">
            <v>11200</v>
          </cell>
        </row>
        <row r="61">
          <cell r="J61">
            <v>12800</v>
          </cell>
          <cell r="K61">
            <v>57</v>
          </cell>
          <cell r="L61">
            <v>12800</v>
          </cell>
        </row>
        <row r="62">
          <cell r="J62">
            <v>14720</v>
          </cell>
          <cell r="K62">
            <v>58</v>
          </cell>
          <cell r="L62">
            <v>14720</v>
          </cell>
        </row>
        <row r="63">
          <cell r="J63">
            <v>16896</v>
          </cell>
          <cell r="K63">
            <v>59</v>
          </cell>
          <cell r="L63">
            <v>16896</v>
          </cell>
        </row>
        <row r="64">
          <cell r="J64">
            <v>19456</v>
          </cell>
          <cell r="K64">
            <v>60</v>
          </cell>
          <cell r="L64">
            <v>19456</v>
          </cell>
        </row>
        <row r="65">
          <cell r="J65">
            <v>22400</v>
          </cell>
          <cell r="K65">
            <v>61</v>
          </cell>
          <cell r="L65">
            <v>22400</v>
          </cell>
        </row>
        <row r="66">
          <cell r="J66">
            <v>25600</v>
          </cell>
          <cell r="K66">
            <v>62</v>
          </cell>
          <cell r="L66">
            <v>25600</v>
          </cell>
        </row>
        <row r="67">
          <cell r="J67">
            <v>29440</v>
          </cell>
          <cell r="K67">
            <v>63</v>
          </cell>
          <cell r="L67">
            <v>29440</v>
          </cell>
        </row>
        <row r="68">
          <cell r="J68">
            <v>33792</v>
          </cell>
          <cell r="K68">
            <v>64</v>
          </cell>
          <cell r="L68">
            <v>33792</v>
          </cell>
        </row>
        <row r="69">
          <cell r="J69">
            <v>38912</v>
          </cell>
          <cell r="K69">
            <v>65</v>
          </cell>
          <cell r="L69">
            <v>38912</v>
          </cell>
        </row>
        <row r="70">
          <cell r="J70">
            <v>44800</v>
          </cell>
          <cell r="K70">
            <v>66</v>
          </cell>
          <cell r="L70">
            <v>44800</v>
          </cell>
        </row>
        <row r="71">
          <cell r="K71">
            <v>67</v>
          </cell>
          <cell r="L71">
            <v>51200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IXA INDIRETO"/>
      <sheetName val="Dívida"/>
      <sheetName val="Fluxo Mês "/>
      <sheetName val="Fluxo Acum"/>
      <sheetName val="Fluxo Previsto"/>
      <sheetName val="Hexágono Mês"/>
      <sheetName val="Hexágono Dez"/>
      <sheetName val="Pentágono dez03"/>
      <sheetName val="Pentágono mês"/>
      <sheetName val="RESULTADO"/>
      <sheetName val="RESULTADO ACUMUL"/>
      <sheetName val="SENSIBILIDADE"/>
      <sheetName val="Fluxo Acum BD"/>
      <sheetName val="Dólar"/>
      <sheetName val="ACUMULADO"/>
      <sheetName val="PREVISÃO"/>
      <sheetName val="Auxiliar"/>
      <sheetName val="Plan2"/>
      <sheetName val="E75_2002"/>
      <sheetName val="Criterios"/>
      <sheetName val="CAIXA_INDIRETO"/>
      <sheetName val="Fluxo_Mês_"/>
      <sheetName val="Fluxo_Acum"/>
      <sheetName val="Fluxo_Previsto"/>
      <sheetName val="Hexágono_Mês"/>
      <sheetName val="Hexágono_Dez"/>
      <sheetName val="Pentágono_dez03"/>
      <sheetName val="Pentágono_mês"/>
      <sheetName val="RESULTADO_ACUMUL"/>
      <sheetName val="Fluxo_Acum_BD"/>
      <sheetName val="COP"/>
      <sheetName val="Gráfico Ebitda Zn"/>
      <sheetName val="Dust"/>
      <sheetName val="UGBs Orçamento 2010"/>
      <sheetName val="Energia Resende"/>
      <sheetName val="2013 Região"/>
      <sheetName val="WACC Buildup"/>
      <sheetName val="EG_Low_DCF"/>
      <sheetName val="Tanz_Low_DCF"/>
      <sheetName val="EG_DCF"/>
      <sheetName val="Val Pres. Tables"/>
      <sheetName val="DRC_DCF"/>
      <sheetName val="Sensitivity Analysis"/>
      <sheetName val="Tanz_DCF"/>
      <sheetName val="SoTP FF"/>
      <sheetName val="Val"/>
      <sheetName val="Val Sum"/>
      <sheetName val="Val Chart"/>
      <sheetName val="DRC_Low_DCF"/>
      <sheetName val="Sensitivities"/>
      <sheetName val="Consolidado"/>
      <sheetName val="ICAT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337"/>
  <sheetViews>
    <sheetView showGridLines="0" tabSelected="1" zoomScale="80" zoomScaleNormal="80" zoomScaleSheetLayoutView="85" workbookViewId="0">
      <pane ySplit="3" topLeftCell="A1319" activePane="bottomLeft" state="frozen"/>
      <selection pane="bottomLeft" activeCell="K1337" sqref="K1337"/>
    </sheetView>
  </sheetViews>
  <sheetFormatPr defaultColWidth="0" defaultRowHeight="15"/>
  <cols>
    <col min="1" max="1" width="0.7109375" customWidth="1"/>
    <col min="2" max="2" width="8.28515625" bestFit="1" customWidth="1"/>
    <col min="3" max="3" width="50.85546875" style="5" bestFit="1" customWidth="1"/>
    <col min="4" max="4" width="10" style="15" customWidth="1"/>
    <col min="5" max="5" width="11.85546875" bestFit="1" customWidth="1"/>
    <col min="6" max="6" width="20.28515625" style="8" bestFit="1" customWidth="1"/>
    <col min="7" max="7" width="19.140625" customWidth="1"/>
    <col min="8" max="8" width="11.140625" customWidth="1"/>
    <col min="9" max="9" width="16" style="5" customWidth="1"/>
    <col min="10" max="10" width="8.28515625" style="7" customWidth="1"/>
    <col min="11" max="11" width="16.140625" customWidth="1"/>
    <col min="12" max="12" width="9.28515625" hidden="1"/>
    <col min="13" max="13" width="10.85546875" hidden="1"/>
    <col min="14" max="125" width="9.140625" hidden="1"/>
    <col min="126" max="126" width="4.5703125" hidden="1"/>
    <col min="127" max="127" width="34.7109375" hidden="1"/>
    <col min="128" max="128" width="10" hidden="1"/>
    <col min="129" max="129" width="11.85546875" hidden="1"/>
    <col min="130" max="130" width="7.7109375" hidden="1"/>
    <col min="131" max="131" width="15.7109375" hidden="1"/>
    <col min="132" max="132" width="16.5703125" hidden="1"/>
    <col min="133" max="133" width="11.140625" hidden="1"/>
    <col min="134" max="134" width="15.42578125" hidden="1"/>
    <col min="135" max="135" width="8.28515625" hidden="1"/>
    <col min="136" max="136" width="12.85546875" hidden="1"/>
    <col min="142" max="381" width="9.140625" hidden="1"/>
    <col min="382" max="382" width="4.5703125" hidden="1"/>
    <col min="383" max="383" width="34.7109375" hidden="1"/>
    <col min="384" max="384" width="10" hidden="1"/>
    <col min="385" max="385" width="11.85546875" hidden="1"/>
    <col min="386" max="386" width="7.7109375" hidden="1"/>
    <col min="387" max="387" width="15.7109375" hidden="1"/>
    <col min="388" max="388" width="16.5703125" hidden="1"/>
    <col min="389" max="389" width="11.140625" hidden="1"/>
    <col min="390" max="390" width="15.42578125" hidden="1"/>
    <col min="391" max="391" width="8.28515625" hidden="1"/>
    <col min="392" max="392" width="12.85546875" hidden="1"/>
    <col min="398" max="637" width="9.140625" hidden="1"/>
    <col min="638" max="638" width="4.5703125" hidden="1"/>
    <col min="639" max="639" width="34.7109375" hidden="1"/>
    <col min="640" max="640" width="10" hidden="1"/>
    <col min="641" max="641" width="11.85546875" hidden="1"/>
    <col min="642" max="642" width="7.7109375" hidden="1"/>
    <col min="643" max="643" width="15.7109375" hidden="1"/>
    <col min="644" max="644" width="16.5703125" hidden="1"/>
    <col min="645" max="645" width="11.140625" hidden="1"/>
    <col min="646" max="646" width="15.42578125" hidden="1"/>
    <col min="647" max="647" width="8.28515625" hidden="1"/>
    <col min="648" max="648" width="12.85546875" hidden="1"/>
    <col min="654" max="893" width="9.140625" hidden="1"/>
    <col min="894" max="894" width="4.5703125" hidden="1"/>
    <col min="895" max="895" width="34.7109375" hidden="1"/>
    <col min="896" max="896" width="10" hidden="1"/>
    <col min="897" max="897" width="11.85546875" hidden="1"/>
    <col min="898" max="898" width="7.7109375" hidden="1"/>
    <col min="899" max="899" width="15.7109375" hidden="1"/>
    <col min="900" max="900" width="16.5703125" hidden="1"/>
    <col min="901" max="901" width="11.140625" hidden="1"/>
    <col min="902" max="902" width="15.42578125" hidden="1"/>
    <col min="903" max="903" width="8.28515625" hidden="1"/>
    <col min="904" max="904" width="12.85546875" hidden="1"/>
    <col min="910" max="1149" width="9.140625" hidden="1"/>
    <col min="1150" max="1150" width="4.5703125" hidden="1"/>
    <col min="1151" max="1151" width="34.7109375" hidden="1"/>
    <col min="1152" max="1152" width="10" hidden="1"/>
    <col min="1153" max="1153" width="11.85546875" hidden="1"/>
    <col min="1154" max="1154" width="7.7109375" hidden="1"/>
    <col min="1155" max="1155" width="15.7109375" hidden="1"/>
    <col min="1156" max="1156" width="16.5703125" hidden="1"/>
    <col min="1157" max="1157" width="11.140625" hidden="1"/>
    <col min="1158" max="1158" width="15.42578125" hidden="1"/>
    <col min="1159" max="1159" width="8.28515625" hidden="1"/>
    <col min="1160" max="1160" width="12.85546875" hidden="1"/>
    <col min="1166" max="1405" width="9.140625" hidden="1"/>
    <col min="1406" max="1406" width="4.5703125" hidden="1"/>
    <col min="1407" max="1407" width="34.7109375" hidden="1"/>
    <col min="1408" max="1408" width="10" hidden="1"/>
    <col min="1409" max="1409" width="11.85546875" hidden="1"/>
    <col min="1410" max="1410" width="7.7109375" hidden="1"/>
    <col min="1411" max="1411" width="15.7109375" hidden="1"/>
    <col min="1412" max="1412" width="16.5703125" hidden="1"/>
    <col min="1413" max="1413" width="11.140625" hidden="1"/>
    <col min="1414" max="1414" width="15.42578125" hidden="1"/>
    <col min="1415" max="1415" width="8.28515625" hidden="1"/>
    <col min="1416" max="1416" width="12.85546875" hidden="1"/>
    <col min="1422" max="1661" width="9.140625" hidden="1"/>
    <col min="1662" max="1662" width="4.5703125" hidden="1"/>
    <col min="1663" max="1663" width="34.7109375" hidden="1"/>
    <col min="1664" max="1664" width="10" hidden="1"/>
    <col min="1665" max="1665" width="11.85546875" hidden="1"/>
    <col min="1666" max="1666" width="7.7109375" hidden="1"/>
    <col min="1667" max="1667" width="15.7109375" hidden="1"/>
    <col min="1668" max="1668" width="16.5703125" hidden="1"/>
    <col min="1669" max="1669" width="11.140625" hidden="1"/>
    <col min="1670" max="1670" width="15.42578125" hidden="1"/>
    <col min="1671" max="1671" width="8.28515625" hidden="1"/>
    <col min="1672" max="1672" width="12.85546875" hidden="1"/>
    <col min="1678" max="1917" width="9.140625" hidden="1"/>
    <col min="1918" max="1918" width="4.5703125" hidden="1"/>
    <col min="1919" max="1919" width="34.7109375" hidden="1"/>
    <col min="1920" max="1920" width="10" hidden="1"/>
    <col min="1921" max="1921" width="11.85546875" hidden="1"/>
    <col min="1922" max="1922" width="7.7109375" hidden="1"/>
    <col min="1923" max="1923" width="15.7109375" hidden="1"/>
    <col min="1924" max="1924" width="16.5703125" hidden="1"/>
    <col min="1925" max="1925" width="11.140625" hidden="1"/>
    <col min="1926" max="1926" width="15.42578125" hidden="1"/>
    <col min="1927" max="1927" width="8.28515625" hidden="1"/>
    <col min="1928" max="1928" width="12.85546875" hidden="1"/>
    <col min="1934" max="2173" width="9.140625" hidden="1"/>
    <col min="2174" max="2174" width="4.5703125" hidden="1"/>
    <col min="2175" max="2175" width="34.7109375" hidden="1"/>
    <col min="2176" max="2176" width="10" hidden="1"/>
    <col min="2177" max="2177" width="11.85546875" hidden="1"/>
    <col min="2178" max="2178" width="7.7109375" hidden="1"/>
    <col min="2179" max="2179" width="15.7109375" hidden="1"/>
    <col min="2180" max="2180" width="16.5703125" hidden="1"/>
    <col min="2181" max="2181" width="11.140625" hidden="1"/>
    <col min="2182" max="2182" width="15.42578125" hidden="1"/>
    <col min="2183" max="2183" width="8.28515625" hidden="1"/>
    <col min="2184" max="2184" width="12.85546875" hidden="1"/>
    <col min="2190" max="2429" width="9.140625" hidden="1"/>
    <col min="2430" max="2430" width="4.5703125" hidden="1"/>
    <col min="2431" max="2431" width="34.7109375" hidden="1"/>
    <col min="2432" max="2432" width="10" hidden="1"/>
    <col min="2433" max="2433" width="11.85546875" hidden="1"/>
    <col min="2434" max="2434" width="7.7109375" hidden="1"/>
    <col min="2435" max="2435" width="15.7109375" hidden="1"/>
    <col min="2436" max="2436" width="16.5703125" hidden="1"/>
    <col min="2437" max="2437" width="11.140625" hidden="1"/>
    <col min="2438" max="2438" width="15.42578125" hidden="1"/>
    <col min="2439" max="2439" width="8.28515625" hidden="1"/>
    <col min="2440" max="2440" width="12.85546875" hidden="1"/>
    <col min="2446" max="2685" width="9.140625" hidden="1"/>
    <col min="2686" max="2686" width="4.5703125" hidden="1"/>
    <col min="2687" max="2687" width="34.7109375" hidden="1"/>
    <col min="2688" max="2688" width="10" hidden="1"/>
    <col min="2689" max="2689" width="11.85546875" hidden="1"/>
    <col min="2690" max="2690" width="7.7109375" hidden="1"/>
    <col min="2691" max="2691" width="15.7109375" hidden="1"/>
    <col min="2692" max="2692" width="16.5703125" hidden="1"/>
    <col min="2693" max="2693" width="11.140625" hidden="1"/>
    <col min="2694" max="2694" width="15.42578125" hidden="1"/>
    <col min="2695" max="2695" width="8.28515625" hidden="1"/>
    <col min="2696" max="2696" width="12.85546875" hidden="1"/>
    <col min="2702" max="2941" width="9.140625" hidden="1"/>
    <col min="2942" max="2942" width="4.5703125" hidden="1"/>
    <col min="2943" max="2943" width="34.7109375" hidden="1"/>
    <col min="2944" max="2944" width="10" hidden="1"/>
    <col min="2945" max="2945" width="11.85546875" hidden="1"/>
    <col min="2946" max="2946" width="7.7109375" hidden="1"/>
    <col min="2947" max="2947" width="15.7109375" hidden="1"/>
    <col min="2948" max="2948" width="16.5703125" hidden="1"/>
    <col min="2949" max="2949" width="11.140625" hidden="1"/>
    <col min="2950" max="2950" width="15.42578125" hidden="1"/>
    <col min="2951" max="2951" width="8.28515625" hidden="1"/>
    <col min="2952" max="2952" width="12.85546875" hidden="1"/>
    <col min="2958" max="3197" width="9.140625" hidden="1"/>
    <col min="3198" max="3198" width="4.5703125" hidden="1"/>
    <col min="3199" max="3199" width="34.7109375" hidden="1"/>
    <col min="3200" max="3200" width="10" hidden="1"/>
    <col min="3201" max="3201" width="11.85546875" hidden="1"/>
    <col min="3202" max="3202" width="7.7109375" hidden="1"/>
    <col min="3203" max="3203" width="15.7109375" hidden="1"/>
    <col min="3204" max="3204" width="16.5703125" hidden="1"/>
    <col min="3205" max="3205" width="11.140625" hidden="1"/>
    <col min="3206" max="3206" width="15.42578125" hidden="1"/>
    <col min="3207" max="3207" width="8.28515625" hidden="1"/>
    <col min="3208" max="3208" width="12.85546875" hidden="1"/>
    <col min="3214" max="3453" width="9.140625" hidden="1"/>
    <col min="3454" max="3454" width="4.5703125" hidden="1"/>
    <col min="3455" max="3455" width="34.7109375" hidden="1"/>
    <col min="3456" max="3456" width="10" hidden="1"/>
    <col min="3457" max="3457" width="11.85546875" hidden="1"/>
    <col min="3458" max="3458" width="7.7109375" hidden="1"/>
    <col min="3459" max="3459" width="15.7109375" hidden="1"/>
    <col min="3460" max="3460" width="16.5703125" hidden="1"/>
    <col min="3461" max="3461" width="11.140625" hidden="1"/>
    <col min="3462" max="3462" width="15.42578125" hidden="1"/>
    <col min="3463" max="3463" width="8.28515625" hidden="1"/>
    <col min="3464" max="3464" width="12.85546875" hidden="1"/>
    <col min="3470" max="3709" width="9.140625" hidden="1"/>
    <col min="3710" max="3710" width="4.5703125" hidden="1"/>
    <col min="3711" max="3711" width="34.7109375" hidden="1"/>
    <col min="3712" max="3712" width="10" hidden="1"/>
    <col min="3713" max="3713" width="11.85546875" hidden="1"/>
    <col min="3714" max="3714" width="7.7109375" hidden="1"/>
    <col min="3715" max="3715" width="15.7109375" hidden="1"/>
    <col min="3716" max="3716" width="16.5703125" hidden="1"/>
    <col min="3717" max="3717" width="11.140625" hidden="1"/>
    <col min="3718" max="3718" width="15.42578125" hidden="1"/>
    <col min="3719" max="3719" width="8.28515625" hidden="1"/>
    <col min="3720" max="3720" width="12.85546875" hidden="1"/>
    <col min="3726" max="3965" width="9.140625" hidden="1"/>
    <col min="3966" max="3966" width="4.5703125" hidden="1"/>
    <col min="3967" max="3967" width="34.7109375" hidden="1"/>
    <col min="3968" max="3968" width="10" hidden="1"/>
    <col min="3969" max="3969" width="11.85546875" hidden="1"/>
    <col min="3970" max="3970" width="7.7109375" hidden="1"/>
    <col min="3971" max="3971" width="15.7109375" hidden="1"/>
    <col min="3972" max="3972" width="16.5703125" hidden="1"/>
    <col min="3973" max="3973" width="11.140625" hidden="1"/>
    <col min="3974" max="3974" width="15.42578125" hidden="1"/>
    <col min="3975" max="3975" width="8.28515625" hidden="1"/>
    <col min="3976" max="3976" width="12.85546875" hidden="1"/>
    <col min="3982" max="4221" width="9.140625" hidden="1"/>
    <col min="4222" max="4222" width="4.5703125" hidden="1"/>
    <col min="4223" max="4223" width="34.7109375" hidden="1"/>
    <col min="4224" max="4224" width="10" hidden="1"/>
    <col min="4225" max="4225" width="11.85546875" hidden="1"/>
    <col min="4226" max="4226" width="7.7109375" hidden="1"/>
    <col min="4227" max="4227" width="15.7109375" hidden="1"/>
    <col min="4228" max="4228" width="16.5703125" hidden="1"/>
    <col min="4229" max="4229" width="11.140625" hidden="1"/>
    <col min="4230" max="4230" width="15.42578125" hidden="1"/>
    <col min="4231" max="4231" width="8.28515625" hidden="1"/>
    <col min="4232" max="4232" width="12.85546875" hidden="1"/>
    <col min="4238" max="4477" width="9.140625" hidden="1"/>
    <col min="4478" max="4478" width="4.5703125" hidden="1"/>
    <col min="4479" max="4479" width="34.7109375" hidden="1"/>
    <col min="4480" max="4480" width="10" hidden="1"/>
    <col min="4481" max="4481" width="11.85546875" hidden="1"/>
    <col min="4482" max="4482" width="7.7109375" hidden="1"/>
    <col min="4483" max="4483" width="15.7109375" hidden="1"/>
    <col min="4484" max="4484" width="16.5703125" hidden="1"/>
    <col min="4485" max="4485" width="11.140625" hidden="1"/>
    <col min="4486" max="4486" width="15.42578125" hidden="1"/>
    <col min="4487" max="4487" width="8.28515625" hidden="1"/>
    <col min="4488" max="4488" width="12.85546875" hidden="1"/>
    <col min="4494" max="4733" width="9.140625" hidden="1"/>
    <col min="4734" max="4734" width="4.5703125" hidden="1"/>
    <col min="4735" max="4735" width="34.7109375" hidden="1"/>
    <col min="4736" max="4736" width="10" hidden="1"/>
    <col min="4737" max="4737" width="11.85546875" hidden="1"/>
    <col min="4738" max="4738" width="7.7109375" hidden="1"/>
    <col min="4739" max="4739" width="15.7109375" hidden="1"/>
    <col min="4740" max="4740" width="16.5703125" hidden="1"/>
    <col min="4741" max="4741" width="11.140625" hidden="1"/>
    <col min="4742" max="4742" width="15.42578125" hidden="1"/>
    <col min="4743" max="4743" width="8.28515625" hidden="1"/>
    <col min="4744" max="4744" width="12.85546875" hidden="1"/>
    <col min="4750" max="4989" width="9.140625" hidden="1"/>
    <col min="4990" max="4990" width="4.5703125" hidden="1"/>
    <col min="4991" max="4991" width="34.7109375" hidden="1"/>
    <col min="4992" max="4992" width="10" hidden="1"/>
    <col min="4993" max="4993" width="11.85546875" hidden="1"/>
    <col min="4994" max="4994" width="7.7109375" hidden="1"/>
    <col min="4995" max="4995" width="15.7109375" hidden="1"/>
    <col min="4996" max="4996" width="16.5703125" hidden="1"/>
    <col min="4997" max="4997" width="11.140625" hidden="1"/>
    <col min="4998" max="4998" width="15.42578125" hidden="1"/>
    <col min="4999" max="4999" width="8.28515625" hidden="1"/>
    <col min="5000" max="5000" width="12.85546875" hidden="1"/>
    <col min="5006" max="5245" width="9.140625" hidden="1"/>
    <col min="5246" max="5246" width="4.5703125" hidden="1"/>
    <col min="5247" max="5247" width="34.7109375" hidden="1"/>
    <col min="5248" max="5248" width="10" hidden="1"/>
    <col min="5249" max="5249" width="11.85546875" hidden="1"/>
    <col min="5250" max="5250" width="7.7109375" hidden="1"/>
    <col min="5251" max="5251" width="15.7109375" hidden="1"/>
    <col min="5252" max="5252" width="16.5703125" hidden="1"/>
    <col min="5253" max="5253" width="11.140625" hidden="1"/>
    <col min="5254" max="5254" width="15.42578125" hidden="1"/>
    <col min="5255" max="5255" width="8.28515625" hidden="1"/>
    <col min="5256" max="5256" width="12.85546875" hidden="1"/>
    <col min="5262" max="5501" width="9.140625" hidden="1"/>
    <col min="5502" max="5502" width="4.5703125" hidden="1"/>
    <col min="5503" max="5503" width="34.7109375" hidden="1"/>
    <col min="5504" max="5504" width="10" hidden="1"/>
    <col min="5505" max="5505" width="11.85546875" hidden="1"/>
    <col min="5506" max="5506" width="7.7109375" hidden="1"/>
    <col min="5507" max="5507" width="15.7109375" hidden="1"/>
    <col min="5508" max="5508" width="16.5703125" hidden="1"/>
    <col min="5509" max="5509" width="11.140625" hidden="1"/>
    <col min="5510" max="5510" width="15.42578125" hidden="1"/>
    <col min="5511" max="5511" width="8.28515625" hidden="1"/>
    <col min="5512" max="5512" width="12.85546875" hidden="1"/>
    <col min="5518" max="5757" width="9.140625" hidden="1"/>
    <col min="5758" max="5758" width="4.5703125" hidden="1"/>
    <col min="5759" max="5759" width="34.7109375" hidden="1"/>
    <col min="5760" max="5760" width="10" hidden="1"/>
    <col min="5761" max="5761" width="11.85546875" hidden="1"/>
    <col min="5762" max="5762" width="7.7109375" hidden="1"/>
    <col min="5763" max="5763" width="15.7109375" hidden="1"/>
    <col min="5764" max="5764" width="16.5703125" hidden="1"/>
    <col min="5765" max="5765" width="11.140625" hidden="1"/>
    <col min="5766" max="5766" width="15.42578125" hidden="1"/>
    <col min="5767" max="5767" width="8.28515625" hidden="1"/>
    <col min="5768" max="5768" width="12.85546875" hidden="1"/>
    <col min="5774" max="6013" width="9.140625" hidden="1"/>
    <col min="6014" max="6014" width="4.5703125" hidden="1"/>
    <col min="6015" max="6015" width="34.7109375" hidden="1"/>
    <col min="6016" max="6016" width="10" hidden="1"/>
    <col min="6017" max="6017" width="11.85546875" hidden="1"/>
    <col min="6018" max="6018" width="7.7109375" hidden="1"/>
    <col min="6019" max="6019" width="15.7109375" hidden="1"/>
    <col min="6020" max="6020" width="16.5703125" hidden="1"/>
    <col min="6021" max="6021" width="11.140625" hidden="1"/>
    <col min="6022" max="6022" width="15.42578125" hidden="1"/>
    <col min="6023" max="6023" width="8.28515625" hidden="1"/>
    <col min="6024" max="6024" width="12.85546875" hidden="1"/>
    <col min="6030" max="6269" width="9.140625" hidden="1"/>
    <col min="6270" max="6270" width="4.5703125" hidden="1"/>
    <col min="6271" max="6271" width="34.7109375" hidden="1"/>
    <col min="6272" max="6272" width="10" hidden="1"/>
    <col min="6273" max="6273" width="11.85546875" hidden="1"/>
    <col min="6274" max="6274" width="7.7109375" hidden="1"/>
    <col min="6275" max="6275" width="15.7109375" hidden="1"/>
    <col min="6276" max="6276" width="16.5703125" hidden="1"/>
    <col min="6277" max="6277" width="11.140625" hidden="1"/>
    <col min="6278" max="6278" width="15.42578125" hidden="1"/>
    <col min="6279" max="6279" width="8.28515625" hidden="1"/>
    <col min="6280" max="6280" width="12.85546875" hidden="1"/>
    <col min="6286" max="6525" width="9.140625" hidden="1"/>
    <col min="6526" max="6526" width="4.5703125" hidden="1"/>
    <col min="6527" max="6527" width="34.7109375" hidden="1"/>
    <col min="6528" max="6528" width="10" hidden="1"/>
    <col min="6529" max="6529" width="11.85546875" hidden="1"/>
    <col min="6530" max="6530" width="7.7109375" hidden="1"/>
    <col min="6531" max="6531" width="15.7109375" hidden="1"/>
    <col min="6532" max="6532" width="16.5703125" hidden="1"/>
    <col min="6533" max="6533" width="11.140625" hidden="1"/>
    <col min="6534" max="6534" width="15.42578125" hidden="1"/>
    <col min="6535" max="6535" width="8.28515625" hidden="1"/>
    <col min="6536" max="6536" width="12.85546875" hidden="1"/>
    <col min="6542" max="6781" width="9.140625" hidden="1"/>
    <col min="6782" max="6782" width="4.5703125" hidden="1"/>
    <col min="6783" max="6783" width="34.7109375" hidden="1"/>
    <col min="6784" max="6784" width="10" hidden="1"/>
    <col min="6785" max="6785" width="11.85546875" hidden="1"/>
    <col min="6786" max="6786" width="7.7109375" hidden="1"/>
    <col min="6787" max="6787" width="15.7109375" hidden="1"/>
    <col min="6788" max="6788" width="16.5703125" hidden="1"/>
    <col min="6789" max="6789" width="11.140625" hidden="1"/>
    <col min="6790" max="6790" width="15.42578125" hidden="1"/>
    <col min="6791" max="6791" width="8.28515625" hidden="1"/>
    <col min="6792" max="6792" width="12.85546875" hidden="1"/>
    <col min="6798" max="7037" width="9.140625" hidden="1"/>
    <col min="7038" max="7038" width="4.5703125" hidden="1"/>
    <col min="7039" max="7039" width="34.7109375" hidden="1"/>
    <col min="7040" max="7040" width="10" hidden="1"/>
    <col min="7041" max="7041" width="11.85546875" hidden="1"/>
    <col min="7042" max="7042" width="7.7109375" hidden="1"/>
    <col min="7043" max="7043" width="15.7109375" hidden="1"/>
    <col min="7044" max="7044" width="16.5703125" hidden="1"/>
    <col min="7045" max="7045" width="11.140625" hidden="1"/>
    <col min="7046" max="7046" width="15.42578125" hidden="1"/>
    <col min="7047" max="7047" width="8.28515625" hidden="1"/>
    <col min="7048" max="7048" width="12.85546875" hidden="1"/>
    <col min="7054" max="7293" width="9.140625" hidden="1"/>
    <col min="7294" max="7294" width="4.5703125" hidden="1"/>
    <col min="7295" max="7295" width="34.7109375" hidden="1"/>
    <col min="7296" max="7296" width="10" hidden="1"/>
    <col min="7297" max="7297" width="11.85546875" hidden="1"/>
    <col min="7298" max="7298" width="7.7109375" hidden="1"/>
    <col min="7299" max="7299" width="15.7109375" hidden="1"/>
    <col min="7300" max="7300" width="16.5703125" hidden="1"/>
    <col min="7301" max="7301" width="11.140625" hidden="1"/>
    <col min="7302" max="7302" width="15.42578125" hidden="1"/>
    <col min="7303" max="7303" width="8.28515625" hidden="1"/>
    <col min="7304" max="7304" width="12.85546875" hidden="1"/>
    <col min="7310" max="7549" width="9.140625" hidden="1"/>
    <col min="7550" max="7550" width="4.5703125" hidden="1"/>
    <col min="7551" max="7551" width="34.7109375" hidden="1"/>
    <col min="7552" max="7552" width="10" hidden="1"/>
    <col min="7553" max="7553" width="11.85546875" hidden="1"/>
    <col min="7554" max="7554" width="7.7109375" hidden="1"/>
    <col min="7555" max="7555" width="15.7109375" hidden="1"/>
    <col min="7556" max="7556" width="16.5703125" hidden="1"/>
    <col min="7557" max="7557" width="11.140625" hidden="1"/>
    <col min="7558" max="7558" width="15.42578125" hidden="1"/>
    <col min="7559" max="7559" width="8.28515625" hidden="1"/>
    <col min="7560" max="7560" width="12.85546875" hidden="1"/>
    <col min="7566" max="7805" width="9.140625" hidden="1"/>
    <col min="7806" max="7806" width="4.5703125" hidden="1"/>
    <col min="7807" max="7807" width="34.7109375" hidden="1"/>
    <col min="7808" max="7808" width="10" hidden="1"/>
    <col min="7809" max="7809" width="11.85546875" hidden="1"/>
    <col min="7810" max="7810" width="7.7109375" hidden="1"/>
    <col min="7811" max="7811" width="15.7109375" hidden="1"/>
    <col min="7812" max="7812" width="16.5703125" hidden="1"/>
    <col min="7813" max="7813" width="11.140625" hidden="1"/>
    <col min="7814" max="7814" width="15.42578125" hidden="1"/>
    <col min="7815" max="7815" width="8.28515625" hidden="1"/>
    <col min="7816" max="7816" width="12.85546875" hidden="1"/>
    <col min="7822" max="8061" width="9.140625" hidden="1"/>
    <col min="8062" max="8062" width="4.5703125" hidden="1"/>
    <col min="8063" max="8063" width="34.7109375" hidden="1"/>
    <col min="8064" max="8064" width="10" hidden="1"/>
    <col min="8065" max="8065" width="11.85546875" hidden="1"/>
    <col min="8066" max="8066" width="7.7109375" hidden="1"/>
    <col min="8067" max="8067" width="15.7109375" hidden="1"/>
    <col min="8068" max="8068" width="16.5703125" hidden="1"/>
    <col min="8069" max="8069" width="11.140625" hidden="1"/>
    <col min="8070" max="8070" width="15.42578125" hidden="1"/>
    <col min="8071" max="8071" width="8.28515625" hidden="1"/>
    <col min="8072" max="8072" width="12.85546875" hidden="1"/>
    <col min="8078" max="8317" width="9.140625" hidden="1"/>
    <col min="8318" max="8318" width="4.5703125" hidden="1"/>
    <col min="8319" max="8319" width="34.7109375" hidden="1"/>
    <col min="8320" max="8320" width="10" hidden="1"/>
    <col min="8321" max="8321" width="11.85546875" hidden="1"/>
    <col min="8322" max="8322" width="7.7109375" hidden="1"/>
    <col min="8323" max="8323" width="15.7109375" hidden="1"/>
    <col min="8324" max="8324" width="16.5703125" hidden="1"/>
    <col min="8325" max="8325" width="11.140625" hidden="1"/>
    <col min="8326" max="8326" width="15.42578125" hidden="1"/>
    <col min="8327" max="8327" width="8.28515625" hidden="1"/>
    <col min="8328" max="8328" width="12.85546875" hidden="1"/>
    <col min="8334" max="8573" width="9.140625" hidden="1"/>
    <col min="8574" max="8574" width="4.5703125" hidden="1"/>
    <col min="8575" max="8575" width="34.7109375" hidden="1"/>
    <col min="8576" max="8576" width="10" hidden="1"/>
    <col min="8577" max="8577" width="11.85546875" hidden="1"/>
    <col min="8578" max="8578" width="7.7109375" hidden="1"/>
    <col min="8579" max="8579" width="15.7109375" hidden="1"/>
    <col min="8580" max="8580" width="16.5703125" hidden="1"/>
    <col min="8581" max="8581" width="11.140625" hidden="1"/>
    <col min="8582" max="8582" width="15.42578125" hidden="1"/>
    <col min="8583" max="8583" width="8.28515625" hidden="1"/>
    <col min="8584" max="8584" width="12.85546875" hidden="1"/>
    <col min="8590" max="8829" width="9.140625" hidden="1"/>
    <col min="8830" max="8830" width="4.5703125" hidden="1"/>
    <col min="8831" max="8831" width="34.7109375" hidden="1"/>
    <col min="8832" max="8832" width="10" hidden="1"/>
    <col min="8833" max="8833" width="11.85546875" hidden="1"/>
    <col min="8834" max="8834" width="7.7109375" hidden="1"/>
    <col min="8835" max="8835" width="15.7109375" hidden="1"/>
    <col min="8836" max="8836" width="16.5703125" hidden="1"/>
    <col min="8837" max="8837" width="11.140625" hidden="1"/>
    <col min="8838" max="8838" width="15.42578125" hidden="1"/>
    <col min="8839" max="8839" width="8.28515625" hidden="1"/>
    <col min="8840" max="8840" width="12.85546875" hidden="1"/>
    <col min="8846" max="9085" width="9.140625" hidden="1"/>
    <col min="9086" max="9086" width="4.5703125" hidden="1"/>
    <col min="9087" max="9087" width="34.7109375" hidden="1"/>
    <col min="9088" max="9088" width="10" hidden="1"/>
    <col min="9089" max="9089" width="11.85546875" hidden="1"/>
    <col min="9090" max="9090" width="7.7109375" hidden="1"/>
    <col min="9091" max="9091" width="15.7109375" hidden="1"/>
    <col min="9092" max="9092" width="16.5703125" hidden="1"/>
    <col min="9093" max="9093" width="11.140625" hidden="1"/>
    <col min="9094" max="9094" width="15.42578125" hidden="1"/>
    <col min="9095" max="9095" width="8.28515625" hidden="1"/>
    <col min="9096" max="9096" width="12.85546875" hidden="1"/>
    <col min="9102" max="9341" width="9.140625" hidden="1"/>
    <col min="9342" max="9342" width="4.5703125" hidden="1"/>
    <col min="9343" max="9343" width="34.7109375" hidden="1"/>
    <col min="9344" max="9344" width="10" hidden="1"/>
    <col min="9345" max="9345" width="11.85546875" hidden="1"/>
    <col min="9346" max="9346" width="7.7109375" hidden="1"/>
    <col min="9347" max="9347" width="15.7109375" hidden="1"/>
    <col min="9348" max="9348" width="16.5703125" hidden="1"/>
    <col min="9349" max="9349" width="11.140625" hidden="1"/>
    <col min="9350" max="9350" width="15.42578125" hidden="1"/>
    <col min="9351" max="9351" width="8.28515625" hidden="1"/>
    <col min="9352" max="9352" width="12.85546875" hidden="1"/>
    <col min="9358" max="9597" width="9.140625" hidden="1"/>
    <col min="9598" max="9598" width="4.5703125" hidden="1"/>
    <col min="9599" max="9599" width="34.7109375" hidden="1"/>
    <col min="9600" max="9600" width="10" hidden="1"/>
    <col min="9601" max="9601" width="11.85546875" hidden="1"/>
    <col min="9602" max="9602" width="7.7109375" hidden="1"/>
    <col min="9603" max="9603" width="15.7109375" hidden="1"/>
    <col min="9604" max="9604" width="16.5703125" hidden="1"/>
    <col min="9605" max="9605" width="11.140625" hidden="1"/>
    <col min="9606" max="9606" width="15.42578125" hidden="1"/>
    <col min="9607" max="9607" width="8.28515625" hidden="1"/>
    <col min="9608" max="9608" width="12.85546875" hidden="1"/>
    <col min="9614" max="9853" width="9.140625" hidden="1"/>
    <col min="9854" max="9854" width="4.5703125" hidden="1"/>
    <col min="9855" max="9855" width="34.7109375" hidden="1"/>
    <col min="9856" max="9856" width="10" hidden="1"/>
    <col min="9857" max="9857" width="11.85546875" hidden="1"/>
    <col min="9858" max="9858" width="7.7109375" hidden="1"/>
    <col min="9859" max="9859" width="15.7109375" hidden="1"/>
    <col min="9860" max="9860" width="16.5703125" hidden="1"/>
    <col min="9861" max="9861" width="11.140625" hidden="1"/>
    <col min="9862" max="9862" width="15.42578125" hidden="1"/>
    <col min="9863" max="9863" width="8.28515625" hidden="1"/>
    <col min="9864" max="9864" width="12.85546875" hidden="1"/>
    <col min="9870" max="10109" width="9.140625" hidden="1"/>
    <col min="10110" max="10110" width="4.5703125" hidden="1"/>
    <col min="10111" max="10111" width="34.7109375" hidden="1"/>
    <col min="10112" max="10112" width="10" hidden="1"/>
    <col min="10113" max="10113" width="11.85546875" hidden="1"/>
    <col min="10114" max="10114" width="7.7109375" hidden="1"/>
    <col min="10115" max="10115" width="15.7109375" hidden="1"/>
    <col min="10116" max="10116" width="16.5703125" hidden="1"/>
    <col min="10117" max="10117" width="11.140625" hidden="1"/>
    <col min="10118" max="10118" width="15.42578125" hidden="1"/>
    <col min="10119" max="10119" width="8.28515625" hidden="1"/>
    <col min="10120" max="10120" width="12.85546875" hidden="1"/>
    <col min="10126" max="10365" width="9.140625" hidden="1"/>
    <col min="10366" max="10366" width="4.5703125" hidden="1"/>
    <col min="10367" max="10367" width="34.7109375" hidden="1"/>
    <col min="10368" max="10368" width="10" hidden="1"/>
    <col min="10369" max="10369" width="11.85546875" hidden="1"/>
    <col min="10370" max="10370" width="7.7109375" hidden="1"/>
    <col min="10371" max="10371" width="15.7109375" hidden="1"/>
    <col min="10372" max="10372" width="16.5703125" hidden="1"/>
    <col min="10373" max="10373" width="11.140625" hidden="1"/>
    <col min="10374" max="10374" width="15.42578125" hidden="1"/>
    <col min="10375" max="10375" width="8.28515625" hidden="1"/>
    <col min="10376" max="10376" width="12.85546875" hidden="1"/>
    <col min="10382" max="10621" width="9.140625" hidden="1"/>
    <col min="10622" max="10622" width="4.5703125" hidden="1"/>
    <col min="10623" max="10623" width="34.7109375" hidden="1"/>
    <col min="10624" max="10624" width="10" hidden="1"/>
    <col min="10625" max="10625" width="11.85546875" hidden="1"/>
    <col min="10626" max="10626" width="7.7109375" hidden="1"/>
    <col min="10627" max="10627" width="15.7109375" hidden="1"/>
    <col min="10628" max="10628" width="16.5703125" hidden="1"/>
    <col min="10629" max="10629" width="11.140625" hidden="1"/>
    <col min="10630" max="10630" width="15.42578125" hidden="1"/>
    <col min="10631" max="10631" width="8.28515625" hidden="1"/>
    <col min="10632" max="10632" width="12.85546875" hidden="1"/>
    <col min="10638" max="10877" width="9.140625" hidden="1"/>
    <col min="10878" max="10878" width="4.5703125" hidden="1"/>
    <col min="10879" max="10879" width="34.7109375" hidden="1"/>
    <col min="10880" max="10880" width="10" hidden="1"/>
    <col min="10881" max="10881" width="11.85546875" hidden="1"/>
    <col min="10882" max="10882" width="7.7109375" hidden="1"/>
    <col min="10883" max="10883" width="15.7109375" hidden="1"/>
    <col min="10884" max="10884" width="16.5703125" hidden="1"/>
    <col min="10885" max="10885" width="11.140625" hidden="1"/>
    <col min="10886" max="10886" width="15.42578125" hidden="1"/>
    <col min="10887" max="10887" width="8.28515625" hidden="1"/>
    <col min="10888" max="10888" width="12.85546875" hidden="1"/>
    <col min="10894" max="11133" width="9.140625" hidden="1"/>
    <col min="11134" max="11134" width="4.5703125" hidden="1"/>
    <col min="11135" max="11135" width="34.7109375" hidden="1"/>
    <col min="11136" max="11136" width="10" hidden="1"/>
    <col min="11137" max="11137" width="11.85546875" hidden="1"/>
    <col min="11138" max="11138" width="7.7109375" hidden="1"/>
    <col min="11139" max="11139" width="15.7109375" hidden="1"/>
    <col min="11140" max="11140" width="16.5703125" hidden="1"/>
    <col min="11141" max="11141" width="11.140625" hidden="1"/>
    <col min="11142" max="11142" width="15.42578125" hidden="1"/>
    <col min="11143" max="11143" width="8.28515625" hidden="1"/>
    <col min="11144" max="11144" width="12.85546875" hidden="1"/>
    <col min="11150" max="11389" width="9.140625" hidden="1"/>
    <col min="11390" max="11390" width="4.5703125" hidden="1"/>
    <col min="11391" max="11391" width="34.7109375" hidden="1"/>
    <col min="11392" max="11392" width="10" hidden="1"/>
    <col min="11393" max="11393" width="11.85546875" hidden="1"/>
    <col min="11394" max="11394" width="7.7109375" hidden="1"/>
    <col min="11395" max="11395" width="15.7109375" hidden="1"/>
    <col min="11396" max="11396" width="16.5703125" hidden="1"/>
    <col min="11397" max="11397" width="11.140625" hidden="1"/>
    <col min="11398" max="11398" width="15.42578125" hidden="1"/>
    <col min="11399" max="11399" width="8.28515625" hidden="1"/>
    <col min="11400" max="11400" width="12.85546875" hidden="1"/>
    <col min="11406" max="11645" width="9.140625" hidden="1"/>
    <col min="11646" max="11646" width="4.5703125" hidden="1"/>
    <col min="11647" max="11647" width="34.7109375" hidden="1"/>
    <col min="11648" max="11648" width="10" hidden="1"/>
    <col min="11649" max="11649" width="11.85546875" hidden="1"/>
    <col min="11650" max="11650" width="7.7109375" hidden="1"/>
    <col min="11651" max="11651" width="15.7109375" hidden="1"/>
    <col min="11652" max="11652" width="16.5703125" hidden="1"/>
    <col min="11653" max="11653" width="11.140625" hidden="1"/>
    <col min="11654" max="11654" width="15.42578125" hidden="1"/>
    <col min="11655" max="11655" width="8.28515625" hidden="1"/>
    <col min="11656" max="11656" width="12.85546875" hidden="1"/>
    <col min="11662" max="11901" width="9.140625" hidden="1"/>
    <col min="11902" max="11902" width="4.5703125" hidden="1"/>
    <col min="11903" max="11903" width="34.7109375" hidden="1"/>
    <col min="11904" max="11904" width="10" hidden="1"/>
    <col min="11905" max="11905" width="11.85546875" hidden="1"/>
    <col min="11906" max="11906" width="7.7109375" hidden="1"/>
    <col min="11907" max="11907" width="15.7109375" hidden="1"/>
    <col min="11908" max="11908" width="16.5703125" hidden="1"/>
    <col min="11909" max="11909" width="11.140625" hidden="1"/>
    <col min="11910" max="11910" width="15.42578125" hidden="1"/>
    <col min="11911" max="11911" width="8.28515625" hidden="1"/>
    <col min="11912" max="11912" width="12.85546875" hidden="1"/>
    <col min="11918" max="12157" width="9.140625" hidden="1"/>
    <col min="12158" max="12158" width="4.5703125" hidden="1"/>
    <col min="12159" max="12159" width="34.7109375" hidden="1"/>
    <col min="12160" max="12160" width="10" hidden="1"/>
    <col min="12161" max="12161" width="11.85546875" hidden="1"/>
    <col min="12162" max="12162" width="7.7109375" hidden="1"/>
    <col min="12163" max="12163" width="15.7109375" hidden="1"/>
    <col min="12164" max="12164" width="16.5703125" hidden="1"/>
    <col min="12165" max="12165" width="11.140625" hidden="1"/>
    <col min="12166" max="12166" width="15.42578125" hidden="1"/>
    <col min="12167" max="12167" width="8.28515625" hidden="1"/>
    <col min="12168" max="12168" width="12.85546875" hidden="1"/>
    <col min="12174" max="12413" width="9.140625" hidden="1"/>
    <col min="12414" max="12414" width="4.5703125" hidden="1"/>
    <col min="12415" max="12415" width="34.7109375" hidden="1"/>
    <col min="12416" max="12416" width="10" hidden="1"/>
    <col min="12417" max="12417" width="11.85546875" hidden="1"/>
    <col min="12418" max="12418" width="7.7109375" hidden="1"/>
    <col min="12419" max="12419" width="15.7109375" hidden="1"/>
    <col min="12420" max="12420" width="16.5703125" hidden="1"/>
    <col min="12421" max="12421" width="11.140625" hidden="1"/>
    <col min="12422" max="12422" width="15.42578125" hidden="1"/>
    <col min="12423" max="12423" width="8.28515625" hidden="1"/>
    <col min="12424" max="12424" width="12.85546875" hidden="1"/>
    <col min="12430" max="12669" width="9.140625" hidden="1"/>
    <col min="12670" max="12670" width="4.5703125" hidden="1"/>
    <col min="12671" max="12671" width="34.7109375" hidden="1"/>
    <col min="12672" max="12672" width="10" hidden="1"/>
    <col min="12673" max="12673" width="11.85546875" hidden="1"/>
    <col min="12674" max="12674" width="7.7109375" hidden="1"/>
    <col min="12675" max="12675" width="15.7109375" hidden="1"/>
    <col min="12676" max="12676" width="16.5703125" hidden="1"/>
    <col min="12677" max="12677" width="11.140625" hidden="1"/>
    <col min="12678" max="12678" width="15.42578125" hidden="1"/>
    <col min="12679" max="12679" width="8.28515625" hidden="1"/>
    <col min="12680" max="12680" width="12.85546875" hidden="1"/>
    <col min="12686" max="12925" width="9.140625" hidden="1"/>
    <col min="12926" max="12926" width="4.5703125" hidden="1"/>
    <col min="12927" max="12927" width="34.7109375" hidden="1"/>
    <col min="12928" max="12928" width="10" hidden="1"/>
    <col min="12929" max="12929" width="11.85546875" hidden="1"/>
    <col min="12930" max="12930" width="7.7109375" hidden="1"/>
    <col min="12931" max="12931" width="15.7109375" hidden="1"/>
    <col min="12932" max="12932" width="16.5703125" hidden="1"/>
    <col min="12933" max="12933" width="11.140625" hidden="1"/>
    <col min="12934" max="12934" width="15.42578125" hidden="1"/>
    <col min="12935" max="12935" width="8.28515625" hidden="1"/>
    <col min="12936" max="12936" width="12.85546875" hidden="1"/>
    <col min="12942" max="13181" width="9.140625" hidden="1"/>
    <col min="13182" max="13182" width="4.5703125" hidden="1"/>
    <col min="13183" max="13183" width="34.7109375" hidden="1"/>
    <col min="13184" max="13184" width="10" hidden="1"/>
    <col min="13185" max="13185" width="11.85546875" hidden="1"/>
    <col min="13186" max="13186" width="7.7109375" hidden="1"/>
    <col min="13187" max="13187" width="15.7109375" hidden="1"/>
    <col min="13188" max="13188" width="16.5703125" hidden="1"/>
    <col min="13189" max="13189" width="11.140625" hidden="1"/>
    <col min="13190" max="13190" width="15.42578125" hidden="1"/>
    <col min="13191" max="13191" width="8.28515625" hidden="1"/>
    <col min="13192" max="13192" width="12.85546875" hidden="1"/>
    <col min="13198" max="13437" width="9.140625" hidden="1"/>
    <col min="13438" max="13438" width="4.5703125" hidden="1"/>
    <col min="13439" max="13439" width="34.7109375" hidden="1"/>
    <col min="13440" max="13440" width="10" hidden="1"/>
    <col min="13441" max="13441" width="11.85546875" hidden="1"/>
    <col min="13442" max="13442" width="7.7109375" hidden="1"/>
    <col min="13443" max="13443" width="15.7109375" hidden="1"/>
    <col min="13444" max="13444" width="16.5703125" hidden="1"/>
    <col min="13445" max="13445" width="11.140625" hidden="1"/>
    <col min="13446" max="13446" width="15.42578125" hidden="1"/>
    <col min="13447" max="13447" width="8.28515625" hidden="1"/>
    <col min="13448" max="13448" width="12.85546875" hidden="1"/>
    <col min="13454" max="13693" width="9.140625" hidden="1"/>
    <col min="13694" max="13694" width="4.5703125" hidden="1"/>
    <col min="13695" max="13695" width="34.7109375" hidden="1"/>
    <col min="13696" max="13696" width="10" hidden="1"/>
    <col min="13697" max="13697" width="11.85546875" hidden="1"/>
    <col min="13698" max="13698" width="7.7109375" hidden="1"/>
    <col min="13699" max="13699" width="15.7109375" hidden="1"/>
    <col min="13700" max="13700" width="16.5703125" hidden="1"/>
    <col min="13701" max="13701" width="11.140625" hidden="1"/>
    <col min="13702" max="13702" width="15.42578125" hidden="1"/>
    <col min="13703" max="13703" width="8.28515625" hidden="1"/>
    <col min="13704" max="13704" width="12.85546875" hidden="1"/>
    <col min="13710" max="13949" width="9.140625" hidden="1"/>
    <col min="13950" max="13950" width="4.5703125" hidden="1"/>
    <col min="13951" max="13951" width="34.7109375" hidden="1"/>
    <col min="13952" max="13952" width="10" hidden="1"/>
    <col min="13953" max="13953" width="11.85546875" hidden="1"/>
    <col min="13954" max="13954" width="7.7109375" hidden="1"/>
    <col min="13955" max="13955" width="15.7109375" hidden="1"/>
    <col min="13956" max="13956" width="16.5703125" hidden="1"/>
    <col min="13957" max="13957" width="11.140625" hidden="1"/>
    <col min="13958" max="13958" width="15.42578125" hidden="1"/>
    <col min="13959" max="13959" width="8.28515625" hidden="1"/>
    <col min="13960" max="13960" width="12.85546875" hidden="1"/>
    <col min="13966" max="14205" width="9.140625" hidden="1"/>
    <col min="14206" max="14206" width="4.5703125" hidden="1"/>
    <col min="14207" max="14207" width="34.7109375" hidden="1"/>
    <col min="14208" max="14208" width="10" hidden="1"/>
    <col min="14209" max="14209" width="11.85546875" hidden="1"/>
    <col min="14210" max="14210" width="7.7109375" hidden="1"/>
    <col min="14211" max="14211" width="15.7109375" hidden="1"/>
    <col min="14212" max="14212" width="16.5703125" hidden="1"/>
    <col min="14213" max="14213" width="11.140625" hidden="1"/>
    <col min="14214" max="14214" width="15.42578125" hidden="1"/>
    <col min="14215" max="14215" width="8.28515625" hidden="1"/>
    <col min="14216" max="14216" width="12.85546875" hidden="1"/>
    <col min="14222" max="14461" width="9.140625" hidden="1"/>
    <col min="14462" max="14462" width="4.5703125" hidden="1"/>
    <col min="14463" max="14463" width="34.7109375" hidden="1"/>
    <col min="14464" max="14464" width="10" hidden="1"/>
    <col min="14465" max="14465" width="11.85546875" hidden="1"/>
    <col min="14466" max="14466" width="7.7109375" hidden="1"/>
    <col min="14467" max="14467" width="15.7109375" hidden="1"/>
    <col min="14468" max="14468" width="16.5703125" hidden="1"/>
    <col min="14469" max="14469" width="11.140625" hidden="1"/>
    <col min="14470" max="14470" width="15.42578125" hidden="1"/>
    <col min="14471" max="14471" width="8.28515625" hidden="1"/>
    <col min="14472" max="14472" width="12.85546875" hidden="1"/>
    <col min="14478" max="14717" width="9.140625" hidden="1"/>
    <col min="14718" max="14718" width="4.5703125" hidden="1"/>
    <col min="14719" max="14719" width="34.7109375" hidden="1"/>
    <col min="14720" max="14720" width="10" hidden="1"/>
    <col min="14721" max="14721" width="11.85546875" hidden="1"/>
    <col min="14722" max="14722" width="7.7109375" hidden="1"/>
    <col min="14723" max="14723" width="15.7109375" hidden="1"/>
    <col min="14724" max="14724" width="16.5703125" hidden="1"/>
    <col min="14725" max="14725" width="11.140625" hidden="1"/>
    <col min="14726" max="14726" width="15.42578125" hidden="1"/>
    <col min="14727" max="14727" width="8.28515625" hidden="1"/>
    <col min="14728" max="14728" width="12.85546875" hidden="1"/>
    <col min="14734" max="14973" width="9.140625" hidden="1"/>
    <col min="14974" max="14974" width="4.5703125" hidden="1"/>
    <col min="14975" max="14975" width="34.7109375" hidden="1"/>
    <col min="14976" max="14976" width="10" hidden="1"/>
    <col min="14977" max="14977" width="11.85546875" hidden="1"/>
    <col min="14978" max="14978" width="7.7109375" hidden="1"/>
    <col min="14979" max="14979" width="15.7109375" hidden="1"/>
    <col min="14980" max="14980" width="16.5703125" hidden="1"/>
    <col min="14981" max="14981" width="11.140625" hidden="1"/>
    <col min="14982" max="14982" width="15.42578125" hidden="1"/>
    <col min="14983" max="14983" width="8.28515625" hidden="1"/>
    <col min="14984" max="14984" width="12.85546875" hidden="1"/>
    <col min="14990" max="15229" width="9.140625" hidden="1"/>
    <col min="15230" max="15230" width="4.5703125" hidden="1"/>
    <col min="15231" max="15231" width="34.7109375" hidden="1"/>
    <col min="15232" max="15232" width="10" hidden="1"/>
    <col min="15233" max="15233" width="11.85546875" hidden="1"/>
    <col min="15234" max="15234" width="7.7109375" hidden="1"/>
    <col min="15235" max="15235" width="15.7109375" hidden="1"/>
    <col min="15236" max="15236" width="16.5703125" hidden="1"/>
    <col min="15237" max="15237" width="11.140625" hidden="1"/>
    <col min="15238" max="15238" width="15.42578125" hidden="1"/>
    <col min="15239" max="15239" width="8.28515625" hidden="1"/>
    <col min="15240" max="15240" width="12.85546875" hidden="1"/>
    <col min="15246" max="15485" width="9.140625" hidden="1"/>
    <col min="15486" max="15486" width="4.5703125" hidden="1"/>
    <col min="15487" max="15487" width="34.7109375" hidden="1"/>
    <col min="15488" max="15488" width="10" hidden="1"/>
    <col min="15489" max="15489" width="11.85546875" hidden="1"/>
    <col min="15490" max="15490" width="7.7109375" hidden="1"/>
    <col min="15491" max="15491" width="15.7109375" hidden="1"/>
    <col min="15492" max="15492" width="16.5703125" hidden="1"/>
    <col min="15493" max="15493" width="11.140625" hidden="1"/>
    <col min="15494" max="15494" width="15.42578125" hidden="1"/>
    <col min="15495" max="15495" width="8.28515625" hidden="1"/>
    <col min="15496" max="15496" width="12.85546875" hidden="1"/>
    <col min="15502" max="15741" width="9.140625" hidden="1"/>
    <col min="15742" max="15742" width="4.5703125" hidden="1"/>
    <col min="15743" max="15743" width="34.7109375" hidden="1"/>
    <col min="15744" max="15744" width="10" hidden="1"/>
    <col min="15745" max="15745" width="11.85546875" hidden="1"/>
    <col min="15746" max="15746" width="7.7109375" hidden="1"/>
    <col min="15747" max="15747" width="15.7109375" hidden="1"/>
    <col min="15748" max="15748" width="16.5703125" hidden="1"/>
    <col min="15749" max="15749" width="11.140625" hidden="1"/>
    <col min="15750" max="15750" width="15.42578125" hidden="1"/>
    <col min="15751" max="15751" width="8.28515625" hidden="1"/>
    <col min="15752" max="15752" width="12.85546875" hidden="1"/>
    <col min="15758" max="15997" width="9.140625" hidden="1"/>
    <col min="15998" max="15998" width="4.5703125" hidden="1"/>
    <col min="15999" max="15999" width="34.7109375" hidden="1"/>
    <col min="16000" max="16000" width="10" hidden="1"/>
    <col min="16001" max="16001" width="11.85546875" hidden="1"/>
    <col min="16002" max="16002" width="7.7109375" hidden="1"/>
    <col min="16003" max="16003" width="15.7109375" hidden="1"/>
    <col min="16004" max="16004" width="16.5703125" hidden="1"/>
    <col min="16005" max="16005" width="11.140625" hidden="1"/>
    <col min="16006" max="16006" width="15.42578125" hidden="1"/>
    <col min="16007" max="16007" width="8.28515625" hidden="1"/>
    <col min="16008" max="16008" width="12.85546875" hidden="1"/>
    <col min="16014" max="16384" width="9.140625" hidden="1"/>
  </cols>
  <sheetData>
    <row r="1" spans="2:13" ht="18.75">
      <c r="B1" s="9"/>
      <c r="C1" s="31" t="s">
        <v>1187</v>
      </c>
      <c r="D1" s="8"/>
      <c r="E1" s="6"/>
      <c r="F1"/>
      <c r="G1" s="11"/>
      <c r="H1" s="10"/>
      <c r="I1" s="3"/>
      <c r="J1" s="4"/>
      <c r="L1" s="33"/>
    </row>
    <row r="2" spans="2:13" s="1" customFormat="1" ht="3.75" customHeight="1">
      <c r="B2" s="2"/>
      <c r="C2" s="17"/>
      <c r="D2" s="14"/>
      <c r="E2" s="2"/>
      <c r="F2" s="2"/>
      <c r="G2" s="2"/>
      <c r="H2" s="2"/>
      <c r="I2" s="2"/>
      <c r="J2" s="2"/>
      <c r="K2" s="2"/>
    </row>
    <row r="3" spans="2:13" s="1" customFormat="1" ht="30.75" customHeight="1">
      <c r="B3" s="18"/>
      <c r="C3" s="18" t="s">
        <v>857</v>
      </c>
      <c r="D3" s="18" t="s">
        <v>0</v>
      </c>
      <c r="E3" s="18" t="s">
        <v>1</v>
      </c>
      <c r="F3" s="18" t="s">
        <v>40</v>
      </c>
      <c r="G3" s="18" t="s">
        <v>116</v>
      </c>
      <c r="H3" s="18" t="s">
        <v>2</v>
      </c>
      <c r="I3" s="18" t="s">
        <v>62</v>
      </c>
      <c r="J3" s="18" t="s">
        <v>3</v>
      </c>
      <c r="K3" s="18" t="s">
        <v>750</v>
      </c>
      <c r="M3" s="34"/>
    </row>
    <row r="4" spans="2:13" s="1" customFormat="1" ht="14.25" customHeight="1">
      <c r="B4" s="35">
        <v>1</v>
      </c>
      <c r="C4" s="26" t="s">
        <v>704</v>
      </c>
      <c r="D4" s="27">
        <v>38412</v>
      </c>
      <c r="E4" s="21" t="s">
        <v>723</v>
      </c>
      <c r="F4" s="28" t="s">
        <v>630</v>
      </c>
      <c r="G4" s="29">
        <v>16.968881</v>
      </c>
      <c r="H4" s="23">
        <v>8</v>
      </c>
      <c r="I4" s="21" t="s">
        <v>834</v>
      </c>
      <c r="J4" s="24">
        <v>0.96499999999999997</v>
      </c>
      <c r="K4" s="25" t="s">
        <v>751</v>
      </c>
    </row>
    <row r="5" spans="2:13" s="1" customFormat="1" ht="14.25" customHeight="1">
      <c r="B5" s="35">
        <v>2</v>
      </c>
      <c r="C5" s="19" t="s">
        <v>705</v>
      </c>
      <c r="D5" s="20">
        <v>38412</v>
      </c>
      <c r="E5" s="21" t="s">
        <v>723</v>
      </c>
      <c r="F5" s="21" t="s">
        <v>630</v>
      </c>
      <c r="G5" s="22">
        <v>51.648860710000001</v>
      </c>
      <c r="H5" s="23">
        <v>290</v>
      </c>
      <c r="I5" s="21" t="s">
        <v>834</v>
      </c>
      <c r="J5" s="24">
        <v>0.90749999999999997</v>
      </c>
      <c r="K5" s="25" t="s">
        <v>751</v>
      </c>
    </row>
    <row r="6" spans="2:13" s="1" customFormat="1" ht="14.25" customHeight="1">
      <c r="B6" s="35">
        <v>3</v>
      </c>
      <c r="C6" s="19" t="s">
        <v>706</v>
      </c>
      <c r="D6" s="20">
        <v>38412</v>
      </c>
      <c r="E6" s="21" t="s">
        <v>723</v>
      </c>
      <c r="F6" s="21" t="s">
        <v>628</v>
      </c>
      <c r="G6" s="22">
        <v>117.02079936</v>
      </c>
      <c r="H6" s="23">
        <v>192</v>
      </c>
      <c r="I6" s="21" t="s">
        <v>834</v>
      </c>
      <c r="J6" s="24">
        <v>0.96619999999999995</v>
      </c>
      <c r="K6" s="25" t="s">
        <v>751</v>
      </c>
    </row>
    <row r="7" spans="2:13" s="1" customFormat="1" ht="14.25" customHeight="1">
      <c r="B7" s="35">
        <v>4</v>
      </c>
      <c r="C7" s="19" t="s">
        <v>707</v>
      </c>
      <c r="D7" s="20">
        <v>38443</v>
      </c>
      <c r="E7" s="21" t="s">
        <v>724</v>
      </c>
      <c r="F7" s="21" t="s">
        <v>630</v>
      </c>
      <c r="G7" s="22">
        <v>20.340573120000002</v>
      </c>
      <c r="H7" s="23">
        <v>34</v>
      </c>
      <c r="I7" s="21" t="s">
        <v>834</v>
      </c>
      <c r="J7" s="24">
        <v>0.6</v>
      </c>
      <c r="K7" s="25" t="s">
        <v>751</v>
      </c>
    </row>
    <row r="8" spans="2:13" s="1" customFormat="1" ht="14.25" customHeight="1">
      <c r="B8" s="35">
        <v>5</v>
      </c>
      <c r="C8" s="19" t="s">
        <v>708</v>
      </c>
      <c r="D8" s="20">
        <v>38443</v>
      </c>
      <c r="E8" s="21" t="s">
        <v>724</v>
      </c>
      <c r="F8" s="21" t="s">
        <v>629</v>
      </c>
      <c r="G8" s="22">
        <v>48.475259999999999</v>
      </c>
      <c r="H8" s="23">
        <v>207</v>
      </c>
      <c r="I8" s="21" t="s">
        <v>834</v>
      </c>
      <c r="J8" s="24">
        <v>0.754</v>
      </c>
      <c r="K8" s="25" t="s">
        <v>751</v>
      </c>
    </row>
    <row r="9" spans="2:13" s="1" customFormat="1" ht="14.25" customHeight="1">
      <c r="B9" s="35">
        <v>6</v>
      </c>
      <c r="C9" s="19" t="s">
        <v>709</v>
      </c>
      <c r="D9" s="20">
        <v>38473</v>
      </c>
      <c r="E9" s="21" t="s">
        <v>724</v>
      </c>
      <c r="F9" s="21" t="s">
        <v>630</v>
      </c>
      <c r="G9" s="22">
        <v>32.634629339999996</v>
      </c>
      <c r="H9" s="23">
        <v>43</v>
      </c>
      <c r="I9" s="21" t="s">
        <v>834</v>
      </c>
      <c r="J9" s="24">
        <v>0.90749999999999997</v>
      </c>
      <c r="K9" s="25" t="s">
        <v>751</v>
      </c>
    </row>
    <row r="10" spans="2:13" s="1" customFormat="1" ht="14.25" customHeight="1">
      <c r="B10" s="35">
        <v>7</v>
      </c>
      <c r="C10" s="19" t="s">
        <v>710</v>
      </c>
      <c r="D10" s="20">
        <v>38473</v>
      </c>
      <c r="E10" s="21" t="s">
        <v>724</v>
      </c>
      <c r="F10" s="21" t="s">
        <v>628</v>
      </c>
      <c r="G10" s="22">
        <v>47.14296891</v>
      </c>
      <c r="H10" s="23">
        <v>57</v>
      </c>
      <c r="I10" s="21" t="s">
        <v>834</v>
      </c>
      <c r="J10" s="24">
        <v>0.4627</v>
      </c>
      <c r="K10" s="25" t="s">
        <v>752</v>
      </c>
    </row>
    <row r="11" spans="2:13" s="1" customFormat="1" ht="14.25" customHeight="1">
      <c r="B11" s="35">
        <v>8</v>
      </c>
      <c r="C11" s="19" t="s">
        <v>711</v>
      </c>
      <c r="D11" s="20">
        <v>38504</v>
      </c>
      <c r="E11" s="21" t="s">
        <v>724</v>
      </c>
      <c r="F11" s="21" t="s">
        <v>628</v>
      </c>
      <c r="G11" s="22">
        <v>66.984999999999999</v>
      </c>
      <c r="H11" s="23">
        <v>99</v>
      </c>
      <c r="I11" s="21" t="s">
        <v>834</v>
      </c>
      <c r="J11" s="24">
        <v>0.4627</v>
      </c>
      <c r="K11" s="25" t="s">
        <v>752</v>
      </c>
    </row>
    <row r="12" spans="2:13" s="1" customFormat="1" ht="14.25" customHeight="1">
      <c r="B12" s="35">
        <v>9</v>
      </c>
      <c r="C12" s="19" t="s">
        <v>712</v>
      </c>
      <c r="D12" s="20">
        <v>38534</v>
      </c>
      <c r="E12" s="21" t="s">
        <v>725</v>
      </c>
      <c r="F12" s="21" t="s">
        <v>630</v>
      </c>
      <c r="G12" s="22">
        <v>51.393754364999999</v>
      </c>
      <c r="H12" s="23">
        <v>17</v>
      </c>
      <c r="I12" s="21" t="s">
        <v>834</v>
      </c>
      <c r="J12" s="24">
        <v>0.85</v>
      </c>
      <c r="K12" s="25" t="s">
        <v>751</v>
      </c>
    </row>
    <row r="13" spans="2:13" s="1" customFormat="1" ht="14.25" customHeight="1">
      <c r="B13" s="35">
        <v>10</v>
      </c>
      <c r="C13" s="19" t="s">
        <v>713</v>
      </c>
      <c r="D13" s="20">
        <v>38565</v>
      </c>
      <c r="E13" s="21" t="s">
        <v>725</v>
      </c>
      <c r="F13" s="21" t="s">
        <v>630</v>
      </c>
      <c r="G13" s="22">
        <v>13.656070700000001</v>
      </c>
      <c r="H13" s="23">
        <v>12</v>
      </c>
      <c r="I13" s="21" t="s">
        <v>834</v>
      </c>
      <c r="J13" s="24">
        <v>1</v>
      </c>
      <c r="K13" s="25" t="s">
        <v>751</v>
      </c>
    </row>
    <row r="14" spans="2:13" s="1" customFormat="1" ht="14.25" customHeight="1">
      <c r="B14" s="35">
        <v>11</v>
      </c>
      <c r="C14" s="19" t="s">
        <v>714</v>
      </c>
      <c r="D14" s="20">
        <v>38565</v>
      </c>
      <c r="E14" s="21" t="s">
        <v>725</v>
      </c>
      <c r="F14" s="21" t="s">
        <v>630</v>
      </c>
      <c r="G14" s="22">
        <v>46.503469990000006</v>
      </c>
      <c r="H14" s="23">
        <v>53</v>
      </c>
      <c r="I14" s="21" t="s">
        <v>834</v>
      </c>
      <c r="J14" s="24">
        <v>0.4</v>
      </c>
      <c r="K14" s="25" t="s">
        <v>752</v>
      </c>
    </row>
    <row r="15" spans="2:13" s="1" customFormat="1" ht="14.25" customHeight="1">
      <c r="B15" s="35">
        <v>12</v>
      </c>
      <c r="C15" s="19" t="s">
        <v>715</v>
      </c>
      <c r="D15" s="20">
        <v>38565</v>
      </c>
      <c r="E15" s="21" t="s">
        <v>725</v>
      </c>
      <c r="F15" s="21" t="s">
        <v>630</v>
      </c>
      <c r="G15" s="22">
        <v>122.976</v>
      </c>
      <c r="H15" s="23">
        <v>300</v>
      </c>
      <c r="I15" s="21" t="s">
        <v>834</v>
      </c>
      <c r="J15" s="24">
        <v>1</v>
      </c>
      <c r="K15" s="25" t="s">
        <v>751</v>
      </c>
    </row>
    <row r="16" spans="2:13" s="1" customFormat="1" ht="14.25" customHeight="1">
      <c r="B16" s="35">
        <v>13</v>
      </c>
      <c r="C16" s="19" t="s">
        <v>716</v>
      </c>
      <c r="D16" s="20">
        <v>38596</v>
      </c>
      <c r="E16" s="21" t="s">
        <v>725</v>
      </c>
      <c r="F16" s="21" t="s">
        <v>630</v>
      </c>
      <c r="G16" s="22">
        <v>172.04088992999999</v>
      </c>
      <c r="H16" s="23">
        <v>274</v>
      </c>
      <c r="I16" s="21" t="s">
        <v>834</v>
      </c>
      <c r="J16" s="24">
        <v>1</v>
      </c>
      <c r="K16" s="25" t="s">
        <v>751</v>
      </c>
    </row>
    <row r="17" spans="2:11" s="1" customFormat="1" ht="14.25" customHeight="1">
      <c r="B17" s="35">
        <v>14</v>
      </c>
      <c r="C17" s="19" t="s">
        <v>717</v>
      </c>
      <c r="D17" s="20">
        <v>38596</v>
      </c>
      <c r="E17" s="21" t="s">
        <v>725</v>
      </c>
      <c r="F17" s="21" t="s">
        <v>630</v>
      </c>
      <c r="G17" s="22">
        <v>47.606429249999877</v>
      </c>
      <c r="H17" s="23">
        <v>141</v>
      </c>
      <c r="I17" s="21" t="s">
        <v>834</v>
      </c>
      <c r="J17" s="24">
        <v>0.95</v>
      </c>
      <c r="K17" s="25" t="s">
        <v>751</v>
      </c>
    </row>
    <row r="18" spans="2:11" s="1" customFormat="1" ht="14.25" customHeight="1">
      <c r="B18" s="35">
        <v>15</v>
      </c>
      <c r="C18" s="19" t="s">
        <v>718</v>
      </c>
      <c r="D18" s="20">
        <v>38596</v>
      </c>
      <c r="E18" s="21" t="s">
        <v>725</v>
      </c>
      <c r="F18" s="21" t="s">
        <v>630</v>
      </c>
      <c r="G18" s="22">
        <v>97.085094310000002</v>
      </c>
      <c r="H18" s="23">
        <v>288</v>
      </c>
      <c r="I18" s="21" t="s">
        <v>834</v>
      </c>
      <c r="J18" s="24">
        <v>0.4</v>
      </c>
      <c r="K18" s="25" t="s">
        <v>751</v>
      </c>
    </row>
    <row r="19" spans="2:11" s="1" customFormat="1" ht="14.25" customHeight="1">
      <c r="B19" s="35">
        <v>16</v>
      </c>
      <c r="C19" s="19" t="s">
        <v>719</v>
      </c>
      <c r="D19" s="20">
        <v>38596</v>
      </c>
      <c r="E19" s="21" t="s">
        <v>725</v>
      </c>
      <c r="F19" s="21" t="s">
        <v>628</v>
      </c>
      <c r="G19" s="22">
        <v>52.320529000000001</v>
      </c>
      <c r="H19" s="23">
        <v>79</v>
      </c>
      <c r="I19" s="21" t="s">
        <v>834</v>
      </c>
      <c r="J19" s="24">
        <v>0.88560000000000005</v>
      </c>
      <c r="K19" s="25" t="s">
        <v>751</v>
      </c>
    </row>
    <row r="20" spans="2:11" s="1" customFormat="1" ht="14.25" customHeight="1">
      <c r="B20" s="35">
        <v>17</v>
      </c>
      <c r="C20" s="19" t="s">
        <v>720</v>
      </c>
      <c r="D20" s="20">
        <v>38626</v>
      </c>
      <c r="E20" s="21" t="s">
        <v>726</v>
      </c>
      <c r="F20" s="21" t="s">
        <v>630</v>
      </c>
      <c r="G20" s="22">
        <v>128.79878048780489</v>
      </c>
      <c r="H20" s="23">
        <v>392</v>
      </c>
      <c r="I20" s="21" t="s">
        <v>834</v>
      </c>
      <c r="J20" s="24">
        <v>0.91500000000000004</v>
      </c>
      <c r="K20" s="25" t="s">
        <v>751</v>
      </c>
    </row>
    <row r="21" spans="2:11" s="1" customFormat="1" ht="14.25" customHeight="1">
      <c r="B21" s="35">
        <v>18</v>
      </c>
      <c r="C21" s="19" t="s">
        <v>721</v>
      </c>
      <c r="D21" s="20">
        <v>38657</v>
      </c>
      <c r="E21" s="21" t="s">
        <v>726</v>
      </c>
      <c r="F21" s="21" t="s">
        <v>630</v>
      </c>
      <c r="G21" s="22">
        <v>30.112195121951224</v>
      </c>
      <c r="H21" s="23">
        <v>43</v>
      </c>
      <c r="I21" s="21" t="s">
        <v>834</v>
      </c>
      <c r="J21" s="24">
        <v>1</v>
      </c>
      <c r="K21" s="25" t="s">
        <v>752</v>
      </c>
    </row>
    <row r="22" spans="2:11" s="1" customFormat="1" ht="14.25" customHeight="1">
      <c r="B22" s="35">
        <v>19</v>
      </c>
      <c r="C22" s="19" t="s">
        <v>722</v>
      </c>
      <c r="D22" s="20">
        <v>38687</v>
      </c>
      <c r="E22" s="21" t="s">
        <v>726</v>
      </c>
      <c r="F22" s="21" t="s">
        <v>628</v>
      </c>
      <c r="G22" s="22">
        <v>47.591999999999999</v>
      </c>
      <c r="H22" s="23">
        <v>204</v>
      </c>
      <c r="I22" s="21" t="s">
        <v>834</v>
      </c>
      <c r="J22" s="24">
        <v>1</v>
      </c>
      <c r="K22" s="25" t="s">
        <v>751</v>
      </c>
    </row>
    <row r="23" spans="2:11" s="1" customFormat="1" ht="14.25" customHeight="1">
      <c r="B23" s="35">
        <v>20</v>
      </c>
      <c r="C23" s="19" t="s">
        <v>667</v>
      </c>
      <c r="D23" s="20">
        <v>38749</v>
      </c>
      <c r="E23" s="21" t="s">
        <v>700</v>
      </c>
      <c r="F23" s="21" t="s">
        <v>630</v>
      </c>
      <c r="G23" s="22">
        <v>30.682223999999998</v>
      </c>
      <c r="H23" s="23">
        <v>72</v>
      </c>
      <c r="I23" s="21" t="s">
        <v>834</v>
      </c>
      <c r="J23" s="24">
        <v>1</v>
      </c>
      <c r="K23" s="25" t="s">
        <v>751</v>
      </c>
    </row>
    <row r="24" spans="2:11" s="1" customFormat="1" ht="14.25" customHeight="1">
      <c r="B24" s="35">
        <v>21</v>
      </c>
      <c r="C24" s="19" t="s">
        <v>690</v>
      </c>
      <c r="D24" s="20">
        <v>38777</v>
      </c>
      <c r="E24" s="21" t="s">
        <v>700</v>
      </c>
      <c r="F24" s="21" t="s">
        <v>628</v>
      </c>
      <c r="G24" s="22">
        <v>98.713049339999998</v>
      </c>
      <c r="H24" s="23">
        <v>427</v>
      </c>
      <c r="I24" s="21" t="s">
        <v>834</v>
      </c>
      <c r="J24" s="24">
        <v>0.4627</v>
      </c>
      <c r="K24" s="25" t="s">
        <v>752</v>
      </c>
    </row>
    <row r="25" spans="2:11" s="1" customFormat="1" ht="14.25" customHeight="1">
      <c r="B25" s="35">
        <v>22</v>
      </c>
      <c r="C25" s="19" t="s">
        <v>668</v>
      </c>
      <c r="D25" s="20">
        <v>38808</v>
      </c>
      <c r="E25" s="21" t="s">
        <v>701</v>
      </c>
      <c r="F25" s="21" t="s">
        <v>630</v>
      </c>
      <c r="G25" s="22">
        <v>51.728600649999997</v>
      </c>
      <c r="H25" s="23">
        <v>104</v>
      </c>
      <c r="I25" s="21" t="s">
        <v>834</v>
      </c>
      <c r="J25" s="24">
        <v>0.41599999999999998</v>
      </c>
      <c r="K25" s="25" t="s">
        <v>751</v>
      </c>
    </row>
    <row r="26" spans="2:11" s="1" customFormat="1" ht="14.25" customHeight="1">
      <c r="B26" s="35">
        <v>23</v>
      </c>
      <c r="C26" s="19" t="s">
        <v>669</v>
      </c>
      <c r="D26" s="20">
        <v>38808</v>
      </c>
      <c r="E26" s="21" t="s">
        <v>701</v>
      </c>
      <c r="F26" s="21" t="s">
        <v>630</v>
      </c>
      <c r="G26" s="22">
        <v>112.6389696</v>
      </c>
      <c r="H26" s="23">
        <v>208</v>
      </c>
      <c r="I26" s="21" t="s">
        <v>834</v>
      </c>
      <c r="J26" s="24">
        <v>0.78149999999999997</v>
      </c>
      <c r="K26" s="25" t="s">
        <v>751</v>
      </c>
    </row>
    <row r="27" spans="2:11" s="1" customFormat="1" ht="14.25" customHeight="1">
      <c r="B27" s="35">
        <v>24</v>
      </c>
      <c r="C27" s="19" t="s">
        <v>688</v>
      </c>
      <c r="D27" s="20">
        <v>38808</v>
      </c>
      <c r="E27" s="21" t="s">
        <v>701</v>
      </c>
      <c r="F27" s="21" t="s">
        <v>628</v>
      </c>
      <c r="G27" s="22">
        <v>244.35300000000001</v>
      </c>
      <c r="H27" s="23">
        <v>136</v>
      </c>
      <c r="I27" s="21" t="s">
        <v>834</v>
      </c>
      <c r="J27" s="24">
        <v>0.5</v>
      </c>
      <c r="K27" s="25" t="s">
        <v>752</v>
      </c>
    </row>
    <row r="28" spans="2:11" s="1" customFormat="1" ht="14.25" customHeight="1">
      <c r="B28" s="35">
        <v>25</v>
      </c>
      <c r="C28" s="19" t="s">
        <v>670</v>
      </c>
      <c r="D28" s="20">
        <v>38838</v>
      </c>
      <c r="E28" s="21" t="s">
        <v>701</v>
      </c>
      <c r="F28" s="21" t="s">
        <v>630</v>
      </c>
      <c r="G28" s="22">
        <v>39.019825519999998</v>
      </c>
      <c r="H28" s="23">
        <v>167</v>
      </c>
      <c r="I28" s="21" t="s">
        <v>834</v>
      </c>
      <c r="J28" s="24">
        <v>1</v>
      </c>
      <c r="K28" s="25" t="s">
        <v>751</v>
      </c>
    </row>
    <row r="29" spans="2:11" s="1" customFormat="1" ht="14.25" customHeight="1">
      <c r="B29" s="35">
        <v>26</v>
      </c>
      <c r="C29" s="19" t="s">
        <v>691</v>
      </c>
      <c r="D29" s="20">
        <v>38838</v>
      </c>
      <c r="E29" s="21" t="s">
        <v>701</v>
      </c>
      <c r="F29" s="21" t="s">
        <v>628</v>
      </c>
      <c r="G29" s="22">
        <v>19.468727559999998</v>
      </c>
      <c r="H29" s="23">
        <v>82</v>
      </c>
      <c r="I29" s="21" t="s">
        <v>834</v>
      </c>
      <c r="J29" s="24">
        <v>1</v>
      </c>
      <c r="K29" s="25" t="s">
        <v>751</v>
      </c>
    </row>
    <row r="30" spans="2:11" s="1" customFormat="1" ht="14.25" customHeight="1">
      <c r="B30" s="35">
        <v>27</v>
      </c>
      <c r="C30" s="19" t="s">
        <v>671</v>
      </c>
      <c r="D30" s="20">
        <v>38869</v>
      </c>
      <c r="E30" s="21" t="s">
        <v>701</v>
      </c>
      <c r="F30" s="21" t="s">
        <v>630</v>
      </c>
      <c r="G30" s="22">
        <v>251.39874140000001</v>
      </c>
      <c r="H30" s="23">
        <v>517</v>
      </c>
      <c r="I30" s="21" t="s">
        <v>834</v>
      </c>
      <c r="J30" s="24">
        <v>0.8</v>
      </c>
      <c r="K30" s="25" t="s">
        <v>751</v>
      </c>
    </row>
    <row r="31" spans="2:11" s="1" customFormat="1" ht="14.25" customHeight="1">
      <c r="B31" s="35">
        <v>28</v>
      </c>
      <c r="C31" s="19" t="s">
        <v>679</v>
      </c>
      <c r="D31" s="20">
        <v>38869</v>
      </c>
      <c r="E31" s="21" t="s">
        <v>701</v>
      </c>
      <c r="F31" s="21" t="s">
        <v>630</v>
      </c>
      <c r="G31" s="22">
        <v>66.044880000000006</v>
      </c>
      <c r="H31" s="23">
        <v>198</v>
      </c>
      <c r="I31" s="21" t="s">
        <v>834</v>
      </c>
      <c r="J31" s="24">
        <v>0.6</v>
      </c>
      <c r="K31" s="25" t="s">
        <v>752</v>
      </c>
    </row>
    <row r="32" spans="2:11" s="1" customFormat="1" ht="14.25" customHeight="1">
      <c r="B32" s="35">
        <v>29</v>
      </c>
      <c r="C32" s="19" t="s">
        <v>697</v>
      </c>
      <c r="D32" s="20">
        <v>38869</v>
      </c>
      <c r="E32" s="21" t="s">
        <v>701</v>
      </c>
      <c r="F32" s="21" t="s">
        <v>631</v>
      </c>
      <c r="G32" s="22">
        <v>134.52799999999999</v>
      </c>
      <c r="H32" s="23">
        <v>110</v>
      </c>
      <c r="I32" s="21" t="s">
        <v>834</v>
      </c>
      <c r="J32" s="24">
        <v>0.5</v>
      </c>
      <c r="K32" s="25" t="s">
        <v>751</v>
      </c>
    </row>
    <row r="33" spans="2:11" s="1" customFormat="1" ht="14.25" customHeight="1">
      <c r="B33" s="35">
        <v>30</v>
      </c>
      <c r="C33" s="19" t="s">
        <v>698</v>
      </c>
      <c r="D33" s="20">
        <v>38899</v>
      </c>
      <c r="E33" s="21" t="s">
        <v>702</v>
      </c>
      <c r="F33" s="21" t="s">
        <v>34</v>
      </c>
      <c r="G33" s="22">
        <v>31.225999999999999</v>
      </c>
      <c r="H33" s="23">
        <v>170</v>
      </c>
      <c r="I33" s="21" t="s">
        <v>834</v>
      </c>
      <c r="J33" s="24">
        <v>0.85</v>
      </c>
      <c r="K33" s="25" t="s">
        <v>751</v>
      </c>
    </row>
    <row r="34" spans="2:11" s="1" customFormat="1" ht="14.25" customHeight="1">
      <c r="B34" s="35">
        <v>31</v>
      </c>
      <c r="C34" s="19" t="s">
        <v>672</v>
      </c>
      <c r="D34" s="20">
        <v>38930</v>
      </c>
      <c r="E34" s="21" t="s">
        <v>702</v>
      </c>
      <c r="F34" s="21" t="s">
        <v>630</v>
      </c>
      <c r="G34" s="22">
        <v>48.695970580000001</v>
      </c>
      <c r="H34" s="23">
        <v>56</v>
      </c>
      <c r="I34" s="21" t="s">
        <v>834</v>
      </c>
      <c r="J34" s="24">
        <v>1</v>
      </c>
      <c r="K34" s="25" t="s">
        <v>751</v>
      </c>
    </row>
    <row r="35" spans="2:11" s="1" customFormat="1" ht="14.25" customHeight="1">
      <c r="B35" s="35">
        <v>32</v>
      </c>
      <c r="C35" s="19" t="s">
        <v>673</v>
      </c>
      <c r="D35" s="20">
        <v>38930</v>
      </c>
      <c r="E35" s="21" t="s">
        <v>702</v>
      </c>
      <c r="F35" s="21" t="s">
        <v>630</v>
      </c>
      <c r="G35" s="22">
        <v>81.393714349999996</v>
      </c>
      <c r="H35" s="23">
        <v>156</v>
      </c>
      <c r="I35" s="21" t="s">
        <v>834</v>
      </c>
      <c r="J35" s="24">
        <v>1</v>
      </c>
      <c r="K35" s="25" t="s">
        <v>751</v>
      </c>
    </row>
    <row r="36" spans="2:11" s="1" customFormat="1" ht="14.25" customHeight="1">
      <c r="B36" s="35">
        <v>33</v>
      </c>
      <c r="C36" s="19" t="s">
        <v>674</v>
      </c>
      <c r="D36" s="20">
        <v>38930</v>
      </c>
      <c r="E36" s="21" t="s">
        <v>702</v>
      </c>
      <c r="F36" s="21" t="s">
        <v>630</v>
      </c>
      <c r="G36" s="22">
        <v>32.399740129999998</v>
      </c>
      <c r="H36" s="23">
        <v>54</v>
      </c>
      <c r="I36" s="21" t="s">
        <v>834</v>
      </c>
      <c r="J36" s="24">
        <v>1</v>
      </c>
      <c r="K36" s="25" t="s">
        <v>751</v>
      </c>
    </row>
    <row r="37" spans="2:11" s="1" customFormat="1" ht="14.25" customHeight="1">
      <c r="B37" s="35">
        <v>34</v>
      </c>
      <c r="C37" s="19" t="s">
        <v>680</v>
      </c>
      <c r="D37" s="20">
        <v>38930</v>
      </c>
      <c r="E37" s="21" t="s">
        <v>702</v>
      </c>
      <c r="F37" s="21" t="s">
        <v>630</v>
      </c>
      <c r="G37" s="22">
        <v>69.712427970000007</v>
      </c>
      <c r="H37" s="23">
        <v>188</v>
      </c>
      <c r="I37" s="21" t="s">
        <v>834</v>
      </c>
      <c r="J37" s="24">
        <v>1</v>
      </c>
      <c r="K37" s="25" t="s">
        <v>751</v>
      </c>
    </row>
    <row r="38" spans="2:11" s="1" customFormat="1" ht="14.25" customHeight="1">
      <c r="B38" s="35">
        <v>35</v>
      </c>
      <c r="C38" s="19" t="s">
        <v>675</v>
      </c>
      <c r="D38" s="20">
        <v>38961</v>
      </c>
      <c r="E38" s="21" t="s">
        <v>702</v>
      </c>
      <c r="F38" s="21" t="s">
        <v>630</v>
      </c>
      <c r="G38" s="22">
        <v>33.612008000000003</v>
      </c>
      <c r="H38" s="23">
        <v>48</v>
      </c>
      <c r="I38" s="21" t="s">
        <v>834</v>
      </c>
      <c r="J38" s="24">
        <v>0.24</v>
      </c>
      <c r="K38" s="25" t="s">
        <v>752</v>
      </c>
    </row>
    <row r="39" spans="2:11" s="1" customFormat="1" ht="14.25" customHeight="1">
      <c r="B39" s="35">
        <v>36</v>
      </c>
      <c r="C39" s="19" t="s">
        <v>689</v>
      </c>
      <c r="D39" s="20">
        <v>38961</v>
      </c>
      <c r="E39" s="21" t="s">
        <v>702</v>
      </c>
      <c r="F39" s="21" t="s">
        <v>628</v>
      </c>
      <c r="G39" s="22">
        <v>338.94352445999999</v>
      </c>
      <c r="H39" s="23">
        <v>102</v>
      </c>
      <c r="I39" s="21" t="s">
        <v>834</v>
      </c>
      <c r="J39" s="24">
        <v>0.45</v>
      </c>
      <c r="K39" s="25" t="s">
        <v>751</v>
      </c>
    </row>
    <row r="40" spans="2:11" s="1" customFormat="1" ht="14.25" customHeight="1">
      <c r="B40" s="35">
        <v>37</v>
      </c>
      <c r="C40" s="19" t="s">
        <v>665</v>
      </c>
      <c r="D40" s="20">
        <v>38991</v>
      </c>
      <c r="E40" s="21" t="s">
        <v>703</v>
      </c>
      <c r="F40" s="21" t="s">
        <v>630</v>
      </c>
      <c r="G40" s="22">
        <v>35.622041250000002</v>
      </c>
      <c r="H40" s="23">
        <v>37</v>
      </c>
      <c r="I40" s="21" t="s">
        <v>834</v>
      </c>
      <c r="J40" s="24">
        <v>1</v>
      </c>
      <c r="K40" s="25" t="s">
        <v>751</v>
      </c>
    </row>
    <row r="41" spans="2:11" s="1" customFormat="1" ht="14.25" customHeight="1">
      <c r="B41" s="35">
        <v>38</v>
      </c>
      <c r="C41" s="19" t="s">
        <v>654</v>
      </c>
      <c r="D41" s="20">
        <v>38991</v>
      </c>
      <c r="E41" s="21" t="s">
        <v>703</v>
      </c>
      <c r="F41" s="21" t="s">
        <v>630</v>
      </c>
      <c r="G41" s="22">
        <v>69.803825000000003</v>
      </c>
      <c r="H41" s="23">
        <v>108</v>
      </c>
      <c r="I41" s="21" t="s">
        <v>834</v>
      </c>
      <c r="J41" s="24">
        <v>0.8</v>
      </c>
      <c r="K41" s="25" t="s">
        <v>751</v>
      </c>
    </row>
    <row r="42" spans="2:11" s="1" customFormat="1" ht="14.25" customHeight="1">
      <c r="B42" s="35">
        <v>39</v>
      </c>
      <c r="C42" s="19" t="s">
        <v>686</v>
      </c>
      <c r="D42" s="20">
        <v>38991</v>
      </c>
      <c r="E42" s="21" t="s">
        <v>703</v>
      </c>
      <c r="F42" s="21" t="s">
        <v>629</v>
      </c>
      <c r="G42" s="22">
        <v>121.63793217</v>
      </c>
      <c r="H42" s="23">
        <v>253</v>
      </c>
      <c r="I42" s="21" t="s">
        <v>834</v>
      </c>
      <c r="J42" s="24">
        <v>0.5</v>
      </c>
      <c r="K42" s="25" t="s">
        <v>752</v>
      </c>
    </row>
    <row r="43" spans="2:11" s="1" customFormat="1" ht="14.25" customHeight="1">
      <c r="B43" s="35">
        <v>40</v>
      </c>
      <c r="C43" s="19" t="s">
        <v>694</v>
      </c>
      <c r="D43" s="20">
        <v>38991</v>
      </c>
      <c r="E43" s="21" t="s">
        <v>703</v>
      </c>
      <c r="F43" s="21" t="s">
        <v>628</v>
      </c>
      <c r="G43" s="22">
        <v>30.77225185</v>
      </c>
      <c r="H43" s="23">
        <v>160</v>
      </c>
      <c r="I43" s="21" t="s">
        <v>834</v>
      </c>
      <c r="J43" s="24">
        <v>1</v>
      </c>
      <c r="K43" s="25" t="s">
        <v>751</v>
      </c>
    </row>
    <row r="44" spans="2:11" s="1" customFormat="1" ht="14.25" customHeight="1">
      <c r="B44" s="35">
        <v>41</v>
      </c>
      <c r="C44" s="19" t="s">
        <v>695</v>
      </c>
      <c r="D44" s="20">
        <v>38991</v>
      </c>
      <c r="E44" s="21" t="s">
        <v>703</v>
      </c>
      <c r="F44" s="21" t="s">
        <v>628</v>
      </c>
      <c r="G44" s="22">
        <v>43.675895549999993</v>
      </c>
      <c r="H44" s="23">
        <v>229</v>
      </c>
      <c r="I44" s="21" t="s">
        <v>834</v>
      </c>
      <c r="J44" s="24">
        <v>0.5</v>
      </c>
      <c r="K44" s="25" t="s">
        <v>752</v>
      </c>
    </row>
    <row r="45" spans="2:11" s="1" customFormat="1" ht="14.25" customHeight="1">
      <c r="B45" s="35">
        <v>42</v>
      </c>
      <c r="C45" s="19" t="s">
        <v>696</v>
      </c>
      <c r="D45" s="20">
        <v>38991</v>
      </c>
      <c r="E45" s="21" t="s">
        <v>703</v>
      </c>
      <c r="F45" s="21" t="s">
        <v>1256</v>
      </c>
      <c r="G45" s="22">
        <v>16.397987390000001</v>
      </c>
      <c r="H45" s="23">
        <v>52</v>
      </c>
      <c r="I45" s="21" t="s">
        <v>834</v>
      </c>
      <c r="J45" s="24">
        <v>0.5</v>
      </c>
      <c r="K45" s="25" t="s">
        <v>752</v>
      </c>
    </row>
    <row r="46" spans="2:11" s="1" customFormat="1" ht="14.25" customHeight="1">
      <c r="B46" s="35">
        <v>43</v>
      </c>
      <c r="C46" s="19" t="s">
        <v>676</v>
      </c>
      <c r="D46" s="20">
        <v>39022</v>
      </c>
      <c r="E46" s="21" t="s">
        <v>703</v>
      </c>
      <c r="F46" s="21" t="s">
        <v>630</v>
      </c>
      <c r="G46" s="22">
        <v>72.556857589999993</v>
      </c>
      <c r="H46" s="23">
        <v>106</v>
      </c>
      <c r="I46" s="21" t="s">
        <v>834</v>
      </c>
      <c r="J46" s="24">
        <v>0.7</v>
      </c>
      <c r="K46" s="25" t="s">
        <v>751</v>
      </c>
    </row>
    <row r="47" spans="2:11" s="1" customFormat="1" ht="14.25" customHeight="1">
      <c r="B47" s="35">
        <v>44</v>
      </c>
      <c r="C47" s="19" t="s">
        <v>677</v>
      </c>
      <c r="D47" s="20">
        <v>39022</v>
      </c>
      <c r="E47" s="21" t="s">
        <v>703</v>
      </c>
      <c r="F47" s="21" t="s">
        <v>630</v>
      </c>
      <c r="G47" s="22">
        <v>32.811579809999998</v>
      </c>
      <c r="H47" s="23">
        <v>47</v>
      </c>
      <c r="I47" s="21" t="s">
        <v>834</v>
      </c>
      <c r="J47" s="24">
        <v>0.38500000000000001</v>
      </c>
      <c r="K47" s="25" t="s">
        <v>752</v>
      </c>
    </row>
    <row r="48" spans="2:11" s="1" customFormat="1" ht="14.25" customHeight="1">
      <c r="B48" s="35">
        <v>45</v>
      </c>
      <c r="C48" s="19" t="s">
        <v>681</v>
      </c>
      <c r="D48" s="20">
        <v>39022</v>
      </c>
      <c r="E48" s="21" t="s">
        <v>703</v>
      </c>
      <c r="F48" s="21" t="s">
        <v>630</v>
      </c>
      <c r="G48" s="22">
        <v>155.23766064</v>
      </c>
      <c r="H48" s="23">
        <v>392</v>
      </c>
      <c r="I48" s="21" t="s">
        <v>834</v>
      </c>
      <c r="J48" s="24">
        <v>1</v>
      </c>
      <c r="K48" s="25" t="s">
        <v>751</v>
      </c>
    </row>
    <row r="49" spans="2:11" s="1" customFormat="1" ht="14.25" customHeight="1">
      <c r="B49" s="35">
        <v>46</v>
      </c>
      <c r="C49" s="19" t="s">
        <v>692</v>
      </c>
      <c r="D49" s="20">
        <v>39022</v>
      </c>
      <c r="E49" s="21" t="s">
        <v>703</v>
      </c>
      <c r="F49" s="21" t="s">
        <v>628</v>
      </c>
      <c r="G49" s="22">
        <v>198.5</v>
      </c>
      <c r="H49" s="23">
        <v>171</v>
      </c>
      <c r="I49" s="21" t="s">
        <v>834</v>
      </c>
      <c r="J49" s="24">
        <v>0.92549999999999999</v>
      </c>
      <c r="K49" s="25" t="s">
        <v>751</v>
      </c>
    </row>
    <row r="50" spans="2:11" s="1" customFormat="1" ht="14.25" customHeight="1">
      <c r="B50" s="35">
        <v>47</v>
      </c>
      <c r="C50" s="19" t="s">
        <v>693</v>
      </c>
      <c r="D50" s="20">
        <v>39022</v>
      </c>
      <c r="E50" s="21" t="s">
        <v>703</v>
      </c>
      <c r="F50" s="21" t="s">
        <v>628</v>
      </c>
      <c r="G50" s="22">
        <v>146.96199999999999</v>
      </c>
      <c r="H50" s="23">
        <v>281</v>
      </c>
      <c r="I50" s="21" t="s">
        <v>834</v>
      </c>
      <c r="J50" s="24">
        <v>0.92600000000000005</v>
      </c>
      <c r="K50" s="25" t="s">
        <v>751</v>
      </c>
    </row>
    <row r="51" spans="2:11" s="1" customFormat="1" ht="14.25" customHeight="1">
      <c r="B51" s="35">
        <v>48</v>
      </c>
      <c r="C51" s="19" t="s">
        <v>666</v>
      </c>
      <c r="D51" s="20">
        <v>39052</v>
      </c>
      <c r="E51" s="21" t="s">
        <v>703</v>
      </c>
      <c r="F51" s="21" t="s">
        <v>630</v>
      </c>
      <c r="G51" s="22">
        <v>19.5533435</v>
      </c>
      <c r="H51" s="23">
        <v>15</v>
      </c>
      <c r="I51" s="21" t="s">
        <v>834</v>
      </c>
      <c r="J51" s="24">
        <v>0.51300000000000001</v>
      </c>
      <c r="K51" s="25" t="s">
        <v>751</v>
      </c>
    </row>
    <row r="52" spans="2:11" s="1" customFormat="1" ht="14.25" customHeight="1">
      <c r="B52" s="35">
        <v>49</v>
      </c>
      <c r="C52" s="19" t="s">
        <v>678</v>
      </c>
      <c r="D52" s="20">
        <v>39052</v>
      </c>
      <c r="E52" s="21" t="s">
        <v>703</v>
      </c>
      <c r="F52" s="21" t="s">
        <v>630</v>
      </c>
      <c r="G52" s="22">
        <v>63.240360000000003</v>
      </c>
      <c r="H52" s="23">
        <v>57</v>
      </c>
      <c r="I52" s="21" t="s">
        <v>834</v>
      </c>
      <c r="J52" s="24">
        <v>0.5</v>
      </c>
      <c r="K52" s="25" t="s">
        <v>751</v>
      </c>
    </row>
    <row r="53" spans="2:11" s="1" customFormat="1" ht="14.25" customHeight="1">
      <c r="B53" s="35">
        <v>50</v>
      </c>
      <c r="C53" s="19" t="s">
        <v>682</v>
      </c>
      <c r="D53" s="20">
        <v>39052</v>
      </c>
      <c r="E53" s="21" t="s">
        <v>703</v>
      </c>
      <c r="F53" s="21" t="s">
        <v>630</v>
      </c>
      <c r="G53" s="22">
        <v>14.287220999999999</v>
      </c>
      <c r="H53" s="23">
        <v>91</v>
      </c>
      <c r="I53" s="21" t="s">
        <v>749</v>
      </c>
      <c r="J53" s="24">
        <v>0.63319999999999999</v>
      </c>
      <c r="K53" s="25" t="s">
        <v>751</v>
      </c>
    </row>
    <row r="54" spans="2:11" s="1" customFormat="1" ht="14.25" customHeight="1">
      <c r="B54" s="35">
        <v>51</v>
      </c>
      <c r="C54" s="19" t="s">
        <v>683</v>
      </c>
      <c r="D54" s="20">
        <v>39052</v>
      </c>
      <c r="E54" s="21" t="s">
        <v>703</v>
      </c>
      <c r="F54" s="21" t="s">
        <v>630</v>
      </c>
      <c r="G54" s="22">
        <v>37.629751340000006</v>
      </c>
      <c r="H54" s="23">
        <v>358</v>
      </c>
      <c r="I54" s="21" t="s">
        <v>749</v>
      </c>
      <c r="J54" s="24">
        <v>0.8</v>
      </c>
      <c r="K54" s="25" t="s">
        <v>751</v>
      </c>
    </row>
    <row r="55" spans="2:11" s="1" customFormat="1" ht="14.25" customHeight="1">
      <c r="B55" s="35">
        <v>52</v>
      </c>
      <c r="C55" s="19" t="s">
        <v>684</v>
      </c>
      <c r="D55" s="20">
        <v>39052</v>
      </c>
      <c r="E55" s="21" t="s">
        <v>703</v>
      </c>
      <c r="F55" s="21" t="s">
        <v>630</v>
      </c>
      <c r="G55" s="22">
        <v>11.691364960000001</v>
      </c>
      <c r="H55" s="23">
        <v>123</v>
      </c>
      <c r="I55" s="21" t="s">
        <v>749</v>
      </c>
      <c r="J55" s="24">
        <v>0.5</v>
      </c>
      <c r="K55" s="25" t="s">
        <v>751</v>
      </c>
    </row>
    <row r="56" spans="2:11" s="1" customFormat="1" ht="14.25" customHeight="1">
      <c r="B56" s="35">
        <v>53</v>
      </c>
      <c r="C56" s="19" t="s">
        <v>685</v>
      </c>
      <c r="D56" s="20">
        <v>39052</v>
      </c>
      <c r="E56" s="21" t="s">
        <v>703</v>
      </c>
      <c r="F56" s="21" t="s">
        <v>629</v>
      </c>
      <c r="G56" s="22">
        <v>21.176746999999999</v>
      </c>
      <c r="H56" s="23">
        <v>148</v>
      </c>
      <c r="I56" s="21" t="s">
        <v>749</v>
      </c>
      <c r="J56" s="24">
        <v>0.7</v>
      </c>
      <c r="K56" s="25" t="s">
        <v>751</v>
      </c>
    </row>
    <row r="57" spans="2:11" s="1" customFormat="1" ht="14.25" customHeight="1">
      <c r="B57" s="35">
        <v>54</v>
      </c>
      <c r="C57" s="19" t="s">
        <v>687</v>
      </c>
      <c r="D57" s="20">
        <v>39052</v>
      </c>
      <c r="E57" s="21" t="s">
        <v>703</v>
      </c>
      <c r="F57" s="21" t="s">
        <v>629</v>
      </c>
      <c r="G57" s="22">
        <v>110.42243506</v>
      </c>
      <c r="H57" s="23">
        <v>282</v>
      </c>
      <c r="I57" s="21" t="s">
        <v>834</v>
      </c>
      <c r="J57" s="24">
        <v>0.5</v>
      </c>
      <c r="K57" s="25" t="s">
        <v>751</v>
      </c>
    </row>
    <row r="58" spans="2:11" s="1" customFormat="1" ht="14.25" customHeight="1">
      <c r="B58" s="35">
        <v>55</v>
      </c>
      <c r="C58" s="19" t="s">
        <v>699</v>
      </c>
      <c r="D58" s="20">
        <v>39052</v>
      </c>
      <c r="E58" s="21" t="s">
        <v>703</v>
      </c>
      <c r="F58" s="21" t="s">
        <v>34</v>
      </c>
      <c r="G58" s="22">
        <v>30.047193</v>
      </c>
      <c r="H58" s="23">
        <v>117</v>
      </c>
      <c r="I58" s="21" t="s">
        <v>834</v>
      </c>
      <c r="J58" s="24">
        <v>0.5</v>
      </c>
      <c r="K58" s="25" t="s">
        <v>751</v>
      </c>
    </row>
    <row r="59" spans="2:11" s="1" customFormat="1" ht="14.25" customHeight="1">
      <c r="B59" s="35">
        <v>56</v>
      </c>
      <c r="C59" s="19" t="s">
        <v>231</v>
      </c>
      <c r="D59" s="20">
        <v>39114</v>
      </c>
      <c r="E59" s="21" t="s">
        <v>228</v>
      </c>
      <c r="F59" s="21" t="s">
        <v>628</v>
      </c>
      <c r="G59" s="22">
        <v>37.232999999999997</v>
      </c>
      <c r="H59" s="23">
        <v>14</v>
      </c>
      <c r="I59" s="21" t="s">
        <v>834</v>
      </c>
      <c r="J59" s="24">
        <v>0.99159999999999993</v>
      </c>
      <c r="K59" s="25" t="s">
        <v>751</v>
      </c>
    </row>
    <row r="60" spans="2:11" s="1" customFormat="1" ht="14.25" customHeight="1">
      <c r="B60" s="35">
        <v>57</v>
      </c>
      <c r="C60" s="19" t="s">
        <v>232</v>
      </c>
      <c r="D60" s="20">
        <v>39142</v>
      </c>
      <c r="E60" s="21" t="s">
        <v>228</v>
      </c>
      <c r="F60" s="21" t="s">
        <v>630</v>
      </c>
      <c r="G60" s="22">
        <v>28.76539331</v>
      </c>
      <c r="H60" s="23">
        <v>22</v>
      </c>
      <c r="I60" s="21" t="s">
        <v>834</v>
      </c>
      <c r="J60" s="24">
        <v>0.5</v>
      </c>
      <c r="K60" s="25" t="s">
        <v>751</v>
      </c>
    </row>
    <row r="61" spans="2:11" s="1" customFormat="1" ht="14.25" customHeight="1">
      <c r="B61" s="35">
        <v>58</v>
      </c>
      <c r="C61" s="19" t="s">
        <v>233</v>
      </c>
      <c r="D61" s="20">
        <v>39142</v>
      </c>
      <c r="E61" s="21" t="s">
        <v>228</v>
      </c>
      <c r="F61" s="21" t="s">
        <v>34</v>
      </c>
      <c r="G61" s="22">
        <v>23.945471730000001</v>
      </c>
      <c r="H61" s="23">
        <v>96</v>
      </c>
      <c r="I61" s="21" t="s">
        <v>834</v>
      </c>
      <c r="J61" s="24">
        <v>0.5</v>
      </c>
      <c r="K61" s="25" t="s">
        <v>751</v>
      </c>
    </row>
    <row r="62" spans="2:11" s="1" customFormat="1" ht="14.25" customHeight="1">
      <c r="B62" s="35">
        <v>59</v>
      </c>
      <c r="C62" s="19" t="s">
        <v>234</v>
      </c>
      <c r="D62" s="20">
        <v>39142</v>
      </c>
      <c r="E62" s="21" t="s">
        <v>228</v>
      </c>
      <c r="F62" s="21" t="s">
        <v>633</v>
      </c>
      <c r="G62" s="22">
        <v>46.837000000000003</v>
      </c>
      <c r="H62" s="23">
        <v>94</v>
      </c>
      <c r="I62" s="21" t="s">
        <v>834</v>
      </c>
      <c r="J62" s="24">
        <v>0.72</v>
      </c>
      <c r="K62" s="25" t="s">
        <v>751</v>
      </c>
    </row>
    <row r="63" spans="2:11" s="1" customFormat="1" ht="14.25" customHeight="1">
      <c r="B63" s="35">
        <v>60</v>
      </c>
      <c r="C63" s="19" t="s">
        <v>235</v>
      </c>
      <c r="D63" s="20">
        <v>39173</v>
      </c>
      <c r="E63" s="21" t="s">
        <v>229</v>
      </c>
      <c r="F63" s="21" t="s">
        <v>628</v>
      </c>
      <c r="G63" s="22">
        <v>25.426861169999999</v>
      </c>
      <c r="H63" s="23">
        <v>69</v>
      </c>
      <c r="I63" s="21" t="s">
        <v>834</v>
      </c>
      <c r="J63" s="24">
        <v>0.75</v>
      </c>
      <c r="K63" s="25" t="s">
        <v>751</v>
      </c>
    </row>
    <row r="64" spans="2:11" s="1" customFormat="1" ht="14.25" customHeight="1">
      <c r="B64" s="35">
        <v>61</v>
      </c>
      <c r="C64" s="19" t="s">
        <v>236</v>
      </c>
      <c r="D64" s="20">
        <v>39173</v>
      </c>
      <c r="E64" s="21" t="s">
        <v>229</v>
      </c>
      <c r="F64" s="21" t="s">
        <v>628</v>
      </c>
      <c r="G64" s="22">
        <v>53.04822557</v>
      </c>
      <c r="H64" s="23">
        <v>362</v>
      </c>
      <c r="I64" s="21" t="s">
        <v>834</v>
      </c>
      <c r="J64" s="24">
        <v>0.75</v>
      </c>
      <c r="K64" s="25" t="s">
        <v>751</v>
      </c>
    </row>
    <row r="65" spans="2:11" s="1" customFormat="1" ht="14.25" customHeight="1">
      <c r="B65" s="35">
        <v>62</v>
      </c>
      <c r="C65" s="19" t="s">
        <v>237</v>
      </c>
      <c r="D65" s="20">
        <v>39173</v>
      </c>
      <c r="E65" s="21" t="s">
        <v>229</v>
      </c>
      <c r="F65" s="21" t="s">
        <v>630</v>
      </c>
      <c r="G65" s="22">
        <v>27.984000000000002</v>
      </c>
      <c r="H65" s="23">
        <v>40</v>
      </c>
      <c r="I65" s="21" t="s">
        <v>834</v>
      </c>
      <c r="J65" s="24">
        <v>0.32500000000000001</v>
      </c>
      <c r="K65" s="25" t="s">
        <v>751</v>
      </c>
    </row>
    <row r="66" spans="2:11" s="1" customFormat="1" ht="14.25" customHeight="1">
      <c r="B66" s="35">
        <v>63</v>
      </c>
      <c r="C66" s="19" t="s">
        <v>238</v>
      </c>
      <c r="D66" s="20">
        <v>39173</v>
      </c>
      <c r="E66" s="21" t="s">
        <v>229</v>
      </c>
      <c r="F66" s="21" t="s">
        <v>630</v>
      </c>
      <c r="G66" s="22">
        <v>62.858103100000001</v>
      </c>
      <c r="H66" s="23">
        <v>272</v>
      </c>
      <c r="I66" s="21" t="s">
        <v>834</v>
      </c>
      <c r="J66" s="24">
        <v>0.63</v>
      </c>
      <c r="K66" s="25" t="s">
        <v>751</v>
      </c>
    </row>
    <row r="67" spans="2:11" s="1" customFormat="1" ht="14.25" customHeight="1">
      <c r="B67" s="35">
        <v>64</v>
      </c>
      <c r="C67" s="19" t="s">
        <v>1257</v>
      </c>
      <c r="D67" s="20">
        <v>39203</v>
      </c>
      <c r="E67" s="21" t="s">
        <v>229</v>
      </c>
      <c r="F67" s="21" t="s">
        <v>1256</v>
      </c>
      <c r="G67" s="22">
        <v>96.488235000000003</v>
      </c>
      <c r="H67" s="23">
        <v>147</v>
      </c>
      <c r="I67" s="21" t="s">
        <v>834</v>
      </c>
      <c r="J67" s="24">
        <v>0.65</v>
      </c>
      <c r="K67" s="25" t="s">
        <v>752</v>
      </c>
    </row>
    <row r="68" spans="2:11" s="1" customFormat="1" ht="14.25" customHeight="1">
      <c r="B68" s="35">
        <v>65</v>
      </c>
      <c r="C68" s="19" t="s">
        <v>239</v>
      </c>
      <c r="D68" s="20">
        <v>39203</v>
      </c>
      <c r="E68" s="21" t="s">
        <v>229</v>
      </c>
      <c r="F68" s="21" t="s">
        <v>630</v>
      </c>
      <c r="G68" s="22">
        <v>41.237879999999997</v>
      </c>
      <c r="H68" s="23">
        <v>142</v>
      </c>
      <c r="I68" s="21" t="s">
        <v>834</v>
      </c>
      <c r="J68" s="24">
        <v>1</v>
      </c>
      <c r="K68" s="25" t="s">
        <v>751</v>
      </c>
    </row>
    <row r="69" spans="2:11" s="1" customFormat="1" ht="14.25" customHeight="1">
      <c r="B69" s="35">
        <v>66</v>
      </c>
      <c r="C69" s="19" t="s">
        <v>636</v>
      </c>
      <c r="D69" s="20">
        <v>39234</v>
      </c>
      <c r="E69" s="21" t="s">
        <v>229</v>
      </c>
      <c r="F69" s="21" t="s">
        <v>630</v>
      </c>
      <c r="G69" s="22">
        <v>11.67208832</v>
      </c>
      <c r="H69" s="23">
        <v>20</v>
      </c>
      <c r="I69" s="21" t="s">
        <v>834</v>
      </c>
      <c r="J69" s="24">
        <v>0.7</v>
      </c>
      <c r="K69" s="25" t="s">
        <v>751</v>
      </c>
    </row>
    <row r="70" spans="2:11" s="1" customFormat="1" ht="14.25" customHeight="1">
      <c r="B70" s="35">
        <v>67</v>
      </c>
      <c r="C70" s="19" t="s">
        <v>637</v>
      </c>
      <c r="D70" s="20">
        <v>39234</v>
      </c>
      <c r="E70" s="21" t="s">
        <v>229</v>
      </c>
      <c r="F70" s="21" t="s">
        <v>630</v>
      </c>
      <c r="G70" s="22">
        <v>42.940226750000001</v>
      </c>
      <c r="H70" s="23">
        <v>50</v>
      </c>
      <c r="I70" s="21" t="s">
        <v>834</v>
      </c>
      <c r="J70" s="24">
        <v>0.7</v>
      </c>
      <c r="K70" s="25" t="s">
        <v>751</v>
      </c>
    </row>
    <row r="71" spans="2:11" s="1" customFormat="1" ht="14.25" customHeight="1">
      <c r="B71" s="35">
        <v>68</v>
      </c>
      <c r="C71" s="19" t="s">
        <v>240</v>
      </c>
      <c r="D71" s="20">
        <v>39234</v>
      </c>
      <c r="E71" s="21" t="s">
        <v>229</v>
      </c>
      <c r="F71" s="21" t="s">
        <v>628</v>
      </c>
      <c r="G71" s="22">
        <v>25.742999999999999</v>
      </c>
      <c r="H71" s="23">
        <v>48</v>
      </c>
      <c r="I71" s="21" t="s">
        <v>834</v>
      </c>
      <c r="J71" s="24">
        <v>0.97499999999999998</v>
      </c>
      <c r="K71" s="25" t="s">
        <v>751</v>
      </c>
    </row>
    <row r="72" spans="2:11" s="1" customFormat="1" ht="14.25" customHeight="1">
      <c r="B72" s="35">
        <v>69</v>
      </c>
      <c r="C72" s="19" t="s">
        <v>241</v>
      </c>
      <c r="D72" s="20">
        <v>39234</v>
      </c>
      <c r="E72" s="21" t="s">
        <v>229</v>
      </c>
      <c r="F72" s="21" t="s">
        <v>630</v>
      </c>
      <c r="G72" s="22">
        <v>21.20664777</v>
      </c>
      <c r="H72" s="23">
        <v>47</v>
      </c>
      <c r="I72" s="21" t="s">
        <v>834</v>
      </c>
      <c r="J72" s="24">
        <v>0.7</v>
      </c>
      <c r="K72" s="25" t="s">
        <v>751</v>
      </c>
    </row>
    <row r="73" spans="2:11" s="12" customFormat="1" ht="14.25" customHeight="1">
      <c r="B73" s="35">
        <v>70</v>
      </c>
      <c r="C73" s="19" t="s">
        <v>727</v>
      </c>
      <c r="D73" s="20">
        <v>39264</v>
      </c>
      <c r="E73" s="21" t="s">
        <v>230</v>
      </c>
      <c r="F73" s="21" t="s">
        <v>628</v>
      </c>
      <c r="G73" s="22">
        <v>38.262999999999998</v>
      </c>
      <c r="H73" s="23">
        <v>261</v>
      </c>
      <c r="I73" s="21" t="s">
        <v>834</v>
      </c>
      <c r="J73" s="24">
        <v>0.52</v>
      </c>
      <c r="K73" s="25" t="s">
        <v>751</v>
      </c>
    </row>
    <row r="74" spans="2:11" s="1" customFormat="1" ht="14.25" customHeight="1">
      <c r="B74" s="35">
        <v>71</v>
      </c>
      <c r="C74" s="19" t="s">
        <v>638</v>
      </c>
      <c r="D74" s="20">
        <v>39264</v>
      </c>
      <c r="E74" s="21" t="s">
        <v>230</v>
      </c>
      <c r="F74" s="21" t="s">
        <v>1256</v>
      </c>
      <c r="G74" s="22">
        <v>53.640375999999996</v>
      </c>
      <c r="H74" s="23">
        <v>171</v>
      </c>
      <c r="I74" s="21" t="s">
        <v>834</v>
      </c>
      <c r="J74" s="24">
        <v>0.55000000000000004</v>
      </c>
      <c r="K74" s="25" t="s">
        <v>752</v>
      </c>
    </row>
    <row r="75" spans="2:11" s="1" customFormat="1" ht="14.25" customHeight="1">
      <c r="B75" s="35">
        <v>72</v>
      </c>
      <c r="C75" s="19" t="s">
        <v>639</v>
      </c>
      <c r="D75" s="20">
        <v>39264</v>
      </c>
      <c r="E75" s="21" t="s">
        <v>230</v>
      </c>
      <c r="F75" s="21" t="s">
        <v>630</v>
      </c>
      <c r="G75" s="22">
        <v>57.295938</v>
      </c>
      <c r="H75" s="23">
        <v>192</v>
      </c>
      <c r="I75" s="21" t="s">
        <v>834</v>
      </c>
      <c r="J75" s="24">
        <v>1</v>
      </c>
      <c r="K75" s="25" t="s">
        <v>751</v>
      </c>
    </row>
    <row r="76" spans="2:11" s="1" customFormat="1" ht="14.25" customHeight="1">
      <c r="B76" s="35">
        <v>73</v>
      </c>
      <c r="C76" s="19" t="s">
        <v>242</v>
      </c>
      <c r="D76" s="20">
        <v>39264</v>
      </c>
      <c r="E76" s="21" t="s">
        <v>230</v>
      </c>
      <c r="F76" s="21" t="s">
        <v>628</v>
      </c>
      <c r="G76" s="22">
        <v>19.767529</v>
      </c>
      <c r="H76" s="23">
        <v>40</v>
      </c>
      <c r="I76" s="21" t="s">
        <v>834</v>
      </c>
      <c r="J76" s="24">
        <v>0.9998999999999999</v>
      </c>
      <c r="K76" s="25" t="s">
        <v>751</v>
      </c>
    </row>
    <row r="77" spans="2:11" s="1" customFormat="1" ht="14.25" customHeight="1">
      <c r="B77" s="35">
        <v>74</v>
      </c>
      <c r="C77" s="19" t="s">
        <v>728</v>
      </c>
      <c r="D77" s="20">
        <v>39295</v>
      </c>
      <c r="E77" s="21" t="s">
        <v>230</v>
      </c>
      <c r="F77" s="21" t="s">
        <v>629</v>
      </c>
      <c r="G77" s="22">
        <v>36.451000000000001</v>
      </c>
      <c r="H77" s="23">
        <v>388</v>
      </c>
      <c r="I77" s="21" t="s">
        <v>834</v>
      </c>
      <c r="J77" s="24">
        <v>0.26</v>
      </c>
      <c r="K77" s="25" t="s">
        <v>751</v>
      </c>
    </row>
    <row r="78" spans="2:11" s="1" customFormat="1" ht="14.25" customHeight="1">
      <c r="B78" s="35">
        <v>75</v>
      </c>
      <c r="C78" s="19" t="s">
        <v>243</v>
      </c>
      <c r="D78" s="20">
        <v>39295</v>
      </c>
      <c r="E78" s="21" t="s">
        <v>230</v>
      </c>
      <c r="F78" s="21" t="s">
        <v>630</v>
      </c>
      <c r="G78" s="22">
        <v>99.247665580000003</v>
      </c>
      <c r="H78" s="23">
        <v>82</v>
      </c>
      <c r="I78" s="21" t="s">
        <v>834</v>
      </c>
      <c r="J78" s="24">
        <v>0.5</v>
      </c>
      <c r="K78" s="25" t="s">
        <v>751</v>
      </c>
    </row>
    <row r="79" spans="2:11" s="1" customFormat="1" ht="14.25" customHeight="1">
      <c r="B79" s="35">
        <v>76</v>
      </c>
      <c r="C79" s="19" t="s">
        <v>634</v>
      </c>
      <c r="D79" s="20">
        <v>39295</v>
      </c>
      <c r="E79" s="21" t="s">
        <v>230</v>
      </c>
      <c r="F79" s="21" t="s">
        <v>632</v>
      </c>
      <c r="G79" s="22">
        <v>38.991932220000002</v>
      </c>
      <c r="H79" s="23">
        <v>96</v>
      </c>
      <c r="I79" s="21" t="s">
        <v>834</v>
      </c>
      <c r="J79" s="24">
        <v>0.7</v>
      </c>
      <c r="K79" s="25" t="s">
        <v>752</v>
      </c>
    </row>
    <row r="80" spans="2:11" s="1" customFormat="1" ht="14.25" customHeight="1">
      <c r="B80" s="35">
        <v>77</v>
      </c>
      <c r="C80" s="19" t="s">
        <v>244</v>
      </c>
      <c r="D80" s="20">
        <v>39295</v>
      </c>
      <c r="E80" s="21" t="s">
        <v>230</v>
      </c>
      <c r="F80" s="21" t="s">
        <v>631</v>
      </c>
      <c r="G80" s="22">
        <v>37.649835619999998</v>
      </c>
      <c r="H80" s="23">
        <v>26</v>
      </c>
      <c r="I80" s="21" t="s">
        <v>834</v>
      </c>
      <c r="J80" s="24">
        <v>0.5</v>
      </c>
      <c r="K80" s="25" t="s">
        <v>751</v>
      </c>
    </row>
    <row r="81" spans="2:11" s="1" customFormat="1" ht="14.25" customHeight="1">
      <c r="B81" s="35">
        <v>78</v>
      </c>
      <c r="C81" s="19" t="s">
        <v>245</v>
      </c>
      <c r="D81" s="20">
        <v>39295</v>
      </c>
      <c r="E81" s="21" t="s">
        <v>230</v>
      </c>
      <c r="F81" s="21" t="s">
        <v>628</v>
      </c>
      <c r="G81" s="22">
        <v>63.08</v>
      </c>
      <c r="H81" s="23">
        <v>118</v>
      </c>
      <c r="I81" s="21" t="s">
        <v>834</v>
      </c>
      <c r="J81" s="24">
        <v>0.97499999999999998</v>
      </c>
      <c r="K81" s="25" t="s">
        <v>751</v>
      </c>
    </row>
    <row r="82" spans="2:11" s="1" customFormat="1" ht="14.25" customHeight="1">
      <c r="B82" s="35">
        <v>79</v>
      </c>
      <c r="C82" s="19" t="s">
        <v>246</v>
      </c>
      <c r="D82" s="20">
        <v>39295</v>
      </c>
      <c r="E82" s="21" t="s">
        <v>230</v>
      </c>
      <c r="F82" s="21" t="s">
        <v>630</v>
      </c>
      <c r="G82" s="22">
        <v>333.34974900000003</v>
      </c>
      <c r="H82" s="23">
        <v>420</v>
      </c>
      <c r="I82" s="21" t="s">
        <v>834</v>
      </c>
      <c r="J82" s="24">
        <v>0.5</v>
      </c>
      <c r="K82" s="25" t="s">
        <v>752</v>
      </c>
    </row>
    <row r="83" spans="2:11" s="1" customFormat="1" ht="14.25" customHeight="1">
      <c r="B83" s="35">
        <v>80</v>
      </c>
      <c r="C83" s="19" t="s">
        <v>247</v>
      </c>
      <c r="D83" s="20">
        <v>39295</v>
      </c>
      <c r="E83" s="21" t="s">
        <v>230</v>
      </c>
      <c r="F83" s="21" t="s">
        <v>630</v>
      </c>
      <c r="G83" s="22">
        <v>201.76676818000001</v>
      </c>
      <c r="H83" s="23">
        <v>739</v>
      </c>
      <c r="I83" s="21" t="s">
        <v>834</v>
      </c>
      <c r="J83" s="24">
        <v>0.8</v>
      </c>
      <c r="K83" s="25" t="s">
        <v>751</v>
      </c>
    </row>
    <row r="84" spans="2:11" s="1" customFormat="1" ht="14.25" customHeight="1">
      <c r="B84" s="35">
        <v>81</v>
      </c>
      <c r="C84" s="19" t="s">
        <v>248</v>
      </c>
      <c r="D84" s="20">
        <v>39326</v>
      </c>
      <c r="E84" s="21" t="s">
        <v>230</v>
      </c>
      <c r="F84" s="21" t="s">
        <v>628</v>
      </c>
      <c r="G84" s="22">
        <v>104.42022208</v>
      </c>
      <c r="H84" s="23">
        <v>93</v>
      </c>
      <c r="I84" s="21" t="s">
        <v>834</v>
      </c>
      <c r="J84" s="24">
        <v>0.78</v>
      </c>
      <c r="K84" s="25" t="s">
        <v>751</v>
      </c>
    </row>
    <row r="85" spans="2:11" s="1" customFormat="1" ht="14.25" customHeight="1">
      <c r="B85" s="35">
        <v>82</v>
      </c>
      <c r="C85" s="19" t="s">
        <v>249</v>
      </c>
      <c r="D85" s="20">
        <v>39326</v>
      </c>
      <c r="E85" s="21" t="s">
        <v>230</v>
      </c>
      <c r="F85" s="21" t="s">
        <v>628</v>
      </c>
      <c r="G85" s="22">
        <v>23.690339999999999</v>
      </c>
      <c r="H85" s="23">
        <v>90</v>
      </c>
      <c r="I85" s="21" t="s">
        <v>834</v>
      </c>
      <c r="J85" s="24">
        <v>0.9998999999999999</v>
      </c>
      <c r="K85" s="25" t="s">
        <v>751</v>
      </c>
    </row>
    <row r="86" spans="2:11" s="1" customFormat="1" ht="14.25" customHeight="1">
      <c r="B86" s="35">
        <v>83</v>
      </c>
      <c r="C86" s="19" t="s">
        <v>250</v>
      </c>
      <c r="D86" s="20">
        <v>39326</v>
      </c>
      <c r="E86" s="21" t="s">
        <v>230</v>
      </c>
      <c r="F86" s="21" t="s">
        <v>34</v>
      </c>
      <c r="G86" s="22">
        <v>42.999999900000006</v>
      </c>
      <c r="H86" s="23">
        <v>144</v>
      </c>
      <c r="I86" s="21" t="s">
        <v>834</v>
      </c>
      <c r="J86" s="24">
        <v>0.5</v>
      </c>
      <c r="K86" s="25" t="s">
        <v>751</v>
      </c>
    </row>
    <row r="87" spans="2:11" s="1" customFormat="1" ht="14.25" customHeight="1">
      <c r="B87" s="35">
        <v>84</v>
      </c>
      <c r="C87" s="19" t="s">
        <v>251</v>
      </c>
      <c r="D87" s="20">
        <v>39326</v>
      </c>
      <c r="E87" s="21" t="s">
        <v>230</v>
      </c>
      <c r="F87" s="21" t="s">
        <v>630</v>
      </c>
      <c r="G87" s="22">
        <v>325.90718430000004</v>
      </c>
      <c r="H87" s="23">
        <v>570</v>
      </c>
      <c r="I87" s="21" t="s">
        <v>834</v>
      </c>
      <c r="J87" s="24">
        <v>0.3</v>
      </c>
      <c r="K87" s="25" t="s">
        <v>752</v>
      </c>
    </row>
    <row r="88" spans="2:11" s="1" customFormat="1" ht="14.25" customHeight="1">
      <c r="B88" s="35">
        <v>85</v>
      </c>
      <c r="C88" s="19" t="s">
        <v>252</v>
      </c>
      <c r="D88" s="20">
        <v>39356</v>
      </c>
      <c r="E88" s="21" t="s">
        <v>253</v>
      </c>
      <c r="F88" s="21" t="s">
        <v>628</v>
      </c>
      <c r="G88" s="22">
        <v>213.69668200000001</v>
      </c>
      <c r="H88" s="23">
        <v>600</v>
      </c>
      <c r="I88" s="21" t="s">
        <v>834</v>
      </c>
      <c r="J88" s="24">
        <v>1</v>
      </c>
      <c r="K88" s="25" t="s">
        <v>751</v>
      </c>
    </row>
    <row r="89" spans="2:11" s="1" customFormat="1" ht="14.25" customHeight="1">
      <c r="B89" s="35">
        <v>86</v>
      </c>
      <c r="C89" s="19" t="s">
        <v>254</v>
      </c>
      <c r="D89" s="20">
        <v>39356</v>
      </c>
      <c r="E89" s="21" t="s">
        <v>253</v>
      </c>
      <c r="F89" s="21" t="s">
        <v>630</v>
      </c>
      <c r="G89" s="22">
        <v>40.726234149999996</v>
      </c>
      <c r="H89" s="23">
        <v>132</v>
      </c>
      <c r="I89" s="21" t="s">
        <v>834</v>
      </c>
      <c r="J89" s="24">
        <v>0.4</v>
      </c>
      <c r="K89" s="25" t="s">
        <v>752</v>
      </c>
    </row>
    <row r="90" spans="2:11" s="1" customFormat="1" ht="14.25" customHeight="1">
      <c r="B90" s="35">
        <v>87</v>
      </c>
      <c r="C90" s="19" t="s">
        <v>255</v>
      </c>
      <c r="D90" s="20">
        <v>39387</v>
      </c>
      <c r="E90" s="21" t="s">
        <v>253</v>
      </c>
      <c r="F90" s="21" t="s">
        <v>34</v>
      </c>
      <c r="G90" s="22">
        <v>52.278911999999998</v>
      </c>
      <c r="H90" s="23">
        <v>186</v>
      </c>
      <c r="I90" s="21" t="s">
        <v>834</v>
      </c>
      <c r="J90" s="24">
        <v>0.25</v>
      </c>
      <c r="K90" s="25" t="s">
        <v>751</v>
      </c>
    </row>
    <row r="91" spans="2:11" s="1" customFormat="1" ht="14.25" customHeight="1">
      <c r="B91" s="35">
        <v>88</v>
      </c>
      <c r="C91" s="19" t="s">
        <v>635</v>
      </c>
      <c r="D91" s="20">
        <v>39387</v>
      </c>
      <c r="E91" s="21" t="s">
        <v>253</v>
      </c>
      <c r="F91" s="21" t="s">
        <v>630</v>
      </c>
      <c r="G91" s="22">
        <v>115.78077999999999</v>
      </c>
      <c r="H91" s="23">
        <v>409</v>
      </c>
      <c r="I91" s="21" t="s">
        <v>834</v>
      </c>
      <c r="J91" s="24">
        <v>0.8</v>
      </c>
      <c r="K91" s="25" t="s">
        <v>751</v>
      </c>
    </row>
    <row r="92" spans="2:11" s="1" customFormat="1" ht="14.25" customHeight="1">
      <c r="B92" s="35">
        <v>89</v>
      </c>
      <c r="C92" s="19" t="s">
        <v>640</v>
      </c>
      <c r="D92" s="20">
        <v>39387</v>
      </c>
      <c r="E92" s="21" t="s">
        <v>253</v>
      </c>
      <c r="F92" s="21" t="s">
        <v>628</v>
      </c>
      <c r="G92" s="22">
        <v>49.087935999999999</v>
      </c>
      <c r="H92" s="23">
        <v>246</v>
      </c>
      <c r="I92" s="21" t="s">
        <v>834</v>
      </c>
      <c r="J92" s="24">
        <v>1</v>
      </c>
      <c r="K92" s="25" t="s">
        <v>751</v>
      </c>
    </row>
    <row r="93" spans="2:11" s="1" customFormat="1" ht="14.25" customHeight="1">
      <c r="B93" s="35">
        <v>90</v>
      </c>
      <c r="C93" s="19" t="s">
        <v>256</v>
      </c>
      <c r="D93" s="20">
        <v>39387</v>
      </c>
      <c r="E93" s="21" t="s">
        <v>253</v>
      </c>
      <c r="F93" s="21" t="s">
        <v>629</v>
      </c>
      <c r="G93" s="22">
        <v>91.186248000000006</v>
      </c>
      <c r="H93" s="23">
        <v>94</v>
      </c>
      <c r="I93" s="21" t="s">
        <v>834</v>
      </c>
      <c r="J93" s="24">
        <v>0.3</v>
      </c>
      <c r="K93" s="25" t="s">
        <v>752</v>
      </c>
    </row>
    <row r="94" spans="2:11" s="1" customFormat="1" ht="14.25" customHeight="1">
      <c r="B94" s="35">
        <v>91</v>
      </c>
      <c r="C94" s="19" t="s">
        <v>257</v>
      </c>
      <c r="D94" s="20">
        <v>39387</v>
      </c>
      <c r="E94" s="21" t="s">
        <v>253</v>
      </c>
      <c r="F94" s="21" t="s">
        <v>633</v>
      </c>
      <c r="G94" s="22">
        <v>502.54818599999999</v>
      </c>
      <c r="H94" s="23">
        <v>990</v>
      </c>
      <c r="I94" s="21" t="s">
        <v>834</v>
      </c>
      <c r="J94" s="24">
        <v>0.68</v>
      </c>
      <c r="K94" s="25" t="s">
        <v>751</v>
      </c>
    </row>
    <row r="95" spans="2:11" s="1" customFormat="1" ht="14.25" customHeight="1">
      <c r="B95" s="35">
        <v>92</v>
      </c>
      <c r="C95" s="19" t="s">
        <v>258</v>
      </c>
      <c r="D95" s="20">
        <v>39387</v>
      </c>
      <c r="E95" s="21" t="s">
        <v>253</v>
      </c>
      <c r="F95" s="21" t="s">
        <v>632</v>
      </c>
      <c r="G95" s="22">
        <v>50.680582999999999</v>
      </c>
      <c r="H95" s="23">
        <v>81</v>
      </c>
      <c r="I95" s="21" t="s">
        <v>834</v>
      </c>
      <c r="J95" s="24">
        <v>0.7</v>
      </c>
      <c r="K95" s="25" t="s">
        <v>751</v>
      </c>
    </row>
    <row r="96" spans="2:11" s="1" customFormat="1" ht="14.25" customHeight="1">
      <c r="B96" s="35">
        <v>93</v>
      </c>
      <c r="C96" s="19" t="s">
        <v>259</v>
      </c>
      <c r="D96" s="20">
        <v>39387</v>
      </c>
      <c r="E96" s="21" t="s">
        <v>253</v>
      </c>
      <c r="F96" s="21" t="s">
        <v>34</v>
      </c>
      <c r="G96" s="22">
        <v>32.098146229999998</v>
      </c>
      <c r="H96" s="23">
        <v>108</v>
      </c>
      <c r="I96" s="21" t="s">
        <v>834</v>
      </c>
      <c r="J96" s="24">
        <v>0.25</v>
      </c>
      <c r="K96" s="25" t="s">
        <v>751</v>
      </c>
    </row>
    <row r="97" spans="2:11" s="1" customFormat="1" ht="14.25" customHeight="1">
      <c r="B97" s="35">
        <v>94</v>
      </c>
      <c r="C97" s="19" t="s">
        <v>260</v>
      </c>
      <c r="D97" s="20">
        <v>39387</v>
      </c>
      <c r="E97" s="21" t="s">
        <v>253</v>
      </c>
      <c r="F97" s="21" t="s">
        <v>630</v>
      </c>
      <c r="G97" s="22">
        <v>146.08316500000001</v>
      </c>
      <c r="H97" s="23">
        <v>128</v>
      </c>
      <c r="I97" s="21" t="s">
        <v>834</v>
      </c>
      <c r="J97" s="24">
        <v>0.5</v>
      </c>
      <c r="K97" s="25" t="s">
        <v>752</v>
      </c>
    </row>
    <row r="98" spans="2:11" s="1" customFormat="1" ht="14.25" customHeight="1">
      <c r="B98" s="35">
        <v>95</v>
      </c>
      <c r="C98" s="19" t="s">
        <v>261</v>
      </c>
      <c r="D98" s="20">
        <v>39387</v>
      </c>
      <c r="E98" s="21" t="s">
        <v>253</v>
      </c>
      <c r="F98" s="21" t="s">
        <v>630</v>
      </c>
      <c r="G98" s="22">
        <v>60.606000000000002</v>
      </c>
      <c r="H98" s="23">
        <v>144</v>
      </c>
      <c r="I98" s="21" t="s">
        <v>834</v>
      </c>
      <c r="J98" s="24">
        <v>0.5</v>
      </c>
      <c r="K98" s="25" t="s">
        <v>751</v>
      </c>
    </row>
    <row r="99" spans="2:11" s="1" customFormat="1" ht="14.25" customHeight="1">
      <c r="B99" s="35">
        <v>96</v>
      </c>
      <c r="C99" s="19" t="s">
        <v>262</v>
      </c>
      <c r="D99" s="20">
        <v>39387</v>
      </c>
      <c r="E99" s="21" t="s">
        <v>253</v>
      </c>
      <c r="F99" s="21" t="s">
        <v>630</v>
      </c>
      <c r="G99" s="22">
        <v>56.523446000000007</v>
      </c>
      <c r="H99" s="23">
        <v>92</v>
      </c>
      <c r="I99" s="21" t="s">
        <v>834</v>
      </c>
      <c r="J99" s="24">
        <v>1</v>
      </c>
      <c r="K99" s="25" t="s">
        <v>751</v>
      </c>
    </row>
    <row r="100" spans="2:11" s="1" customFormat="1" ht="14.25" customHeight="1">
      <c r="B100" s="35">
        <v>97</v>
      </c>
      <c r="C100" s="19" t="s">
        <v>263</v>
      </c>
      <c r="D100" s="20">
        <v>39387</v>
      </c>
      <c r="E100" s="21" t="s">
        <v>253</v>
      </c>
      <c r="F100" s="21" t="s">
        <v>630</v>
      </c>
      <c r="G100" s="22">
        <v>61.636902999999997</v>
      </c>
      <c r="H100" s="23">
        <v>52</v>
      </c>
      <c r="I100" s="21" t="s">
        <v>834</v>
      </c>
      <c r="J100" s="24">
        <v>0.8</v>
      </c>
      <c r="K100" s="25" t="s">
        <v>752</v>
      </c>
    </row>
    <row r="101" spans="2:11" s="1" customFormat="1" ht="14.25" customHeight="1">
      <c r="B101" s="35">
        <v>98</v>
      </c>
      <c r="C101" s="19" t="s">
        <v>264</v>
      </c>
      <c r="D101" s="20">
        <v>39417</v>
      </c>
      <c r="E101" s="21" t="s">
        <v>253</v>
      </c>
      <c r="F101" s="21" t="s">
        <v>34</v>
      </c>
      <c r="G101" s="22">
        <v>61.113570000000003</v>
      </c>
      <c r="H101" s="23">
        <v>54</v>
      </c>
      <c r="I101" s="21" t="s">
        <v>834</v>
      </c>
      <c r="J101" s="24">
        <v>0.5</v>
      </c>
      <c r="K101" s="25" t="s">
        <v>751</v>
      </c>
    </row>
    <row r="102" spans="2:11" s="1" customFormat="1" ht="14.25" customHeight="1">
      <c r="B102" s="35">
        <v>99</v>
      </c>
      <c r="C102" s="19" t="s">
        <v>658</v>
      </c>
      <c r="D102" s="20">
        <v>39417</v>
      </c>
      <c r="E102" s="21" t="s">
        <v>253</v>
      </c>
      <c r="F102" s="21" t="s">
        <v>34</v>
      </c>
      <c r="G102" s="22">
        <v>31.957460699999999</v>
      </c>
      <c r="H102" s="23">
        <v>158</v>
      </c>
      <c r="I102" s="21" t="s">
        <v>834</v>
      </c>
      <c r="J102" s="24">
        <v>0.5</v>
      </c>
      <c r="K102" s="25" t="s">
        <v>751</v>
      </c>
    </row>
    <row r="103" spans="2:11" s="1" customFormat="1" ht="14.25" customHeight="1">
      <c r="B103" s="35">
        <v>100</v>
      </c>
      <c r="C103" s="19" t="s">
        <v>659</v>
      </c>
      <c r="D103" s="20">
        <v>39417</v>
      </c>
      <c r="E103" s="21" t="s">
        <v>253</v>
      </c>
      <c r="F103" s="21" t="s">
        <v>1256</v>
      </c>
      <c r="G103" s="22">
        <v>31.5965743</v>
      </c>
      <c r="H103" s="23">
        <v>99</v>
      </c>
      <c r="I103" s="21" t="s">
        <v>834</v>
      </c>
      <c r="J103" s="24">
        <v>0.55000000000000004</v>
      </c>
      <c r="K103" s="25" t="s">
        <v>752</v>
      </c>
    </row>
    <row r="104" spans="2:11" s="1" customFormat="1" ht="14.25" customHeight="1">
      <c r="B104" s="35">
        <v>101</v>
      </c>
      <c r="C104" s="19" t="s">
        <v>660</v>
      </c>
      <c r="D104" s="20">
        <v>39417</v>
      </c>
      <c r="E104" s="21" t="s">
        <v>253</v>
      </c>
      <c r="F104" s="21" t="s">
        <v>629</v>
      </c>
      <c r="G104" s="22">
        <v>110.227744</v>
      </c>
      <c r="H104" s="23">
        <v>490</v>
      </c>
      <c r="I104" s="21" t="s">
        <v>834</v>
      </c>
      <c r="J104" s="24">
        <v>0.2</v>
      </c>
      <c r="K104" s="25" t="s">
        <v>752</v>
      </c>
    </row>
    <row r="105" spans="2:11" s="1" customFormat="1" ht="14.25" customHeight="1">
      <c r="B105" s="35">
        <v>102</v>
      </c>
      <c r="C105" s="19" t="s">
        <v>641</v>
      </c>
      <c r="D105" s="20">
        <v>39417</v>
      </c>
      <c r="E105" s="21" t="s">
        <v>253</v>
      </c>
      <c r="F105" s="21" t="s">
        <v>629</v>
      </c>
      <c r="G105" s="22">
        <v>59.311827019999996</v>
      </c>
      <c r="H105" s="23">
        <v>200</v>
      </c>
      <c r="I105" s="21" t="s">
        <v>834</v>
      </c>
      <c r="J105" s="24">
        <v>1</v>
      </c>
      <c r="K105" s="25" t="s">
        <v>751</v>
      </c>
    </row>
    <row r="106" spans="2:11" s="1" customFormat="1" ht="14.25" customHeight="1">
      <c r="B106" s="35">
        <v>103</v>
      </c>
      <c r="C106" s="19" t="s">
        <v>642</v>
      </c>
      <c r="D106" s="20">
        <v>39417</v>
      </c>
      <c r="E106" s="21" t="s">
        <v>253</v>
      </c>
      <c r="F106" s="21" t="s">
        <v>630</v>
      </c>
      <c r="G106" s="22">
        <v>37.542000000000002</v>
      </c>
      <c r="H106" s="23">
        <v>184</v>
      </c>
      <c r="I106" s="21" t="s">
        <v>834</v>
      </c>
      <c r="J106" s="24">
        <v>0.8</v>
      </c>
      <c r="K106" s="25" t="s">
        <v>751</v>
      </c>
    </row>
    <row r="107" spans="2:11" s="1" customFormat="1" ht="14.25" customHeight="1">
      <c r="B107" s="35">
        <v>104</v>
      </c>
      <c r="C107" s="19" t="s">
        <v>661</v>
      </c>
      <c r="D107" s="20">
        <v>39417</v>
      </c>
      <c r="E107" s="21" t="s">
        <v>253</v>
      </c>
      <c r="F107" s="21" t="s">
        <v>633</v>
      </c>
      <c r="G107" s="22">
        <v>212.43</v>
      </c>
      <c r="H107" s="23">
        <v>400</v>
      </c>
      <c r="I107" s="21" t="s">
        <v>834</v>
      </c>
      <c r="J107" s="24">
        <v>0.51</v>
      </c>
      <c r="K107" s="25" t="s">
        <v>751</v>
      </c>
    </row>
    <row r="108" spans="2:11" s="1" customFormat="1" ht="14.25" customHeight="1">
      <c r="B108" s="35">
        <v>105</v>
      </c>
      <c r="C108" s="19" t="s">
        <v>265</v>
      </c>
      <c r="D108" s="20">
        <v>39417</v>
      </c>
      <c r="E108" s="21" t="s">
        <v>253</v>
      </c>
      <c r="F108" s="21" t="s">
        <v>630</v>
      </c>
      <c r="G108" s="22">
        <v>69.328092889999994</v>
      </c>
      <c r="H108" s="23">
        <v>236</v>
      </c>
      <c r="I108" s="21" t="s">
        <v>834</v>
      </c>
      <c r="J108" s="24">
        <v>0.8</v>
      </c>
      <c r="K108" s="25" t="s">
        <v>751</v>
      </c>
    </row>
    <row r="109" spans="2:11" s="1" customFormat="1" ht="14.25" customHeight="1">
      <c r="B109" s="35">
        <v>106</v>
      </c>
      <c r="C109" s="19" t="s">
        <v>266</v>
      </c>
      <c r="D109" s="20">
        <v>39417</v>
      </c>
      <c r="E109" s="21" t="s">
        <v>253</v>
      </c>
      <c r="F109" s="21" t="s">
        <v>630</v>
      </c>
      <c r="G109" s="22">
        <v>91.047082599999996</v>
      </c>
      <c r="H109" s="23">
        <v>96</v>
      </c>
      <c r="I109" s="21" t="s">
        <v>834</v>
      </c>
      <c r="J109" s="24">
        <v>0.5</v>
      </c>
      <c r="K109" s="25" t="s">
        <v>751</v>
      </c>
    </row>
    <row r="110" spans="2:11" s="1" customFormat="1" ht="14.25" customHeight="1">
      <c r="B110" s="35">
        <v>107</v>
      </c>
      <c r="C110" s="19" t="s">
        <v>267</v>
      </c>
      <c r="D110" s="20">
        <v>39417</v>
      </c>
      <c r="E110" s="21" t="s">
        <v>253</v>
      </c>
      <c r="F110" s="21" t="s">
        <v>630</v>
      </c>
      <c r="G110" s="22">
        <v>256.20142614000002</v>
      </c>
      <c r="H110" s="23">
        <v>392</v>
      </c>
      <c r="I110" s="21" t="s">
        <v>834</v>
      </c>
      <c r="J110" s="24">
        <v>0.5</v>
      </c>
      <c r="K110" s="25" t="s">
        <v>751</v>
      </c>
    </row>
    <row r="111" spans="2:11" s="1" customFormat="1" ht="14.25" customHeight="1">
      <c r="B111" s="35">
        <v>108</v>
      </c>
      <c r="C111" s="19" t="s">
        <v>268</v>
      </c>
      <c r="D111" s="20">
        <v>39417</v>
      </c>
      <c r="E111" s="21" t="s">
        <v>253</v>
      </c>
      <c r="F111" s="21" t="s">
        <v>630</v>
      </c>
      <c r="G111" s="22">
        <v>50.120438360000001</v>
      </c>
      <c r="H111" s="23">
        <v>208</v>
      </c>
      <c r="I111" s="21" t="s">
        <v>834</v>
      </c>
      <c r="J111" s="24">
        <v>0.5</v>
      </c>
      <c r="K111" s="25" t="s">
        <v>751</v>
      </c>
    </row>
    <row r="112" spans="2:11" s="1" customFormat="1" ht="14.25" customHeight="1">
      <c r="B112" s="35">
        <v>109</v>
      </c>
      <c r="C112" s="19" t="s">
        <v>269</v>
      </c>
      <c r="D112" s="20">
        <v>39417</v>
      </c>
      <c r="E112" s="21" t="s">
        <v>253</v>
      </c>
      <c r="F112" s="21" t="s">
        <v>630</v>
      </c>
      <c r="G112" s="22">
        <v>78.545410130000008</v>
      </c>
      <c r="H112" s="23">
        <v>274</v>
      </c>
      <c r="I112" s="21" t="s">
        <v>834</v>
      </c>
      <c r="J112" s="24">
        <v>1</v>
      </c>
      <c r="K112" s="25" t="s">
        <v>751</v>
      </c>
    </row>
    <row r="113" spans="2:11" s="1" customFormat="1" ht="14.25" customHeight="1">
      <c r="B113" s="35">
        <v>110</v>
      </c>
      <c r="C113" s="19" t="s">
        <v>270</v>
      </c>
      <c r="D113" s="20">
        <v>39114</v>
      </c>
      <c r="E113" s="21" t="s">
        <v>228</v>
      </c>
      <c r="F113" s="21" t="s">
        <v>629</v>
      </c>
      <c r="G113" s="22">
        <v>39.110417429999998</v>
      </c>
      <c r="H113" s="23">
        <v>328</v>
      </c>
      <c r="I113" s="21" t="s">
        <v>749</v>
      </c>
      <c r="J113" s="24">
        <v>0.71099999999999997</v>
      </c>
      <c r="K113" s="25" t="s">
        <v>751</v>
      </c>
    </row>
    <row r="114" spans="2:11" s="1" customFormat="1" ht="14.25" customHeight="1">
      <c r="B114" s="35">
        <v>111</v>
      </c>
      <c r="C114" s="19" t="s">
        <v>271</v>
      </c>
      <c r="D114" s="20">
        <v>39142</v>
      </c>
      <c r="E114" s="21" t="s">
        <v>228</v>
      </c>
      <c r="F114" s="21" t="s">
        <v>629</v>
      </c>
      <c r="G114" s="22">
        <v>26.582999999999998</v>
      </c>
      <c r="H114" s="23">
        <v>164</v>
      </c>
      <c r="I114" s="21" t="s">
        <v>749</v>
      </c>
      <c r="J114" s="24">
        <v>0.7</v>
      </c>
      <c r="K114" s="25" t="s">
        <v>751</v>
      </c>
    </row>
    <row r="115" spans="2:11" s="1" customFormat="1" ht="14.25" customHeight="1">
      <c r="B115" s="35">
        <v>112</v>
      </c>
      <c r="C115" s="19" t="s">
        <v>662</v>
      </c>
      <c r="D115" s="20">
        <v>39203</v>
      </c>
      <c r="E115" s="21" t="s">
        <v>229</v>
      </c>
      <c r="F115" s="21" t="s">
        <v>34</v>
      </c>
      <c r="G115" s="22">
        <v>28.646948399999999</v>
      </c>
      <c r="H115" s="23">
        <v>200</v>
      </c>
      <c r="I115" s="21" t="s">
        <v>749</v>
      </c>
      <c r="J115" s="24">
        <v>0.5</v>
      </c>
      <c r="K115" s="25" t="s">
        <v>751</v>
      </c>
    </row>
    <row r="116" spans="2:11" s="1" customFormat="1" ht="14.25" customHeight="1">
      <c r="B116" s="35">
        <v>113</v>
      </c>
      <c r="C116" s="19" t="s">
        <v>643</v>
      </c>
      <c r="D116" s="20">
        <v>39203</v>
      </c>
      <c r="E116" s="21" t="s">
        <v>229</v>
      </c>
      <c r="F116" s="21" t="s">
        <v>628</v>
      </c>
      <c r="G116" s="22">
        <v>30.561917000000001</v>
      </c>
      <c r="H116" s="23">
        <v>216</v>
      </c>
      <c r="I116" s="21" t="s">
        <v>749</v>
      </c>
      <c r="J116" s="24">
        <v>0.79989999999999994</v>
      </c>
      <c r="K116" s="25" t="s">
        <v>751</v>
      </c>
    </row>
    <row r="117" spans="2:11" s="1" customFormat="1" ht="14.25" customHeight="1">
      <c r="B117" s="35">
        <v>114</v>
      </c>
      <c r="C117" s="19" t="s">
        <v>644</v>
      </c>
      <c r="D117" s="20">
        <v>39234</v>
      </c>
      <c r="E117" s="21" t="s">
        <v>229</v>
      </c>
      <c r="F117" s="21" t="s">
        <v>629</v>
      </c>
      <c r="G117" s="22">
        <v>56.559291160000001</v>
      </c>
      <c r="H117" s="23">
        <v>306</v>
      </c>
      <c r="I117" s="21" t="s">
        <v>749</v>
      </c>
      <c r="J117" s="24">
        <v>0.78980000000000006</v>
      </c>
      <c r="K117" s="25" t="s">
        <v>751</v>
      </c>
    </row>
    <row r="118" spans="2:11" s="1" customFormat="1" ht="14.25" customHeight="1">
      <c r="B118" s="35">
        <v>115</v>
      </c>
      <c r="C118" s="19" t="s">
        <v>645</v>
      </c>
      <c r="D118" s="20">
        <v>39234</v>
      </c>
      <c r="E118" s="21" t="s">
        <v>229</v>
      </c>
      <c r="F118" s="21" t="s">
        <v>628</v>
      </c>
      <c r="G118" s="22">
        <v>72.423168801500012</v>
      </c>
      <c r="H118" s="23">
        <v>532</v>
      </c>
      <c r="I118" s="21" t="s">
        <v>749</v>
      </c>
      <c r="J118" s="24">
        <v>1</v>
      </c>
      <c r="K118" s="25" t="s">
        <v>751</v>
      </c>
    </row>
    <row r="119" spans="2:11" s="1" customFormat="1" ht="14.25" customHeight="1">
      <c r="B119" s="35">
        <v>116</v>
      </c>
      <c r="C119" s="19" t="s">
        <v>272</v>
      </c>
      <c r="D119" s="20">
        <v>39234</v>
      </c>
      <c r="E119" s="21" t="s">
        <v>229</v>
      </c>
      <c r="F119" s="21" t="s">
        <v>630</v>
      </c>
      <c r="G119" s="22">
        <v>18.030997500000002</v>
      </c>
      <c r="H119" s="23">
        <v>289</v>
      </c>
      <c r="I119" s="21" t="s">
        <v>749</v>
      </c>
      <c r="J119" s="24">
        <v>0.79989999999999994</v>
      </c>
      <c r="K119" s="25" t="s">
        <v>752</v>
      </c>
    </row>
    <row r="120" spans="2:11" s="1" customFormat="1" ht="14.25" customHeight="1">
      <c r="B120" s="35">
        <v>117</v>
      </c>
      <c r="C120" s="19" t="s">
        <v>273</v>
      </c>
      <c r="D120" s="20">
        <v>39264</v>
      </c>
      <c r="E120" s="21" t="s">
        <v>230</v>
      </c>
      <c r="F120" s="21" t="s">
        <v>629</v>
      </c>
      <c r="G120" s="22">
        <v>12.320009349999999</v>
      </c>
      <c r="H120" s="23">
        <v>220</v>
      </c>
      <c r="I120" s="21" t="s">
        <v>749</v>
      </c>
      <c r="J120" s="24">
        <v>0.5</v>
      </c>
      <c r="K120" s="25" t="s">
        <v>752</v>
      </c>
    </row>
    <row r="121" spans="2:11" s="1" customFormat="1" ht="14.25" customHeight="1">
      <c r="B121" s="35">
        <v>118</v>
      </c>
      <c r="C121" s="19" t="s">
        <v>646</v>
      </c>
      <c r="D121" s="20">
        <v>39295</v>
      </c>
      <c r="E121" s="21" t="s">
        <v>230</v>
      </c>
      <c r="F121" s="21" t="s">
        <v>630</v>
      </c>
      <c r="G121" s="22">
        <v>23.190450999999999</v>
      </c>
      <c r="H121" s="23">
        <v>164</v>
      </c>
      <c r="I121" s="21" t="s">
        <v>749</v>
      </c>
      <c r="J121" s="24">
        <v>0.78980000000000006</v>
      </c>
      <c r="K121" s="25" t="s">
        <v>751</v>
      </c>
    </row>
    <row r="122" spans="2:11" s="1" customFormat="1" ht="14.25" customHeight="1">
      <c r="B122" s="35">
        <v>119</v>
      </c>
      <c r="C122" s="19" t="s">
        <v>647</v>
      </c>
      <c r="D122" s="20">
        <v>39326</v>
      </c>
      <c r="E122" s="21" t="s">
        <v>230</v>
      </c>
      <c r="F122" s="21" t="s">
        <v>630</v>
      </c>
      <c r="G122" s="22">
        <v>47.090537940000004</v>
      </c>
      <c r="H122" s="23">
        <v>400</v>
      </c>
      <c r="I122" s="21" t="s">
        <v>749</v>
      </c>
      <c r="J122" s="24">
        <v>0.5</v>
      </c>
      <c r="K122" s="25" t="s">
        <v>751</v>
      </c>
    </row>
    <row r="123" spans="2:11" s="1" customFormat="1" ht="14.25" customHeight="1">
      <c r="B123" s="35">
        <v>120</v>
      </c>
      <c r="C123" s="19" t="s">
        <v>274</v>
      </c>
      <c r="D123" s="20">
        <v>39326</v>
      </c>
      <c r="E123" s="21" t="s">
        <v>230</v>
      </c>
      <c r="F123" s="21" t="s">
        <v>629</v>
      </c>
      <c r="G123" s="22">
        <v>13.440879000000001</v>
      </c>
      <c r="H123" s="23">
        <v>240</v>
      </c>
      <c r="I123" s="21" t="s">
        <v>749</v>
      </c>
      <c r="J123" s="24">
        <v>0.5</v>
      </c>
      <c r="K123" s="25" t="s">
        <v>752</v>
      </c>
    </row>
    <row r="124" spans="2:11" s="1" customFormat="1" ht="14.25" customHeight="1">
      <c r="B124" s="35">
        <v>121</v>
      </c>
      <c r="C124" s="19" t="s">
        <v>275</v>
      </c>
      <c r="D124" s="20">
        <v>39326</v>
      </c>
      <c r="E124" s="21" t="s">
        <v>230</v>
      </c>
      <c r="F124" s="21" t="s">
        <v>629</v>
      </c>
      <c r="G124" s="22">
        <v>8.9105624599999995</v>
      </c>
      <c r="H124" s="23">
        <v>99</v>
      </c>
      <c r="I124" s="21" t="s">
        <v>749</v>
      </c>
      <c r="J124" s="24">
        <v>0.5</v>
      </c>
      <c r="K124" s="25" t="s">
        <v>752</v>
      </c>
    </row>
    <row r="125" spans="2:11" s="1" customFormat="1" ht="14.25" customHeight="1">
      <c r="B125" s="35">
        <v>122</v>
      </c>
      <c r="C125" s="19" t="s">
        <v>276</v>
      </c>
      <c r="D125" s="20">
        <v>39356</v>
      </c>
      <c r="E125" s="21" t="s">
        <v>253</v>
      </c>
      <c r="F125" s="21" t="s">
        <v>629</v>
      </c>
      <c r="G125" s="22">
        <v>22.718424150000001</v>
      </c>
      <c r="H125" s="23">
        <v>176</v>
      </c>
      <c r="I125" s="21" t="s">
        <v>749</v>
      </c>
      <c r="J125" s="24">
        <v>0.78980000000000006</v>
      </c>
      <c r="K125" s="25" t="s">
        <v>751</v>
      </c>
    </row>
    <row r="126" spans="2:11" s="1" customFormat="1" ht="14.25" customHeight="1">
      <c r="B126" s="35">
        <v>123</v>
      </c>
      <c r="C126" s="19" t="s">
        <v>648</v>
      </c>
      <c r="D126" s="20">
        <v>39356</v>
      </c>
      <c r="E126" s="21" t="s">
        <v>253</v>
      </c>
      <c r="F126" s="21" t="s">
        <v>630</v>
      </c>
      <c r="G126" s="22">
        <v>36.79098699</v>
      </c>
      <c r="H126" s="23">
        <v>304</v>
      </c>
      <c r="I126" s="21" t="s">
        <v>749</v>
      </c>
      <c r="J126" s="24">
        <v>0.5</v>
      </c>
      <c r="K126" s="25" t="s">
        <v>752</v>
      </c>
    </row>
    <row r="127" spans="2:11" s="1" customFormat="1" ht="14.25" customHeight="1">
      <c r="B127" s="35">
        <v>124</v>
      </c>
      <c r="C127" s="19" t="s">
        <v>649</v>
      </c>
      <c r="D127" s="20">
        <v>39356</v>
      </c>
      <c r="E127" s="21" t="s">
        <v>253</v>
      </c>
      <c r="F127" s="21" t="s">
        <v>1256</v>
      </c>
      <c r="G127" s="22">
        <v>60.336936000000001</v>
      </c>
      <c r="H127" s="23">
        <v>383</v>
      </c>
      <c r="I127" s="21" t="s">
        <v>749</v>
      </c>
      <c r="J127" s="24">
        <v>0.5</v>
      </c>
      <c r="K127" s="25" t="s">
        <v>752</v>
      </c>
    </row>
    <row r="128" spans="2:11" s="1" customFormat="1" ht="14.25" customHeight="1">
      <c r="B128" s="35">
        <v>125</v>
      </c>
      <c r="C128" s="19" t="s">
        <v>277</v>
      </c>
      <c r="D128" s="20">
        <v>39356</v>
      </c>
      <c r="E128" s="21" t="s">
        <v>253</v>
      </c>
      <c r="F128" s="21" t="s">
        <v>630</v>
      </c>
      <c r="G128" s="22">
        <v>30.58799694</v>
      </c>
      <c r="H128" s="23">
        <v>400</v>
      </c>
      <c r="I128" s="21" t="s">
        <v>749</v>
      </c>
      <c r="J128" s="24">
        <v>0.79989999999999994</v>
      </c>
      <c r="K128" s="25" t="s">
        <v>751</v>
      </c>
    </row>
    <row r="129" spans="2:11" s="1" customFormat="1" ht="14.25" customHeight="1">
      <c r="B129" s="35">
        <v>126</v>
      </c>
      <c r="C129" s="19" t="s">
        <v>278</v>
      </c>
      <c r="D129" s="20">
        <v>39387</v>
      </c>
      <c r="E129" s="21" t="s">
        <v>253</v>
      </c>
      <c r="F129" s="21" t="s">
        <v>633</v>
      </c>
      <c r="G129" s="22">
        <v>58.678170999999999</v>
      </c>
      <c r="H129" s="23">
        <v>446</v>
      </c>
      <c r="I129" s="21" t="s">
        <v>749</v>
      </c>
      <c r="J129" s="24">
        <v>0.68</v>
      </c>
      <c r="K129" s="25" t="s">
        <v>751</v>
      </c>
    </row>
    <row r="130" spans="2:11" s="1" customFormat="1" ht="14.25" customHeight="1">
      <c r="B130" s="35">
        <v>127</v>
      </c>
      <c r="C130" s="19" t="s">
        <v>650</v>
      </c>
      <c r="D130" s="20">
        <v>39387</v>
      </c>
      <c r="E130" s="21" t="s">
        <v>253</v>
      </c>
      <c r="F130" s="21" t="s">
        <v>630</v>
      </c>
      <c r="G130" s="22">
        <v>27.510401000000002</v>
      </c>
      <c r="H130" s="23">
        <v>220</v>
      </c>
      <c r="I130" s="21" t="s">
        <v>834</v>
      </c>
      <c r="J130" s="24">
        <v>0.5</v>
      </c>
      <c r="K130" s="25" t="s">
        <v>752</v>
      </c>
    </row>
    <row r="131" spans="2:11" s="1" customFormat="1" ht="14.25" customHeight="1">
      <c r="B131" s="35">
        <v>128</v>
      </c>
      <c r="C131" s="19" t="s">
        <v>279</v>
      </c>
      <c r="D131" s="20">
        <v>39387</v>
      </c>
      <c r="E131" s="21" t="s">
        <v>253</v>
      </c>
      <c r="F131" s="21" t="s">
        <v>34</v>
      </c>
      <c r="G131" s="22">
        <v>56.937913200000004</v>
      </c>
      <c r="H131" s="23">
        <v>331</v>
      </c>
      <c r="I131" s="21" t="s">
        <v>749</v>
      </c>
      <c r="J131" s="24">
        <v>0.25</v>
      </c>
      <c r="K131" s="25" t="s">
        <v>751</v>
      </c>
    </row>
    <row r="132" spans="2:11" s="1" customFormat="1" ht="14.25" customHeight="1">
      <c r="B132" s="35">
        <v>129</v>
      </c>
      <c r="C132" s="19" t="s">
        <v>280</v>
      </c>
      <c r="D132" s="20">
        <v>39387</v>
      </c>
      <c r="E132" s="21" t="s">
        <v>253</v>
      </c>
      <c r="F132" s="21" t="s">
        <v>629</v>
      </c>
      <c r="G132" s="22">
        <v>18.568277559999999</v>
      </c>
      <c r="H132" s="23">
        <v>184</v>
      </c>
      <c r="I132" s="21" t="s">
        <v>749</v>
      </c>
      <c r="J132" s="24">
        <v>0.6</v>
      </c>
      <c r="K132" s="25" t="s">
        <v>751</v>
      </c>
    </row>
    <row r="133" spans="2:11" s="1" customFormat="1" ht="14.25" customHeight="1">
      <c r="B133" s="35">
        <v>130</v>
      </c>
      <c r="C133" s="19" t="s">
        <v>281</v>
      </c>
      <c r="D133" s="20">
        <v>39417</v>
      </c>
      <c r="E133" s="21" t="s">
        <v>253</v>
      </c>
      <c r="F133" s="21" t="s">
        <v>628</v>
      </c>
      <c r="G133" s="22">
        <v>28.492897239999998</v>
      </c>
      <c r="H133" s="23">
        <v>176</v>
      </c>
      <c r="I133" s="21" t="s">
        <v>749</v>
      </c>
      <c r="J133" s="24">
        <v>0.85</v>
      </c>
      <c r="K133" s="25" t="s">
        <v>751</v>
      </c>
    </row>
    <row r="134" spans="2:11" s="1" customFormat="1" ht="14.25" customHeight="1">
      <c r="B134" s="35">
        <v>131</v>
      </c>
      <c r="C134" s="19" t="s">
        <v>651</v>
      </c>
      <c r="D134" s="20">
        <v>39417</v>
      </c>
      <c r="E134" s="21" t="s">
        <v>253</v>
      </c>
      <c r="F134" s="21" t="s">
        <v>629</v>
      </c>
      <c r="G134" s="22">
        <v>49.832304040000004</v>
      </c>
      <c r="H134" s="23">
        <v>162</v>
      </c>
      <c r="I134" s="21" t="s">
        <v>749</v>
      </c>
      <c r="J134" s="24">
        <v>0.79989999999999994</v>
      </c>
      <c r="K134" s="25" t="s">
        <v>751</v>
      </c>
    </row>
    <row r="135" spans="2:11" s="1" customFormat="1" ht="14.25" customHeight="1">
      <c r="B135" s="35">
        <v>132</v>
      </c>
      <c r="C135" s="19" t="s">
        <v>652</v>
      </c>
      <c r="D135" s="20">
        <v>39417</v>
      </c>
      <c r="E135" s="21" t="s">
        <v>253</v>
      </c>
      <c r="F135" s="21" t="s">
        <v>629</v>
      </c>
      <c r="G135" s="22">
        <v>37.958988519999998</v>
      </c>
      <c r="H135" s="23">
        <v>191</v>
      </c>
      <c r="I135" s="21" t="s">
        <v>749</v>
      </c>
      <c r="J135" s="24">
        <v>0.78980000000000006</v>
      </c>
      <c r="K135" s="25" t="s">
        <v>751</v>
      </c>
    </row>
    <row r="136" spans="2:11" s="1" customFormat="1" ht="14.25" customHeight="1">
      <c r="B136" s="35">
        <v>133</v>
      </c>
      <c r="C136" s="19" t="s">
        <v>653</v>
      </c>
      <c r="D136" s="20">
        <v>39417</v>
      </c>
      <c r="E136" s="21" t="s">
        <v>253</v>
      </c>
      <c r="F136" s="21" t="s">
        <v>629</v>
      </c>
      <c r="G136" s="22">
        <v>43.191534249999997</v>
      </c>
      <c r="H136" s="23">
        <v>320</v>
      </c>
      <c r="I136" s="21" t="s">
        <v>749</v>
      </c>
      <c r="J136" s="24">
        <v>0.78980000000000006</v>
      </c>
      <c r="K136" s="25" t="s">
        <v>751</v>
      </c>
    </row>
    <row r="137" spans="2:11" s="1" customFormat="1" ht="14.25" customHeight="1">
      <c r="B137" s="35">
        <v>134</v>
      </c>
      <c r="C137" s="19" t="s">
        <v>654</v>
      </c>
      <c r="D137" s="20">
        <v>39417</v>
      </c>
      <c r="E137" s="21" t="s">
        <v>253</v>
      </c>
      <c r="F137" s="21" t="s">
        <v>628</v>
      </c>
      <c r="G137" s="22">
        <v>35.035344719999998</v>
      </c>
      <c r="H137" s="23">
        <v>216</v>
      </c>
      <c r="I137" s="21" t="s">
        <v>749</v>
      </c>
      <c r="J137" s="24">
        <v>0.79989999999999994</v>
      </c>
      <c r="K137" s="25" t="s">
        <v>751</v>
      </c>
    </row>
    <row r="138" spans="2:11">
      <c r="B138" s="35">
        <v>135</v>
      </c>
      <c r="C138" s="19" t="s">
        <v>282</v>
      </c>
      <c r="D138" s="20">
        <v>39448</v>
      </c>
      <c r="E138" s="21" t="s">
        <v>283</v>
      </c>
      <c r="F138" s="21" t="s">
        <v>26</v>
      </c>
      <c r="G138" s="22">
        <v>22.671121609999997</v>
      </c>
      <c r="H138" s="23">
        <v>62</v>
      </c>
      <c r="I138" s="21" t="s">
        <v>834</v>
      </c>
      <c r="J138" s="24">
        <v>0.5</v>
      </c>
      <c r="K138" s="25" t="s">
        <v>751</v>
      </c>
    </row>
    <row r="139" spans="2:11">
      <c r="B139" s="35">
        <v>136</v>
      </c>
      <c r="C139" s="19" t="s">
        <v>284</v>
      </c>
      <c r="D139" s="20">
        <v>39448</v>
      </c>
      <c r="E139" s="21" t="s">
        <v>283</v>
      </c>
      <c r="F139" s="21" t="s">
        <v>26</v>
      </c>
      <c r="G139" s="22">
        <v>27.765509389999998</v>
      </c>
      <c r="H139" s="23">
        <v>218</v>
      </c>
      <c r="I139" s="21" t="s">
        <v>749</v>
      </c>
      <c r="J139" s="24">
        <v>0.5</v>
      </c>
      <c r="K139" s="25" t="s">
        <v>751</v>
      </c>
    </row>
    <row r="140" spans="2:11">
      <c r="B140" s="35">
        <v>137</v>
      </c>
      <c r="C140" s="19" t="s">
        <v>285</v>
      </c>
      <c r="D140" s="20">
        <v>39448</v>
      </c>
      <c r="E140" s="21" t="s">
        <v>283</v>
      </c>
      <c r="F140" s="21" t="s">
        <v>631</v>
      </c>
      <c r="G140" s="22">
        <v>115.93176700000001</v>
      </c>
      <c r="H140" s="23">
        <v>144</v>
      </c>
      <c r="I140" s="21" t="s">
        <v>834</v>
      </c>
      <c r="J140" s="24">
        <v>0.8</v>
      </c>
      <c r="K140" s="25" t="s">
        <v>751</v>
      </c>
    </row>
    <row r="141" spans="2:11">
      <c r="B141" s="35">
        <v>138</v>
      </c>
      <c r="C141" s="19" t="s">
        <v>286</v>
      </c>
      <c r="D141" s="20">
        <v>39479</v>
      </c>
      <c r="E141" s="21" t="s">
        <v>283</v>
      </c>
      <c r="F141" s="21" t="s">
        <v>628</v>
      </c>
      <c r="G141" s="22">
        <v>50.369987999999999</v>
      </c>
      <c r="H141" s="23">
        <v>60</v>
      </c>
      <c r="I141" s="21" t="s">
        <v>834</v>
      </c>
      <c r="J141" s="24">
        <v>0.5</v>
      </c>
      <c r="K141" s="25" t="s">
        <v>752</v>
      </c>
    </row>
    <row r="142" spans="2:11">
      <c r="B142" s="35">
        <v>139</v>
      </c>
      <c r="C142" s="19" t="s">
        <v>287</v>
      </c>
      <c r="D142" s="20">
        <v>39479</v>
      </c>
      <c r="E142" s="21" t="s">
        <v>283</v>
      </c>
      <c r="F142" s="21" t="s">
        <v>628</v>
      </c>
      <c r="G142" s="22">
        <v>42.360142959999997</v>
      </c>
      <c r="H142" s="23">
        <v>180</v>
      </c>
      <c r="I142" s="21" t="s">
        <v>834</v>
      </c>
      <c r="J142" s="24">
        <v>0.7</v>
      </c>
      <c r="K142" s="25" t="s">
        <v>751</v>
      </c>
    </row>
    <row r="143" spans="2:11">
      <c r="B143" s="35">
        <v>140</v>
      </c>
      <c r="C143" s="19" t="s">
        <v>288</v>
      </c>
      <c r="D143" s="20">
        <v>39479</v>
      </c>
      <c r="E143" s="21" t="s">
        <v>283</v>
      </c>
      <c r="F143" s="21" t="s">
        <v>630</v>
      </c>
      <c r="G143" s="22">
        <v>10.015974959999999</v>
      </c>
      <c r="H143" s="23">
        <v>8</v>
      </c>
      <c r="I143" s="21" t="s">
        <v>834</v>
      </c>
      <c r="J143" s="24">
        <v>0.5</v>
      </c>
      <c r="K143" s="25" t="s">
        <v>752</v>
      </c>
    </row>
    <row r="144" spans="2:11">
      <c r="B144" s="35">
        <v>141</v>
      </c>
      <c r="C144" s="19" t="s">
        <v>289</v>
      </c>
      <c r="D144" s="20">
        <v>39508</v>
      </c>
      <c r="E144" s="21" t="s">
        <v>283</v>
      </c>
      <c r="F144" s="21" t="s">
        <v>1256</v>
      </c>
      <c r="G144" s="22">
        <v>35.808997980000001</v>
      </c>
      <c r="H144" s="23">
        <v>64</v>
      </c>
      <c r="I144" s="21" t="s">
        <v>834</v>
      </c>
      <c r="J144" s="24">
        <v>0.5</v>
      </c>
      <c r="K144" s="25" t="s">
        <v>752</v>
      </c>
    </row>
    <row r="145" spans="2:11">
      <c r="B145" s="35">
        <v>142</v>
      </c>
      <c r="C145" s="19" t="s">
        <v>290</v>
      </c>
      <c r="D145" s="20">
        <v>39508</v>
      </c>
      <c r="E145" s="21" t="s">
        <v>283</v>
      </c>
      <c r="F145" s="21" t="s">
        <v>628</v>
      </c>
      <c r="G145" s="22">
        <v>20.262795629999999</v>
      </c>
      <c r="H145" s="23">
        <v>55</v>
      </c>
      <c r="I145" s="21" t="s">
        <v>834</v>
      </c>
      <c r="J145" s="24">
        <v>0.8</v>
      </c>
      <c r="K145" s="25" t="s">
        <v>751</v>
      </c>
    </row>
    <row r="146" spans="2:11">
      <c r="B146" s="35">
        <v>143</v>
      </c>
      <c r="C146" s="19" t="s">
        <v>291</v>
      </c>
      <c r="D146" s="20">
        <v>39508</v>
      </c>
      <c r="E146" s="21" t="s">
        <v>283</v>
      </c>
      <c r="F146" s="21" t="s">
        <v>628</v>
      </c>
      <c r="G146" s="22">
        <v>46.600999999999999</v>
      </c>
      <c r="H146" s="23">
        <v>133</v>
      </c>
      <c r="I146" s="21" t="s">
        <v>834</v>
      </c>
      <c r="J146" s="24">
        <v>1</v>
      </c>
      <c r="K146" s="25" t="s">
        <v>751</v>
      </c>
    </row>
    <row r="147" spans="2:11">
      <c r="B147" s="35">
        <v>144</v>
      </c>
      <c r="C147" s="19" t="s">
        <v>292</v>
      </c>
      <c r="D147" s="20">
        <v>39508</v>
      </c>
      <c r="E147" s="21" t="s">
        <v>283</v>
      </c>
      <c r="F147" s="21" t="s">
        <v>628</v>
      </c>
      <c r="G147" s="22">
        <v>60.191409698945428</v>
      </c>
      <c r="H147" s="23">
        <v>169</v>
      </c>
      <c r="I147" s="21" t="s">
        <v>834</v>
      </c>
      <c r="J147" s="24">
        <v>1</v>
      </c>
      <c r="K147" s="25" t="s">
        <v>751</v>
      </c>
    </row>
    <row r="148" spans="2:11">
      <c r="B148" s="35">
        <v>145</v>
      </c>
      <c r="C148" s="19" t="s">
        <v>293</v>
      </c>
      <c r="D148" s="20">
        <v>39508</v>
      </c>
      <c r="E148" s="21" t="s">
        <v>283</v>
      </c>
      <c r="F148" s="21" t="s">
        <v>34</v>
      </c>
      <c r="G148" s="22">
        <v>44.394076800000001</v>
      </c>
      <c r="H148" s="23">
        <v>234</v>
      </c>
      <c r="I148" s="21" t="s">
        <v>749</v>
      </c>
      <c r="J148" s="24">
        <v>0.5</v>
      </c>
      <c r="K148" s="25" t="s">
        <v>752</v>
      </c>
    </row>
    <row r="149" spans="2:11">
      <c r="B149" s="35">
        <v>146</v>
      </c>
      <c r="C149" s="19" t="s">
        <v>294</v>
      </c>
      <c r="D149" s="20">
        <v>39539</v>
      </c>
      <c r="E149" s="21" t="s">
        <v>295</v>
      </c>
      <c r="F149" s="21" t="s">
        <v>633</v>
      </c>
      <c r="G149" s="22">
        <v>108.95242716999999</v>
      </c>
      <c r="H149" s="23">
        <v>663</v>
      </c>
      <c r="I149" s="21" t="s">
        <v>834</v>
      </c>
      <c r="J149" s="24">
        <v>0.54</v>
      </c>
      <c r="K149" s="25" t="s">
        <v>751</v>
      </c>
    </row>
    <row r="150" spans="2:11">
      <c r="B150" s="35">
        <v>147</v>
      </c>
      <c r="C150" s="19" t="s">
        <v>296</v>
      </c>
      <c r="D150" s="20">
        <v>39539</v>
      </c>
      <c r="E150" s="21" t="s">
        <v>295</v>
      </c>
      <c r="F150" s="21" t="s">
        <v>34</v>
      </c>
      <c r="G150" s="22">
        <v>25.473504999999999</v>
      </c>
      <c r="H150" s="23">
        <v>33</v>
      </c>
      <c r="I150" s="21" t="s">
        <v>834</v>
      </c>
      <c r="J150" s="24">
        <v>0.5</v>
      </c>
      <c r="K150" s="25" t="s">
        <v>751</v>
      </c>
    </row>
    <row r="151" spans="2:11">
      <c r="B151" s="35">
        <v>148</v>
      </c>
      <c r="C151" s="19" t="s">
        <v>297</v>
      </c>
      <c r="D151" s="20">
        <v>39539</v>
      </c>
      <c r="E151" s="21" t="s">
        <v>295</v>
      </c>
      <c r="F151" s="21" t="s">
        <v>630</v>
      </c>
      <c r="G151" s="22">
        <v>89.052352419999991</v>
      </c>
      <c r="H151" s="23">
        <v>112</v>
      </c>
      <c r="I151" s="21" t="s">
        <v>834</v>
      </c>
      <c r="J151" s="24">
        <v>0.5</v>
      </c>
      <c r="K151" s="25" t="s">
        <v>751</v>
      </c>
    </row>
    <row r="152" spans="2:11">
      <c r="B152" s="35">
        <v>149</v>
      </c>
      <c r="C152" s="19" t="s">
        <v>298</v>
      </c>
      <c r="D152" s="20">
        <v>39539</v>
      </c>
      <c r="E152" s="21" t="s">
        <v>295</v>
      </c>
      <c r="F152" s="21" t="s">
        <v>630</v>
      </c>
      <c r="G152" s="22">
        <v>131.60261231999999</v>
      </c>
      <c r="H152" s="23">
        <v>326</v>
      </c>
      <c r="I152" s="21" t="s">
        <v>834</v>
      </c>
      <c r="J152" s="24">
        <v>1</v>
      </c>
      <c r="K152" s="25" t="s">
        <v>751</v>
      </c>
    </row>
    <row r="153" spans="2:11">
      <c r="B153" s="35">
        <v>150</v>
      </c>
      <c r="C153" s="19" t="s">
        <v>299</v>
      </c>
      <c r="D153" s="20">
        <v>39569</v>
      </c>
      <c r="E153" s="21" t="s">
        <v>295</v>
      </c>
      <c r="F153" s="21" t="s">
        <v>34</v>
      </c>
      <c r="G153" s="22">
        <v>192.796782159</v>
      </c>
      <c r="H153" s="23">
        <v>351</v>
      </c>
      <c r="I153" s="21" t="s">
        <v>834</v>
      </c>
      <c r="J153" s="24">
        <v>0.5</v>
      </c>
      <c r="K153" s="25" t="s">
        <v>751</v>
      </c>
    </row>
    <row r="154" spans="2:11">
      <c r="B154" s="35">
        <v>151</v>
      </c>
      <c r="C154" s="19" t="s">
        <v>300</v>
      </c>
      <c r="D154" s="20">
        <v>39569</v>
      </c>
      <c r="E154" s="21" t="s">
        <v>295</v>
      </c>
      <c r="F154" s="21" t="s">
        <v>631</v>
      </c>
      <c r="G154" s="22">
        <v>175.728757</v>
      </c>
      <c r="H154" s="23">
        <v>110</v>
      </c>
      <c r="I154" s="21" t="s">
        <v>834</v>
      </c>
      <c r="J154" s="24">
        <v>1</v>
      </c>
      <c r="K154" s="25" t="s">
        <v>751</v>
      </c>
    </row>
    <row r="155" spans="2:11">
      <c r="B155" s="35">
        <v>152</v>
      </c>
      <c r="C155" s="19" t="s">
        <v>301</v>
      </c>
      <c r="D155" s="20">
        <v>39569</v>
      </c>
      <c r="E155" s="21" t="s">
        <v>295</v>
      </c>
      <c r="F155" s="21" t="s">
        <v>34</v>
      </c>
      <c r="G155" s="22">
        <v>18.115986290000002</v>
      </c>
      <c r="H155" s="23">
        <v>26</v>
      </c>
      <c r="I155" s="21" t="s">
        <v>834</v>
      </c>
      <c r="J155" s="24">
        <v>0.32500000000000001</v>
      </c>
      <c r="K155" s="25" t="s">
        <v>751</v>
      </c>
    </row>
    <row r="156" spans="2:11">
      <c r="B156" s="35">
        <v>153</v>
      </c>
      <c r="C156" s="19" t="s">
        <v>302</v>
      </c>
      <c r="D156" s="20">
        <v>39569</v>
      </c>
      <c r="E156" s="21" t="s">
        <v>295</v>
      </c>
      <c r="F156" s="21" t="s">
        <v>630</v>
      </c>
      <c r="G156" s="22">
        <v>102.16225</v>
      </c>
      <c r="H156" s="23">
        <v>69</v>
      </c>
      <c r="I156" s="21" t="s">
        <v>834</v>
      </c>
      <c r="J156" s="24">
        <v>0.5</v>
      </c>
      <c r="K156" s="25" t="s">
        <v>752</v>
      </c>
    </row>
    <row r="157" spans="2:11">
      <c r="B157" s="35">
        <v>154</v>
      </c>
      <c r="C157" s="19" t="s">
        <v>303</v>
      </c>
      <c r="D157" s="20">
        <v>39569</v>
      </c>
      <c r="E157" s="21" t="s">
        <v>295</v>
      </c>
      <c r="F157" s="21" t="s">
        <v>630</v>
      </c>
      <c r="G157" s="22">
        <v>163.26306864</v>
      </c>
      <c r="H157" s="23">
        <v>220</v>
      </c>
      <c r="I157" s="21" t="s">
        <v>834</v>
      </c>
      <c r="J157" s="24">
        <v>0.5</v>
      </c>
      <c r="K157" s="25" t="s">
        <v>751</v>
      </c>
    </row>
    <row r="158" spans="2:11">
      <c r="B158" s="35">
        <v>155</v>
      </c>
      <c r="C158" s="19" t="s">
        <v>304</v>
      </c>
      <c r="D158" s="20">
        <v>39569</v>
      </c>
      <c r="E158" s="21" t="s">
        <v>295</v>
      </c>
      <c r="F158" s="21" t="s">
        <v>630</v>
      </c>
      <c r="G158" s="22">
        <v>27.722124309999998</v>
      </c>
      <c r="H158" s="23">
        <v>166</v>
      </c>
      <c r="I158" s="21" t="s">
        <v>749</v>
      </c>
      <c r="J158" s="24">
        <v>0.8</v>
      </c>
      <c r="K158" s="25" t="s">
        <v>751</v>
      </c>
    </row>
    <row r="159" spans="2:11">
      <c r="B159" s="35">
        <v>156</v>
      </c>
      <c r="C159" s="19" t="s">
        <v>305</v>
      </c>
      <c r="D159" s="20">
        <v>39600</v>
      </c>
      <c r="E159" s="21" t="s">
        <v>295</v>
      </c>
      <c r="F159" s="21" t="s">
        <v>633</v>
      </c>
      <c r="G159" s="22">
        <v>73.458684309999995</v>
      </c>
      <c r="H159" s="23">
        <v>330</v>
      </c>
      <c r="I159" s="21" t="s">
        <v>834</v>
      </c>
      <c r="J159" s="24">
        <v>0.68</v>
      </c>
      <c r="K159" s="25" t="s">
        <v>751</v>
      </c>
    </row>
    <row r="160" spans="2:11">
      <c r="B160" s="35">
        <v>157</v>
      </c>
      <c r="C160" s="19" t="s">
        <v>306</v>
      </c>
      <c r="D160" s="20">
        <v>39600</v>
      </c>
      <c r="E160" s="21" t="s">
        <v>295</v>
      </c>
      <c r="F160" s="21" t="s">
        <v>1256</v>
      </c>
      <c r="G160" s="22">
        <v>37.717731759999999</v>
      </c>
      <c r="H160" s="23">
        <v>212</v>
      </c>
      <c r="I160" s="21" t="s">
        <v>749</v>
      </c>
      <c r="J160" s="24">
        <v>0.55000000000000004</v>
      </c>
      <c r="K160" s="25" t="s">
        <v>752</v>
      </c>
    </row>
    <row r="161" spans="2:11">
      <c r="B161" s="35">
        <v>158</v>
      </c>
      <c r="C161" s="19" t="s">
        <v>307</v>
      </c>
      <c r="D161" s="20">
        <v>39600</v>
      </c>
      <c r="E161" s="21" t="s">
        <v>295</v>
      </c>
      <c r="F161" s="21" t="s">
        <v>628</v>
      </c>
      <c r="G161" s="22">
        <v>97.827312449999994</v>
      </c>
      <c r="H161" s="23">
        <v>279</v>
      </c>
      <c r="I161" s="21" t="s">
        <v>834</v>
      </c>
      <c r="J161" s="24">
        <v>1</v>
      </c>
      <c r="K161" s="25" t="s">
        <v>751</v>
      </c>
    </row>
    <row r="162" spans="2:11">
      <c r="B162" s="35">
        <v>159</v>
      </c>
      <c r="C162" s="19" t="s">
        <v>308</v>
      </c>
      <c r="D162" s="20">
        <v>39600</v>
      </c>
      <c r="E162" s="21" t="s">
        <v>295</v>
      </c>
      <c r="F162" s="21" t="s">
        <v>628</v>
      </c>
      <c r="G162" s="22">
        <v>96.891615000000002</v>
      </c>
      <c r="H162" s="23">
        <v>272</v>
      </c>
      <c r="I162" s="21" t="s">
        <v>834</v>
      </c>
      <c r="J162" s="24">
        <v>1</v>
      </c>
      <c r="K162" s="25" t="s">
        <v>751</v>
      </c>
    </row>
    <row r="163" spans="2:11">
      <c r="B163" s="35">
        <v>160</v>
      </c>
      <c r="C163" s="19" t="s">
        <v>309</v>
      </c>
      <c r="D163" s="20">
        <v>39600</v>
      </c>
      <c r="E163" s="21" t="s">
        <v>295</v>
      </c>
      <c r="F163" s="21" t="s">
        <v>34</v>
      </c>
      <c r="G163" s="22">
        <v>19.659745950000001</v>
      </c>
      <c r="H163" s="23">
        <v>134</v>
      </c>
      <c r="I163" s="21" t="s">
        <v>749</v>
      </c>
      <c r="J163" s="24">
        <v>0.5</v>
      </c>
      <c r="K163" s="25" t="s">
        <v>751</v>
      </c>
    </row>
    <row r="164" spans="2:11">
      <c r="B164" s="35">
        <v>161</v>
      </c>
      <c r="C164" s="19" t="s">
        <v>310</v>
      </c>
      <c r="D164" s="20">
        <v>39600</v>
      </c>
      <c r="E164" s="21" t="s">
        <v>295</v>
      </c>
      <c r="F164" s="21" t="s">
        <v>630</v>
      </c>
      <c r="G164" s="22">
        <v>253.95739915999999</v>
      </c>
      <c r="H164" s="23">
        <v>104</v>
      </c>
      <c r="I164" s="21" t="s">
        <v>834</v>
      </c>
      <c r="J164" s="24">
        <v>0.35</v>
      </c>
      <c r="K164" s="25" t="s">
        <v>751</v>
      </c>
    </row>
    <row r="165" spans="2:11">
      <c r="B165" s="35">
        <v>162</v>
      </c>
      <c r="C165" s="19" t="s">
        <v>311</v>
      </c>
      <c r="D165" s="20">
        <v>39600</v>
      </c>
      <c r="E165" s="21" t="s">
        <v>295</v>
      </c>
      <c r="F165" s="21" t="s">
        <v>630</v>
      </c>
      <c r="G165" s="22">
        <v>23.281964909999999</v>
      </c>
      <c r="H165" s="23">
        <v>44</v>
      </c>
      <c r="I165" s="21" t="s">
        <v>834</v>
      </c>
      <c r="J165" s="24">
        <v>0.5</v>
      </c>
      <c r="K165" s="25" t="s">
        <v>751</v>
      </c>
    </row>
    <row r="166" spans="2:11">
      <c r="B166" s="35">
        <v>163</v>
      </c>
      <c r="C166" s="19" t="s">
        <v>312</v>
      </c>
      <c r="D166" s="20">
        <v>39600</v>
      </c>
      <c r="E166" s="21" t="s">
        <v>295</v>
      </c>
      <c r="F166" s="21" t="s">
        <v>630</v>
      </c>
      <c r="G166" s="22">
        <v>23.256671900000001</v>
      </c>
      <c r="H166" s="23">
        <v>50</v>
      </c>
      <c r="I166" s="21" t="s">
        <v>834</v>
      </c>
      <c r="J166" s="24">
        <v>0.8</v>
      </c>
      <c r="K166" s="25" t="s">
        <v>751</v>
      </c>
    </row>
    <row r="167" spans="2:11">
      <c r="B167" s="35">
        <v>164</v>
      </c>
      <c r="C167" s="19" t="s">
        <v>313</v>
      </c>
      <c r="D167" s="20">
        <v>39600</v>
      </c>
      <c r="E167" s="21" t="s">
        <v>295</v>
      </c>
      <c r="F167" s="21" t="s">
        <v>630</v>
      </c>
      <c r="G167" s="22">
        <v>17.516793150000002</v>
      </c>
      <c r="H167" s="23">
        <v>51</v>
      </c>
      <c r="I167" s="21" t="s">
        <v>834</v>
      </c>
      <c r="J167" s="24">
        <v>0.5</v>
      </c>
      <c r="K167" s="25" t="s">
        <v>751</v>
      </c>
    </row>
    <row r="168" spans="2:11">
      <c r="B168" s="35">
        <v>165</v>
      </c>
      <c r="C168" s="19" t="s">
        <v>314</v>
      </c>
      <c r="D168" s="20">
        <v>39661</v>
      </c>
      <c r="E168" s="21" t="s">
        <v>315</v>
      </c>
      <c r="F168" s="21" t="s">
        <v>1256</v>
      </c>
      <c r="G168" s="22">
        <v>37.235271260000005</v>
      </c>
      <c r="H168" s="23">
        <v>112</v>
      </c>
      <c r="I168" s="21" t="s">
        <v>749</v>
      </c>
      <c r="J168" s="24">
        <v>0.55000000000000004</v>
      </c>
      <c r="K168" s="25" t="s">
        <v>752</v>
      </c>
    </row>
    <row r="169" spans="2:11">
      <c r="B169" s="35">
        <v>166</v>
      </c>
      <c r="C169" s="19" t="s">
        <v>316</v>
      </c>
      <c r="D169" s="20">
        <v>39661</v>
      </c>
      <c r="E169" s="21" t="s">
        <v>315</v>
      </c>
      <c r="F169" s="21" t="s">
        <v>630</v>
      </c>
      <c r="G169" s="22">
        <v>56.996331300000001</v>
      </c>
      <c r="H169" s="23">
        <v>112</v>
      </c>
      <c r="I169" s="21" t="s">
        <v>834</v>
      </c>
      <c r="J169" s="24">
        <v>0.75</v>
      </c>
      <c r="K169" s="25" t="s">
        <v>751</v>
      </c>
    </row>
    <row r="170" spans="2:11">
      <c r="B170" s="35">
        <v>167</v>
      </c>
      <c r="C170" s="19" t="s">
        <v>317</v>
      </c>
      <c r="D170" s="20">
        <v>39692</v>
      </c>
      <c r="E170" s="21" t="s">
        <v>315</v>
      </c>
      <c r="F170" s="21" t="s">
        <v>628</v>
      </c>
      <c r="G170" s="22">
        <v>56.079008999999999</v>
      </c>
      <c r="H170" s="23">
        <v>49</v>
      </c>
      <c r="I170" s="21" t="s">
        <v>834</v>
      </c>
      <c r="J170" s="24">
        <v>1</v>
      </c>
      <c r="K170" s="25" t="s">
        <v>751</v>
      </c>
    </row>
    <row r="171" spans="2:11">
      <c r="B171" s="35">
        <v>168</v>
      </c>
      <c r="C171" s="19" t="s">
        <v>318</v>
      </c>
      <c r="D171" s="20">
        <v>39692</v>
      </c>
      <c r="E171" s="21" t="s">
        <v>315</v>
      </c>
      <c r="F171" s="21" t="s">
        <v>630</v>
      </c>
      <c r="G171" s="22">
        <v>92.840850000000003</v>
      </c>
      <c r="H171" s="23">
        <v>99</v>
      </c>
      <c r="I171" s="21" t="s">
        <v>834</v>
      </c>
      <c r="J171" s="24">
        <v>0.8</v>
      </c>
      <c r="K171" s="25" t="s">
        <v>751</v>
      </c>
    </row>
    <row r="172" spans="2:11">
      <c r="B172" s="35">
        <v>169</v>
      </c>
      <c r="C172" s="19" t="s">
        <v>319</v>
      </c>
      <c r="D172" s="20">
        <v>39630</v>
      </c>
      <c r="E172" s="21" t="s">
        <v>315</v>
      </c>
      <c r="F172" s="21" t="s">
        <v>34</v>
      </c>
      <c r="G172" s="22">
        <v>42.251681400000002</v>
      </c>
      <c r="H172" s="23">
        <v>150</v>
      </c>
      <c r="I172" s="21" t="s">
        <v>834</v>
      </c>
      <c r="J172" s="24">
        <v>0.5</v>
      </c>
      <c r="K172" s="25" t="s">
        <v>751</v>
      </c>
    </row>
    <row r="173" spans="2:11">
      <c r="B173" s="35">
        <v>170</v>
      </c>
      <c r="C173" s="19" t="s">
        <v>321</v>
      </c>
      <c r="D173" s="20">
        <v>39630</v>
      </c>
      <c r="E173" s="21" t="s">
        <v>315</v>
      </c>
      <c r="F173" s="21" t="s">
        <v>630</v>
      </c>
      <c r="G173" s="22">
        <v>55.508718999999999</v>
      </c>
      <c r="H173" s="23">
        <v>164</v>
      </c>
      <c r="I173" s="21" t="s">
        <v>834</v>
      </c>
      <c r="J173" s="24">
        <v>0.495</v>
      </c>
      <c r="K173" s="25" t="s">
        <v>751</v>
      </c>
    </row>
    <row r="174" spans="2:11">
      <c r="B174" s="35">
        <v>171</v>
      </c>
      <c r="C174" s="19" t="s">
        <v>322</v>
      </c>
      <c r="D174" s="20">
        <v>39722</v>
      </c>
      <c r="E174" s="21" t="s">
        <v>320</v>
      </c>
      <c r="F174" s="21" t="s">
        <v>34</v>
      </c>
      <c r="G174" s="22">
        <v>105.862409</v>
      </c>
      <c r="H174" s="23">
        <v>384</v>
      </c>
      <c r="I174" s="21" t="s">
        <v>834</v>
      </c>
      <c r="J174" s="24">
        <v>0.33500000000000002</v>
      </c>
      <c r="K174" s="25" t="s">
        <v>751</v>
      </c>
    </row>
    <row r="175" spans="2:11">
      <c r="B175" s="35">
        <v>172</v>
      </c>
      <c r="C175" s="19" t="s">
        <v>323</v>
      </c>
      <c r="D175" s="20">
        <v>39722</v>
      </c>
      <c r="E175" s="21" t="s">
        <v>320</v>
      </c>
      <c r="F175" s="21" t="s">
        <v>630</v>
      </c>
      <c r="G175" s="22">
        <v>42.696725499999999</v>
      </c>
      <c r="H175" s="23">
        <v>127</v>
      </c>
      <c r="I175" s="21" t="s">
        <v>834</v>
      </c>
      <c r="J175" s="24">
        <v>0.5</v>
      </c>
      <c r="K175" s="25" t="s">
        <v>751</v>
      </c>
    </row>
    <row r="176" spans="2:11">
      <c r="B176" s="35">
        <v>173</v>
      </c>
      <c r="C176" s="19" t="s">
        <v>324</v>
      </c>
      <c r="D176" s="20">
        <v>39753</v>
      </c>
      <c r="E176" s="21" t="s">
        <v>320</v>
      </c>
      <c r="F176" s="21" t="s">
        <v>628</v>
      </c>
      <c r="G176" s="22">
        <v>29.027621179999997</v>
      </c>
      <c r="H176" s="23">
        <v>54</v>
      </c>
      <c r="I176" s="21" t="s">
        <v>834</v>
      </c>
      <c r="J176" s="24">
        <v>1</v>
      </c>
      <c r="K176" s="25" t="s">
        <v>751</v>
      </c>
    </row>
    <row r="177" spans="2:11">
      <c r="B177" s="35">
        <v>174</v>
      </c>
      <c r="C177" s="19" t="s">
        <v>325</v>
      </c>
      <c r="D177" s="20">
        <v>39753</v>
      </c>
      <c r="E177" s="21" t="s">
        <v>320</v>
      </c>
      <c r="F177" s="21" t="s">
        <v>628</v>
      </c>
      <c r="G177" s="22">
        <v>48.553300637484938</v>
      </c>
      <c r="H177" s="23">
        <v>151</v>
      </c>
      <c r="I177" s="21" t="s">
        <v>834</v>
      </c>
      <c r="J177" s="24">
        <v>1</v>
      </c>
      <c r="K177" s="25" t="s">
        <v>751</v>
      </c>
    </row>
    <row r="178" spans="2:11">
      <c r="B178" s="35">
        <v>175</v>
      </c>
      <c r="C178" s="19" t="s">
        <v>326</v>
      </c>
      <c r="D178" s="20">
        <v>39753</v>
      </c>
      <c r="E178" s="21" t="s">
        <v>320</v>
      </c>
      <c r="F178" s="21" t="s">
        <v>628</v>
      </c>
      <c r="G178" s="22">
        <v>4.8231755600150645</v>
      </c>
      <c r="H178" s="23">
        <v>15</v>
      </c>
      <c r="I178" s="21" t="s">
        <v>834</v>
      </c>
      <c r="J178" s="24">
        <v>1</v>
      </c>
      <c r="K178" s="25" t="s">
        <v>751</v>
      </c>
    </row>
    <row r="179" spans="2:11">
      <c r="B179" s="35">
        <v>176</v>
      </c>
      <c r="C179" s="19" t="s">
        <v>327</v>
      </c>
      <c r="D179" s="20">
        <v>39753</v>
      </c>
      <c r="E179" s="21" t="s">
        <v>320</v>
      </c>
      <c r="F179" s="21" t="s">
        <v>628</v>
      </c>
      <c r="G179" s="22">
        <v>124.42346354999999</v>
      </c>
      <c r="H179" s="23">
        <v>354</v>
      </c>
      <c r="I179" s="21" t="s">
        <v>465</v>
      </c>
      <c r="J179" s="24">
        <v>1</v>
      </c>
      <c r="K179" s="25" t="s">
        <v>751</v>
      </c>
    </row>
    <row r="180" spans="2:11">
      <c r="B180" s="35">
        <v>177</v>
      </c>
      <c r="C180" s="19" t="s">
        <v>328</v>
      </c>
      <c r="D180" s="20">
        <v>39753</v>
      </c>
      <c r="E180" s="21" t="s">
        <v>320</v>
      </c>
      <c r="F180" s="21" t="s">
        <v>630</v>
      </c>
      <c r="G180" s="22">
        <v>91.806251999999986</v>
      </c>
      <c r="H180" s="23">
        <v>108</v>
      </c>
      <c r="I180" s="21" t="s">
        <v>834</v>
      </c>
      <c r="J180" s="24">
        <v>1</v>
      </c>
      <c r="K180" s="25" t="s">
        <v>751</v>
      </c>
    </row>
    <row r="181" spans="2:11">
      <c r="B181" s="35">
        <v>178</v>
      </c>
      <c r="C181" s="19" t="s">
        <v>329</v>
      </c>
      <c r="D181" s="20">
        <v>39753</v>
      </c>
      <c r="E181" s="21" t="s">
        <v>320</v>
      </c>
      <c r="F181" s="21" t="s">
        <v>630</v>
      </c>
      <c r="G181" s="22">
        <v>27.951789300000002</v>
      </c>
      <c r="H181" s="23">
        <v>78</v>
      </c>
      <c r="I181" s="21" t="s">
        <v>834</v>
      </c>
      <c r="J181" s="24">
        <v>1</v>
      </c>
      <c r="K181" s="25" t="s">
        <v>751</v>
      </c>
    </row>
    <row r="182" spans="2:11">
      <c r="B182" s="35">
        <v>179</v>
      </c>
      <c r="C182" s="19" t="s">
        <v>330</v>
      </c>
      <c r="D182" s="20">
        <v>39753</v>
      </c>
      <c r="E182" s="21" t="s">
        <v>320</v>
      </c>
      <c r="F182" s="21" t="s">
        <v>629</v>
      </c>
      <c r="G182" s="22">
        <v>101.21260357999999</v>
      </c>
      <c r="H182" s="23">
        <v>218</v>
      </c>
      <c r="I182" s="21" t="s">
        <v>749</v>
      </c>
      <c r="J182" s="24">
        <v>1</v>
      </c>
      <c r="K182" s="25" t="s">
        <v>751</v>
      </c>
    </row>
    <row r="183" spans="2:11">
      <c r="B183" s="35">
        <v>180</v>
      </c>
      <c r="C183" s="19" t="s">
        <v>331</v>
      </c>
      <c r="D183" s="20">
        <v>39783</v>
      </c>
      <c r="E183" s="21" t="s">
        <v>320</v>
      </c>
      <c r="F183" s="21" t="s">
        <v>1256</v>
      </c>
      <c r="G183" s="22">
        <v>58.966711089999997</v>
      </c>
      <c r="H183" s="23">
        <v>105</v>
      </c>
      <c r="I183" s="21" t="s">
        <v>834</v>
      </c>
      <c r="J183" s="24">
        <v>0.65</v>
      </c>
      <c r="K183" s="25" t="s">
        <v>752</v>
      </c>
    </row>
    <row r="184" spans="2:11">
      <c r="B184" s="35">
        <v>181</v>
      </c>
      <c r="C184" s="19" t="s">
        <v>332</v>
      </c>
      <c r="D184" s="20">
        <v>39783</v>
      </c>
      <c r="E184" s="21" t="s">
        <v>320</v>
      </c>
      <c r="F184" s="21" t="s">
        <v>34</v>
      </c>
      <c r="G184" s="22">
        <v>72.883694879999993</v>
      </c>
      <c r="H184" s="23">
        <v>215</v>
      </c>
      <c r="I184" s="21" t="s">
        <v>834</v>
      </c>
      <c r="J184" s="24">
        <v>0.4</v>
      </c>
      <c r="K184" s="25" t="s">
        <v>751</v>
      </c>
    </row>
    <row r="185" spans="2:11">
      <c r="B185" s="35">
        <v>182</v>
      </c>
      <c r="C185" s="19" t="s">
        <v>333</v>
      </c>
      <c r="D185" s="20">
        <v>39479</v>
      </c>
      <c r="E185" s="21" t="s">
        <v>283</v>
      </c>
      <c r="F185" s="21" t="s">
        <v>633</v>
      </c>
      <c r="G185" s="22">
        <v>37.745135999999995</v>
      </c>
      <c r="H185" s="23">
        <v>264</v>
      </c>
      <c r="I185" s="21" t="s">
        <v>749</v>
      </c>
      <c r="J185" s="24">
        <v>0.68</v>
      </c>
      <c r="K185" s="25" t="s">
        <v>751</v>
      </c>
    </row>
    <row r="186" spans="2:11">
      <c r="B186" s="35">
        <v>183</v>
      </c>
      <c r="C186" s="19" t="s">
        <v>334</v>
      </c>
      <c r="D186" s="20">
        <v>39479</v>
      </c>
      <c r="E186" s="21" t="s">
        <v>283</v>
      </c>
      <c r="F186" s="21" t="s">
        <v>628</v>
      </c>
      <c r="G186" s="22">
        <v>46.250634519999998</v>
      </c>
      <c r="H186" s="23">
        <v>304</v>
      </c>
      <c r="I186" s="21" t="s">
        <v>749</v>
      </c>
      <c r="J186" s="24">
        <v>0.8</v>
      </c>
      <c r="K186" s="25" t="s">
        <v>751</v>
      </c>
    </row>
    <row r="187" spans="2:11">
      <c r="B187" s="35">
        <v>184</v>
      </c>
      <c r="C187" s="19" t="s">
        <v>335</v>
      </c>
      <c r="D187" s="20">
        <v>39479</v>
      </c>
      <c r="E187" s="21" t="s">
        <v>283</v>
      </c>
      <c r="F187" s="21" t="s">
        <v>630</v>
      </c>
      <c r="G187" s="22">
        <v>27.088966840000001</v>
      </c>
      <c r="H187" s="23">
        <v>186</v>
      </c>
      <c r="I187" s="21" t="s">
        <v>749</v>
      </c>
      <c r="J187" s="24">
        <v>1</v>
      </c>
      <c r="K187" s="25" t="s">
        <v>751</v>
      </c>
    </row>
    <row r="188" spans="2:11">
      <c r="B188" s="35">
        <v>185</v>
      </c>
      <c r="C188" s="19" t="s">
        <v>336</v>
      </c>
      <c r="D188" s="20">
        <v>39508</v>
      </c>
      <c r="E188" s="21" t="s">
        <v>283</v>
      </c>
      <c r="F188" s="21" t="s">
        <v>628</v>
      </c>
      <c r="G188" s="22">
        <v>37.909450800000002</v>
      </c>
      <c r="H188" s="23">
        <v>390</v>
      </c>
      <c r="I188" s="21" t="s">
        <v>749</v>
      </c>
      <c r="J188" s="24">
        <v>0.75</v>
      </c>
      <c r="K188" s="25" t="s">
        <v>751</v>
      </c>
    </row>
    <row r="189" spans="2:11">
      <c r="B189" s="35">
        <v>186</v>
      </c>
      <c r="C189" s="19" t="s">
        <v>337</v>
      </c>
      <c r="D189" s="20">
        <v>39508</v>
      </c>
      <c r="E189" s="21" t="s">
        <v>283</v>
      </c>
      <c r="F189" s="21" t="s">
        <v>630</v>
      </c>
      <c r="G189" s="22">
        <v>44.068331329999999</v>
      </c>
      <c r="H189" s="23">
        <v>293</v>
      </c>
      <c r="I189" s="21" t="s">
        <v>749</v>
      </c>
      <c r="J189" s="24">
        <v>0.79</v>
      </c>
      <c r="K189" s="25" t="s">
        <v>751</v>
      </c>
    </row>
    <row r="190" spans="2:11">
      <c r="B190" s="35">
        <v>187</v>
      </c>
      <c r="C190" s="19" t="s">
        <v>338</v>
      </c>
      <c r="D190" s="20">
        <v>39508</v>
      </c>
      <c r="E190" s="21" t="s">
        <v>283</v>
      </c>
      <c r="F190" s="21" t="s">
        <v>629</v>
      </c>
      <c r="G190" s="22">
        <v>15.68966256</v>
      </c>
      <c r="H190" s="23">
        <v>102</v>
      </c>
      <c r="I190" s="21" t="s">
        <v>749</v>
      </c>
      <c r="J190" s="24">
        <v>0.8</v>
      </c>
      <c r="K190" s="25" t="s">
        <v>752</v>
      </c>
    </row>
    <row r="191" spans="2:11">
      <c r="B191" s="35">
        <v>188</v>
      </c>
      <c r="C191" s="19" t="s">
        <v>339</v>
      </c>
      <c r="D191" s="20">
        <v>39508</v>
      </c>
      <c r="E191" s="21" t="s">
        <v>283</v>
      </c>
      <c r="F191" s="21" t="s">
        <v>629</v>
      </c>
      <c r="G191" s="22">
        <v>19.612296920000002</v>
      </c>
      <c r="H191" s="23">
        <v>176</v>
      </c>
      <c r="I191" s="21" t="s">
        <v>749</v>
      </c>
      <c r="J191" s="24">
        <v>0.4</v>
      </c>
      <c r="K191" s="25" t="s">
        <v>752</v>
      </c>
    </row>
    <row r="192" spans="2:11">
      <c r="B192" s="35">
        <v>189</v>
      </c>
      <c r="C192" s="19" t="s">
        <v>340</v>
      </c>
      <c r="D192" s="20">
        <v>39508</v>
      </c>
      <c r="E192" s="21" t="s">
        <v>283</v>
      </c>
      <c r="F192" s="21" t="s">
        <v>629</v>
      </c>
      <c r="G192" s="22">
        <v>31.010929359999999</v>
      </c>
      <c r="H192" s="23">
        <v>220</v>
      </c>
      <c r="I192" s="21" t="s">
        <v>749</v>
      </c>
      <c r="J192" s="24">
        <v>0.5</v>
      </c>
      <c r="K192" s="25" t="s">
        <v>751</v>
      </c>
    </row>
    <row r="193" spans="2:11">
      <c r="B193" s="35">
        <v>190</v>
      </c>
      <c r="C193" s="19" t="s">
        <v>341</v>
      </c>
      <c r="D193" s="20">
        <v>39539</v>
      </c>
      <c r="E193" s="21" t="s">
        <v>295</v>
      </c>
      <c r="F193" s="21" t="s">
        <v>631</v>
      </c>
      <c r="G193" s="22">
        <v>49.90010083</v>
      </c>
      <c r="H193" s="23">
        <v>386</v>
      </c>
      <c r="I193" s="21" t="s">
        <v>749</v>
      </c>
      <c r="J193" s="24">
        <v>0.8</v>
      </c>
      <c r="K193" s="25" t="s">
        <v>751</v>
      </c>
    </row>
    <row r="194" spans="2:11">
      <c r="B194" s="35">
        <v>191</v>
      </c>
      <c r="C194" s="19" t="s">
        <v>342</v>
      </c>
      <c r="D194" s="20">
        <v>39539</v>
      </c>
      <c r="E194" s="21" t="s">
        <v>295</v>
      </c>
      <c r="F194" s="21" t="s">
        <v>633</v>
      </c>
      <c r="G194" s="22">
        <v>37.069446374999998</v>
      </c>
      <c r="H194" s="23">
        <v>234</v>
      </c>
      <c r="I194" s="21" t="s">
        <v>749</v>
      </c>
      <c r="J194" s="24">
        <v>0.68</v>
      </c>
      <c r="K194" s="25" t="s">
        <v>751</v>
      </c>
    </row>
    <row r="195" spans="2:11">
      <c r="B195" s="35">
        <v>192</v>
      </c>
      <c r="C195" s="19" t="s">
        <v>343</v>
      </c>
      <c r="D195" s="20">
        <v>39539</v>
      </c>
      <c r="E195" s="21" t="s">
        <v>295</v>
      </c>
      <c r="F195" s="21" t="s">
        <v>629</v>
      </c>
      <c r="G195" s="22">
        <v>29.561815589999998</v>
      </c>
      <c r="H195" s="23">
        <v>250</v>
      </c>
      <c r="I195" s="21" t="s">
        <v>749</v>
      </c>
      <c r="J195" s="24">
        <v>0.79</v>
      </c>
      <c r="K195" s="25" t="s">
        <v>751</v>
      </c>
    </row>
    <row r="196" spans="2:11">
      <c r="B196" s="35">
        <v>193</v>
      </c>
      <c r="C196" s="19" t="s">
        <v>344</v>
      </c>
      <c r="D196" s="20">
        <v>39539</v>
      </c>
      <c r="E196" s="21" t="s">
        <v>295</v>
      </c>
      <c r="F196" s="21" t="s">
        <v>629</v>
      </c>
      <c r="G196" s="22">
        <v>17.806642500000002</v>
      </c>
      <c r="H196" s="23">
        <v>240</v>
      </c>
      <c r="I196" s="21" t="s">
        <v>749</v>
      </c>
      <c r="J196" s="24">
        <v>0.5</v>
      </c>
      <c r="K196" s="25" t="s">
        <v>752</v>
      </c>
    </row>
    <row r="197" spans="2:11">
      <c r="B197" s="35">
        <v>194</v>
      </c>
      <c r="C197" s="19" t="s">
        <v>345</v>
      </c>
      <c r="D197" s="20">
        <v>39569</v>
      </c>
      <c r="E197" s="21" t="s">
        <v>295</v>
      </c>
      <c r="F197" s="21" t="s">
        <v>34</v>
      </c>
      <c r="G197" s="22">
        <v>27.00907261</v>
      </c>
      <c r="H197" s="23">
        <v>173</v>
      </c>
      <c r="I197" s="21" t="s">
        <v>749</v>
      </c>
      <c r="J197" s="24">
        <v>0.5</v>
      </c>
      <c r="K197" s="25" t="s">
        <v>751</v>
      </c>
    </row>
    <row r="198" spans="2:11">
      <c r="B198" s="35">
        <v>195</v>
      </c>
      <c r="C198" s="19" t="s">
        <v>346</v>
      </c>
      <c r="D198" s="20">
        <v>39569</v>
      </c>
      <c r="E198" s="21" t="s">
        <v>295</v>
      </c>
      <c r="F198" s="21" t="s">
        <v>630</v>
      </c>
      <c r="G198" s="22">
        <v>32.73524243</v>
      </c>
      <c r="H198" s="23">
        <v>204</v>
      </c>
      <c r="I198" s="21" t="s">
        <v>749</v>
      </c>
      <c r="J198" s="24">
        <v>0.5</v>
      </c>
      <c r="K198" s="25" t="s">
        <v>752</v>
      </c>
    </row>
    <row r="199" spans="2:11">
      <c r="B199" s="35">
        <v>196</v>
      </c>
      <c r="C199" s="19" t="s">
        <v>347</v>
      </c>
      <c r="D199" s="20">
        <v>39569</v>
      </c>
      <c r="E199" s="21" t="s">
        <v>295</v>
      </c>
      <c r="F199" s="21" t="s">
        <v>630</v>
      </c>
      <c r="G199" s="22">
        <v>27.748177999999999</v>
      </c>
      <c r="H199" s="23">
        <v>264</v>
      </c>
      <c r="I199" s="21" t="s">
        <v>749</v>
      </c>
      <c r="J199" s="24">
        <v>0.8</v>
      </c>
      <c r="K199" s="25" t="s">
        <v>751</v>
      </c>
    </row>
    <row r="200" spans="2:11">
      <c r="B200" s="35">
        <v>197</v>
      </c>
      <c r="C200" s="19" t="s">
        <v>348</v>
      </c>
      <c r="D200" s="20">
        <v>39569</v>
      </c>
      <c r="E200" s="21" t="s">
        <v>295</v>
      </c>
      <c r="F200" s="21" t="s">
        <v>629</v>
      </c>
      <c r="G200" s="22">
        <v>97.350433159999994</v>
      </c>
      <c r="H200" s="23">
        <v>555</v>
      </c>
      <c r="I200" s="21" t="s">
        <v>749</v>
      </c>
      <c r="J200" s="24">
        <v>0.79</v>
      </c>
      <c r="K200" s="25" t="s">
        <v>751</v>
      </c>
    </row>
    <row r="201" spans="2:11">
      <c r="B201" s="35">
        <v>198</v>
      </c>
      <c r="C201" s="19" t="s">
        <v>349</v>
      </c>
      <c r="D201" s="20">
        <v>39600</v>
      </c>
      <c r="E201" s="21" t="s">
        <v>295</v>
      </c>
      <c r="F201" s="21" t="s">
        <v>34</v>
      </c>
      <c r="G201" s="22">
        <v>36.089082980000001</v>
      </c>
      <c r="H201" s="23">
        <v>280</v>
      </c>
      <c r="I201" s="21" t="s">
        <v>749</v>
      </c>
      <c r="J201" s="24">
        <v>0.4</v>
      </c>
      <c r="K201" s="25" t="s">
        <v>751</v>
      </c>
    </row>
    <row r="202" spans="2:11">
      <c r="B202" s="35">
        <v>199</v>
      </c>
      <c r="C202" s="19" t="s">
        <v>350</v>
      </c>
      <c r="D202" s="20">
        <v>39600</v>
      </c>
      <c r="E202" s="21" t="s">
        <v>295</v>
      </c>
      <c r="F202" s="21" t="s">
        <v>629</v>
      </c>
      <c r="G202" s="22">
        <v>39.945594739999997</v>
      </c>
      <c r="H202" s="23">
        <v>304</v>
      </c>
      <c r="I202" s="21" t="s">
        <v>749</v>
      </c>
      <c r="J202" s="24">
        <v>0.8</v>
      </c>
      <c r="K202" s="25" t="s">
        <v>751</v>
      </c>
    </row>
    <row r="203" spans="2:11">
      <c r="B203" s="35">
        <v>200</v>
      </c>
      <c r="C203" s="19" t="s">
        <v>351</v>
      </c>
      <c r="D203" s="20">
        <v>39600</v>
      </c>
      <c r="E203" s="21" t="s">
        <v>295</v>
      </c>
      <c r="F203" s="21" t="s">
        <v>629</v>
      </c>
      <c r="G203" s="22">
        <v>18.177599999999998</v>
      </c>
      <c r="H203" s="23">
        <v>240</v>
      </c>
      <c r="I203" s="21" t="s">
        <v>749</v>
      </c>
      <c r="J203" s="24">
        <v>0.5</v>
      </c>
      <c r="K203" s="25" t="s">
        <v>752</v>
      </c>
    </row>
    <row r="204" spans="2:11">
      <c r="B204" s="35">
        <v>201</v>
      </c>
      <c r="C204" s="19" t="s">
        <v>352</v>
      </c>
      <c r="D204" s="20">
        <v>39661</v>
      </c>
      <c r="E204" s="21" t="s">
        <v>315</v>
      </c>
      <c r="F204" s="21" t="s">
        <v>633</v>
      </c>
      <c r="G204" s="22">
        <v>159.909941</v>
      </c>
      <c r="H204" s="23">
        <v>706</v>
      </c>
      <c r="I204" s="21" t="s">
        <v>834</v>
      </c>
      <c r="J204" s="24">
        <v>0.68</v>
      </c>
      <c r="K204" s="25" t="s">
        <v>751</v>
      </c>
    </row>
    <row r="205" spans="2:11">
      <c r="B205" s="35">
        <v>202</v>
      </c>
      <c r="C205" s="19" t="s">
        <v>353</v>
      </c>
      <c r="D205" s="20">
        <v>39661</v>
      </c>
      <c r="E205" s="21" t="s">
        <v>315</v>
      </c>
      <c r="F205" s="21" t="s">
        <v>633</v>
      </c>
      <c r="G205" s="22">
        <v>78.322000000000003</v>
      </c>
      <c r="H205" s="23">
        <v>528</v>
      </c>
      <c r="I205" s="21" t="s">
        <v>749</v>
      </c>
      <c r="J205" s="24">
        <v>1</v>
      </c>
      <c r="K205" s="25" t="s">
        <v>751</v>
      </c>
    </row>
    <row r="206" spans="2:11">
      <c r="B206" s="35">
        <v>203</v>
      </c>
      <c r="C206" s="19" t="s">
        <v>354</v>
      </c>
      <c r="D206" s="20">
        <v>39661</v>
      </c>
      <c r="E206" s="21" t="s">
        <v>315</v>
      </c>
      <c r="F206" s="21" t="s">
        <v>628</v>
      </c>
      <c r="G206" s="22">
        <v>54.658264320000001</v>
      </c>
      <c r="H206" s="23">
        <v>288</v>
      </c>
      <c r="I206" s="21" t="s">
        <v>749</v>
      </c>
      <c r="J206" s="24">
        <v>0.8</v>
      </c>
      <c r="K206" s="25" t="s">
        <v>751</v>
      </c>
    </row>
    <row r="207" spans="2:11">
      <c r="B207" s="35">
        <v>204</v>
      </c>
      <c r="C207" s="19" t="s">
        <v>355</v>
      </c>
      <c r="D207" s="20">
        <v>39661</v>
      </c>
      <c r="E207" s="21" t="s">
        <v>315</v>
      </c>
      <c r="F207" s="21" t="s">
        <v>34</v>
      </c>
      <c r="G207" s="22">
        <v>29.8872258</v>
      </c>
      <c r="H207" s="23">
        <v>172</v>
      </c>
      <c r="I207" s="21" t="s">
        <v>749</v>
      </c>
      <c r="J207" s="24">
        <v>0.32500000000000001</v>
      </c>
      <c r="K207" s="25" t="s">
        <v>751</v>
      </c>
    </row>
    <row r="208" spans="2:11">
      <c r="B208" s="35">
        <v>205</v>
      </c>
      <c r="C208" s="19" t="s">
        <v>356</v>
      </c>
      <c r="D208" s="20">
        <v>39661</v>
      </c>
      <c r="E208" s="21" t="s">
        <v>315</v>
      </c>
      <c r="F208" s="21" t="s">
        <v>34</v>
      </c>
      <c r="G208" s="22">
        <v>40.594223</v>
      </c>
      <c r="H208" s="23">
        <v>276</v>
      </c>
      <c r="I208" s="21" t="s">
        <v>749</v>
      </c>
      <c r="J208" s="24">
        <v>0.5</v>
      </c>
      <c r="K208" s="25" t="s">
        <v>751</v>
      </c>
    </row>
    <row r="209" spans="2:11">
      <c r="B209" s="35">
        <v>206</v>
      </c>
      <c r="C209" s="19" t="s">
        <v>357</v>
      </c>
      <c r="D209" s="20">
        <v>39661</v>
      </c>
      <c r="E209" s="21" t="s">
        <v>315</v>
      </c>
      <c r="F209" s="21" t="s">
        <v>630</v>
      </c>
      <c r="G209" s="22">
        <v>52.289318120000004</v>
      </c>
      <c r="H209" s="23">
        <v>299</v>
      </c>
      <c r="I209" s="21" t="s">
        <v>834</v>
      </c>
      <c r="J209" s="24">
        <v>0.5</v>
      </c>
      <c r="K209" s="25" t="s">
        <v>751</v>
      </c>
    </row>
    <row r="210" spans="2:11">
      <c r="B210" s="35">
        <v>207</v>
      </c>
      <c r="C210" s="19" t="s">
        <v>358</v>
      </c>
      <c r="D210" s="20">
        <v>39661</v>
      </c>
      <c r="E210" s="21" t="s">
        <v>315</v>
      </c>
      <c r="F210" s="21" t="s">
        <v>630</v>
      </c>
      <c r="G210" s="22">
        <v>21.2200016</v>
      </c>
      <c r="H210" s="23">
        <v>265</v>
      </c>
      <c r="I210" s="21" t="s">
        <v>749</v>
      </c>
      <c r="J210" s="24">
        <v>0.8</v>
      </c>
      <c r="K210" s="25" t="s">
        <v>751</v>
      </c>
    </row>
    <row r="211" spans="2:11">
      <c r="B211" s="35">
        <v>208</v>
      </c>
      <c r="C211" s="19" t="s">
        <v>359</v>
      </c>
      <c r="D211" s="20">
        <v>39692</v>
      </c>
      <c r="E211" s="21" t="s">
        <v>315</v>
      </c>
      <c r="F211" s="21" t="s">
        <v>34</v>
      </c>
      <c r="G211" s="22">
        <v>40.333726609999999</v>
      </c>
      <c r="H211" s="23">
        <v>262</v>
      </c>
      <c r="I211" s="21" t="s">
        <v>749</v>
      </c>
      <c r="J211" s="24">
        <v>0.5</v>
      </c>
      <c r="K211" s="25" t="s">
        <v>751</v>
      </c>
    </row>
    <row r="212" spans="2:11">
      <c r="B212" s="35">
        <v>209</v>
      </c>
      <c r="C212" s="19" t="s">
        <v>360</v>
      </c>
      <c r="D212" s="20">
        <v>39692</v>
      </c>
      <c r="E212" s="21" t="s">
        <v>315</v>
      </c>
      <c r="F212" s="21" t="s">
        <v>630</v>
      </c>
      <c r="G212" s="22">
        <v>17.7888734</v>
      </c>
      <c r="H212" s="23">
        <v>222</v>
      </c>
      <c r="I212" s="21" t="s">
        <v>749</v>
      </c>
      <c r="J212" s="24">
        <v>0.5</v>
      </c>
      <c r="K212" s="25" t="s">
        <v>752</v>
      </c>
    </row>
    <row r="213" spans="2:11">
      <c r="B213" s="35">
        <v>210</v>
      </c>
      <c r="C213" s="19" t="s">
        <v>361</v>
      </c>
      <c r="D213" s="20">
        <v>39692</v>
      </c>
      <c r="E213" s="21" t="s">
        <v>315</v>
      </c>
      <c r="F213" s="21" t="s">
        <v>629</v>
      </c>
      <c r="G213" s="22">
        <v>30.161337879999998</v>
      </c>
      <c r="H213" s="23">
        <v>254</v>
      </c>
      <c r="I213" s="21" t="s">
        <v>749</v>
      </c>
      <c r="J213" s="24">
        <v>0.8</v>
      </c>
      <c r="K213" s="25" t="s">
        <v>752</v>
      </c>
    </row>
    <row r="214" spans="2:11">
      <c r="B214" s="35">
        <v>211</v>
      </c>
      <c r="C214" s="19" t="s">
        <v>362</v>
      </c>
      <c r="D214" s="20">
        <v>39692</v>
      </c>
      <c r="E214" s="21" t="s">
        <v>315</v>
      </c>
      <c r="F214" s="21" t="s">
        <v>629</v>
      </c>
      <c r="G214" s="22">
        <v>32.194586780000002</v>
      </c>
      <c r="H214" s="23">
        <v>285</v>
      </c>
      <c r="I214" s="21" t="s">
        <v>749</v>
      </c>
      <c r="J214" s="24">
        <v>1</v>
      </c>
      <c r="K214" s="25" t="s">
        <v>751</v>
      </c>
    </row>
    <row r="215" spans="2:11">
      <c r="B215" s="35">
        <v>212</v>
      </c>
      <c r="C215" s="19" t="s">
        <v>363</v>
      </c>
      <c r="D215" s="20">
        <v>39630</v>
      </c>
      <c r="E215" s="21" t="s">
        <v>315</v>
      </c>
      <c r="F215" s="21" t="s">
        <v>633</v>
      </c>
      <c r="G215" s="22">
        <v>37.069446000000006</v>
      </c>
      <c r="H215" s="23">
        <v>272</v>
      </c>
      <c r="I215" s="21" t="s">
        <v>749</v>
      </c>
      <c r="J215" s="24">
        <v>0.68</v>
      </c>
      <c r="K215" s="25" t="s">
        <v>751</v>
      </c>
    </row>
    <row r="216" spans="2:11">
      <c r="B216" s="35">
        <v>213</v>
      </c>
      <c r="C216" s="19" t="s">
        <v>364</v>
      </c>
      <c r="D216" s="20">
        <v>39630</v>
      </c>
      <c r="E216" s="21" t="s">
        <v>315</v>
      </c>
      <c r="F216" s="21" t="s">
        <v>628</v>
      </c>
      <c r="G216" s="22">
        <v>50.423221390000002</v>
      </c>
      <c r="H216" s="23">
        <v>230</v>
      </c>
      <c r="I216" s="21" t="s">
        <v>749</v>
      </c>
      <c r="J216" s="24">
        <v>0.8</v>
      </c>
      <c r="K216" s="25" t="s">
        <v>751</v>
      </c>
    </row>
    <row r="217" spans="2:11">
      <c r="B217" s="35">
        <v>214</v>
      </c>
      <c r="C217" s="19" t="s">
        <v>365</v>
      </c>
      <c r="D217" s="20">
        <v>39630</v>
      </c>
      <c r="E217" s="21" t="s">
        <v>315</v>
      </c>
      <c r="F217" s="21" t="s">
        <v>629</v>
      </c>
      <c r="G217" s="22">
        <v>33.074776239999998</v>
      </c>
      <c r="H217" s="23">
        <v>352</v>
      </c>
      <c r="I217" s="21" t="s">
        <v>749</v>
      </c>
      <c r="J217" s="24">
        <v>0.79</v>
      </c>
      <c r="K217" s="25" t="s">
        <v>751</v>
      </c>
    </row>
    <row r="218" spans="2:11">
      <c r="B218" s="35">
        <v>215</v>
      </c>
      <c r="C218" s="19" t="s">
        <v>366</v>
      </c>
      <c r="D218" s="20">
        <v>39753</v>
      </c>
      <c r="E218" s="21" t="s">
        <v>320</v>
      </c>
      <c r="F218" s="21" t="s">
        <v>633</v>
      </c>
      <c r="G218" s="22">
        <v>33.049553750000001</v>
      </c>
      <c r="H218" s="23">
        <v>192</v>
      </c>
      <c r="I218" s="21" t="s">
        <v>749</v>
      </c>
      <c r="J218" s="24">
        <v>0.8</v>
      </c>
      <c r="K218" s="25" t="s">
        <v>751</v>
      </c>
    </row>
    <row r="219" spans="2:11">
      <c r="B219" s="35">
        <v>216</v>
      </c>
      <c r="C219" s="19" t="s">
        <v>367</v>
      </c>
      <c r="D219" s="20">
        <v>39753</v>
      </c>
      <c r="E219" s="21" t="s">
        <v>320</v>
      </c>
      <c r="F219" s="21" t="s">
        <v>628</v>
      </c>
      <c r="G219" s="22">
        <v>30.007169000000001</v>
      </c>
      <c r="H219" s="23">
        <v>189</v>
      </c>
      <c r="I219" s="21" t="s">
        <v>749</v>
      </c>
      <c r="J219" s="24">
        <v>0.5</v>
      </c>
      <c r="K219" s="25" t="s">
        <v>752</v>
      </c>
    </row>
    <row r="220" spans="2:11">
      <c r="B220" s="35">
        <v>217</v>
      </c>
      <c r="C220" s="19" t="s">
        <v>368</v>
      </c>
      <c r="D220" s="20">
        <v>39753</v>
      </c>
      <c r="E220" s="21" t="s">
        <v>320</v>
      </c>
      <c r="F220" s="21" t="s">
        <v>34</v>
      </c>
      <c r="G220" s="22">
        <v>31.072929599999998</v>
      </c>
      <c r="H220" s="23">
        <v>192</v>
      </c>
      <c r="I220" s="21" t="s">
        <v>749</v>
      </c>
      <c r="J220" s="24">
        <v>0.5</v>
      </c>
      <c r="K220" s="25" t="s">
        <v>751</v>
      </c>
    </row>
    <row r="221" spans="2:11">
      <c r="B221" s="35">
        <v>218</v>
      </c>
      <c r="C221" s="19" t="s">
        <v>369</v>
      </c>
      <c r="D221" s="20">
        <v>39753</v>
      </c>
      <c r="E221" s="21" t="s">
        <v>320</v>
      </c>
      <c r="F221" s="21" t="s">
        <v>630</v>
      </c>
      <c r="G221" s="22">
        <v>18.059071660000001</v>
      </c>
      <c r="H221" s="23">
        <v>157</v>
      </c>
      <c r="I221" s="21" t="s">
        <v>749</v>
      </c>
      <c r="J221" s="24">
        <v>0.5</v>
      </c>
      <c r="K221" s="25" t="s">
        <v>752</v>
      </c>
    </row>
    <row r="222" spans="2:11">
      <c r="B222" s="35">
        <v>219</v>
      </c>
      <c r="C222" s="19" t="s">
        <v>370</v>
      </c>
      <c r="D222" s="20">
        <v>39753</v>
      </c>
      <c r="E222" s="21" t="s">
        <v>320</v>
      </c>
      <c r="F222" s="21" t="s">
        <v>629</v>
      </c>
      <c r="G222" s="22">
        <v>36.110084040000004</v>
      </c>
      <c r="H222" s="23">
        <v>252</v>
      </c>
      <c r="I222" s="21" t="s">
        <v>749</v>
      </c>
      <c r="J222" s="24">
        <v>0.6</v>
      </c>
      <c r="K222" s="25" t="s">
        <v>751</v>
      </c>
    </row>
    <row r="223" spans="2:11">
      <c r="B223" s="35">
        <v>220</v>
      </c>
      <c r="C223" s="19" t="s">
        <v>729</v>
      </c>
      <c r="D223" s="20">
        <v>39783</v>
      </c>
      <c r="E223" s="21" t="s">
        <v>320</v>
      </c>
      <c r="F223" s="21" t="s">
        <v>629</v>
      </c>
      <c r="G223" s="22">
        <v>12.593</v>
      </c>
      <c r="H223" s="23">
        <v>173</v>
      </c>
      <c r="I223" s="21" t="s">
        <v>834</v>
      </c>
      <c r="J223" s="24">
        <v>0.5</v>
      </c>
      <c r="K223" s="25" t="s">
        <v>751</v>
      </c>
    </row>
    <row r="224" spans="2:11">
      <c r="B224" s="35">
        <v>221</v>
      </c>
      <c r="C224" s="19" t="s">
        <v>730</v>
      </c>
      <c r="D224" s="20">
        <v>39783</v>
      </c>
      <c r="E224" s="21" t="s">
        <v>320</v>
      </c>
      <c r="F224" s="21" t="s">
        <v>629</v>
      </c>
      <c r="G224" s="22">
        <v>49.877000000000002</v>
      </c>
      <c r="H224" s="23">
        <v>286</v>
      </c>
      <c r="I224" s="21" t="s">
        <v>834</v>
      </c>
      <c r="J224" s="24">
        <v>0.25</v>
      </c>
      <c r="K224" s="25" t="s">
        <v>751</v>
      </c>
    </row>
    <row r="225" spans="2:11">
      <c r="B225" s="35">
        <v>222</v>
      </c>
      <c r="C225" s="19" t="s">
        <v>731</v>
      </c>
      <c r="D225" s="20">
        <v>39783</v>
      </c>
      <c r="E225" s="21" t="s">
        <v>320</v>
      </c>
      <c r="F225" s="21" t="s">
        <v>34</v>
      </c>
      <c r="G225" s="22">
        <v>80.049000000000007</v>
      </c>
      <c r="H225" s="23">
        <v>396</v>
      </c>
      <c r="I225" s="21" t="s">
        <v>834</v>
      </c>
      <c r="J225" s="24">
        <v>0.5</v>
      </c>
      <c r="K225" s="25" t="s">
        <v>751</v>
      </c>
    </row>
    <row r="226" spans="2:11">
      <c r="B226" s="35">
        <v>223</v>
      </c>
      <c r="C226" s="19" t="s">
        <v>372</v>
      </c>
      <c r="D226" s="20">
        <v>39814</v>
      </c>
      <c r="E226" s="21" t="s">
        <v>373</v>
      </c>
      <c r="F226" s="21" t="s">
        <v>34</v>
      </c>
      <c r="G226" s="22">
        <v>30.71130569</v>
      </c>
      <c r="H226" s="23">
        <v>132</v>
      </c>
      <c r="I226" s="21" t="s">
        <v>834</v>
      </c>
      <c r="J226" s="24">
        <v>1</v>
      </c>
      <c r="K226" s="25" t="s">
        <v>751</v>
      </c>
    </row>
    <row r="227" spans="2:11">
      <c r="B227" s="35">
        <v>224</v>
      </c>
      <c r="C227" s="19" t="s">
        <v>374</v>
      </c>
      <c r="D227" s="20">
        <v>39873</v>
      </c>
      <c r="E227" s="21" t="s">
        <v>373</v>
      </c>
      <c r="F227" s="21" t="s">
        <v>1256</v>
      </c>
      <c r="G227" s="22">
        <v>59.316606849999999</v>
      </c>
      <c r="H227" s="23">
        <v>220</v>
      </c>
      <c r="I227" s="21" t="s">
        <v>834</v>
      </c>
      <c r="J227" s="24">
        <v>0.9</v>
      </c>
      <c r="K227" s="25" t="s">
        <v>752</v>
      </c>
    </row>
    <row r="228" spans="2:11">
      <c r="B228" s="35">
        <v>225</v>
      </c>
      <c r="C228" s="19" t="s">
        <v>371</v>
      </c>
      <c r="D228" s="20">
        <v>39873</v>
      </c>
      <c r="E228" s="21" t="s">
        <v>373</v>
      </c>
      <c r="F228" s="21" t="s">
        <v>630</v>
      </c>
      <c r="G228" s="22">
        <v>53.37505805</v>
      </c>
      <c r="H228" s="23">
        <v>224</v>
      </c>
      <c r="I228" s="21" t="s">
        <v>834</v>
      </c>
      <c r="J228" s="24">
        <v>0.7</v>
      </c>
      <c r="K228" s="25" t="s">
        <v>751</v>
      </c>
    </row>
    <row r="229" spans="2:11">
      <c r="B229" s="35">
        <v>226</v>
      </c>
      <c r="C229" s="19" t="s">
        <v>375</v>
      </c>
      <c r="D229" s="20">
        <v>39873</v>
      </c>
      <c r="E229" s="21" t="s">
        <v>373</v>
      </c>
      <c r="F229" s="21" t="s">
        <v>630</v>
      </c>
      <c r="G229" s="22">
        <v>82.578543359999998</v>
      </c>
      <c r="H229" s="23">
        <v>216</v>
      </c>
      <c r="I229" s="21" t="s">
        <v>834</v>
      </c>
      <c r="J229" s="24">
        <v>0.8</v>
      </c>
      <c r="K229" s="25" t="s">
        <v>751</v>
      </c>
    </row>
    <row r="230" spans="2:11">
      <c r="B230" s="35">
        <v>227</v>
      </c>
      <c r="C230" s="19" t="s">
        <v>376</v>
      </c>
      <c r="D230" s="20">
        <v>39873</v>
      </c>
      <c r="E230" s="21" t="s">
        <v>373</v>
      </c>
      <c r="F230" s="21" t="s">
        <v>630</v>
      </c>
      <c r="G230" s="22">
        <v>195.13307699000001</v>
      </c>
      <c r="H230" s="23">
        <v>548</v>
      </c>
      <c r="I230" s="21" t="s">
        <v>834</v>
      </c>
      <c r="J230" s="24">
        <v>0.8</v>
      </c>
      <c r="K230" s="25" t="s">
        <v>751</v>
      </c>
    </row>
    <row r="231" spans="2:11">
      <c r="B231" s="35">
        <v>228</v>
      </c>
      <c r="C231" s="19" t="s">
        <v>377</v>
      </c>
      <c r="D231" s="20">
        <v>39904</v>
      </c>
      <c r="E231" s="21" t="s">
        <v>378</v>
      </c>
      <c r="F231" s="21" t="s">
        <v>633</v>
      </c>
      <c r="G231" s="22">
        <v>84.224544599999987</v>
      </c>
      <c r="H231" s="23">
        <v>284</v>
      </c>
      <c r="I231" s="21" t="s">
        <v>834</v>
      </c>
      <c r="J231" s="24">
        <v>0.71599999999999997</v>
      </c>
      <c r="K231" s="25" t="s">
        <v>751</v>
      </c>
    </row>
    <row r="232" spans="2:11">
      <c r="B232" s="35">
        <v>229</v>
      </c>
      <c r="C232" s="19" t="s">
        <v>379</v>
      </c>
      <c r="D232" s="20">
        <v>39934</v>
      </c>
      <c r="E232" s="21" t="s">
        <v>378</v>
      </c>
      <c r="F232" s="21" t="s">
        <v>34</v>
      </c>
      <c r="G232" s="22">
        <v>38.227201839999999</v>
      </c>
      <c r="H232" s="23">
        <v>227</v>
      </c>
      <c r="I232" s="21" t="s">
        <v>749</v>
      </c>
      <c r="J232" s="24">
        <v>1</v>
      </c>
      <c r="K232" s="25" t="s">
        <v>751</v>
      </c>
    </row>
    <row r="233" spans="2:11">
      <c r="B233" s="35">
        <v>230</v>
      </c>
      <c r="C233" s="19" t="s">
        <v>380</v>
      </c>
      <c r="D233" s="20">
        <v>39934</v>
      </c>
      <c r="E233" s="21" t="s">
        <v>378</v>
      </c>
      <c r="F233" s="21" t="s">
        <v>628</v>
      </c>
      <c r="G233" s="22">
        <v>39.582695189999995</v>
      </c>
      <c r="H233" s="23">
        <v>310</v>
      </c>
      <c r="I233" s="21" t="s">
        <v>834</v>
      </c>
      <c r="J233" s="24">
        <v>0.8</v>
      </c>
      <c r="K233" s="25" t="s">
        <v>751</v>
      </c>
    </row>
    <row r="234" spans="2:11">
      <c r="B234" s="35">
        <v>231</v>
      </c>
      <c r="C234" s="19" t="s">
        <v>381</v>
      </c>
      <c r="D234" s="20">
        <v>39934</v>
      </c>
      <c r="E234" s="21" t="s">
        <v>378</v>
      </c>
      <c r="F234" s="21" t="s">
        <v>633</v>
      </c>
      <c r="G234" s="22">
        <v>30.8428276</v>
      </c>
      <c r="H234" s="23">
        <v>104</v>
      </c>
      <c r="I234" s="21" t="s">
        <v>834</v>
      </c>
      <c r="J234" s="24">
        <v>0.71599999999999997</v>
      </c>
      <c r="K234" s="25" t="s">
        <v>751</v>
      </c>
    </row>
    <row r="235" spans="2:11">
      <c r="B235" s="35">
        <v>232</v>
      </c>
      <c r="C235" s="19" t="s">
        <v>382</v>
      </c>
      <c r="D235" s="20">
        <v>39934</v>
      </c>
      <c r="E235" s="21" t="s">
        <v>378</v>
      </c>
      <c r="F235" s="21" t="s">
        <v>630</v>
      </c>
      <c r="G235" s="22">
        <v>90.566479799999996</v>
      </c>
      <c r="H235" s="23">
        <v>216</v>
      </c>
      <c r="I235" s="21" t="s">
        <v>834</v>
      </c>
      <c r="J235" s="24">
        <v>0.8</v>
      </c>
      <c r="K235" s="25" t="s">
        <v>751</v>
      </c>
    </row>
    <row r="236" spans="2:11">
      <c r="B236" s="35">
        <v>233</v>
      </c>
      <c r="C236" s="19" t="s">
        <v>383</v>
      </c>
      <c r="D236" s="20">
        <v>39965</v>
      </c>
      <c r="E236" s="21" t="s">
        <v>378</v>
      </c>
      <c r="F236" s="21" t="s">
        <v>26</v>
      </c>
      <c r="G236" s="22">
        <v>36.972152860000001</v>
      </c>
      <c r="H236" s="23">
        <v>50</v>
      </c>
      <c r="I236" s="21" t="s">
        <v>834</v>
      </c>
      <c r="J236" s="24">
        <v>1</v>
      </c>
      <c r="K236" s="25" t="s">
        <v>751</v>
      </c>
    </row>
    <row r="237" spans="2:11">
      <c r="B237" s="35">
        <v>234</v>
      </c>
      <c r="C237" s="19" t="s">
        <v>384</v>
      </c>
      <c r="D237" s="20">
        <v>39965</v>
      </c>
      <c r="E237" s="21" t="s">
        <v>378</v>
      </c>
      <c r="F237" s="21" t="s">
        <v>628</v>
      </c>
      <c r="G237" s="22">
        <v>25.872309000000001</v>
      </c>
      <c r="H237" s="23">
        <v>18</v>
      </c>
      <c r="I237" s="21" t="s">
        <v>834</v>
      </c>
      <c r="J237" s="24">
        <v>1</v>
      </c>
      <c r="K237" s="25" t="s">
        <v>751</v>
      </c>
    </row>
    <row r="238" spans="2:11">
      <c r="B238" s="35">
        <v>235</v>
      </c>
      <c r="C238" s="19" t="s">
        <v>385</v>
      </c>
      <c r="D238" s="20">
        <v>39965</v>
      </c>
      <c r="E238" s="21" t="s">
        <v>378</v>
      </c>
      <c r="F238" s="21" t="s">
        <v>630</v>
      </c>
      <c r="G238" s="22">
        <v>64.598149509999999</v>
      </c>
      <c r="H238" s="23">
        <v>46</v>
      </c>
      <c r="I238" s="21" t="s">
        <v>834</v>
      </c>
      <c r="J238" s="24">
        <v>0.7</v>
      </c>
      <c r="K238" s="25" t="s">
        <v>751</v>
      </c>
    </row>
    <row r="239" spans="2:11">
      <c r="B239" s="35">
        <v>236</v>
      </c>
      <c r="C239" s="19" t="s">
        <v>732</v>
      </c>
      <c r="D239" s="20">
        <v>39965</v>
      </c>
      <c r="E239" s="21" t="s">
        <v>378</v>
      </c>
      <c r="F239" s="21" t="s">
        <v>629</v>
      </c>
      <c r="G239" s="22">
        <v>33.272256599999999</v>
      </c>
      <c r="H239" s="23">
        <v>171</v>
      </c>
      <c r="I239" s="21" t="s">
        <v>834</v>
      </c>
      <c r="J239" s="24">
        <v>0.25</v>
      </c>
      <c r="K239" s="25" t="s">
        <v>751</v>
      </c>
    </row>
    <row r="240" spans="2:11">
      <c r="B240" s="35">
        <v>237</v>
      </c>
      <c r="C240" s="19" t="s">
        <v>386</v>
      </c>
      <c r="D240" s="20">
        <v>39995</v>
      </c>
      <c r="E240" s="21" t="s">
        <v>387</v>
      </c>
      <c r="F240" s="21" t="s">
        <v>631</v>
      </c>
      <c r="G240" s="22">
        <v>46.681545239999998</v>
      </c>
      <c r="H240" s="23">
        <v>132</v>
      </c>
      <c r="I240" s="21" t="s">
        <v>834</v>
      </c>
      <c r="J240" s="24">
        <v>0.8</v>
      </c>
      <c r="K240" s="25" t="s">
        <v>751</v>
      </c>
    </row>
    <row r="241" spans="2:11">
      <c r="B241" s="35">
        <v>238</v>
      </c>
      <c r="C241" s="19" t="s">
        <v>388</v>
      </c>
      <c r="D241" s="20">
        <v>39995</v>
      </c>
      <c r="E241" s="21" t="s">
        <v>387</v>
      </c>
      <c r="F241" s="21" t="s">
        <v>630</v>
      </c>
      <c r="G241" s="22">
        <v>59.858507500000002</v>
      </c>
      <c r="H241" s="23">
        <v>90</v>
      </c>
      <c r="I241" s="21" t="s">
        <v>834</v>
      </c>
      <c r="J241" s="24">
        <v>0.7</v>
      </c>
      <c r="K241" s="25" t="s">
        <v>751</v>
      </c>
    </row>
    <row r="242" spans="2:11">
      <c r="B242" s="35">
        <v>239</v>
      </c>
      <c r="C242" s="19" t="s">
        <v>389</v>
      </c>
      <c r="D242" s="20">
        <v>40026</v>
      </c>
      <c r="E242" s="21" t="s">
        <v>387</v>
      </c>
      <c r="F242" s="21" t="s">
        <v>633</v>
      </c>
      <c r="G242" s="22">
        <v>76.667708694736845</v>
      </c>
      <c r="H242" s="23">
        <v>394</v>
      </c>
      <c r="I242" s="21" t="s">
        <v>834</v>
      </c>
      <c r="J242" s="24">
        <v>0.8</v>
      </c>
      <c r="K242" s="25" t="s">
        <v>751</v>
      </c>
    </row>
    <row r="243" spans="2:11">
      <c r="B243" s="35">
        <v>240</v>
      </c>
      <c r="C243" s="19" t="s">
        <v>390</v>
      </c>
      <c r="D243" s="20">
        <v>40026</v>
      </c>
      <c r="E243" s="21" t="s">
        <v>387</v>
      </c>
      <c r="F243" s="21" t="s">
        <v>633</v>
      </c>
      <c r="G243" s="22">
        <v>57.836040000000004</v>
      </c>
      <c r="H243" s="23">
        <v>60</v>
      </c>
      <c r="I243" s="21" t="s">
        <v>834</v>
      </c>
      <c r="J243" s="24">
        <v>1</v>
      </c>
      <c r="K243" s="25" t="s">
        <v>751</v>
      </c>
    </row>
    <row r="244" spans="2:11">
      <c r="B244" s="35">
        <v>241</v>
      </c>
      <c r="C244" s="19" t="s">
        <v>391</v>
      </c>
      <c r="D244" s="20">
        <v>40026</v>
      </c>
      <c r="E244" s="21" t="s">
        <v>387</v>
      </c>
      <c r="F244" s="21" t="s">
        <v>628</v>
      </c>
      <c r="G244" s="22">
        <v>308.28975689999999</v>
      </c>
      <c r="H244" s="23">
        <v>939</v>
      </c>
      <c r="I244" s="21" t="s">
        <v>834</v>
      </c>
      <c r="J244" s="24">
        <v>0.57999999999999996</v>
      </c>
      <c r="K244" s="25" t="s">
        <v>751</v>
      </c>
    </row>
    <row r="245" spans="2:11">
      <c r="B245" s="35">
        <v>242</v>
      </c>
      <c r="C245" s="19" t="s">
        <v>392</v>
      </c>
      <c r="D245" s="20">
        <v>40026</v>
      </c>
      <c r="E245" s="21" t="s">
        <v>387</v>
      </c>
      <c r="F245" s="21" t="s">
        <v>34</v>
      </c>
      <c r="G245" s="22">
        <v>46.448040240000005</v>
      </c>
      <c r="H245" s="23">
        <v>168</v>
      </c>
      <c r="I245" s="21" t="s">
        <v>834</v>
      </c>
      <c r="J245" s="24">
        <v>1</v>
      </c>
      <c r="K245" s="25" t="s">
        <v>751</v>
      </c>
    </row>
    <row r="246" spans="2:11">
      <c r="B246" s="35">
        <v>243</v>
      </c>
      <c r="C246" s="19" t="s">
        <v>393</v>
      </c>
      <c r="D246" s="20">
        <v>40026</v>
      </c>
      <c r="E246" s="21" t="s">
        <v>387</v>
      </c>
      <c r="F246" s="21" t="s">
        <v>630</v>
      </c>
      <c r="G246" s="22">
        <v>119.7190392</v>
      </c>
      <c r="H246" s="23">
        <v>254</v>
      </c>
      <c r="I246" s="21" t="s">
        <v>834</v>
      </c>
      <c r="J246" s="24">
        <v>1</v>
      </c>
      <c r="K246" s="25" t="s">
        <v>751</v>
      </c>
    </row>
    <row r="247" spans="2:11">
      <c r="B247" s="35">
        <v>244</v>
      </c>
      <c r="C247" s="19" t="s">
        <v>394</v>
      </c>
      <c r="D247" s="20">
        <v>40026</v>
      </c>
      <c r="E247" s="21" t="s">
        <v>387</v>
      </c>
      <c r="F247" s="21" t="s">
        <v>630</v>
      </c>
      <c r="G247" s="22">
        <v>91.599168120000002</v>
      </c>
      <c r="H247" s="23">
        <v>324</v>
      </c>
      <c r="I247" s="21" t="s">
        <v>834</v>
      </c>
      <c r="J247" s="24">
        <v>0.8</v>
      </c>
      <c r="K247" s="25" t="s">
        <v>751</v>
      </c>
    </row>
    <row r="248" spans="2:11">
      <c r="B248" s="35">
        <v>245</v>
      </c>
      <c r="C248" s="19" t="s">
        <v>395</v>
      </c>
      <c r="D248" s="20">
        <v>40057</v>
      </c>
      <c r="E248" s="21" t="s">
        <v>387</v>
      </c>
      <c r="F248" s="21" t="s">
        <v>633</v>
      </c>
      <c r="G248" s="22">
        <v>89.625951750915675</v>
      </c>
      <c r="H248" s="23">
        <v>460</v>
      </c>
      <c r="I248" s="21" t="s">
        <v>834</v>
      </c>
      <c r="J248" s="24">
        <v>0.54</v>
      </c>
      <c r="K248" s="25" t="s">
        <v>751</v>
      </c>
    </row>
    <row r="249" spans="2:11">
      <c r="B249" s="35">
        <v>246</v>
      </c>
      <c r="C249" s="19" t="s">
        <v>396</v>
      </c>
      <c r="D249" s="20">
        <v>40057</v>
      </c>
      <c r="E249" s="21" t="s">
        <v>387</v>
      </c>
      <c r="F249" s="21" t="s">
        <v>632</v>
      </c>
      <c r="G249" s="22">
        <v>61.6576752</v>
      </c>
      <c r="H249" s="23">
        <v>294</v>
      </c>
      <c r="I249" s="21" t="s">
        <v>834</v>
      </c>
      <c r="J249" s="24">
        <v>0.63</v>
      </c>
      <c r="K249" s="25" t="s">
        <v>751</v>
      </c>
    </row>
    <row r="250" spans="2:11">
      <c r="B250" s="35">
        <v>247</v>
      </c>
      <c r="C250" s="19" t="s">
        <v>397</v>
      </c>
      <c r="D250" s="20">
        <v>40057</v>
      </c>
      <c r="E250" s="21" t="s">
        <v>387</v>
      </c>
      <c r="F250" s="21" t="s">
        <v>633</v>
      </c>
      <c r="G250" s="22">
        <v>63.361831500000001</v>
      </c>
      <c r="H250" s="23">
        <v>330</v>
      </c>
      <c r="I250" s="21" t="s">
        <v>834</v>
      </c>
      <c r="J250" s="24">
        <v>0.89500000000000002</v>
      </c>
      <c r="K250" s="25" t="s">
        <v>751</v>
      </c>
    </row>
    <row r="251" spans="2:11">
      <c r="B251" s="35">
        <v>248</v>
      </c>
      <c r="C251" s="19" t="s">
        <v>398</v>
      </c>
      <c r="D251" s="20">
        <v>40057</v>
      </c>
      <c r="E251" s="21" t="s">
        <v>387</v>
      </c>
      <c r="F251" s="21" t="s">
        <v>630</v>
      </c>
      <c r="G251" s="22">
        <v>139.14143340000001</v>
      </c>
      <c r="H251" s="23">
        <v>224</v>
      </c>
      <c r="I251" s="21" t="s">
        <v>834</v>
      </c>
      <c r="J251" s="24">
        <v>0.8</v>
      </c>
      <c r="K251" s="25" t="s">
        <v>751</v>
      </c>
    </row>
    <row r="252" spans="2:11">
      <c r="B252" s="35">
        <v>249</v>
      </c>
      <c r="C252" s="19" t="s">
        <v>399</v>
      </c>
      <c r="D252" s="20">
        <v>40057</v>
      </c>
      <c r="E252" s="21" t="s">
        <v>387</v>
      </c>
      <c r="F252" s="21" t="s">
        <v>629</v>
      </c>
      <c r="G252" s="22">
        <v>184.40679719999997</v>
      </c>
      <c r="H252" s="23">
        <v>432</v>
      </c>
      <c r="I252" s="21" t="s">
        <v>834</v>
      </c>
      <c r="J252" s="24">
        <v>1</v>
      </c>
      <c r="K252" s="25" t="s">
        <v>751</v>
      </c>
    </row>
    <row r="253" spans="2:11">
      <c r="B253" s="35">
        <v>250</v>
      </c>
      <c r="C253" s="19" t="s">
        <v>400</v>
      </c>
      <c r="D253" s="20">
        <v>40057</v>
      </c>
      <c r="E253" s="21" t="s">
        <v>387</v>
      </c>
      <c r="F253" s="21" t="s">
        <v>629</v>
      </c>
      <c r="G253" s="22">
        <v>155.66469119999999</v>
      </c>
      <c r="H253" s="23">
        <v>256</v>
      </c>
      <c r="I253" s="21" t="s">
        <v>834</v>
      </c>
      <c r="J253" s="24">
        <v>0.5</v>
      </c>
      <c r="K253" s="25" t="s">
        <v>751</v>
      </c>
    </row>
    <row r="254" spans="2:11">
      <c r="B254" s="35">
        <v>251</v>
      </c>
      <c r="C254" s="19" t="s">
        <v>401</v>
      </c>
      <c r="D254" s="20">
        <v>40087</v>
      </c>
      <c r="E254" s="21" t="s">
        <v>402</v>
      </c>
      <c r="F254" s="21" t="s">
        <v>34</v>
      </c>
      <c r="G254" s="22">
        <v>29.299049350000001</v>
      </c>
      <c r="H254" s="23">
        <v>125</v>
      </c>
      <c r="I254" s="21" t="s">
        <v>834</v>
      </c>
      <c r="J254" s="24">
        <v>1</v>
      </c>
      <c r="K254" s="25" t="s">
        <v>751</v>
      </c>
    </row>
    <row r="255" spans="2:11">
      <c r="B255" s="35">
        <v>252</v>
      </c>
      <c r="C255" s="19" t="s">
        <v>403</v>
      </c>
      <c r="D255" s="20">
        <v>40087</v>
      </c>
      <c r="E255" s="21" t="s">
        <v>402</v>
      </c>
      <c r="F255" s="21" t="s">
        <v>630</v>
      </c>
      <c r="G255" s="22">
        <v>121.36324544</v>
      </c>
      <c r="H255" s="23">
        <v>204</v>
      </c>
      <c r="I255" s="21" t="s">
        <v>834</v>
      </c>
      <c r="J255" s="24">
        <v>0.7</v>
      </c>
      <c r="K255" s="25" t="s">
        <v>751</v>
      </c>
    </row>
    <row r="256" spans="2:11">
      <c r="B256" s="35">
        <v>253</v>
      </c>
      <c r="C256" s="19" t="s">
        <v>404</v>
      </c>
      <c r="D256" s="20">
        <v>40087</v>
      </c>
      <c r="E256" s="21" t="s">
        <v>402</v>
      </c>
      <c r="F256" s="21" t="s">
        <v>630</v>
      </c>
      <c r="G256" s="22">
        <v>92.7503028</v>
      </c>
      <c r="H256" s="23">
        <v>216</v>
      </c>
      <c r="I256" s="21" t="s">
        <v>834</v>
      </c>
      <c r="J256" s="24">
        <v>0.8</v>
      </c>
      <c r="K256" s="25" t="s">
        <v>751</v>
      </c>
    </row>
    <row r="257" spans="2:11">
      <c r="B257" s="35">
        <v>254</v>
      </c>
      <c r="C257" s="19" t="s">
        <v>405</v>
      </c>
      <c r="D257" s="20">
        <v>40087</v>
      </c>
      <c r="E257" s="21" t="s">
        <v>402</v>
      </c>
      <c r="F257" s="21" t="s">
        <v>630</v>
      </c>
      <c r="G257" s="22">
        <v>66.260233159999999</v>
      </c>
      <c r="H257" s="23">
        <v>108</v>
      </c>
      <c r="I257" s="21" t="s">
        <v>834</v>
      </c>
      <c r="J257" s="24">
        <v>0.75</v>
      </c>
      <c r="K257" s="25" t="s">
        <v>751</v>
      </c>
    </row>
    <row r="258" spans="2:11">
      <c r="B258" s="35">
        <v>255</v>
      </c>
      <c r="C258" s="19" t="s">
        <v>406</v>
      </c>
      <c r="D258" s="20">
        <v>40118</v>
      </c>
      <c r="E258" s="21" t="s">
        <v>402</v>
      </c>
      <c r="F258" s="21" t="s">
        <v>1256</v>
      </c>
      <c r="G258" s="22">
        <v>31.339346999999997</v>
      </c>
      <c r="H258" s="23">
        <v>70</v>
      </c>
      <c r="I258" s="21" t="s">
        <v>834</v>
      </c>
      <c r="J258" s="24">
        <v>0.5</v>
      </c>
      <c r="K258" s="25" t="s">
        <v>752</v>
      </c>
    </row>
    <row r="259" spans="2:11">
      <c r="B259" s="35">
        <v>256</v>
      </c>
      <c r="C259" s="19" t="s">
        <v>407</v>
      </c>
      <c r="D259" s="20">
        <v>40118</v>
      </c>
      <c r="E259" s="21" t="s">
        <v>402</v>
      </c>
      <c r="F259" s="21" t="s">
        <v>628</v>
      </c>
      <c r="G259" s="22">
        <v>104.58893484000001</v>
      </c>
      <c r="H259" s="23">
        <v>381</v>
      </c>
      <c r="I259" s="21" t="s">
        <v>834</v>
      </c>
      <c r="J259" s="24">
        <v>1</v>
      </c>
      <c r="K259" s="25" t="s">
        <v>751</v>
      </c>
    </row>
    <row r="260" spans="2:11">
      <c r="B260" s="35">
        <v>257</v>
      </c>
      <c r="C260" s="19" t="s">
        <v>408</v>
      </c>
      <c r="D260" s="20">
        <v>40118</v>
      </c>
      <c r="E260" s="21" t="s">
        <v>402</v>
      </c>
      <c r="F260" s="21" t="s">
        <v>628</v>
      </c>
      <c r="G260" s="22">
        <v>39.686879999999995</v>
      </c>
      <c r="H260" s="23">
        <v>240</v>
      </c>
      <c r="I260" s="21" t="s">
        <v>749</v>
      </c>
      <c r="J260" s="24">
        <v>0.9</v>
      </c>
      <c r="K260" s="25" t="s">
        <v>751</v>
      </c>
    </row>
    <row r="261" spans="2:11">
      <c r="B261" s="35">
        <v>258</v>
      </c>
      <c r="C261" s="19" t="s">
        <v>813</v>
      </c>
      <c r="D261" s="20">
        <v>40118</v>
      </c>
      <c r="E261" s="21" t="s">
        <v>402</v>
      </c>
      <c r="F261" s="21" t="s">
        <v>628</v>
      </c>
      <c r="G261" s="22">
        <v>45.403509060000005</v>
      </c>
      <c r="H261" s="23">
        <v>246</v>
      </c>
      <c r="I261" s="21" t="s">
        <v>834</v>
      </c>
      <c r="J261" s="24">
        <v>0.9</v>
      </c>
      <c r="K261" s="25" t="s">
        <v>751</v>
      </c>
    </row>
    <row r="262" spans="2:11">
      <c r="B262" s="35">
        <v>259</v>
      </c>
      <c r="C262" s="19" t="s">
        <v>409</v>
      </c>
      <c r="D262" s="20">
        <v>40118</v>
      </c>
      <c r="E262" s="21" t="s">
        <v>402</v>
      </c>
      <c r="F262" s="21" t="s">
        <v>630</v>
      </c>
      <c r="G262" s="22">
        <v>118.6406987</v>
      </c>
      <c r="H262" s="23">
        <v>298</v>
      </c>
      <c r="I262" s="21" t="s">
        <v>834</v>
      </c>
      <c r="J262" s="24">
        <v>1</v>
      </c>
      <c r="K262" s="25" t="s">
        <v>751</v>
      </c>
    </row>
    <row r="263" spans="2:11">
      <c r="B263" s="35">
        <v>260</v>
      </c>
      <c r="C263" s="19" t="s">
        <v>410</v>
      </c>
      <c r="D263" s="20">
        <v>40118</v>
      </c>
      <c r="E263" s="21" t="s">
        <v>402</v>
      </c>
      <c r="F263" s="21" t="s">
        <v>630</v>
      </c>
      <c r="G263" s="22">
        <v>76.737116009999994</v>
      </c>
      <c r="H263" s="23">
        <v>84</v>
      </c>
      <c r="I263" s="21" t="s">
        <v>834</v>
      </c>
      <c r="J263" s="24">
        <v>1</v>
      </c>
      <c r="K263" s="25" t="s">
        <v>751</v>
      </c>
    </row>
    <row r="264" spans="2:11">
      <c r="B264" s="35">
        <v>261</v>
      </c>
      <c r="C264" s="19" t="s">
        <v>733</v>
      </c>
      <c r="D264" s="20">
        <v>40118</v>
      </c>
      <c r="E264" s="21" t="s">
        <v>402</v>
      </c>
      <c r="F264" s="21" t="s">
        <v>629</v>
      </c>
      <c r="G264" s="22">
        <v>32.1203903166667</v>
      </c>
      <c r="H264" s="23">
        <v>398</v>
      </c>
      <c r="I264" s="21" t="s">
        <v>834</v>
      </c>
      <c r="J264" s="24">
        <v>0.8</v>
      </c>
      <c r="K264" s="25" t="s">
        <v>751</v>
      </c>
    </row>
    <row r="265" spans="2:11">
      <c r="B265" s="35">
        <v>262</v>
      </c>
      <c r="C265" s="19" t="s">
        <v>411</v>
      </c>
      <c r="D265" s="20">
        <v>40148</v>
      </c>
      <c r="E265" s="21" t="str">
        <f>IF(OR(MONTH(D265)=1,MONTH(D265)=2,MONTH(D265)=3)=TRUE,"1T09",IF(OR(MONTH(D265)=4,MONTH(D265)=5,MONTH(D265)=6)=TRUE,"2T09",IF(OR(MONTH(D265)=7,MONTH(D265)=8,MONTH(D265)=9)=TRUE,"3T09",IF(OR(MONTH(D265)=10,MONTH(D265)=11,MONTH(D265)=12)=TRUE,"4T09"))))</f>
        <v>4T09</v>
      </c>
      <c r="F265" s="21" t="s">
        <v>26</v>
      </c>
      <c r="G265" s="22">
        <v>123.77971124999999</v>
      </c>
      <c r="H265" s="23">
        <v>387</v>
      </c>
      <c r="I265" s="21" t="s">
        <v>834</v>
      </c>
      <c r="J265" s="24">
        <v>0.69</v>
      </c>
      <c r="K265" s="25" t="s">
        <v>751</v>
      </c>
    </row>
    <row r="266" spans="2:11">
      <c r="B266" s="35">
        <v>263</v>
      </c>
      <c r="C266" s="19" t="s">
        <v>412</v>
      </c>
      <c r="D266" s="20">
        <v>40148</v>
      </c>
      <c r="E266" s="21" t="s">
        <v>402</v>
      </c>
      <c r="F266" s="21" t="s">
        <v>633</v>
      </c>
      <c r="G266" s="22">
        <v>173.50811999999999</v>
      </c>
      <c r="H266" s="23">
        <v>180</v>
      </c>
      <c r="I266" s="21" t="s">
        <v>834</v>
      </c>
      <c r="J266" s="24">
        <v>1</v>
      </c>
      <c r="K266" s="25" t="s">
        <v>751</v>
      </c>
    </row>
    <row r="267" spans="2:11">
      <c r="B267" s="35">
        <v>264</v>
      </c>
      <c r="C267" s="19" t="s">
        <v>413</v>
      </c>
      <c r="D267" s="20">
        <v>40148</v>
      </c>
      <c r="E267" s="21" t="s">
        <v>402</v>
      </c>
      <c r="F267" s="21" t="s">
        <v>633</v>
      </c>
      <c r="G267" s="22">
        <v>39.4372878</v>
      </c>
      <c r="H267" s="23">
        <v>60</v>
      </c>
      <c r="I267" s="21" t="s">
        <v>834</v>
      </c>
      <c r="J267" s="24">
        <v>1</v>
      </c>
      <c r="K267" s="25" t="s">
        <v>751</v>
      </c>
    </row>
    <row r="268" spans="2:11">
      <c r="B268" s="35">
        <v>265</v>
      </c>
      <c r="C268" s="19" t="s">
        <v>414</v>
      </c>
      <c r="D268" s="20">
        <v>40148</v>
      </c>
      <c r="E268" s="21" t="s">
        <v>402</v>
      </c>
      <c r="F268" s="21" t="s">
        <v>631</v>
      </c>
      <c r="G268" s="22">
        <v>132.64133999999999</v>
      </c>
      <c r="H268" s="23">
        <v>48</v>
      </c>
      <c r="I268" s="21" t="s">
        <v>834</v>
      </c>
      <c r="J268" s="24">
        <v>1</v>
      </c>
      <c r="K268" s="25" t="s">
        <v>751</v>
      </c>
    </row>
    <row r="269" spans="2:11">
      <c r="B269" s="35">
        <v>266</v>
      </c>
      <c r="C269" s="19" t="s">
        <v>415</v>
      </c>
      <c r="D269" s="20">
        <v>40148</v>
      </c>
      <c r="E269" s="21" t="s">
        <v>402</v>
      </c>
      <c r="F269" s="21" t="s">
        <v>633</v>
      </c>
      <c r="G269" s="22">
        <v>170.40167232000002</v>
      </c>
      <c r="H269" s="23">
        <v>352</v>
      </c>
      <c r="I269" s="21" t="s">
        <v>834</v>
      </c>
      <c r="J269" s="24">
        <v>0.68</v>
      </c>
      <c r="K269" s="25" t="s">
        <v>751</v>
      </c>
    </row>
    <row r="270" spans="2:11">
      <c r="B270" s="35">
        <v>267</v>
      </c>
      <c r="C270" s="19" t="s">
        <v>416</v>
      </c>
      <c r="D270" s="20">
        <v>40148</v>
      </c>
      <c r="E270" s="21" t="s">
        <v>402</v>
      </c>
      <c r="F270" s="21" t="s">
        <v>628</v>
      </c>
      <c r="G270" s="22">
        <v>46.042561719999995</v>
      </c>
      <c r="H270" s="23">
        <v>74</v>
      </c>
      <c r="I270" s="21" t="s">
        <v>834</v>
      </c>
      <c r="J270" s="24">
        <v>1</v>
      </c>
      <c r="K270" s="25" t="s">
        <v>751</v>
      </c>
    </row>
    <row r="271" spans="2:11">
      <c r="B271" s="35">
        <v>268</v>
      </c>
      <c r="C271" s="19" t="s">
        <v>417</v>
      </c>
      <c r="D271" s="20">
        <v>40148</v>
      </c>
      <c r="E271" s="21" t="s">
        <v>402</v>
      </c>
      <c r="F271" s="21" t="s">
        <v>26</v>
      </c>
      <c r="G271" s="22">
        <v>48.765503599999995</v>
      </c>
      <c r="H271" s="23">
        <v>30</v>
      </c>
      <c r="I271" s="21" t="s">
        <v>834</v>
      </c>
      <c r="J271" s="24">
        <v>0.71599999999999997</v>
      </c>
      <c r="K271" s="25" t="s">
        <v>751</v>
      </c>
    </row>
    <row r="272" spans="2:11">
      <c r="B272" s="35">
        <v>269</v>
      </c>
      <c r="C272" s="19" t="s">
        <v>418</v>
      </c>
      <c r="D272" s="20">
        <v>40148</v>
      </c>
      <c r="E272" s="21" t="s">
        <v>402</v>
      </c>
      <c r="F272" s="21" t="s">
        <v>26</v>
      </c>
      <c r="G272" s="22">
        <v>22.538989399999998</v>
      </c>
      <c r="H272" s="23">
        <v>76</v>
      </c>
      <c r="I272" s="21" t="s">
        <v>834</v>
      </c>
      <c r="J272" s="24">
        <v>0.71599999999999997</v>
      </c>
      <c r="K272" s="25" t="s">
        <v>751</v>
      </c>
    </row>
    <row r="273" spans="2:11">
      <c r="B273" s="35">
        <v>270</v>
      </c>
      <c r="C273" s="19" t="s">
        <v>419</v>
      </c>
      <c r="D273" s="20">
        <v>40148</v>
      </c>
      <c r="E273" s="21" t="s">
        <v>402</v>
      </c>
      <c r="F273" s="21" t="s">
        <v>34</v>
      </c>
      <c r="G273" s="22">
        <v>56.158943680000007</v>
      </c>
      <c r="H273" s="23">
        <v>224</v>
      </c>
      <c r="I273" s="21" t="s">
        <v>834</v>
      </c>
      <c r="J273" s="24">
        <v>1</v>
      </c>
      <c r="K273" s="25" t="s">
        <v>751</v>
      </c>
    </row>
    <row r="274" spans="2:11">
      <c r="B274" s="35">
        <v>271</v>
      </c>
      <c r="C274" s="19" t="s">
        <v>420</v>
      </c>
      <c r="D274" s="20">
        <v>39814</v>
      </c>
      <c r="E274" s="21" t="s">
        <v>373</v>
      </c>
      <c r="F274" s="21" t="s">
        <v>630</v>
      </c>
      <c r="G274" s="22">
        <v>21.807004580000001</v>
      </c>
      <c r="H274" s="23">
        <v>197</v>
      </c>
      <c r="I274" s="21" t="s">
        <v>465</v>
      </c>
      <c r="J274" s="24">
        <v>0.5</v>
      </c>
      <c r="K274" s="25" t="s">
        <v>752</v>
      </c>
    </row>
    <row r="275" spans="2:11">
      <c r="B275" s="35">
        <v>272</v>
      </c>
      <c r="C275" s="19" t="s">
        <v>421</v>
      </c>
      <c r="D275" s="20">
        <v>39873</v>
      </c>
      <c r="E275" s="21" t="s">
        <v>373</v>
      </c>
      <c r="F275" s="21" t="s">
        <v>633</v>
      </c>
      <c r="G275" s="22">
        <v>50.409544343453497</v>
      </c>
      <c r="H275" s="23">
        <v>300</v>
      </c>
      <c r="I275" s="21" t="s">
        <v>749</v>
      </c>
      <c r="J275" s="24">
        <v>1</v>
      </c>
      <c r="K275" s="25" t="s">
        <v>751</v>
      </c>
    </row>
    <row r="276" spans="2:11">
      <c r="B276" s="35">
        <v>273</v>
      </c>
      <c r="C276" s="19" t="s">
        <v>422</v>
      </c>
      <c r="D276" s="20">
        <v>39873</v>
      </c>
      <c r="E276" s="21" t="s">
        <v>373</v>
      </c>
      <c r="F276" s="21" t="s">
        <v>629</v>
      </c>
      <c r="G276" s="22">
        <v>37.663605000000004</v>
      </c>
      <c r="H276" s="23">
        <v>279</v>
      </c>
      <c r="I276" s="21" t="s">
        <v>749</v>
      </c>
      <c r="J276" s="24">
        <v>0.4</v>
      </c>
      <c r="K276" s="25" t="s">
        <v>751</v>
      </c>
    </row>
    <row r="277" spans="2:11">
      <c r="B277" s="35">
        <v>274</v>
      </c>
      <c r="C277" s="19" t="s">
        <v>423</v>
      </c>
      <c r="D277" s="20">
        <v>39904</v>
      </c>
      <c r="E277" s="21" t="s">
        <v>378</v>
      </c>
      <c r="F277" s="21" t="s">
        <v>633</v>
      </c>
      <c r="G277" s="22">
        <v>50.409544343453504</v>
      </c>
      <c r="H277" s="23">
        <v>300</v>
      </c>
      <c r="I277" s="21" t="s">
        <v>749</v>
      </c>
      <c r="J277" s="24">
        <v>1</v>
      </c>
      <c r="K277" s="25" t="s">
        <v>751</v>
      </c>
    </row>
    <row r="278" spans="2:11">
      <c r="B278" s="35">
        <v>275</v>
      </c>
      <c r="C278" s="19" t="s">
        <v>424</v>
      </c>
      <c r="D278" s="20">
        <v>39934</v>
      </c>
      <c r="E278" s="21" t="s">
        <v>378</v>
      </c>
      <c r="F278" s="21" t="s">
        <v>630</v>
      </c>
      <c r="G278" s="22">
        <v>10.91773757168421</v>
      </c>
      <c r="H278" s="23">
        <v>116</v>
      </c>
      <c r="I278" s="21" t="s">
        <v>749</v>
      </c>
      <c r="J278" s="24">
        <v>0.6</v>
      </c>
      <c r="K278" s="25" t="s">
        <v>751</v>
      </c>
    </row>
    <row r="279" spans="2:11">
      <c r="B279" s="35">
        <v>276</v>
      </c>
      <c r="C279" s="19" t="s">
        <v>425</v>
      </c>
      <c r="D279" s="20">
        <v>39934</v>
      </c>
      <c r="E279" s="21" t="s">
        <v>378</v>
      </c>
      <c r="F279" s="21" t="s">
        <v>629</v>
      </c>
      <c r="G279" s="22">
        <v>35.609304479999999</v>
      </c>
      <c r="H279" s="23">
        <v>304</v>
      </c>
      <c r="I279" s="21" t="s">
        <v>465</v>
      </c>
      <c r="J279" s="24">
        <v>0.79</v>
      </c>
      <c r="K279" s="25" t="s">
        <v>751</v>
      </c>
    </row>
    <row r="280" spans="2:11">
      <c r="B280" s="35">
        <v>277</v>
      </c>
      <c r="C280" s="19" t="s">
        <v>426</v>
      </c>
      <c r="D280" s="20">
        <v>39965</v>
      </c>
      <c r="E280" s="21" t="s">
        <v>378</v>
      </c>
      <c r="F280" s="21" t="s">
        <v>1256</v>
      </c>
      <c r="G280" s="22">
        <v>45.617215999999999</v>
      </c>
      <c r="H280" s="23">
        <v>284</v>
      </c>
      <c r="I280" s="21" t="s">
        <v>749</v>
      </c>
      <c r="J280" s="24">
        <v>0.6</v>
      </c>
      <c r="K280" s="25" t="s">
        <v>752</v>
      </c>
    </row>
    <row r="281" spans="2:11">
      <c r="B281" s="35">
        <v>278</v>
      </c>
      <c r="C281" s="19" t="s">
        <v>427</v>
      </c>
      <c r="D281" s="20">
        <v>39965</v>
      </c>
      <c r="E281" s="21" t="s">
        <v>378</v>
      </c>
      <c r="F281" s="21" t="s">
        <v>34</v>
      </c>
      <c r="G281" s="22">
        <v>44.313928189999999</v>
      </c>
      <c r="H281" s="23">
        <v>286</v>
      </c>
      <c r="I281" s="21" t="s">
        <v>749</v>
      </c>
      <c r="J281" s="24">
        <v>1</v>
      </c>
      <c r="K281" s="25" t="s">
        <v>751</v>
      </c>
    </row>
    <row r="282" spans="2:11">
      <c r="B282" s="35">
        <v>279</v>
      </c>
      <c r="C282" s="19" t="s">
        <v>428</v>
      </c>
      <c r="D282" s="20">
        <v>39965</v>
      </c>
      <c r="E282" s="21" t="s">
        <v>378</v>
      </c>
      <c r="F282" s="21" t="s">
        <v>630</v>
      </c>
      <c r="G282" s="22">
        <v>46.514380879999997</v>
      </c>
      <c r="H282" s="23">
        <v>400</v>
      </c>
      <c r="I282" s="21" t="s">
        <v>465</v>
      </c>
      <c r="J282" s="24">
        <v>0.5</v>
      </c>
      <c r="K282" s="25" t="s">
        <v>751</v>
      </c>
    </row>
    <row r="283" spans="2:11">
      <c r="B283" s="35">
        <v>280</v>
      </c>
      <c r="C283" s="19" t="s">
        <v>429</v>
      </c>
      <c r="D283" s="20">
        <v>39995</v>
      </c>
      <c r="E283" s="21" t="s">
        <v>387</v>
      </c>
      <c r="F283" s="21" t="s">
        <v>1256</v>
      </c>
      <c r="G283" s="22">
        <v>25.057344000000001</v>
      </c>
      <c r="H283" s="23">
        <v>156</v>
      </c>
      <c r="I283" s="21" t="s">
        <v>749</v>
      </c>
      <c r="J283" s="24">
        <v>0.6</v>
      </c>
      <c r="K283" s="25" t="s">
        <v>752</v>
      </c>
    </row>
    <row r="284" spans="2:11">
      <c r="B284" s="35">
        <v>281</v>
      </c>
      <c r="C284" s="19" t="s">
        <v>430</v>
      </c>
      <c r="D284" s="20">
        <v>39995</v>
      </c>
      <c r="E284" s="21" t="s">
        <v>387</v>
      </c>
      <c r="F284" s="21" t="s">
        <v>26</v>
      </c>
      <c r="G284" s="22">
        <v>41.200388250000003</v>
      </c>
      <c r="H284" s="23">
        <v>255</v>
      </c>
      <c r="I284" s="21" t="s">
        <v>749</v>
      </c>
      <c r="J284" s="24">
        <v>1</v>
      </c>
      <c r="K284" s="25" t="s">
        <v>751</v>
      </c>
    </row>
    <row r="285" spans="2:11">
      <c r="B285" s="35">
        <v>282</v>
      </c>
      <c r="C285" s="19" t="s">
        <v>431</v>
      </c>
      <c r="D285" s="20">
        <v>39995</v>
      </c>
      <c r="E285" s="21" t="s">
        <v>387</v>
      </c>
      <c r="F285" s="21" t="s">
        <v>628</v>
      </c>
      <c r="G285" s="22">
        <v>19.780893540000001</v>
      </c>
      <c r="H285" s="23">
        <v>114</v>
      </c>
      <c r="I285" s="21" t="s">
        <v>749</v>
      </c>
      <c r="J285" s="24">
        <v>1</v>
      </c>
      <c r="K285" s="25" t="s">
        <v>751</v>
      </c>
    </row>
    <row r="286" spans="2:11">
      <c r="B286" s="35">
        <v>283</v>
      </c>
      <c r="C286" s="19" t="s">
        <v>432</v>
      </c>
      <c r="D286" s="20">
        <v>39995</v>
      </c>
      <c r="E286" s="21" t="s">
        <v>387</v>
      </c>
      <c r="F286" s="21" t="s">
        <v>630</v>
      </c>
      <c r="G286" s="22">
        <v>21.294</v>
      </c>
      <c r="H286" s="23">
        <v>252</v>
      </c>
      <c r="I286" s="21" t="s">
        <v>465</v>
      </c>
      <c r="J286" s="24">
        <v>0.5</v>
      </c>
      <c r="K286" s="25" t="s">
        <v>752</v>
      </c>
    </row>
    <row r="287" spans="2:11">
      <c r="B287" s="35">
        <v>284</v>
      </c>
      <c r="C287" s="19" t="s">
        <v>433</v>
      </c>
      <c r="D287" s="20">
        <v>39995</v>
      </c>
      <c r="E287" s="21" t="s">
        <v>387</v>
      </c>
      <c r="F287" s="21" t="s">
        <v>629</v>
      </c>
      <c r="G287" s="22">
        <v>49.310206350000001</v>
      </c>
      <c r="H287" s="23">
        <v>228</v>
      </c>
      <c r="I287" s="21" t="s">
        <v>749</v>
      </c>
      <c r="J287" s="24">
        <v>0.91600000000000004</v>
      </c>
      <c r="K287" s="25" t="s">
        <v>751</v>
      </c>
    </row>
    <row r="288" spans="2:11">
      <c r="B288" s="35">
        <v>285</v>
      </c>
      <c r="C288" s="19" t="s">
        <v>434</v>
      </c>
      <c r="D288" s="20">
        <v>39995</v>
      </c>
      <c r="E288" s="21" t="s">
        <v>387</v>
      </c>
      <c r="F288" s="21" t="s">
        <v>629</v>
      </c>
      <c r="G288" s="22">
        <v>35.609304479999999</v>
      </c>
      <c r="H288" s="23">
        <v>304</v>
      </c>
      <c r="I288" s="21" t="s">
        <v>465</v>
      </c>
      <c r="J288" s="24">
        <v>0.79</v>
      </c>
      <c r="K288" s="25" t="s">
        <v>751</v>
      </c>
    </row>
    <row r="289" spans="2:11">
      <c r="B289" s="35">
        <v>286</v>
      </c>
      <c r="C289" s="19" t="s">
        <v>435</v>
      </c>
      <c r="D289" s="20">
        <v>39995</v>
      </c>
      <c r="E289" s="21" t="s">
        <v>387</v>
      </c>
      <c r="F289" s="21" t="s">
        <v>629</v>
      </c>
      <c r="G289" s="22">
        <v>16.201996879999999</v>
      </c>
      <c r="H289" s="23">
        <v>200</v>
      </c>
      <c r="I289" s="21" t="s">
        <v>465</v>
      </c>
      <c r="J289" s="24">
        <v>0.5</v>
      </c>
      <c r="K289" s="25" t="s">
        <v>752</v>
      </c>
    </row>
    <row r="290" spans="2:11">
      <c r="B290" s="35">
        <v>287</v>
      </c>
      <c r="C290" s="19" t="s">
        <v>436</v>
      </c>
      <c r="D290" s="20">
        <v>40026</v>
      </c>
      <c r="E290" s="21" t="s">
        <v>387</v>
      </c>
      <c r="F290" s="21" t="s">
        <v>26</v>
      </c>
      <c r="G290" s="22">
        <v>41.200388250000003</v>
      </c>
      <c r="H290" s="23">
        <v>255</v>
      </c>
      <c r="I290" s="21" t="s">
        <v>749</v>
      </c>
      <c r="J290" s="24">
        <v>1</v>
      </c>
      <c r="K290" s="25" t="s">
        <v>751</v>
      </c>
    </row>
    <row r="291" spans="2:11">
      <c r="B291" s="35">
        <v>288</v>
      </c>
      <c r="C291" s="19" t="s">
        <v>437</v>
      </c>
      <c r="D291" s="20">
        <v>40057</v>
      </c>
      <c r="E291" s="21" t="s">
        <v>387</v>
      </c>
      <c r="F291" s="21" t="s">
        <v>628</v>
      </c>
      <c r="G291" s="22">
        <v>37.909450800000002</v>
      </c>
      <c r="H291" s="23">
        <v>390</v>
      </c>
      <c r="I291" s="21" t="s">
        <v>465</v>
      </c>
      <c r="J291" s="24">
        <v>1</v>
      </c>
      <c r="K291" s="25" t="s">
        <v>751</v>
      </c>
    </row>
    <row r="292" spans="2:11">
      <c r="B292" s="35">
        <v>289</v>
      </c>
      <c r="C292" s="19" t="s">
        <v>438</v>
      </c>
      <c r="D292" s="20">
        <v>40057</v>
      </c>
      <c r="E292" s="21" t="s">
        <v>387</v>
      </c>
      <c r="F292" s="21" t="s">
        <v>630</v>
      </c>
      <c r="G292" s="22">
        <v>50.824025780000007</v>
      </c>
      <c r="H292" s="23">
        <v>400</v>
      </c>
      <c r="I292" s="21" t="s">
        <v>749</v>
      </c>
      <c r="J292" s="24">
        <v>0.5</v>
      </c>
      <c r="K292" s="25" t="s">
        <v>751</v>
      </c>
    </row>
    <row r="293" spans="2:11">
      <c r="B293" s="35">
        <v>290</v>
      </c>
      <c r="C293" s="19" t="s">
        <v>439</v>
      </c>
      <c r="D293" s="20">
        <v>40057</v>
      </c>
      <c r="E293" s="21" t="s">
        <v>387</v>
      </c>
      <c r="F293" s="21" t="s">
        <v>630</v>
      </c>
      <c r="G293" s="22">
        <v>52.052771249999999</v>
      </c>
      <c r="H293" s="23">
        <v>379</v>
      </c>
      <c r="I293" s="21" t="s">
        <v>749</v>
      </c>
      <c r="J293" s="24">
        <v>0.79</v>
      </c>
      <c r="K293" s="25" t="s">
        <v>751</v>
      </c>
    </row>
    <row r="294" spans="2:11">
      <c r="B294" s="35">
        <v>291</v>
      </c>
      <c r="C294" s="19" t="s">
        <v>440</v>
      </c>
      <c r="D294" s="20">
        <v>40057</v>
      </c>
      <c r="E294" s="21" t="s">
        <v>387</v>
      </c>
      <c r="F294" s="21" t="s">
        <v>630</v>
      </c>
      <c r="G294" s="22">
        <v>24.847264818315789</v>
      </c>
      <c r="H294" s="23">
        <v>264</v>
      </c>
      <c r="I294" s="21" t="s">
        <v>465</v>
      </c>
      <c r="J294" s="24">
        <v>0.6</v>
      </c>
      <c r="K294" s="25" t="s">
        <v>751</v>
      </c>
    </row>
    <row r="295" spans="2:11">
      <c r="B295" s="35">
        <v>292</v>
      </c>
      <c r="C295" s="19" t="s">
        <v>441</v>
      </c>
      <c r="D295" s="20">
        <v>40057</v>
      </c>
      <c r="E295" s="21" t="s">
        <v>387</v>
      </c>
      <c r="F295" s="21" t="s">
        <v>629</v>
      </c>
      <c r="G295" s="22">
        <v>35.609304479999999</v>
      </c>
      <c r="H295" s="23">
        <v>304</v>
      </c>
      <c r="I295" s="21" t="s">
        <v>465</v>
      </c>
      <c r="J295" s="24">
        <v>0.79</v>
      </c>
      <c r="K295" s="25" t="s">
        <v>751</v>
      </c>
    </row>
    <row r="296" spans="2:11">
      <c r="B296" s="35">
        <v>293</v>
      </c>
      <c r="C296" s="19" t="s">
        <v>442</v>
      </c>
      <c r="D296" s="20">
        <v>40087</v>
      </c>
      <c r="E296" s="21" t="s">
        <v>402</v>
      </c>
      <c r="F296" s="21" t="s">
        <v>1256</v>
      </c>
      <c r="G296" s="22">
        <v>51.502000039999999</v>
      </c>
      <c r="H296" s="23">
        <v>512</v>
      </c>
      <c r="I296" s="21" t="s">
        <v>465</v>
      </c>
      <c r="J296" s="24">
        <v>0.6</v>
      </c>
      <c r="K296" s="25" t="s">
        <v>752</v>
      </c>
    </row>
    <row r="297" spans="2:11">
      <c r="B297" s="35">
        <v>294</v>
      </c>
      <c r="C297" s="19" t="s">
        <v>443</v>
      </c>
      <c r="D297" s="20">
        <v>40118</v>
      </c>
      <c r="E297" s="21" t="s">
        <v>402</v>
      </c>
      <c r="F297" s="21" t="s">
        <v>1256</v>
      </c>
      <c r="G297" s="22">
        <v>21.783950699714833</v>
      </c>
      <c r="H297" s="23">
        <v>145</v>
      </c>
      <c r="I297" s="21" t="s">
        <v>749</v>
      </c>
      <c r="J297" s="24">
        <v>0.9</v>
      </c>
      <c r="K297" s="25" t="s">
        <v>752</v>
      </c>
    </row>
    <row r="298" spans="2:11">
      <c r="B298" s="35">
        <v>295</v>
      </c>
      <c r="C298" s="19" t="s">
        <v>444</v>
      </c>
      <c r="D298" s="20">
        <v>40118</v>
      </c>
      <c r="E298" s="21" t="s">
        <v>402</v>
      </c>
      <c r="F298" s="21" t="s">
        <v>26</v>
      </c>
      <c r="G298" s="22">
        <v>29.828686319999996</v>
      </c>
      <c r="H298" s="23">
        <v>216</v>
      </c>
      <c r="I298" s="21" t="s">
        <v>749</v>
      </c>
      <c r="J298" s="24">
        <v>1</v>
      </c>
      <c r="K298" s="25" t="s">
        <v>751</v>
      </c>
    </row>
    <row r="299" spans="2:11">
      <c r="B299" s="35">
        <v>296</v>
      </c>
      <c r="C299" s="19" t="s">
        <v>445</v>
      </c>
      <c r="D299" s="20">
        <v>40118</v>
      </c>
      <c r="E299" s="21" t="s">
        <v>402</v>
      </c>
      <c r="F299" s="21" t="s">
        <v>34</v>
      </c>
      <c r="G299" s="22">
        <v>50.238469930000001</v>
      </c>
      <c r="H299" s="23">
        <v>377</v>
      </c>
      <c r="I299" s="21" t="s">
        <v>749</v>
      </c>
      <c r="J299" s="24">
        <v>1</v>
      </c>
      <c r="K299" s="25" t="s">
        <v>751</v>
      </c>
    </row>
    <row r="300" spans="2:11">
      <c r="B300" s="35">
        <v>297</v>
      </c>
      <c r="C300" s="19" t="s">
        <v>446</v>
      </c>
      <c r="D300" s="20">
        <v>40118</v>
      </c>
      <c r="E300" s="21" t="s">
        <v>402</v>
      </c>
      <c r="F300" s="21" t="s">
        <v>34</v>
      </c>
      <c r="G300" s="22">
        <v>35.303722499999999</v>
      </c>
      <c r="H300" s="23">
        <v>250</v>
      </c>
      <c r="I300" s="21" t="s">
        <v>749</v>
      </c>
      <c r="J300" s="24">
        <v>1</v>
      </c>
      <c r="K300" s="25" t="s">
        <v>751</v>
      </c>
    </row>
    <row r="301" spans="2:11">
      <c r="B301" s="35">
        <v>298</v>
      </c>
      <c r="C301" s="19" t="s">
        <v>447</v>
      </c>
      <c r="D301" s="20">
        <v>40118</v>
      </c>
      <c r="E301" s="21" t="s">
        <v>402</v>
      </c>
      <c r="F301" s="21" t="s">
        <v>630</v>
      </c>
      <c r="G301" s="22">
        <v>43.364736000000001</v>
      </c>
      <c r="H301" s="23">
        <v>300</v>
      </c>
      <c r="I301" s="21" t="s">
        <v>749</v>
      </c>
      <c r="J301" s="24">
        <v>0.6</v>
      </c>
      <c r="K301" s="25" t="s">
        <v>751</v>
      </c>
    </row>
    <row r="302" spans="2:11">
      <c r="B302" s="35">
        <v>299</v>
      </c>
      <c r="C302" s="19" t="s">
        <v>448</v>
      </c>
      <c r="D302" s="20">
        <v>40118</v>
      </c>
      <c r="E302" s="21" t="s">
        <v>402</v>
      </c>
      <c r="F302" s="21" t="s">
        <v>629</v>
      </c>
      <c r="G302" s="22">
        <v>37.942304999999998</v>
      </c>
      <c r="H302" s="23">
        <v>163</v>
      </c>
      <c r="I302" s="21" t="s">
        <v>749</v>
      </c>
      <c r="J302" s="24">
        <v>0.79</v>
      </c>
      <c r="K302" s="25" t="s">
        <v>751</v>
      </c>
    </row>
    <row r="303" spans="2:11">
      <c r="B303" s="35">
        <v>300</v>
      </c>
      <c r="C303" s="19" t="s">
        <v>449</v>
      </c>
      <c r="D303" s="20">
        <v>40118</v>
      </c>
      <c r="E303" s="21" t="s">
        <v>402</v>
      </c>
      <c r="F303" s="21" t="s">
        <v>629</v>
      </c>
      <c r="G303" s="22">
        <v>223.46600000000001</v>
      </c>
      <c r="H303" s="23">
        <v>2380</v>
      </c>
      <c r="I303" s="21" t="s">
        <v>465</v>
      </c>
      <c r="J303" s="24">
        <v>0.5</v>
      </c>
      <c r="K303" s="25" t="s">
        <v>752</v>
      </c>
    </row>
    <row r="304" spans="2:11">
      <c r="B304" s="35">
        <v>301</v>
      </c>
      <c r="C304" s="19" t="s">
        <v>450</v>
      </c>
      <c r="D304" s="20">
        <v>40148</v>
      </c>
      <c r="E304" s="21" t="s">
        <v>402</v>
      </c>
      <c r="F304" s="21" t="s">
        <v>633</v>
      </c>
      <c r="G304" s="22">
        <v>23.420035540000001</v>
      </c>
      <c r="H304" s="23">
        <v>202</v>
      </c>
      <c r="I304" s="21" t="s">
        <v>749</v>
      </c>
      <c r="J304" s="24">
        <v>0.68</v>
      </c>
      <c r="K304" s="25" t="s">
        <v>751</v>
      </c>
    </row>
    <row r="305" spans="2:11">
      <c r="B305" s="35">
        <v>302</v>
      </c>
      <c r="C305" s="19" t="s">
        <v>451</v>
      </c>
      <c r="D305" s="20">
        <v>40148</v>
      </c>
      <c r="E305" s="21" t="s">
        <v>402</v>
      </c>
      <c r="F305" s="21" t="s">
        <v>633</v>
      </c>
      <c r="G305" s="22">
        <v>24.081539999999997</v>
      </c>
      <c r="H305" s="23">
        <v>240</v>
      </c>
      <c r="I305" s="21" t="s">
        <v>749</v>
      </c>
      <c r="J305" s="24">
        <v>0.54</v>
      </c>
      <c r="K305" s="25" t="s">
        <v>751</v>
      </c>
    </row>
    <row r="306" spans="2:11">
      <c r="B306" s="35">
        <v>303</v>
      </c>
      <c r="C306" s="19" t="s">
        <v>452</v>
      </c>
      <c r="D306" s="20">
        <v>40148</v>
      </c>
      <c r="E306" s="21" t="s">
        <v>402</v>
      </c>
      <c r="F306" s="21" t="s">
        <v>633</v>
      </c>
      <c r="G306" s="22">
        <v>12.040769999999998</v>
      </c>
      <c r="H306" s="23">
        <v>120</v>
      </c>
      <c r="I306" s="21" t="s">
        <v>749</v>
      </c>
      <c r="J306" s="24">
        <v>0.54</v>
      </c>
      <c r="K306" s="25" t="s">
        <v>751</v>
      </c>
    </row>
    <row r="307" spans="2:11">
      <c r="B307" s="35">
        <v>304</v>
      </c>
      <c r="C307" s="19" t="s">
        <v>453</v>
      </c>
      <c r="D307" s="20">
        <v>40148</v>
      </c>
      <c r="E307" s="21" t="s">
        <v>402</v>
      </c>
      <c r="F307" s="21" t="s">
        <v>1256</v>
      </c>
      <c r="G307" s="22">
        <v>28.544487123764259</v>
      </c>
      <c r="H307" s="23">
        <v>190</v>
      </c>
      <c r="I307" s="21" t="s">
        <v>749</v>
      </c>
      <c r="J307" s="24">
        <v>0.9</v>
      </c>
      <c r="K307" s="25" t="s">
        <v>752</v>
      </c>
    </row>
    <row r="308" spans="2:11">
      <c r="B308" s="35">
        <v>305</v>
      </c>
      <c r="C308" s="19" t="s">
        <v>454</v>
      </c>
      <c r="D308" s="20">
        <v>40148</v>
      </c>
      <c r="E308" s="21" t="s">
        <v>402</v>
      </c>
      <c r="F308" s="21" t="s">
        <v>26</v>
      </c>
      <c r="G308" s="22">
        <v>29.828686319999996</v>
      </c>
      <c r="H308" s="23">
        <v>216</v>
      </c>
      <c r="I308" s="21" t="s">
        <v>749</v>
      </c>
      <c r="J308" s="24">
        <v>1</v>
      </c>
      <c r="K308" s="25" t="s">
        <v>751</v>
      </c>
    </row>
    <row r="309" spans="2:11">
      <c r="B309" s="35">
        <v>306</v>
      </c>
      <c r="C309" s="19" t="s">
        <v>455</v>
      </c>
      <c r="D309" s="20">
        <v>40148</v>
      </c>
      <c r="E309" s="21" t="s">
        <v>402</v>
      </c>
      <c r="F309" s="21" t="s">
        <v>34</v>
      </c>
      <c r="G309" s="22">
        <v>31.343633180000005</v>
      </c>
      <c r="H309" s="23">
        <v>180</v>
      </c>
      <c r="I309" s="21" t="s">
        <v>749</v>
      </c>
      <c r="J309" s="24">
        <v>1</v>
      </c>
      <c r="K309" s="25" t="s">
        <v>751</v>
      </c>
    </row>
    <row r="310" spans="2:11">
      <c r="B310" s="35">
        <v>307</v>
      </c>
      <c r="C310" s="19" t="s">
        <v>456</v>
      </c>
      <c r="D310" s="20">
        <v>40148</v>
      </c>
      <c r="E310" s="21" t="s">
        <v>402</v>
      </c>
      <c r="F310" s="21" t="s">
        <v>34</v>
      </c>
      <c r="G310" s="22">
        <v>31.594667600000001</v>
      </c>
      <c r="H310" s="23">
        <v>184</v>
      </c>
      <c r="I310" s="21" t="s">
        <v>749</v>
      </c>
      <c r="J310" s="24">
        <v>1</v>
      </c>
      <c r="K310" s="25" t="s">
        <v>751</v>
      </c>
    </row>
    <row r="311" spans="2:11">
      <c r="B311" s="35">
        <v>308</v>
      </c>
      <c r="C311" s="19" t="s">
        <v>457</v>
      </c>
      <c r="D311" s="20">
        <v>40148</v>
      </c>
      <c r="E311" s="21" t="s">
        <v>402</v>
      </c>
      <c r="F311" s="21" t="s">
        <v>628</v>
      </c>
      <c r="G311" s="22">
        <v>35.287198620000005</v>
      </c>
      <c r="H311" s="23">
        <v>282</v>
      </c>
      <c r="I311" s="21" t="s">
        <v>465</v>
      </c>
      <c r="J311" s="24">
        <v>0.5</v>
      </c>
      <c r="K311" s="25" t="s">
        <v>752</v>
      </c>
    </row>
    <row r="312" spans="2:11">
      <c r="B312" s="35">
        <v>309</v>
      </c>
      <c r="C312" s="19" t="s">
        <v>458</v>
      </c>
      <c r="D312" s="20">
        <v>40148</v>
      </c>
      <c r="E312" s="21" t="s">
        <v>402</v>
      </c>
      <c r="F312" s="21" t="s">
        <v>628</v>
      </c>
      <c r="G312" s="22">
        <v>25.943534080000003</v>
      </c>
      <c r="H312" s="23">
        <v>256</v>
      </c>
      <c r="I312" s="21" t="s">
        <v>465</v>
      </c>
      <c r="J312" s="24">
        <v>1</v>
      </c>
      <c r="K312" s="25" t="s">
        <v>751</v>
      </c>
    </row>
    <row r="313" spans="2:11">
      <c r="B313" s="35">
        <v>310</v>
      </c>
      <c r="C313" s="19" t="s">
        <v>459</v>
      </c>
      <c r="D313" s="20">
        <v>40148</v>
      </c>
      <c r="E313" s="21" t="s">
        <v>402</v>
      </c>
      <c r="F313" s="21" t="s">
        <v>34</v>
      </c>
      <c r="G313" s="22">
        <v>40.547361420000001</v>
      </c>
      <c r="H313" s="23">
        <v>231</v>
      </c>
      <c r="I313" s="21" t="s">
        <v>749</v>
      </c>
      <c r="J313" s="24">
        <v>1</v>
      </c>
      <c r="K313" s="25" t="s">
        <v>751</v>
      </c>
    </row>
    <row r="314" spans="2:11">
      <c r="B314" s="35">
        <v>311</v>
      </c>
      <c r="C314" s="19" t="s">
        <v>460</v>
      </c>
      <c r="D314" s="20">
        <v>40148</v>
      </c>
      <c r="E314" s="21" t="s">
        <v>402</v>
      </c>
      <c r="F314" s="21" t="s">
        <v>630</v>
      </c>
      <c r="G314" s="22">
        <v>30.005962559999997</v>
      </c>
      <c r="H314" s="23">
        <v>224</v>
      </c>
      <c r="I314" s="21" t="s">
        <v>749</v>
      </c>
      <c r="J314" s="24">
        <v>0.79</v>
      </c>
      <c r="K314" s="25" t="s">
        <v>751</v>
      </c>
    </row>
    <row r="315" spans="2:11">
      <c r="B315" s="35">
        <v>312</v>
      </c>
      <c r="C315" s="19" t="s">
        <v>461</v>
      </c>
      <c r="D315" s="20">
        <v>40148</v>
      </c>
      <c r="E315" s="21" t="s">
        <v>402</v>
      </c>
      <c r="F315" s="21" t="s">
        <v>629</v>
      </c>
      <c r="G315" s="22">
        <v>102.67474659999999</v>
      </c>
      <c r="H315" s="23">
        <v>2060</v>
      </c>
      <c r="I315" s="21" t="s">
        <v>516</v>
      </c>
      <c r="J315" s="24">
        <v>0.5</v>
      </c>
      <c r="K315" s="25" t="s">
        <v>752</v>
      </c>
    </row>
    <row r="316" spans="2:11">
      <c r="B316" s="35">
        <v>313</v>
      </c>
      <c r="C316" s="19" t="s">
        <v>462</v>
      </c>
      <c r="D316" s="20">
        <v>40148</v>
      </c>
      <c r="E316" s="21" t="s">
        <v>402</v>
      </c>
      <c r="F316" s="21" t="s">
        <v>629</v>
      </c>
      <c r="G316" s="22">
        <v>29.667407999999998</v>
      </c>
      <c r="H316" s="23">
        <v>355</v>
      </c>
      <c r="I316" s="21" t="s">
        <v>465</v>
      </c>
      <c r="J316" s="24">
        <v>0.5</v>
      </c>
      <c r="K316" s="25" t="s">
        <v>752</v>
      </c>
    </row>
    <row r="317" spans="2:11">
      <c r="B317" s="35">
        <v>314</v>
      </c>
      <c r="C317" s="19" t="s">
        <v>463</v>
      </c>
      <c r="D317" s="20">
        <v>40148</v>
      </c>
      <c r="E317" s="21" t="s">
        <v>402</v>
      </c>
      <c r="F317" s="21" t="s">
        <v>629</v>
      </c>
      <c r="G317" s="22">
        <v>25.973794999999999</v>
      </c>
      <c r="H317" s="23">
        <v>500</v>
      </c>
      <c r="I317" s="21" t="s">
        <v>516</v>
      </c>
      <c r="J317" s="24">
        <v>0.5</v>
      </c>
      <c r="K317" s="25" t="s">
        <v>752</v>
      </c>
    </row>
    <row r="318" spans="2:11">
      <c r="B318" s="35">
        <v>315</v>
      </c>
      <c r="C318" s="19" t="s">
        <v>464</v>
      </c>
      <c r="D318" s="20">
        <v>40148</v>
      </c>
      <c r="E318" s="21" t="s">
        <v>402</v>
      </c>
      <c r="F318" s="21" t="s">
        <v>629</v>
      </c>
      <c r="G318" s="22">
        <v>48.081000000000003</v>
      </c>
      <c r="H318" s="23">
        <v>512</v>
      </c>
      <c r="I318" s="21" t="s">
        <v>465</v>
      </c>
      <c r="J318" s="24">
        <v>0.75</v>
      </c>
      <c r="K318" s="25" t="s">
        <v>751</v>
      </c>
    </row>
    <row r="319" spans="2:11">
      <c r="B319" s="35">
        <v>316</v>
      </c>
      <c r="C319" s="19" t="s">
        <v>100</v>
      </c>
      <c r="D319" s="20">
        <v>40179</v>
      </c>
      <c r="E319" s="21" t="s">
        <v>101</v>
      </c>
      <c r="F319" s="21" t="s">
        <v>633</v>
      </c>
      <c r="G319" s="22">
        <v>43.231892064000007</v>
      </c>
      <c r="H319" s="23">
        <v>88</v>
      </c>
      <c r="I319" s="21" t="s">
        <v>834</v>
      </c>
      <c r="J319" s="24">
        <v>0.68</v>
      </c>
      <c r="K319" s="25" t="s">
        <v>751</v>
      </c>
    </row>
    <row r="320" spans="2:11">
      <c r="B320" s="35">
        <v>317</v>
      </c>
      <c r="C320" s="19" t="s">
        <v>102</v>
      </c>
      <c r="D320" s="20">
        <v>40179</v>
      </c>
      <c r="E320" s="21" t="s">
        <v>101</v>
      </c>
      <c r="F320" s="21" t="s">
        <v>628</v>
      </c>
      <c r="G320" s="22">
        <v>27.895815966815725</v>
      </c>
      <c r="H320" s="23">
        <v>94</v>
      </c>
      <c r="I320" s="21" t="s">
        <v>834</v>
      </c>
      <c r="J320" s="24">
        <v>1</v>
      </c>
      <c r="K320" s="25" t="s">
        <v>751</v>
      </c>
    </row>
    <row r="321" spans="2:11">
      <c r="B321" s="35">
        <v>318</v>
      </c>
      <c r="C321" s="19" t="s">
        <v>103</v>
      </c>
      <c r="D321" s="20">
        <v>40210</v>
      </c>
      <c r="E321" s="21" t="s">
        <v>101</v>
      </c>
      <c r="F321" s="21" t="s">
        <v>628</v>
      </c>
      <c r="G321" s="22">
        <v>68.69403124617682</v>
      </c>
      <c r="H321" s="23">
        <v>60</v>
      </c>
      <c r="I321" s="21" t="s">
        <v>834</v>
      </c>
      <c r="J321" s="24">
        <v>1</v>
      </c>
      <c r="K321" s="25" t="s">
        <v>751</v>
      </c>
    </row>
    <row r="322" spans="2:11">
      <c r="B322" s="35">
        <v>319</v>
      </c>
      <c r="C322" s="19" t="s">
        <v>104</v>
      </c>
      <c r="D322" s="20">
        <v>40210</v>
      </c>
      <c r="E322" s="21" t="s">
        <v>101</v>
      </c>
      <c r="F322" s="21" t="s">
        <v>34</v>
      </c>
      <c r="G322" s="22">
        <v>52.310502463999995</v>
      </c>
      <c r="H322" s="23">
        <v>224</v>
      </c>
      <c r="I322" s="21" t="s">
        <v>834</v>
      </c>
      <c r="J322" s="24">
        <v>1</v>
      </c>
      <c r="K322" s="25" t="s">
        <v>751</v>
      </c>
    </row>
    <row r="323" spans="2:11">
      <c r="B323" s="35">
        <v>320</v>
      </c>
      <c r="C323" s="19" t="s">
        <v>105</v>
      </c>
      <c r="D323" s="20">
        <v>40238</v>
      </c>
      <c r="E323" s="21" t="s">
        <v>101</v>
      </c>
      <c r="F323" s="21" t="s">
        <v>633</v>
      </c>
      <c r="G323" s="22">
        <v>42.726718014000006</v>
      </c>
      <c r="H323" s="23">
        <v>88</v>
      </c>
      <c r="I323" s="21" t="s">
        <v>834</v>
      </c>
      <c r="J323" s="24">
        <v>0.68</v>
      </c>
      <c r="K323" s="25" t="s">
        <v>751</v>
      </c>
    </row>
    <row r="324" spans="2:11">
      <c r="B324" s="35">
        <v>321</v>
      </c>
      <c r="C324" s="19" t="s">
        <v>106</v>
      </c>
      <c r="D324" s="20">
        <v>40238</v>
      </c>
      <c r="E324" s="21" t="s">
        <v>101</v>
      </c>
      <c r="F324" s="21" t="s">
        <v>34</v>
      </c>
      <c r="G324" s="22">
        <v>37.746734560999997</v>
      </c>
      <c r="H324" s="23">
        <v>156</v>
      </c>
      <c r="I324" s="21" t="s">
        <v>834</v>
      </c>
      <c r="J324" s="24">
        <v>1</v>
      </c>
      <c r="K324" s="25" t="s">
        <v>751</v>
      </c>
    </row>
    <row r="325" spans="2:11">
      <c r="B325" s="35">
        <v>322</v>
      </c>
      <c r="C325" s="19" t="s">
        <v>85</v>
      </c>
      <c r="D325" s="20">
        <v>40299</v>
      </c>
      <c r="E325" s="21" t="s">
        <v>86</v>
      </c>
      <c r="F325" s="21" t="s">
        <v>630</v>
      </c>
      <c r="G325" s="22">
        <v>70.978359496342392</v>
      </c>
      <c r="H325" s="23">
        <v>264</v>
      </c>
      <c r="I325" s="21" t="s">
        <v>834</v>
      </c>
      <c r="J325" s="24">
        <v>1</v>
      </c>
      <c r="K325" s="25" t="s">
        <v>751</v>
      </c>
    </row>
    <row r="326" spans="2:11">
      <c r="B326" s="35">
        <v>323</v>
      </c>
      <c r="C326" s="19" t="s">
        <v>87</v>
      </c>
      <c r="D326" s="20">
        <v>40299</v>
      </c>
      <c r="E326" s="21" t="s">
        <v>86</v>
      </c>
      <c r="F326" s="21" t="s">
        <v>630</v>
      </c>
      <c r="G326" s="22">
        <v>96.254625000000004</v>
      </c>
      <c r="H326" s="23">
        <v>261</v>
      </c>
      <c r="I326" s="21" t="s">
        <v>834</v>
      </c>
      <c r="J326" s="24">
        <v>0.5</v>
      </c>
      <c r="K326" s="25" t="s">
        <v>751</v>
      </c>
    </row>
    <row r="327" spans="2:11">
      <c r="B327" s="35">
        <v>324</v>
      </c>
      <c r="C327" s="19" t="s">
        <v>88</v>
      </c>
      <c r="D327" s="20">
        <v>40330</v>
      </c>
      <c r="E327" s="21" t="s">
        <v>86</v>
      </c>
      <c r="F327" s="21" t="s">
        <v>633</v>
      </c>
      <c r="G327" s="22">
        <v>98.867999999999995</v>
      </c>
      <c r="H327" s="23">
        <v>384</v>
      </c>
      <c r="I327" s="21" t="s">
        <v>834</v>
      </c>
      <c r="J327" s="24">
        <v>1</v>
      </c>
      <c r="K327" s="25" t="s">
        <v>751</v>
      </c>
    </row>
    <row r="328" spans="2:11">
      <c r="B328" s="35">
        <v>325</v>
      </c>
      <c r="C328" s="19" t="s">
        <v>89</v>
      </c>
      <c r="D328" s="20">
        <v>40330</v>
      </c>
      <c r="E328" s="21" t="s">
        <v>86</v>
      </c>
      <c r="F328" s="21" t="s">
        <v>34</v>
      </c>
      <c r="G328" s="22">
        <v>66.6751866902069</v>
      </c>
      <c r="H328" s="23">
        <v>162</v>
      </c>
      <c r="I328" s="21" t="s">
        <v>834</v>
      </c>
      <c r="J328" s="24">
        <v>1</v>
      </c>
      <c r="K328" s="25" t="s">
        <v>751</v>
      </c>
    </row>
    <row r="329" spans="2:11">
      <c r="B329" s="35">
        <v>326</v>
      </c>
      <c r="C329" s="19" t="s">
        <v>753</v>
      </c>
      <c r="D329" s="20">
        <v>40269</v>
      </c>
      <c r="E329" s="21" t="s">
        <v>86</v>
      </c>
      <c r="F329" s="21" t="s">
        <v>632</v>
      </c>
      <c r="G329" s="22">
        <v>202.53473000000002</v>
      </c>
      <c r="H329" s="23">
        <v>586</v>
      </c>
      <c r="I329" s="21" t="s">
        <v>834</v>
      </c>
      <c r="J329" s="24">
        <v>0.25</v>
      </c>
      <c r="K329" s="25" t="s">
        <v>752</v>
      </c>
    </row>
    <row r="330" spans="2:11">
      <c r="B330" s="35">
        <v>327</v>
      </c>
      <c r="C330" s="19" t="s">
        <v>90</v>
      </c>
      <c r="D330" s="20">
        <v>40269</v>
      </c>
      <c r="E330" s="21" t="s">
        <v>86</v>
      </c>
      <c r="F330" s="21" t="s">
        <v>628</v>
      </c>
      <c r="G330" s="22">
        <v>195.65454428000001</v>
      </c>
      <c r="H330" s="23">
        <v>442</v>
      </c>
      <c r="I330" s="21" t="s">
        <v>465</v>
      </c>
      <c r="J330" s="24">
        <v>1</v>
      </c>
      <c r="K330" s="25" t="s">
        <v>751</v>
      </c>
    </row>
    <row r="331" spans="2:11">
      <c r="B331" s="35">
        <v>328</v>
      </c>
      <c r="C331" s="19" t="s">
        <v>63</v>
      </c>
      <c r="D331" s="20">
        <v>40360</v>
      </c>
      <c r="E331" s="21" t="s">
        <v>592</v>
      </c>
      <c r="F331" s="21" t="s">
        <v>633</v>
      </c>
      <c r="G331" s="22">
        <v>76.030559999999994</v>
      </c>
      <c r="H331" s="23">
        <v>288</v>
      </c>
      <c r="I331" s="21" t="s">
        <v>834</v>
      </c>
      <c r="J331" s="24">
        <v>1</v>
      </c>
      <c r="K331" s="25" t="s">
        <v>751</v>
      </c>
    </row>
    <row r="332" spans="2:11">
      <c r="B332" s="35">
        <v>329</v>
      </c>
      <c r="C332" s="19" t="s">
        <v>64</v>
      </c>
      <c r="D332" s="20">
        <v>40360</v>
      </c>
      <c r="E332" s="21" t="s">
        <v>592</v>
      </c>
      <c r="F332" s="21" t="s">
        <v>630</v>
      </c>
      <c r="G332" s="22">
        <v>91.375510905000013</v>
      </c>
      <c r="H332" s="23">
        <v>42</v>
      </c>
      <c r="I332" s="21" t="s">
        <v>834</v>
      </c>
      <c r="J332" s="24">
        <v>0.7</v>
      </c>
      <c r="K332" s="25" t="s">
        <v>751</v>
      </c>
    </row>
    <row r="333" spans="2:11">
      <c r="B333" s="35">
        <v>330</v>
      </c>
      <c r="C333" s="19" t="s">
        <v>65</v>
      </c>
      <c r="D333" s="20">
        <v>40360</v>
      </c>
      <c r="E333" s="21" t="s">
        <v>592</v>
      </c>
      <c r="F333" s="21" t="s">
        <v>34</v>
      </c>
      <c r="G333" s="22">
        <v>88.551951000000003</v>
      </c>
      <c r="H333" s="23">
        <v>291</v>
      </c>
      <c r="I333" s="21" t="s">
        <v>834</v>
      </c>
      <c r="J333" s="24">
        <v>0.95</v>
      </c>
      <c r="K333" s="25" t="s">
        <v>751</v>
      </c>
    </row>
    <row r="334" spans="2:11">
      <c r="B334" s="35">
        <v>331</v>
      </c>
      <c r="C334" s="19" t="s">
        <v>66</v>
      </c>
      <c r="D334" s="20">
        <v>40360</v>
      </c>
      <c r="E334" s="21" t="s">
        <v>592</v>
      </c>
      <c r="F334" s="21" t="s">
        <v>632</v>
      </c>
      <c r="G334" s="22">
        <v>55.262182698947363</v>
      </c>
      <c r="H334" s="23">
        <v>108</v>
      </c>
      <c r="I334" s="21" t="s">
        <v>834</v>
      </c>
      <c r="J334" s="24">
        <v>0.5</v>
      </c>
      <c r="K334" s="25" t="s">
        <v>752</v>
      </c>
    </row>
    <row r="335" spans="2:11">
      <c r="B335" s="35">
        <v>332</v>
      </c>
      <c r="C335" s="19" t="s">
        <v>67</v>
      </c>
      <c r="D335" s="20">
        <v>40360</v>
      </c>
      <c r="E335" s="21" t="s">
        <v>592</v>
      </c>
      <c r="F335" s="21" t="s">
        <v>26</v>
      </c>
      <c r="G335" s="22">
        <v>92.320335900000003</v>
      </c>
      <c r="H335" s="23">
        <v>270</v>
      </c>
      <c r="I335" s="21" t="s">
        <v>834</v>
      </c>
      <c r="J335" s="24">
        <v>1</v>
      </c>
      <c r="K335" s="25" t="s">
        <v>751</v>
      </c>
    </row>
    <row r="336" spans="2:11">
      <c r="B336" s="35">
        <v>333</v>
      </c>
      <c r="C336" s="19" t="s">
        <v>734</v>
      </c>
      <c r="D336" s="20">
        <v>40360</v>
      </c>
      <c r="E336" s="21" t="s">
        <v>592</v>
      </c>
      <c r="F336" s="21" t="s">
        <v>629</v>
      </c>
      <c r="G336" s="22">
        <v>64.391000000000005</v>
      </c>
      <c r="H336" s="23">
        <v>1049</v>
      </c>
      <c r="I336" s="21" t="s">
        <v>834</v>
      </c>
      <c r="J336" s="24">
        <v>0.15</v>
      </c>
      <c r="K336" s="25" t="s">
        <v>751</v>
      </c>
    </row>
    <row r="337" spans="2:11">
      <c r="B337" s="35">
        <v>334</v>
      </c>
      <c r="C337" s="19" t="s">
        <v>68</v>
      </c>
      <c r="D337" s="20">
        <v>40391</v>
      </c>
      <c r="E337" s="21" t="s">
        <v>592</v>
      </c>
      <c r="F337" s="21" t="s">
        <v>633</v>
      </c>
      <c r="G337" s="22">
        <v>47.04</v>
      </c>
      <c r="H337" s="23">
        <v>96</v>
      </c>
      <c r="I337" s="21" t="s">
        <v>834</v>
      </c>
      <c r="J337" s="24">
        <v>1</v>
      </c>
      <c r="K337" s="25" t="s">
        <v>751</v>
      </c>
    </row>
    <row r="338" spans="2:11">
      <c r="B338" s="35">
        <v>335</v>
      </c>
      <c r="C338" s="19" t="s">
        <v>69</v>
      </c>
      <c r="D338" s="20">
        <v>40391</v>
      </c>
      <c r="E338" s="21" t="s">
        <v>592</v>
      </c>
      <c r="F338" s="21" t="s">
        <v>628</v>
      </c>
      <c r="G338" s="22">
        <v>33.171007808076922</v>
      </c>
      <c r="H338" s="23">
        <v>162</v>
      </c>
      <c r="I338" s="21" t="s">
        <v>834</v>
      </c>
      <c r="J338" s="24">
        <v>0.9</v>
      </c>
      <c r="K338" s="25" t="s">
        <v>751</v>
      </c>
    </row>
    <row r="339" spans="2:11">
      <c r="B339" s="35">
        <v>336</v>
      </c>
      <c r="C339" s="19" t="s">
        <v>70</v>
      </c>
      <c r="D339" s="20">
        <v>40391</v>
      </c>
      <c r="E339" s="21" t="s">
        <v>592</v>
      </c>
      <c r="F339" s="21" t="s">
        <v>630</v>
      </c>
      <c r="G339" s="22">
        <v>87.746514320000003</v>
      </c>
      <c r="H339" s="23">
        <v>222</v>
      </c>
      <c r="I339" s="21" t="s">
        <v>834</v>
      </c>
      <c r="J339" s="24">
        <v>0.7</v>
      </c>
      <c r="K339" s="25" t="s">
        <v>751</v>
      </c>
    </row>
    <row r="340" spans="2:11">
      <c r="B340" s="35">
        <v>337</v>
      </c>
      <c r="C340" s="19" t="s">
        <v>71</v>
      </c>
      <c r="D340" s="20">
        <v>40391</v>
      </c>
      <c r="E340" s="21" t="s">
        <v>592</v>
      </c>
      <c r="F340" s="21" t="s">
        <v>632</v>
      </c>
      <c r="G340" s="22">
        <v>35.791469678571431</v>
      </c>
      <c r="H340" s="23">
        <v>25</v>
      </c>
      <c r="I340" s="21" t="s">
        <v>834</v>
      </c>
      <c r="J340" s="24">
        <v>0.5</v>
      </c>
      <c r="K340" s="25" t="s">
        <v>752</v>
      </c>
    </row>
    <row r="341" spans="2:11">
      <c r="B341" s="35">
        <v>338</v>
      </c>
      <c r="C341" s="19" t="s">
        <v>72</v>
      </c>
      <c r="D341" s="20">
        <v>40422</v>
      </c>
      <c r="E341" s="21" t="s">
        <v>592</v>
      </c>
      <c r="F341" s="21" t="s">
        <v>1256</v>
      </c>
      <c r="G341" s="22">
        <v>37.155163820479224</v>
      </c>
      <c r="H341" s="23">
        <v>183</v>
      </c>
      <c r="I341" s="21" t="s">
        <v>834</v>
      </c>
      <c r="J341" s="24">
        <v>0.6</v>
      </c>
      <c r="K341" s="25" t="s">
        <v>752</v>
      </c>
    </row>
    <row r="342" spans="2:11">
      <c r="B342" s="35">
        <v>339</v>
      </c>
      <c r="C342" s="19" t="s">
        <v>73</v>
      </c>
      <c r="D342" s="20">
        <v>40422</v>
      </c>
      <c r="E342" s="21" t="s">
        <v>592</v>
      </c>
      <c r="F342" s="21" t="s">
        <v>628</v>
      </c>
      <c r="G342" s="22">
        <v>126.20165079261623</v>
      </c>
      <c r="H342" s="23">
        <v>140</v>
      </c>
      <c r="I342" s="21" t="s">
        <v>834</v>
      </c>
      <c r="J342" s="24">
        <v>1</v>
      </c>
      <c r="K342" s="25" t="s">
        <v>751</v>
      </c>
    </row>
    <row r="343" spans="2:11">
      <c r="B343" s="35">
        <v>340</v>
      </c>
      <c r="C343" s="19" t="s">
        <v>74</v>
      </c>
      <c r="D343" s="20">
        <v>40422</v>
      </c>
      <c r="E343" s="21" t="s">
        <v>592</v>
      </c>
      <c r="F343" s="21" t="s">
        <v>34</v>
      </c>
      <c r="G343" s="22">
        <v>45.89467034285714</v>
      </c>
      <c r="H343" s="23">
        <v>136</v>
      </c>
      <c r="I343" s="21" t="s">
        <v>834</v>
      </c>
      <c r="J343" s="24">
        <v>1</v>
      </c>
      <c r="K343" s="25" t="s">
        <v>751</v>
      </c>
    </row>
    <row r="344" spans="2:11">
      <c r="B344" s="35">
        <v>341</v>
      </c>
      <c r="C344" s="19" t="s">
        <v>75</v>
      </c>
      <c r="D344" s="20">
        <v>40422</v>
      </c>
      <c r="E344" s="21" t="s">
        <v>592</v>
      </c>
      <c r="F344" s="21" t="s">
        <v>34</v>
      </c>
      <c r="G344" s="22">
        <v>45.587807999999995</v>
      </c>
      <c r="H344" s="23">
        <v>72</v>
      </c>
      <c r="I344" s="21" t="s">
        <v>834</v>
      </c>
      <c r="J344" s="24">
        <v>1</v>
      </c>
      <c r="K344" s="25" t="s">
        <v>751</v>
      </c>
    </row>
    <row r="345" spans="2:11">
      <c r="B345" s="35">
        <v>342</v>
      </c>
      <c r="C345" s="19" t="s">
        <v>76</v>
      </c>
      <c r="D345" s="20">
        <v>40422</v>
      </c>
      <c r="E345" s="21" t="s">
        <v>592</v>
      </c>
      <c r="F345" s="21" t="s">
        <v>632</v>
      </c>
      <c r="G345" s="22">
        <v>60.982723177142859</v>
      </c>
      <c r="H345" s="23">
        <v>376</v>
      </c>
      <c r="I345" s="21" t="s">
        <v>834</v>
      </c>
      <c r="J345" s="24">
        <v>0.49</v>
      </c>
      <c r="K345" s="25" t="s">
        <v>752</v>
      </c>
    </row>
    <row r="346" spans="2:11">
      <c r="B346" s="35">
        <v>343</v>
      </c>
      <c r="C346" s="19" t="s">
        <v>4</v>
      </c>
      <c r="D346" s="20">
        <v>40513</v>
      </c>
      <c r="E346" s="21" t="s">
        <v>593</v>
      </c>
      <c r="F346" s="21" t="s">
        <v>630</v>
      </c>
      <c r="G346" s="22">
        <v>354.48750000000001</v>
      </c>
      <c r="H346" s="23">
        <v>1</v>
      </c>
      <c r="I346" s="21" t="s">
        <v>834</v>
      </c>
      <c r="J346" s="24">
        <v>0.55130000000000001</v>
      </c>
      <c r="K346" s="25" t="s">
        <v>751</v>
      </c>
    </row>
    <row r="347" spans="2:11">
      <c r="B347" s="35">
        <v>344</v>
      </c>
      <c r="C347" s="19" t="s">
        <v>5</v>
      </c>
      <c r="D347" s="20">
        <v>40513</v>
      </c>
      <c r="E347" s="21" t="s">
        <v>593</v>
      </c>
      <c r="F347" s="21" t="s">
        <v>630</v>
      </c>
      <c r="G347" s="22">
        <v>144.40991697525811</v>
      </c>
      <c r="H347" s="23">
        <v>254</v>
      </c>
      <c r="I347" s="21" t="s">
        <v>834</v>
      </c>
      <c r="J347" s="24">
        <v>0.55130000000000001</v>
      </c>
      <c r="K347" s="25" t="s">
        <v>751</v>
      </c>
    </row>
    <row r="348" spans="2:11">
      <c r="B348" s="35">
        <v>345</v>
      </c>
      <c r="C348" s="19" t="s">
        <v>6</v>
      </c>
      <c r="D348" s="20">
        <v>40513</v>
      </c>
      <c r="E348" s="21" t="s">
        <v>593</v>
      </c>
      <c r="F348" s="21" t="s">
        <v>630</v>
      </c>
      <c r="G348" s="22">
        <v>178.6098557049522</v>
      </c>
      <c r="H348" s="23">
        <v>321</v>
      </c>
      <c r="I348" s="21" t="s">
        <v>834</v>
      </c>
      <c r="J348" s="24">
        <v>0.55130000000000001</v>
      </c>
      <c r="K348" s="25" t="s">
        <v>751</v>
      </c>
    </row>
    <row r="349" spans="2:11">
      <c r="B349" s="35">
        <v>346</v>
      </c>
      <c r="C349" s="19" t="s">
        <v>7</v>
      </c>
      <c r="D349" s="20">
        <v>40513</v>
      </c>
      <c r="E349" s="21" t="s">
        <v>593</v>
      </c>
      <c r="F349" s="21" t="s">
        <v>630</v>
      </c>
      <c r="G349" s="22">
        <v>87.117078260869576</v>
      </c>
      <c r="H349" s="23">
        <v>264</v>
      </c>
      <c r="I349" s="21" t="s">
        <v>834</v>
      </c>
      <c r="J349" s="24">
        <v>1</v>
      </c>
      <c r="K349" s="25" t="s">
        <v>751</v>
      </c>
    </row>
    <row r="350" spans="2:11">
      <c r="B350" s="35">
        <v>347</v>
      </c>
      <c r="C350" s="19" t="s">
        <v>8</v>
      </c>
      <c r="D350" s="20">
        <v>40483</v>
      </c>
      <c r="E350" s="21" t="s">
        <v>593</v>
      </c>
      <c r="F350" s="21" t="s">
        <v>630</v>
      </c>
      <c r="G350" s="22">
        <v>50.71429097</v>
      </c>
      <c r="H350" s="23">
        <v>55</v>
      </c>
      <c r="I350" s="21" t="s">
        <v>834</v>
      </c>
      <c r="J350" s="24">
        <v>0.5</v>
      </c>
      <c r="K350" s="25" t="s">
        <v>751</v>
      </c>
    </row>
    <row r="351" spans="2:11">
      <c r="B351" s="35">
        <v>348</v>
      </c>
      <c r="C351" s="19" t="s">
        <v>9</v>
      </c>
      <c r="D351" s="20">
        <v>40483</v>
      </c>
      <c r="E351" s="21" t="s">
        <v>593</v>
      </c>
      <c r="F351" s="21" t="s">
        <v>630</v>
      </c>
      <c r="G351" s="22">
        <v>148.84815352053619</v>
      </c>
      <c r="H351" s="23">
        <v>404</v>
      </c>
      <c r="I351" s="21" t="s">
        <v>834</v>
      </c>
      <c r="J351" s="24">
        <v>0.8</v>
      </c>
      <c r="K351" s="25" t="s">
        <v>751</v>
      </c>
    </row>
    <row r="352" spans="2:11">
      <c r="B352" s="35">
        <v>349</v>
      </c>
      <c r="C352" s="19" t="s">
        <v>10</v>
      </c>
      <c r="D352" s="20">
        <v>40483</v>
      </c>
      <c r="E352" s="21" t="s">
        <v>593</v>
      </c>
      <c r="F352" s="21" t="s">
        <v>630</v>
      </c>
      <c r="G352" s="22">
        <v>143.3811465</v>
      </c>
      <c r="H352" s="23">
        <v>287</v>
      </c>
      <c r="I352" s="21" t="s">
        <v>834</v>
      </c>
      <c r="J352" s="24">
        <v>0.8</v>
      </c>
      <c r="K352" s="25" t="s">
        <v>751</v>
      </c>
    </row>
    <row r="353" spans="2:11">
      <c r="B353" s="35">
        <v>350</v>
      </c>
      <c r="C353" s="19" t="s">
        <v>11</v>
      </c>
      <c r="D353" s="20">
        <v>40483</v>
      </c>
      <c r="E353" s="21" t="s">
        <v>593</v>
      </c>
      <c r="F353" s="21" t="s">
        <v>630</v>
      </c>
      <c r="G353" s="22">
        <v>150.06417195</v>
      </c>
      <c r="H353" s="23">
        <v>208</v>
      </c>
      <c r="I353" s="21" t="s">
        <v>834</v>
      </c>
      <c r="J353" s="24">
        <v>0.8</v>
      </c>
      <c r="K353" s="25" t="s">
        <v>751</v>
      </c>
    </row>
    <row r="354" spans="2:11">
      <c r="B354" s="35">
        <v>351</v>
      </c>
      <c r="C354" s="19" t="s">
        <v>12</v>
      </c>
      <c r="D354" s="20">
        <v>40483</v>
      </c>
      <c r="E354" s="21" t="s">
        <v>593</v>
      </c>
      <c r="F354" s="21" t="s">
        <v>630</v>
      </c>
      <c r="G354" s="22">
        <v>139.75874999999999</v>
      </c>
      <c r="H354" s="23">
        <v>114</v>
      </c>
      <c r="I354" s="21" t="s">
        <v>834</v>
      </c>
      <c r="J354" s="24">
        <v>0.8</v>
      </c>
      <c r="K354" s="25" t="s">
        <v>751</v>
      </c>
    </row>
    <row r="355" spans="2:11">
      <c r="B355" s="35">
        <v>352</v>
      </c>
      <c r="C355" s="19" t="s">
        <v>13</v>
      </c>
      <c r="D355" s="20">
        <v>40483</v>
      </c>
      <c r="E355" s="21" t="s">
        <v>593</v>
      </c>
      <c r="F355" s="21" t="s">
        <v>630</v>
      </c>
      <c r="G355" s="22">
        <v>48.439328000000003</v>
      </c>
      <c r="H355" s="23">
        <v>101</v>
      </c>
      <c r="I355" s="21" t="s">
        <v>834</v>
      </c>
      <c r="J355" s="24">
        <v>0.79</v>
      </c>
      <c r="K355" s="25" t="s">
        <v>751</v>
      </c>
    </row>
    <row r="356" spans="2:11">
      <c r="B356" s="35">
        <v>353</v>
      </c>
      <c r="C356" s="19" t="s">
        <v>14</v>
      </c>
      <c r="D356" s="20">
        <v>40452</v>
      </c>
      <c r="E356" s="21" t="s">
        <v>593</v>
      </c>
      <c r="F356" s="21" t="s">
        <v>630</v>
      </c>
      <c r="G356" s="22">
        <v>70.690278399999997</v>
      </c>
      <c r="H356" s="23">
        <v>199</v>
      </c>
      <c r="I356" s="21" t="s">
        <v>834</v>
      </c>
      <c r="J356" s="24">
        <v>1</v>
      </c>
      <c r="K356" s="25" t="s">
        <v>751</v>
      </c>
    </row>
    <row r="357" spans="2:11">
      <c r="B357" s="35">
        <v>354</v>
      </c>
      <c r="C357" s="19" t="s">
        <v>15</v>
      </c>
      <c r="D357" s="20">
        <v>40452</v>
      </c>
      <c r="E357" s="21" t="s">
        <v>593</v>
      </c>
      <c r="F357" s="21" t="s">
        <v>630</v>
      </c>
      <c r="G357" s="22">
        <v>70.690278399999997</v>
      </c>
      <c r="H357" s="23">
        <v>199</v>
      </c>
      <c r="I357" s="21" t="s">
        <v>834</v>
      </c>
      <c r="J357" s="24">
        <v>1</v>
      </c>
      <c r="K357" s="25" t="s">
        <v>751</v>
      </c>
    </row>
    <row r="358" spans="2:11">
      <c r="B358" s="35">
        <v>355</v>
      </c>
      <c r="C358" s="19" t="s">
        <v>16</v>
      </c>
      <c r="D358" s="20">
        <v>40452</v>
      </c>
      <c r="E358" s="21" t="s">
        <v>593</v>
      </c>
      <c r="F358" s="21" t="s">
        <v>630</v>
      </c>
      <c r="G358" s="22">
        <v>71.040278399999991</v>
      </c>
      <c r="H358" s="23">
        <v>199</v>
      </c>
      <c r="I358" s="21" t="s">
        <v>834</v>
      </c>
      <c r="J358" s="24">
        <v>1</v>
      </c>
      <c r="K358" s="25" t="s">
        <v>751</v>
      </c>
    </row>
    <row r="359" spans="2:11">
      <c r="B359" s="35">
        <v>356</v>
      </c>
      <c r="C359" s="19" t="s">
        <v>17</v>
      </c>
      <c r="D359" s="20">
        <v>40513</v>
      </c>
      <c r="E359" s="21" t="s">
        <v>593</v>
      </c>
      <c r="F359" s="21" t="s">
        <v>629</v>
      </c>
      <c r="G359" s="22">
        <v>71.646438799999999</v>
      </c>
      <c r="H359" s="23">
        <v>212</v>
      </c>
      <c r="I359" s="21" t="s">
        <v>834</v>
      </c>
      <c r="J359" s="24">
        <v>1</v>
      </c>
      <c r="K359" s="25" t="s">
        <v>751</v>
      </c>
    </row>
    <row r="360" spans="2:11">
      <c r="B360" s="35">
        <v>357</v>
      </c>
      <c r="C360" s="19" t="s">
        <v>18</v>
      </c>
      <c r="D360" s="20">
        <v>40513</v>
      </c>
      <c r="E360" s="21" t="s">
        <v>593</v>
      </c>
      <c r="F360" s="21" t="s">
        <v>629</v>
      </c>
      <c r="G360" s="22">
        <v>34.269149131578949</v>
      </c>
      <c r="H360" s="23">
        <v>45</v>
      </c>
      <c r="I360" s="21" t="s">
        <v>834</v>
      </c>
      <c r="J360" s="24">
        <v>1</v>
      </c>
      <c r="K360" s="25" t="s">
        <v>751</v>
      </c>
    </row>
    <row r="361" spans="2:11">
      <c r="B361" s="35">
        <v>358</v>
      </c>
      <c r="C361" s="19" t="s">
        <v>19</v>
      </c>
      <c r="D361" s="20">
        <v>40513</v>
      </c>
      <c r="E361" s="21" t="s">
        <v>593</v>
      </c>
      <c r="F361" s="21" t="s">
        <v>628</v>
      </c>
      <c r="G361" s="22">
        <v>66.81383303117866</v>
      </c>
      <c r="H361" s="23">
        <v>314</v>
      </c>
      <c r="I361" s="21" t="s">
        <v>834</v>
      </c>
      <c r="J361" s="24">
        <v>0.66669999999999996</v>
      </c>
      <c r="K361" s="25" t="s">
        <v>751</v>
      </c>
    </row>
    <row r="362" spans="2:11">
      <c r="B362" s="35">
        <v>359</v>
      </c>
      <c r="C362" s="19" t="s">
        <v>20</v>
      </c>
      <c r="D362" s="20">
        <v>40513</v>
      </c>
      <c r="E362" s="21" t="s">
        <v>593</v>
      </c>
      <c r="F362" s="21" t="s">
        <v>628</v>
      </c>
      <c r="G362" s="22">
        <v>10</v>
      </c>
      <c r="H362" s="23">
        <v>1</v>
      </c>
      <c r="I362" s="21" t="s">
        <v>834</v>
      </c>
      <c r="J362" s="24">
        <v>1</v>
      </c>
      <c r="K362" s="25" t="s">
        <v>751</v>
      </c>
    </row>
    <row r="363" spans="2:11">
      <c r="B363" s="35">
        <v>360</v>
      </c>
      <c r="C363" s="19" t="s">
        <v>21</v>
      </c>
      <c r="D363" s="20">
        <v>40513</v>
      </c>
      <c r="E363" s="21" t="s">
        <v>593</v>
      </c>
      <c r="F363" s="21" t="s">
        <v>628</v>
      </c>
      <c r="G363" s="22">
        <v>11</v>
      </c>
      <c r="H363" s="23">
        <v>9</v>
      </c>
      <c r="I363" s="21" t="s">
        <v>834</v>
      </c>
      <c r="J363" s="24">
        <v>1</v>
      </c>
      <c r="K363" s="25" t="s">
        <v>751</v>
      </c>
    </row>
    <row r="364" spans="2:11">
      <c r="B364" s="35">
        <v>361</v>
      </c>
      <c r="C364" s="19" t="s">
        <v>22</v>
      </c>
      <c r="D364" s="20">
        <v>40513</v>
      </c>
      <c r="E364" s="21" t="s">
        <v>593</v>
      </c>
      <c r="F364" s="21" t="s">
        <v>628</v>
      </c>
      <c r="G364" s="22">
        <v>60.855911614385654</v>
      </c>
      <c r="H364" s="23">
        <v>286</v>
      </c>
      <c r="I364" s="21" t="s">
        <v>834</v>
      </c>
      <c r="J364" s="24">
        <v>0.66669999999999996</v>
      </c>
      <c r="K364" s="25" t="s">
        <v>751</v>
      </c>
    </row>
    <row r="365" spans="2:11">
      <c r="B365" s="35">
        <v>362</v>
      </c>
      <c r="C365" s="19" t="s">
        <v>23</v>
      </c>
      <c r="D365" s="20">
        <v>40483</v>
      </c>
      <c r="E365" s="21" t="s">
        <v>593</v>
      </c>
      <c r="F365" s="21" t="s">
        <v>628</v>
      </c>
      <c r="G365" s="22">
        <v>104.35184895</v>
      </c>
      <c r="H365" s="23">
        <v>377</v>
      </c>
      <c r="I365" s="21" t="s">
        <v>834</v>
      </c>
      <c r="J365" s="24">
        <v>0.75</v>
      </c>
      <c r="K365" s="25" t="s">
        <v>751</v>
      </c>
    </row>
    <row r="366" spans="2:11">
      <c r="B366" s="35">
        <v>363</v>
      </c>
      <c r="C366" s="19" t="s">
        <v>24</v>
      </c>
      <c r="D366" s="20">
        <v>40452</v>
      </c>
      <c r="E366" s="21" t="s">
        <v>593</v>
      </c>
      <c r="F366" s="21" t="s">
        <v>628</v>
      </c>
      <c r="G366" s="22">
        <v>93.675223152158267</v>
      </c>
      <c r="H366" s="23">
        <v>204</v>
      </c>
      <c r="I366" s="21" t="s">
        <v>834</v>
      </c>
      <c r="J366" s="24">
        <v>1</v>
      </c>
      <c r="K366" s="25" t="s">
        <v>751</v>
      </c>
    </row>
    <row r="367" spans="2:11">
      <c r="B367" s="35">
        <v>364</v>
      </c>
      <c r="C367" s="19" t="s">
        <v>25</v>
      </c>
      <c r="D367" s="20">
        <v>40513</v>
      </c>
      <c r="E367" s="21" t="s">
        <v>593</v>
      </c>
      <c r="F367" s="21" t="s">
        <v>26</v>
      </c>
      <c r="G367" s="22">
        <v>157.37945000000002</v>
      </c>
      <c r="H367" s="23">
        <v>96</v>
      </c>
      <c r="I367" s="21" t="s">
        <v>834</v>
      </c>
      <c r="J367" s="24">
        <v>1</v>
      </c>
      <c r="K367" s="25" t="s">
        <v>751</v>
      </c>
    </row>
    <row r="368" spans="2:11">
      <c r="B368" s="35">
        <v>365</v>
      </c>
      <c r="C368" s="19" t="s">
        <v>27</v>
      </c>
      <c r="D368" s="20">
        <v>40452</v>
      </c>
      <c r="E368" s="21" t="s">
        <v>593</v>
      </c>
      <c r="F368" s="21" t="s">
        <v>26</v>
      </c>
      <c r="G368" s="22">
        <v>84.437846550000003</v>
      </c>
      <c r="H368" s="23">
        <v>369</v>
      </c>
      <c r="I368" s="21" t="s">
        <v>834</v>
      </c>
      <c r="J368" s="24">
        <v>1</v>
      </c>
      <c r="K368" s="25" t="s">
        <v>751</v>
      </c>
    </row>
    <row r="369" spans="2:11">
      <c r="B369" s="35">
        <v>366</v>
      </c>
      <c r="C369" s="19" t="s">
        <v>28</v>
      </c>
      <c r="D369" s="20">
        <v>40483</v>
      </c>
      <c r="E369" s="21" t="s">
        <v>593</v>
      </c>
      <c r="F369" s="21" t="s">
        <v>633</v>
      </c>
      <c r="G369" s="22">
        <v>186.4700833</v>
      </c>
      <c r="H369" s="23">
        <v>318</v>
      </c>
      <c r="I369" s="21" t="s">
        <v>834</v>
      </c>
      <c r="J369" s="24">
        <v>0.32500000000000001</v>
      </c>
      <c r="K369" s="25" t="s">
        <v>752</v>
      </c>
    </row>
    <row r="370" spans="2:11">
      <c r="B370" s="35">
        <v>367</v>
      </c>
      <c r="C370" s="19" t="s">
        <v>29</v>
      </c>
      <c r="D370" s="20">
        <v>40483</v>
      </c>
      <c r="E370" s="21" t="s">
        <v>593</v>
      </c>
      <c r="F370" s="21" t="s">
        <v>633</v>
      </c>
      <c r="G370" s="22">
        <v>27.304776</v>
      </c>
      <c r="H370" s="23">
        <v>48</v>
      </c>
      <c r="I370" s="21" t="s">
        <v>834</v>
      </c>
      <c r="J370" s="24">
        <v>1</v>
      </c>
      <c r="K370" s="25" t="s">
        <v>751</v>
      </c>
    </row>
    <row r="371" spans="2:11">
      <c r="B371" s="35">
        <v>368</v>
      </c>
      <c r="C371" s="19" t="s">
        <v>30</v>
      </c>
      <c r="D371" s="20">
        <v>40483</v>
      </c>
      <c r="E371" s="21" t="s">
        <v>593</v>
      </c>
      <c r="F371" s="21" t="s">
        <v>633</v>
      </c>
      <c r="G371" s="22">
        <v>39.437288000000002</v>
      </c>
      <c r="H371" s="23">
        <v>60</v>
      </c>
      <c r="I371" s="21" t="s">
        <v>834</v>
      </c>
      <c r="J371" s="24">
        <v>1</v>
      </c>
      <c r="K371" s="25" t="s">
        <v>751</v>
      </c>
    </row>
    <row r="372" spans="2:11">
      <c r="B372" s="35">
        <v>369</v>
      </c>
      <c r="C372" s="19" t="s">
        <v>31</v>
      </c>
      <c r="D372" s="20">
        <v>40452</v>
      </c>
      <c r="E372" s="21" t="s">
        <v>593</v>
      </c>
      <c r="F372" s="21" t="s">
        <v>633</v>
      </c>
      <c r="G372" s="22">
        <v>150.63042652713406</v>
      </c>
      <c r="H372" s="23">
        <v>248</v>
      </c>
      <c r="I372" s="21" t="s">
        <v>834</v>
      </c>
      <c r="J372" s="24">
        <v>0.68</v>
      </c>
      <c r="K372" s="25" t="s">
        <v>751</v>
      </c>
    </row>
    <row r="373" spans="2:11">
      <c r="B373" s="35">
        <v>370</v>
      </c>
      <c r="C373" s="19" t="s">
        <v>32</v>
      </c>
      <c r="D373" s="20">
        <v>40452</v>
      </c>
      <c r="E373" s="21" t="s">
        <v>593</v>
      </c>
      <c r="F373" s="21" t="s">
        <v>633</v>
      </c>
      <c r="G373" s="22">
        <v>159.93043344</v>
      </c>
      <c r="H373" s="23">
        <v>670</v>
      </c>
      <c r="I373" s="21" t="s">
        <v>834</v>
      </c>
      <c r="J373" s="24">
        <v>1</v>
      </c>
      <c r="K373" s="25" t="s">
        <v>751</v>
      </c>
    </row>
    <row r="374" spans="2:11">
      <c r="B374" s="35">
        <v>371</v>
      </c>
      <c r="C374" s="19" t="s">
        <v>33</v>
      </c>
      <c r="D374" s="20">
        <v>40513</v>
      </c>
      <c r="E374" s="21" t="s">
        <v>593</v>
      </c>
      <c r="F374" s="21" t="s">
        <v>34</v>
      </c>
      <c r="G374" s="22">
        <v>36.476485788749997</v>
      </c>
      <c r="H374" s="23">
        <v>126</v>
      </c>
      <c r="I374" s="21" t="s">
        <v>834</v>
      </c>
      <c r="J374" s="24">
        <v>1</v>
      </c>
      <c r="K374" s="25" t="s">
        <v>751</v>
      </c>
    </row>
    <row r="375" spans="2:11">
      <c r="B375" s="35">
        <v>372</v>
      </c>
      <c r="C375" s="19" t="s">
        <v>35</v>
      </c>
      <c r="D375" s="20">
        <v>40513</v>
      </c>
      <c r="E375" s="21" t="s">
        <v>593</v>
      </c>
      <c r="F375" s="21" t="s">
        <v>34</v>
      </c>
      <c r="G375" s="22">
        <v>56.42024079183674</v>
      </c>
      <c r="H375" s="23">
        <v>208</v>
      </c>
      <c r="I375" s="21" t="s">
        <v>834</v>
      </c>
      <c r="J375" s="24">
        <v>1</v>
      </c>
      <c r="K375" s="25" t="s">
        <v>751</v>
      </c>
    </row>
    <row r="376" spans="2:11">
      <c r="B376" s="35">
        <v>373</v>
      </c>
      <c r="C376" s="19" t="s">
        <v>36</v>
      </c>
      <c r="D376" s="20">
        <v>40513</v>
      </c>
      <c r="E376" s="21" t="s">
        <v>593</v>
      </c>
      <c r="F376" s="21" t="s">
        <v>34</v>
      </c>
      <c r="G376" s="22">
        <v>94.739550975308646</v>
      </c>
      <c r="H376" s="23">
        <v>200</v>
      </c>
      <c r="I376" s="21" t="s">
        <v>834</v>
      </c>
      <c r="J376" s="24">
        <v>1</v>
      </c>
      <c r="K376" s="25" t="s">
        <v>751</v>
      </c>
    </row>
    <row r="377" spans="2:11">
      <c r="B377" s="35">
        <v>374</v>
      </c>
      <c r="C377" s="19" t="s">
        <v>37</v>
      </c>
      <c r="D377" s="20">
        <v>40513</v>
      </c>
      <c r="E377" s="21" t="s">
        <v>593</v>
      </c>
      <c r="F377" s="21" t="s">
        <v>34</v>
      </c>
      <c r="G377" s="22">
        <v>155.11582472816582</v>
      </c>
      <c r="H377" s="23">
        <v>276</v>
      </c>
      <c r="I377" s="21" t="s">
        <v>834</v>
      </c>
      <c r="J377" s="24">
        <v>0.95</v>
      </c>
      <c r="K377" s="25" t="s">
        <v>751</v>
      </c>
    </row>
    <row r="378" spans="2:11">
      <c r="B378" s="35">
        <v>375</v>
      </c>
      <c r="C378" s="19" t="s">
        <v>38</v>
      </c>
      <c r="D378" s="20">
        <v>40513</v>
      </c>
      <c r="E378" s="21" t="s">
        <v>593</v>
      </c>
      <c r="F378" s="21" t="s">
        <v>34</v>
      </c>
      <c r="G378" s="22">
        <v>90.368387798709676</v>
      </c>
      <c r="H378" s="23">
        <v>152</v>
      </c>
      <c r="I378" s="21" t="s">
        <v>834</v>
      </c>
      <c r="J378" s="24">
        <v>0.95</v>
      </c>
      <c r="K378" s="25" t="s">
        <v>751</v>
      </c>
    </row>
    <row r="379" spans="2:11">
      <c r="B379" s="35">
        <v>376</v>
      </c>
      <c r="C379" s="19" t="s">
        <v>39</v>
      </c>
      <c r="D379" s="20">
        <v>40513</v>
      </c>
      <c r="E379" s="21" t="s">
        <v>593</v>
      </c>
      <c r="F379" s="21" t="s">
        <v>632</v>
      </c>
      <c r="G379" s="22">
        <v>102.15899048</v>
      </c>
      <c r="H379" s="23">
        <v>204</v>
      </c>
      <c r="I379" s="21" t="s">
        <v>834</v>
      </c>
      <c r="J379" s="24">
        <v>0.8</v>
      </c>
      <c r="K379" s="25" t="s">
        <v>751</v>
      </c>
    </row>
    <row r="380" spans="2:11">
      <c r="B380" s="35">
        <v>377</v>
      </c>
      <c r="C380" s="19" t="s">
        <v>107</v>
      </c>
      <c r="D380" s="20">
        <v>40179</v>
      </c>
      <c r="E380" s="21" t="s">
        <v>101</v>
      </c>
      <c r="F380" s="21" t="s">
        <v>630</v>
      </c>
      <c r="G380" s="22">
        <v>19.440675596913188</v>
      </c>
      <c r="H380" s="23">
        <v>166</v>
      </c>
      <c r="I380" s="21" t="s">
        <v>749</v>
      </c>
      <c r="J380" s="24">
        <v>0.6</v>
      </c>
      <c r="K380" s="25" t="s">
        <v>751</v>
      </c>
    </row>
    <row r="381" spans="2:11">
      <c r="B381" s="35">
        <v>378</v>
      </c>
      <c r="C381" s="19" t="s">
        <v>108</v>
      </c>
      <c r="D381" s="20">
        <v>40179</v>
      </c>
      <c r="E381" s="21" t="s">
        <v>101</v>
      </c>
      <c r="F381" s="21" t="s">
        <v>633</v>
      </c>
      <c r="G381" s="22">
        <v>19.7099309</v>
      </c>
      <c r="H381" s="23">
        <v>170</v>
      </c>
      <c r="I381" s="21" t="s">
        <v>749</v>
      </c>
      <c r="J381" s="24">
        <v>0.68</v>
      </c>
      <c r="K381" s="25" t="s">
        <v>751</v>
      </c>
    </row>
    <row r="382" spans="2:11">
      <c r="B382" s="35">
        <v>379</v>
      </c>
      <c r="C382" s="19" t="s">
        <v>109</v>
      </c>
      <c r="D382" s="20">
        <v>40210</v>
      </c>
      <c r="E382" s="21" t="s">
        <v>101</v>
      </c>
      <c r="F382" s="21" t="s">
        <v>629</v>
      </c>
      <c r="G382" s="22">
        <v>43.845578000000003</v>
      </c>
      <c r="H382" s="23">
        <v>500</v>
      </c>
      <c r="I382" s="21" t="s">
        <v>465</v>
      </c>
      <c r="J382" s="24">
        <v>0.5</v>
      </c>
      <c r="K382" s="25" t="s">
        <v>752</v>
      </c>
    </row>
    <row r="383" spans="2:11">
      <c r="B383" s="35">
        <v>380</v>
      </c>
      <c r="C383" s="19" t="s">
        <v>110</v>
      </c>
      <c r="D383" s="20">
        <v>40210</v>
      </c>
      <c r="E383" s="21" t="s">
        <v>101</v>
      </c>
      <c r="F383" s="21" t="s">
        <v>628</v>
      </c>
      <c r="G383" s="22">
        <v>23.524800714285718</v>
      </c>
      <c r="H383" s="23">
        <v>188</v>
      </c>
      <c r="I383" s="21" t="s">
        <v>465</v>
      </c>
      <c r="J383" s="24">
        <v>0.5</v>
      </c>
      <c r="K383" s="25" t="s">
        <v>752</v>
      </c>
    </row>
    <row r="384" spans="2:11">
      <c r="B384" s="35">
        <v>381</v>
      </c>
      <c r="C384" s="19" t="s">
        <v>111</v>
      </c>
      <c r="D384" s="20">
        <v>40210</v>
      </c>
      <c r="E384" s="21" t="s">
        <v>101</v>
      </c>
      <c r="F384" s="21" t="s">
        <v>628</v>
      </c>
      <c r="G384" s="22">
        <v>9.5261414200000001</v>
      </c>
      <c r="H384" s="23">
        <v>94</v>
      </c>
      <c r="I384" s="21" t="s">
        <v>465</v>
      </c>
      <c r="J384" s="24">
        <v>1</v>
      </c>
      <c r="K384" s="25" t="s">
        <v>751</v>
      </c>
    </row>
    <row r="385" spans="2:11">
      <c r="B385" s="35">
        <v>382</v>
      </c>
      <c r="C385" s="19" t="s">
        <v>112</v>
      </c>
      <c r="D385" s="20">
        <v>40210</v>
      </c>
      <c r="E385" s="21" t="s">
        <v>101</v>
      </c>
      <c r="F385" s="21" t="s">
        <v>633</v>
      </c>
      <c r="G385" s="22">
        <v>28.095129999999997</v>
      </c>
      <c r="H385" s="23">
        <v>280</v>
      </c>
      <c r="I385" s="21" t="s">
        <v>749</v>
      </c>
      <c r="J385" s="24">
        <v>0.54400000000000004</v>
      </c>
      <c r="K385" s="25" t="s">
        <v>751</v>
      </c>
    </row>
    <row r="386" spans="2:11">
      <c r="B386" s="35">
        <v>383</v>
      </c>
      <c r="C386" s="19" t="s">
        <v>113</v>
      </c>
      <c r="D386" s="20">
        <v>40238</v>
      </c>
      <c r="E386" s="21" t="s">
        <v>101</v>
      </c>
      <c r="F386" s="21" t="s">
        <v>26</v>
      </c>
      <c r="G386" s="22">
        <v>81.842191334999995</v>
      </c>
      <c r="H386" s="23">
        <v>450</v>
      </c>
      <c r="I386" s="21" t="s">
        <v>749</v>
      </c>
      <c r="J386" s="24">
        <v>0.71599999999999997</v>
      </c>
      <c r="K386" s="25" t="s">
        <v>751</v>
      </c>
    </row>
    <row r="387" spans="2:11">
      <c r="B387" s="35">
        <v>384</v>
      </c>
      <c r="C387" s="19" t="s">
        <v>114</v>
      </c>
      <c r="D387" s="20">
        <v>40238</v>
      </c>
      <c r="E387" s="21" t="s">
        <v>101</v>
      </c>
      <c r="F387" s="21" t="s">
        <v>34</v>
      </c>
      <c r="G387" s="22">
        <v>67.874836034805199</v>
      </c>
      <c r="H387" s="23">
        <v>360</v>
      </c>
      <c r="I387" s="21" t="s">
        <v>749</v>
      </c>
      <c r="J387" s="24">
        <v>0.95</v>
      </c>
      <c r="K387" s="25" t="s">
        <v>751</v>
      </c>
    </row>
    <row r="388" spans="2:11">
      <c r="B388" s="35">
        <v>385</v>
      </c>
      <c r="C388" s="19" t="s">
        <v>115</v>
      </c>
      <c r="D388" s="20">
        <v>40238</v>
      </c>
      <c r="E388" s="21" t="s">
        <v>101</v>
      </c>
      <c r="F388" s="21" t="s">
        <v>26</v>
      </c>
      <c r="G388" s="22">
        <v>29.828687483600103</v>
      </c>
      <c r="H388" s="23">
        <v>216</v>
      </c>
      <c r="I388" s="21" t="s">
        <v>749</v>
      </c>
      <c r="J388" s="24">
        <v>1</v>
      </c>
      <c r="K388" s="25" t="s">
        <v>751</v>
      </c>
    </row>
    <row r="389" spans="2:11">
      <c r="B389" s="35">
        <v>386</v>
      </c>
      <c r="C389" s="19" t="s">
        <v>91</v>
      </c>
      <c r="D389" s="20">
        <v>40330</v>
      </c>
      <c r="E389" s="21" t="s">
        <v>86</v>
      </c>
      <c r="F389" s="21" t="s">
        <v>1256</v>
      </c>
      <c r="G389" s="22">
        <v>61.186982805610775</v>
      </c>
      <c r="H389" s="23">
        <v>576</v>
      </c>
      <c r="I389" s="21" t="s">
        <v>749</v>
      </c>
      <c r="J389" s="24">
        <v>0.6</v>
      </c>
      <c r="K389" s="25" t="s">
        <v>752</v>
      </c>
    </row>
    <row r="390" spans="2:11">
      <c r="B390" s="35">
        <v>387</v>
      </c>
      <c r="C390" s="19" t="s">
        <v>92</v>
      </c>
      <c r="D390" s="20">
        <v>40269</v>
      </c>
      <c r="E390" s="21" t="s">
        <v>86</v>
      </c>
      <c r="F390" s="21" t="s">
        <v>1256</v>
      </c>
      <c r="G390" s="22">
        <v>28.694721266520911</v>
      </c>
      <c r="H390" s="23">
        <v>191</v>
      </c>
      <c r="I390" s="21" t="s">
        <v>749</v>
      </c>
      <c r="J390" s="24">
        <v>0.9</v>
      </c>
      <c r="K390" s="25" t="s">
        <v>752</v>
      </c>
    </row>
    <row r="391" spans="2:11">
      <c r="B391" s="35">
        <v>388</v>
      </c>
      <c r="C391" s="19" t="s">
        <v>93</v>
      </c>
      <c r="D391" s="20">
        <v>40330</v>
      </c>
      <c r="E391" s="21" t="s">
        <v>86</v>
      </c>
      <c r="F391" s="21" t="s">
        <v>633</v>
      </c>
      <c r="G391" s="22">
        <v>81.842191334999995</v>
      </c>
      <c r="H391" s="23">
        <v>450</v>
      </c>
      <c r="I391" s="21" t="s">
        <v>749</v>
      </c>
      <c r="J391" s="24">
        <v>0.71599999999999997</v>
      </c>
      <c r="K391" s="25" t="s">
        <v>751</v>
      </c>
    </row>
    <row r="392" spans="2:11">
      <c r="B392" s="35">
        <v>389</v>
      </c>
      <c r="C392" s="19" t="s">
        <v>94</v>
      </c>
      <c r="D392" s="20">
        <v>40299</v>
      </c>
      <c r="E392" s="21" t="s">
        <v>86</v>
      </c>
      <c r="F392" s="21" t="s">
        <v>628</v>
      </c>
      <c r="G392" s="22">
        <v>23.524800714285718</v>
      </c>
      <c r="H392" s="23">
        <v>188</v>
      </c>
      <c r="I392" s="21" t="s">
        <v>465</v>
      </c>
      <c r="J392" s="24">
        <v>0.5</v>
      </c>
      <c r="K392" s="25" t="s">
        <v>752</v>
      </c>
    </row>
    <row r="393" spans="2:11">
      <c r="B393" s="35">
        <v>390</v>
      </c>
      <c r="C393" s="19" t="s">
        <v>95</v>
      </c>
      <c r="D393" s="20">
        <v>40299</v>
      </c>
      <c r="E393" s="21" t="s">
        <v>86</v>
      </c>
      <c r="F393" s="21" t="s">
        <v>628</v>
      </c>
      <c r="G393" s="22">
        <v>14.79592178</v>
      </c>
      <c r="H393" s="23">
        <v>146</v>
      </c>
      <c r="I393" s="21" t="s">
        <v>465</v>
      </c>
      <c r="J393" s="24">
        <v>1</v>
      </c>
      <c r="K393" s="25" t="s">
        <v>751</v>
      </c>
    </row>
    <row r="394" spans="2:11">
      <c r="B394" s="35">
        <v>391</v>
      </c>
      <c r="C394" s="19" t="s">
        <v>96</v>
      </c>
      <c r="D394" s="20">
        <v>40330</v>
      </c>
      <c r="E394" s="21" t="s">
        <v>86</v>
      </c>
      <c r="F394" s="21" t="s">
        <v>630</v>
      </c>
      <c r="G394" s="22">
        <v>34.060299000000001</v>
      </c>
      <c r="H394" s="23">
        <v>287</v>
      </c>
      <c r="I394" s="21" t="s">
        <v>465</v>
      </c>
      <c r="J394" s="24">
        <v>1</v>
      </c>
      <c r="K394" s="25" t="s">
        <v>751</v>
      </c>
    </row>
    <row r="395" spans="2:11">
      <c r="B395" s="35">
        <v>392</v>
      </c>
      <c r="C395" s="19" t="s">
        <v>97</v>
      </c>
      <c r="D395" s="20">
        <v>40269</v>
      </c>
      <c r="E395" s="21" t="s">
        <v>86</v>
      </c>
      <c r="F395" s="21" t="s">
        <v>633</v>
      </c>
      <c r="G395" s="22">
        <v>34.115515000000002</v>
      </c>
      <c r="H395" s="23">
        <v>340</v>
      </c>
      <c r="I395" s="21" t="s">
        <v>465</v>
      </c>
      <c r="J395" s="24">
        <v>0.54400000000000004</v>
      </c>
      <c r="K395" s="25" t="s">
        <v>751</v>
      </c>
    </row>
    <row r="396" spans="2:11">
      <c r="B396" s="35">
        <v>393</v>
      </c>
      <c r="C396" s="19" t="s">
        <v>98</v>
      </c>
      <c r="D396" s="20">
        <v>40299</v>
      </c>
      <c r="E396" s="21" t="s">
        <v>86</v>
      </c>
      <c r="F396" s="21" t="s">
        <v>629</v>
      </c>
      <c r="G396" s="22">
        <v>81.216300000000004</v>
      </c>
      <c r="H396" s="23">
        <v>700</v>
      </c>
      <c r="I396" s="21" t="s">
        <v>465</v>
      </c>
      <c r="J396" s="24">
        <v>0.5</v>
      </c>
      <c r="K396" s="25" t="s">
        <v>752</v>
      </c>
    </row>
    <row r="397" spans="2:11">
      <c r="B397" s="35">
        <v>394</v>
      </c>
      <c r="C397" s="19" t="s">
        <v>99</v>
      </c>
      <c r="D397" s="20">
        <v>40299</v>
      </c>
      <c r="E397" s="21" t="s">
        <v>86</v>
      </c>
      <c r="F397" s="21" t="s">
        <v>629</v>
      </c>
      <c r="G397" s="22">
        <v>37.055999999999997</v>
      </c>
      <c r="H397" s="23">
        <v>384</v>
      </c>
      <c r="I397" s="21" t="s">
        <v>465</v>
      </c>
      <c r="J397" s="24">
        <v>0.6</v>
      </c>
      <c r="K397" s="25" t="s">
        <v>751</v>
      </c>
    </row>
    <row r="398" spans="2:11">
      <c r="B398" s="35">
        <v>395</v>
      </c>
      <c r="C398" s="19" t="s">
        <v>77</v>
      </c>
      <c r="D398" s="20">
        <v>40360</v>
      </c>
      <c r="E398" s="21" t="s">
        <v>592</v>
      </c>
      <c r="F398" s="21" t="s">
        <v>631</v>
      </c>
      <c r="G398" s="22">
        <v>16.285008046681256</v>
      </c>
      <c r="H398" s="23">
        <v>96</v>
      </c>
      <c r="I398" s="21" t="s">
        <v>749</v>
      </c>
      <c r="J398" s="24">
        <v>0.8</v>
      </c>
      <c r="K398" s="25" t="s">
        <v>751</v>
      </c>
    </row>
    <row r="399" spans="2:11">
      <c r="B399" s="35">
        <v>396</v>
      </c>
      <c r="C399" s="19" t="s">
        <v>78</v>
      </c>
      <c r="D399" s="20">
        <v>40360</v>
      </c>
      <c r="E399" s="21" t="s">
        <v>592</v>
      </c>
      <c r="F399" s="21" t="s">
        <v>628</v>
      </c>
      <c r="G399" s="22">
        <v>216.1770214366303</v>
      </c>
      <c r="H399" s="23">
        <v>1410</v>
      </c>
      <c r="I399" s="21" t="s">
        <v>749</v>
      </c>
      <c r="J399" s="24">
        <v>0.5</v>
      </c>
      <c r="K399" s="25" t="s">
        <v>752</v>
      </c>
    </row>
    <row r="400" spans="2:11">
      <c r="B400" s="35">
        <v>397</v>
      </c>
      <c r="C400" s="19" t="s">
        <v>79</v>
      </c>
      <c r="D400" s="20">
        <v>40360</v>
      </c>
      <c r="E400" s="21" t="s">
        <v>592</v>
      </c>
      <c r="F400" s="21" t="s">
        <v>629</v>
      </c>
      <c r="G400" s="22">
        <v>29.628</v>
      </c>
      <c r="H400" s="23">
        <v>300</v>
      </c>
      <c r="I400" s="21" t="s">
        <v>465</v>
      </c>
      <c r="J400" s="24">
        <v>0.5</v>
      </c>
      <c r="K400" s="25" t="s">
        <v>752</v>
      </c>
    </row>
    <row r="401" spans="2:11">
      <c r="B401" s="35">
        <v>398</v>
      </c>
      <c r="C401" s="19" t="s">
        <v>80</v>
      </c>
      <c r="D401" s="20">
        <v>40391</v>
      </c>
      <c r="E401" s="21" t="s">
        <v>592</v>
      </c>
      <c r="F401" s="21" t="s">
        <v>633</v>
      </c>
      <c r="G401" s="22">
        <v>24.346965059999999</v>
      </c>
      <c r="H401" s="23">
        <v>200</v>
      </c>
      <c r="I401" s="21" t="s">
        <v>465</v>
      </c>
      <c r="J401" s="24">
        <v>0.54400000000000004</v>
      </c>
      <c r="K401" s="25" t="s">
        <v>751</v>
      </c>
    </row>
    <row r="402" spans="2:11">
      <c r="B402" s="35">
        <v>399</v>
      </c>
      <c r="C402" s="19" t="s">
        <v>81</v>
      </c>
      <c r="D402" s="20">
        <v>40422</v>
      </c>
      <c r="E402" s="21" t="s">
        <v>592</v>
      </c>
      <c r="F402" s="21" t="s">
        <v>1256</v>
      </c>
      <c r="G402" s="22">
        <v>68.735436000000007</v>
      </c>
      <c r="H402" s="23">
        <v>352</v>
      </c>
      <c r="I402" s="21" t="s">
        <v>749</v>
      </c>
      <c r="J402" s="24">
        <v>0.6</v>
      </c>
      <c r="K402" s="25" t="s">
        <v>752</v>
      </c>
    </row>
    <row r="403" spans="2:11">
      <c r="B403" s="35">
        <v>400</v>
      </c>
      <c r="C403" s="19" t="s">
        <v>82</v>
      </c>
      <c r="D403" s="20">
        <v>40422</v>
      </c>
      <c r="E403" s="21" t="s">
        <v>592</v>
      </c>
      <c r="F403" s="21" t="s">
        <v>34</v>
      </c>
      <c r="G403" s="22">
        <v>25.641249999999999</v>
      </c>
      <c r="H403" s="23">
        <v>240</v>
      </c>
      <c r="I403" s="21" t="s">
        <v>465</v>
      </c>
      <c r="J403" s="24">
        <v>1</v>
      </c>
      <c r="K403" s="25" t="s">
        <v>751</v>
      </c>
    </row>
    <row r="404" spans="2:11">
      <c r="B404" s="35">
        <v>401</v>
      </c>
      <c r="C404" s="19" t="s">
        <v>83</v>
      </c>
      <c r="D404" s="20">
        <v>40422</v>
      </c>
      <c r="E404" s="21" t="s">
        <v>592</v>
      </c>
      <c r="F404" s="21" t="s">
        <v>629</v>
      </c>
      <c r="G404" s="22">
        <v>27.167999999999999</v>
      </c>
      <c r="H404" s="23">
        <v>320</v>
      </c>
      <c r="I404" s="21" t="s">
        <v>465</v>
      </c>
      <c r="J404" s="24">
        <v>0.5</v>
      </c>
      <c r="K404" s="25" t="s">
        <v>752</v>
      </c>
    </row>
    <row r="405" spans="2:11">
      <c r="B405" s="35">
        <v>402</v>
      </c>
      <c r="C405" s="19" t="s">
        <v>84</v>
      </c>
      <c r="D405" s="20">
        <v>40422</v>
      </c>
      <c r="E405" s="21" t="s">
        <v>592</v>
      </c>
      <c r="F405" s="21" t="s">
        <v>628</v>
      </c>
      <c r="G405" s="22">
        <v>28.308432</v>
      </c>
      <c r="H405" s="23">
        <v>259</v>
      </c>
      <c r="I405" s="21" t="s">
        <v>465</v>
      </c>
      <c r="J405" s="24">
        <v>1</v>
      </c>
      <c r="K405" s="25" t="s">
        <v>751</v>
      </c>
    </row>
    <row r="406" spans="2:11">
      <c r="B406" s="35">
        <v>403</v>
      </c>
      <c r="C406" s="19" t="s">
        <v>41</v>
      </c>
      <c r="D406" s="20">
        <v>40513</v>
      </c>
      <c r="E406" s="21" t="s">
        <v>593</v>
      </c>
      <c r="F406" s="21" t="s">
        <v>630</v>
      </c>
      <c r="G406" s="22">
        <v>45.970535000000005</v>
      </c>
      <c r="H406" s="23">
        <v>318</v>
      </c>
      <c r="I406" s="21" t="s">
        <v>749</v>
      </c>
      <c r="J406" s="24">
        <v>0.6</v>
      </c>
      <c r="K406" s="25" t="s">
        <v>751</v>
      </c>
    </row>
    <row r="407" spans="2:11">
      <c r="B407" s="35">
        <v>404</v>
      </c>
      <c r="C407" s="19" t="s">
        <v>42</v>
      </c>
      <c r="D407" s="20">
        <v>40513</v>
      </c>
      <c r="E407" s="21" t="s">
        <v>593</v>
      </c>
      <c r="F407" s="21" t="s">
        <v>630</v>
      </c>
      <c r="G407" s="22">
        <v>37.664000000000001</v>
      </c>
      <c r="H407" s="23">
        <v>198</v>
      </c>
      <c r="I407" s="21" t="s">
        <v>749</v>
      </c>
      <c r="J407" s="24">
        <v>1</v>
      </c>
      <c r="K407" s="25" t="s">
        <v>751</v>
      </c>
    </row>
    <row r="408" spans="2:11">
      <c r="B408" s="35">
        <v>405</v>
      </c>
      <c r="C408" s="19" t="s">
        <v>43</v>
      </c>
      <c r="D408" s="20">
        <v>40513</v>
      </c>
      <c r="E408" s="21" t="s">
        <v>593</v>
      </c>
      <c r="F408" s="21" t="s">
        <v>630</v>
      </c>
      <c r="G408" s="22">
        <v>44.155735360000001</v>
      </c>
      <c r="H408" s="23">
        <v>208</v>
      </c>
      <c r="I408" s="21" t="s">
        <v>749</v>
      </c>
      <c r="J408" s="24">
        <v>0.79</v>
      </c>
      <c r="K408" s="25" t="s">
        <v>751</v>
      </c>
    </row>
    <row r="409" spans="2:11">
      <c r="B409" s="35">
        <v>406</v>
      </c>
      <c r="C409" s="19" t="s">
        <v>44</v>
      </c>
      <c r="D409" s="20">
        <v>40513</v>
      </c>
      <c r="E409" s="21" t="s">
        <v>593</v>
      </c>
      <c r="F409" s="21" t="s">
        <v>630</v>
      </c>
      <c r="G409" s="22">
        <v>33.723043235294121</v>
      </c>
      <c r="H409" s="23">
        <v>300</v>
      </c>
      <c r="I409" s="21" t="s">
        <v>465</v>
      </c>
      <c r="J409" s="24">
        <v>0.5</v>
      </c>
      <c r="K409" s="25" t="s">
        <v>752</v>
      </c>
    </row>
    <row r="410" spans="2:11">
      <c r="B410" s="35">
        <v>407</v>
      </c>
      <c r="C410" s="19" t="s">
        <v>45</v>
      </c>
      <c r="D410" s="20">
        <v>40513</v>
      </c>
      <c r="E410" s="21" t="s">
        <v>593</v>
      </c>
      <c r="F410" s="21" t="s">
        <v>630</v>
      </c>
      <c r="G410" s="22">
        <v>17.581400000000002</v>
      </c>
      <c r="H410" s="23">
        <v>150</v>
      </c>
      <c r="I410" s="21" t="s">
        <v>465</v>
      </c>
      <c r="J410" s="24">
        <v>1</v>
      </c>
      <c r="K410" s="25" t="s">
        <v>751</v>
      </c>
    </row>
    <row r="411" spans="2:11">
      <c r="B411" s="35">
        <v>408</v>
      </c>
      <c r="C411" s="19" t="s">
        <v>46</v>
      </c>
      <c r="D411" s="20">
        <v>40483</v>
      </c>
      <c r="E411" s="21" t="s">
        <v>593</v>
      </c>
      <c r="F411" s="21" t="s">
        <v>630</v>
      </c>
      <c r="G411" s="22">
        <v>49.695</v>
      </c>
      <c r="H411" s="23">
        <v>399</v>
      </c>
      <c r="I411" s="21" t="s">
        <v>465</v>
      </c>
      <c r="J411" s="24">
        <v>1</v>
      </c>
      <c r="K411" s="25" t="s">
        <v>751</v>
      </c>
    </row>
    <row r="412" spans="2:11">
      <c r="B412" s="35">
        <v>409</v>
      </c>
      <c r="C412" s="19" t="s">
        <v>47</v>
      </c>
      <c r="D412" s="20">
        <v>40452</v>
      </c>
      <c r="E412" s="21" t="s">
        <v>593</v>
      </c>
      <c r="F412" s="21" t="s">
        <v>630</v>
      </c>
      <c r="G412" s="22">
        <v>56.243300000000005</v>
      </c>
      <c r="H412" s="23">
        <v>390</v>
      </c>
      <c r="I412" s="21" t="s">
        <v>749</v>
      </c>
      <c r="J412" s="24">
        <v>0.6</v>
      </c>
      <c r="K412" s="25" t="s">
        <v>751</v>
      </c>
    </row>
    <row r="413" spans="2:11">
      <c r="B413" s="35">
        <v>410</v>
      </c>
      <c r="C413" s="19" t="s">
        <v>48</v>
      </c>
      <c r="D413" s="20">
        <v>40513</v>
      </c>
      <c r="E413" s="21" t="s">
        <v>593</v>
      </c>
      <c r="F413" s="21" t="s">
        <v>629</v>
      </c>
      <c r="G413" s="22">
        <v>39.909999999999997</v>
      </c>
      <c r="H413" s="23">
        <v>252</v>
      </c>
      <c r="I413" s="21" t="s">
        <v>749</v>
      </c>
      <c r="J413" s="24">
        <v>0.6</v>
      </c>
      <c r="K413" s="25" t="s">
        <v>751</v>
      </c>
    </row>
    <row r="414" spans="2:11">
      <c r="B414" s="35">
        <v>411</v>
      </c>
      <c r="C414" s="19" t="s">
        <v>49</v>
      </c>
      <c r="D414" s="20">
        <v>40513</v>
      </c>
      <c r="E414" s="21" t="s">
        <v>593</v>
      </c>
      <c r="F414" s="21" t="s">
        <v>629</v>
      </c>
      <c r="G414" s="22">
        <v>197.10363018737704</v>
      </c>
      <c r="H414" s="23">
        <v>614</v>
      </c>
      <c r="I414" s="21" t="s">
        <v>749</v>
      </c>
      <c r="J414" s="24">
        <v>1</v>
      </c>
      <c r="K414" s="25" t="s">
        <v>751</v>
      </c>
    </row>
    <row r="415" spans="2:11">
      <c r="B415" s="35">
        <v>412</v>
      </c>
      <c r="C415" s="19" t="s">
        <v>50</v>
      </c>
      <c r="D415" s="20">
        <v>40483</v>
      </c>
      <c r="E415" s="21" t="s">
        <v>593</v>
      </c>
      <c r="F415" s="21" t="s">
        <v>629</v>
      </c>
      <c r="G415" s="22">
        <v>51.867011421207813</v>
      </c>
      <c r="H415" s="23">
        <v>282</v>
      </c>
      <c r="I415" s="21" t="s">
        <v>749</v>
      </c>
      <c r="J415" s="24">
        <v>0.5</v>
      </c>
      <c r="K415" s="25" t="s">
        <v>751</v>
      </c>
    </row>
    <row r="416" spans="2:11">
      <c r="B416" s="35">
        <v>413</v>
      </c>
      <c r="C416" s="19" t="s">
        <v>51</v>
      </c>
      <c r="D416" s="20">
        <v>40452</v>
      </c>
      <c r="E416" s="21" t="s">
        <v>593</v>
      </c>
      <c r="F416" s="21" t="s">
        <v>629</v>
      </c>
      <c r="G416" s="22">
        <v>51.683085848792182</v>
      </c>
      <c r="H416" s="23">
        <v>281</v>
      </c>
      <c r="I416" s="21" t="s">
        <v>749</v>
      </c>
      <c r="J416" s="24">
        <v>0.5</v>
      </c>
      <c r="K416" s="25" t="s">
        <v>751</v>
      </c>
    </row>
    <row r="417" spans="2:11">
      <c r="B417" s="35">
        <v>414</v>
      </c>
      <c r="C417" s="19" t="s">
        <v>52</v>
      </c>
      <c r="D417" s="20">
        <v>40513</v>
      </c>
      <c r="E417" s="21" t="s">
        <v>593</v>
      </c>
      <c r="F417" s="21" t="s">
        <v>628</v>
      </c>
      <c r="G417" s="22">
        <v>27.845052631578948</v>
      </c>
      <c r="H417" s="23">
        <v>198</v>
      </c>
      <c r="I417" s="21" t="s">
        <v>749</v>
      </c>
      <c r="J417" s="24">
        <v>0.9</v>
      </c>
      <c r="K417" s="25" t="s">
        <v>752</v>
      </c>
    </row>
    <row r="418" spans="2:11">
      <c r="B418" s="35">
        <v>415</v>
      </c>
      <c r="C418" s="19" t="s">
        <v>53</v>
      </c>
      <c r="D418" s="20">
        <v>40513</v>
      </c>
      <c r="E418" s="21" t="s">
        <v>593</v>
      </c>
      <c r="F418" s="21" t="s">
        <v>628</v>
      </c>
      <c r="G418" s="22">
        <v>27.886642105263157</v>
      </c>
      <c r="H418" s="23">
        <v>234</v>
      </c>
      <c r="I418" s="21" t="s">
        <v>465</v>
      </c>
      <c r="J418" s="24">
        <v>1</v>
      </c>
      <c r="K418" s="25" t="s">
        <v>751</v>
      </c>
    </row>
    <row r="419" spans="2:11">
      <c r="B419" s="35">
        <v>416</v>
      </c>
      <c r="C419" s="19" t="s">
        <v>657</v>
      </c>
      <c r="D419" s="20">
        <v>40483</v>
      </c>
      <c r="E419" s="21" t="s">
        <v>593</v>
      </c>
      <c r="F419" s="21" t="s">
        <v>628</v>
      </c>
      <c r="G419" s="22">
        <v>31.372</v>
      </c>
      <c r="H419" s="23">
        <v>320</v>
      </c>
      <c r="I419" s="21" t="s">
        <v>465</v>
      </c>
      <c r="J419" s="24">
        <v>0.5</v>
      </c>
      <c r="K419" s="25" t="s">
        <v>752</v>
      </c>
    </row>
    <row r="420" spans="2:11">
      <c r="B420" s="35">
        <v>417</v>
      </c>
      <c r="C420" s="19" t="s">
        <v>54</v>
      </c>
      <c r="D420" s="20">
        <v>40452</v>
      </c>
      <c r="E420" s="21" t="s">
        <v>593</v>
      </c>
      <c r="F420" s="21" t="s">
        <v>628</v>
      </c>
      <c r="G420" s="22">
        <v>66.040039030628407</v>
      </c>
      <c r="H420" s="23">
        <v>296</v>
      </c>
      <c r="I420" s="21" t="s">
        <v>749</v>
      </c>
      <c r="J420" s="24">
        <v>1</v>
      </c>
      <c r="K420" s="25" t="s">
        <v>751</v>
      </c>
    </row>
    <row r="421" spans="2:11">
      <c r="B421" s="35">
        <v>418</v>
      </c>
      <c r="C421" s="19" t="s">
        <v>55</v>
      </c>
      <c r="D421" s="20">
        <v>40483</v>
      </c>
      <c r="E421" s="21" t="s">
        <v>593</v>
      </c>
      <c r="F421" s="21" t="s">
        <v>26</v>
      </c>
      <c r="G421" s="22">
        <v>31.382396934370139</v>
      </c>
      <c r="H421" s="23">
        <v>320</v>
      </c>
      <c r="I421" s="21" t="s">
        <v>465</v>
      </c>
      <c r="J421" s="24">
        <v>0.92500000000000004</v>
      </c>
      <c r="K421" s="25" t="s">
        <v>751</v>
      </c>
    </row>
    <row r="422" spans="2:11">
      <c r="B422" s="35">
        <v>419</v>
      </c>
      <c r="C422" s="19" t="s">
        <v>56</v>
      </c>
      <c r="D422" s="20">
        <v>40513</v>
      </c>
      <c r="E422" s="21" t="s">
        <v>593</v>
      </c>
      <c r="F422" s="21" t="s">
        <v>633</v>
      </c>
      <c r="G422" s="22">
        <v>46.612285085010704</v>
      </c>
      <c r="H422" s="23">
        <v>201</v>
      </c>
      <c r="I422" s="21" t="s">
        <v>834</v>
      </c>
      <c r="J422" s="24">
        <v>0.89500000000000002</v>
      </c>
      <c r="K422" s="25" t="s">
        <v>751</v>
      </c>
    </row>
    <row r="423" spans="2:11">
      <c r="B423" s="35">
        <v>420</v>
      </c>
      <c r="C423" s="19" t="s">
        <v>57</v>
      </c>
      <c r="D423" s="20">
        <v>40513</v>
      </c>
      <c r="E423" s="21" t="s">
        <v>593</v>
      </c>
      <c r="F423" s="21" t="s">
        <v>633</v>
      </c>
      <c r="G423" s="22">
        <v>21.994111229999998</v>
      </c>
      <c r="H423" s="23">
        <v>180</v>
      </c>
      <c r="I423" s="21" t="s">
        <v>465</v>
      </c>
      <c r="J423" s="24">
        <v>0.54400000000000004</v>
      </c>
      <c r="K423" s="25" t="s">
        <v>751</v>
      </c>
    </row>
    <row r="424" spans="2:11">
      <c r="B424" s="35">
        <v>421</v>
      </c>
      <c r="C424" s="19" t="s">
        <v>58</v>
      </c>
      <c r="D424" s="20">
        <v>40513</v>
      </c>
      <c r="E424" s="21" t="s">
        <v>593</v>
      </c>
      <c r="F424" s="21" t="s">
        <v>633</v>
      </c>
      <c r="G424" s="22">
        <v>35.976057738572571</v>
      </c>
      <c r="H424" s="23">
        <v>384</v>
      </c>
      <c r="I424" s="21" t="s">
        <v>465</v>
      </c>
      <c r="J424" s="24">
        <v>1</v>
      </c>
      <c r="K424" s="25" t="s">
        <v>751</v>
      </c>
    </row>
    <row r="425" spans="2:11">
      <c r="B425" s="35">
        <v>422</v>
      </c>
      <c r="C425" s="19" t="s">
        <v>59</v>
      </c>
      <c r="D425" s="20">
        <v>40513</v>
      </c>
      <c r="E425" s="21" t="s">
        <v>593</v>
      </c>
      <c r="F425" s="21" t="s">
        <v>34</v>
      </c>
      <c r="G425" s="22">
        <v>81.704380099999995</v>
      </c>
      <c r="H425" s="23">
        <v>467</v>
      </c>
      <c r="I425" s="21" t="s">
        <v>749</v>
      </c>
      <c r="J425" s="24">
        <v>1</v>
      </c>
      <c r="K425" s="25" t="s">
        <v>751</v>
      </c>
    </row>
    <row r="426" spans="2:11">
      <c r="B426" s="35">
        <v>423</v>
      </c>
      <c r="C426" s="19" t="s">
        <v>60</v>
      </c>
      <c r="D426" s="20">
        <v>40513</v>
      </c>
      <c r="E426" s="21" t="s">
        <v>593</v>
      </c>
      <c r="F426" s="21" t="s">
        <v>34</v>
      </c>
      <c r="G426" s="22">
        <v>51.67022763383234</v>
      </c>
      <c r="H426" s="23">
        <v>197</v>
      </c>
      <c r="I426" s="21" t="s">
        <v>749</v>
      </c>
      <c r="J426" s="24">
        <v>0.95</v>
      </c>
      <c r="K426" s="25" t="s">
        <v>751</v>
      </c>
    </row>
    <row r="427" spans="2:11">
      <c r="B427" s="35">
        <v>424</v>
      </c>
      <c r="C427" s="19" t="s">
        <v>61</v>
      </c>
      <c r="D427" s="20">
        <v>40483</v>
      </c>
      <c r="E427" s="21" t="s">
        <v>593</v>
      </c>
      <c r="F427" s="21" t="s">
        <v>34</v>
      </c>
      <c r="G427" s="22">
        <v>26.915056551724138</v>
      </c>
      <c r="H427" s="23">
        <v>288</v>
      </c>
      <c r="I427" s="21" t="s">
        <v>465</v>
      </c>
      <c r="J427" s="24">
        <v>1</v>
      </c>
      <c r="K427" s="25" t="s">
        <v>751</v>
      </c>
    </row>
    <row r="428" spans="2:11">
      <c r="B428" s="35">
        <v>425</v>
      </c>
      <c r="C428" s="19" t="s">
        <v>117</v>
      </c>
      <c r="D428" s="20">
        <v>40575</v>
      </c>
      <c r="E428" s="21" t="s">
        <v>594</v>
      </c>
      <c r="F428" s="21" t="s">
        <v>632</v>
      </c>
      <c r="G428" s="22">
        <v>65.634725066666661</v>
      </c>
      <c r="H428" s="23">
        <v>120</v>
      </c>
      <c r="I428" s="21" t="s">
        <v>834</v>
      </c>
      <c r="J428" s="24">
        <v>0.5</v>
      </c>
      <c r="K428" s="25" t="s">
        <v>752</v>
      </c>
    </row>
    <row r="429" spans="2:11">
      <c r="B429" s="35">
        <v>426</v>
      </c>
      <c r="C429" s="19" t="s">
        <v>118</v>
      </c>
      <c r="D429" s="20">
        <v>40575</v>
      </c>
      <c r="E429" s="21" t="s">
        <v>594</v>
      </c>
      <c r="F429" s="21" t="s">
        <v>629</v>
      </c>
      <c r="G429" s="22">
        <v>59.880947999999997</v>
      </c>
      <c r="H429" s="23">
        <v>268</v>
      </c>
      <c r="I429" s="21" t="s">
        <v>749</v>
      </c>
      <c r="J429" s="24">
        <v>0.79</v>
      </c>
      <c r="K429" s="25" t="s">
        <v>751</v>
      </c>
    </row>
    <row r="430" spans="2:11">
      <c r="B430" s="35">
        <v>427</v>
      </c>
      <c r="C430" s="19" t="s">
        <v>119</v>
      </c>
      <c r="D430" s="20">
        <v>40575</v>
      </c>
      <c r="E430" s="21" t="s">
        <v>594</v>
      </c>
      <c r="F430" s="21" t="s">
        <v>633</v>
      </c>
      <c r="G430" s="22">
        <v>155.17772120000001</v>
      </c>
      <c r="H430" s="23">
        <v>290</v>
      </c>
      <c r="I430" s="21" t="s">
        <v>834</v>
      </c>
      <c r="J430" s="24">
        <v>0.89500000000000002</v>
      </c>
      <c r="K430" s="25" t="s">
        <v>751</v>
      </c>
    </row>
    <row r="431" spans="2:11">
      <c r="B431" s="35">
        <v>428</v>
      </c>
      <c r="C431" s="19" t="s">
        <v>120</v>
      </c>
      <c r="D431" s="20">
        <v>40575</v>
      </c>
      <c r="E431" s="21" t="s">
        <v>594</v>
      </c>
      <c r="F431" s="21" t="s">
        <v>633</v>
      </c>
      <c r="G431" s="22">
        <v>27.750275999999999</v>
      </c>
      <c r="H431" s="23">
        <v>48</v>
      </c>
      <c r="I431" s="21" t="s">
        <v>834</v>
      </c>
      <c r="J431" s="24">
        <v>1</v>
      </c>
      <c r="K431" s="25" t="s">
        <v>751</v>
      </c>
    </row>
    <row r="432" spans="2:11">
      <c r="B432" s="35">
        <v>429</v>
      </c>
      <c r="C432" s="19" t="s">
        <v>121</v>
      </c>
      <c r="D432" s="20">
        <v>40575</v>
      </c>
      <c r="E432" s="21" t="s">
        <v>594</v>
      </c>
      <c r="F432" s="21" t="s">
        <v>633</v>
      </c>
      <c r="G432" s="22">
        <v>37.869285263157899</v>
      </c>
      <c r="H432" s="23">
        <v>400</v>
      </c>
      <c r="I432" s="21" t="s">
        <v>465</v>
      </c>
      <c r="J432" s="24">
        <v>1</v>
      </c>
      <c r="K432" s="25" t="s">
        <v>751</v>
      </c>
    </row>
    <row r="433" spans="2:11">
      <c r="B433" s="35">
        <v>430</v>
      </c>
      <c r="C433" s="19" t="s">
        <v>122</v>
      </c>
      <c r="D433" s="20">
        <v>40575</v>
      </c>
      <c r="E433" s="21" t="s">
        <v>594</v>
      </c>
      <c r="F433" s="21" t="s">
        <v>633</v>
      </c>
      <c r="G433" s="22">
        <v>26.655999999999999</v>
      </c>
      <c r="H433" s="23">
        <v>272</v>
      </c>
      <c r="I433" s="21" t="s">
        <v>465</v>
      </c>
      <c r="J433" s="24">
        <v>1</v>
      </c>
      <c r="K433" s="25" t="s">
        <v>751</v>
      </c>
    </row>
    <row r="434" spans="2:11">
      <c r="B434" s="35">
        <v>431</v>
      </c>
      <c r="C434" s="19" t="s">
        <v>123</v>
      </c>
      <c r="D434" s="20">
        <v>40575</v>
      </c>
      <c r="E434" s="21" t="s">
        <v>594</v>
      </c>
      <c r="F434" s="21" t="s">
        <v>633</v>
      </c>
      <c r="G434" s="22">
        <v>25.472000000000001</v>
      </c>
      <c r="H434" s="23">
        <v>256</v>
      </c>
      <c r="I434" s="21" t="s">
        <v>465</v>
      </c>
      <c r="J434" s="24">
        <v>1</v>
      </c>
      <c r="K434" s="25" t="s">
        <v>751</v>
      </c>
    </row>
    <row r="435" spans="2:11">
      <c r="B435" s="35">
        <v>432</v>
      </c>
      <c r="C435" s="19" t="s">
        <v>124</v>
      </c>
      <c r="D435" s="20">
        <v>40603</v>
      </c>
      <c r="E435" s="21" t="s">
        <v>594</v>
      </c>
      <c r="F435" s="21" t="s">
        <v>628</v>
      </c>
      <c r="G435" s="22">
        <v>112.39393668</v>
      </c>
      <c r="H435" s="23">
        <v>453</v>
      </c>
      <c r="I435" s="21" t="s">
        <v>749</v>
      </c>
      <c r="J435" s="24">
        <v>0.5</v>
      </c>
      <c r="K435" s="25" t="s">
        <v>752</v>
      </c>
    </row>
    <row r="436" spans="2:11">
      <c r="B436" s="35">
        <v>433</v>
      </c>
      <c r="C436" s="19" t="s">
        <v>125</v>
      </c>
      <c r="D436" s="20">
        <v>40603</v>
      </c>
      <c r="E436" s="21" t="s">
        <v>594</v>
      </c>
      <c r="F436" s="21" t="s">
        <v>630</v>
      </c>
      <c r="G436" s="22">
        <v>81.470521054528604</v>
      </c>
      <c r="H436" s="23">
        <v>211</v>
      </c>
      <c r="I436" s="21" t="s">
        <v>834</v>
      </c>
      <c r="J436" s="24">
        <v>0.8</v>
      </c>
      <c r="K436" s="25" t="s">
        <v>751</v>
      </c>
    </row>
    <row r="437" spans="2:11">
      <c r="B437" s="35">
        <v>434</v>
      </c>
      <c r="C437" s="19" t="s">
        <v>126</v>
      </c>
      <c r="D437" s="20">
        <v>40603</v>
      </c>
      <c r="E437" s="21" t="s">
        <v>594</v>
      </c>
      <c r="F437" s="21" t="s">
        <v>630</v>
      </c>
      <c r="G437" s="22">
        <v>206.14650018</v>
      </c>
      <c r="H437" s="23">
        <v>108</v>
      </c>
      <c r="I437" s="21" t="s">
        <v>834</v>
      </c>
      <c r="J437" s="24">
        <v>0.64999999999999991</v>
      </c>
      <c r="K437" s="25" t="s">
        <v>751</v>
      </c>
    </row>
    <row r="438" spans="2:11">
      <c r="B438" s="35">
        <v>435</v>
      </c>
      <c r="C438" s="19" t="s">
        <v>127</v>
      </c>
      <c r="D438" s="20">
        <v>40603</v>
      </c>
      <c r="E438" s="21" t="s">
        <v>594</v>
      </c>
      <c r="F438" s="21" t="s">
        <v>630</v>
      </c>
      <c r="G438" s="22">
        <v>68.391332469841274</v>
      </c>
      <c r="H438" s="23">
        <v>192</v>
      </c>
      <c r="I438" s="21" t="s">
        <v>834</v>
      </c>
      <c r="J438" s="24">
        <v>1</v>
      </c>
      <c r="K438" s="25" t="s">
        <v>751</v>
      </c>
    </row>
    <row r="439" spans="2:11">
      <c r="B439" s="35">
        <v>436</v>
      </c>
      <c r="C439" s="19" t="s">
        <v>128</v>
      </c>
      <c r="D439" s="20">
        <v>40603</v>
      </c>
      <c r="E439" s="21" t="s">
        <v>594</v>
      </c>
      <c r="F439" s="21" t="s">
        <v>629</v>
      </c>
      <c r="G439" s="22">
        <v>22.77</v>
      </c>
      <c r="H439" s="23">
        <v>198</v>
      </c>
      <c r="I439" s="21" t="s">
        <v>465</v>
      </c>
      <c r="J439" s="24">
        <v>0.6</v>
      </c>
      <c r="K439" s="25" t="s">
        <v>751</v>
      </c>
    </row>
    <row r="440" spans="2:11">
      <c r="B440" s="35">
        <v>437</v>
      </c>
      <c r="C440" s="19" t="s">
        <v>129</v>
      </c>
      <c r="D440" s="20">
        <v>40603</v>
      </c>
      <c r="E440" s="21" t="s">
        <v>594</v>
      </c>
      <c r="F440" s="21" t="s">
        <v>628</v>
      </c>
      <c r="G440" s="22">
        <v>90.561781199999999</v>
      </c>
      <c r="H440" s="23">
        <v>170</v>
      </c>
      <c r="I440" s="21" t="s">
        <v>834</v>
      </c>
      <c r="J440" s="24">
        <v>1</v>
      </c>
      <c r="K440" s="25" t="s">
        <v>751</v>
      </c>
    </row>
    <row r="441" spans="2:11">
      <c r="B441" s="35">
        <v>438</v>
      </c>
      <c r="C441" s="19" t="s">
        <v>130</v>
      </c>
      <c r="D441" s="20">
        <v>40603</v>
      </c>
      <c r="E441" s="21" t="s">
        <v>594</v>
      </c>
      <c r="F441" s="21" t="s">
        <v>629</v>
      </c>
      <c r="G441" s="22">
        <v>61.488972479999994</v>
      </c>
      <c r="H441" s="23">
        <v>568</v>
      </c>
      <c r="I441" s="21" t="s">
        <v>465</v>
      </c>
      <c r="J441" s="24">
        <v>0.25</v>
      </c>
      <c r="K441" s="25" t="s">
        <v>752</v>
      </c>
    </row>
    <row r="442" spans="2:11">
      <c r="B442" s="35">
        <v>439</v>
      </c>
      <c r="C442" s="19" t="s">
        <v>131</v>
      </c>
      <c r="D442" s="20">
        <v>40603</v>
      </c>
      <c r="E442" s="21" t="s">
        <v>594</v>
      </c>
      <c r="F442" s="21" t="s">
        <v>26</v>
      </c>
      <c r="G442" s="22">
        <v>12.499777850000001</v>
      </c>
      <c r="H442" s="23">
        <v>105</v>
      </c>
      <c r="I442" s="21" t="s">
        <v>834</v>
      </c>
      <c r="J442" s="24">
        <v>0.92500000000000004</v>
      </c>
      <c r="K442" s="25" t="s">
        <v>751</v>
      </c>
    </row>
    <row r="443" spans="2:11">
      <c r="B443" s="35">
        <v>440</v>
      </c>
      <c r="C443" s="19" t="s">
        <v>132</v>
      </c>
      <c r="D443" s="20">
        <v>40634</v>
      </c>
      <c r="E443" s="21" t="s">
        <v>595</v>
      </c>
      <c r="F443" s="21" t="s">
        <v>629</v>
      </c>
      <c r="G443" s="22">
        <v>26.4290918918919</v>
      </c>
      <c r="H443" s="23">
        <v>186</v>
      </c>
      <c r="I443" s="21" t="s">
        <v>749</v>
      </c>
      <c r="J443" s="24">
        <v>1</v>
      </c>
      <c r="K443" s="25" t="s">
        <v>751</v>
      </c>
    </row>
    <row r="444" spans="2:11">
      <c r="B444" s="35">
        <v>441</v>
      </c>
      <c r="C444" s="19" t="s">
        <v>133</v>
      </c>
      <c r="D444" s="20">
        <v>40634</v>
      </c>
      <c r="E444" s="21" t="s">
        <v>595</v>
      </c>
      <c r="F444" s="21" t="s">
        <v>629</v>
      </c>
      <c r="G444" s="22">
        <v>26.4290918918919</v>
      </c>
      <c r="H444" s="23">
        <v>186</v>
      </c>
      <c r="I444" s="21" t="s">
        <v>749</v>
      </c>
      <c r="J444" s="24">
        <v>1</v>
      </c>
      <c r="K444" s="25" t="s">
        <v>751</v>
      </c>
    </row>
    <row r="445" spans="2:11">
      <c r="B445" s="35">
        <v>442</v>
      </c>
      <c r="C445" s="19" t="s">
        <v>134</v>
      </c>
      <c r="D445" s="20">
        <v>40664</v>
      </c>
      <c r="E445" s="21" t="s">
        <v>595</v>
      </c>
      <c r="F445" s="21" t="s">
        <v>26</v>
      </c>
      <c r="G445" s="22">
        <v>65.062703999999997</v>
      </c>
      <c r="H445" s="23">
        <v>192</v>
      </c>
      <c r="I445" s="21" t="s">
        <v>834</v>
      </c>
      <c r="J445" s="24">
        <v>1</v>
      </c>
      <c r="K445" s="25" t="s">
        <v>751</v>
      </c>
    </row>
    <row r="446" spans="2:11">
      <c r="B446" s="35">
        <v>443</v>
      </c>
      <c r="C446" s="19" t="s">
        <v>135</v>
      </c>
      <c r="D446" s="20">
        <v>40664</v>
      </c>
      <c r="E446" s="21" t="s">
        <v>595</v>
      </c>
      <c r="F446" s="21" t="s">
        <v>628</v>
      </c>
      <c r="G446" s="22">
        <v>133.991157566</v>
      </c>
      <c r="H446" s="23">
        <v>140</v>
      </c>
      <c r="I446" s="21" t="s">
        <v>834</v>
      </c>
      <c r="J446" s="24">
        <v>1</v>
      </c>
      <c r="K446" s="25" t="s">
        <v>751</v>
      </c>
    </row>
    <row r="447" spans="2:11">
      <c r="B447" s="35">
        <v>444</v>
      </c>
      <c r="C447" s="19" t="s">
        <v>663</v>
      </c>
      <c r="D447" s="20">
        <v>40664</v>
      </c>
      <c r="E447" s="21" t="s">
        <v>595</v>
      </c>
      <c r="F447" s="21" t="s">
        <v>628</v>
      </c>
      <c r="G447" s="22">
        <v>12.811399999999999</v>
      </c>
      <c r="H447" s="23">
        <v>140</v>
      </c>
      <c r="I447" s="21" t="s">
        <v>465</v>
      </c>
      <c r="J447" s="24">
        <v>0.35</v>
      </c>
      <c r="K447" s="25" t="s">
        <v>752</v>
      </c>
    </row>
    <row r="448" spans="2:11">
      <c r="B448" s="35">
        <v>445</v>
      </c>
      <c r="C448" s="19" t="s">
        <v>136</v>
      </c>
      <c r="D448" s="20">
        <v>40664</v>
      </c>
      <c r="E448" s="21" t="s">
        <v>595</v>
      </c>
      <c r="F448" s="21" t="s">
        <v>34</v>
      </c>
      <c r="G448" s="22">
        <v>103.43673613016949</v>
      </c>
      <c r="H448" s="23">
        <v>535</v>
      </c>
      <c r="I448" s="21" t="s">
        <v>749</v>
      </c>
      <c r="J448" s="24">
        <v>0.95</v>
      </c>
      <c r="K448" s="25" t="s">
        <v>751</v>
      </c>
    </row>
    <row r="449" spans="2:11">
      <c r="B449" s="35">
        <v>446</v>
      </c>
      <c r="C449" s="19" t="s">
        <v>137</v>
      </c>
      <c r="D449" s="20">
        <v>40664</v>
      </c>
      <c r="E449" s="21" t="s">
        <v>595</v>
      </c>
      <c r="F449" s="21" t="s">
        <v>630</v>
      </c>
      <c r="G449" s="22">
        <v>45.561140000000002</v>
      </c>
      <c r="H449" s="23">
        <v>140</v>
      </c>
      <c r="I449" s="21" t="s">
        <v>749</v>
      </c>
      <c r="J449" s="24">
        <v>0.5</v>
      </c>
      <c r="K449" s="25" t="s">
        <v>751</v>
      </c>
    </row>
    <row r="450" spans="2:11">
      <c r="B450" s="35">
        <v>447</v>
      </c>
      <c r="C450" s="19" t="s">
        <v>138</v>
      </c>
      <c r="D450" s="20">
        <v>40664</v>
      </c>
      <c r="E450" s="21" t="s">
        <v>595</v>
      </c>
      <c r="F450" s="21" t="s">
        <v>628</v>
      </c>
      <c r="G450" s="22">
        <v>248.03179728097501</v>
      </c>
      <c r="H450" s="23">
        <v>642</v>
      </c>
      <c r="I450" s="21" t="s">
        <v>834</v>
      </c>
      <c r="J450" s="24">
        <v>0.51019999999999999</v>
      </c>
      <c r="K450" s="25" t="s">
        <v>751</v>
      </c>
    </row>
    <row r="451" spans="2:11">
      <c r="B451" s="35">
        <v>448</v>
      </c>
      <c r="C451" s="19" t="s">
        <v>139</v>
      </c>
      <c r="D451" s="20">
        <v>40664</v>
      </c>
      <c r="E451" s="21" t="s">
        <v>595</v>
      </c>
      <c r="F451" s="21" t="s">
        <v>630</v>
      </c>
      <c r="G451" s="22">
        <v>62.703187</v>
      </c>
      <c r="H451" s="23">
        <v>142</v>
      </c>
      <c r="I451" s="21" t="s">
        <v>834</v>
      </c>
      <c r="J451" s="24">
        <v>0.5</v>
      </c>
      <c r="K451" s="25" t="s">
        <v>751</v>
      </c>
    </row>
    <row r="452" spans="2:11">
      <c r="B452" s="35">
        <v>449</v>
      </c>
      <c r="C452" s="19" t="s">
        <v>140</v>
      </c>
      <c r="D452" s="20">
        <v>40695</v>
      </c>
      <c r="E452" s="21" t="s">
        <v>595</v>
      </c>
      <c r="F452" s="21" t="s">
        <v>629</v>
      </c>
      <c r="G452" s="22">
        <v>62.00804244893709</v>
      </c>
      <c r="H452" s="23">
        <v>524</v>
      </c>
      <c r="I452" s="21" t="s">
        <v>749</v>
      </c>
      <c r="J452" s="24">
        <v>0.75</v>
      </c>
      <c r="K452" s="25" t="s">
        <v>752</v>
      </c>
    </row>
    <row r="453" spans="2:11">
      <c r="B453" s="35">
        <v>450</v>
      </c>
      <c r="C453" s="19" t="s">
        <v>141</v>
      </c>
      <c r="D453" s="20">
        <v>40695</v>
      </c>
      <c r="E453" s="21" t="s">
        <v>595</v>
      </c>
      <c r="F453" s="21" t="s">
        <v>629</v>
      </c>
      <c r="G453" s="22">
        <v>52.857362999999999</v>
      </c>
      <c r="H453" s="23">
        <v>320</v>
      </c>
      <c r="I453" s="21" t="s">
        <v>465</v>
      </c>
      <c r="J453" s="24">
        <v>0.79</v>
      </c>
      <c r="K453" s="25" t="s">
        <v>751</v>
      </c>
    </row>
    <row r="454" spans="2:11">
      <c r="B454" s="35">
        <v>451</v>
      </c>
      <c r="C454" s="19" t="s">
        <v>142</v>
      </c>
      <c r="D454" s="20">
        <v>40695</v>
      </c>
      <c r="E454" s="21" t="s">
        <v>595</v>
      </c>
      <c r="F454" s="21" t="s">
        <v>629</v>
      </c>
      <c r="G454" s="22">
        <v>63.437739590361439</v>
      </c>
      <c r="H454" s="23">
        <v>296</v>
      </c>
      <c r="I454" s="21" t="s">
        <v>749</v>
      </c>
      <c r="J454" s="24">
        <v>0.79</v>
      </c>
      <c r="K454" s="25" t="s">
        <v>751</v>
      </c>
    </row>
    <row r="455" spans="2:11">
      <c r="B455" s="35">
        <v>452</v>
      </c>
      <c r="C455" s="19" t="s">
        <v>143</v>
      </c>
      <c r="D455" s="20">
        <v>40695</v>
      </c>
      <c r="E455" s="21" t="s">
        <v>595</v>
      </c>
      <c r="F455" s="21" t="s">
        <v>633</v>
      </c>
      <c r="G455" s="22">
        <v>23.790899999999997</v>
      </c>
      <c r="H455" s="23">
        <v>48</v>
      </c>
      <c r="I455" s="21" t="s">
        <v>834</v>
      </c>
      <c r="J455" s="24">
        <v>1</v>
      </c>
      <c r="K455" s="25" t="s">
        <v>751</v>
      </c>
    </row>
    <row r="456" spans="2:11">
      <c r="B456" s="35">
        <v>453</v>
      </c>
      <c r="C456" s="19" t="s">
        <v>144</v>
      </c>
      <c r="D456" s="20">
        <v>40695</v>
      </c>
      <c r="E456" s="21" t="s">
        <v>595</v>
      </c>
      <c r="F456" s="21" t="s">
        <v>628</v>
      </c>
      <c r="G456" s="22">
        <v>132.514209279</v>
      </c>
      <c r="H456" s="23">
        <v>277</v>
      </c>
      <c r="I456" s="21" t="s">
        <v>834</v>
      </c>
      <c r="J456" s="24">
        <v>1</v>
      </c>
      <c r="K456" s="25" t="s">
        <v>751</v>
      </c>
    </row>
    <row r="457" spans="2:11">
      <c r="B457" s="35">
        <v>454</v>
      </c>
      <c r="C457" s="19" t="s">
        <v>145</v>
      </c>
      <c r="D457" s="20">
        <v>40695</v>
      </c>
      <c r="E457" s="21" t="s">
        <v>595</v>
      </c>
      <c r="F457" s="21" t="s">
        <v>632</v>
      </c>
      <c r="G457" s="22">
        <v>98.343316400507391</v>
      </c>
      <c r="H457" s="23">
        <v>536</v>
      </c>
      <c r="I457" s="21" t="s">
        <v>749</v>
      </c>
      <c r="J457" s="24">
        <v>0.5</v>
      </c>
      <c r="K457" s="25" t="s">
        <v>752</v>
      </c>
    </row>
    <row r="458" spans="2:11">
      <c r="B458" s="35">
        <v>455</v>
      </c>
      <c r="C458" s="19" t="s">
        <v>146</v>
      </c>
      <c r="D458" s="20">
        <v>40695</v>
      </c>
      <c r="E458" s="21" t="s">
        <v>595</v>
      </c>
      <c r="F458" s="21" t="s">
        <v>633</v>
      </c>
      <c r="G458" s="22">
        <v>46.612285085010704</v>
      </c>
      <c r="H458" s="23">
        <v>201</v>
      </c>
      <c r="I458" s="21" t="s">
        <v>834</v>
      </c>
      <c r="J458" s="24">
        <v>0.89500000000000002</v>
      </c>
      <c r="K458" s="25" t="s">
        <v>751</v>
      </c>
    </row>
    <row r="459" spans="2:11">
      <c r="B459" s="35">
        <v>456</v>
      </c>
      <c r="C459" s="19" t="s">
        <v>147</v>
      </c>
      <c r="D459" s="20">
        <v>40695</v>
      </c>
      <c r="E459" s="21" t="s">
        <v>595</v>
      </c>
      <c r="F459" s="21" t="s">
        <v>633</v>
      </c>
      <c r="G459" s="22">
        <v>32.099590400000004</v>
      </c>
      <c r="H459" s="23">
        <v>240</v>
      </c>
      <c r="I459" s="21" t="s">
        <v>465</v>
      </c>
      <c r="J459" s="24">
        <v>0.68</v>
      </c>
      <c r="K459" s="25" t="s">
        <v>751</v>
      </c>
    </row>
    <row r="460" spans="2:11">
      <c r="B460" s="35">
        <v>457</v>
      </c>
      <c r="C460" s="19" t="s">
        <v>148</v>
      </c>
      <c r="D460" s="20">
        <v>40695</v>
      </c>
      <c r="E460" s="21" t="s">
        <v>595</v>
      </c>
      <c r="F460" s="21" t="s">
        <v>34</v>
      </c>
      <c r="G460" s="22">
        <v>70.156880325151519</v>
      </c>
      <c r="H460" s="23">
        <v>148</v>
      </c>
      <c r="I460" s="21" t="s">
        <v>834</v>
      </c>
      <c r="J460" s="24">
        <v>1</v>
      </c>
      <c r="K460" s="25" t="s">
        <v>751</v>
      </c>
    </row>
    <row r="461" spans="2:11">
      <c r="B461" s="35">
        <v>458</v>
      </c>
      <c r="C461" s="19" t="s">
        <v>149</v>
      </c>
      <c r="D461" s="20">
        <v>40695</v>
      </c>
      <c r="E461" s="21" t="s">
        <v>595</v>
      </c>
      <c r="F461" s="21" t="s">
        <v>630</v>
      </c>
      <c r="G461" s="22">
        <v>119.8764</v>
      </c>
      <c r="H461" s="23">
        <v>255</v>
      </c>
      <c r="I461" s="21" t="s">
        <v>834</v>
      </c>
      <c r="J461" s="24">
        <v>1</v>
      </c>
      <c r="K461" s="25" t="s">
        <v>751</v>
      </c>
    </row>
    <row r="462" spans="2:11">
      <c r="B462" s="35">
        <v>459</v>
      </c>
      <c r="C462" s="19" t="s">
        <v>150</v>
      </c>
      <c r="D462" s="20">
        <v>40695</v>
      </c>
      <c r="E462" s="21" t="s">
        <v>595</v>
      </c>
      <c r="F462" s="21" t="s">
        <v>630</v>
      </c>
      <c r="G462" s="22">
        <v>77.934142942784447</v>
      </c>
      <c r="H462" s="23">
        <v>336</v>
      </c>
      <c r="I462" s="21" t="s">
        <v>749</v>
      </c>
      <c r="J462" s="24">
        <v>1</v>
      </c>
      <c r="K462" s="25" t="s">
        <v>751</v>
      </c>
    </row>
    <row r="463" spans="2:11">
      <c r="B463" s="35">
        <v>460</v>
      </c>
      <c r="C463" s="19" t="s">
        <v>151</v>
      </c>
      <c r="D463" s="20">
        <v>40695</v>
      </c>
      <c r="E463" s="21" t="s">
        <v>595</v>
      </c>
      <c r="F463" s="21" t="s">
        <v>630</v>
      </c>
      <c r="G463" s="22">
        <v>73.647000000000006</v>
      </c>
      <c r="H463" s="23">
        <v>221</v>
      </c>
      <c r="I463" s="21" t="s">
        <v>834</v>
      </c>
      <c r="J463" s="24">
        <v>0.5</v>
      </c>
      <c r="K463" s="25" t="s">
        <v>751</v>
      </c>
    </row>
    <row r="464" spans="2:11">
      <c r="B464" s="35">
        <v>461</v>
      </c>
      <c r="C464" s="19" t="s">
        <v>152</v>
      </c>
      <c r="D464" s="20">
        <v>40695</v>
      </c>
      <c r="E464" s="21" t="s">
        <v>595</v>
      </c>
      <c r="F464" s="21" t="s">
        <v>26</v>
      </c>
      <c r="G464" s="22">
        <v>39.39693181818182</v>
      </c>
      <c r="H464" s="23">
        <v>380</v>
      </c>
      <c r="I464" s="21" t="s">
        <v>465</v>
      </c>
      <c r="J464" s="24">
        <v>0.92500000000000004</v>
      </c>
      <c r="K464" s="25" t="s">
        <v>751</v>
      </c>
    </row>
    <row r="465" spans="2:11">
      <c r="B465" s="35">
        <v>462</v>
      </c>
      <c r="C465" s="19" t="s">
        <v>664</v>
      </c>
      <c r="D465" s="20">
        <v>40725</v>
      </c>
      <c r="E465" s="21" t="s">
        <v>596</v>
      </c>
      <c r="F465" s="21" t="s">
        <v>628</v>
      </c>
      <c r="G465" s="22">
        <v>20.776559554799999</v>
      </c>
      <c r="H465" s="23">
        <v>220</v>
      </c>
      <c r="I465" s="21" t="s">
        <v>465</v>
      </c>
      <c r="J465" s="24">
        <v>0.35</v>
      </c>
      <c r="K465" s="25" t="s">
        <v>752</v>
      </c>
    </row>
    <row r="466" spans="2:11">
      <c r="B466" s="35">
        <v>463</v>
      </c>
      <c r="C466" s="19" t="s">
        <v>153</v>
      </c>
      <c r="D466" s="20">
        <v>40725</v>
      </c>
      <c r="E466" s="21" t="s">
        <v>596</v>
      </c>
      <c r="F466" s="21" t="s">
        <v>34</v>
      </c>
      <c r="G466" s="22">
        <v>84.856950363999985</v>
      </c>
      <c r="H466" s="23">
        <v>152</v>
      </c>
      <c r="I466" s="21" t="s">
        <v>834</v>
      </c>
      <c r="J466" s="24">
        <v>0.8</v>
      </c>
      <c r="K466" s="25" t="s">
        <v>751</v>
      </c>
    </row>
    <row r="467" spans="2:11">
      <c r="B467" s="35">
        <v>464</v>
      </c>
      <c r="C467" s="19" t="s">
        <v>735</v>
      </c>
      <c r="D467" s="20">
        <v>40725</v>
      </c>
      <c r="E467" s="21" t="s">
        <v>596</v>
      </c>
      <c r="F467" s="21" t="s">
        <v>631</v>
      </c>
      <c r="G467" s="22">
        <v>92.966303386299998</v>
      </c>
      <c r="H467" s="23">
        <v>382</v>
      </c>
      <c r="I467" s="21" t="s">
        <v>834</v>
      </c>
      <c r="J467" s="24">
        <v>0.65</v>
      </c>
      <c r="K467" s="25" t="s">
        <v>751</v>
      </c>
    </row>
    <row r="468" spans="2:11">
      <c r="B468" s="35">
        <v>465</v>
      </c>
      <c r="C468" s="19" t="s">
        <v>154</v>
      </c>
      <c r="D468" s="20">
        <v>40756</v>
      </c>
      <c r="E468" s="21" t="s">
        <v>596</v>
      </c>
      <c r="F468" s="21" t="s">
        <v>633</v>
      </c>
      <c r="G468" s="22">
        <v>61.465777328913319</v>
      </c>
      <c r="H468" s="23">
        <v>408</v>
      </c>
      <c r="I468" s="21" t="s">
        <v>465</v>
      </c>
      <c r="J468" s="24">
        <v>0.89500000000000002</v>
      </c>
      <c r="K468" s="25" t="s">
        <v>751</v>
      </c>
    </row>
    <row r="469" spans="2:11">
      <c r="B469" s="35">
        <v>466</v>
      </c>
      <c r="C469" s="19" t="s">
        <v>155</v>
      </c>
      <c r="D469" s="20">
        <v>40756</v>
      </c>
      <c r="E469" s="21" t="s">
        <v>596</v>
      </c>
      <c r="F469" s="21" t="s">
        <v>630</v>
      </c>
      <c r="G469" s="22">
        <v>22.731999999999999</v>
      </c>
      <c r="H469" s="23">
        <v>181</v>
      </c>
      <c r="I469" s="21" t="s">
        <v>465</v>
      </c>
      <c r="J469" s="24">
        <v>0.25</v>
      </c>
      <c r="K469" s="25" t="s">
        <v>752</v>
      </c>
    </row>
    <row r="470" spans="2:11">
      <c r="B470" s="35">
        <v>467</v>
      </c>
      <c r="C470" s="19" t="s">
        <v>156</v>
      </c>
      <c r="D470" s="20">
        <v>40756</v>
      </c>
      <c r="E470" s="21" t="s">
        <v>596</v>
      </c>
      <c r="F470" s="21" t="s">
        <v>633</v>
      </c>
      <c r="G470" s="22">
        <v>163.33685299999999</v>
      </c>
      <c r="H470" s="23">
        <v>248</v>
      </c>
      <c r="I470" s="21" t="s">
        <v>834</v>
      </c>
      <c r="J470" s="24">
        <v>0.85</v>
      </c>
      <c r="K470" s="25" t="s">
        <v>751</v>
      </c>
    </row>
    <row r="471" spans="2:11">
      <c r="B471" s="35">
        <v>468</v>
      </c>
      <c r="C471" s="19" t="s">
        <v>157</v>
      </c>
      <c r="D471" s="20">
        <v>40756</v>
      </c>
      <c r="E471" s="21" t="s">
        <v>596</v>
      </c>
      <c r="F471" s="21" t="s">
        <v>630</v>
      </c>
      <c r="G471" s="22">
        <v>53.670153680471429</v>
      </c>
      <c r="H471" s="23">
        <v>139</v>
      </c>
      <c r="I471" s="21" t="s">
        <v>834</v>
      </c>
      <c r="J471" s="24">
        <v>0.8</v>
      </c>
      <c r="K471" s="25" t="s">
        <v>751</v>
      </c>
    </row>
    <row r="472" spans="2:11">
      <c r="B472" s="35">
        <v>469</v>
      </c>
      <c r="C472" s="19" t="s">
        <v>158</v>
      </c>
      <c r="D472" s="20">
        <v>40787</v>
      </c>
      <c r="E472" s="21" t="s">
        <v>596</v>
      </c>
      <c r="F472" s="21" t="s">
        <v>26</v>
      </c>
      <c r="G472" s="22">
        <v>70.254081562499991</v>
      </c>
      <c r="H472" s="23">
        <v>54</v>
      </c>
      <c r="I472" s="21" t="s">
        <v>834</v>
      </c>
      <c r="J472" s="24">
        <v>0.92500000000000004</v>
      </c>
      <c r="K472" s="25" t="s">
        <v>751</v>
      </c>
    </row>
    <row r="473" spans="2:11">
      <c r="B473" s="35">
        <v>470</v>
      </c>
      <c r="C473" s="19" t="s">
        <v>159</v>
      </c>
      <c r="D473" s="20">
        <v>40787</v>
      </c>
      <c r="E473" s="21" t="s">
        <v>596</v>
      </c>
      <c r="F473" s="21" t="s">
        <v>633</v>
      </c>
      <c r="G473" s="22">
        <v>128.00941999999998</v>
      </c>
      <c r="H473" s="23">
        <v>460</v>
      </c>
      <c r="I473" s="21" t="s">
        <v>834</v>
      </c>
      <c r="J473" s="24">
        <v>0.67</v>
      </c>
      <c r="K473" s="25" t="s">
        <v>751</v>
      </c>
    </row>
    <row r="474" spans="2:11">
      <c r="B474" s="35">
        <v>471</v>
      </c>
      <c r="C474" s="19" t="s">
        <v>160</v>
      </c>
      <c r="D474" s="20">
        <v>40787</v>
      </c>
      <c r="E474" s="21" t="s">
        <v>596</v>
      </c>
      <c r="F474" s="21" t="s">
        <v>630</v>
      </c>
      <c r="G474" s="22">
        <v>157.59730500000001</v>
      </c>
      <c r="H474" s="23">
        <v>232</v>
      </c>
      <c r="I474" s="21" t="s">
        <v>834</v>
      </c>
      <c r="J474" s="24">
        <v>0.75</v>
      </c>
      <c r="K474" s="25" t="s">
        <v>751</v>
      </c>
    </row>
    <row r="475" spans="2:11">
      <c r="B475" s="35">
        <v>472</v>
      </c>
      <c r="C475" s="19" t="s">
        <v>161</v>
      </c>
      <c r="D475" s="20">
        <v>40787</v>
      </c>
      <c r="E475" s="21" t="s">
        <v>596</v>
      </c>
      <c r="F475" s="21" t="s">
        <v>26</v>
      </c>
      <c r="G475" s="22">
        <v>59.533441604999993</v>
      </c>
      <c r="H475" s="23">
        <v>192</v>
      </c>
      <c r="I475" s="21" t="s">
        <v>834</v>
      </c>
      <c r="J475" s="24">
        <v>0.92500000000000004</v>
      </c>
      <c r="K475" s="25" t="s">
        <v>751</v>
      </c>
    </row>
    <row r="476" spans="2:11">
      <c r="B476" s="35">
        <v>473</v>
      </c>
      <c r="C476" s="19" t="s">
        <v>162</v>
      </c>
      <c r="D476" s="20">
        <v>40787</v>
      </c>
      <c r="E476" s="21" t="s">
        <v>596</v>
      </c>
      <c r="F476" s="21" t="s">
        <v>34</v>
      </c>
      <c r="G476" s="22">
        <v>173.55029200000001</v>
      </c>
      <c r="H476" s="23">
        <v>390</v>
      </c>
      <c r="I476" s="21" t="s">
        <v>834</v>
      </c>
      <c r="J476" s="24">
        <v>1</v>
      </c>
      <c r="K476" s="25" t="s">
        <v>751</v>
      </c>
    </row>
    <row r="477" spans="2:11">
      <c r="B477" s="35">
        <v>474</v>
      </c>
      <c r="C477" s="19" t="s">
        <v>163</v>
      </c>
      <c r="D477" s="20">
        <v>40787</v>
      </c>
      <c r="E477" s="21" t="s">
        <v>596</v>
      </c>
      <c r="F477" s="21" t="s">
        <v>34</v>
      </c>
      <c r="G477" s="22">
        <v>41.881007599999997</v>
      </c>
      <c r="H477" s="23">
        <v>76</v>
      </c>
      <c r="I477" s="21" t="s">
        <v>834</v>
      </c>
      <c r="J477" s="24">
        <v>0.95</v>
      </c>
      <c r="K477" s="25" t="s">
        <v>751</v>
      </c>
    </row>
    <row r="478" spans="2:11">
      <c r="B478" s="35">
        <v>475</v>
      </c>
      <c r="C478" s="19" t="s">
        <v>164</v>
      </c>
      <c r="D478" s="20">
        <v>40787</v>
      </c>
      <c r="E478" s="21" t="s">
        <v>596</v>
      </c>
      <c r="F478" s="21" t="s">
        <v>628</v>
      </c>
      <c r="G478" s="22">
        <v>136.44303360479998</v>
      </c>
      <c r="H478" s="23">
        <v>277</v>
      </c>
      <c r="I478" s="21" t="s">
        <v>834</v>
      </c>
      <c r="J478" s="24">
        <v>1</v>
      </c>
      <c r="K478" s="25" t="s">
        <v>751</v>
      </c>
    </row>
    <row r="479" spans="2:11">
      <c r="B479" s="35">
        <v>476</v>
      </c>
      <c r="C479" s="19" t="s">
        <v>165</v>
      </c>
      <c r="D479" s="20">
        <v>40787</v>
      </c>
      <c r="E479" s="21" t="s">
        <v>596</v>
      </c>
      <c r="F479" s="21" t="s">
        <v>630</v>
      </c>
      <c r="G479" s="22">
        <v>72.079135470294403</v>
      </c>
      <c r="H479" s="23">
        <v>472</v>
      </c>
      <c r="I479" s="21" t="s">
        <v>749</v>
      </c>
      <c r="J479" s="24">
        <v>1</v>
      </c>
      <c r="K479" s="25" t="s">
        <v>751</v>
      </c>
    </row>
    <row r="480" spans="2:11">
      <c r="B480" s="35">
        <v>477</v>
      </c>
      <c r="C480" s="19" t="s">
        <v>166</v>
      </c>
      <c r="D480" s="20">
        <v>40787</v>
      </c>
      <c r="E480" s="21" t="s">
        <v>596</v>
      </c>
      <c r="F480" s="21" t="s">
        <v>630</v>
      </c>
      <c r="G480" s="22">
        <v>29.321999999999999</v>
      </c>
      <c r="H480" s="23">
        <v>181</v>
      </c>
      <c r="I480" s="21" t="s">
        <v>749</v>
      </c>
      <c r="J480" s="24">
        <v>0.25</v>
      </c>
      <c r="K480" s="25" t="s">
        <v>752</v>
      </c>
    </row>
    <row r="481" spans="2:11">
      <c r="B481" s="35">
        <v>478</v>
      </c>
      <c r="C481" s="19" t="s">
        <v>167</v>
      </c>
      <c r="D481" s="20">
        <v>40787</v>
      </c>
      <c r="E481" s="21" t="s">
        <v>596</v>
      </c>
      <c r="F481" s="21" t="s">
        <v>628</v>
      </c>
      <c r="G481" s="22">
        <v>28.711369300000001</v>
      </c>
      <c r="H481" s="23">
        <v>128</v>
      </c>
      <c r="I481" s="21" t="s">
        <v>749</v>
      </c>
      <c r="J481" s="24">
        <v>1</v>
      </c>
      <c r="K481" s="25" t="s">
        <v>751</v>
      </c>
    </row>
    <row r="482" spans="2:11">
      <c r="B482" s="35">
        <v>479</v>
      </c>
      <c r="C482" s="19" t="s">
        <v>168</v>
      </c>
      <c r="D482" s="20">
        <v>40787</v>
      </c>
      <c r="E482" s="21" t="s">
        <v>596</v>
      </c>
      <c r="F482" s="21" t="s">
        <v>632</v>
      </c>
      <c r="G482" s="22">
        <v>64.782629426200003</v>
      </c>
      <c r="H482" s="23">
        <v>382</v>
      </c>
      <c r="I482" s="21" t="s">
        <v>749</v>
      </c>
      <c r="J482" s="24">
        <v>0.5</v>
      </c>
      <c r="K482" s="25" t="s">
        <v>752</v>
      </c>
    </row>
    <row r="483" spans="2:11">
      <c r="B483" s="35">
        <v>480</v>
      </c>
      <c r="C483" s="19" t="s">
        <v>169</v>
      </c>
      <c r="D483" s="20">
        <v>40787</v>
      </c>
      <c r="E483" s="21" t="s">
        <v>596</v>
      </c>
      <c r="F483" s="21" t="s">
        <v>26</v>
      </c>
      <c r="G483" s="22">
        <v>77.838700221238952</v>
      </c>
      <c r="H483" s="23">
        <v>323</v>
      </c>
      <c r="I483" s="21" t="s">
        <v>749</v>
      </c>
      <c r="J483" s="24">
        <v>0.92500000000000004</v>
      </c>
      <c r="K483" s="25" t="s">
        <v>751</v>
      </c>
    </row>
    <row r="484" spans="2:11">
      <c r="B484" s="35">
        <v>481</v>
      </c>
      <c r="C484" s="19" t="s">
        <v>170</v>
      </c>
      <c r="D484" s="20">
        <v>40787</v>
      </c>
      <c r="E484" s="21" t="s">
        <v>596</v>
      </c>
      <c r="F484" s="21" t="s">
        <v>628</v>
      </c>
      <c r="G484" s="22">
        <v>232.66056</v>
      </c>
      <c r="H484" s="23">
        <v>84</v>
      </c>
      <c r="I484" s="21" t="s">
        <v>834</v>
      </c>
      <c r="J484" s="24">
        <v>0.75</v>
      </c>
      <c r="K484" s="25" t="s">
        <v>751</v>
      </c>
    </row>
    <row r="485" spans="2:11">
      <c r="B485" s="35">
        <v>482</v>
      </c>
      <c r="C485" s="19" t="s">
        <v>171</v>
      </c>
      <c r="D485" s="20">
        <v>40787</v>
      </c>
      <c r="E485" s="21" t="s">
        <v>596</v>
      </c>
      <c r="F485" s="21" t="s">
        <v>628</v>
      </c>
      <c r="G485" s="22">
        <v>44.19300002352049</v>
      </c>
      <c r="H485" s="23">
        <v>272</v>
      </c>
      <c r="I485" s="21" t="s">
        <v>749</v>
      </c>
      <c r="J485" s="24">
        <v>0.9</v>
      </c>
      <c r="K485" s="25" t="s">
        <v>752</v>
      </c>
    </row>
    <row r="486" spans="2:11">
      <c r="B486" s="35">
        <v>483</v>
      </c>
      <c r="C486" s="19" t="s">
        <v>172</v>
      </c>
      <c r="D486" s="20">
        <v>40817</v>
      </c>
      <c r="E486" s="21" t="s">
        <v>597</v>
      </c>
      <c r="F486" s="21" t="s">
        <v>630</v>
      </c>
      <c r="G486" s="22">
        <v>50.294351490000004</v>
      </c>
      <c r="H486" s="23">
        <v>108</v>
      </c>
      <c r="I486" s="21" t="s">
        <v>834</v>
      </c>
      <c r="J486" s="24">
        <v>0.48499999999999999</v>
      </c>
      <c r="K486" s="25" t="s">
        <v>751</v>
      </c>
    </row>
    <row r="487" spans="2:11">
      <c r="B487" s="35">
        <v>484</v>
      </c>
      <c r="C487" s="19" t="s">
        <v>173</v>
      </c>
      <c r="D487" s="20">
        <v>40817</v>
      </c>
      <c r="E487" s="21" t="s">
        <v>597</v>
      </c>
      <c r="F487" s="21" t="s">
        <v>630</v>
      </c>
      <c r="G487" s="22">
        <v>73.956840130000003</v>
      </c>
      <c r="H487" s="23">
        <v>56</v>
      </c>
      <c r="I487" s="21" t="s">
        <v>834</v>
      </c>
      <c r="J487" s="24">
        <v>0.5</v>
      </c>
      <c r="K487" s="25" t="s">
        <v>752</v>
      </c>
    </row>
    <row r="488" spans="2:11">
      <c r="B488" s="35">
        <v>485</v>
      </c>
      <c r="C488" s="19" t="s">
        <v>174</v>
      </c>
      <c r="D488" s="20">
        <v>40817</v>
      </c>
      <c r="E488" s="21" t="s">
        <v>597</v>
      </c>
      <c r="F488" s="21" t="s">
        <v>34</v>
      </c>
      <c r="G488" s="22">
        <v>43.505758199999995</v>
      </c>
      <c r="H488" s="23">
        <v>160</v>
      </c>
      <c r="I488" s="21" t="s">
        <v>749</v>
      </c>
      <c r="J488" s="24">
        <v>1</v>
      </c>
      <c r="K488" s="25" t="s">
        <v>751</v>
      </c>
    </row>
    <row r="489" spans="2:11">
      <c r="B489" s="35">
        <v>486</v>
      </c>
      <c r="C489" s="19" t="s">
        <v>175</v>
      </c>
      <c r="D489" s="20">
        <v>40817</v>
      </c>
      <c r="E489" s="21" t="s">
        <v>597</v>
      </c>
      <c r="F489" s="21" t="s">
        <v>630</v>
      </c>
      <c r="G489" s="22">
        <v>164.263915</v>
      </c>
      <c r="H489" s="23">
        <v>360</v>
      </c>
      <c r="I489" s="21" t="s">
        <v>834</v>
      </c>
      <c r="J489" s="24">
        <v>1</v>
      </c>
      <c r="K489" s="25" t="s">
        <v>751</v>
      </c>
    </row>
    <row r="490" spans="2:11">
      <c r="B490" s="35">
        <v>487</v>
      </c>
      <c r="C490" s="19" t="s">
        <v>176</v>
      </c>
      <c r="D490" s="20">
        <v>40817</v>
      </c>
      <c r="E490" s="21" t="s">
        <v>597</v>
      </c>
      <c r="F490" s="21" t="s">
        <v>34</v>
      </c>
      <c r="G490" s="22">
        <v>52.786349177570997</v>
      </c>
      <c r="H490" s="23">
        <v>269</v>
      </c>
      <c r="I490" s="21" t="s">
        <v>749</v>
      </c>
      <c r="J490" s="24">
        <v>1</v>
      </c>
      <c r="K490" s="25" t="s">
        <v>751</v>
      </c>
    </row>
    <row r="491" spans="2:11">
      <c r="B491" s="35">
        <v>488</v>
      </c>
      <c r="C491" s="19" t="s">
        <v>177</v>
      </c>
      <c r="D491" s="20">
        <v>40848</v>
      </c>
      <c r="E491" s="21" t="s">
        <v>597</v>
      </c>
      <c r="F491" s="21" t="s">
        <v>629</v>
      </c>
      <c r="G491" s="22">
        <v>64.690712592000011</v>
      </c>
      <c r="H491" s="23">
        <v>288</v>
      </c>
      <c r="I491" s="21" t="s">
        <v>749</v>
      </c>
      <c r="J491" s="24">
        <v>1</v>
      </c>
      <c r="K491" s="25" t="s">
        <v>751</v>
      </c>
    </row>
    <row r="492" spans="2:11">
      <c r="B492" s="35">
        <v>489</v>
      </c>
      <c r="C492" s="19" t="s">
        <v>178</v>
      </c>
      <c r="D492" s="20">
        <v>40848</v>
      </c>
      <c r="E492" s="21" t="s">
        <v>597</v>
      </c>
      <c r="F492" s="21" t="s">
        <v>628</v>
      </c>
      <c r="G492" s="22">
        <v>50.343078998740005</v>
      </c>
      <c r="H492" s="23">
        <v>440</v>
      </c>
      <c r="I492" s="21" t="s">
        <v>749</v>
      </c>
      <c r="J492" s="24">
        <v>0.5</v>
      </c>
      <c r="K492" s="25" t="s">
        <v>751</v>
      </c>
    </row>
    <row r="493" spans="2:11">
      <c r="B493" s="35">
        <v>490</v>
      </c>
      <c r="C493" s="19" t="s">
        <v>179</v>
      </c>
      <c r="D493" s="20">
        <v>40848</v>
      </c>
      <c r="E493" s="21" t="s">
        <v>597</v>
      </c>
      <c r="F493" s="21" t="s">
        <v>34</v>
      </c>
      <c r="G493" s="22">
        <v>44.544700649999996</v>
      </c>
      <c r="H493" s="23">
        <v>159</v>
      </c>
      <c r="I493" s="21" t="s">
        <v>749</v>
      </c>
      <c r="J493" s="24">
        <v>1</v>
      </c>
      <c r="K493" s="25" t="s">
        <v>751</v>
      </c>
    </row>
    <row r="494" spans="2:11">
      <c r="B494" s="35">
        <v>491</v>
      </c>
      <c r="C494" s="19" t="s">
        <v>180</v>
      </c>
      <c r="D494" s="20">
        <v>40848</v>
      </c>
      <c r="E494" s="21" t="s">
        <v>597</v>
      </c>
      <c r="F494" s="21" t="s">
        <v>34</v>
      </c>
      <c r="G494" s="22">
        <v>92.953710000000001</v>
      </c>
      <c r="H494" s="23">
        <v>327</v>
      </c>
      <c r="I494" s="21" t="s">
        <v>834</v>
      </c>
      <c r="J494" s="24">
        <v>1</v>
      </c>
      <c r="K494" s="25" t="s">
        <v>751</v>
      </c>
    </row>
    <row r="495" spans="2:11">
      <c r="B495" s="35">
        <v>492</v>
      </c>
      <c r="C495" s="19" t="s">
        <v>181</v>
      </c>
      <c r="D495" s="20">
        <v>40848</v>
      </c>
      <c r="E495" s="21" t="s">
        <v>597</v>
      </c>
      <c r="F495" s="21" t="s">
        <v>629</v>
      </c>
      <c r="G495" s="22">
        <v>23.814000474</v>
      </c>
      <c r="H495" s="23">
        <v>280</v>
      </c>
      <c r="I495" s="21" t="s">
        <v>465</v>
      </c>
      <c r="J495" s="24">
        <v>0.5</v>
      </c>
      <c r="K495" s="25" t="s">
        <v>752</v>
      </c>
    </row>
    <row r="496" spans="2:11">
      <c r="B496" s="35">
        <v>493</v>
      </c>
      <c r="C496" s="19" t="s">
        <v>182</v>
      </c>
      <c r="D496" s="20">
        <v>40848</v>
      </c>
      <c r="E496" s="21" t="s">
        <v>597</v>
      </c>
      <c r="F496" s="21" t="s">
        <v>629</v>
      </c>
      <c r="G496" s="22">
        <v>18.0420257</v>
      </c>
      <c r="H496" s="23">
        <v>154</v>
      </c>
      <c r="I496" s="21" t="s">
        <v>465</v>
      </c>
      <c r="J496" s="24">
        <v>0.79</v>
      </c>
      <c r="K496" s="25" t="s">
        <v>751</v>
      </c>
    </row>
    <row r="497" spans="2:11">
      <c r="B497" s="35">
        <v>494</v>
      </c>
      <c r="C497" s="19" t="s">
        <v>183</v>
      </c>
      <c r="D497" s="20">
        <v>40848</v>
      </c>
      <c r="E497" s="21" t="s">
        <v>597</v>
      </c>
      <c r="F497" s="21" t="s">
        <v>630</v>
      </c>
      <c r="G497" s="22">
        <v>110.222287746966</v>
      </c>
      <c r="H497" s="23">
        <v>377</v>
      </c>
      <c r="I497" s="21" t="s">
        <v>749</v>
      </c>
      <c r="J497" s="24">
        <v>0.79</v>
      </c>
      <c r="K497" s="25" t="s">
        <v>751</v>
      </c>
    </row>
    <row r="498" spans="2:11">
      <c r="B498" s="35">
        <v>495</v>
      </c>
      <c r="C498" s="19" t="s">
        <v>184</v>
      </c>
      <c r="D498" s="20">
        <v>40848</v>
      </c>
      <c r="E498" s="21" t="s">
        <v>597</v>
      </c>
      <c r="F498" s="21" t="s">
        <v>630</v>
      </c>
      <c r="G498" s="22">
        <v>51.436253999999998</v>
      </c>
      <c r="H498" s="23">
        <v>148</v>
      </c>
      <c r="I498" s="21" t="s">
        <v>749</v>
      </c>
      <c r="J498" s="24">
        <v>1</v>
      </c>
      <c r="K498" s="25" t="s">
        <v>751</v>
      </c>
    </row>
    <row r="499" spans="2:11">
      <c r="B499" s="35">
        <v>496</v>
      </c>
      <c r="C499" s="19" t="s">
        <v>185</v>
      </c>
      <c r="D499" s="20">
        <v>40848</v>
      </c>
      <c r="E499" s="21" t="s">
        <v>597</v>
      </c>
      <c r="F499" s="21" t="s">
        <v>34</v>
      </c>
      <c r="G499" s="22">
        <v>59.145179206069997</v>
      </c>
      <c r="H499" s="23">
        <v>75</v>
      </c>
      <c r="I499" s="21" t="s">
        <v>834</v>
      </c>
      <c r="J499" s="24">
        <v>0.8</v>
      </c>
      <c r="K499" s="25" t="s">
        <v>751</v>
      </c>
    </row>
    <row r="500" spans="2:11">
      <c r="B500" s="35">
        <v>497</v>
      </c>
      <c r="C500" s="19" t="s">
        <v>186</v>
      </c>
      <c r="D500" s="20">
        <v>40848</v>
      </c>
      <c r="E500" s="21" t="s">
        <v>597</v>
      </c>
      <c r="F500" s="21" t="s">
        <v>629</v>
      </c>
      <c r="G500" s="22">
        <v>39.63969384325501</v>
      </c>
      <c r="H500" s="23">
        <v>440</v>
      </c>
      <c r="I500" s="21" t="s">
        <v>465</v>
      </c>
      <c r="J500" s="24">
        <v>0.5</v>
      </c>
      <c r="K500" s="25" t="s">
        <v>752</v>
      </c>
    </row>
    <row r="501" spans="2:11">
      <c r="B501" s="35">
        <v>498</v>
      </c>
      <c r="C501" s="19" t="s">
        <v>187</v>
      </c>
      <c r="D501" s="20">
        <v>40848</v>
      </c>
      <c r="E501" s="21" t="s">
        <v>597</v>
      </c>
      <c r="F501" s="21" t="s">
        <v>630</v>
      </c>
      <c r="G501" s="22">
        <v>80.936806500000003</v>
      </c>
      <c r="H501" s="23">
        <v>309</v>
      </c>
      <c r="I501" s="21" t="s">
        <v>749</v>
      </c>
      <c r="J501" s="24">
        <v>0.5</v>
      </c>
      <c r="K501" s="25" t="s">
        <v>751</v>
      </c>
    </row>
    <row r="502" spans="2:11">
      <c r="B502" s="35">
        <v>499</v>
      </c>
      <c r="C502" s="19" t="s">
        <v>188</v>
      </c>
      <c r="D502" s="20">
        <v>40848</v>
      </c>
      <c r="E502" s="21" t="s">
        <v>597</v>
      </c>
      <c r="F502" s="21" t="s">
        <v>633</v>
      </c>
      <c r="G502" s="22">
        <v>119.03337600000002</v>
      </c>
      <c r="H502" s="23">
        <v>240</v>
      </c>
      <c r="I502" s="21" t="s">
        <v>834</v>
      </c>
      <c r="J502" s="24">
        <v>0.71599999999999997</v>
      </c>
      <c r="K502" s="25" t="s">
        <v>751</v>
      </c>
    </row>
    <row r="503" spans="2:11">
      <c r="B503" s="35">
        <v>500</v>
      </c>
      <c r="C503" s="19" t="s">
        <v>189</v>
      </c>
      <c r="D503" s="20">
        <v>40878</v>
      </c>
      <c r="E503" s="21" t="s">
        <v>597</v>
      </c>
      <c r="F503" s="21" t="s">
        <v>628</v>
      </c>
      <c r="G503" s="22">
        <v>23.560000405079997</v>
      </c>
      <c r="H503" s="23">
        <v>380</v>
      </c>
      <c r="I503" s="21" t="s">
        <v>465</v>
      </c>
      <c r="J503" s="24">
        <v>0.5</v>
      </c>
      <c r="K503" s="25" t="s">
        <v>752</v>
      </c>
    </row>
    <row r="504" spans="2:11">
      <c r="B504" s="35">
        <v>501</v>
      </c>
      <c r="C504" s="19" t="s">
        <v>190</v>
      </c>
      <c r="D504" s="20">
        <v>40878</v>
      </c>
      <c r="E504" s="21" t="s">
        <v>597</v>
      </c>
      <c r="F504" s="21" t="s">
        <v>628</v>
      </c>
      <c r="G504" s="22">
        <v>34.519581866868002</v>
      </c>
      <c r="H504" s="23">
        <v>560</v>
      </c>
      <c r="I504" s="21" t="s">
        <v>516</v>
      </c>
      <c r="J504" s="24">
        <v>0.5</v>
      </c>
      <c r="K504" s="25" t="s">
        <v>752</v>
      </c>
    </row>
    <row r="505" spans="2:11">
      <c r="B505" s="35">
        <v>502</v>
      </c>
      <c r="C505" s="19" t="s">
        <v>191</v>
      </c>
      <c r="D505" s="20">
        <v>40878</v>
      </c>
      <c r="E505" s="21" t="s">
        <v>597</v>
      </c>
      <c r="F505" s="21" t="s">
        <v>628</v>
      </c>
      <c r="G505" s="22">
        <v>56.639999728319992</v>
      </c>
      <c r="H505" s="23">
        <v>960</v>
      </c>
      <c r="I505" s="21" t="s">
        <v>465</v>
      </c>
      <c r="J505" s="24">
        <v>0.5</v>
      </c>
      <c r="K505" s="25" t="s">
        <v>752</v>
      </c>
    </row>
    <row r="506" spans="2:11">
      <c r="B506" s="35">
        <v>503</v>
      </c>
      <c r="C506" s="19" t="s">
        <v>192</v>
      </c>
      <c r="D506" s="20">
        <v>40878</v>
      </c>
      <c r="E506" s="21" t="s">
        <v>597</v>
      </c>
      <c r="F506" s="21" t="s">
        <v>629</v>
      </c>
      <c r="G506" s="22">
        <v>95.53446000000001</v>
      </c>
      <c r="H506" s="23">
        <v>400</v>
      </c>
      <c r="I506" s="21" t="s">
        <v>749</v>
      </c>
      <c r="J506" s="24">
        <v>0.25</v>
      </c>
      <c r="K506" s="25" t="s">
        <v>752</v>
      </c>
    </row>
    <row r="507" spans="2:11">
      <c r="B507" s="35">
        <v>504</v>
      </c>
      <c r="C507" s="19" t="s">
        <v>193</v>
      </c>
      <c r="D507" s="20">
        <v>40878</v>
      </c>
      <c r="E507" s="21" t="s">
        <v>597</v>
      </c>
      <c r="F507" s="21" t="s">
        <v>26</v>
      </c>
      <c r="G507" s="22">
        <v>191.97284200000001</v>
      </c>
      <c r="H507" s="23">
        <v>336</v>
      </c>
      <c r="I507" s="21" t="s">
        <v>834</v>
      </c>
      <c r="J507" s="24">
        <v>0.5</v>
      </c>
      <c r="K507" s="25" t="s">
        <v>752</v>
      </c>
    </row>
    <row r="508" spans="2:11">
      <c r="B508" s="35">
        <v>505</v>
      </c>
      <c r="C508" s="19" t="s">
        <v>194</v>
      </c>
      <c r="D508" s="20">
        <v>40878</v>
      </c>
      <c r="E508" s="21" t="s">
        <v>597</v>
      </c>
      <c r="F508" s="21" t="s">
        <v>629</v>
      </c>
      <c r="G508" s="22">
        <v>52.654343999999995</v>
      </c>
      <c r="H508" s="23">
        <v>142</v>
      </c>
      <c r="I508" s="21" t="s">
        <v>834</v>
      </c>
      <c r="J508" s="24">
        <v>0.48499999999999999</v>
      </c>
      <c r="K508" s="25" t="s">
        <v>751</v>
      </c>
    </row>
    <row r="509" spans="2:11">
      <c r="B509" s="35">
        <v>506</v>
      </c>
      <c r="C509" s="19" t="s">
        <v>195</v>
      </c>
      <c r="D509" s="20">
        <v>40878</v>
      </c>
      <c r="E509" s="21" t="s">
        <v>597</v>
      </c>
      <c r="F509" s="21" t="s">
        <v>629</v>
      </c>
      <c r="G509" s="22">
        <v>37.689034705599994</v>
      </c>
      <c r="H509" s="23">
        <v>142</v>
      </c>
      <c r="I509" s="21" t="s">
        <v>749</v>
      </c>
      <c r="J509" s="24">
        <v>1</v>
      </c>
      <c r="K509" s="25" t="s">
        <v>751</v>
      </c>
    </row>
    <row r="510" spans="2:11">
      <c r="B510" s="35">
        <v>507</v>
      </c>
      <c r="C510" s="19" t="s">
        <v>655</v>
      </c>
      <c r="D510" s="20">
        <v>40878</v>
      </c>
      <c r="E510" s="21" t="s">
        <v>597</v>
      </c>
      <c r="F510" s="21" t="s">
        <v>628</v>
      </c>
      <c r="G510" s="22">
        <v>15.013213799999997</v>
      </c>
      <c r="H510" s="23">
        <v>120</v>
      </c>
      <c r="I510" s="21" t="s">
        <v>465</v>
      </c>
      <c r="J510" s="24">
        <v>0.35</v>
      </c>
      <c r="K510" s="25" t="s">
        <v>752</v>
      </c>
    </row>
    <row r="511" spans="2:11">
      <c r="B511" s="35">
        <v>508</v>
      </c>
      <c r="C511" s="19" t="s">
        <v>656</v>
      </c>
      <c r="D511" s="20">
        <v>40878</v>
      </c>
      <c r="E511" s="21" t="s">
        <v>597</v>
      </c>
      <c r="F511" s="21" t="s">
        <v>628</v>
      </c>
      <c r="G511" s="22">
        <v>25.338378000000002</v>
      </c>
      <c r="H511" s="23">
        <v>260</v>
      </c>
      <c r="I511" s="21" t="s">
        <v>465</v>
      </c>
      <c r="J511" s="24">
        <v>0.35</v>
      </c>
      <c r="K511" s="25" t="s">
        <v>752</v>
      </c>
    </row>
    <row r="512" spans="2:11">
      <c r="B512" s="35">
        <v>509</v>
      </c>
      <c r="C512" s="19" t="s">
        <v>196</v>
      </c>
      <c r="D512" s="20">
        <v>40878</v>
      </c>
      <c r="E512" s="21" t="s">
        <v>597</v>
      </c>
      <c r="F512" s="21" t="s">
        <v>629</v>
      </c>
      <c r="G512" s="22">
        <v>49.749942000000004</v>
      </c>
      <c r="H512" s="23">
        <v>252</v>
      </c>
      <c r="I512" s="21" t="s">
        <v>749</v>
      </c>
      <c r="J512" s="24">
        <v>0.5</v>
      </c>
      <c r="K512" s="25" t="s">
        <v>752</v>
      </c>
    </row>
    <row r="513" spans="2:11">
      <c r="B513" s="35">
        <v>510</v>
      </c>
      <c r="C513" s="19" t="s">
        <v>197</v>
      </c>
      <c r="D513" s="20">
        <v>40878</v>
      </c>
      <c r="E513" s="21" t="s">
        <v>597</v>
      </c>
      <c r="F513" s="21" t="s">
        <v>34</v>
      </c>
      <c r="G513" s="22">
        <v>42.382197097716002</v>
      </c>
      <c r="H513" s="23">
        <v>360</v>
      </c>
      <c r="I513" s="21" t="s">
        <v>465</v>
      </c>
      <c r="J513" s="24">
        <v>1</v>
      </c>
      <c r="K513" s="25" t="s">
        <v>751</v>
      </c>
    </row>
    <row r="514" spans="2:11">
      <c r="B514" s="35">
        <v>511</v>
      </c>
      <c r="C514" s="19" t="s">
        <v>198</v>
      </c>
      <c r="D514" s="20">
        <v>40878</v>
      </c>
      <c r="E514" s="21" t="s">
        <v>597</v>
      </c>
      <c r="F514" s="21" t="s">
        <v>630</v>
      </c>
      <c r="G514" s="22">
        <v>51.245383199999999</v>
      </c>
      <c r="H514" s="23">
        <v>224</v>
      </c>
      <c r="I514" s="21" t="s">
        <v>749</v>
      </c>
      <c r="J514" s="24">
        <v>1</v>
      </c>
      <c r="K514" s="25" t="s">
        <v>751</v>
      </c>
    </row>
    <row r="515" spans="2:11">
      <c r="B515" s="35">
        <v>512</v>
      </c>
      <c r="C515" s="19" t="s">
        <v>199</v>
      </c>
      <c r="D515" s="20">
        <v>40878</v>
      </c>
      <c r="E515" s="21" t="s">
        <v>597</v>
      </c>
      <c r="F515" s="21" t="s">
        <v>34</v>
      </c>
      <c r="G515" s="22">
        <v>93.364639199999999</v>
      </c>
      <c r="H515" s="23">
        <v>70</v>
      </c>
      <c r="I515" s="21" t="s">
        <v>834</v>
      </c>
      <c r="J515" s="24">
        <v>0.95</v>
      </c>
      <c r="K515" s="25" t="s">
        <v>751</v>
      </c>
    </row>
    <row r="516" spans="2:11">
      <c r="B516" s="35">
        <v>513</v>
      </c>
      <c r="C516" s="19" t="s">
        <v>200</v>
      </c>
      <c r="D516" s="20">
        <v>40878</v>
      </c>
      <c r="E516" s="21" t="s">
        <v>597</v>
      </c>
      <c r="F516" s="21" t="s">
        <v>26</v>
      </c>
      <c r="G516" s="22">
        <v>28.645467499999999</v>
      </c>
      <c r="H516" s="23">
        <v>195</v>
      </c>
      <c r="I516" s="21" t="s">
        <v>749</v>
      </c>
      <c r="J516" s="24">
        <v>0.92500000000000004</v>
      </c>
      <c r="K516" s="25" t="s">
        <v>751</v>
      </c>
    </row>
    <row r="517" spans="2:11">
      <c r="B517" s="35">
        <v>514</v>
      </c>
      <c r="C517" s="19" t="s">
        <v>201</v>
      </c>
      <c r="D517" s="20">
        <v>40878</v>
      </c>
      <c r="E517" s="21" t="s">
        <v>597</v>
      </c>
      <c r="F517" s="21" t="s">
        <v>629</v>
      </c>
      <c r="G517" s="22">
        <v>14.4000003136</v>
      </c>
      <c r="H517" s="23">
        <v>100</v>
      </c>
      <c r="I517" s="21" t="s">
        <v>749</v>
      </c>
      <c r="J517" s="24">
        <v>1</v>
      </c>
      <c r="K517" s="25" t="s">
        <v>751</v>
      </c>
    </row>
    <row r="518" spans="2:11">
      <c r="B518" s="35">
        <v>515</v>
      </c>
      <c r="C518" s="19" t="s">
        <v>202</v>
      </c>
      <c r="D518" s="20">
        <v>40878</v>
      </c>
      <c r="E518" s="21" t="s">
        <v>597</v>
      </c>
      <c r="F518" s="21" t="s">
        <v>629</v>
      </c>
      <c r="G518" s="22">
        <v>18.0420257</v>
      </c>
      <c r="H518" s="23">
        <v>154</v>
      </c>
      <c r="I518" s="21" t="s">
        <v>465</v>
      </c>
      <c r="J518" s="24">
        <v>0.79</v>
      </c>
      <c r="K518" s="25" t="s">
        <v>751</v>
      </c>
    </row>
    <row r="519" spans="2:11">
      <c r="B519" s="35">
        <v>516</v>
      </c>
      <c r="C519" s="19" t="s">
        <v>203</v>
      </c>
      <c r="D519" s="20">
        <v>40878</v>
      </c>
      <c r="E519" s="21" t="s">
        <v>597</v>
      </c>
      <c r="F519" s="21" t="s">
        <v>630</v>
      </c>
      <c r="G519" s="22">
        <v>113.28069599999999</v>
      </c>
      <c r="H519" s="23">
        <v>400</v>
      </c>
      <c r="I519" s="21" t="s">
        <v>749</v>
      </c>
      <c r="J519" s="24">
        <v>1</v>
      </c>
      <c r="K519" s="25" t="s">
        <v>751</v>
      </c>
    </row>
    <row r="520" spans="2:11">
      <c r="B520" s="35">
        <v>517</v>
      </c>
      <c r="C520" s="19" t="s">
        <v>204</v>
      </c>
      <c r="D520" s="20">
        <v>40878</v>
      </c>
      <c r="E520" s="21" t="s">
        <v>597</v>
      </c>
      <c r="F520" s="21" t="s">
        <v>34</v>
      </c>
      <c r="G520" s="22">
        <v>87.468925511519998</v>
      </c>
      <c r="H520" s="23">
        <v>131</v>
      </c>
      <c r="I520" s="21" t="s">
        <v>834</v>
      </c>
      <c r="J520" s="24">
        <v>0.8</v>
      </c>
      <c r="K520" s="25" t="s">
        <v>751</v>
      </c>
    </row>
    <row r="521" spans="2:11">
      <c r="B521" s="35">
        <v>518</v>
      </c>
      <c r="C521" s="19" t="s">
        <v>205</v>
      </c>
      <c r="D521" s="20">
        <v>40878</v>
      </c>
      <c r="E521" s="21" t="s">
        <v>597</v>
      </c>
      <c r="F521" s="21" t="s">
        <v>629</v>
      </c>
      <c r="G521" s="22">
        <v>43.85416</v>
      </c>
      <c r="H521" s="23">
        <v>32</v>
      </c>
      <c r="I521" s="21" t="s">
        <v>834</v>
      </c>
      <c r="J521" s="24">
        <v>1</v>
      </c>
      <c r="K521" s="25" t="s">
        <v>751</v>
      </c>
    </row>
    <row r="522" spans="2:11">
      <c r="B522" s="35">
        <v>519</v>
      </c>
      <c r="C522" s="19" t="s">
        <v>206</v>
      </c>
      <c r="D522" s="20">
        <v>40878</v>
      </c>
      <c r="E522" s="21" t="s">
        <v>597</v>
      </c>
      <c r="F522" s="21" t="s">
        <v>26</v>
      </c>
      <c r="G522" s="22">
        <v>186.47031324880001</v>
      </c>
      <c r="H522" s="23">
        <v>317</v>
      </c>
      <c r="I522" s="21" t="s">
        <v>834</v>
      </c>
      <c r="J522" s="24">
        <v>0.32500000000000001</v>
      </c>
      <c r="K522" s="25" t="s">
        <v>752</v>
      </c>
    </row>
    <row r="523" spans="2:11">
      <c r="B523" s="35">
        <v>520</v>
      </c>
      <c r="C523" s="19" t="s">
        <v>207</v>
      </c>
      <c r="D523" s="20">
        <v>40878</v>
      </c>
      <c r="E523" s="21" t="s">
        <v>597</v>
      </c>
      <c r="F523" s="21" t="s">
        <v>630</v>
      </c>
      <c r="G523" s="22">
        <v>597.23793641290501</v>
      </c>
      <c r="H523" s="23">
        <v>973</v>
      </c>
      <c r="I523" s="21" t="s">
        <v>834</v>
      </c>
      <c r="J523" s="24">
        <v>1</v>
      </c>
      <c r="K523" s="25" t="s">
        <v>751</v>
      </c>
    </row>
    <row r="524" spans="2:11">
      <c r="B524" s="35">
        <v>521</v>
      </c>
      <c r="C524" s="19" t="s">
        <v>208</v>
      </c>
      <c r="D524" s="20">
        <v>40878</v>
      </c>
      <c r="E524" s="21" t="s">
        <v>597</v>
      </c>
      <c r="F524" s="21" t="s">
        <v>630</v>
      </c>
      <c r="G524" s="22">
        <v>100.817477845</v>
      </c>
      <c r="H524" s="23">
        <v>185</v>
      </c>
      <c r="I524" s="21" t="s">
        <v>834</v>
      </c>
      <c r="J524" s="24">
        <v>1</v>
      </c>
      <c r="K524" s="25" t="s">
        <v>751</v>
      </c>
    </row>
    <row r="525" spans="2:11">
      <c r="B525" s="35">
        <v>522</v>
      </c>
      <c r="C525" s="19" t="s">
        <v>209</v>
      </c>
      <c r="D525" s="20">
        <v>40878</v>
      </c>
      <c r="E525" s="21" t="s">
        <v>597</v>
      </c>
      <c r="F525" s="21" t="s">
        <v>630</v>
      </c>
      <c r="G525" s="22">
        <v>245.60090704249998</v>
      </c>
      <c r="H525" s="23">
        <v>500</v>
      </c>
      <c r="I525" s="21" t="s">
        <v>834</v>
      </c>
      <c r="J525" s="24">
        <v>1</v>
      </c>
      <c r="K525" s="25" t="s">
        <v>751</v>
      </c>
    </row>
    <row r="526" spans="2:11">
      <c r="B526" s="35">
        <v>523</v>
      </c>
      <c r="C526" s="19" t="s">
        <v>210</v>
      </c>
      <c r="D526" s="20">
        <v>40878</v>
      </c>
      <c r="E526" s="21" t="s">
        <v>597</v>
      </c>
      <c r="F526" s="21" t="s">
        <v>632</v>
      </c>
      <c r="G526" s="22">
        <v>165.07939280639999</v>
      </c>
      <c r="H526" s="23">
        <v>126</v>
      </c>
      <c r="I526" s="21" t="s">
        <v>834</v>
      </c>
      <c r="J526" s="24">
        <v>0.8</v>
      </c>
      <c r="K526" s="25" t="s">
        <v>751</v>
      </c>
    </row>
    <row r="527" spans="2:11">
      <c r="B527" s="35">
        <v>524</v>
      </c>
      <c r="C527" s="19" t="s">
        <v>211</v>
      </c>
      <c r="D527" s="20">
        <v>40909</v>
      </c>
      <c r="E527" s="21" t="s">
        <v>598</v>
      </c>
      <c r="F527" s="21" t="s">
        <v>628</v>
      </c>
      <c r="G527" s="22">
        <v>146.80806000000015</v>
      </c>
      <c r="H527" s="23">
        <v>277</v>
      </c>
      <c r="I527" s="21" t="s">
        <v>834</v>
      </c>
      <c r="J527" s="24">
        <v>1</v>
      </c>
      <c r="K527" s="25" t="s">
        <v>751</v>
      </c>
    </row>
    <row r="528" spans="2:11">
      <c r="B528" s="35">
        <v>525</v>
      </c>
      <c r="C528" s="19" t="s">
        <v>212</v>
      </c>
      <c r="D528" s="20">
        <v>40909</v>
      </c>
      <c r="E528" s="21" t="s">
        <v>598</v>
      </c>
      <c r="F528" s="21" t="s">
        <v>628</v>
      </c>
      <c r="G528" s="22">
        <v>76.789164720000002</v>
      </c>
      <c r="H528" s="23">
        <v>314</v>
      </c>
      <c r="I528" s="21" t="s">
        <v>834</v>
      </c>
      <c r="J528" s="24">
        <v>0.66669999999999996</v>
      </c>
      <c r="K528" s="25" t="s">
        <v>751</v>
      </c>
    </row>
    <row r="529" spans="2:11">
      <c r="B529" s="35">
        <v>526</v>
      </c>
      <c r="C529" s="19" t="s">
        <v>213</v>
      </c>
      <c r="D529" s="20">
        <v>40909</v>
      </c>
      <c r="E529" s="21" t="s">
        <v>598</v>
      </c>
      <c r="F529" s="21" t="s">
        <v>26</v>
      </c>
      <c r="G529" s="22">
        <v>59.812369478400001</v>
      </c>
      <c r="H529" s="23">
        <v>192</v>
      </c>
      <c r="I529" s="21" t="s">
        <v>834</v>
      </c>
      <c r="J529" s="24">
        <v>0.92500000000000004</v>
      </c>
      <c r="K529" s="25" t="s">
        <v>751</v>
      </c>
    </row>
    <row r="530" spans="2:11">
      <c r="B530" s="35">
        <v>527</v>
      </c>
      <c r="C530" s="19" t="s">
        <v>214</v>
      </c>
      <c r="D530" s="20">
        <v>40909</v>
      </c>
      <c r="E530" s="21" t="s">
        <v>598</v>
      </c>
      <c r="F530" s="21" t="s">
        <v>628</v>
      </c>
      <c r="G530" s="22">
        <v>49.311272000000017</v>
      </c>
      <c r="H530" s="23">
        <v>128</v>
      </c>
      <c r="I530" s="21" t="s">
        <v>834</v>
      </c>
      <c r="J530" s="24">
        <v>0.75</v>
      </c>
      <c r="K530" s="25" t="s">
        <v>751</v>
      </c>
    </row>
    <row r="531" spans="2:11">
      <c r="B531" s="35">
        <v>528</v>
      </c>
      <c r="C531" s="19" t="s">
        <v>215</v>
      </c>
      <c r="D531" s="20">
        <v>40969</v>
      </c>
      <c r="E531" s="21" t="s">
        <v>598</v>
      </c>
      <c r="F531" s="21" t="s">
        <v>628</v>
      </c>
      <c r="G531" s="22">
        <v>278.0742349761793</v>
      </c>
      <c r="H531" s="23">
        <v>150</v>
      </c>
      <c r="I531" s="21" t="s">
        <v>834</v>
      </c>
      <c r="J531" s="24">
        <v>0.43</v>
      </c>
      <c r="K531" s="25" t="s">
        <v>751</v>
      </c>
    </row>
    <row r="532" spans="2:11">
      <c r="B532" s="35">
        <v>529</v>
      </c>
      <c r="C532" s="19" t="s">
        <v>216</v>
      </c>
      <c r="D532" s="20">
        <v>40969</v>
      </c>
      <c r="E532" s="21" t="s">
        <v>598</v>
      </c>
      <c r="F532" s="21" t="s">
        <v>630</v>
      </c>
      <c r="G532" s="22">
        <v>111.0765</v>
      </c>
      <c r="H532" s="23">
        <v>247</v>
      </c>
      <c r="I532" s="21" t="s">
        <v>834</v>
      </c>
      <c r="J532" s="24">
        <v>1</v>
      </c>
      <c r="K532" s="25" t="s">
        <v>751</v>
      </c>
    </row>
    <row r="533" spans="2:11">
      <c r="B533" s="35">
        <v>530</v>
      </c>
      <c r="C533" s="19" t="s">
        <v>217</v>
      </c>
      <c r="D533" s="20">
        <v>40969</v>
      </c>
      <c r="E533" s="21" t="s">
        <v>598</v>
      </c>
      <c r="F533" s="21" t="s">
        <v>630</v>
      </c>
      <c r="G533" s="22">
        <v>63.428736000000001</v>
      </c>
      <c r="H533" s="23">
        <v>218</v>
      </c>
      <c r="I533" s="21" t="s">
        <v>749</v>
      </c>
      <c r="J533" s="24">
        <v>1</v>
      </c>
      <c r="K533" s="25" t="s">
        <v>751</v>
      </c>
    </row>
    <row r="534" spans="2:11">
      <c r="B534" s="35">
        <v>531</v>
      </c>
      <c r="C534" s="19" t="s">
        <v>218</v>
      </c>
      <c r="D534" s="20">
        <v>40969</v>
      </c>
      <c r="E534" s="21" t="s">
        <v>598</v>
      </c>
      <c r="F534" s="21" t="s">
        <v>26</v>
      </c>
      <c r="G534" s="22">
        <v>41.798142336000005</v>
      </c>
      <c r="H534" s="23">
        <v>194</v>
      </c>
      <c r="I534" s="21" t="s">
        <v>749</v>
      </c>
      <c r="J534" s="24">
        <v>0.92500000000000004</v>
      </c>
      <c r="K534" s="25" t="s">
        <v>751</v>
      </c>
    </row>
    <row r="535" spans="2:11">
      <c r="B535" s="35">
        <v>532</v>
      </c>
      <c r="C535" s="19" t="s">
        <v>219</v>
      </c>
      <c r="D535" s="20">
        <v>40969</v>
      </c>
      <c r="E535" s="21" t="s">
        <v>598</v>
      </c>
      <c r="F535" s="21" t="s">
        <v>34</v>
      </c>
      <c r="G535" s="22">
        <v>33.628038793859993</v>
      </c>
      <c r="H535" s="23">
        <v>280</v>
      </c>
      <c r="I535" s="21" t="s">
        <v>465</v>
      </c>
      <c r="J535" s="24">
        <v>1</v>
      </c>
      <c r="K535" s="25" t="s">
        <v>751</v>
      </c>
    </row>
    <row r="536" spans="2:11">
      <c r="B536" s="35">
        <v>533</v>
      </c>
      <c r="C536" s="19" t="s">
        <v>220</v>
      </c>
      <c r="D536" s="20">
        <v>40969</v>
      </c>
      <c r="E536" s="21" t="s">
        <v>598</v>
      </c>
      <c r="F536" s="21" t="s">
        <v>26</v>
      </c>
      <c r="G536" s="22">
        <v>29.213928223750003</v>
      </c>
      <c r="H536" s="23">
        <v>195</v>
      </c>
      <c r="I536" s="21" t="s">
        <v>749</v>
      </c>
      <c r="J536" s="24">
        <v>0.92500000000000004</v>
      </c>
      <c r="K536" s="25" t="s">
        <v>751</v>
      </c>
    </row>
    <row r="537" spans="2:11">
      <c r="B537" s="35">
        <v>534</v>
      </c>
      <c r="C537" s="19" t="s">
        <v>221</v>
      </c>
      <c r="D537" s="20">
        <v>41000</v>
      </c>
      <c r="E537" s="21" t="s">
        <v>599</v>
      </c>
      <c r="F537" s="21" t="s">
        <v>633</v>
      </c>
      <c r="G537" s="22">
        <v>86.906386080000004</v>
      </c>
      <c r="H537" s="23">
        <v>360</v>
      </c>
      <c r="I537" s="21" t="s">
        <v>749</v>
      </c>
      <c r="J537" s="24">
        <v>1</v>
      </c>
      <c r="K537" s="25" t="s">
        <v>751</v>
      </c>
    </row>
    <row r="538" spans="2:11">
      <c r="B538" s="35">
        <v>535</v>
      </c>
      <c r="C538" s="19" t="s">
        <v>222</v>
      </c>
      <c r="D538" s="20">
        <v>41000</v>
      </c>
      <c r="E538" s="21" t="s">
        <v>599</v>
      </c>
      <c r="F538" s="21" t="s">
        <v>630</v>
      </c>
      <c r="G538" s="22">
        <f>71343000/1000000</f>
        <v>71.343000000000004</v>
      </c>
      <c r="H538" s="23">
        <v>60</v>
      </c>
      <c r="I538" s="21" t="s">
        <v>834</v>
      </c>
      <c r="J538" s="24">
        <v>0.5</v>
      </c>
      <c r="K538" s="25" t="s">
        <v>751</v>
      </c>
    </row>
    <row r="539" spans="2:11">
      <c r="B539" s="35">
        <v>536</v>
      </c>
      <c r="C539" s="19" t="s">
        <v>736</v>
      </c>
      <c r="D539" s="20">
        <v>41000</v>
      </c>
      <c r="E539" s="21" t="s">
        <v>599</v>
      </c>
      <c r="F539" s="21" t="s">
        <v>628</v>
      </c>
      <c r="G539" s="22">
        <f>51911317.1136/1000000</f>
        <v>51.911317113599999</v>
      </c>
      <c r="H539" s="23">
        <v>126</v>
      </c>
      <c r="I539" s="21" t="s">
        <v>834</v>
      </c>
      <c r="J539" s="24">
        <v>1</v>
      </c>
      <c r="K539" s="25" t="s">
        <v>751</v>
      </c>
    </row>
    <row r="540" spans="2:11">
      <c r="B540" s="35">
        <v>537</v>
      </c>
      <c r="C540" s="19" t="s">
        <v>223</v>
      </c>
      <c r="D540" s="20">
        <v>41000</v>
      </c>
      <c r="E540" s="21" t="s">
        <v>599</v>
      </c>
      <c r="F540" s="21" t="s">
        <v>632</v>
      </c>
      <c r="G540" s="22">
        <v>49.312534401000001</v>
      </c>
      <c r="H540" s="23">
        <v>309</v>
      </c>
      <c r="I540" s="21" t="s">
        <v>749</v>
      </c>
      <c r="J540" s="24">
        <v>0.5</v>
      </c>
      <c r="K540" s="25" t="s">
        <v>752</v>
      </c>
    </row>
    <row r="541" spans="2:11">
      <c r="B541" s="35">
        <v>538</v>
      </c>
      <c r="C541" s="19" t="s">
        <v>466</v>
      </c>
      <c r="D541" s="20">
        <v>41030</v>
      </c>
      <c r="E541" s="21" t="s">
        <v>599</v>
      </c>
      <c r="F541" s="21" t="s">
        <v>628</v>
      </c>
      <c r="G541" s="22">
        <v>111.579724044</v>
      </c>
      <c r="H541" s="23">
        <v>367</v>
      </c>
      <c r="I541" s="21" t="s">
        <v>749</v>
      </c>
      <c r="J541" s="24">
        <v>0.5</v>
      </c>
      <c r="K541" s="25" t="s">
        <v>752</v>
      </c>
    </row>
    <row r="542" spans="2:11">
      <c r="B542" s="35">
        <v>539</v>
      </c>
      <c r="C542" s="19" t="s">
        <v>224</v>
      </c>
      <c r="D542" s="20">
        <v>41030</v>
      </c>
      <c r="E542" s="21" t="s">
        <v>599</v>
      </c>
      <c r="F542" s="21" t="s">
        <v>628</v>
      </c>
      <c r="G542" s="22">
        <v>84.11081999999999</v>
      </c>
      <c r="H542" s="23">
        <v>70</v>
      </c>
      <c r="I542" s="21" t="s">
        <v>834</v>
      </c>
      <c r="J542" s="24">
        <v>1</v>
      </c>
      <c r="K542" s="25" t="s">
        <v>751</v>
      </c>
    </row>
    <row r="543" spans="2:11">
      <c r="B543" s="35">
        <v>540</v>
      </c>
      <c r="C543" s="19" t="s">
        <v>225</v>
      </c>
      <c r="D543" s="20">
        <v>41030</v>
      </c>
      <c r="E543" s="21" t="s">
        <v>599</v>
      </c>
      <c r="F543" s="21" t="s">
        <v>628</v>
      </c>
      <c r="G543" s="22">
        <v>71.447256400000001</v>
      </c>
      <c r="H543" s="23">
        <v>236</v>
      </c>
      <c r="I543" s="21" t="s">
        <v>465</v>
      </c>
      <c r="J543" s="24">
        <v>1</v>
      </c>
      <c r="K543" s="25" t="s">
        <v>751</v>
      </c>
    </row>
    <row r="544" spans="2:11">
      <c r="B544" s="35">
        <v>541</v>
      </c>
      <c r="C544" s="19" t="s">
        <v>467</v>
      </c>
      <c r="D544" s="20">
        <v>41030</v>
      </c>
      <c r="E544" s="21" t="s">
        <v>599</v>
      </c>
      <c r="F544" s="21" t="s">
        <v>630</v>
      </c>
      <c r="G544" s="22">
        <v>60.207840700000006</v>
      </c>
      <c r="H544" s="23">
        <v>284</v>
      </c>
      <c r="I544" s="21" t="s">
        <v>749</v>
      </c>
      <c r="J544" s="24">
        <v>1</v>
      </c>
      <c r="K544" s="25" t="s">
        <v>751</v>
      </c>
    </row>
    <row r="545" spans="2:11">
      <c r="B545" s="35">
        <v>542</v>
      </c>
      <c r="C545" s="19" t="s">
        <v>468</v>
      </c>
      <c r="D545" s="20">
        <v>41030</v>
      </c>
      <c r="E545" s="21" t="s">
        <v>599</v>
      </c>
      <c r="F545" s="21" t="s">
        <v>630</v>
      </c>
      <c r="G545" s="22">
        <v>44.508108174600004</v>
      </c>
      <c r="H545" s="23">
        <v>298</v>
      </c>
      <c r="I545" s="21" t="s">
        <v>465</v>
      </c>
      <c r="J545" s="24">
        <v>0.79</v>
      </c>
      <c r="K545" s="25" t="s">
        <v>751</v>
      </c>
    </row>
    <row r="546" spans="2:11">
      <c r="B546" s="35">
        <v>543</v>
      </c>
      <c r="C546" s="19" t="s">
        <v>469</v>
      </c>
      <c r="D546" s="20">
        <v>41030</v>
      </c>
      <c r="E546" s="21" t="s">
        <v>599</v>
      </c>
      <c r="F546" s="21" t="s">
        <v>628</v>
      </c>
      <c r="G546" s="22">
        <v>27.937499330000001</v>
      </c>
      <c r="H546" s="23">
        <v>260</v>
      </c>
      <c r="I546" s="21" t="s">
        <v>749</v>
      </c>
      <c r="J546" s="24">
        <v>0.375</v>
      </c>
      <c r="K546" s="25" t="s">
        <v>752</v>
      </c>
    </row>
    <row r="547" spans="2:11">
      <c r="B547" s="35">
        <v>544</v>
      </c>
      <c r="C547" s="19" t="s">
        <v>226</v>
      </c>
      <c r="D547" s="20">
        <v>41061</v>
      </c>
      <c r="E547" s="21" t="s">
        <v>599</v>
      </c>
      <c r="F547" s="21" t="s">
        <v>628</v>
      </c>
      <c r="G547" s="22">
        <v>153.76415</v>
      </c>
      <c r="H547" s="23">
        <v>277</v>
      </c>
      <c r="I547" s="21" t="s">
        <v>834</v>
      </c>
      <c r="J547" s="24">
        <v>1</v>
      </c>
      <c r="K547" s="25" t="s">
        <v>751</v>
      </c>
    </row>
    <row r="548" spans="2:11">
      <c r="B548" s="35">
        <v>545</v>
      </c>
      <c r="C548" s="19" t="s">
        <v>470</v>
      </c>
      <c r="D548" s="20">
        <v>41061</v>
      </c>
      <c r="E548" s="21" t="s">
        <v>599</v>
      </c>
      <c r="F548" s="21" t="s">
        <v>632</v>
      </c>
      <c r="G548" s="22">
        <v>125.82170595238095</v>
      </c>
      <c r="H548" s="23">
        <v>112</v>
      </c>
      <c r="I548" s="21" t="s">
        <v>834</v>
      </c>
      <c r="J548" s="24">
        <v>0.5</v>
      </c>
      <c r="K548" s="25" t="s">
        <v>752</v>
      </c>
    </row>
    <row r="549" spans="2:11">
      <c r="B549" s="35">
        <v>546</v>
      </c>
      <c r="C549" s="19" t="s">
        <v>471</v>
      </c>
      <c r="D549" s="20">
        <v>41061</v>
      </c>
      <c r="E549" s="21" t="s">
        <v>599</v>
      </c>
      <c r="F549" s="21" t="s">
        <v>632</v>
      </c>
      <c r="G549" s="22">
        <v>58.983475585600011</v>
      </c>
      <c r="H549" s="23">
        <v>29</v>
      </c>
      <c r="I549" s="21" t="s">
        <v>834</v>
      </c>
      <c r="J549" s="24">
        <v>0.5</v>
      </c>
      <c r="K549" s="25" t="s">
        <v>752</v>
      </c>
    </row>
    <row r="550" spans="2:11">
      <c r="B550" s="35">
        <v>547</v>
      </c>
      <c r="C550" s="19" t="s">
        <v>227</v>
      </c>
      <c r="D550" s="20">
        <v>41076</v>
      </c>
      <c r="E550" s="21" t="s">
        <v>599</v>
      </c>
      <c r="F550" s="21" t="s">
        <v>633</v>
      </c>
      <c r="G550" s="22">
        <v>91.594188000000003</v>
      </c>
      <c r="H550" s="23">
        <v>360</v>
      </c>
      <c r="I550" s="21" t="s">
        <v>749</v>
      </c>
      <c r="J550" s="24">
        <v>1</v>
      </c>
      <c r="K550" s="25" t="s">
        <v>751</v>
      </c>
    </row>
    <row r="551" spans="2:11">
      <c r="B551" s="35">
        <v>548</v>
      </c>
      <c r="C551" s="19" t="s">
        <v>472</v>
      </c>
      <c r="D551" s="20">
        <v>41091</v>
      </c>
      <c r="E551" s="21" t="s">
        <v>600</v>
      </c>
      <c r="F551" s="21" t="s">
        <v>629</v>
      </c>
      <c r="G551" s="22">
        <f>66634782/1000000</f>
        <v>66.634782000000001</v>
      </c>
      <c r="H551" s="23">
        <v>564</v>
      </c>
      <c r="I551" s="21" t="s">
        <v>834</v>
      </c>
      <c r="J551" s="24">
        <v>0.31</v>
      </c>
      <c r="K551" s="25" t="s">
        <v>751</v>
      </c>
    </row>
    <row r="552" spans="2:11">
      <c r="B552" s="35">
        <v>549</v>
      </c>
      <c r="C552" s="19" t="s">
        <v>473</v>
      </c>
      <c r="D552" s="20">
        <v>41091</v>
      </c>
      <c r="E552" s="21" t="s">
        <v>600</v>
      </c>
      <c r="F552" s="21" t="s">
        <v>633</v>
      </c>
      <c r="G552" s="22">
        <v>35.236992000000001</v>
      </c>
      <c r="H552" s="23">
        <v>48</v>
      </c>
      <c r="I552" s="21" t="s">
        <v>834</v>
      </c>
      <c r="J552" s="24">
        <v>1</v>
      </c>
      <c r="K552" s="25" t="s">
        <v>751</v>
      </c>
    </row>
    <row r="553" spans="2:11">
      <c r="B553" s="35">
        <v>550</v>
      </c>
      <c r="C553" s="19" t="s">
        <v>474</v>
      </c>
      <c r="D553" s="20">
        <v>41091</v>
      </c>
      <c r="E553" s="21" t="s">
        <v>600</v>
      </c>
      <c r="F553" s="21" t="s">
        <v>630</v>
      </c>
      <c r="G553" s="22">
        <v>46.34561085</v>
      </c>
      <c r="H553" s="23">
        <v>248</v>
      </c>
      <c r="I553" s="21" t="s">
        <v>749</v>
      </c>
      <c r="J553" s="24">
        <v>1</v>
      </c>
      <c r="K553" s="25" t="s">
        <v>751</v>
      </c>
    </row>
    <row r="554" spans="2:11">
      <c r="B554" s="35">
        <v>551</v>
      </c>
      <c r="C554" s="19" t="s">
        <v>475</v>
      </c>
      <c r="D554" s="20">
        <v>41091</v>
      </c>
      <c r="E554" s="21" t="s">
        <v>600</v>
      </c>
      <c r="F554" s="21" t="s">
        <v>630</v>
      </c>
      <c r="G554" s="22">
        <v>61.716352370400003</v>
      </c>
      <c r="H554" s="23">
        <v>104</v>
      </c>
      <c r="I554" s="21" t="s">
        <v>834</v>
      </c>
      <c r="J554" s="24">
        <v>0.45299999999999996</v>
      </c>
      <c r="K554" s="25" t="s">
        <v>751</v>
      </c>
    </row>
    <row r="555" spans="2:11">
      <c r="B555" s="35">
        <v>552</v>
      </c>
      <c r="C555" s="19" t="s">
        <v>476</v>
      </c>
      <c r="D555" s="20">
        <v>41091</v>
      </c>
      <c r="E555" s="21" t="s">
        <v>600</v>
      </c>
      <c r="F555" s="21" t="s">
        <v>630</v>
      </c>
      <c r="G555" s="22">
        <v>46.461654957599997</v>
      </c>
      <c r="H555" s="23">
        <v>106</v>
      </c>
      <c r="I555" s="21" t="s">
        <v>834</v>
      </c>
      <c r="J555" s="24">
        <v>0.4</v>
      </c>
      <c r="K555" s="25" t="s">
        <v>751</v>
      </c>
    </row>
    <row r="556" spans="2:11">
      <c r="B556" s="35">
        <v>553</v>
      </c>
      <c r="C556" s="19" t="s">
        <v>477</v>
      </c>
      <c r="D556" s="20">
        <v>41091</v>
      </c>
      <c r="E556" s="21" t="s">
        <v>600</v>
      </c>
      <c r="F556" s="21" t="s">
        <v>34</v>
      </c>
      <c r="G556" s="22">
        <v>54.523874999999997</v>
      </c>
      <c r="H556" s="23">
        <v>186</v>
      </c>
      <c r="I556" s="21" t="s">
        <v>465</v>
      </c>
      <c r="J556" s="24">
        <v>1</v>
      </c>
      <c r="K556" s="25" t="s">
        <v>751</v>
      </c>
    </row>
    <row r="557" spans="2:11">
      <c r="B557" s="35">
        <v>554</v>
      </c>
      <c r="C557" s="19" t="s">
        <v>478</v>
      </c>
      <c r="D557" s="20">
        <v>41091</v>
      </c>
      <c r="E557" s="21" t="s">
        <v>600</v>
      </c>
      <c r="F557" s="21" t="s">
        <v>34</v>
      </c>
      <c r="G557" s="22">
        <v>45.900756000000001</v>
      </c>
      <c r="H557" s="23">
        <v>192</v>
      </c>
      <c r="I557" s="21" t="s">
        <v>749</v>
      </c>
      <c r="J557" s="24">
        <v>0.95</v>
      </c>
      <c r="K557" s="25" t="s">
        <v>751</v>
      </c>
    </row>
    <row r="558" spans="2:11">
      <c r="B558" s="35">
        <v>555</v>
      </c>
      <c r="C558" s="19" t="s">
        <v>479</v>
      </c>
      <c r="D558" s="20">
        <v>41122</v>
      </c>
      <c r="E558" s="21" t="s">
        <v>600</v>
      </c>
      <c r="F558" s="21" t="s">
        <v>628</v>
      </c>
      <c r="G558" s="22">
        <v>86.398981599999999</v>
      </c>
      <c r="H558" s="23">
        <v>202</v>
      </c>
      <c r="I558" s="21" t="s">
        <v>834</v>
      </c>
      <c r="J558" s="24">
        <v>1</v>
      </c>
      <c r="K558" s="25" t="s">
        <v>751</v>
      </c>
    </row>
    <row r="559" spans="2:11">
      <c r="B559" s="35">
        <v>556</v>
      </c>
      <c r="C559" s="19" t="s">
        <v>480</v>
      </c>
      <c r="D559" s="20">
        <v>41122</v>
      </c>
      <c r="E559" s="21" t="s">
        <v>600</v>
      </c>
      <c r="F559" s="21" t="s">
        <v>630</v>
      </c>
      <c r="G559" s="22">
        <v>42.754236299999995</v>
      </c>
      <c r="H559" s="23">
        <v>138</v>
      </c>
      <c r="I559" s="21" t="s">
        <v>749</v>
      </c>
      <c r="J559" s="24">
        <v>1</v>
      </c>
      <c r="K559" s="25" t="s">
        <v>751</v>
      </c>
    </row>
    <row r="560" spans="2:11">
      <c r="B560" s="35">
        <v>557</v>
      </c>
      <c r="C560" s="19" t="s">
        <v>481</v>
      </c>
      <c r="D560" s="20">
        <v>41122</v>
      </c>
      <c r="E560" s="21" t="s">
        <v>600</v>
      </c>
      <c r="F560" s="21" t="s">
        <v>630</v>
      </c>
      <c r="G560" s="22">
        <v>58.796819992799996</v>
      </c>
      <c r="H560" s="23">
        <v>384</v>
      </c>
      <c r="I560" s="21" t="s">
        <v>749</v>
      </c>
      <c r="J560" s="24">
        <v>1</v>
      </c>
      <c r="K560" s="25" t="s">
        <v>751</v>
      </c>
    </row>
    <row r="561" spans="2:11">
      <c r="B561" s="35">
        <v>558</v>
      </c>
      <c r="C561" s="19" t="s">
        <v>482</v>
      </c>
      <c r="D561" s="20">
        <v>41122</v>
      </c>
      <c r="E561" s="21" t="s">
        <v>600</v>
      </c>
      <c r="F561" s="21" t="s">
        <v>629</v>
      </c>
      <c r="G561" s="22">
        <v>79.564331050799993</v>
      </c>
      <c r="H561" s="23">
        <v>206</v>
      </c>
      <c r="I561" s="21" t="s">
        <v>834</v>
      </c>
      <c r="J561" s="24">
        <v>1</v>
      </c>
      <c r="K561" s="25" t="s">
        <v>751</v>
      </c>
    </row>
    <row r="562" spans="2:11">
      <c r="B562" s="35">
        <v>559</v>
      </c>
      <c r="C562" s="19" t="s">
        <v>483</v>
      </c>
      <c r="D562" s="20">
        <v>41122</v>
      </c>
      <c r="E562" s="21" t="s">
        <v>600</v>
      </c>
      <c r="F562" s="21" t="s">
        <v>630</v>
      </c>
      <c r="G562" s="22">
        <v>114.48375325952</v>
      </c>
      <c r="H562" s="23">
        <v>60</v>
      </c>
      <c r="I562" s="21" t="s">
        <v>834</v>
      </c>
      <c r="J562" s="24">
        <v>0.5</v>
      </c>
      <c r="K562" s="25" t="s">
        <v>751</v>
      </c>
    </row>
    <row r="563" spans="2:11">
      <c r="B563" s="35">
        <v>560</v>
      </c>
      <c r="C563" s="19" t="s">
        <v>484</v>
      </c>
      <c r="D563" s="20">
        <v>41122</v>
      </c>
      <c r="E563" s="21" t="s">
        <v>600</v>
      </c>
      <c r="F563" s="21" t="s">
        <v>630</v>
      </c>
      <c r="G563" s="22">
        <v>18.528001590600002</v>
      </c>
      <c r="H563" s="23">
        <v>180</v>
      </c>
      <c r="I563" s="21" t="s">
        <v>465</v>
      </c>
      <c r="J563" s="24">
        <v>0.5</v>
      </c>
      <c r="K563" s="25" t="s">
        <v>752</v>
      </c>
    </row>
    <row r="564" spans="2:11">
      <c r="B564" s="35">
        <v>561</v>
      </c>
      <c r="C564" s="19" t="s">
        <v>486</v>
      </c>
      <c r="D564" s="20">
        <v>41153</v>
      </c>
      <c r="E564" s="21" t="s">
        <v>600</v>
      </c>
      <c r="F564" s="21" t="s">
        <v>628</v>
      </c>
      <c r="G564" s="22">
        <v>72.367410000000007</v>
      </c>
      <c r="H564" s="23">
        <v>70</v>
      </c>
      <c r="I564" s="21" t="s">
        <v>834</v>
      </c>
      <c r="J564" s="24">
        <v>1</v>
      </c>
      <c r="K564" s="25" t="s">
        <v>751</v>
      </c>
    </row>
    <row r="565" spans="2:11">
      <c r="B565" s="35">
        <v>562</v>
      </c>
      <c r="C565" s="19" t="s">
        <v>487</v>
      </c>
      <c r="D565" s="20">
        <v>41153</v>
      </c>
      <c r="E565" s="21" t="s">
        <v>600</v>
      </c>
      <c r="F565" s="21" t="s">
        <v>34</v>
      </c>
      <c r="G565" s="22">
        <v>79.908585395999992</v>
      </c>
      <c r="H565" s="23">
        <v>28</v>
      </c>
      <c r="I565" s="21" t="s">
        <v>834</v>
      </c>
      <c r="J565" s="24">
        <v>0.4</v>
      </c>
      <c r="K565" s="25" t="s">
        <v>751</v>
      </c>
    </row>
    <row r="566" spans="2:11">
      <c r="B566" s="35">
        <v>563</v>
      </c>
      <c r="C566" s="19" t="s">
        <v>488</v>
      </c>
      <c r="D566" s="20">
        <v>41153</v>
      </c>
      <c r="E566" s="21" t="s">
        <v>600</v>
      </c>
      <c r="F566" s="21" t="s">
        <v>630</v>
      </c>
      <c r="G566" s="22">
        <v>117.28502959999999</v>
      </c>
      <c r="H566" s="23">
        <v>46</v>
      </c>
      <c r="I566" s="21" t="s">
        <v>834</v>
      </c>
      <c r="J566" s="24">
        <v>0.49450000000000005</v>
      </c>
      <c r="K566" s="25" t="s">
        <v>751</v>
      </c>
    </row>
    <row r="567" spans="2:11">
      <c r="B567" s="35">
        <v>564</v>
      </c>
      <c r="C567" s="19" t="s">
        <v>489</v>
      </c>
      <c r="D567" s="20">
        <v>41153</v>
      </c>
      <c r="E567" s="21" t="s">
        <v>600</v>
      </c>
      <c r="F567" s="21" t="s">
        <v>630</v>
      </c>
      <c r="G567" s="22">
        <v>51.667368000000003</v>
      </c>
      <c r="H567" s="23">
        <v>320</v>
      </c>
      <c r="I567" s="21" t="s">
        <v>465</v>
      </c>
      <c r="J567" s="24">
        <v>0.79</v>
      </c>
      <c r="K567" s="25" t="s">
        <v>751</v>
      </c>
    </row>
    <row r="568" spans="2:11">
      <c r="B568" s="35">
        <v>565</v>
      </c>
      <c r="C568" s="19" t="s">
        <v>490</v>
      </c>
      <c r="D568" s="20">
        <v>41153</v>
      </c>
      <c r="E568" s="21" t="s">
        <v>600</v>
      </c>
      <c r="F568" s="21" t="s">
        <v>630</v>
      </c>
      <c r="G568" s="22">
        <v>88.09263648000001</v>
      </c>
      <c r="H568" s="23">
        <v>568</v>
      </c>
      <c r="I568" s="21" t="s">
        <v>749</v>
      </c>
      <c r="J568" s="24">
        <v>0.25</v>
      </c>
      <c r="K568" s="25" t="s">
        <v>752</v>
      </c>
    </row>
    <row r="569" spans="2:11">
      <c r="B569" s="35">
        <v>566</v>
      </c>
      <c r="C569" s="19" t="s">
        <v>491</v>
      </c>
      <c r="D569" s="20">
        <v>41153</v>
      </c>
      <c r="E569" s="21" t="s">
        <v>600</v>
      </c>
      <c r="F569" s="21" t="s">
        <v>628</v>
      </c>
      <c r="G569" s="22">
        <v>67.977143999999996</v>
      </c>
      <c r="H569" s="23">
        <v>444</v>
      </c>
      <c r="I569" s="21" t="s">
        <v>749</v>
      </c>
      <c r="J569" s="24">
        <v>0.75</v>
      </c>
      <c r="K569" s="25" t="s">
        <v>752</v>
      </c>
    </row>
    <row r="570" spans="2:11">
      <c r="B570" s="35">
        <v>567</v>
      </c>
      <c r="C570" s="19" t="s">
        <v>492</v>
      </c>
      <c r="D570" s="20">
        <v>41153</v>
      </c>
      <c r="E570" s="21" t="s">
        <v>600</v>
      </c>
      <c r="F570" s="21" t="s">
        <v>630</v>
      </c>
      <c r="G570" s="22">
        <v>139.72153599999999</v>
      </c>
      <c r="H570" s="23">
        <v>292</v>
      </c>
      <c r="I570" s="21" t="s">
        <v>749</v>
      </c>
      <c r="J570" s="24">
        <v>0.25</v>
      </c>
      <c r="K570" s="25" t="s">
        <v>752</v>
      </c>
    </row>
    <row r="571" spans="2:11">
      <c r="B571" s="35">
        <v>568</v>
      </c>
      <c r="C571" s="19" t="s">
        <v>485</v>
      </c>
      <c r="D571" s="20">
        <v>41153</v>
      </c>
      <c r="E571" s="21" t="s">
        <v>600</v>
      </c>
      <c r="F571" s="21" t="s">
        <v>629</v>
      </c>
      <c r="G571" s="22">
        <v>143.34299999999999</v>
      </c>
      <c r="H571" s="23">
        <v>660</v>
      </c>
      <c r="I571" s="21" t="s">
        <v>834</v>
      </c>
      <c r="J571" s="24">
        <v>0.15</v>
      </c>
      <c r="K571" s="25" t="s">
        <v>751</v>
      </c>
    </row>
    <row r="572" spans="2:11">
      <c r="B572" s="35">
        <v>569</v>
      </c>
      <c r="C572" s="19" t="s">
        <v>493</v>
      </c>
      <c r="D572" s="20">
        <v>41183</v>
      </c>
      <c r="E572" s="21" t="s">
        <v>601</v>
      </c>
      <c r="F572" s="21" t="s">
        <v>628</v>
      </c>
      <c r="G572" s="22">
        <v>76.317433719999997</v>
      </c>
      <c r="H572" s="23">
        <v>228</v>
      </c>
      <c r="I572" s="21" t="s">
        <v>749</v>
      </c>
      <c r="J572" s="24">
        <v>1</v>
      </c>
      <c r="K572" s="25" t="s">
        <v>751</v>
      </c>
    </row>
    <row r="573" spans="2:11">
      <c r="B573" s="35">
        <v>570</v>
      </c>
      <c r="C573" s="19" t="s">
        <v>494</v>
      </c>
      <c r="D573" s="20">
        <v>41183</v>
      </c>
      <c r="E573" s="21" t="s">
        <v>601</v>
      </c>
      <c r="F573" s="21" t="s">
        <v>630</v>
      </c>
      <c r="G573" s="22">
        <v>42.311236800000003</v>
      </c>
      <c r="H573" s="23">
        <v>340</v>
      </c>
      <c r="I573" s="21" t="s">
        <v>465</v>
      </c>
      <c r="J573" s="24">
        <v>0.4</v>
      </c>
      <c r="K573" s="25" t="s">
        <v>752</v>
      </c>
    </row>
    <row r="574" spans="2:11">
      <c r="B574" s="35">
        <v>571</v>
      </c>
      <c r="C574" s="19" t="s">
        <v>495</v>
      </c>
      <c r="D574" s="20">
        <v>41183</v>
      </c>
      <c r="E574" s="21" t="s">
        <v>601</v>
      </c>
      <c r="F574" s="21" t="s">
        <v>630</v>
      </c>
      <c r="G574" s="22">
        <v>47.101911999999999</v>
      </c>
      <c r="H574" s="23">
        <v>282</v>
      </c>
      <c r="I574" s="21" t="s">
        <v>465</v>
      </c>
      <c r="J574" s="24">
        <v>0.79</v>
      </c>
      <c r="K574" s="25" t="s">
        <v>751</v>
      </c>
    </row>
    <row r="575" spans="2:11">
      <c r="B575" s="35">
        <v>572</v>
      </c>
      <c r="C575" s="19" t="s">
        <v>496</v>
      </c>
      <c r="D575" s="20">
        <v>41183</v>
      </c>
      <c r="E575" s="21" t="s">
        <v>601</v>
      </c>
      <c r="F575" s="21" t="s">
        <v>628</v>
      </c>
      <c r="G575" s="22">
        <v>52.738267999999991</v>
      </c>
      <c r="H575" s="23">
        <v>412</v>
      </c>
      <c r="I575" s="21" t="s">
        <v>749</v>
      </c>
      <c r="J575" s="24">
        <v>0.5</v>
      </c>
      <c r="K575" s="25" t="s">
        <v>752</v>
      </c>
    </row>
    <row r="576" spans="2:11">
      <c r="B576" s="35">
        <v>573</v>
      </c>
      <c r="C576" s="19" t="s">
        <v>497</v>
      </c>
      <c r="D576" s="20">
        <v>41214</v>
      </c>
      <c r="E576" s="21" t="s">
        <v>601</v>
      </c>
      <c r="F576" s="21" t="s">
        <v>34</v>
      </c>
      <c r="G576" s="22">
        <v>114.668404</v>
      </c>
      <c r="H576" s="23">
        <v>189</v>
      </c>
      <c r="I576" s="21" t="s">
        <v>834</v>
      </c>
      <c r="J576" s="24">
        <v>1</v>
      </c>
      <c r="K576" s="25" t="s">
        <v>751</v>
      </c>
    </row>
    <row r="577" spans="2:11">
      <c r="B577" s="35">
        <v>574</v>
      </c>
      <c r="C577" s="19" t="s">
        <v>498</v>
      </c>
      <c r="D577" s="20">
        <v>41214</v>
      </c>
      <c r="E577" s="21" t="s">
        <v>601</v>
      </c>
      <c r="F577" s="21" t="s">
        <v>630</v>
      </c>
      <c r="G577" s="22">
        <v>22.5</v>
      </c>
      <c r="H577" s="23">
        <v>150</v>
      </c>
      <c r="I577" s="21" t="s">
        <v>749</v>
      </c>
      <c r="J577" s="24">
        <v>1</v>
      </c>
      <c r="K577" s="25" t="s">
        <v>751</v>
      </c>
    </row>
    <row r="578" spans="2:11">
      <c r="B578" s="35">
        <v>575</v>
      </c>
      <c r="C578" s="19" t="s">
        <v>499</v>
      </c>
      <c r="D578" s="20">
        <v>41214</v>
      </c>
      <c r="E578" s="21" t="s">
        <v>601</v>
      </c>
      <c r="F578" s="21" t="s">
        <v>630</v>
      </c>
      <c r="G578" s="22">
        <v>55.219090449999953</v>
      </c>
      <c r="H578" s="23">
        <v>198</v>
      </c>
      <c r="I578" s="21" t="s">
        <v>749</v>
      </c>
      <c r="J578" s="24">
        <v>1</v>
      </c>
      <c r="K578" s="25" t="s">
        <v>751</v>
      </c>
    </row>
    <row r="579" spans="2:11">
      <c r="B579" s="35">
        <v>576</v>
      </c>
      <c r="C579" s="19" t="s">
        <v>500</v>
      </c>
      <c r="D579" s="20">
        <v>41214</v>
      </c>
      <c r="E579" s="21" t="s">
        <v>601</v>
      </c>
      <c r="F579" s="21" t="s">
        <v>630</v>
      </c>
      <c r="G579" s="22">
        <v>81.693875445128924</v>
      </c>
      <c r="H579" s="23">
        <v>300</v>
      </c>
      <c r="I579" s="21" t="s">
        <v>749</v>
      </c>
      <c r="J579" s="24">
        <v>1</v>
      </c>
      <c r="K579" s="25" t="s">
        <v>751</v>
      </c>
    </row>
    <row r="580" spans="2:11">
      <c r="B580" s="35">
        <v>577</v>
      </c>
      <c r="C580" s="19" t="s">
        <v>501</v>
      </c>
      <c r="D580" s="20">
        <v>41214</v>
      </c>
      <c r="E580" s="21" t="s">
        <v>601</v>
      </c>
      <c r="F580" s="21" t="s">
        <v>628</v>
      </c>
      <c r="G580" s="22">
        <v>65.157094305599998</v>
      </c>
      <c r="H580" s="23">
        <v>60</v>
      </c>
      <c r="I580" s="21" t="s">
        <v>834</v>
      </c>
      <c r="J580" s="24">
        <v>1</v>
      </c>
      <c r="K580" s="25" t="s">
        <v>751</v>
      </c>
    </row>
    <row r="581" spans="2:11">
      <c r="B581" s="35">
        <v>578</v>
      </c>
      <c r="C581" s="19" t="s">
        <v>502</v>
      </c>
      <c r="D581" s="20">
        <v>41214</v>
      </c>
      <c r="E581" s="21" t="s">
        <v>601</v>
      </c>
      <c r="F581" s="21" t="s">
        <v>628</v>
      </c>
      <c r="G581" s="22">
        <v>48.362672250000003</v>
      </c>
      <c r="H581" s="23">
        <v>164</v>
      </c>
      <c r="I581" s="21" t="s">
        <v>465</v>
      </c>
      <c r="J581" s="24">
        <v>1</v>
      </c>
      <c r="K581" s="25" t="s">
        <v>751</v>
      </c>
    </row>
    <row r="582" spans="2:11">
      <c r="B582" s="35">
        <v>579</v>
      </c>
      <c r="C582" s="19" t="s">
        <v>503</v>
      </c>
      <c r="D582" s="20">
        <v>41214</v>
      </c>
      <c r="E582" s="21" t="s">
        <v>601</v>
      </c>
      <c r="F582" s="21" t="s">
        <v>628</v>
      </c>
      <c r="G582" s="22">
        <v>36.018601260738052</v>
      </c>
      <c r="H582" s="23">
        <v>190</v>
      </c>
      <c r="I582" s="21" t="s">
        <v>749</v>
      </c>
      <c r="J582" s="24">
        <v>0.5</v>
      </c>
      <c r="K582" s="25" t="s">
        <v>752</v>
      </c>
    </row>
    <row r="583" spans="2:11">
      <c r="B583" s="35">
        <v>580</v>
      </c>
      <c r="C583" s="19" t="s">
        <v>504</v>
      </c>
      <c r="D583" s="20">
        <v>41214</v>
      </c>
      <c r="E583" s="21" t="s">
        <v>601</v>
      </c>
      <c r="F583" s="21" t="s">
        <v>630</v>
      </c>
      <c r="G583" s="22">
        <v>69.657947500000006</v>
      </c>
      <c r="H583" s="23">
        <v>250</v>
      </c>
      <c r="I583" s="21" t="s">
        <v>834</v>
      </c>
      <c r="J583" s="24">
        <v>0.4945</v>
      </c>
      <c r="K583" s="25" t="s">
        <v>751</v>
      </c>
    </row>
    <row r="584" spans="2:11">
      <c r="B584" s="35">
        <v>581</v>
      </c>
      <c r="C584" s="19" t="s">
        <v>505</v>
      </c>
      <c r="D584" s="20">
        <v>41214</v>
      </c>
      <c r="E584" s="21" t="s">
        <v>601</v>
      </c>
      <c r="F584" s="21" t="s">
        <v>630</v>
      </c>
      <c r="G584" s="22">
        <v>82.172991199999998</v>
      </c>
      <c r="H584" s="23">
        <v>132</v>
      </c>
      <c r="I584" s="21" t="s">
        <v>834</v>
      </c>
      <c r="J584" s="24">
        <v>0.4945</v>
      </c>
      <c r="K584" s="25" t="s">
        <v>751</v>
      </c>
    </row>
    <row r="585" spans="2:11">
      <c r="B585" s="35">
        <v>582</v>
      </c>
      <c r="C585" s="19" t="s">
        <v>506</v>
      </c>
      <c r="D585" s="20">
        <v>41244</v>
      </c>
      <c r="E585" s="21" t="s">
        <v>601</v>
      </c>
      <c r="F585" s="21" t="s">
        <v>630</v>
      </c>
      <c r="G585" s="22">
        <v>64.9099152</v>
      </c>
      <c r="H585" s="23">
        <v>106</v>
      </c>
      <c r="I585" s="21" t="s">
        <v>834</v>
      </c>
      <c r="J585" s="24">
        <v>0.69199999999999995</v>
      </c>
      <c r="K585" s="25" t="s">
        <v>751</v>
      </c>
    </row>
    <row r="586" spans="2:11">
      <c r="B586" s="35">
        <v>583</v>
      </c>
      <c r="C586" s="19" t="s">
        <v>507</v>
      </c>
      <c r="D586" s="20">
        <v>41244</v>
      </c>
      <c r="E586" s="21" t="s">
        <v>601</v>
      </c>
      <c r="F586" s="21" t="s">
        <v>628</v>
      </c>
      <c r="G586" s="22">
        <v>54.246920000000003</v>
      </c>
      <c r="H586" s="23">
        <v>140</v>
      </c>
      <c r="I586" s="21" t="s">
        <v>749</v>
      </c>
      <c r="J586" s="24">
        <v>0.82289999999999996</v>
      </c>
      <c r="K586" s="25" t="s">
        <v>751</v>
      </c>
    </row>
    <row r="587" spans="2:11">
      <c r="B587" s="35">
        <v>584</v>
      </c>
      <c r="C587" s="19" t="s">
        <v>508</v>
      </c>
      <c r="D587" s="20">
        <v>41244</v>
      </c>
      <c r="E587" s="21" t="s">
        <v>601</v>
      </c>
      <c r="F587" s="21" t="s">
        <v>34</v>
      </c>
      <c r="G587" s="22">
        <v>145.41332908800001</v>
      </c>
      <c r="H587" s="23">
        <v>424</v>
      </c>
      <c r="I587" s="21" t="s">
        <v>834</v>
      </c>
      <c r="J587" s="24">
        <v>0.95</v>
      </c>
      <c r="K587" s="25" t="s">
        <v>751</v>
      </c>
    </row>
    <row r="588" spans="2:11">
      <c r="B588" s="35">
        <v>585</v>
      </c>
      <c r="C588" s="19" t="s">
        <v>509</v>
      </c>
      <c r="D588" s="20">
        <v>41244</v>
      </c>
      <c r="E588" s="21" t="s">
        <v>601</v>
      </c>
      <c r="F588" s="21" t="s">
        <v>34</v>
      </c>
      <c r="G588" s="22">
        <v>138.2427903647</v>
      </c>
      <c r="H588" s="23">
        <v>435</v>
      </c>
      <c r="I588" s="21" t="s">
        <v>834</v>
      </c>
      <c r="J588" s="24">
        <v>0.65</v>
      </c>
      <c r="K588" s="25" t="s">
        <v>751</v>
      </c>
    </row>
    <row r="589" spans="2:11">
      <c r="B589" s="35">
        <v>586</v>
      </c>
      <c r="C589" s="19" t="s">
        <v>510</v>
      </c>
      <c r="D589" s="20">
        <v>41244</v>
      </c>
      <c r="E589" s="21" t="s">
        <v>601</v>
      </c>
      <c r="F589" s="21" t="s">
        <v>630</v>
      </c>
      <c r="G589" s="22">
        <v>86.332340000000002</v>
      </c>
      <c r="H589" s="23">
        <v>164</v>
      </c>
      <c r="I589" s="21" t="s">
        <v>834</v>
      </c>
      <c r="J589" s="24">
        <v>1</v>
      </c>
      <c r="K589" s="25" t="s">
        <v>751</v>
      </c>
    </row>
    <row r="590" spans="2:11">
      <c r="B590" s="35">
        <v>587</v>
      </c>
      <c r="C590" s="19" t="s">
        <v>511</v>
      </c>
      <c r="D590" s="20">
        <v>41244</v>
      </c>
      <c r="E590" s="21" t="s">
        <v>601</v>
      </c>
      <c r="F590" s="21" t="s">
        <v>630</v>
      </c>
      <c r="G590" s="22">
        <v>54.005432549999995</v>
      </c>
      <c r="H590" s="23">
        <v>300</v>
      </c>
      <c r="I590" s="21" t="s">
        <v>749</v>
      </c>
      <c r="J590" s="24">
        <v>0.25</v>
      </c>
      <c r="K590" s="25" t="s">
        <v>751</v>
      </c>
    </row>
    <row r="591" spans="2:11">
      <c r="B591" s="35">
        <v>588</v>
      </c>
      <c r="C591" s="19" t="s">
        <v>512</v>
      </c>
      <c r="D591" s="20">
        <v>41244</v>
      </c>
      <c r="E591" s="21" t="s">
        <v>601</v>
      </c>
      <c r="F591" s="21" t="s">
        <v>630</v>
      </c>
      <c r="G591" s="22">
        <v>64.599380999999994</v>
      </c>
      <c r="H591" s="23">
        <v>441</v>
      </c>
      <c r="I591" s="21" t="s">
        <v>749</v>
      </c>
      <c r="J591" s="24">
        <v>0.5</v>
      </c>
      <c r="K591" s="25" t="s">
        <v>752</v>
      </c>
    </row>
    <row r="592" spans="2:11">
      <c r="B592" s="35">
        <v>589</v>
      </c>
      <c r="C592" s="19" t="s">
        <v>513</v>
      </c>
      <c r="D592" s="20">
        <v>41244</v>
      </c>
      <c r="E592" s="21" t="s">
        <v>601</v>
      </c>
      <c r="F592" s="21" t="s">
        <v>630</v>
      </c>
      <c r="G592" s="22">
        <v>95.771598650000001</v>
      </c>
      <c r="H592" s="23">
        <v>300</v>
      </c>
      <c r="I592" s="21" t="s">
        <v>749</v>
      </c>
      <c r="J592" s="24">
        <v>0.5</v>
      </c>
      <c r="K592" s="25" t="s">
        <v>752</v>
      </c>
    </row>
    <row r="593" spans="2:11">
      <c r="B593" s="35">
        <v>590</v>
      </c>
      <c r="C593" s="19" t="s">
        <v>514</v>
      </c>
      <c r="D593" s="20">
        <v>41244</v>
      </c>
      <c r="E593" s="21" t="s">
        <v>601</v>
      </c>
      <c r="F593" s="21" t="s">
        <v>628</v>
      </c>
      <c r="G593" s="22">
        <v>39.667596000000003</v>
      </c>
      <c r="H593" s="23">
        <v>340</v>
      </c>
      <c r="I593" s="21" t="s">
        <v>749</v>
      </c>
      <c r="J593" s="24">
        <v>0.375</v>
      </c>
      <c r="K593" s="25" t="s">
        <v>752</v>
      </c>
    </row>
    <row r="594" spans="2:11">
      <c r="B594" s="35">
        <v>591</v>
      </c>
      <c r="C594" s="19" t="s">
        <v>515</v>
      </c>
      <c r="D594" s="20">
        <v>41244</v>
      </c>
      <c r="E594" s="21" t="s">
        <v>601</v>
      </c>
      <c r="F594" s="21" t="s">
        <v>629</v>
      </c>
      <c r="G594" s="22">
        <v>60.527285090000007</v>
      </c>
      <c r="H594" s="23">
        <v>700</v>
      </c>
      <c r="I594" s="21" t="s">
        <v>516</v>
      </c>
      <c r="J594" s="24">
        <v>0.5</v>
      </c>
      <c r="K594" s="25" t="s">
        <v>752</v>
      </c>
    </row>
    <row r="595" spans="2:11">
      <c r="B595" s="35">
        <v>592</v>
      </c>
      <c r="C595" s="19" t="s">
        <v>1036</v>
      </c>
      <c r="D595" s="20">
        <v>41244</v>
      </c>
      <c r="E595" s="21" t="s">
        <v>601</v>
      </c>
      <c r="F595" s="21" t="s">
        <v>629</v>
      </c>
      <c r="G595" s="22">
        <v>111.87275387999999</v>
      </c>
      <c r="H595" s="23">
        <v>1260</v>
      </c>
      <c r="I595" s="21" t="s">
        <v>516</v>
      </c>
      <c r="J595" s="24">
        <v>0.5</v>
      </c>
      <c r="K595" s="25" t="s">
        <v>752</v>
      </c>
    </row>
    <row r="596" spans="2:11">
      <c r="B596" s="35">
        <v>593</v>
      </c>
      <c r="C596" s="19" t="s">
        <v>517</v>
      </c>
      <c r="D596" s="20">
        <v>41244</v>
      </c>
      <c r="E596" s="21" t="s">
        <v>601</v>
      </c>
      <c r="F596" s="21" t="s">
        <v>629</v>
      </c>
      <c r="G596" s="22">
        <v>56.094180120000004</v>
      </c>
      <c r="H596" s="23">
        <v>600</v>
      </c>
      <c r="I596" s="21" t="s">
        <v>516</v>
      </c>
      <c r="J596" s="24">
        <v>0.5</v>
      </c>
      <c r="K596" s="25" t="s">
        <v>752</v>
      </c>
    </row>
    <row r="597" spans="2:11">
      <c r="B597" s="35">
        <v>594</v>
      </c>
      <c r="C597" s="19" t="s">
        <v>518</v>
      </c>
      <c r="D597" s="20">
        <v>41244</v>
      </c>
      <c r="E597" s="21" t="s">
        <v>601</v>
      </c>
      <c r="F597" s="21" t="s">
        <v>628</v>
      </c>
      <c r="G597" s="22">
        <v>73.5</v>
      </c>
      <c r="H597" s="23">
        <v>980</v>
      </c>
      <c r="I597" s="21" t="s">
        <v>516</v>
      </c>
      <c r="J597" s="24">
        <v>0.5</v>
      </c>
      <c r="K597" s="25" t="s">
        <v>752</v>
      </c>
    </row>
    <row r="598" spans="2:11">
      <c r="B598" s="35">
        <v>595</v>
      </c>
      <c r="C598" s="19" t="s">
        <v>519</v>
      </c>
      <c r="D598" s="20">
        <v>41244</v>
      </c>
      <c r="E598" s="21" t="s">
        <v>601</v>
      </c>
      <c r="F598" s="21" t="s">
        <v>628</v>
      </c>
      <c r="G598" s="22">
        <v>112.5</v>
      </c>
      <c r="H598" s="23">
        <v>1500</v>
      </c>
      <c r="I598" s="21" t="s">
        <v>516</v>
      </c>
      <c r="J598" s="24">
        <v>0.5</v>
      </c>
      <c r="K598" s="25" t="s">
        <v>752</v>
      </c>
    </row>
    <row r="599" spans="2:11">
      <c r="B599" s="35">
        <v>596</v>
      </c>
      <c r="C599" s="19" t="s">
        <v>520</v>
      </c>
      <c r="D599" s="20">
        <v>41244</v>
      </c>
      <c r="E599" s="21" t="s">
        <v>601</v>
      </c>
      <c r="F599" s="21" t="s">
        <v>629</v>
      </c>
      <c r="G599" s="22">
        <v>148.55110198</v>
      </c>
      <c r="H599" s="23">
        <v>2396</v>
      </c>
      <c r="I599" s="21" t="s">
        <v>516</v>
      </c>
      <c r="J599" s="24">
        <v>0.5</v>
      </c>
      <c r="K599" s="25" t="s">
        <v>752</v>
      </c>
    </row>
    <row r="600" spans="2:11">
      <c r="B600" s="35">
        <v>597</v>
      </c>
      <c r="C600" s="19" t="s">
        <v>521</v>
      </c>
      <c r="D600" s="20">
        <v>41275</v>
      </c>
      <c r="E600" s="21" t="s">
        <v>602</v>
      </c>
      <c r="F600" s="21" t="s">
        <v>628</v>
      </c>
      <c r="G600" s="22">
        <v>66.041138935779813</v>
      </c>
      <c r="H600" s="23">
        <v>246</v>
      </c>
      <c r="I600" s="21" t="s">
        <v>834</v>
      </c>
      <c r="J600" s="24">
        <v>1</v>
      </c>
      <c r="K600" s="25" t="s">
        <v>751</v>
      </c>
    </row>
    <row r="601" spans="2:11">
      <c r="B601" s="35">
        <v>598</v>
      </c>
      <c r="C601" s="19" t="s">
        <v>522</v>
      </c>
      <c r="D601" s="20">
        <v>41275</v>
      </c>
      <c r="E601" s="21" t="s">
        <v>602</v>
      </c>
      <c r="F601" s="21" t="s">
        <v>629</v>
      </c>
      <c r="G601" s="22">
        <v>203.04</v>
      </c>
      <c r="H601" s="23">
        <v>2160</v>
      </c>
      <c r="I601" s="21" t="s">
        <v>516</v>
      </c>
      <c r="J601" s="24">
        <v>0.5</v>
      </c>
      <c r="K601" s="25" t="s">
        <v>752</v>
      </c>
    </row>
    <row r="602" spans="2:11">
      <c r="B602" s="35">
        <v>599</v>
      </c>
      <c r="C602" s="19" t="s">
        <v>523</v>
      </c>
      <c r="D602" s="20">
        <v>41306</v>
      </c>
      <c r="E602" s="21" t="s">
        <v>602</v>
      </c>
      <c r="F602" s="21" t="s">
        <v>630</v>
      </c>
      <c r="G602" s="22">
        <v>91.483665099999996</v>
      </c>
      <c r="H602" s="23">
        <v>153</v>
      </c>
      <c r="I602" s="21" t="s">
        <v>834</v>
      </c>
      <c r="J602" s="24">
        <v>0.5</v>
      </c>
      <c r="K602" s="25" t="s">
        <v>751</v>
      </c>
    </row>
    <row r="603" spans="2:11">
      <c r="B603" s="35">
        <v>600</v>
      </c>
      <c r="C603" s="19" t="s">
        <v>524</v>
      </c>
      <c r="D603" s="20">
        <v>41306</v>
      </c>
      <c r="E603" s="21" t="s">
        <v>602</v>
      </c>
      <c r="F603" s="21" t="s">
        <v>629</v>
      </c>
      <c r="G603" s="22">
        <v>62.668679650200005</v>
      </c>
      <c r="H603" s="23">
        <v>210</v>
      </c>
      <c r="I603" s="21" t="s">
        <v>834</v>
      </c>
      <c r="J603" s="24">
        <v>0.63200000000000001</v>
      </c>
      <c r="K603" s="25" t="s">
        <v>751</v>
      </c>
    </row>
    <row r="604" spans="2:11">
      <c r="B604" s="35">
        <v>601</v>
      </c>
      <c r="C604" s="19" t="s">
        <v>525</v>
      </c>
      <c r="D604" s="20">
        <v>41334</v>
      </c>
      <c r="E604" s="21" t="s">
        <v>602</v>
      </c>
      <c r="F604" s="21" t="s">
        <v>628</v>
      </c>
      <c r="G604" s="22">
        <v>76.916989999999998</v>
      </c>
      <c r="H604" s="23">
        <v>442</v>
      </c>
      <c r="I604" s="21" t="s">
        <v>834</v>
      </c>
      <c r="J604" s="24">
        <v>1</v>
      </c>
      <c r="K604" s="25" t="s">
        <v>751</v>
      </c>
    </row>
    <row r="605" spans="2:11">
      <c r="B605" s="35">
        <v>602</v>
      </c>
      <c r="C605" s="19" t="s">
        <v>526</v>
      </c>
      <c r="D605" s="20">
        <v>41334</v>
      </c>
      <c r="E605" s="21" t="s">
        <v>602</v>
      </c>
      <c r="F605" s="21" t="s">
        <v>630</v>
      </c>
      <c r="G605" s="22">
        <v>79.366799999999998</v>
      </c>
      <c r="H605" s="23">
        <v>180</v>
      </c>
      <c r="I605" s="21" t="s">
        <v>834</v>
      </c>
      <c r="J605" s="24">
        <v>0.5</v>
      </c>
      <c r="K605" s="25" t="s">
        <v>751</v>
      </c>
    </row>
    <row r="606" spans="2:11">
      <c r="B606" s="35">
        <v>603</v>
      </c>
      <c r="C606" s="19" t="s">
        <v>527</v>
      </c>
      <c r="D606" s="20">
        <v>41334</v>
      </c>
      <c r="E606" s="21" t="s">
        <v>602</v>
      </c>
      <c r="F606" s="21" t="s">
        <v>628</v>
      </c>
      <c r="G606" s="22">
        <v>170.87501922000001</v>
      </c>
      <c r="H606" s="23">
        <v>90</v>
      </c>
      <c r="I606" s="21" t="s">
        <v>834</v>
      </c>
      <c r="J606" s="24">
        <v>0.43</v>
      </c>
      <c r="K606" s="25" t="s">
        <v>751</v>
      </c>
    </row>
    <row r="607" spans="2:11">
      <c r="B607" s="35">
        <v>604</v>
      </c>
      <c r="C607" s="19" t="s">
        <v>528</v>
      </c>
      <c r="D607" s="20">
        <v>41334</v>
      </c>
      <c r="E607" s="21" t="s">
        <v>602</v>
      </c>
      <c r="F607" s="21" t="s">
        <v>630</v>
      </c>
      <c r="G607" s="22">
        <v>84.528360000000006</v>
      </c>
      <c r="H607" s="23">
        <v>44</v>
      </c>
      <c r="I607" s="21" t="s">
        <v>834</v>
      </c>
      <c r="J607" s="24">
        <v>1</v>
      </c>
      <c r="K607" s="25" t="s">
        <v>751</v>
      </c>
    </row>
    <row r="608" spans="2:11">
      <c r="B608" s="35">
        <v>605</v>
      </c>
      <c r="C608" s="19" t="s">
        <v>529</v>
      </c>
      <c r="D608" s="20">
        <v>41334</v>
      </c>
      <c r="E608" s="21" t="s">
        <v>602</v>
      </c>
      <c r="F608" s="21" t="s">
        <v>629</v>
      </c>
      <c r="G608" s="22">
        <v>120.29212800000001</v>
      </c>
      <c r="H608" s="23">
        <v>320</v>
      </c>
      <c r="I608" s="21" t="s">
        <v>834</v>
      </c>
      <c r="J608" s="24">
        <v>0.28000000000000003</v>
      </c>
      <c r="K608" s="25" t="s">
        <v>751</v>
      </c>
    </row>
    <row r="609" spans="2:11">
      <c r="B609" s="35">
        <v>606</v>
      </c>
      <c r="C609" s="19" t="s">
        <v>530</v>
      </c>
      <c r="D609" s="20">
        <v>41365</v>
      </c>
      <c r="E609" s="21" t="s">
        <v>603</v>
      </c>
      <c r="F609" s="21" t="s">
        <v>628</v>
      </c>
      <c r="G609" s="22">
        <v>35.04</v>
      </c>
      <c r="H609" s="23">
        <v>300</v>
      </c>
      <c r="I609" s="21" t="s">
        <v>465</v>
      </c>
      <c r="J609" s="24">
        <v>0.35</v>
      </c>
      <c r="K609" s="25" t="s">
        <v>752</v>
      </c>
    </row>
    <row r="610" spans="2:11">
      <c r="B610" s="35">
        <v>607</v>
      </c>
      <c r="C610" s="19" t="s">
        <v>531</v>
      </c>
      <c r="D610" s="20">
        <v>41365</v>
      </c>
      <c r="E610" s="21" t="s">
        <v>603</v>
      </c>
      <c r="F610" s="21" t="s">
        <v>630</v>
      </c>
      <c r="G610" s="22">
        <v>213.273416</v>
      </c>
      <c r="H610" s="23">
        <v>45</v>
      </c>
      <c r="I610" s="21" t="s">
        <v>834</v>
      </c>
      <c r="J610" s="24">
        <v>1</v>
      </c>
      <c r="K610" s="25" t="s">
        <v>751</v>
      </c>
    </row>
    <row r="611" spans="2:11">
      <c r="B611" s="35">
        <v>608</v>
      </c>
      <c r="C611" s="19" t="s">
        <v>532</v>
      </c>
      <c r="D611" s="20">
        <v>41365</v>
      </c>
      <c r="E611" s="21" t="s">
        <v>603</v>
      </c>
      <c r="F611" s="21" t="s">
        <v>629</v>
      </c>
      <c r="G611" s="22">
        <v>83.864835520026446</v>
      </c>
      <c r="H611" s="23">
        <v>328</v>
      </c>
      <c r="I611" s="21" t="s">
        <v>749</v>
      </c>
      <c r="J611" s="24">
        <v>1</v>
      </c>
      <c r="K611" s="25" t="s">
        <v>751</v>
      </c>
    </row>
    <row r="612" spans="2:11">
      <c r="B612" s="35">
        <v>609</v>
      </c>
      <c r="C612" s="19" t="s">
        <v>533</v>
      </c>
      <c r="D612" s="20">
        <v>41365</v>
      </c>
      <c r="E612" s="21" t="s">
        <v>603</v>
      </c>
      <c r="F612" s="21" t="s">
        <v>631</v>
      </c>
      <c r="G612" s="22">
        <v>79.326463700000005</v>
      </c>
      <c r="H612" s="23">
        <v>355</v>
      </c>
      <c r="I612" s="21" t="s">
        <v>834</v>
      </c>
      <c r="J612" s="24">
        <v>0.6</v>
      </c>
      <c r="K612" s="25" t="s">
        <v>751</v>
      </c>
    </row>
    <row r="613" spans="2:11">
      <c r="B613" s="35">
        <v>610</v>
      </c>
      <c r="C613" s="19" t="s">
        <v>534</v>
      </c>
      <c r="D613" s="20">
        <v>41365</v>
      </c>
      <c r="E613" s="21" t="s">
        <v>603</v>
      </c>
      <c r="F613" s="21" t="s">
        <v>629</v>
      </c>
      <c r="G613" s="22">
        <v>137.62556001349668</v>
      </c>
      <c r="H613" s="23">
        <v>358</v>
      </c>
      <c r="I613" s="21" t="s">
        <v>749</v>
      </c>
      <c r="J613" s="24">
        <v>1</v>
      </c>
      <c r="K613" s="25" t="s">
        <v>751</v>
      </c>
    </row>
    <row r="614" spans="2:11">
      <c r="B614" s="35">
        <v>611</v>
      </c>
      <c r="C614" s="19" t="s">
        <v>535</v>
      </c>
      <c r="D614" s="20">
        <v>41365</v>
      </c>
      <c r="E614" s="21" t="s">
        <v>603</v>
      </c>
      <c r="F614" s="21" t="s">
        <v>629</v>
      </c>
      <c r="G614" s="22">
        <v>27.648</v>
      </c>
      <c r="H614" s="23">
        <v>288</v>
      </c>
      <c r="I614" s="21" t="s">
        <v>516</v>
      </c>
      <c r="J614" s="24">
        <v>0.5</v>
      </c>
      <c r="K614" s="25" t="s">
        <v>752</v>
      </c>
    </row>
    <row r="615" spans="2:11">
      <c r="B615" s="35">
        <v>612</v>
      </c>
      <c r="C615" s="19" t="s">
        <v>536</v>
      </c>
      <c r="D615" s="20">
        <v>41365</v>
      </c>
      <c r="E615" s="21" t="s">
        <v>603</v>
      </c>
      <c r="F615" s="21" t="s">
        <v>629</v>
      </c>
      <c r="G615" s="22">
        <v>27.648</v>
      </c>
      <c r="H615" s="23">
        <v>288</v>
      </c>
      <c r="I615" s="21" t="s">
        <v>516</v>
      </c>
      <c r="J615" s="24">
        <v>0.5</v>
      </c>
      <c r="K615" s="25" t="s">
        <v>752</v>
      </c>
    </row>
    <row r="616" spans="2:11">
      <c r="B616" s="35">
        <v>613</v>
      </c>
      <c r="C616" s="19" t="s">
        <v>537</v>
      </c>
      <c r="D616" s="20">
        <v>41395</v>
      </c>
      <c r="E616" s="21" t="s">
        <v>603</v>
      </c>
      <c r="F616" s="21" t="s">
        <v>628</v>
      </c>
      <c r="G616" s="22">
        <v>111.37559</v>
      </c>
      <c r="H616" s="23">
        <v>280</v>
      </c>
      <c r="I616" s="21" t="s">
        <v>749</v>
      </c>
      <c r="J616" s="24">
        <v>1</v>
      </c>
      <c r="K616" s="25" t="s">
        <v>751</v>
      </c>
    </row>
    <row r="617" spans="2:11">
      <c r="B617" s="35">
        <v>614</v>
      </c>
      <c r="C617" s="19" t="s">
        <v>538</v>
      </c>
      <c r="D617" s="20">
        <v>41395</v>
      </c>
      <c r="E617" s="21" t="s">
        <v>603</v>
      </c>
      <c r="F617" s="21" t="s">
        <v>629</v>
      </c>
      <c r="G617" s="22">
        <v>99.852464040000001</v>
      </c>
      <c r="H617" s="23">
        <v>514</v>
      </c>
      <c r="I617" s="21" t="s">
        <v>465</v>
      </c>
      <c r="J617" s="24">
        <v>0.79</v>
      </c>
      <c r="K617" s="25" t="s">
        <v>751</v>
      </c>
    </row>
    <row r="618" spans="2:11">
      <c r="B618" s="35">
        <v>615</v>
      </c>
      <c r="C618" s="19" t="s">
        <v>539</v>
      </c>
      <c r="D618" s="20">
        <v>41395</v>
      </c>
      <c r="E618" s="21" t="s">
        <v>603</v>
      </c>
      <c r="F618" s="21" t="s">
        <v>630</v>
      </c>
      <c r="G618" s="22">
        <v>165.98851199999999</v>
      </c>
      <c r="H618" s="23">
        <v>384</v>
      </c>
      <c r="I618" s="21" t="s">
        <v>834</v>
      </c>
      <c r="J618" s="24">
        <v>0.5</v>
      </c>
      <c r="K618" s="25" t="s">
        <v>751</v>
      </c>
    </row>
    <row r="619" spans="2:11">
      <c r="B619" s="35">
        <v>616</v>
      </c>
      <c r="C619" s="19" t="s">
        <v>540</v>
      </c>
      <c r="D619" s="20">
        <v>41426</v>
      </c>
      <c r="E619" s="21" t="s">
        <v>603</v>
      </c>
      <c r="F619" s="21" t="s">
        <v>630</v>
      </c>
      <c r="G619" s="22">
        <v>113.674536</v>
      </c>
      <c r="H619" s="23">
        <v>328</v>
      </c>
      <c r="I619" s="21" t="s">
        <v>749</v>
      </c>
      <c r="J619" s="24">
        <v>0.8</v>
      </c>
      <c r="K619" s="25" t="s">
        <v>751</v>
      </c>
    </row>
    <row r="620" spans="2:11">
      <c r="B620" s="35">
        <v>617</v>
      </c>
      <c r="C620" s="19" t="s">
        <v>541</v>
      </c>
      <c r="D620" s="20">
        <v>41426</v>
      </c>
      <c r="E620" s="21" t="s">
        <v>603</v>
      </c>
      <c r="F620" s="21" t="s">
        <v>34</v>
      </c>
      <c r="G620" s="22">
        <v>102.57135100000001</v>
      </c>
      <c r="H620" s="23">
        <v>211</v>
      </c>
      <c r="I620" s="21" t="s">
        <v>834</v>
      </c>
      <c r="J620" s="24">
        <v>0.8</v>
      </c>
      <c r="K620" s="25" t="s">
        <v>751</v>
      </c>
    </row>
    <row r="621" spans="2:11">
      <c r="B621" s="35">
        <v>618</v>
      </c>
      <c r="C621" s="19" t="s">
        <v>542</v>
      </c>
      <c r="D621" s="20">
        <v>41426</v>
      </c>
      <c r="E621" s="21" t="s">
        <v>603</v>
      </c>
      <c r="F621" s="21" t="s">
        <v>630</v>
      </c>
      <c r="G621" s="22">
        <v>93.208374879999994</v>
      </c>
      <c r="H621" s="23">
        <v>210</v>
      </c>
      <c r="I621" s="21" t="s">
        <v>834</v>
      </c>
      <c r="J621" s="24">
        <v>0.5</v>
      </c>
      <c r="K621" s="25" t="s">
        <v>751</v>
      </c>
    </row>
    <row r="622" spans="2:11">
      <c r="B622" s="35">
        <v>619</v>
      </c>
      <c r="C622" s="19" t="s">
        <v>543</v>
      </c>
      <c r="D622" s="20">
        <v>41426</v>
      </c>
      <c r="E622" s="21" t="s">
        <v>603</v>
      </c>
      <c r="F622" s="21" t="s">
        <v>628</v>
      </c>
      <c r="G622" s="22">
        <v>18</v>
      </c>
      <c r="H622" s="23">
        <v>240</v>
      </c>
      <c r="I622" s="21" t="s">
        <v>516</v>
      </c>
      <c r="J622" s="24">
        <v>0.5</v>
      </c>
      <c r="K622" s="25" t="s">
        <v>752</v>
      </c>
    </row>
    <row r="623" spans="2:11">
      <c r="B623" s="35">
        <v>620</v>
      </c>
      <c r="C623" s="19" t="s">
        <v>544</v>
      </c>
      <c r="D623" s="20">
        <v>41426</v>
      </c>
      <c r="E623" s="21" t="s">
        <v>603</v>
      </c>
      <c r="F623" s="21" t="s">
        <v>628</v>
      </c>
      <c r="G623" s="22">
        <v>10.5</v>
      </c>
      <c r="H623" s="23">
        <v>140</v>
      </c>
      <c r="I623" s="21" t="s">
        <v>516</v>
      </c>
      <c r="J623" s="24">
        <v>0.5</v>
      </c>
      <c r="K623" s="25" t="s">
        <v>752</v>
      </c>
    </row>
    <row r="624" spans="2:11">
      <c r="B624" s="35">
        <v>621</v>
      </c>
      <c r="C624" s="19" t="s">
        <v>545</v>
      </c>
      <c r="D624" s="20">
        <v>41426</v>
      </c>
      <c r="E624" s="21" t="s">
        <v>603</v>
      </c>
      <c r="F624" s="21" t="s">
        <v>628</v>
      </c>
      <c r="G624" s="22">
        <v>18</v>
      </c>
      <c r="H624" s="23">
        <v>240</v>
      </c>
      <c r="I624" s="21" t="s">
        <v>516</v>
      </c>
      <c r="J624" s="24">
        <v>0.5</v>
      </c>
      <c r="K624" s="25" t="s">
        <v>752</v>
      </c>
    </row>
    <row r="625" spans="2:11">
      <c r="B625" s="35">
        <v>622</v>
      </c>
      <c r="C625" s="19" t="s">
        <v>546</v>
      </c>
      <c r="D625" s="20">
        <v>41426</v>
      </c>
      <c r="E625" s="21" t="s">
        <v>603</v>
      </c>
      <c r="F625" s="21" t="s">
        <v>630</v>
      </c>
      <c r="G625" s="22">
        <v>48</v>
      </c>
      <c r="H625" s="23">
        <v>500</v>
      </c>
      <c r="I625" s="21" t="s">
        <v>516</v>
      </c>
      <c r="J625" s="24">
        <v>0.5</v>
      </c>
      <c r="K625" s="25" t="s">
        <v>752</v>
      </c>
    </row>
    <row r="626" spans="2:11">
      <c r="B626" s="35">
        <v>623</v>
      </c>
      <c r="C626" s="19" t="s">
        <v>547</v>
      </c>
      <c r="D626" s="20">
        <v>41426</v>
      </c>
      <c r="E626" s="21" t="s">
        <v>603</v>
      </c>
      <c r="F626" s="21" t="s">
        <v>629</v>
      </c>
      <c r="G626" s="22">
        <v>155.136</v>
      </c>
      <c r="H626" s="23">
        <v>1616</v>
      </c>
      <c r="I626" s="21" t="s">
        <v>516</v>
      </c>
      <c r="J626" s="24">
        <v>0.5</v>
      </c>
      <c r="K626" s="25" t="s">
        <v>752</v>
      </c>
    </row>
    <row r="627" spans="2:11">
      <c r="B627" s="35">
        <v>624</v>
      </c>
      <c r="C627" s="19" t="s">
        <v>548</v>
      </c>
      <c r="D627" s="20">
        <v>41426</v>
      </c>
      <c r="E627" s="21" t="s">
        <v>603</v>
      </c>
      <c r="F627" s="21" t="s">
        <v>629</v>
      </c>
      <c r="G627" s="22">
        <v>70.043999999999997</v>
      </c>
      <c r="H627" s="23">
        <v>780</v>
      </c>
      <c r="I627" s="21" t="s">
        <v>516</v>
      </c>
      <c r="J627" s="24">
        <v>0.5</v>
      </c>
      <c r="K627" s="25" t="s">
        <v>752</v>
      </c>
    </row>
    <row r="628" spans="2:11">
      <c r="B628" s="35">
        <v>625</v>
      </c>
      <c r="C628" s="19" t="s">
        <v>549</v>
      </c>
      <c r="D628" s="20">
        <v>41426</v>
      </c>
      <c r="E628" s="21" t="s">
        <v>603</v>
      </c>
      <c r="F628" s="21" t="s">
        <v>26</v>
      </c>
      <c r="G628" s="22">
        <v>34.88541</v>
      </c>
      <c r="H628" s="23">
        <v>66</v>
      </c>
      <c r="I628" s="21" t="s">
        <v>834</v>
      </c>
      <c r="J628" s="24">
        <v>0.5</v>
      </c>
      <c r="K628" s="25" t="s">
        <v>752</v>
      </c>
    </row>
    <row r="629" spans="2:11">
      <c r="B629" s="35">
        <v>626</v>
      </c>
      <c r="C629" s="19" t="s">
        <v>550</v>
      </c>
      <c r="D629" s="20">
        <v>41456</v>
      </c>
      <c r="E629" s="21" t="s">
        <v>604</v>
      </c>
      <c r="F629" s="21" t="s">
        <v>628</v>
      </c>
      <c r="G629" s="22">
        <v>91.742727599999995</v>
      </c>
      <c r="H629" s="23">
        <v>360</v>
      </c>
      <c r="I629" s="21" t="s">
        <v>834</v>
      </c>
      <c r="J629" s="24">
        <v>1</v>
      </c>
      <c r="K629" s="25" t="s">
        <v>751</v>
      </c>
    </row>
    <row r="630" spans="2:11">
      <c r="B630" s="35">
        <v>627</v>
      </c>
      <c r="C630" s="19" t="s">
        <v>551</v>
      </c>
      <c r="D630" s="20">
        <v>41456</v>
      </c>
      <c r="E630" s="21" t="s">
        <v>604</v>
      </c>
      <c r="F630" s="21" t="s">
        <v>631</v>
      </c>
      <c r="G630" s="22">
        <v>25.067776800000001</v>
      </c>
      <c r="H630" s="23">
        <v>171</v>
      </c>
      <c r="I630" s="21" t="s">
        <v>834</v>
      </c>
      <c r="J630" s="24">
        <v>0.65</v>
      </c>
      <c r="K630" s="25" t="s">
        <v>751</v>
      </c>
    </row>
    <row r="631" spans="2:11">
      <c r="B631" s="35">
        <v>628</v>
      </c>
      <c r="C631" s="19" t="s">
        <v>552</v>
      </c>
      <c r="D631" s="20">
        <v>41487</v>
      </c>
      <c r="E631" s="21" t="s">
        <v>604</v>
      </c>
      <c r="F631" s="21" t="s">
        <v>630</v>
      </c>
      <c r="G631" s="22">
        <v>72.355518618000005</v>
      </c>
      <c r="H631" s="23">
        <v>137</v>
      </c>
      <c r="I631" s="21" t="s">
        <v>834</v>
      </c>
      <c r="J631" s="24">
        <v>0.5</v>
      </c>
      <c r="K631" s="25" t="s">
        <v>751</v>
      </c>
    </row>
    <row r="632" spans="2:11">
      <c r="B632" s="35">
        <v>629</v>
      </c>
      <c r="C632" s="19" t="s">
        <v>553</v>
      </c>
      <c r="D632" s="20">
        <v>41487</v>
      </c>
      <c r="E632" s="21" t="s">
        <v>604</v>
      </c>
      <c r="F632" s="21" t="s">
        <v>34</v>
      </c>
      <c r="G632" s="22">
        <v>90.008706000000004</v>
      </c>
      <c r="H632" s="23">
        <v>192</v>
      </c>
      <c r="I632" s="21" t="s">
        <v>834</v>
      </c>
      <c r="J632" s="24">
        <v>1</v>
      </c>
      <c r="K632" s="25" t="s">
        <v>751</v>
      </c>
    </row>
    <row r="633" spans="2:11" ht="18" customHeight="1">
      <c r="B633" s="35">
        <v>630</v>
      </c>
      <c r="C633" s="19" t="s">
        <v>554</v>
      </c>
      <c r="D633" s="20">
        <v>41487</v>
      </c>
      <c r="E633" s="21" t="s">
        <v>604</v>
      </c>
      <c r="F633" s="21" t="s">
        <v>629</v>
      </c>
      <c r="G633" s="22">
        <v>188.30150223900003</v>
      </c>
      <c r="H633" s="23">
        <v>386</v>
      </c>
      <c r="I633" s="21" t="s">
        <v>834</v>
      </c>
      <c r="J633" s="24">
        <v>0.28000000000000003</v>
      </c>
      <c r="K633" s="25" t="s">
        <v>751</v>
      </c>
    </row>
    <row r="634" spans="2:11">
      <c r="B634" s="35">
        <v>631</v>
      </c>
      <c r="C634" s="19" t="s">
        <v>555</v>
      </c>
      <c r="D634" s="20">
        <v>41487</v>
      </c>
      <c r="E634" s="21" t="s">
        <v>604</v>
      </c>
      <c r="F634" s="21" t="s">
        <v>630</v>
      </c>
      <c r="G634" s="22">
        <v>138.41399999999999</v>
      </c>
      <c r="H634" s="23">
        <v>36</v>
      </c>
      <c r="I634" s="21" t="s">
        <v>834</v>
      </c>
      <c r="J634" s="24">
        <v>1</v>
      </c>
      <c r="K634" s="25" t="s">
        <v>751</v>
      </c>
    </row>
    <row r="635" spans="2:11">
      <c r="B635" s="35">
        <v>632</v>
      </c>
      <c r="C635" s="19" t="s">
        <v>556</v>
      </c>
      <c r="D635" s="20">
        <v>41487</v>
      </c>
      <c r="E635" s="21" t="s">
        <v>604</v>
      </c>
      <c r="F635" s="21" t="s">
        <v>34</v>
      </c>
      <c r="G635" s="22">
        <v>46.613247999999999</v>
      </c>
      <c r="H635" s="23">
        <v>18</v>
      </c>
      <c r="I635" s="21" t="s">
        <v>834</v>
      </c>
      <c r="J635" s="24">
        <v>0.8</v>
      </c>
      <c r="K635" s="25" t="s">
        <v>751</v>
      </c>
    </row>
    <row r="636" spans="2:11">
      <c r="B636" s="35">
        <v>633</v>
      </c>
      <c r="C636" s="19" t="s">
        <v>557</v>
      </c>
      <c r="D636" s="20">
        <v>41487</v>
      </c>
      <c r="E636" s="21" t="s">
        <v>604</v>
      </c>
      <c r="F636" s="21" t="s">
        <v>628</v>
      </c>
      <c r="G636" s="22">
        <v>79.257975000000016</v>
      </c>
      <c r="H636" s="23">
        <v>70</v>
      </c>
      <c r="I636" s="21" t="s">
        <v>834</v>
      </c>
      <c r="J636" s="24">
        <v>1</v>
      </c>
      <c r="K636" s="25" t="s">
        <v>751</v>
      </c>
    </row>
    <row r="637" spans="2:11">
      <c r="B637" s="35">
        <v>634</v>
      </c>
      <c r="C637" s="19" t="s">
        <v>558</v>
      </c>
      <c r="D637" s="20">
        <v>41487</v>
      </c>
      <c r="E637" s="21" t="s">
        <v>604</v>
      </c>
      <c r="F637" s="21" t="s">
        <v>628</v>
      </c>
      <c r="G637" s="22">
        <v>119.650524</v>
      </c>
      <c r="H637" s="23">
        <v>180</v>
      </c>
      <c r="I637" s="21" t="s">
        <v>834</v>
      </c>
      <c r="J637" s="24">
        <v>0.6</v>
      </c>
      <c r="K637" s="25" t="s">
        <v>752</v>
      </c>
    </row>
    <row r="638" spans="2:11">
      <c r="B638" s="35">
        <v>635</v>
      </c>
      <c r="C638" s="19" t="s">
        <v>559</v>
      </c>
      <c r="D638" s="20">
        <v>41518</v>
      </c>
      <c r="E638" s="21" t="s">
        <v>604</v>
      </c>
      <c r="F638" s="21" t="s">
        <v>628</v>
      </c>
      <c r="G638" s="22">
        <v>86.195197084931522</v>
      </c>
      <c r="H638" s="23">
        <v>252</v>
      </c>
      <c r="I638" s="21" t="s">
        <v>749</v>
      </c>
      <c r="J638" s="24">
        <v>0.5</v>
      </c>
      <c r="K638" s="25" t="s">
        <v>751</v>
      </c>
    </row>
    <row r="639" spans="2:11">
      <c r="B639" s="35">
        <v>636</v>
      </c>
      <c r="C639" s="19" t="s">
        <v>560</v>
      </c>
      <c r="D639" s="20">
        <v>41518</v>
      </c>
      <c r="E639" s="21" t="s">
        <v>604</v>
      </c>
      <c r="F639" s="21" t="s">
        <v>628</v>
      </c>
      <c r="G639" s="22">
        <v>83.338514100000012</v>
      </c>
      <c r="H639" s="23">
        <v>240</v>
      </c>
      <c r="I639" s="21" t="s">
        <v>749</v>
      </c>
      <c r="J639" s="24">
        <v>0.5</v>
      </c>
      <c r="K639" s="25" t="s">
        <v>751</v>
      </c>
    </row>
    <row r="640" spans="2:11">
      <c r="B640" s="35">
        <v>637</v>
      </c>
      <c r="C640" s="19" t="s">
        <v>561</v>
      </c>
      <c r="D640" s="20">
        <v>41518</v>
      </c>
      <c r="E640" s="21" t="s">
        <v>604</v>
      </c>
      <c r="F640" s="21" t="s">
        <v>629</v>
      </c>
      <c r="G640" s="22">
        <v>96.876508328150564</v>
      </c>
      <c r="H640" s="23">
        <v>282</v>
      </c>
      <c r="I640" s="21" t="s">
        <v>749</v>
      </c>
      <c r="J640" s="24">
        <v>1</v>
      </c>
      <c r="K640" s="25" t="s">
        <v>751</v>
      </c>
    </row>
    <row r="641" spans="2:11">
      <c r="B641" s="35">
        <v>638</v>
      </c>
      <c r="C641" s="19" t="s">
        <v>562</v>
      </c>
      <c r="D641" s="20">
        <v>41518</v>
      </c>
      <c r="E641" s="21" t="s">
        <v>604</v>
      </c>
      <c r="F641" s="21" t="s">
        <v>630</v>
      </c>
      <c r="G641" s="22">
        <v>116.38235900999999</v>
      </c>
      <c r="H641" s="23">
        <v>92</v>
      </c>
      <c r="I641" s="21" t="s">
        <v>834</v>
      </c>
      <c r="J641" s="24">
        <v>1</v>
      </c>
      <c r="K641" s="25" t="s">
        <v>751</v>
      </c>
    </row>
    <row r="642" spans="2:11">
      <c r="B642" s="35">
        <v>639</v>
      </c>
      <c r="C642" s="19" t="s">
        <v>563</v>
      </c>
      <c r="D642" s="20">
        <v>41548</v>
      </c>
      <c r="E642" s="21" t="s">
        <v>605</v>
      </c>
      <c r="F642" s="21" t="s">
        <v>628</v>
      </c>
      <c r="G642" s="22">
        <v>52.901398</v>
      </c>
      <c r="H642" s="23">
        <v>400</v>
      </c>
      <c r="I642" s="21" t="s">
        <v>749</v>
      </c>
      <c r="J642" s="24">
        <v>0.5</v>
      </c>
      <c r="K642" s="25" t="s">
        <v>752</v>
      </c>
    </row>
    <row r="643" spans="2:11">
      <c r="B643" s="35">
        <v>640</v>
      </c>
      <c r="C643" s="19" t="s">
        <v>564</v>
      </c>
      <c r="D643" s="20">
        <v>41552</v>
      </c>
      <c r="E643" s="21" t="s">
        <v>605</v>
      </c>
      <c r="F643" s="21" t="s">
        <v>632</v>
      </c>
      <c r="G643" s="22">
        <v>137.03651535</v>
      </c>
      <c r="H643" s="23">
        <v>414</v>
      </c>
      <c r="I643" s="21" t="s">
        <v>834</v>
      </c>
      <c r="J643" s="24">
        <v>0.5</v>
      </c>
      <c r="K643" s="25" t="s">
        <v>752</v>
      </c>
    </row>
    <row r="644" spans="2:11">
      <c r="B644" s="35">
        <v>641</v>
      </c>
      <c r="C644" s="19" t="s">
        <v>565</v>
      </c>
      <c r="D644" s="20">
        <v>41573</v>
      </c>
      <c r="E644" s="21" t="s">
        <v>605</v>
      </c>
      <c r="F644" s="21" t="s">
        <v>629</v>
      </c>
      <c r="G644" s="22">
        <v>100.7067207656</v>
      </c>
      <c r="H644" s="23">
        <v>416</v>
      </c>
      <c r="I644" s="21" t="s">
        <v>749</v>
      </c>
      <c r="J644" s="24">
        <v>0.91600000000000004</v>
      </c>
      <c r="K644" s="25" t="s">
        <v>751</v>
      </c>
    </row>
    <row r="645" spans="2:11">
      <c r="B645" s="35">
        <v>642</v>
      </c>
      <c r="C645" s="19" t="s">
        <v>566</v>
      </c>
      <c r="D645" s="20">
        <v>41573</v>
      </c>
      <c r="E645" s="21" t="s">
        <v>605</v>
      </c>
      <c r="F645" s="21" t="s">
        <v>629</v>
      </c>
      <c r="G645" s="22">
        <v>62.747958765600004</v>
      </c>
      <c r="H645" s="23">
        <v>332</v>
      </c>
      <c r="I645" s="21" t="s">
        <v>749</v>
      </c>
      <c r="J645" s="24">
        <v>0.91600000000000004</v>
      </c>
      <c r="K645" s="25" t="s">
        <v>751</v>
      </c>
    </row>
    <row r="646" spans="2:11">
      <c r="B646" s="35">
        <v>643</v>
      </c>
      <c r="C646" s="19" t="s">
        <v>567</v>
      </c>
      <c r="D646" s="20">
        <v>41579</v>
      </c>
      <c r="E646" s="21" t="s">
        <v>605</v>
      </c>
      <c r="F646" s="21" t="s">
        <v>629</v>
      </c>
      <c r="G646" s="22">
        <v>130.93082723999999</v>
      </c>
      <c r="H646" s="23">
        <v>467</v>
      </c>
      <c r="I646" s="21" t="s">
        <v>749</v>
      </c>
      <c r="J646" s="24">
        <v>1</v>
      </c>
      <c r="K646" s="25" t="s">
        <v>751</v>
      </c>
    </row>
    <row r="647" spans="2:11">
      <c r="B647" s="35">
        <v>644</v>
      </c>
      <c r="C647" s="19" t="s">
        <v>568</v>
      </c>
      <c r="D647" s="20">
        <v>41579</v>
      </c>
      <c r="E647" s="21" t="s">
        <v>605</v>
      </c>
      <c r="F647" s="21" t="s">
        <v>629</v>
      </c>
      <c r="G647" s="22">
        <v>42.160679999999999</v>
      </c>
      <c r="H647" s="23">
        <v>134</v>
      </c>
      <c r="I647" s="21" t="s">
        <v>749</v>
      </c>
      <c r="J647" s="24">
        <v>1</v>
      </c>
      <c r="K647" s="25" t="s">
        <v>751</v>
      </c>
    </row>
    <row r="648" spans="2:11">
      <c r="B648" s="35">
        <v>645</v>
      </c>
      <c r="C648" s="19" t="s">
        <v>569</v>
      </c>
      <c r="D648" s="20">
        <v>41579</v>
      </c>
      <c r="E648" s="21" t="s">
        <v>605</v>
      </c>
      <c r="F648" s="21" t="s">
        <v>629</v>
      </c>
      <c r="G648" s="22">
        <v>72.493791999999999</v>
      </c>
      <c r="H648" s="23">
        <v>256</v>
      </c>
      <c r="I648" s="21" t="s">
        <v>749</v>
      </c>
      <c r="J648" s="24">
        <v>1</v>
      </c>
      <c r="K648" s="25" t="s">
        <v>751</v>
      </c>
    </row>
    <row r="649" spans="2:11">
      <c r="B649" s="35">
        <v>646</v>
      </c>
      <c r="C649" s="19" t="s">
        <v>570</v>
      </c>
      <c r="D649" s="20">
        <v>41579</v>
      </c>
      <c r="E649" s="21" t="s">
        <v>605</v>
      </c>
      <c r="F649" s="21" t="s">
        <v>628</v>
      </c>
      <c r="G649" s="22">
        <v>72.504256670000004</v>
      </c>
      <c r="H649" s="23">
        <v>499</v>
      </c>
      <c r="I649" s="21" t="s">
        <v>749</v>
      </c>
      <c r="J649" s="24">
        <v>0.5</v>
      </c>
      <c r="K649" s="25" t="s">
        <v>752</v>
      </c>
    </row>
    <row r="650" spans="2:11">
      <c r="B650" s="35">
        <v>647</v>
      </c>
      <c r="C650" s="19" t="s">
        <v>571</v>
      </c>
      <c r="D650" s="20">
        <v>41580</v>
      </c>
      <c r="E650" s="21" t="s">
        <v>605</v>
      </c>
      <c r="F650" s="21" t="s">
        <v>629</v>
      </c>
      <c r="G650" s="22">
        <v>85.891148765600008</v>
      </c>
      <c r="H650" s="23">
        <v>415</v>
      </c>
      <c r="I650" s="21" t="s">
        <v>749</v>
      </c>
      <c r="J650" s="24">
        <v>0.91600000000000004</v>
      </c>
      <c r="K650" s="25" t="s">
        <v>751</v>
      </c>
    </row>
    <row r="651" spans="2:11">
      <c r="B651" s="35">
        <v>648</v>
      </c>
      <c r="C651" s="19" t="s">
        <v>572</v>
      </c>
      <c r="D651" s="20">
        <v>41587</v>
      </c>
      <c r="E651" s="21" t="s">
        <v>605</v>
      </c>
      <c r="F651" s="21" t="s">
        <v>630</v>
      </c>
      <c r="G651" s="22">
        <v>83.333428999999995</v>
      </c>
      <c r="H651" s="23">
        <v>273</v>
      </c>
      <c r="I651" s="21" t="s">
        <v>834</v>
      </c>
      <c r="J651" s="24">
        <v>0.79</v>
      </c>
      <c r="K651" s="25" t="s">
        <v>751</v>
      </c>
    </row>
    <row r="652" spans="2:11">
      <c r="B652" s="35">
        <v>649</v>
      </c>
      <c r="C652" s="19" t="s">
        <v>573</v>
      </c>
      <c r="D652" s="20">
        <v>41587</v>
      </c>
      <c r="E652" s="21" t="s">
        <v>605</v>
      </c>
      <c r="F652" s="21" t="s">
        <v>629</v>
      </c>
      <c r="G652" s="22">
        <v>50.939142500000003</v>
      </c>
      <c r="H652" s="23">
        <v>143</v>
      </c>
      <c r="I652" s="21" t="s">
        <v>834</v>
      </c>
      <c r="J652" s="24">
        <v>0.79</v>
      </c>
      <c r="K652" s="25" t="s">
        <v>751</v>
      </c>
    </row>
    <row r="653" spans="2:11">
      <c r="B653" s="35">
        <v>650</v>
      </c>
      <c r="C653" s="19" t="s">
        <v>574</v>
      </c>
      <c r="D653" s="20">
        <v>41588</v>
      </c>
      <c r="E653" s="21" t="s">
        <v>605</v>
      </c>
      <c r="F653" s="21" t="s">
        <v>628</v>
      </c>
      <c r="G653" s="22">
        <v>398.78264961000002</v>
      </c>
      <c r="H653" s="23">
        <v>665</v>
      </c>
      <c r="I653" s="21" t="s">
        <v>834</v>
      </c>
      <c r="J653" s="24">
        <v>1</v>
      </c>
      <c r="K653" s="25" t="s">
        <v>751</v>
      </c>
    </row>
    <row r="654" spans="2:11">
      <c r="B654" s="35">
        <v>651</v>
      </c>
      <c r="C654" s="19" t="s">
        <v>575</v>
      </c>
      <c r="D654" s="20">
        <v>41588</v>
      </c>
      <c r="E654" s="21" t="s">
        <v>605</v>
      </c>
      <c r="F654" s="21" t="s">
        <v>630</v>
      </c>
      <c r="G654" s="22">
        <v>112.82232485999999</v>
      </c>
      <c r="H654" s="23">
        <v>56</v>
      </c>
      <c r="I654" s="21" t="s">
        <v>834</v>
      </c>
      <c r="J654" s="24">
        <v>0.8</v>
      </c>
      <c r="K654" s="25" t="s">
        <v>751</v>
      </c>
    </row>
    <row r="655" spans="2:11">
      <c r="B655" s="35">
        <v>652</v>
      </c>
      <c r="C655" s="19" t="s">
        <v>576</v>
      </c>
      <c r="D655" s="20">
        <v>41588</v>
      </c>
      <c r="E655" s="21" t="s">
        <v>605</v>
      </c>
      <c r="F655" s="21" t="s">
        <v>630</v>
      </c>
      <c r="G655" s="22">
        <v>116.87454150000001</v>
      </c>
      <c r="H655" s="23">
        <v>218</v>
      </c>
      <c r="I655" s="21" t="s">
        <v>834</v>
      </c>
      <c r="J655" s="24">
        <v>0.6</v>
      </c>
      <c r="K655" s="25" t="s">
        <v>751</v>
      </c>
    </row>
    <row r="656" spans="2:11">
      <c r="B656" s="35">
        <v>653</v>
      </c>
      <c r="C656" s="19" t="s">
        <v>577</v>
      </c>
      <c r="D656" s="20">
        <v>41588</v>
      </c>
      <c r="E656" s="21" t="s">
        <v>605</v>
      </c>
      <c r="F656" s="21" t="s">
        <v>629</v>
      </c>
      <c r="G656" s="22">
        <v>139.92618841068881</v>
      </c>
      <c r="H656" s="23">
        <v>440</v>
      </c>
      <c r="I656" s="21" t="s">
        <v>834</v>
      </c>
      <c r="J656" s="24">
        <v>0.26</v>
      </c>
      <c r="K656" s="25" t="s">
        <v>751</v>
      </c>
    </row>
    <row r="657" spans="2:11">
      <c r="B657" s="35">
        <v>654</v>
      </c>
      <c r="C657" s="19" t="s">
        <v>578</v>
      </c>
      <c r="D657" s="20">
        <v>41594</v>
      </c>
      <c r="E657" s="21" t="s">
        <v>605</v>
      </c>
      <c r="F657" s="21" t="s">
        <v>630</v>
      </c>
      <c r="G657" s="22">
        <v>40.758735899999998</v>
      </c>
      <c r="H657" s="23">
        <v>103</v>
      </c>
      <c r="I657" s="21" t="s">
        <v>834</v>
      </c>
      <c r="J657" s="24">
        <v>0.79</v>
      </c>
      <c r="K657" s="25" t="s">
        <v>751</v>
      </c>
    </row>
    <row r="658" spans="2:11">
      <c r="B658" s="35">
        <v>655</v>
      </c>
      <c r="C658" s="19" t="s">
        <v>579</v>
      </c>
      <c r="D658" s="20">
        <v>41598</v>
      </c>
      <c r="E658" s="21" t="s">
        <v>605</v>
      </c>
      <c r="F658" s="21" t="s">
        <v>630</v>
      </c>
      <c r="G658" s="22">
        <v>98.507382816000018</v>
      </c>
      <c r="H658" s="23">
        <v>333</v>
      </c>
      <c r="I658" s="21" t="s">
        <v>834</v>
      </c>
      <c r="J658" s="24">
        <v>0.5</v>
      </c>
      <c r="K658" s="25" t="s">
        <v>751</v>
      </c>
    </row>
    <row r="659" spans="2:11">
      <c r="B659" s="35">
        <v>656</v>
      </c>
      <c r="C659" s="19" t="s">
        <v>580</v>
      </c>
      <c r="D659" s="20">
        <v>41608</v>
      </c>
      <c r="E659" s="21" t="s">
        <v>605</v>
      </c>
      <c r="F659" s="21" t="s">
        <v>628</v>
      </c>
      <c r="G659" s="22">
        <v>61.923798652499997</v>
      </c>
      <c r="H659" s="23">
        <v>390</v>
      </c>
      <c r="I659" s="21" t="s">
        <v>834</v>
      </c>
      <c r="J659" s="24">
        <v>0.67</v>
      </c>
      <c r="K659" s="25" t="s">
        <v>751</v>
      </c>
    </row>
    <row r="660" spans="2:11">
      <c r="B660" s="35">
        <v>657</v>
      </c>
      <c r="C660" s="19" t="s">
        <v>581</v>
      </c>
      <c r="D660" s="20">
        <v>41609</v>
      </c>
      <c r="E660" s="21" t="s">
        <v>605</v>
      </c>
      <c r="F660" s="21" t="s">
        <v>34</v>
      </c>
      <c r="G660" s="22">
        <v>124.37317399999999</v>
      </c>
      <c r="H660" s="23">
        <v>304</v>
      </c>
      <c r="I660" s="21" t="s">
        <v>834</v>
      </c>
      <c r="J660" s="24">
        <v>1</v>
      </c>
      <c r="K660" s="25" t="s">
        <v>751</v>
      </c>
    </row>
    <row r="661" spans="2:11">
      <c r="B661" s="35">
        <v>658</v>
      </c>
      <c r="C661" s="19" t="s">
        <v>582</v>
      </c>
      <c r="D661" s="20">
        <v>41609</v>
      </c>
      <c r="E661" s="21" t="s">
        <v>605</v>
      </c>
      <c r="F661" s="21" t="s">
        <v>629</v>
      </c>
      <c r="G661" s="22">
        <v>77.760000000000005</v>
      </c>
      <c r="H661" s="23">
        <v>864</v>
      </c>
      <c r="I661" s="21" t="s">
        <v>749</v>
      </c>
      <c r="J661" s="24">
        <v>0.5</v>
      </c>
      <c r="K661" s="25" t="s">
        <v>752</v>
      </c>
    </row>
    <row r="662" spans="2:11">
      <c r="B662" s="35">
        <v>659</v>
      </c>
      <c r="C662" s="19" t="s">
        <v>583</v>
      </c>
      <c r="D662" s="20">
        <v>41609</v>
      </c>
      <c r="E662" s="21" t="s">
        <v>605</v>
      </c>
      <c r="F662" s="21" t="s">
        <v>629</v>
      </c>
      <c r="G662" s="22">
        <v>74.88</v>
      </c>
      <c r="H662" s="23">
        <v>832</v>
      </c>
      <c r="I662" s="21" t="s">
        <v>749</v>
      </c>
      <c r="J662" s="24">
        <v>0.5</v>
      </c>
      <c r="K662" s="25" t="s">
        <v>752</v>
      </c>
    </row>
    <row r="663" spans="2:11">
      <c r="B663" s="35">
        <v>660</v>
      </c>
      <c r="C663" s="19" t="s">
        <v>584</v>
      </c>
      <c r="D663" s="20">
        <v>41609</v>
      </c>
      <c r="E663" s="21" t="s">
        <v>605</v>
      </c>
      <c r="F663" s="21" t="s">
        <v>629</v>
      </c>
      <c r="G663" s="22">
        <v>105.6</v>
      </c>
      <c r="H663" s="23">
        <v>1100</v>
      </c>
      <c r="I663" s="21" t="s">
        <v>749</v>
      </c>
      <c r="J663" s="24">
        <v>0.5</v>
      </c>
      <c r="K663" s="25" t="s">
        <v>752</v>
      </c>
    </row>
    <row r="664" spans="2:11">
      <c r="B664" s="35">
        <v>661</v>
      </c>
      <c r="C664" s="19" t="s">
        <v>585</v>
      </c>
      <c r="D664" s="20">
        <v>41609</v>
      </c>
      <c r="E664" s="21" t="s">
        <v>605</v>
      </c>
      <c r="F664" s="21" t="s">
        <v>629</v>
      </c>
      <c r="G664" s="22">
        <v>57.6</v>
      </c>
      <c r="H664" s="23">
        <v>600</v>
      </c>
      <c r="I664" s="21" t="s">
        <v>749</v>
      </c>
      <c r="J664" s="24">
        <v>0.5</v>
      </c>
      <c r="K664" s="25" t="s">
        <v>752</v>
      </c>
    </row>
    <row r="665" spans="2:11">
      <c r="B665" s="35">
        <v>662</v>
      </c>
      <c r="C665" s="19" t="s">
        <v>586</v>
      </c>
      <c r="D665" s="20">
        <v>41609</v>
      </c>
      <c r="E665" s="21" t="s">
        <v>605</v>
      </c>
      <c r="F665" s="21" t="s">
        <v>628</v>
      </c>
      <c r="G665" s="22">
        <v>52.5</v>
      </c>
      <c r="H665" s="23">
        <v>700</v>
      </c>
      <c r="I665" s="21" t="s">
        <v>749</v>
      </c>
      <c r="J665" s="24">
        <v>0.5</v>
      </c>
      <c r="K665" s="25" t="s">
        <v>752</v>
      </c>
    </row>
    <row r="666" spans="2:11">
      <c r="B666" s="35">
        <v>663</v>
      </c>
      <c r="C666" s="19" t="s">
        <v>587</v>
      </c>
      <c r="D666" s="20">
        <v>41609</v>
      </c>
      <c r="E666" s="21" t="s">
        <v>605</v>
      </c>
      <c r="F666" s="21" t="s">
        <v>628</v>
      </c>
      <c r="G666" s="22">
        <v>60</v>
      </c>
      <c r="H666" s="23">
        <v>800</v>
      </c>
      <c r="I666" s="21" t="s">
        <v>749</v>
      </c>
      <c r="J666" s="24">
        <v>0.5</v>
      </c>
      <c r="K666" s="25" t="s">
        <v>752</v>
      </c>
    </row>
    <row r="667" spans="2:11">
      <c r="B667" s="35">
        <v>664</v>
      </c>
      <c r="C667" s="19" t="s">
        <v>588</v>
      </c>
      <c r="D667" s="20">
        <v>41609</v>
      </c>
      <c r="E667" s="21" t="s">
        <v>605</v>
      </c>
      <c r="F667" s="21" t="s">
        <v>628</v>
      </c>
      <c r="G667" s="22">
        <v>40.5</v>
      </c>
      <c r="H667" s="23">
        <v>540</v>
      </c>
      <c r="I667" s="21" t="s">
        <v>749</v>
      </c>
      <c r="J667" s="24">
        <v>0.5</v>
      </c>
      <c r="K667" s="25" t="s">
        <v>752</v>
      </c>
    </row>
    <row r="668" spans="2:11">
      <c r="B668" s="35">
        <v>665</v>
      </c>
      <c r="C668" s="19" t="s">
        <v>589</v>
      </c>
      <c r="D668" s="20">
        <v>41610</v>
      </c>
      <c r="E668" s="21" t="s">
        <v>605</v>
      </c>
      <c r="F668" s="21" t="s">
        <v>630</v>
      </c>
      <c r="G668" s="22">
        <v>64.479959647199991</v>
      </c>
      <c r="H668" s="23">
        <v>480</v>
      </c>
      <c r="I668" s="21" t="s">
        <v>749</v>
      </c>
      <c r="J668" s="24">
        <v>0.79</v>
      </c>
      <c r="K668" s="25" t="s">
        <v>751</v>
      </c>
    </row>
    <row r="669" spans="2:11">
      <c r="B669" s="35">
        <v>666</v>
      </c>
      <c r="C669" s="19" t="s">
        <v>590</v>
      </c>
      <c r="D669" s="20">
        <v>41616</v>
      </c>
      <c r="E669" s="21" t="s">
        <v>605</v>
      </c>
      <c r="F669" s="21" t="s">
        <v>629</v>
      </c>
      <c r="G669" s="22">
        <v>70.600800000000007</v>
      </c>
      <c r="H669" s="23">
        <v>205</v>
      </c>
      <c r="I669" s="21" t="s">
        <v>834</v>
      </c>
      <c r="J669" s="24">
        <v>0.79</v>
      </c>
      <c r="K669" s="25" t="s">
        <v>751</v>
      </c>
    </row>
    <row r="670" spans="2:11">
      <c r="B670" s="35">
        <v>667</v>
      </c>
      <c r="C670" s="19" t="s">
        <v>591</v>
      </c>
      <c r="D670" s="20">
        <v>41622</v>
      </c>
      <c r="E670" s="21" t="s">
        <v>605</v>
      </c>
      <c r="F670" s="21" t="s">
        <v>629</v>
      </c>
      <c r="G670" s="22">
        <v>105.10091300000001</v>
      </c>
      <c r="H670" s="23">
        <v>473</v>
      </c>
      <c r="I670" s="21" t="s">
        <v>834</v>
      </c>
      <c r="J670" s="24">
        <v>0.25</v>
      </c>
      <c r="K670" s="25" t="s">
        <v>751</v>
      </c>
    </row>
    <row r="671" spans="2:11">
      <c r="B671" s="35">
        <v>668</v>
      </c>
      <c r="C671" s="19" t="s">
        <v>619</v>
      </c>
      <c r="D671" s="20">
        <v>41640</v>
      </c>
      <c r="E671" s="21" t="s">
        <v>606</v>
      </c>
      <c r="F671" s="21" t="s">
        <v>629</v>
      </c>
      <c r="G671" s="22">
        <f>62748556.6546763/1000000</f>
        <v>62.748556654676307</v>
      </c>
      <c r="H671" s="23">
        <v>332</v>
      </c>
      <c r="I671" s="21" t="s">
        <v>465</v>
      </c>
      <c r="J671" s="24">
        <v>0.91599999999999993</v>
      </c>
      <c r="K671" s="25" t="s">
        <v>751</v>
      </c>
    </row>
    <row r="672" spans="2:11">
      <c r="B672" s="35">
        <v>669</v>
      </c>
      <c r="C672" s="19" t="s">
        <v>616</v>
      </c>
      <c r="D672" s="20">
        <v>41640</v>
      </c>
      <c r="E672" s="21" t="s">
        <v>606</v>
      </c>
      <c r="F672" s="21" t="s">
        <v>630</v>
      </c>
      <c r="G672" s="22">
        <f>(33531158.5524/1000000)</f>
        <v>33.531158552400001</v>
      </c>
      <c r="H672" s="23">
        <v>240</v>
      </c>
      <c r="I672" s="21" t="s">
        <v>834</v>
      </c>
      <c r="J672" s="24">
        <v>0.79</v>
      </c>
      <c r="K672" s="25" t="s">
        <v>751</v>
      </c>
    </row>
    <row r="673" spans="2:11">
      <c r="B673" s="35">
        <v>670</v>
      </c>
      <c r="C673" s="19" t="s">
        <v>620</v>
      </c>
      <c r="D673" s="20">
        <v>41671</v>
      </c>
      <c r="E673" s="21" t="s">
        <v>606</v>
      </c>
      <c r="F673" s="21" t="s">
        <v>628</v>
      </c>
      <c r="G673" s="22">
        <f>(380631371.344349/1000000)</f>
        <v>380.63137134434902</v>
      </c>
      <c r="H673" s="23">
        <v>422</v>
      </c>
      <c r="I673" s="21" t="s">
        <v>834</v>
      </c>
      <c r="J673" s="24">
        <v>1</v>
      </c>
      <c r="K673" s="25" t="s">
        <v>751</v>
      </c>
    </row>
    <row r="674" spans="2:11">
      <c r="B674" s="35">
        <v>671</v>
      </c>
      <c r="C674" s="19" t="s">
        <v>614</v>
      </c>
      <c r="D674" s="20">
        <v>41699</v>
      </c>
      <c r="E674" s="21" t="s">
        <v>606</v>
      </c>
      <c r="F674" s="21" t="s">
        <v>629</v>
      </c>
      <c r="G674" s="22">
        <f>68010144/1000000</f>
        <v>68.010143999999997</v>
      </c>
      <c r="H674" s="23">
        <v>188</v>
      </c>
      <c r="I674" s="21" t="s">
        <v>749</v>
      </c>
      <c r="J674" s="24">
        <v>1</v>
      </c>
      <c r="K674" s="25" t="s">
        <v>751</v>
      </c>
    </row>
    <row r="675" spans="2:11">
      <c r="B675" s="35">
        <v>672</v>
      </c>
      <c r="C675" s="19" t="s">
        <v>621</v>
      </c>
      <c r="D675" s="20">
        <v>41699</v>
      </c>
      <c r="E675" s="21" t="s">
        <v>606</v>
      </c>
      <c r="F675" s="21" t="s">
        <v>628</v>
      </c>
      <c r="G675" s="22">
        <f>901913526.490161/1000000</f>
        <v>901.91352649016096</v>
      </c>
      <c r="H675" s="23">
        <v>121</v>
      </c>
      <c r="I675" s="21" t="s">
        <v>834</v>
      </c>
      <c r="J675" s="24">
        <v>1</v>
      </c>
      <c r="K675" s="25" t="s">
        <v>751</v>
      </c>
    </row>
    <row r="676" spans="2:11">
      <c r="B676" s="35">
        <v>673</v>
      </c>
      <c r="C676" s="19" t="s">
        <v>615</v>
      </c>
      <c r="D676" s="20">
        <v>41699</v>
      </c>
      <c r="E676" s="21" t="s">
        <v>606</v>
      </c>
      <c r="F676" s="21" t="s">
        <v>630</v>
      </c>
      <c r="G676" s="22">
        <f>89192896.8/1000000</f>
        <v>89.1928968</v>
      </c>
      <c r="H676" s="23">
        <v>280</v>
      </c>
      <c r="I676" s="21" t="s">
        <v>749</v>
      </c>
      <c r="J676" s="24">
        <v>0.8</v>
      </c>
      <c r="K676" s="25" t="s">
        <v>751</v>
      </c>
    </row>
    <row r="677" spans="2:11">
      <c r="B677" s="35">
        <v>674</v>
      </c>
      <c r="C677" s="19" t="s">
        <v>622</v>
      </c>
      <c r="D677" s="20">
        <v>41699</v>
      </c>
      <c r="E677" s="21" t="s">
        <v>606</v>
      </c>
      <c r="F677" s="21" t="s">
        <v>34</v>
      </c>
      <c r="G677" s="22">
        <f>84879000/1000000</f>
        <v>84.879000000000005</v>
      </c>
      <c r="H677" s="23">
        <v>68</v>
      </c>
      <c r="I677" s="21" t="s">
        <v>834</v>
      </c>
      <c r="J677" s="24">
        <v>1</v>
      </c>
      <c r="K677" s="25" t="s">
        <v>751</v>
      </c>
    </row>
    <row r="678" spans="2:11">
      <c r="B678" s="35">
        <v>675</v>
      </c>
      <c r="C678" s="19" t="s">
        <v>623</v>
      </c>
      <c r="D678" s="20">
        <v>41699</v>
      </c>
      <c r="E678" s="21" t="s">
        <v>606</v>
      </c>
      <c r="F678" s="21" t="s">
        <v>34</v>
      </c>
      <c r="G678" s="22">
        <f>132031439.613869/1000000</f>
        <v>132.031439613869</v>
      </c>
      <c r="H678" s="23">
        <v>90</v>
      </c>
      <c r="I678" s="21" t="s">
        <v>834</v>
      </c>
      <c r="J678" s="24">
        <v>0.4</v>
      </c>
      <c r="K678" s="25" t="s">
        <v>751</v>
      </c>
    </row>
    <row r="679" spans="2:11">
      <c r="B679" s="35">
        <v>676</v>
      </c>
      <c r="C679" s="19" t="s">
        <v>617</v>
      </c>
      <c r="D679" s="20">
        <v>41699</v>
      </c>
      <c r="E679" s="21" t="s">
        <v>606</v>
      </c>
      <c r="F679" s="21" t="s">
        <v>630</v>
      </c>
      <c r="G679" s="22">
        <f>89475603.36/1000000</f>
        <v>89.475603359999994</v>
      </c>
      <c r="H679" s="23">
        <v>204</v>
      </c>
      <c r="I679" s="21" t="s">
        <v>834</v>
      </c>
      <c r="J679" s="24">
        <v>0.5</v>
      </c>
      <c r="K679" s="25" t="s">
        <v>751</v>
      </c>
    </row>
    <row r="680" spans="2:11">
      <c r="B680" s="35">
        <v>677</v>
      </c>
      <c r="C680" s="19" t="s">
        <v>618</v>
      </c>
      <c r="D680" s="20">
        <v>41699</v>
      </c>
      <c r="E680" s="21" t="s">
        <v>606</v>
      </c>
      <c r="F680" s="21" t="s">
        <v>629</v>
      </c>
      <c r="G680" s="22">
        <f>39699261.7164/1000000</f>
        <v>39.699261716399995</v>
      </c>
      <c r="H680" s="23">
        <v>221</v>
      </c>
      <c r="I680" s="21" t="s">
        <v>465</v>
      </c>
      <c r="J680" s="24">
        <v>0.5</v>
      </c>
      <c r="K680" s="25" t="s">
        <v>752</v>
      </c>
    </row>
    <row r="681" spans="2:11">
      <c r="B681" s="35">
        <v>678</v>
      </c>
      <c r="C681" s="19" t="s">
        <v>612</v>
      </c>
      <c r="D681" s="20">
        <v>41699</v>
      </c>
      <c r="E681" s="21" t="s">
        <v>606</v>
      </c>
      <c r="F681" s="21" t="s">
        <v>628</v>
      </c>
      <c r="G681" s="22">
        <f>32724408/1000000</f>
        <v>32.724407999999997</v>
      </c>
      <c r="H681" s="23">
        <v>240</v>
      </c>
      <c r="I681" s="21" t="s">
        <v>749</v>
      </c>
      <c r="J681" s="24">
        <v>0.35</v>
      </c>
      <c r="K681" s="25" t="s">
        <v>752</v>
      </c>
    </row>
    <row r="682" spans="2:11">
      <c r="B682" s="35">
        <v>679</v>
      </c>
      <c r="C682" s="19" t="s">
        <v>611</v>
      </c>
      <c r="D682" s="20">
        <v>41730</v>
      </c>
      <c r="E682" s="21" t="s">
        <v>607</v>
      </c>
      <c r="F682" s="21" t="s">
        <v>630</v>
      </c>
      <c r="G682" s="22">
        <f>62374508.6119554/1000000</f>
        <v>62.374508611955399</v>
      </c>
      <c r="H682" s="23">
        <v>19</v>
      </c>
      <c r="I682" s="21" t="s">
        <v>834</v>
      </c>
      <c r="J682" s="24">
        <v>0.5</v>
      </c>
      <c r="K682" s="25" t="s">
        <v>751</v>
      </c>
    </row>
    <row r="683" spans="2:11">
      <c r="B683" s="35">
        <v>680</v>
      </c>
      <c r="C683" s="19" t="s">
        <v>624</v>
      </c>
      <c r="D683" s="20">
        <v>41730</v>
      </c>
      <c r="E683" s="21" t="s">
        <v>607</v>
      </c>
      <c r="F683" s="21" t="s">
        <v>629</v>
      </c>
      <c r="G683" s="22">
        <f>34942679/1000000</f>
        <v>34.942678999999998</v>
      </c>
      <c r="H683" s="23">
        <v>122</v>
      </c>
      <c r="I683" s="21" t="s">
        <v>834</v>
      </c>
      <c r="J683" s="24">
        <v>0.79</v>
      </c>
      <c r="K683" s="25" t="s">
        <v>751</v>
      </c>
    </row>
    <row r="684" spans="2:11">
      <c r="B684" s="35">
        <v>681</v>
      </c>
      <c r="C684" s="19" t="s">
        <v>608</v>
      </c>
      <c r="D684" s="20">
        <v>41760</v>
      </c>
      <c r="E684" s="21" t="s">
        <v>607</v>
      </c>
      <c r="F684" s="21" t="s">
        <v>628</v>
      </c>
      <c r="G684" s="22">
        <f>143041168.447201/1000000</f>
        <v>143.04116844720102</v>
      </c>
      <c r="H684" s="23">
        <v>355</v>
      </c>
      <c r="I684" s="21" t="s">
        <v>749</v>
      </c>
      <c r="J684" s="24">
        <v>1</v>
      </c>
      <c r="K684" s="25" t="s">
        <v>751</v>
      </c>
    </row>
    <row r="685" spans="2:11">
      <c r="B685" s="35">
        <v>682</v>
      </c>
      <c r="C685" s="19" t="s">
        <v>609</v>
      </c>
      <c r="D685" s="20">
        <v>41760</v>
      </c>
      <c r="E685" s="21" t="s">
        <v>607</v>
      </c>
      <c r="F685" s="21" t="s">
        <v>629</v>
      </c>
      <c r="G685" s="22">
        <f>145236767.816159/1000000</f>
        <v>145.23676781615902</v>
      </c>
      <c r="H685" s="23">
        <v>522</v>
      </c>
      <c r="I685" s="21" t="s">
        <v>749</v>
      </c>
      <c r="J685" s="24">
        <v>0.89500000000000002</v>
      </c>
      <c r="K685" s="25" t="s">
        <v>751</v>
      </c>
    </row>
    <row r="686" spans="2:11">
      <c r="B686" s="35">
        <v>683</v>
      </c>
      <c r="C686" s="19" t="s">
        <v>610</v>
      </c>
      <c r="D686" s="20">
        <v>41760</v>
      </c>
      <c r="E686" s="21" t="s">
        <v>607</v>
      </c>
      <c r="F686" s="21" t="s">
        <v>630</v>
      </c>
      <c r="G686" s="22">
        <f>249187818.100767/1000000</f>
        <v>249.18781810076698</v>
      </c>
      <c r="H686" s="23">
        <v>396</v>
      </c>
      <c r="I686" s="21" t="s">
        <v>834</v>
      </c>
      <c r="J686" s="24">
        <v>1</v>
      </c>
      <c r="K686" s="25" t="s">
        <v>751</v>
      </c>
    </row>
    <row r="687" spans="2:11">
      <c r="B687" s="35">
        <v>684</v>
      </c>
      <c r="C687" s="19" t="s">
        <v>625</v>
      </c>
      <c r="D687" s="20">
        <v>41790</v>
      </c>
      <c r="E687" s="21" t="s">
        <v>607</v>
      </c>
      <c r="F687" s="21" t="s">
        <v>629</v>
      </c>
      <c r="G687" s="22">
        <f>39396376.8/1000000</f>
        <v>39.396376799999999</v>
      </c>
      <c r="H687" s="23">
        <v>64</v>
      </c>
      <c r="I687" s="21" t="s">
        <v>834</v>
      </c>
      <c r="J687" s="24">
        <v>0.79</v>
      </c>
      <c r="K687" s="25" t="s">
        <v>751</v>
      </c>
    </row>
    <row r="688" spans="2:11">
      <c r="B688" s="35">
        <v>685</v>
      </c>
      <c r="C688" s="19" t="s">
        <v>613</v>
      </c>
      <c r="D688" s="20">
        <v>41760</v>
      </c>
      <c r="E688" s="21" t="s">
        <v>607</v>
      </c>
      <c r="F688" s="21" t="s">
        <v>631</v>
      </c>
      <c r="G688" s="22">
        <f>62921782.54/1000000</f>
        <v>62.921782540000002</v>
      </c>
      <c r="H688" s="23">
        <v>208</v>
      </c>
      <c r="I688" s="21" t="s">
        <v>834</v>
      </c>
      <c r="J688" s="24">
        <v>1</v>
      </c>
      <c r="K688" s="25" t="s">
        <v>751</v>
      </c>
    </row>
    <row r="689" spans="2:11">
      <c r="B689" s="35">
        <v>686</v>
      </c>
      <c r="C689" s="19" t="s">
        <v>626</v>
      </c>
      <c r="D689" s="20">
        <v>41791</v>
      </c>
      <c r="E689" s="21" t="s">
        <v>607</v>
      </c>
      <c r="F689" s="21" t="s">
        <v>629</v>
      </c>
      <c r="G689" s="22">
        <f>75025050.96/1000000</f>
        <v>75.025050959999987</v>
      </c>
      <c r="H689" s="23">
        <v>296</v>
      </c>
      <c r="I689" s="21" t="s">
        <v>749</v>
      </c>
      <c r="J689" s="24">
        <v>0.79</v>
      </c>
      <c r="K689" s="25" t="s">
        <v>751</v>
      </c>
    </row>
    <row r="690" spans="2:11">
      <c r="B690" s="35">
        <v>687</v>
      </c>
      <c r="C690" s="19" t="s">
        <v>627</v>
      </c>
      <c r="D690" s="20">
        <v>41791</v>
      </c>
      <c r="E690" s="21" t="s">
        <v>607</v>
      </c>
      <c r="F690" s="21" t="s">
        <v>629</v>
      </c>
      <c r="G690" s="22">
        <f>78123183.8/1000000</f>
        <v>78.123183799999993</v>
      </c>
      <c r="H690" s="23">
        <v>362</v>
      </c>
      <c r="I690" s="21" t="s">
        <v>834</v>
      </c>
      <c r="J690" s="24">
        <v>1</v>
      </c>
      <c r="K690" s="25" t="s">
        <v>751</v>
      </c>
    </row>
    <row r="691" spans="2:11">
      <c r="B691" s="35">
        <v>688</v>
      </c>
      <c r="C691" s="19" t="s">
        <v>737</v>
      </c>
      <c r="D691" s="20">
        <v>41852</v>
      </c>
      <c r="E691" s="21" t="s">
        <v>748</v>
      </c>
      <c r="F691" s="21" t="s">
        <v>628</v>
      </c>
      <c r="G691" s="22">
        <v>131.39009504553437</v>
      </c>
      <c r="H691" s="23">
        <v>60</v>
      </c>
      <c r="I691" s="21" t="s">
        <v>834</v>
      </c>
      <c r="J691" s="24">
        <v>0.43</v>
      </c>
      <c r="K691" s="25" t="s">
        <v>751</v>
      </c>
    </row>
    <row r="692" spans="2:11">
      <c r="B692" s="35">
        <v>689</v>
      </c>
      <c r="C692" s="19" t="s">
        <v>738</v>
      </c>
      <c r="D692" s="20">
        <v>41821</v>
      </c>
      <c r="E692" s="21" t="s">
        <v>748</v>
      </c>
      <c r="F692" s="21" t="s">
        <v>630</v>
      </c>
      <c r="G692" s="22">
        <v>57.302101000000235</v>
      </c>
      <c r="H692" s="23">
        <v>276</v>
      </c>
      <c r="I692" s="21" t="s">
        <v>465</v>
      </c>
      <c r="J692" s="24">
        <v>0.7</v>
      </c>
      <c r="K692" s="25" t="s">
        <v>752</v>
      </c>
    </row>
    <row r="693" spans="2:11">
      <c r="B693" s="35">
        <v>690</v>
      </c>
      <c r="C693" s="19" t="s">
        <v>739</v>
      </c>
      <c r="D693" s="20">
        <v>41860</v>
      </c>
      <c r="E693" s="21" t="s">
        <v>748</v>
      </c>
      <c r="F693" s="21" t="s">
        <v>628</v>
      </c>
      <c r="G693" s="22">
        <v>84.020719272966872</v>
      </c>
      <c r="H693" s="23">
        <v>240</v>
      </c>
      <c r="I693" s="21" t="s">
        <v>749</v>
      </c>
      <c r="J693" s="24">
        <v>0.5</v>
      </c>
      <c r="K693" s="25" t="s">
        <v>751</v>
      </c>
    </row>
    <row r="694" spans="2:11">
      <c r="B694" s="35">
        <v>691</v>
      </c>
      <c r="C694" s="19" t="s">
        <v>740</v>
      </c>
      <c r="D694" s="20">
        <v>41875</v>
      </c>
      <c r="E694" s="21" t="s">
        <v>748</v>
      </c>
      <c r="F694" s="21" t="s">
        <v>628</v>
      </c>
      <c r="G694" s="22">
        <v>135.89641</v>
      </c>
      <c r="H694" s="23">
        <v>304</v>
      </c>
      <c r="I694" s="21" t="s">
        <v>834</v>
      </c>
      <c r="J694" s="24">
        <v>0.6</v>
      </c>
      <c r="K694" s="25" t="s">
        <v>751</v>
      </c>
    </row>
    <row r="695" spans="2:11">
      <c r="B695" s="35">
        <v>692</v>
      </c>
      <c r="C695" s="19" t="s">
        <v>741</v>
      </c>
      <c r="D695" s="20">
        <v>41852</v>
      </c>
      <c r="E695" s="21" t="s">
        <v>748</v>
      </c>
      <c r="F695" s="21" t="s">
        <v>26</v>
      </c>
      <c r="G695" s="22">
        <v>35.236992000000001</v>
      </c>
      <c r="H695" s="23">
        <v>48</v>
      </c>
      <c r="I695" s="21" t="s">
        <v>834</v>
      </c>
      <c r="J695" s="24">
        <v>1</v>
      </c>
      <c r="K695" s="25" t="s">
        <v>751</v>
      </c>
    </row>
    <row r="696" spans="2:11">
      <c r="B696" s="35">
        <v>693</v>
      </c>
      <c r="C696" s="19" t="s">
        <v>742</v>
      </c>
      <c r="D696" s="20">
        <v>41852</v>
      </c>
      <c r="E696" s="21" t="s">
        <v>748</v>
      </c>
      <c r="F696" s="21" t="s">
        <v>629</v>
      </c>
      <c r="G696" s="22">
        <v>34.999499999999998</v>
      </c>
      <c r="H696" s="23">
        <v>166</v>
      </c>
      <c r="I696" s="21" t="s">
        <v>749</v>
      </c>
      <c r="J696" s="24">
        <v>0.91600000000000004</v>
      </c>
      <c r="K696" s="25" t="s">
        <v>751</v>
      </c>
    </row>
    <row r="697" spans="2:11">
      <c r="B697" s="35">
        <v>694</v>
      </c>
      <c r="C697" s="19" t="s">
        <v>743</v>
      </c>
      <c r="D697" s="20">
        <v>41852</v>
      </c>
      <c r="E697" s="21" t="s">
        <v>748</v>
      </c>
      <c r="F697" s="21" t="s">
        <v>630</v>
      </c>
      <c r="G697" s="22">
        <v>67.035825000000003</v>
      </c>
      <c r="H697" s="23">
        <v>138</v>
      </c>
      <c r="I697" s="21" t="s">
        <v>834</v>
      </c>
      <c r="J697" s="24">
        <v>0.5</v>
      </c>
      <c r="K697" s="25" t="s">
        <v>751</v>
      </c>
    </row>
    <row r="698" spans="2:11">
      <c r="B698" s="35">
        <v>695</v>
      </c>
      <c r="C698" s="19" t="s">
        <v>744</v>
      </c>
      <c r="D698" s="20">
        <v>41852</v>
      </c>
      <c r="E698" s="21" t="s">
        <v>748</v>
      </c>
      <c r="F698" s="21" t="s">
        <v>629</v>
      </c>
      <c r="G698" s="22">
        <v>54.885664829999996</v>
      </c>
      <c r="H698" s="23">
        <v>252</v>
      </c>
      <c r="I698" s="21" t="s">
        <v>749</v>
      </c>
      <c r="J698" s="24">
        <v>1</v>
      </c>
      <c r="K698" s="25" t="s">
        <v>751</v>
      </c>
    </row>
    <row r="699" spans="2:11">
      <c r="B699" s="35">
        <v>696</v>
      </c>
      <c r="C699" s="19" t="s">
        <v>745</v>
      </c>
      <c r="D699" s="20">
        <v>41883</v>
      </c>
      <c r="E699" s="21" t="s">
        <v>748</v>
      </c>
      <c r="F699" s="21" t="s">
        <v>26</v>
      </c>
      <c r="G699" s="22">
        <v>55.631616000000001</v>
      </c>
      <c r="H699" s="23">
        <v>136</v>
      </c>
      <c r="I699" s="21" t="s">
        <v>834</v>
      </c>
      <c r="J699" s="24">
        <v>0.92500000000000004</v>
      </c>
      <c r="K699" s="25" t="s">
        <v>751</v>
      </c>
    </row>
    <row r="700" spans="2:11">
      <c r="B700" s="35">
        <v>697</v>
      </c>
      <c r="C700" s="19" t="s">
        <v>746</v>
      </c>
      <c r="D700" s="20">
        <v>41883</v>
      </c>
      <c r="E700" s="21" t="s">
        <v>748</v>
      </c>
      <c r="F700" s="21" t="s">
        <v>628</v>
      </c>
      <c r="G700" s="22">
        <v>63.576901849887861</v>
      </c>
      <c r="H700" s="23">
        <v>420</v>
      </c>
      <c r="I700" s="21" t="s">
        <v>465</v>
      </c>
      <c r="J700" s="24">
        <v>0.5</v>
      </c>
      <c r="K700" s="25" t="s">
        <v>752</v>
      </c>
    </row>
    <row r="701" spans="2:11">
      <c r="B701" s="35">
        <v>698</v>
      </c>
      <c r="C701" s="19" t="s">
        <v>747</v>
      </c>
      <c r="D701" s="20">
        <v>41883</v>
      </c>
      <c r="E701" s="21" t="s">
        <v>748</v>
      </c>
      <c r="F701" s="21" t="s">
        <v>630</v>
      </c>
      <c r="G701" s="22">
        <v>62.582147799999994</v>
      </c>
      <c r="H701" s="23">
        <v>180</v>
      </c>
      <c r="I701" s="21" t="s">
        <v>834</v>
      </c>
      <c r="J701" s="24">
        <v>0.79</v>
      </c>
      <c r="K701" s="25" t="s">
        <v>751</v>
      </c>
    </row>
    <row r="702" spans="2:11">
      <c r="B702" s="35">
        <v>699</v>
      </c>
      <c r="C702" s="19" t="s">
        <v>754</v>
      </c>
      <c r="D702" s="20">
        <v>41934</v>
      </c>
      <c r="E702" s="21" t="s">
        <v>775</v>
      </c>
      <c r="F702" s="21" t="s">
        <v>630</v>
      </c>
      <c r="G702" s="22">
        <v>85.94415195576677</v>
      </c>
      <c r="H702" s="23">
        <v>34</v>
      </c>
      <c r="I702" s="21" t="s">
        <v>834</v>
      </c>
      <c r="J702" s="24">
        <v>1</v>
      </c>
      <c r="K702" s="25" t="s">
        <v>751</v>
      </c>
    </row>
    <row r="703" spans="2:11">
      <c r="B703" s="35">
        <v>700</v>
      </c>
      <c r="C703" s="19" t="s">
        <v>755</v>
      </c>
      <c r="D703" s="20">
        <v>41913</v>
      </c>
      <c r="E703" s="21" t="s">
        <v>775</v>
      </c>
      <c r="F703" s="21" t="s">
        <v>630</v>
      </c>
      <c r="G703" s="22">
        <v>113.23380023999999</v>
      </c>
      <c r="H703" s="23">
        <v>92</v>
      </c>
      <c r="I703" s="21" t="s">
        <v>834</v>
      </c>
      <c r="J703" s="24">
        <v>1</v>
      </c>
      <c r="K703" s="25" t="s">
        <v>751</v>
      </c>
    </row>
    <row r="704" spans="2:11">
      <c r="B704" s="35">
        <v>701</v>
      </c>
      <c r="C704" s="19" t="s">
        <v>756</v>
      </c>
      <c r="D704" s="20">
        <v>41913</v>
      </c>
      <c r="E704" s="21" t="s">
        <v>775</v>
      </c>
      <c r="F704" s="21" t="s">
        <v>630</v>
      </c>
      <c r="G704" s="22">
        <v>113.8562575</v>
      </c>
      <c r="H704" s="23">
        <v>240</v>
      </c>
      <c r="I704" s="21" t="s">
        <v>834</v>
      </c>
      <c r="J704" s="24">
        <v>1</v>
      </c>
      <c r="K704" s="25" t="s">
        <v>751</v>
      </c>
    </row>
    <row r="705" spans="2:11">
      <c r="B705" s="35">
        <v>702</v>
      </c>
      <c r="C705" s="19" t="s">
        <v>757</v>
      </c>
      <c r="D705" s="20">
        <v>41913</v>
      </c>
      <c r="E705" s="21" t="s">
        <v>775</v>
      </c>
      <c r="F705" s="21" t="s">
        <v>630</v>
      </c>
      <c r="G705" s="22">
        <v>107.6303475</v>
      </c>
      <c r="H705" s="23">
        <v>329</v>
      </c>
      <c r="I705" s="21" t="s">
        <v>834</v>
      </c>
      <c r="J705" s="24">
        <v>0.5</v>
      </c>
      <c r="K705" s="25" t="s">
        <v>751</v>
      </c>
    </row>
    <row r="706" spans="2:11">
      <c r="B706" s="35">
        <v>703</v>
      </c>
      <c r="C706" s="19" t="s">
        <v>758</v>
      </c>
      <c r="D706" s="20">
        <v>41913</v>
      </c>
      <c r="E706" s="21" t="s">
        <v>775</v>
      </c>
      <c r="F706" s="21" t="s">
        <v>630</v>
      </c>
      <c r="G706" s="22">
        <v>95.95411584</v>
      </c>
      <c r="H706" s="23">
        <v>251</v>
      </c>
      <c r="I706" s="21" t="s">
        <v>834</v>
      </c>
      <c r="J706" s="24">
        <v>0.5</v>
      </c>
      <c r="K706" s="25" t="s">
        <v>751</v>
      </c>
    </row>
    <row r="707" spans="2:11">
      <c r="B707" s="35">
        <v>704</v>
      </c>
      <c r="C707" s="19" t="s">
        <v>759</v>
      </c>
      <c r="D707" s="20">
        <v>41944</v>
      </c>
      <c r="E707" s="21" t="s">
        <v>775</v>
      </c>
      <c r="F707" s="21" t="s">
        <v>630</v>
      </c>
      <c r="G707" s="22">
        <v>142.91496495078999</v>
      </c>
      <c r="H707" s="23">
        <v>84</v>
      </c>
      <c r="I707" s="21" t="s">
        <v>834</v>
      </c>
      <c r="J707" s="24">
        <v>1</v>
      </c>
      <c r="K707" s="25" t="s">
        <v>751</v>
      </c>
    </row>
    <row r="708" spans="2:11">
      <c r="B708" s="35">
        <v>705</v>
      </c>
      <c r="C708" s="19" t="s">
        <v>760</v>
      </c>
      <c r="D708" s="20">
        <v>41944</v>
      </c>
      <c r="E708" s="21" t="s">
        <v>775</v>
      </c>
      <c r="F708" s="21" t="s">
        <v>628</v>
      </c>
      <c r="G708" s="22">
        <v>134.41560784807194</v>
      </c>
      <c r="H708" s="23">
        <v>120</v>
      </c>
      <c r="I708" s="21" t="s">
        <v>834</v>
      </c>
      <c r="J708" s="24">
        <v>0.43</v>
      </c>
      <c r="K708" s="25" t="s">
        <v>751</v>
      </c>
    </row>
    <row r="709" spans="2:11">
      <c r="B709" s="35">
        <v>706</v>
      </c>
      <c r="C709" s="19" t="s">
        <v>761</v>
      </c>
      <c r="D709" s="20">
        <v>41944</v>
      </c>
      <c r="E709" s="21" t="s">
        <v>775</v>
      </c>
      <c r="F709" s="21" t="s">
        <v>630</v>
      </c>
      <c r="G709" s="22">
        <v>80.162141794592202</v>
      </c>
      <c r="H709" s="23">
        <v>300</v>
      </c>
      <c r="I709" s="21" t="s">
        <v>749</v>
      </c>
      <c r="J709" s="24">
        <v>0.8</v>
      </c>
      <c r="K709" s="25" t="s">
        <v>751</v>
      </c>
    </row>
    <row r="710" spans="2:11">
      <c r="B710" s="35">
        <v>707</v>
      </c>
      <c r="C710" s="19" t="s">
        <v>762</v>
      </c>
      <c r="D710" s="20">
        <v>41944</v>
      </c>
      <c r="E710" s="21" t="s">
        <v>775</v>
      </c>
      <c r="F710" s="21" t="s">
        <v>630</v>
      </c>
      <c r="G710" s="22">
        <v>174.6837027</v>
      </c>
      <c r="H710" s="23">
        <v>449</v>
      </c>
      <c r="I710" s="21" t="s">
        <v>749</v>
      </c>
      <c r="J710" s="24">
        <v>0.8</v>
      </c>
      <c r="K710" s="25" t="s">
        <v>751</v>
      </c>
    </row>
    <row r="711" spans="2:11">
      <c r="B711" s="35">
        <v>708</v>
      </c>
      <c r="C711" s="19" t="s">
        <v>763</v>
      </c>
      <c r="D711" s="20">
        <v>41944</v>
      </c>
      <c r="E711" s="21" t="s">
        <v>775</v>
      </c>
      <c r="F711" s="21" t="s">
        <v>630</v>
      </c>
      <c r="G711" s="22">
        <v>153.96923781000001</v>
      </c>
      <c r="H711" s="23">
        <v>240</v>
      </c>
      <c r="I711" s="21" t="s">
        <v>834</v>
      </c>
      <c r="J711" s="24">
        <v>1</v>
      </c>
      <c r="K711" s="25" t="s">
        <v>751</v>
      </c>
    </row>
    <row r="712" spans="2:11">
      <c r="B712" s="35">
        <v>709</v>
      </c>
      <c r="C712" s="19" t="s">
        <v>764</v>
      </c>
      <c r="D712" s="20">
        <v>41944</v>
      </c>
      <c r="E712" s="21" t="s">
        <v>775</v>
      </c>
      <c r="F712" s="21" t="s">
        <v>630</v>
      </c>
      <c r="G712" s="22">
        <v>103.01020536070017</v>
      </c>
      <c r="H712" s="23">
        <v>120</v>
      </c>
      <c r="I712" s="21" t="s">
        <v>834</v>
      </c>
      <c r="J712" s="24">
        <v>1</v>
      </c>
      <c r="K712" s="25" t="s">
        <v>751</v>
      </c>
    </row>
    <row r="713" spans="2:11">
      <c r="B713" s="35">
        <v>710</v>
      </c>
      <c r="C713" s="19" t="s">
        <v>765</v>
      </c>
      <c r="D713" s="20">
        <v>41944</v>
      </c>
      <c r="E713" s="21" t="s">
        <v>775</v>
      </c>
      <c r="F713" s="21" t="s">
        <v>34</v>
      </c>
      <c r="G713" s="22">
        <v>187.442093</v>
      </c>
      <c r="H713" s="23">
        <v>353</v>
      </c>
      <c r="I713" s="21" t="s">
        <v>834</v>
      </c>
      <c r="J713" s="24">
        <v>0.92500000000000004</v>
      </c>
      <c r="K713" s="25" t="s">
        <v>751</v>
      </c>
    </row>
    <row r="714" spans="2:11">
      <c r="B714" s="35">
        <v>711</v>
      </c>
      <c r="C714" s="19" t="s">
        <v>738</v>
      </c>
      <c r="D714" s="20">
        <v>41944</v>
      </c>
      <c r="E714" s="21" t="s">
        <v>775</v>
      </c>
      <c r="F714" s="21" t="s">
        <v>630</v>
      </c>
      <c r="G714" s="22">
        <v>63.738224319419238</v>
      </c>
      <c r="H714" s="23">
        <v>275</v>
      </c>
      <c r="I714" s="21" t="s">
        <v>465</v>
      </c>
      <c r="J714" s="24">
        <v>0.7</v>
      </c>
      <c r="K714" s="25" t="s">
        <v>752</v>
      </c>
    </row>
    <row r="715" spans="2:11">
      <c r="B715" s="35">
        <v>712</v>
      </c>
      <c r="C715" s="19" t="s">
        <v>766</v>
      </c>
      <c r="D715" s="20">
        <v>41944</v>
      </c>
      <c r="E715" s="21" t="s">
        <v>775</v>
      </c>
      <c r="F715" s="21" t="s">
        <v>628</v>
      </c>
      <c r="G715" s="22">
        <v>61.693860797609887</v>
      </c>
      <c r="H715" s="23">
        <v>285</v>
      </c>
      <c r="I715" s="21" t="s">
        <v>465</v>
      </c>
      <c r="J715" s="24">
        <v>0.5</v>
      </c>
      <c r="K715" s="25" t="s">
        <v>752</v>
      </c>
    </row>
    <row r="716" spans="2:11">
      <c r="B716" s="35">
        <v>713</v>
      </c>
      <c r="C716" s="19" t="s">
        <v>767</v>
      </c>
      <c r="D716" s="20">
        <v>41980</v>
      </c>
      <c r="E716" s="21" t="s">
        <v>775</v>
      </c>
      <c r="F716" s="21" t="s">
        <v>628</v>
      </c>
      <c r="G716" s="22">
        <v>204.18133047763223</v>
      </c>
      <c r="H716" s="23">
        <v>534</v>
      </c>
      <c r="I716" s="21" t="s">
        <v>749</v>
      </c>
      <c r="J716" s="24">
        <v>1</v>
      </c>
      <c r="K716" s="25" t="s">
        <v>751</v>
      </c>
    </row>
    <row r="717" spans="2:11">
      <c r="B717" s="35">
        <v>714</v>
      </c>
      <c r="C717" s="19" t="s">
        <v>768</v>
      </c>
      <c r="D717" s="20">
        <v>41979</v>
      </c>
      <c r="E717" s="21" t="s">
        <v>775</v>
      </c>
      <c r="F717" s="21" t="s">
        <v>631</v>
      </c>
      <c r="G717" s="22">
        <v>19.505424249999997</v>
      </c>
      <c r="H717" s="23">
        <v>176</v>
      </c>
      <c r="I717" s="21" t="s">
        <v>834</v>
      </c>
      <c r="J717" s="24">
        <v>1</v>
      </c>
      <c r="K717" s="25" t="s">
        <v>751</v>
      </c>
    </row>
    <row r="718" spans="2:11">
      <c r="B718" s="35">
        <v>715</v>
      </c>
      <c r="C718" s="19" t="s">
        <v>769</v>
      </c>
      <c r="D718" s="20">
        <v>41974</v>
      </c>
      <c r="E718" s="21" t="s">
        <v>775</v>
      </c>
      <c r="F718" s="21" t="s">
        <v>629</v>
      </c>
      <c r="G718" s="22">
        <v>79.302917831528603</v>
      </c>
      <c r="H718" s="23">
        <v>173</v>
      </c>
      <c r="I718" s="21" t="s">
        <v>749</v>
      </c>
      <c r="J718" s="24">
        <v>1</v>
      </c>
      <c r="K718" s="25" t="s">
        <v>751</v>
      </c>
    </row>
    <row r="719" spans="2:11">
      <c r="B719" s="35">
        <v>716</v>
      </c>
      <c r="C719" s="19" t="s">
        <v>770</v>
      </c>
      <c r="D719" s="20">
        <v>41974</v>
      </c>
      <c r="E719" s="21" t="s">
        <v>775</v>
      </c>
      <c r="F719" s="21" t="s">
        <v>628</v>
      </c>
      <c r="G719" s="22">
        <v>45.033190596970826</v>
      </c>
      <c r="H719" s="23">
        <v>172</v>
      </c>
      <c r="I719" s="21" t="s">
        <v>465</v>
      </c>
      <c r="J719" s="24">
        <v>0.5</v>
      </c>
      <c r="K719" s="25" t="s">
        <v>751</v>
      </c>
    </row>
    <row r="720" spans="2:11">
      <c r="B720" s="35">
        <v>717</v>
      </c>
      <c r="C720" s="19" t="s">
        <v>771</v>
      </c>
      <c r="D720" s="20">
        <v>41974</v>
      </c>
      <c r="E720" s="21" t="s">
        <v>775</v>
      </c>
      <c r="F720" s="21" t="s">
        <v>629</v>
      </c>
      <c r="G720" s="22">
        <v>47.914753985418507</v>
      </c>
      <c r="H720" s="23">
        <v>251</v>
      </c>
      <c r="I720" s="21" t="s">
        <v>465</v>
      </c>
      <c r="J720" s="24">
        <v>0.5</v>
      </c>
      <c r="K720" s="25" t="s">
        <v>752</v>
      </c>
    </row>
    <row r="721" spans="2:11">
      <c r="B721" s="35">
        <v>718</v>
      </c>
      <c r="C721" s="19" t="s">
        <v>772</v>
      </c>
      <c r="D721" s="20">
        <v>41974</v>
      </c>
      <c r="E721" s="21" t="s">
        <v>775</v>
      </c>
      <c r="F721" s="21" t="s">
        <v>629</v>
      </c>
      <c r="G721" s="22">
        <v>105.61990900000001</v>
      </c>
      <c r="H721" s="23">
        <v>350</v>
      </c>
      <c r="I721" s="21" t="s">
        <v>834</v>
      </c>
      <c r="J721" s="24">
        <v>0.79</v>
      </c>
      <c r="K721" s="25" t="s">
        <v>751</v>
      </c>
    </row>
    <row r="722" spans="2:11">
      <c r="B722" s="35">
        <v>719</v>
      </c>
      <c r="C722" s="19" t="s">
        <v>773</v>
      </c>
      <c r="D722" s="20">
        <v>41974</v>
      </c>
      <c r="E722" s="21" t="s">
        <v>775</v>
      </c>
      <c r="F722" s="21" t="s">
        <v>630</v>
      </c>
      <c r="G722" s="22">
        <v>34.674627000000001</v>
      </c>
      <c r="H722" s="23">
        <v>240</v>
      </c>
      <c r="I722" s="21" t="s">
        <v>465</v>
      </c>
      <c r="J722" s="24">
        <v>0.79</v>
      </c>
      <c r="K722" s="25" t="s">
        <v>751</v>
      </c>
    </row>
    <row r="723" spans="2:11">
      <c r="B723" s="35">
        <v>720</v>
      </c>
      <c r="C723" s="19" t="s">
        <v>774</v>
      </c>
      <c r="D723" s="20">
        <v>41974</v>
      </c>
      <c r="E723" s="21" t="s">
        <v>775</v>
      </c>
      <c r="F723" s="21" t="s">
        <v>629</v>
      </c>
      <c r="G723" s="22">
        <v>105.6</v>
      </c>
      <c r="H723" s="23">
        <v>1100</v>
      </c>
      <c r="I723" s="21" t="s">
        <v>516</v>
      </c>
      <c r="J723" s="24">
        <v>0.5</v>
      </c>
      <c r="K723" s="25" t="s">
        <v>752</v>
      </c>
    </row>
    <row r="724" spans="2:11">
      <c r="B724" s="35">
        <v>721</v>
      </c>
      <c r="C724" s="19" t="s">
        <v>776</v>
      </c>
      <c r="D724" s="20">
        <v>42005</v>
      </c>
      <c r="E724" s="21" t="s">
        <v>781</v>
      </c>
      <c r="F724" s="21" t="s">
        <v>630</v>
      </c>
      <c r="G724" s="22">
        <f>60418456.398722/1000000</f>
        <v>60.418456398722</v>
      </c>
      <c r="H724" s="23">
        <v>138</v>
      </c>
      <c r="I724" s="21" t="s">
        <v>749</v>
      </c>
      <c r="J724" s="24">
        <v>1</v>
      </c>
      <c r="K724" s="25" t="s">
        <v>751</v>
      </c>
    </row>
    <row r="725" spans="2:11">
      <c r="B725" s="35">
        <v>722</v>
      </c>
      <c r="C725" s="19" t="s">
        <v>608</v>
      </c>
      <c r="D725" s="20">
        <v>42005</v>
      </c>
      <c r="E725" s="21" t="s">
        <v>781</v>
      </c>
      <c r="F725" s="21" t="s">
        <v>628</v>
      </c>
      <c r="G725" s="22">
        <v>28.608513444773902</v>
      </c>
      <c r="H725" s="23">
        <v>71</v>
      </c>
      <c r="I725" s="21" t="s">
        <v>749</v>
      </c>
      <c r="J725" s="24">
        <v>1</v>
      </c>
      <c r="K725" s="25" t="s">
        <v>751</v>
      </c>
    </row>
    <row r="726" spans="2:11">
      <c r="B726" s="35">
        <v>723</v>
      </c>
      <c r="C726" s="19" t="s">
        <v>777</v>
      </c>
      <c r="D726" s="20">
        <v>42005</v>
      </c>
      <c r="E726" s="21" t="s">
        <v>781</v>
      </c>
      <c r="F726" s="21" t="s">
        <v>26</v>
      </c>
      <c r="G726" s="22">
        <v>31.697579999999999</v>
      </c>
      <c r="H726" s="23">
        <v>160</v>
      </c>
      <c r="I726" s="21" t="s">
        <v>749</v>
      </c>
      <c r="J726" s="24">
        <v>0.92500000000000004</v>
      </c>
      <c r="K726" s="25" t="s">
        <v>751</v>
      </c>
    </row>
    <row r="727" spans="2:11">
      <c r="B727" s="35">
        <v>724</v>
      </c>
      <c r="C727" s="19" t="s">
        <v>577</v>
      </c>
      <c r="D727" s="20">
        <v>42005</v>
      </c>
      <c r="E727" s="21" t="s">
        <v>781</v>
      </c>
      <c r="F727" s="21" t="s">
        <v>629</v>
      </c>
      <c r="G727" s="22">
        <v>60.644323999999997</v>
      </c>
      <c r="H727" s="23">
        <v>220</v>
      </c>
      <c r="I727" s="21" t="s">
        <v>834</v>
      </c>
      <c r="J727" s="24">
        <v>0.26</v>
      </c>
      <c r="K727" s="25" t="s">
        <v>751</v>
      </c>
    </row>
    <row r="728" spans="2:11">
      <c r="B728" s="35">
        <v>725</v>
      </c>
      <c r="C728" s="19" t="s">
        <v>742</v>
      </c>
      <c r="D728" s="20">
        <v>42005</v>
      </c>
      <c r="E728" s="21" t="s">
        <v>781</v>
      </c>
      <c r="F728" s="21" t="s">
        <v>629</v>
      </c>
      <c r="G728" s="22">
        <v>69.430417000000006</v>
      </c>
      <c r="H728" s="23">
        <v>332</v>
      </c>
      <c r="I728" s="21" t="s">
        <v>749</v>
      </c>
      <c r="J728" s="24">
        <v>0.91600000000000004</v>
      </c>
      <c r="K728" s="25" t="s">
        <v>751</v>
      </c>
    </row>
    <row r="729" spans="2:11">
      <c r="B729" s="35">
        <v>726</v>
      </c>
      <c r="C729" s="19" t="s">
        <v>740</v>
      </c>
      <c r="D729" s="20">
        <v>42005</v>
      </c>
      <c r="E729" s="21" t="s">
        <v>781</v>
      </c>
      <c r="F729" s="21" t="s">
        <v>628</v>
      </c>
      <c r="G729" s="22">
        <v>72.207681709999989</v>
      </c>
      <c r="H729" s="23">
        <v>166</v>
      </c>
      <c r="I729" s="21" t="s">
        <v>834</v>
      </c>
      <c r="J729" s="24">
        <v>0.6</v>
      </c>
      <c r="K729" s="25" t="s">
        <v>751</v>
      </c>
    </row>
    <row r="730" spans="2:11">
      <c r="B730" s="35">
        <v>727</v>
      </c>
      <c r="C730" s="19" t="s">
        <v>778</v>
      </c>
      <c r="D730" s="20">
        <v>42036</v>
      </c>
      <c r="E730" s="21" t="s">
        <v>781</v>
      </c>
      <c r="F730" s="21" t="s">
        <v>628</v>
      </c>
      <c r="G730" s="22">
        <v>44.781784000000002</v>
      </c>
      <c r="H730" s="23">
        <v>99</v>
      </c>
      <c r="I730" s="21" t="s">
        <v>749</v>
      </c>
      <c r="J730" s="24">
        <v>1</v>
      </c>
      <c r="K730" s="25" t="s">
        <v>751</v>
      </c>
    </row>
    <row r="731" spans="2:11">
      <c r="B731" s="35">
        <v>728</v>
      </c>
      <c r="C731" s="19" t="s">
        <v>779</v>
      </c>
      <c r="D731" s="20">
        <v>42064</v>
      </c>
      <c r="E731" s="21" t="s">
        <v>781</v>
      </c>
      <c r="F731" s="21" t="s">
        <v>628</v>
      </c>
      <c r="G731" s="22">
        <v>80.040000000000006</v>
      </c>
      <c r="H731" s="23">
        <v>300</v>
      </c>
      <c r="I731" s="21" t="s">
        <v>465</v>
      </c>
      <c r="J731" s="24">
        <v>0.5</v>
      </c>
      <c r="K731" s="25" t="s">
        <v>752</v>
      </c>
    </row>
    <row r="732" spans="2:11">
      <c r="B732" s="35">
        <v>729</v>
      </c>
      <c r="C732" s="19" t="s">
        <v>780</v>
      </c>
      <c r="D732" s="20">
        <v>42064</v>
      </c>
      <c r="E732" s="21" t="s">
        <v>781</v>
      </c>
      <c r="F732" s="21" t="s">
        <v>628</v>
      </c>
      <c r="G732" s="22">
        <v>14.6724</v>
      </c>
      <c r="H732" s="23">
        <v>120</v>
      </c>
      <c r="I732" s="21" t="s">
        <v>465</v>
      </c>
      <c r="J732" s="24">
        <v>0.5</v>
      </c>
      <c r="K732" s="25" t="s">
        <v>752</v>
      </c>
    </row>
    <row r="733" spans="2:11">
      <c r="B733" s="35">
        <v>730</v>
      </c>
      <c r="C733" s="19" t="s">
        <v>782</v>
      </c>
      <c r="D733" s="20">
        <v>42095</v>
      </c>
      <c r="E733" s="21" t="s">
        <v>797</v>
      </c>
      <c r="F733" s="21" t="s">
        <v>630</v>
      </c>
      <c r="G733" s="22">
        <v>32.346921999999999</v>
      </c>
      <c r="H733" s="23">
        <v>220</v>
      </c>
      <c r="I733" s="21" t="s">
        <v>749</v>
      </c>
      <c r="J733" s="24">
        <v>0.79</v>
      </c>
      <c r="K733" s="25" t="s">
        <v>751</v>
      </c>
    </row>
    <row r="734" spans="2:11">
      <c r="B734" s="35">
        <v>731</v>
      </c>
      <c r="C734" s="19" t="s">
        <v>783</v>
      </c>
      <c r="D734" s="20">
        <v>42095</v>
      </c>
      <c r="E734" s="21" t="s">
        <v>797</v>
      </c>
      <c r="F734" s="21" t="s">
        <v>629</v>
      </c>
      <c r="G734" s="22">
        <v>143.14623399999999</v>
      </c>
      <c r="H734" s="23">
        <v>582</v>
      </c>
      <c r="I734" s="21" t="s">
        <v>749</v>
      </c>
      <c r="J734" s="24">
        <v>0.91600000000000004</v>
      </c>
      <c r="K734" s="25" t="s">
        <v>751</v>
      </c>
    </row>
    <row r="735" spans="2:11">
      <c r="B735" s="35">
        <v>732</v>
      </c>
      <c r="C735" s="19" t="s">
        <v>784</v>
      </c>
      <c r="D735" s="20">
        <v>42095</v>
      </c>
      <c r="E735" s="21" t="s">
        <v>797</v>
      </c>
      <c r="F735" s="21" t="s">
        <v>629</v>
      </c>
      <c r="G735" s="22">
        <v>43.639547380000003</v>
      </c>
      <c r="H735" s="23">
        <v>375</v>
      </c>
      <c r="I735" s="21" t="s">
        <v>834</v>
      </c>
      <c r="J735" s="24">
        <v>0.5</v>
      </c>
      <c r="K735" s="25" t="s">
        <v>751</v>
      </c>
    </row>
    <row r="736" spans="2:11">
      <c r="B736" s="35">
        <v>733</v>
      </c>
      <c r="C736" s="19" t="s">
        <v>785</v>
      </c>
      <c r="D736" s="20">
        <v>42095</v>
      </c>
      <c r="E736" s="21" t="s">
        <v>797</v>
      </c>
      <c r="F736" s="21" t="s">
        <v>630</v>
      </c>
      <c r="G736" s="22">
        <v>51.215103499999998</v>
      </c>
      <c r="H736" s="23">
        <v>102</v>
      </c>
      <c r="I736" s="21" t="s">
        <v>834</v>
      </c>
      <c r="J736" s="24">
        <v>1</v>
      </c>
      <c r="K736" s="25" t="s">
        <v>751</v>
      </c>
    </row>
    <row r="737" spans="2:11">
      <c r="B737" s="35">
        <v>734</v>
      </c>
      <c r="C737" s="19" t="s">
        <v>786</v>
      </c>
      <c r="D737" s="20">
        <v>42095</v>
      </c>
      <c r="E737" s="21" t="s">
        <v>797</v>
      </c>
      <c r="F737" s="21" t="s">
        <v>630</v>
      </c>
      <c r="G737" s="22">
        <v>74.379783000000003</v>
      </c>
      <c r="H737" s="23">
        <v>230</v>
      </c>
      <c r="I737" s="21" t="s">
        <v>834</v>
      </c>
      <c r="J737" s="24">
        <v>0.5</v>
      </c>
      <c r="K737" s="25" t="s">
        <v>751</v>
      </c>
    </row>
    <row r="738" spans="2:11">
      <c r="B738" s="35">
        <v>735</v>
      </c>
      <c r="C738" s="19" t="s">
        <v>787</v>
      </c>
      <c r="D738" s="20">
        <v>42125</v>
      </c>
      <c r="E738" s="21" t="s">
        <v>797</v>
      </c>
      <c r="F738" s="21" t="s">
        <v>630</v>
      </c>
      <c r="G738" s="22">
        <v>57.943083025948006</v>
      </c>
      <c r="H738" s="23">
        <v>132</v>
      </c>
      <c r="I738" s="21" t="s">
        <v>834</v>
      </c>
      <c r="J738" s="24">
        <v>1</v>
      </c>
      <c r="K738" s="25" t="s">
        <v>751</v>
      </c>
    </row>
    <row r="739" spans="2:11">
      <c r="B739" s="35">
        <v>736</v>
      </c>
      <c r="C739" s="19" t="s">
        <v>788</v>
      </c>
      <c r="D739" s="20">
        <v>42125</v>
      </c>
      <c r="E739" s="21" t="s">
        <v>797</v>
      </c>
      <c r="F739" s="21" t="s">
        <v>628</v>
      </c>
      <c r="G739" s="22">
        <v>55.198</v>
      </c>
      <c r="H739" s="23">
        <v>286</v>
      </c>
      <c r="I739" s="21" t="s">
        <v>465</v>
      </c>
      <c r="J739" s="24">
        <v>0.5</v>
      </c>
      <c r="K739" s="25" t="s">
        <v>752</v>
      </c>
    </row>
    <row r="740" spans="2:11">
      <c r="B740" s="35">
        <v>737</v>
      </c>
      <c r="C740" s="19" t="s">
        <v>789</v>
      </c>
      <c r="D740" s="20">
        <v>42125</v>
      </c>
      <c r="E740" s="21" t="s">
        <v>797</v>
      </c>
      <c r="F740" s="21" t="s">
        <v>629</v>
      </c>
      <c r="G740" s="22">
        <v>88.559957608695655</v>
      </c>
      <c r="H740" s="23">
        <v>540</v>
      </c>
      <c r="I740" s="21" t="s">
        <v>834</v>
      </c>
      <c r="J740" s="24">
        <v>1</v>
      </c>
      <c r="K740" s="25" t="s">
        <v>752</v>
      </c>
    </row>
    <row r="741" spans="2:11">
      <c r="B741" s="35">
        <v>738</v>
      </c>
      <c r="C741" s="19" t="s">
        <v>790</v>
      </c>
      <c r="D741" s="20">
        <v>42156</v>
      </c>
      <c r="E741" s="21" t="s">
        <v>797</v>
      </c>
      <c r="F741" s="21" t="s">
        <v>630</v>
      </c>
      <c r="G741" s="22">
        <v>64.873575505050496</v>
      </c>
      <c r="H741" s="23">
        <v>102</v>
      </c>
      <c r="I741" s="21" t="s">
        <v>749</v>
      </c>
      <c r="J741" s="24">
        <v>1</v>
      </c>
      <c r="K741" s="25" t="s">
        <v>751</v>
      </c>
    </row>
    <row r="742" spans="2:11">
      <c r="B742" s="35">
        <v>739</v>
      </c>
      <c r="C742" s="19" t="s">
        <v>791</v>
      </c>
      <c r="D742" s="20">
        <v>42156</v>
      </c>
      <c r="E742" s="21" t="s">
        <v>797</v>
      </c>
      <c r="F742" s="21" t="s">
        <v>629</v>
      </c>
      <c r="G742" s="22">
        <v>132.04298916325894</v>
      </c>
      <c r="H742" s="23">
        <v>348</v>
      </c>
      <c r="I742" s="21" t="s">
        <v>749</v>
      </c>
      <c r="J742" s="24">
        <v>1</v>
      </c>
      <c r="K742" s="25" t="s">
        <v>751</v>
      </c>
    </row>
    <row r="743" spans="2:11">
      <c r="B743" s="35">
        <v>740</v>
      </c>
      <c r="C743" s="19" t="s">
        <v>792</v>
      </c>
      <c r="D743" s="20">
        <v>42156</v>
      </c>
      <c r="E743" s="21" t="s">
        <v>797</v>
      </c>
      <c r="F743" s="21" t="s">
        <v>34</v>
      </c>
      <c r="G743" s="22">
        <v>144.12011200000001</v>
      </c>
      <c r="H743" s="23">
        <v>257</v>
      </c>
      <c r="I743" s="21" t="s">
        <v>834</v>
      </c>
      <c r="J743" s="24">
        <v>0.92500000000000004</v>
      </c>
      <c r="K743" s="25" t="s">
        <v>751</v>
      </c>
    </row>
    <row r="744" spans="2:11">
      <c r="B744" s="35">
        <v>741</v>
      </c>
      <c r="C744" s="19" t="s">
        <v>793</v>
      </c>
      <c r="D744" s="20">
        <v>42156</v>
      </c>
      <c r="E744" s="21" t="s">
        <v>797</v>
      </c>
      <c r="F744" s="21" t="s">
        <v>628</v>
      </c>
      <c r="G744" s="22">
        <v>22.008600000000001</v>
      </c>
      <c r="H744" s="23">
        <v>180</v>
      </c>
      <c r="I744" s="21" t="s">
        <v>465</v>
      </c>
      <c r="J744" s="24">
        <v>0.5</v>
      </c>
      <c r="K744" s="25" t="s">
        <v>752</v>
      </c>
    </row>
    <row r="745" spans="2:11">
      <c r="B745" s="35">
        <v>742</v>
      </c>
      <c r="C745" s="19" t="s">
        <v>794</v>
      </c>
      <c r="D745" s="20">
        <v>42156</v>
      </c>
      <c r="E745" s="21" t="s">
        <v>797</v>
      </c>
      <c r="F745" s="21" t="s">
        <v>628</v>
      </c>
      <c r="G745" s="22">
        <v>79.215999999999994</v>
      </c>
      <c r="H745" s="23">
        <v>563</v>
      </c>
      <c r="I745" s="21" t="s">
        <v>465</v>
      </c>
      <c r="J745" s="24">
        <v>0.5</v>
      </c>
      <c r="K745" s="25" t="s">
        <v>752</v>
      </c>
    </row>
    <row r="746" spans="2:11">
      <c r="B746" s="35">
        <v>743</v>
      </c>
      <c r="C746" s="19" t="s">
        <v>795</v>
      </c>
      <c r="D746" s="20">
        <v>42156</v>
      </c>
      <c r="E746" s="21" t="s">
        <v>797</v>
      </c>
      <c r="F746" s="21" t="s">
        <v>1256</v>
      </c>
      <c r="G746" s="22">
        <v>43.309815999999998</v>
      </c>
      <c r="H746" s="23">
        <v>176</v>
      </c>
      <c r="I746" s="21" t="s">
        <v>749</v>
      </c>
      <c r="J746" s="24">
        <v>0.6</v>
      </c>
      <c r="K746" s="25" t="s">
        <v>752</v>
      </c>
    </row>
    <row r="747" spans="2:11">
      <c r="B747" s="35">
        <v>744</v>
      </c>
      <c r="C747" s="19" t="s">
        <v>796</v>
      </c>
      <c r="D747" s="20">
        <v>42156</v>
      </c>
      <c r="E747" s="21" t="s">
        <v>797</v>
      </c>
      <c r="F747" s="21" t="s">
        <v>630</v>
      </c>
      <c r="G747" s="22">
        <v>34.075000000000003</v>
      </c>
      <c r="H747" s="23">
        <v>240</v>
      </c>
      <c r="I747" s="21" t="s">
        <v>465</v>
      </c>
      <c r="J747" s="24">
        <v>0.4</v>
      </c>
      <c r="K747" s="25" t="s">
        <v>752</v>
      </c>
    </row>
    <row r="748" spans="2:11">
      <c r="B748" s="35">
        <v>745</v>
      </c>
      <c r="C748" s="19" t="s">
        <v>798</v>
      </c>
      <c r="D748" s="20">
        <v>42200</v>
      </c>
      <c r="E748" s="21" t="s">
        <v>804</v>
      </c>
      <c r="F748" s="21" t="s">
        <v>628</v>
      </c>
      <c r="G748" s="22">
        <v>73.499727559999997</v>
      </c>
      <c r="H748" s="23">
        <v>221</v>
      </c>
      <c r="I748" s="21" t="s">
        <v>749</v>
      </c>
      <c r="J748" s="24">
        <v>0.7</v>
      </c>
      <c r="K748" s="25" t="s">
        <v>752</v>
      </c>
    </row>
    <row r="749" spans="2:11">
      <c r="B749" s="35">
        <v>746</v>
      </c>
      <c r="C749" s="19" t="s">
        <v>799</v>
      </c>
      <c r="D749" s="20">
        <v>42200</v>
      </c>
      <c r="E749" s="21" t="s">
        <v>804</v>
      </c>
      <c r="F749" s="21" t="s">
        <v>630</v>
      </c>
      <c r="G749" s="22">
        <v>27.074999999999999</v>
      </c>
      <c r="H749" s="23">
        <v>180</v>
      </c>
      <c r="I749" s="21" t="s">
        <v>465</v>
      </c>
      <c r="J749" s="24">
        <v>0.60000000000000009</v>
      </c>
      <c r="K749" s="25" t="s">
        <v>752</v>
      </c>
    </row>
    <row r="750" spans="2:11">
      <c r="B750" s="35">
        <v>747</v>
      </c>
      <c r="C750" s="19" t="s">
        <v>800</v>
      </c>
      <c r="D750" s="20">
        <v>42217</v>
      </c>
      <c r="E750" s="21" t="s">
        <v>804</v>
      </c>
      <c r="F750" s="21" t="s">
        <v>630</v>
      </c>
      <c r="G750" s="22">
        <v>146.50041063290129</v>
      </c>
      <c r="H750" s="23">
        <v>122</v>
      </c>
      <c r="I750" s="21" t="s">
        <v>834</v>
      </c>
      <c r="J750" s="24">
        <v>0.55000000000000004</v>
      </c>
      <c r="K750" s="25" t="s">
        <v>751</v>
      </c>
    </row>
    <row r="751" spans="2:11">
      <c r="B751" s="35">
        <v>748</v>
      </c>
      <c r="C751" s="19" t="s">
        <v>801</v>
      </c>
      <c r="D751" s="20">
        <v>42217</v>
      </c>
      <c r="E751" s="21" t="s">
        <v>804</v>
      </c>
      <c r="F751" s="21" t="s">
        <v>34</v>
      </c>
      <c r="G751" s="22">
        <v>78.527135308643011</v>
      </c>
      <c r="H751" s="23">
        <v>168</v>
      </c>
      <c r="I751" s="21" t="s">
        <v>834</v>
      </c>
      <c r="J751" s="24">
        <v>0.92500000000000004</v>
      </c>
      <c r="K751" s="25" t="s">
        <v>751</v>
      </c>
    </row>
    <row r="752" spans="2:11">
      <c r="B752" s="35">
        <v>749</v>
      </c>
      <c r="C752" s="19" t="s">
        <v>802</v>
      </c>
      <c r="D752" s="20">
        <v>42248</v>
      </c>
      <c r="E752" s="21" t="s">
        <v>804</v>
      </c>
      <c r="F752" s="21" t="s">
        <v>630</v>
      </c>
      <c r="G752" s="22">
        <v>76.929365320574078</v>
      </c>
      <c r="H752" s="23">
        <v>80</v>
      </c>
      <c r="I752" s="21" t="s">
        <v>834</v>
      </c>
      <c r="J752" s="24">
        <v>1</v>
      </c>
      <c r="K752" s="25" t="s">
        <v>751</v>
      </c>
    </row>
    <row r="753" spans="2:11" ht="16.5" customHeight="1">
      <c r="B753" s="35">
        <v>750</v>
      </c>
      <c r="C753" s="19" t="s">
        <v>803</v>
      </c>
      <c r="D753" s="20">
        <v>42248</v>
      </c>
      <c r="E753" s="21" t="s">
        <v>804</v>
      </c>
      <c r="F753" s="21" t="s">
        <v>628</v>
      </c>
      <c r="G753" s="22">
        <v>207.55104337500001</v>
      </c>
      <c r="H753" s="23">
        <v>356</v>
      </c>
      <c r="I753" s="21" t="s">
        <v>834</v>
      </c>
      <c r="J753" s="24">
        <v>1</v>
      </c>
      <c r="K753" s="25" t="s">
        <v>751</v>
      </c>
    </row>
    <row r="754" spans="2:11" s="16" customFormat="1" ht="16.5" customHeight="1">
      <c r="B754" s="35">
        <v>751</v>
      </c>
      <c r="C754" s="19" t="s">
        <v>805</v>
      </c>
      <c r="D754" s="20">
        <v>42278</v>
      </c>
      <c r="E754" s="21" t="s">
        <v>806</v>
      </c>
      <c r="F754" s="21" t="s">
        <v>630</v>
      </c>
      <c r="G754" s="22">
        <v>432.57013353999997</v>
      </c>
      <c r="H754" s="23">
        <v>55</v>
      </c>
      <c r="I754" s="21" t="s">
        <v>834</v>
      </c>
      <c r="J754" s="24">
        <v>1</v>
      </c>
      <c r="K754" s="25" t="s">
        <v>751</v>
      </c>
    </row>
    <row r="755" spans="2:11" s="16" customFormat="1" ht="16.5" customHeight="1">
      <c r="B755" s="35">
        <v>752</v>
      </c>
      <c r="C755" s="19" t="s">
        <v>807</v>
      </c>
      <c r="D755" s="20">
        <v>42309</v>
      </c>
      <c r="E755" s="21" t="s">
        <v>806</v>
      </c>
      <c r="F755" s="21" t="s">
        <v>628</v>
      </c>
      <c r="G755" s="22">
        <v>57.643727821042198</v>
      </c>
      <c r="H755" s="23">
        <v>172</v>
      </c>
      <c r="I755" s="21" t="s">
        <v>749</v>
      </c>
      <c r="J755" s="24">
        <v>1</v>
      </c>
      <c r="K755" s="25" t="s">
        <v>751</v>
      </c>
    </row>
    <row r="756" spans="2:11" s="16" customFormat="1" ht="16.5" customHeight="1">
      <c r="B756" s="35">
        <v>753</v>
      </c>
      <c r="C756" s="19" t="s">
        <v>808</v>
      </c>
      <c r="D756" s="20">
        <v>42309</v>
      </c>
      <c r="E756" s="21" t="s">
        <v>806</v>
      </c>
      <c r="F756" s="21" t="s">
        <v>630</v>
      </c>
      <c r="G756" s="22">
        <v>58.246000000000002</v>
      </c>
      <c r="H756" s="23">
        <v>304</v>
      </c>
      <c r="I756" s="21" t="s">
        <v>465</v>
      </c>
      <c r="J756" s="24">
        <v>0.5</v>
      </c>
      <c r="K756" s="25" t="s">
        <v>752</v>
      </c>
    </row>
    <row r="757" spans="2:11" s="16" customFormat="1" ht="16.5" customHeight="1">
      <c r="B757" s="35">
        <v>754</v>
      </c>
      <c r="C757" s="19" t="s">
        <v>809</v>
      </c>
      <c r="D757" s="20">
        <v>42309</v>
      </c>
      <c r="E757" s="21" t="s">
        <v>806</v>
      </c>
      <c r="F757" s="21" t="s">
        <v>630</v>
      </c>
      <c r="G757" s="22">
        <v>38.445999999999998</v>
      </c>
      <c r="H757" s="23">
        <v>146</v>
      </c>
      <c r="I757" s="21" t="s">
        <v>465</v>
      </c>
      <c r="J757" s="24">
        <v>0.5</v>
      </c>
      <c r="K757" s="25" t="s">
        <v>752</v>
      </c>
    </row>
    <row r="758" spans="2:11" s="16" customFormat="1" ht="16.5" customHeight="1">
      <c r="B758" s="35">
        <v>755</v>
      </c>
      <c r="C758" s="19" t="s">
        <v>810</v>
      </c>
      <c r="D758" s="20">
        <v>42309</v>
      </c>
      <c r="E758" s="21" t="s">
        <v>806</v>
      </c>
      <c r="F758" s="21" t="s">
        <v>629</v>
      </c>
      <c r="G758" s="22">
        <v>68.367695337440495</v>
      </c>
      <c r="H758" s="23">
        <v>122</v>
      </c>
      <c r="I758" s="21" t="s">
        <v>749</v>
      </c>
      <c r="J758" s="24">
        <v>1</v>
      </c>
      <c r="K758" s="25" t="s">
        <v>751</v>
      </c>
    </row>
    <row r="759" spans="2:11" s="16" customFormat="1" ht="16.5" customHeight="1">
      <c r="B759" s="35">
        <v>756</v>
      </c>
      <c r="C759" s="19" t="s">
        <v>811</v>
      </c>
      <c r="D759" s="20">
        <v>42339</v>
      </c>
      <c r="E759" s="21" t="s">
        <v>806</v>
      </c>
      <c r="F759" s="21" t="s">
        <v>630</v>
      </c>
      <c r="G759" s="22">
        <v>14.787006</v>
      </c>
      <c r="H759" s="23">
        <v>100</v>
      </c>
      <c r="I759" s="21" t="s">
        <v>465</v>
      </c>
      <c r="J759" s="24">
        <v>0.5</v>
      </c>
      <c r="K759" s="25" t="s">
        <v>752</v>
      </c>
    </row>
    <row r="760" spans="2:11" s="16" customFormat="1" ht="16.5" customHeight="1">
      <c r="B760" s="35">
        <v>757</v>
      </c>
      <c r="C760" s="19" t="s">
        <v>812</v>
      </c>
      <c r="D760" s="20">
        <v>42339</v>
      </c>
      <c r="E760" s="21" t="s">
        <v>806</v>
      </c>
      <c r="F760" s="21" t="s">
        <v>630</v>
      </c>
      <c r="G760" s="22">
        <v>89.724810787600006</v>
      </c>
      <c r="H760" s="23">
        <v>399</v>
      </c>
      <c r="I760" s="21" t="s">
        <v>749</v>
      </c>
      <c r="J760" s="24">
        <v>0.5</v>
      </c>
      <c r="K760" s="25" t="s">
        <v>751</v>
      </c>
    </row>
    <row r="761" spans="2:11" s="16" customFormat="1" ht="16.5" customHeight="1">
      <c r="B761" s="35">
        <v>758</v>
      </c>
      <c r="C761" s="19" t="s">
        <v>815</v>
      </c>
      <c r="D761" s="20">
        <v>42370</v>
      </c>
      <c r="E761" s="21" t="s">
        <v>814</v>
      </c>
      <c r="F761" s="21" t="s">
        <v>630</v>
      </c>
      <c r="G761" s="22">
        <v>182.91859281000001</v>
      </c>
      <c r="H761" s="23">
        <v>449</v>
      </c>
      <c r="I761" s="21" t="s">
        <v>749</v>
      </c>
      <c r="J761" s="24">
        <v>0.8</v>
      </c>
      <c r="K761" s="25" t="s">
        <v>751</v>
      </c>
    </row>
    <row r="762" spans="2:11" s="16" customFormat="1" ht="16.5" customHeight="1">
      <c r="B762" s="35">
        <v>759</v>
      </c>
      <c r="C762" s="19" t="s">
        <v>816</v>
      </c>
      <c r="D762" s="20">
        <v>42370</v>
      </c>
      <c r="E762" s="21" t="s">
        <v>814</v>
      </c>
      <c r="F762" s="21" t="s">
        <v>630</v>
      </c>
      <c r="G762" s="22">
        <v>46.724798649999997</v>
      </c>
      <c r="H762" s="23">
        <v>100</v>
      </c>
      <c r="I762" s="21" t="s">
        <v>749</v>
      </c>
      <c r="J762" s="24">
        <v>1</v>
      </c>
      <c r="K762" s="25" t="s">
        <v>751</v>
      </c>
    </row>
    <row r="763" spans="2:11" s="16" customFormat="1" ht="16.5" customHeight="1">
      <c r="B763" s="35">
        <v>760</v>
      </c>
      <c r="C763" s="19" t="s">
        <v>817</v>
      </c>
      <c r="D763" s="20">
        <v>42401</v>
      </c>
      <c r="E763" s="21" t="s">
        <v>814</v>
      </c>
      <c r="F763" s="21" t="s">
        <v>630</v>
      </c>
      <c r="G763" s="22">
        <v>61.246000000000002</v>
      </c>
      <c r="H763" s="23">
        <v>300</v>
      </c>
      <c r="I763" s="21" t="s">
        <v>465</v>
      </c>
      <c r="J763" s="24">
        <v>0.5</v>
      </c>
      <c r="K763" s="25" t="s">
        <v>752</v>
      </c>
    </row>
    <row r="764" spans="2:11" s="16" customFormat="1" ht="16.5" customHeight="1">
      <c r="B764" s="35">
        <v>761</v>
      </c>
      <c r="C764" s="19" t="s">
        <v>818</v>
      </c>
      <c r="D764" s="20">
        <v>42430</v>
      </c>
      <c r="E764" s="21" t="s">
        <v>814</v>
      </c>
      <c r="F764" s="21" t="s">
        <v>628</v>
      </c>
      <c r="G764" s="22">
        <v>100.16</v>
      </c>
      <c r="H764" s="23">
        <v>484</v>
      </c>
      <c r="I764" s="21" t="s">
        <v>465</v>
      </c>
      <c r="J764" s="24">
        <v>0.75</v>
      </c>
      <c r="K764" s="25" t="s">
        <v>752</v>
      </c>
    </row>
    <row r="765" spans="2:11" s="16" customFormat="1" ht="16.5" customHeight="1">
      <c r="B765" s="35">
        <v>762</v>
      </c>
      <c r="C765" s="19" t="s">
        <v>819</v>
      </c>
      <c r="D765" s="20">
        <v>42431</v>
      </c>
      <c r="E765" s="21" t="s">
        <v>814</v>
      </c>
      <c r="F765" s="21" t="s">
        <v>631</v>
      </c>
      <c r="G765" s="22">
        <v>117.650356</v>
      </c>
      <c r="H765" s="23">
        <v>159</v>
      </c>
      <c r="I765" s="21" t="s">
        <v>834</v>
      </c>
      <c r="J765" s="24">
        <v>0.5</v>
      </c>
      <c r="K765" s="25" t="s">
        <v>752</v>
      </c>
    </row>
    <row r="766" spans="2:11" s="16" customFormat="1" ht="16.5" customHeight="1">
      <c r="B766" s="35">
        <v>763</v>
      </c>
      <c r="C766" s="19" t="s">
        <v>820</v>
      </c>
      <c r="D766" s="20">
        <v>42432</v>
      </c>
      <c r="E766" s="21" t="s">
        <v>814</v>
      </c>
      <c r="F766" s="21" t="s">
        <v>630</v>
      </c>
      <c r="G766" s="22">
        <v>104.41892826999999</v>
      </c>
      <c r="H766" s="23">
        <v>38</v>
      </c>
      <c r="I766" s="21" t="s">
        <v>834</v>
      </c>
      <c r="J766" s="24">
        <v>0.5</v>
      </c>
      <c r="K766" s="25" t="s">
        <v>752</v>
      </c>
    </row>
    <row r="767" spans="2:11" s="16" customFormat="1" ht="16.5" customHeight="1">
      <c r="B767" s="35">
        <v>764</v>
      </c>
      <c r="C767" s="19" t="s">
        <v>821</v>
      </c>
      <c r="D767" s="20">
        <v>42461</v>
      </c>
      <c r="E767" s="21" t="s">
        <v>826</v>
      </c>
      <c r="F767" s="21" t="s">
        <v>34</v>
      </c>
      <c r="G767" s="22">
        <v>66.640293</v>
      </c>
      <c r="H767" s="23">
        <v>46</v>
      </c>
      <c r="I767" s="21" t="s">
        <v>834</v>
      </c>
      <c r="J767" s="24">
        <v>0.92499999999999993</v>
      </c>
      <c r="K767" s="25" t="s">
        <v>751</v>
      </c>
    </row>
    <row r="768" spans="2:11" s="16" customFormat="1" ht="16.5" customHeight="1">
      <c r="B768" s="35">
        <v>765</v>
      </c>
      <c r="C768" s="19" t="s">
        <v>822</v>
      </c>
      <c r="D768" s="20">
        <v>42491</v>
      </c>
      <c r="E768" s="21" t="s">
        <v>826</v>
      </c>
      <c r="F768" s="21" t="s">
        <v>630</v>
      </c>
      <c r="G768" s="22">
        <v>112.343391934582</v>
      </c>
      <c r="H768" s="23">
        <v>497</v>
      </c>
      <c r="I768" s="21" t="s">
        <v>749</v>
      </c>
      <c r="J768" s="24">
        <v>1</v>
      </c>
      <c r="K768" s="25" t="s">
        <v>751</v>
      </c>
    </row>
    <row r="769" spans="2:11" s="16" customFormat="1" ht="16.5" customHeight="1">
      <c r="B769" s="35">
        <v>766</v>
      </c>
      <c r="C769" s="19" t="s">
        <v>823</v>
      </c>
      <c r="D769" s="20">
        <v>42491</v>
      </c>
      <c r="E769" s="21" t="s">
        <v>826</v>
      </c>
      <c r="F769" s="21" t="s">
        <v>34</v>
      </c>
      <c r="G769" s="22">
        <v>135.422574</v>
      </c>
      <c r="H769" s="23">
        <v>225</v>
      </c>
      <c r="I769" s="21" t="s">
        <v>834</v>
      </c>
      <c r="J769" s="24">
        <v>0.88249999999999995</v>
      </c>
      <c r="K769" s="25" t="s">
        <v>751</v>
      </c>
    </row>
    <row r="770" spans="2:11" s="16" customFormat="1" ht="16.5" customHeight="1">
      <c r="B770" s="35">
        <v>767</v>
      </c>
      <c r="C770" s="19" t="s">
        <v>824</v>
      </c>
      <c r="D770" s="20">
        <v>42491</v>
      </c>
      <c r="E770" s="21" t="s">
        <v>826</v>
      </c>
      <c r="F770" s="21" t="s">
        <v>628</v>
      </c>
      <c r="G770" s="22">
        <v>101.246</v>
      </c>
      <c r="H770" s="23">
        <v>500</v>
      </c>
      <c r="I770" s="21" t="s">
        <v>749</v>
      </c>
      <c r="J770" s="24">
        <v>0.5</v>
      </c>
      <c r="K770" s="25" t="s">
        <v>752</v>
      </c>
    </row>
    <row r="771" spans="2:11" s="16" customFormat="1" ht="16.5" customHeight="1">
      <c r="B771" s="35">
        <v>768</v>
      </c>
      <c r="C771" s="19" t="s">
        <v>825</v>
      </c>
      <c r="D771" s="20">
        <v>42491</v>
      </c>
      <c r="E771" s="21" t="s">
        <v>826</v>
      </c>
      <c r="F771" s="21" t="s">
        <v>630</v>
      </c>
      <c r="G771" s="22">
        <v>127.9788629</v>
      </c>
      <c r="H771" s="23">
        <v>396</v>
      </c>
      <c r="I771" s="21" t="s">
        <v>749</v>
      </c>
      <c r="J771" s="24">
        <v>0.74514999999999998</v>
      </c>
      <c r="K771" s="25" t="s">
        <v>751</v>
      </c>
    </row>
    <row r="772" spans="2:11" s="16" customFormat="1" ht="16.5" customHeight="1">
      <c r="B772" s="35">
        <v>769</v>
      </c>
      <c r="C772" s="19" t="s">
        <v>827</v>
      </c>
      <c r="D772" s="20">
        <v>42522</v>
      </c>
      <c r="E772" s="21" t="s">
        <v>826</v>
      </c>
      <c r="F772" s="21" t="s">
        <v>629</v>
      </c>
      <c r="G772" s="22">
        <v>54.5</v>
      </c>
      <c r="H772" s="23">
        <v>176</v>
      </c>
      <c r="I772" s="21" t="s">
        <v>749</v>
      </c>
      <c r="J772" s="24">
        <v>1</v>
      </c>
      <c r="K772" s="25" t="s">
        <v>751</v>
      </c>
    </row>
    <row r="773" spans="2:11" s="16" customFormat="1" ht="16.5" customHeight="1">
      <c r="B773" s="35">
        <v>770</v>
      </c>
      <c r="C773" s="19" t="s">
        <v>828</v>
      </c>
      <c r="D773" s="20">
        <v>42552</v>
      </c>
      <c r="E773" s="21" t="s">
        <v>833</v>
      </c>
      <c r="F773" s="21" t="s">
        <v>630</v>
      </c>
      <c r="G773" s="22">
        <v>77.745999999999995</v>
      </c>
      <c r="H773" s="23">
        <v>300</v>
      </c>
      <c r="I773" s="21" t="s">
        <v>465</v>
      </c>
      <c r="J773" s="24">
        <v>0.5</v>
      </c>
      <c r="K773" s="25" t="s">
        <v>752</v>
      </c>
    </row>
    <row r="774" spans="2:11" s="16" customFormat="1" ht="16.5" customHeight="1">
      <c r="B774" s="35">
        <v>771</v>
      </c>
      <c r="C774" s="19" t="s">
        <v>829</v>
      </c>
      <c r="D774" s="20">
        <v>42552</v>
      </c>
      <c r="E774" s="21" t="s">
        <v>833</v>
      </c>
      <c r="F774" s="21" t="s">
        <v>628</v>
      </c>
      <c r="G774" s="22">
        <v>89.660217430000003</v>
      </c>
      <c r="H774" s="23">
        <v>500</v>
      </c>
      <c r="I774" s="21" t="s">
        <v>465</v>
      </c>
      <c r="J774" s="24">
        <v>0.5</v>
      </c>
      <c r="K774" s="25" t="s">
        <v>752</v>
      </c>
    </row>
    <row r="775" spans="2:11" s="16" customFormat="1" ht="16.5" customHeight="1">
      <c r="B775" s="35">
        <v>772</v>
      </c>
      <c r="C775" s="19" t="s">
        <v>830</v>
      </c>
      <c r="D775" s="20">
        <v>42583</v>
      </c>
      <c r="E775" s="21" t="s">
        <v>833</v>
      </c>
      <c r="F775" s="21" t="s">
        <v>630</v>
      </c>
      <c r="G775" s="22">
        <v>98.937127028194993</v>
      </c>
      <c r="H775" s="23">
        <v>520</v>
      </c>
      <c r="I775" s="21" t="s">
        <v>465</v>
      </c>
      <c r="J775" s="24">
        <v>0.5</v>
      </c>
      <c r="K775" s="25" t="s">
        <v>751</v>
      </c>
    </row>
    <row r="776" spans="2:11" s="16" customFormat="1" ht="16.5" customHeight="1">
      <c r="B776" s="35">
        <v>773</v>
      </c>
      <c r="C776" s="19" t="s">
        <v>831</v>
      </c>
      <c r="D776" s="20">
        <v>42614</v>
      </c>
      <c r="E776" s="21" t="s">
        <v>833</v>
      </c>
      <c r="F776" s="21" t="s">
        <v>631</v>
      </c>
      <c r="G776" s="22">
        <v>75.92</v>
      </c>
      <c r="H776" s="23">
        <v>106</v>
      </c>
      <c r="I776" s="21" t="s">
        <v>834</v>
      </c>
      <c r="J776" s="24">
        <v>0.5</v>
      </c>
      <c r="K776" s="25" t="s">
        <v>751</v>
      </c>
    </row>
    <row r="777" spans="2:11" s="16" customFormat="1" ht="16.5" customHeight="1">
      <c r="B777" s="35">
        <v>774</v>
      </c>
      <c r="C777" s="19" t="s">
        <v>832</v>
      </c>
      <c r="D777" s="20">
        <v>42614</v>
      </c>
      <c r="E777" s="21" t="s">
        <v>833</v>
      </c>
      <c r="F777" s="21" t="s">
        <v>630</v>
      </c>
      <c r="G777" s="22">
        <v>109.67882822</v>
      </c>
      <c r="H777" s="23">
        <v>204</v>
      </c>
      <c r="I777" s="21" t="s">
        <v>749</v>
      </c>
      <c r="J777" s="24">
        <v>0.8</v>
      </c>
      <c r="K777" s="25" t="s">
        <v>751</v>
      </c>
    </row>
    <row r="778" spans="2:11" s="16" customFormat="1" ht="16.5" customHeight="1">
      <c r="B778" s="35">
        <v>775</v>
      </c>
      <c r="C778" s="19" t="s">
        <v>835</v>
      </c>
      <c r="D778" s="20">
        <v>42644</v>
      </c>
      <c r="E778" s="21" t="s">
        <v>851</v>
      </c>
      <c r="F778" s="21" t="s">
        <v>630</v>
      </c>
      <c r="G778" s="22">
        <v>98.105114</v>
      </c>
      <c r="H778" s="23">
        <v>252</v>
      </c>
      <c r="I778" s="21" t="s">
        <v>749</v>
      </c>
      <c r="J778" s="24">
        <v>1</v>
      </c>
      <c r="K778" s="25" t="s">
        <v>751</v>
      </c>
    </row>
    <row r="779" spans="2:11" s="16" customFormat="1" ht="16.5" customHeight="1">
      <c r="B779" s="35">
        <v>776</v>
      </c>
      <c r="C779" s="19" t="s">
        <v>836</v>
      </c>
      <c r="D779" s="20">
        <v>42644</v>
      </c>
      <c r="E779" s="21" t="s">
        <v>851</v>
      </c>
      <c r="F779" s="21" t="s">
        <v>630</v>
      </c>
      <c r="G779" s="22">
        <v>61.889198999999998</v>
      </c>
      <c r="H779" s="23">
        <v>300</v>
      </c>
      <c r="I779" s="21" t="s">
        <v>465</v>
      </c>
      <c r="J779" s="24">
        <v>0.5</v>
      </c>
      <c r="K779" s="25" t="s">
        <v>752</v>
      </c>
    </row>
    <row r="780" spans="2:11" s="16" customFormat="1" ht="16.5" customHeight="1">
      <c r="B780" s="35">
        <v>777</v>
      </c>
      <c r="C780" s="19" t="s">
        <v>837</v>
      </c>
      <c r="D780" s="20">
        <v>42675</v>
      </c>
      <c r="E780" s="21" t="s">
        <v>851</v>
      </c>
      <c r="F780" s="21" t="s">
        <v>630</v>
      </c>
      <c r="G780" s="22">
        <v>95.648788919027524</v>
      </c>
      <c r="H780" s="23">
        <v>372</v>
      </c>
      <c r="I780" s="21" t="s">
        <v>749</v>
      </c>
      <c r="J780" s="24">
        <v>1</v>
      </c>
      <c r="K780" s="25" t="s">
        <v>751</v>
      </c>
    </row>
    <row r="781" spans="2:11" s="16" customFormat="1" ht="16.5" customHeight="1">
      <c r="B781" s="35">
        <v>778</v>
      </c>
      <c r="C781" s="19" t="s">
        <v>852</v>
      </c>
      <c r="D781" s="20">
        <v>42675</v>
      </c>
      <c r="E781" s="21" t="s">
        <v>851</v>
      </c>
      <c r="F781" s="21" t="s">
        <v>34</v>
      </c>
      <c r="G781" s="22">
        <v>210.39886700000002</v>
      </c>
      <c r="H781" s="23">
        <v>423</v>
      </c>
      <c r="I781" s="21" t="s">
        <v>834</v>
      </c>
      <c r="J781" s="24">
        <v>0.9</v>
      </c>
      <c r="K781" s="25" t="s">
        <v>751</v>
      </c>
    </row>
    <row r="782" spans="2:11" s="16" customFormat="1" ht="16.5" customHeight="1">
      <c r="B782" s="35">
        <v>779</v>
      </c>
      <c r="C782" s="19" t="s">
        <v>838</v>
      </c>
      <c r="D782" s="20">
        <v>42675</v>
      </c>
      <c r="E782" s="21" t="s">
        <v>851</v>
      </c>
      <c r="F782" s="21" t="s">
        <v>630</v>
      </c>
      <c r="G782" s="22">
        <v>52.845000000000006</v>
      </c>
      <c r="H782" s="23">
        <v>268</v>
      </c>
      <c r="I782" s="21" t="s">
        <v>465</v>
      </c>
      <c r="J782" s="24">
        <v>0.5</v>
      </c>
      <c r="K782" s="25" t="s">
        <v>751</v>
      </c>
    </row>
    <row r="783" spans="2:11" s="16" customFormat="1" ht="16.5" customHeight="1">
      <c r="B783" s="35">
        <v>780</v>
      </c>
      <c r="C783" s="19" t="s">
        <v>839</v>
      </c>
      <c r="D783" s="20">
        <v>42675</v>
      </c>
      <c r="E783" s="21" t="s">
        <v>851</v>
      </c>
      <c r="F783" s="21" t="s">
        <v>630</v>
      </c>
      <c r="G783" s="22">
        <v>28.6952</v>
      </c>
      <c r="H783" s="23">
        <v>165</v>
      </c>
      <c r="I783" s="21" t="s">
        <v>465</v>
      </c>
      <c r="J783" s="24">
        <v>0.5</v>
      </c>
      <c r="K783" s="25" t="s">
        <v>751</v>
      </c>
    </row>
    <row r="784" spans="2:11" s="13" customFormat="1" ht="16.5" customHeight="1">
      <c r="B784" s="35">
        <v>781</v>
      </c>
      <c r="C784" s="19" t="s">
        <v>840</v>
      </c>
      <c r="D784" s="20">
        <v>42675</v>
      </c>
      <c r="E784" s="21" t="s">
        <v>851</v>
      </c>
      <c r="F784" s="21" t="s">
        <v>630</v>
      </c>
      <c r="G784" s="22">
        <v>24.618000000000002</v>
      </c>
      <c r="H784" s="23">
        <v>165</v>
      </c>
      <c r="I784" s="21" t="s">
        <v>465</v>
      </c>
      <c r="J784" s="24">
        <v>0.5</v>
      </c>
      <c r="K784" s="25" t="s">
        <v>751</v>
      </c>
    </row>
    <row r="785" spans="2:11" s="13" customFormat="1" ht="16.5" customHeight="1">
      <c r="B785" s="35">
        <v>782</v>
      </c>
      <c r="C785" s="19" t="s">
        <v>841</v>
      </c>
      <c r="D785" s="20">
        <v>42675</v>
      </c>
      <c r="E785" s="21" t="s">
        <v>851</v>
      </c>
      <c r="F785" s="21" t="s">
        <v>630</v>
      </c>
      <c r="G785" s="22">
        <v>31.21</v>
      </c>
      <c r="H785" s="23">
        <v>166</v>
      </c>
      <c r="I785" s="21" t="s">
        <v>465</v>
      </c>
      <c r="J785" s="24">
        <v>1</v>
      </c>
      <c r="K785" s="25" t="s">
        <v>751</v>
      </c>
    </row>
    <row r="786" spans="2:11" ht="16.5" customHeight="1">
      <c r="B786" s="35">
        <v>783</v>
      </c>
      <c r="C786" s="19" t="s">
        <v>842</v>
      </c>
      <c r="D786" s="20">
        <v>42675</v>
      </c>
      <c r="E786" s="21" t="s">
        <v>851</v>
      </c>
      <c r="F786" s="21" t="s">
        <v>628</v>
      </c>
      <c r="G786" s="22">
        <v>90.901471999999998</v>
      </c>
      <c r="H786" s="23">
        <v>405</v>
      </c>
      <c r="I786" s="21" t="s">
        <v>465</v>
      </c>
      <c r="J786" s="24">
        <v>0.75</v>
      </c>
      <c r="K786" s="25" t="s">
        <v>752</v>
      </c>
    </row>
    <row r="787" spans="2:11" ht="16.5" customHeight="1">
      <c r="B787" s="35">
        <v>784</v>
      </c>
      <c r="C787" s="19" t="s">
        <v>843</v>
      </c>
      <c r="D787" s="20">
        <v>42675</v>
      </c>
      <c r="E787" s="21" t="s">
        <v>851</v>
      </c>
      <c r="F787" s="21" t="s">
        <v>630</v>
      </c>
      <c r="G787" s="22">
        <v>47.783112000000003</v>
      </c>
      <c r="H787" s="23">
        <v>300</v>
      </c>
      <c r="I787" s="21" t="s">
        <v>465</v>
      </c>
      <c r="J787" s="24">
        <v>0.5</v>
      </c>
      <c r="K787" s="25" t="s">
        <v>752</v>
      </c>
    </row>
    <row r="788" spans="2:11" ht="16.5" customHeight="1">
      <c r="B788" s="35">
        <v>785</v>
      </c>
      <c r="C788" s="19" t="s">
        <v>844</v>
      </c>
      <c r="D788" s="20">
        <v>42705</v>
      </c>
      <c r="E788" s="21" t="s">
        <v>851</v>
      </c>
      <c r="F788" s="21" t="s">
        <v>629</v>
      </c>
      <c r="G788" s="22">
        <v>101.40074145</v>
      </c>
      <c r="H788" s="23">
        <v>149</v>
      </c>
      <c r="I788" s="21" t="s">
        <v>749</v>
      </c>
      <c r="J788" s="24">
        <v>1</v>
      </c>
      <c r="K788" s="25" t="s">
        <v>751</v>
      </c>
    </row>
    <row r="789" spans="2:11" ht="16.5" customHeight="1">
      <c r="B789" s="35">
        <v>786</v>
      </c>
      <c r="C789" s="19" t="s">
        <v>845</v>
      </c>
      <c r="D789" s="20">
        <v>42705</v>
      </c>
      <c r="E789" s="21" t="s">
        <v>851</v>
      </c>
      <c r="F789" s="21" t="s">
        <v>629</v>
      </c>
      <c r="G789" s="22">
        <v>111.13993221589332</v>
      </c>
      <c r="H789" s="23">
        <v>238</v>
      </c>
      <c r="I789" s="21" t="s">
        <v>749</v>
      </c>
      <c r="J789" s="24">
        <v>1</v>
      </c>
      <c r="K789" s="25" t="s">
        <v>751</v>
      </c>
    </row>
    <row r="790" spans="2:11" ht="16.5" customHeight="1">
      <c r="B790" s="35">
        <v>787</v>
      </c>
      <c r="C790" s="19" t="s">
        <v>846</v>
      </c>
      <c r="D790" s="20">
        <v>42705</v>
      </c>
      <c r="E790" s="21" t="s">
        <v>851</v>
      </c>
      <c r="F790" s="21" t="s">
        <v>629</v>
      </c>
      <c r="G790" s="22">
        <v>69.164314659999988</v>
      </c>
      <c r="H790" s="23">
        <v>276</v>
      </c>
      <c r="I790" s="21" t="s">
        <v>834</v>
      </c>
      <c r="J790" s="24">
        <v>0.8</v>
      </c>
      <c r="K790" s="25" t="s">
        <v>751</v>
      </c>
    </row>
    <row r="791" spans="2:11" ht="16.5" customHeight="1">
      <c r="B791" s="35">
        <v>788</v>
      </c>
      <c r="C791" s="19" t="s">
        <v>847</v>
      </c>
      <c r="D791" s="20">
        <v>42705</v>
      </c>
      <c r="E791" s="21" t="s">
        <v>851</v>
      </c>
      <c r="F791" s="21" t="s">
        <v>34</v>
      </c>
      <c r="G791" s="22">
        <v>128.80892437999998</v>
      </c>
      <c r="H791" s="23">
        <v>639</v>
      </c>
      <c r="I791" s="21" t="s">
        <v>834</v>
      </c>
      <c r="J791" s="24">
        <v>0.92500000000000004</v>
      </c>
      <c r="K791" s="25" t="s">
        <v>751</v>
      </c>
    </row>
    <row r="792" spans="2:11" ht="16.5" customHeight="1">
      <c r="B792" s="35">
        <v>789</v>
      </c>
      <c r="C792" s="19" t="s">
        <v>848</v>
      </c>
      <c r="D792" s="20">
        <v>42705</v>
      </c>
      <c r="E792" s="21" t="s">
        <v>851</v>
      </c>
      <c r="F792" s="21" t="s">
        <v>630</v>
      </c>
      <c r="G792" s="22">
        <v>51.140814159292034</v>
      </c>
      <c r="H792" s="23">
        <v>240</v>
      </c>
      <c r="I792" s="21" t="s">
        <v>465</v>
      </c>
      <c r="J792" s="24">
        <v>0.5</v>
      </c>
      <c r="K792" s="25" t="s">
        <v>751</v>
      </c>
    </row>
    <row r="793" spans="2:11" ht="16.5" customHeight="1">
      <c r="B793" s="35">
        <v>790</v>
      </c>
      <c r="C793" s="19" t="s">
        <v>849</v>
      </c>
      <c r="D793" s="20">
        <v>42705</v>
      </c>
      <c r="E793" s="21" t="s">
        <v>851</v>
      </c>
      <c r="F793" s="21" t="s">
        <v>630</v>
      </c>
      <c r="G793" s="22">
        <v>58.73</v>
      </c>
      <c r="H793" s="23">
        <v>300</v>
      </c>
      <c r="I793" s="21" t="s">
        <v>465</v>
      </c>
      <c r="J793" s="24">
        <v>0.5</v>
      </c>
      <c r="K793" s="25" t="s">
        <v>751</v>
      </c>
    </row>
    <row r="794" spans="2:11" ht="16.5" customHeight="1">
      <c r="B794" s="35">
        <v>791</v>
      </c>
      <c r="C794" s="19" t="s">
        <v>850</v>
      </c>
      <c r="D794" s="20">
        <v>42705</v>
      </c>
      <c r="E794" s="21" t="s">
        <v>851</v>
      </c>
      <c r="F794" s="21" t="s">
        <v>630</v>
      </c>
      <c r="G794" s="22">
        <v>11.5532</v>
      </c>
      <c r="H794" s="23">
        <v>68</v>
      </c>
      <c r="I794" s="21" t="s">
        <v>465</v>
      </c>
      <c r="J794" s="24">
        <v>0.5</v>
      </c>
      <c r="K794" s="25" t="s">
        <v>751</v>
      </c>
    </row>
    <row r="795" spans="2:11" ht="16.5" customHeight="1">
      <c r="B795" s="35">
        <v>792</v>
      </c>
      <c r="C795" s="19" t="s">
        <v>853</v>
      </c>
      <c r="D795" s="20">
        <v>42736</v>
      </c>
      <c r="E795" s="21" t="s">
        <v>854</v>
      </c>
      <c r="F795" s="21" t="s">
        <v>630</v>
      </c>
      <c r="G795" s="22">
        <v>490.8</v>
      </c>
      <c r="H795" s="23">
        <v>31</v>
      </c>
      <c r="I795" s="21" t="s">
        <v>834</v>
      </c>
      <c r="J795" s="24">
        <v>1</v>
      </c>
      <c r="K795" s="25" t="s">
        <v>751</v>
      </c>
    </row>
    <row r="796" spans="2:11" ht="16.5" customHeight="1">
      <c r="B796" s="35">
        <v>793</v>
      </c>
      <c r="C796" s="19" t="s">
        <v>855</v>
      </c>
      <c r="D796" s="20">
        <v>42736</v>
      </c>
      <c r="E796" s="21" t="s">
        <v>854</v>
      </c>
      <c r="F796" s="21" t="s">
        <v>628</v>
      </c>
      <c r="G796" s="22">
        <v>56.5</v>
      </c>
      <c r="H796" s="23">
        <v>380</v>
      </c>
      <c r="I796" s="21" t="s">
        <v>465</v>
      </c>
      <c r="J796" s="24">
        <v>0.25</v>
      </c>
      <c r="K796" s="25" t="s">
        <v>752</v>
      </c>
    </row>
    <row r="797" spans="2:11" ht="16.5" customHeight="1">
      <c r="B797" s="35">
        <v>794</v>
      </c>
      <c r="C797" s="19" t="s">
        <v>856</v>
      </c>
      <c r="D797" s="20">
        <v>42795</v>
      </c>
      <c r="E797" s="21" t="s">
        <v>854</v>
      </c>
      <c r="F797" s="21" t="s">
        <v>630</v>
      </c>
      <c r="G797" s="22">
        <v>64.5</v>
      </c>
      <c r="H797" s="23">
        <v>300</v>
      </c>
      <c r="I797" s="21" t="s">
        <v>465</v>
      </c>
      <c r="J797" s="24">
        <v>0.5</v>
      </c>
      <c r="K797" s="25" t="s">
        <v>752</v>
      </c>
    </row>
    <row r="798" spans="2:11" ht="16.5" customHeight="1">
      <c r="B798" s="35">
        <v>795</v>
      </c>
      <c r="C798" s="19" t="s">
        <v>860</v>
      </c>
      <c r="D798" s="20">
        <v>42826</v>
      </c>
      <c r="E798" s="21" t="s">
        <v>867</v>
      </c>
      <c r="F798" s="21" t="s">
        <v>630</v>
      </c>
      <c r="G798" s="22">
        <v>47.921807999999999</v>
      </c>
      <c r="H798" s="23">
        <v>51</v>
      </c>
      <c r="I798" s="21" t="s">
        <v>834</v>
      </c>
      <c r="J798" s="24">
        <v>0.5</v>
      </c>
      <c r="K798" s="25" t="s">
        <v>751</v>
      </c>
    </row>
    <row r="799" spans="2:11" ht="16.5" customHeight="1">
      <c r="B799" s="35">
        <v>796</v>
      </c>
      <c r="C799" s="19" t="s">
        <v>858</v>
      </c>
      <c r="D799" s="20">
        <v>42826</v>
      </c>
      <c r="E799" s="21" t="s">
        <v>867</v>
      </c>
      <c r="F799" s="21" t="s">
        <v>630</v>
      </c>
      <c r="G799" s="22">
        <v>30.537517999999999</v>
      </c>
      <c r="H799" s="23">
        <v>165</v>
      </c>
      <c r="I799" s="21" t="s">
        <v>465</v>
      </c>
      <c r="J799" s="24">
        <v>1</v>
      </c>
      <c r="K799" s="25" t="s">
        <v>751</v>
      </c>
    </row>
    <row r="800" spans="2:11" ht="16.5" customHeight="1">
      <c r="B800" s="35">
        <v>797</v>
      </c>
      <c r="C800" s="19" t="s">
        <v>859</v>
      </c>
      <c r="D800" s="20">
        <v>42826</v>
      </c>
      <c r="E800" s="21" t="s">
        <v>867</v>
      </c>
      <c r="F800" s="21" t="s">
        <v>630</v>
      </c>
      <c r="G800" s="22">
        <v>64.520799999999994</v>
      </c>
      <c r="H800" s="23">
        <v>392</v>
      </c>
      <c r="I800" s="21" t="s">
        <v>465</v>
      </c>
      <c r="J800" s="24">
        <v>0.5</v>
      </c>
      <c r="K800" s="25" t="s">
        <v>751</v>
      </c>
    </row>
    <row r="801" spans="2:12" ht="16.5" customHeight="1">
      <c r="B801" s="35">
        <v>798</v>
      </c>
      <c r="C801" s="19" t="s">
        <v>861</v>
      </c>
      <c r="D801" s="20">
        <v>42856</v>
      </c>
      <c r="E801" s="21" t="s">
        <v>867</v>
      </c>
      <c r="F801" s="21" t="s">
        <v>628</v>
      </c>
      <c r="G801" s="22">
        <v>53.344999999999999</v>
      </c>
      <c r="H801" s="23">
        <v>235</v>
      </c>
      <c r="I801" s="21" t="s">
        <v>465</v>
      </c>
      <c r="J801" s="24">
        <v>1</v>
      </c>
      <c r="K801" s="25" t="s">
        <v>751</v>
      </c>
    </row>
    <row r="802" spans="2:12" ht="16.5" customHeight="1">
      <c r="B802" s="35">
        <v>799</v>
      </c>
      <c r="C802" s="19" t="s">
        <v>862</v>
      </c>
      <c r="D802" s="20">
        <v>42856</v>
      </c>
      <c r="E802" s="21" t="s">
        <v>867</v>
      </c>
      <c r="F802" s="21" t="s">
        <v>632</v>
      </c>
      <c r="G802" s="22">
        <v>85.1</v>
      </c>
      <c r="H802" s="23">
        <v>56</v>
      </c>
      <c r="I802" s="21" t="s">
        <v>834</v>
      </c>
      <c r="J802" s="24">
        <v>0.5</v>
      </c>
      <c r="K802" s="25" t="s">
        <v>752</v>
      </c>
    </row>
    <row r="803" spans="2:12" ht="16.5" customHeight="1">
      <c r="B803" s="35">
        <v>800</v>
      </c>
      <c r="C803" s="19" t="s">
        <v>863</v>
      </c>
      <c r="D803" s="20">
        <v>42856</v>
      </c>
      <c r="E803" s="21" t="s">
        <v>867</v>
      </c>
      <c r="F803" s="21" t="s">
        <v>630</v>
      </c>
      <c r="G803" s="22">
        <v>55.438948375451268</v>
      </c>
      <c r="H803" s="23">
        <v>300</v>
      </c>
      <c r="I803" s="21" t="s">
        <v>465</v>
      </c>
      <c r="J803" s="24">
        <v>0.5</v>
      </c>
      <c r="K803" s="25" t="s">
        <v>751</v>
      </c>
      <c r="L803" s="32"/>
    </row>
    <row r="804" spans="2:12" ht="16.5" customHeight="1">
      <c r="B804" s="35">
        <v>801</v>
      </c>
      <c r="C804" s="19" t="s">
        <v>864</v>
      </c>
      <c r="D804" s="20">
        <v>42887</v>
      </c>
      <c r="E804" s="21" t="s">
        <v>867</v>
      </c>
      <c r="F804" s="21" t="s">
        <v>630</v>
      </c>
      <c r="G804" s="22">
        <v>86.707521</v>
      </c>
      <c r="H804" s="23">
        <v>183</v>
      </c>
      <c r="I804" s="21" t="s">
        <v>749</v>
      </c>
      <c r="J804" s="24">
        <v>1</v>
      </c>
      <c r="K804" s="25" t="s">
        <v>751</v>
      </c>
    </row>
    <row r="805" spans="2:12" ht="16.5" customHeight="1">
      <c r="B805" s="35">
        <v>802</v>
      </c>
      <c r="C805" s="19" t="s">
        <v>865</v>
      </c>
      <c r="D805" s="20">
        <v>42887</v>
      </c>
      <c r="E805" s="21" t="s">
        <v>867</v>
      </c>
      <c r="F805" s="21" t="s">
        <v>630</v>
      </c>
      <c r="G805" s="22">
        <v>47.783112000000003</v>
      </c>
      <c r="H805" s="23">
        <v>300</v>
      </c>
      <c r="I805" s="21" t="s">
        <v>465</v>
      </c>
      <c r="J805" s="24">
        <v>0.5</v>
      </c>
      <c r="K805" s="25" t="s">
        <v>752</v>
      </c>
    </row>
    <row r="806" spans="2:12" ht="16.5" customHeight="1">
      <c r="B806" s="35">
        <v>803</v>
      </c>
      <c r="C806" s="19" t="s">
        <v>866</v>
      </c>
      <c r="D806" s="20">
        <v>42887</v>
      </c>
      <c r="E806" s="21" t="s">
        <v>867</v>
      </c>
      <c r="F806" s="21" t="s">
        <v>630</v>
      </c>
      <c r="G806" s="22">
        <v>169.03907885762101</v>
      </c>
      <c r="H806" s="23">
        <v>400</v>
      </c>
      <c r="I806" s="21" t="s">
        <v>749</v>
      </c>
      <c r="J806" s="24">
        <v>0.75</v>
      </c>
      <c r="K806" s="25" t="s">
        <v>751</v>
      </c>
    </row>
    <row r="807" spans="2:12" ht="16.5" customHeight="1">
      <c r="B807" s="35">
        <v>804</v>
      </c>
      <c r="C807" s="19" t="s">
        <v>868</v>
      </c>
      <c r="D807" s="20">
        <v>42917</v>
      </c>
      <c r="E807" s="21" t="s">
        <v>876</v>
      </c>
      <c r="F807" s="21" t="s">
        <v>630</v>
      </c>
      <c r="G807" s="22">
        <v>61.113999999999997</v>
      </c>
      <c r="H807" s="23">
        <v>280</v>
      </c>
      <c r="I807" s="21" t="s">
        <v>465</v>
      </c>
      <c r="J807" s="24">
        <v>0.5</v>
      </c>
      <c r="K807" s="25" t="s">
        <v>752</v>
      </c>
    </row>
    <row r="808" spans="2:12" ht="16.5" customHeight="1">
      <c r="B808" s="35">
        <v>805</v>
      </c>
      <c r="C808" s="19" t="s">
        <v>869</v>
      </c>
      <c r="D808" s="20">
        <v>42948</v>
      </c>
      <c r="E808" s="21" t="s">
        <v>876</v>
      </c>
      <c r="F808" s="21" t="s">
        <v>34</v>
      </c>
      <c r="G808" s="22">
        <v>109.10495195364607</v>
      </c>
      <c r="H808" s="23">
        <v>146</v>
      </c>
      <c r="I808" s="21" t="s">
        <v>834</v>
      </c>
      <c r="J808" s="24">
        <v>0.92500000000000004</v>
      </c>
      <c r="K808" s="25" t="s">
        <v>751</v>
      </c>
    </row>
    <row r="809" spans="2:12" ht="16.5" customHeight="1">
      <c r="B809" s="35">
        <v>806</v>
      </c>
      <c r="C809" s="19" t="s">
        <v>870</v>
      </c>
      <c r="D809" s="20">
        <v>42948</v>
      </c>
      <c r="E809" s="21" t="s">
        <v>876</v>
      </c>
      <c r="F809" s="21" t="s">
        <v>630</v>
      </c>
      <c r="G809" s="22">
        <v>56.030781840000003</v>
      </c>
      <c r="H809" s="23">
        <v>124</v>
      </c>
      <c r="I809" s="21" t="s">
        <v>749</v>
      </c>
      <c r="J809" s="24">
        <v>1</v>
      </c>
      <c r="K809" s="25" t="s">
        <v>751</v>
      </c>
    </row>
    <row r="810" spans="2:12" ht="16.5" customHeight="1">
      <c r="B810" s="35">
        <v>807</v>
      </c>
      <c r="C810" s="19" t="s">
        <v>871</v>
      </c>
      <c r="D810" s="20">
        <v>42948</v>
      </c>
      <c r="E810" s="21" t="s">
        <v>876</v>
      </c>
      <c r="F810" s="21" t="s">
        <v>630</v>
      </c>
      <c r="G810" s="22">
        <v>42.010272357399288</v>
      </c>
      <c r="H810" s="23">
        <v>284</v>
      </c>
      <c r="I810" s="21" t="s">
        <v>465</v>
      </c>
      <c r="J810" s="24">
        <v>0.5</v>
      </c>
      <c r="K810" s="25" t="s">
        <v>751</v>
      </c>
    </row>
    <row r="811" spans="2:12" ht="16.5" customHeight="1">
      <c r="B811" s="35">
        <v>808</v>
      </c>
      <c r="C811" s="19" t="s">
        <v>872</v>
      </c>
      <c r="D811" s="20">
        <v>42948</v>
      </c>
      <c r="E811" s="21" t="s">
        <v>876</v>
      </c>
      <c r="F811" s="21" t="s">
        <v>628</v>
      </c>
      <c r="G811" s="22">
        <v>78.426736883018549</v>
      </c>
      <c r="H811" s="23">
        <v>420</v>
      </c>
      <c r="I811" s="21" t="s">
        <v>465</v>
      </c>
      <c r="J811" s="24">
        <v>0.75</v>
      </c>
      <c r="K811" s="25" t="s">
        <v>752</v>
      </c>
    </row>
    <row r="812" spans="2:12" ht="16.5" customHeight="1">
      <c r="B812" s="35">
        <v>809</v>
      </c>
      <c r="C812" s="19" t="s">
        <v>873</v>
      </c>
      <c r="D812" s="20">
        <v>42948</v>
      </c>
      <c r="E812" s="21" t="s">
        <v>876</v>
      </c>
      <c r="F812" s="21" t="s">
        <v>630</v>
      </c>
      <c r="G812" s="22">
        <v>67.327600000000004</v>
      </c>
      <c r="H812" s="23">
        <v>294</v>
      </c>
      <c r="I812" s="21" t="s">
        <v>465</v>
      </c>
      <c r="J812" s="24">
        <v>0.25</v>
      </c>
      <c r="K812" s="25" t="s">
        <v>752</v>
      </c>
    </row>
    <row r="813" spans="2:12" ht="16.5" customHeight="1">
      <c r="B813" s="35">
        <v>810</v>
      </c>
      <c r="C813" s="19" t="s">
        <v>874</v>
      </c>
      <c r="D813" s="20">
        <v>42979</v>
      </c>
      <c r="E813" s="21" t="s">
        <v>876</v>
      </c>
      <c r="F813" s="21" t="s">
        <v>630</v>
      </c>
      <c r="G813" s="22">
        <v>73.050502820611541</v>
      </c>
      <c r="H813" s="23">
        <v>182</v>
      </c>
      <c r="I813" s="21" t="s">
        <v>749</v>
      </c>
      <c r="J813" s="24">
        <v>1</v>
      </c>
      <c r="K813" s="25" t="s">
        <v>751</v>
      </c>
    </row>
    <row r="814" spans="2:12" ht="16.5" customHeight="1">
      <c r="B814" s="35">
        <v>811</v>
      </c>
      <c r="C814" s="19" t="s">
        <v>875</v>
      </c>
      <c r="D814" s="20">
        <v>42979</v>
      </c>
      <c r="E814" s="21" t="s">
        <v>876</v>
      </c>
      <c r="F814" s="21" t="s">
        <v>630</v>
      </c>
      <c r="G814" s="22">
        <v>44.799993999999998</v>
      </c>
      <c r="H814" s="23">
        <v>320</v>
      </c>
      <c r="I814" s="21" t="s">
        <v>465</v>
      </c>
      <c r="J814" s="24">
        <v>0.5</v>
      </c>
      <c r="K814" s="25" t="s">
        <v>752</v>
      </c>
    </row>
    <row r="815" spans="2:12">
      <c r="B815" s="35">
        <v>812</v>
      </c>
      <c r="C815" s="19" t="s">
        <v>877</v>
      </c>
      <c r="D815" s="20">
        <v>43009</v>
      </c>
      <c r="E815" s="21" t="s">
        <v>896</v>
      </c>
      <c r="F815" s="21" t="s">
        <v>630</v>
      </c>
      <c r="G815" s="22">
        <v>58.00847319999999</v>
      </c>
      <c r="H815" s="23">
        <v>134</v>
      </c>
      <c r="I815" s="21" t="s">
        <v>749</v>
      </c>
      <c r="J815" s="24">
        <v>1</v>
      </c>
      <c r="K815" s="25" t="s">
        <v>751</v>
      </c>
    </row>
    <row r="816" spans="2:12">
      <c r="B816" s="35">
        <v>813</v>
      </c>
      <c r="C816" s="19" t="s">
        <v>878</v>
      </c>
      <c r="D816" s="20">
        <v>43009</v>
      </c>
      <c r="E816" s="21" t="s">
        <v>896</v>
      </c>
      <c r="F816" s="21" t="s">
        <v>628</v>
      </c>
      <c r="G816" s="22">
        <v>67.465565403200003</v>
      </c>
      <c r="H816" s="23">
        <v>164</v>
      </c>
      <c r="I816" s="21" t="s">
        <v>749</v>
      </c>
      <c r="J816" s="24">
        <v>1</v>
      </c>
      <c r="K816" s="25" t="s">
        <v>751</v>
      </c>
    </row>
    <row r="817" spans="2:11">
      <c r="B817" s="35">
        <v>814</v>
      </c>
      <c r="C817" s="19" t="s">
        <v>879</v>
      </c>
      <c r="D817" s="20">
        <v>43009</v>
      </c>
      <c r="E817" s="21" t="s">
        <v>896</v>
      </c>
      <c r="F817" s="21" t="s">
        <v>630</v>
      </c>
      <c r="G817" s="22">
        <v>42.080245380000001</v>
      </c>
      <c r="H817" s="23">
        <v>38</v>
      </c>
      <c r="I817" s="21" t="s">
        <v>834</v>
      </c>
      <c r="J817" s="24">
        <v>0.5</v>
      </c>
      <c r="K817" s="25" t="s">
        <v>751</v>
      </c>
    </row>
    <row r="818" spans="2:11">
      <c r="B818" s="35">
        <v>815</v>
      </c>
      <c r="C818" s="19" t="s">
        <v>880</v>
      </c>
      <c r="D818" s="20">
        <v>43009</v>
      </c>
      <c r="E818" s="21" t="s">
        <v>896</v>
      </c>
      <c r="F818" s="21" t="s">
        <v>628</v>
      </c>
      <c r="G818" s="22">
        <v>67.740181000000007</v>
      </c>
      <c r="H818" s="23">
        <v>420</v>
      </c>
      <c r="I818" s="21" t="s">
        <v>465</v>
      </c>
      <c r="J818" s="24">
        <v>0.5</v>
      </c>
      <c r="K818" s="25" t="s">
        <v>752</v>
      </c>
    </row>
    <row r="819" spans="2:11">
      <c r="B819" s="35">
        <v>816</v>
      </c>
      <c r="C819" s="19" t="s">
        <v>881</v>
      </c>
      <c r="D819" s="20">
        <v>43009</v>
      </c>
      <c r="E819" s="21" t="s">
        <v>896</v>
      </c>
      <c r="F819" s="21" t="s">
        <v>630</v>
      </c>
      <c r="G819" s="22">
        <v>70.467443571140677</v>
      </c>
      <c r="H819" s="23">
        <v>104</v>
      </c>
      <c r="I819" s="21" t="s">
        <v>749</v>
      </c>
      <c r="J819" s="24">
        <v>1</v>
      </c>
      <c r="K819" s="25" t="s">
        <v>751</v>
      </c>
    </row>
    <row r="820" spans="2:11">
      <c r="B820" s="35">
        <v>817</v>
      </c>
      <c r="C820" s="19" t="s">
        <v>882</v>
      </c>
      <c r="D820" s="20">
        <v>43009</v>
      </c>
      <c r="E820" s="21" t="s">
        <v>896</v>
      </c>
      <c r="F820" s="21" t="s">
        <v>897</v>
      </c>
      <c r="G820" s="22">
        <v>110.49280398000001</v>
      </c>
      <c r="H820" s="23">
        <v>25</v>
      </c>
      <c r="I820" s="21" t="s">
        <v>834</v>
      </c>
      <c r="J820" s="24">
        <v>0.9</v>
      </c>
      <c r="K820" s="25" t="s">
        <v>751</v>
      </c>
    </row>
    <row r="821" spans="2:11">
      <c r="B821" s="35">
        <v>818</v>
      </c>
      <c r="C821" s="19" t="s">
        <v>883</v>
      </c>
      <c r="D821" s="20">
        <v>43009</v>
      </c>
      <c r="E821" s="21" t="s">
        <v>896</v>
      </c>
      <c r="F821" s="21" t="s">
        <v>630</v>
      </c>
      <c r="G821" s="22">
        <v>64.034553562231807</v>
      </c>
      <c r="H821" s="23">
        <v>292</v>
      </c>
      <c r="I821" s="21" t="s">
        <v>749</v>
      </c>
      <c r="J821" s="24">
        <v>0.35</v>
      </c>
      <c r="K821" s="25" t="s">
        <v>751</v>
      </c>
    </row>
    <row r="822" spans="2:11">
      <c r="B822" s="35">
        <v>819</v>
      </c>
      <c r="C822" s="19" t="s">
        <v>884</v>
      </c>
      <c r="D822" s="20">
        <v>43009</v>
      </c>
      <c r="E822" s="21" t="s">
        <v>896</v>
      </c>
      <c r="F822" s="21" t="s">
        <v>630</v>
      </c>
      <c r="G822" s="22">
        <v>55.157991000000003</v>
      </c>
      <c r="H822" s="23">
        <v>298</v>
      </c>
      <c r="I822" s="21" t="s">
        <v>749</v>
      </c>
      <c r="J822" s="24">
        <v>0.5</v>
      </c>
      <c r="K822" s="25" t="s">
        <v>751</v>
      </c>
    </row>
    <row r="823" spans="2:11">
      <c r="B823" s="35">
        <v>820</v>
      </c>
      <c r="C823" s="19" t="s">
        <v>885</v>
      </c>
      <c r="D823" s="20">
        <v>43009</v>
      </c>
      <c r="E823" s="21" t="s">
        <v>896</v>
      </c>
      <c r="F823" s="21" t="s">
        <v>630</v>
      </c>
      <c r="G823" s="22">
        <v>47.782217522940002</v>
      </c>
      <c r="H823" s="23">
        <v>300</v>
      </c>
      <c r="I823" s="21" t="s">
        <v>465</v>
      </c>
      <c r="J823" s="24">
        <v>0.5</v>
      </c>
      <c r="K823" s="25" t="s">
        <v>752</v>
      </c>
    </row>
    <row r="824" spans="2:11">
      <c r="B824" s="35">
        <v>821</v>
      </c>
      <c r="C824" s="19" t="s">
        <v>886</v>
      </c>
      <c r="D824" s="20">
        <v>43040</v>
      </c>
      <c r="E824" s="21" t="s">
        <v>896</v>
      </c>
      <c r="F824" s="21" t="s">
        <v>630</v>
      </c>
      <c r="G824" s="22">
        <v>60.639752100000003</v>
      </c>
      <c r="H824" s="23">
        <v>188</v>
      </c>
      <c r="I824" s="21" t="s">
        <v>749</v>
      </c>
      <c r="J824" s="24">
        <v>1</v>
      </c>
      <c r="K824" s="25" t="s">
        <v>751</v>
      </c>
    </row>
    <row r="825" spans="2:11">
      <c r="B825" s="35">
        <v>822</v>
      </c>
      <c r="C825" s="19" t="s">
        <v>887</v>
      </c>
      <c r="D825" s="20">
        <v>43040</v>
      </c>
      <c r="E825" s="21" t="s">
        <v>896</v>
      </c>
      <c r="F825" s="21" t="s">
        <v>630</v>
      </c>
      <c r="G825" s="22">
        <v>145.844459</v>
      </c>
      <c r="H825" s="23">
        <v>102</v>
      </c>
      <c r="I825" s="21" t="s">
        <v>834</v>
      </c>
      <c r="J825" s="24">
        <v>0.5</v>
      </c>
      <c r="K825" s="25" t="s">
        <v>751</v>
      </c>
    </row>
    <row r="826" spans="2:11">
      <c r="B826" s="35">
        <v>823</v>
      </c>
      <c r="C826" s="19" t="s">
        <v>888</v>
      </c>
      <c r="D826" s="20">
        <v>43040</v>
      </c>
      <c r="E826" s="21" t="s">
        <v>896</v>
      </c>
      <c r="F826" s="21" t="s">
        <v>630</v>
      </c>
      <c r="G826" s="22">
        <v>137.034819</v>
      </c>
      <c r="H826" s="23">
        <v>130</v>
      </c>
      <c r="I826" s="21" t="s">
        <v>834</v>
      </c>
      <c r="J826" s="24">
        <v>0.5</v>
      </c>
      <c r="K826" s="25" t="s">
        <v>751</v>
      </c>
    </row>
    <row r="827" spans="2:11">
      <c r="B827" s="35">
        <v>824</v>
      </c>
      <c r="C827" s="19" t="s">
        <v>889</v>
      </c>
      <c r="D827" s="20">
        <v>43040</v>
      </c>
      <c r="E827" s="21" t="s">
        <v>896</v>
      </c>
      <c r="F827" s="21" t="s">
        <v>630</v>
      </c>
      <c r="G827" s="22">
        <v>51.530684000000001</v>
      </c>
      <c r="H827" s="23">
        <v>268</v>
      </c>
      <c r="I827" s="21" t="s">
        <v>465</v>
      </c>
      <c r="J827" s="24">
        <v>0.5</v>
      </c>
      <c r="K827" s="25" t="s">
        <v>752</v>
      </c>
    </row>
    <row r="828" spans="2:11">
      <c r="B828" s="35">
        <v>825</v>
      </c>
      <c r="C828" s="19" t="s">
        <v>890</v>
      </c>
      <c r="D828" s="20">
        <v>43040</v>
      </c>
      <c r="E828" s="21" t="s">
        <v>896</v>
      </c>
      <c r="F828" s="21" t="s">
        <v>630</v>
      </c>
      <c r="G828" s="22">
        <v>45.678401999999998</v>
      </c>
      <c r="H828" s="23">
        <v>250</v>
      </c>
      <c r="I828" s="21" t="s">
        <v>465</v>
      </c>
      <c r="J828" s="24">
        <v>0.25</v>
      </c>
      <c r="K828" s="25" t="s">
        <v>752</v>
      </c>
    </row>
    <row r="829" spans="2:11">
      <c r="B829" s="35">
        <v>826</v>
      </c>
      <c r="C829" s="19" t="s">
        <v>891</v>
      </c>
      <c r="D829" s="20">
        <v>43040</v>
      </c>
      <c r="E829" s="21" t="s">
        <v>896</v>
      </c>
      <c r="F829" s="21" t="s">
        <v>630</v>
      </c>
      <c r="G829" s="22">
        <v>45.826318999999998</v>
      </c>
      <c r="H829" s="23">
        <v>250</v>
      </c>
      <c r="I829" s="21" t="s">
        <v>749</v>
      </c>
      <c r="J829" s="24">
        <v>0.5</v>
      </c>
      <c r="K829" s="25" t="s">
        <v>751</v>
      </c>
    </row>
    <row r="830" spans="2:11">
      <c r="B830" s="35">
        <v>827</v>
      </c>
      <c r="C830" s="19" t="s">
        <v>892</v>
      </c>
      <c r="D830" s="20">
        <v>43040</v>
      </c>
      <c r="E830" s="21" t="s">
        <v>896</v>
      </c>
      <c r="F830" s="21" t="s">
        <v>630</v>
      </c>
      <c r="G830" s="22">
        <v>50.619035706293708</v>
      </c>
      <c r="H830" s="23">
        <v>306</v>
      </c>
      <c r="I830" s="21" t="s">
        <v>749</v>
      </c>
      <c r="J830" s="24">
        <v>0.5</v>
      </c>
      <c r="K830" s="25" t="s">
        <v>751</v>
      </c>
    </row>
    <row r="831" spans="2:11">
      <c r="B831" s="35">
        <v>828</v>
      </c>
      <c r="C831" s="19" t="s">
        <v>893</v>
      </c>
      <c r="D831" s="20">
        <v>43070</v>
      </c>
      <c r="E831" s="21" t="s">
        <v>896</v>
      </c>
      <c r="F831" s="21" t="s">
        <v>630</v>
      </c>
      <c r="G831" s="22">
        <v>52.098208999999997</v>
      </c>
      <c r="H831" s="23">
        <v>268</v>
      </c>
      <c r="I831" s="21" t="s">
        <v>465</v>
      </c>
      <c r="J831" s="24">
        <v>0.5</v>
      </c>
      <c r="K831" s="25" t="s">
        <v>752</v>
      </c>
    </row>
    <row r="832" spans="2:11">
      <c r="B832" s="35">
        <v>829</v>
      </c>
      <c r="C832" s="19" t="s">
        <v>894</v>
      </c>
      <c r="D832" s="20">
        <v>43070</v>
      </c>
      <c r="E832" s="21" t="s">
        <v>896</v>
      </c>
      <c r="F832" s="21" t="s">
        <v>630</v>
      </c>
      <c r="G832" s="22">
        <v>41.219979000000002</v>
      </c>
      <c r="H832" s="23">
        <v>258</v>
      </c>
      <c r="I832" s="21" t="s">
        <v>749</v>
      </c>
      <c r="J832" s="24">
        <v>0.49249999999999999</v>
      </c>
      <c r="K832" s="25" t="s">
        <v>751</v>
      </c>
    </row>
    <row r="833" spans="2:11">
      <c r="B833" s="35">
        <v>830</v>
      </c>
      <c r="C833" s="19" t="s">
        <v>895</v>
      </c>
      <c r="D833" s="20">
        <v>43070</v>
      </c>
      <c r="E833" s="21" t="s">
        <v>896</v>
      </c>
      <c r="F833" s="21" t="s">
        <v>630</v>
      </c>
      <c r="G833" s="22">
        <v>55.491869000000001</v>
      </c>
      <c r="H833" s="23">
        <v>330</v>
      </c>
      <c r="I833" s="21" t="s">
        <v>749</v>
      </c>
      <c r="J833" s="24">
        <v>0.5</v>
      </c>
      <c r="K833" s="25" t="s">
        <v>751</v>
      </c>
    </row>
    <row r="834" spans="2:11">
      <c r="B834" s="35">
        <v>831</v>
      </c>
      <c r="C834" s="19" t="s">
        <v>898</v>
      </c>
      <c r="D834" s="20">
        <v>43101</v>
      </c>
      <c r="E834" s="21" t="s">
        <v>904</v>
      </c>
      <c r="F834" s="21" t="s">
        <v>632</v>
      </c>
      <c r="G834" s="22">
        <v>48.3902</v>
      </c>
      <c r="H834" s="23">
        <v>268</v>
      </c>
      <c r="I834" s="21" t="s">
        <v>465</v>
      </c>
      <c r="J834" s="24">
        <v>0.5</v>
      </c>
      <c r="K834" s="25" t="s">
        <v>752</v>
      </c>
    </row>
    <row r="835" spans="2:11">
      <c r="B835" s="35">
        <v>832</v>
      </c>
      <c r="C835" s="19" t="s">
        <v>899</v>
      </c>
      <c r="D835" s="20">
        <v>43101</v>
      </c>
      <c r="E835" s="21" t="s">
        <v>904</v>
      </c>
      <c r="F835" s="21" t="s">
        <v>630</v>
      </c>
      <c r="G835" s="22">
        <v>95.785794999999993</v>
      </c>
      <c r="H835" s="23">
        <v>634</v>
      </c>
      <c r="I835" s="21" t="s">
        <v>465</v>
      </c>
      <c r="J835" s="24">
        <v>0.5</v>
      </c>
      <c r="K835" s="25" t="s">
        <v>751</v>
      </c>
    </row>
    <row r="836" spans="2:11">
      <c r="B836" s="35">
        <v>833</v>
      </c>
      <c r="C836" s="19" t="s">
        <v>900</v>
      </c>
      <c r="D836" s="20">
        <v>43101</v>
      </c>
      <c r="E836" s="21" t="s">
        <v>904</v>
      </c>
      <c r="F836" s="21" t="s">
        <v>630</v>
      </c>
      <c r="G836" s="22">
        <v>58.947674999999997</v>
      </c>
      <c r="H836" s="23">
        <v>298</v>
      </c>
      <c r="I836" s="21" t="s">
        <v>465</v>
      </c>
      <c r="J836" s="24">
        <v>0.5</v>
      </c>
      <c r="K836" s="25" t="s">
        <v>751</v>
      </c>
    </row>
    <row r="837" spans="2:11">
      <c r="B837" s="35">
        <v>834</v>
      </c>
      <c r="C837" s="19" t="s">
        <v>901</v>
      </c>
      <c r="D837" s="20">
        <v>43160</v>
      </c>
      <c r="E837" s="21" t="s">
        <v>904</v>
      </c>
      <c r="F837" s="21" t="s">
        <v>629</v>
      </c>
      <c r="G837" s="22">
        <v>114.21031806000001</v>
      </c>
      <c r="H837" s="23">
        <v>205</v>
      </c>
      <c r="I837" s="21" t="s">
        <v>834</v>
      </c>
      <c r="J837" s="24">
        <v>1</v>
      </c>
      <c r="K837" s="25" t="s">
        <v>751</v>
      </c>
    </row>
    <row r="838" spans="2:11">
      <c r="B838" s="35">
        <v>835</v>
      </c>
      <c r="C838" s="19" t="s">
        <v>902</v>
      </c>
      <c r="D838" s="20">
        <v>43160</v>
      </c>
      <c r="E838" s="21" t="s">
        <v>904</v>
      </c>
      <c r="F838" s="21" t="s">
        <v>628</v>
      </c>
      <c r="G838" s="22">
        <v>55.026865999999998</v>
      </c>
      <c r="H838" s="23">
        <v>286</v>
      </c>
      <c r="I838" s="21" t="s">
        <v>465</v>
      </c>
      <c r="J838" s="24">
        <v>0.5</v>
      </c>
      <c r="K838" s="25" t="s">
        <v>752</v>
      </c>
    </row>
    <row r="839" spans="2:11">
      <c r="B839" s="35">
        <v>836</v>
      </c>
      <c r="C839" s="19" t="s">
        <v>903</v>
      </c>
      <c r="D839" s="20">
        <v>43160</v>
      </c>
      <c r="E839" s="21" t="s">
        <v>904</v>
      </c>
      <c r="F839" s="21" t="s">
        <v>628</v>
      </c>
      <c r="G839" s="22">
        <v>61.886797999999999</v>
      </c>
      <c r="H839" s="23">
        <v>420</v>
      </c>
      <c r="I839" s="21" t="s">
        <v>465</v>
      </c>
      <c r="J839" s="24">
        <v>0.25</v>
      </c>
      <c r="K839" s="25" t="s">
        <v>752</v>
      </c>
    </row>
    <row r="840" spans="2:11">
      <c r="B840" s="35">
        <v>837</v>
      </c>
      <c r="C840" s="19" t="s">
        <v>905</v>
      </c>
      <c r="D840" s="20">
        <v>43191</v>
      </c>
      <c r="E840" s="21" t="s">
        <v>914</v>
      </c>
      <c r="F840" s="21" t="s">
        <v>628</v>
      </c>
      <c r="G840" s="22">
        <v>47.824095999999997</v>
      </c>
      <c r="H840" s="23">
        <v>260</v>
      </c>
      <c r="I840" s="21" t="s">
        <v>465</v>
      </c>
      <c r="J840" s="24">
        <v>0.75</v>
      </c>
      <c r="K840" s="25" t="s">
        <v>752</v>
      </c>
    </row>
    <row r="841" spans="2:11">
      <c r="B841" s="35">
        <v>838</v>
      </c>
      <c r="C841" s="19" t="s">
        <v>906</v>
      </c>
      <c r="D841" s="20">
        <v>43191</v>
      </c>
      <c r="E841" s="21" t="s">
        <v>914</v>
      </c>
      <c r="F841" s="21" t="s">
        <v>630</v>
      </c>
      <c r="G841" s="22">
        <v>136.72921811494075</v>
      </c>
      <c r="H841" s="23">
        <v>258</v>
      </c>
      <c r="I841" s="21" t="s">
        <v>749</v>
      </c>
      <c r="J841" s="24">
        <v>0.8</v>
      </c>
      <c r="K841" s="25" t="s">
        <v>751</v>
      </c>
    </row>
    <row r="842" spans="2:11">
      <c r="B842" s="35">
        <v>839</v>
      </c>
      <c r="C842" s="19" t="s">
        <v>907</v>
      </c>
      <c r="D842" s="20">
        <v>43191</v>
      </c>
      <c r="E842" s="21" t="s">
        <v>914</v>
      </c>
      <c r="F842" s="21" t="s">
        <v>897</v>
      </c>
      <c r="G842" s="22">
        <v>158.25169500000001</v>
      </c>
      <c r="H842" s="23">
        <v>246</v>
      </c>
      <c r="I842" s="21" t="s">
        <v>834</v>
      </c>
      <c r="J842" s="24">
        <v>0.76500000000000001</v>
      </c>
      <c r="K842" s="25" t="s">
        <v>751</v>
      </c>
    </row>
    <row r="843" spans="2:11">
      <c r="B843" s="35">
        <v>840</v>
      </c>
      <c r="C843" s="19" t="s">
        <v>1037</v>
      </c>
      <c r="D843" s="20">
        <v>43191</v>
      </c>
      <c r="E843" s="21" t="s">
        <v>914</v>
      </c>
      <c r="F843" s="21" t="s">
        <v>630</v>
      </c>
      <c r="G843" s="22">
        <v>45.678401999999998</v>
      </c>
      <c r="H843" s="23">
        <v>250</v>
      </c>
      <c r="I843" s="21" t="s">
        <v>465</v>
      </c>
      <c r="J843" s="24">
        <v>0.25</v>
      </c>
      <c r="K843" s="25" t="s">
        <v>752</v>
      </c>
    </row>
    <row r="844" spans="2:11">
      <c r="B844" s="35">
        <v>841</v>
      </c>
      <c r="C844" s="19" t="s">
        <v>908</v>
      </c>
      <c r="D844" s="20">
        <v>43191</v>
      </c>
      <c r="E844" s="21" t="s">
        <v>914</v>
      </c>
      <c r="F844" s="21" t="s">
        <v>630</v>
      </c>
      <c r="G844" s="22">
        <v>56.339540612903221</v>
      </c>
      <c r="H844" s="23">
        <v>330</v>
      </c>
      <c r="I844" s="21" t="s">
        <v>465</v>
      </c>
      <c r="J844" s="24">
        <v>0.49995000000000001</v>
      </c>
      <c r="K844" s="25" t="s">
        <v>751</v>
      </c>
    </row>
    <row r="845" spans="2:11">
      <c r="B845" s="35">
        <v>842</v>
      </c>
      <c r="C845" s="19" t="s">
        <v>909</v>
      </c>
      <c r="D845" s="20">
        <v>43191</v>
      </c>
      <c r="E845" s="21" t="s">
        <v>914</v>
      </c>
      <c r="F845" s="21" t="s">
        <v>630</v>
      </c>
      <c r="G845" s="22">
        <v>61.942293623188405</v>
      </c>
      <c r="H845" s="23">
        <v>290</v>
      </c>
      <c r="I845" s="21" t="s">
        <v>465</v>
      </c>
      <c r="J845" s="24">
        <v>0.49995000000000001</v>
      </c>
      <c r="K845" s="25" t="s">
        <v>751</v>
      </c>
    </row>
    <row r="846" spans="2:11">
      <c r="B846" s="35">
        <v>843</v>
      </c>
      <c r="C846" s="19" t="s">
        <v>910</v>
      </c>
      <c r="D846" s="20">
        <v>43221</v>
      </c>
      <c r="E846" s="21" t="s">
        <v>914</v>
      </c>
      <c r="F846" s="21" t="s">
        <v>630</v>
      </c>
      <c r="G846" s="22">
        <v>41.786000000000001</v>
      </c>
      <c r="H846" s="23">
        <v>198</v>
      </c>
      <c r="I846" s="21" t="s">
        <v>465</v>
      </c>
      <c r="J846" s="24">
        <v>0.49995000000000001</v>
      </c>
      <c r="K846" s="25" t="s">
        <v>752</v>
      </c>
    </row>
    <row r="847" spans="2:11">
      <c r="B847" s="35">
        <v>844</v>
      </c>
      <c r="C847" s="19" t="s">
        <v>911</v>
      </c>
      <c r="D847" s="20">
        <v>43221</v>
      </c>
      <c r="E847" s="21" t="s">
        <v>914</v>
      </c>
      <c r="F847" s="21" t="s">
        <v>628</v>
      </c>
      <c r="G847" s="22">
        <v>100.050031</v>
      </c>
      <c r="H847" s="23">
        <v>452</v>
      </c>
      <c r="I847" s="21" t="s">
        <v>465</v>
      </c>
      <c r="J847" s="24">
        <v>0.75</v>
      </c>
      <c r="K847" s="25" t="s">
        <v>752</v>
      </c>
    </row>
    <row r="848" spans="2:11">
      <c r="B848" s="35">
        <v>845</v>
      </c>
      <c r="C848" s="19" t="s">
        <v>1038</v>
      </c>
      <c r="D848" s="20">
        <v>43221</v>
      </c>
      <c r="E848" s="21" t="s">
        <v>914</v>
      </c>
      <c r="F848" s="21" t="s">
        <v>630</v>
      </c>
      <c r="G848" s="22">
        <v>54.286800999999997</v>
      </c>
      <c r="H848" s="23">
        <v>293</v>
      </c>
      <c r="I848" s="21" t="s">
        <v>465</v>
      </c>
      <c r="J848" s="24">
        <v>0.5</v>
      </c>
      <c r="K848" s="25" t="s">
        <v>751</v>
      </c>
    </row>
    <row r="849" spans="2:11">
      <c r="B849" s="35">
        <v>846</v>
      </c>
      <c r="C849" s="19" t="s">
        <v>1039</v>
      </c>
      <c r="D849" s="20">
        <v>43221</v>
      </c>
      <c r="E849" s="21" t="s">
        <v>914</v>
      </c>
      <c r="F849" s="21" t="s">
        <v>630</v>
      </c>
      <c r="G849" s="22">
        <v>56.964671000000003</v>
      </c>
      <c r="H849" s="23">
        <v>330</v>
      </c>
      <c r="I849" s="21" t="s">
        <v>465</v>
      </c>
      <c r="J849" s="24">
        <v>0.97799999999999998</v>
      </c>
      <c r="K849" s="25" t="s">
        <v>751</v>
      </c>
    </row>
    <row r="850" spans="2:11">
      <c r="B850" s="35">
        <v>847</v>
      </c>
      <c r="C850" s="19" t="s">
        <v>912</v>
      </c>
      <c r="D850" s="20">
        <v>43252</v>
      </c>
      <c r="E850" s="21" t="s">
        <v>914</v>
      </c>
      <c r="F850" s="21" t="s">
        <v>915</v>
      </c>
      <c r="G850" s="22">
        <v>61.766156330000001</v>
      </c>
      <c r="H850" s="23">
        <v>143</v>
      </c>
      <c r="I850" s="21" t="s">
        <v>749</v>
      </c>
      <c r="J850" s="24">
        <v>1</v>
      </c>
      <c r="K850" s="25" t="s">
        <v>751</v>
      </c>
    </row>
    <row r="851" spans="2:11">
      <c r="B851" s="35">
        <v>848</v>
      </c>
      <c r="C851" s="19" t="s">
        <v>913</v>
      </c>
      <c r="D851" s="20">
        <v>43252</v>
      </c>
      <c r="E851" s="21" t="s">
        <v>914</v>
      </c>
      <c r="F851" s="21" t="s">
        <v>630</v>
      </c>
      <c r="G851" s="22">
        <v>159.75075939999999</v>
      </c>
      <c r="H851" s="23">
        <v>88</v>
      </c>
      <c r="I851" s="21" t="s">
        <v>834</v>
      </c>
      <c r="J851" s="24">
        <v>0.4</v>
      </c>
      <c r="K851" s="25" t="s">
        <v>751</v>
      </c>
    </row>
    <row r="852" spans="2:11">
      <c r="B852" s="35">
        <v>849</v>
      </c>
      <c r="C852" s="19" t="s">
        <v>916</v>
      </c>
      <c r="D852" s="20">
        <v>43282</v>
      </c>
      <c r="E852" s="21" t="s">
        <v>928</v>
      </c>
      <c r="F852" s="21" t="s">
        <v>630</v>
      </c>
      <c r="G852" s="22">
        <v>44.140923350000001</v>
      </c>
      <c r="H852" s="23">
        <v>260</v>
      </c>
      <c r="I852" s="21" t="s">
        <v>465</v>
      </c>
      <c r="J852" s="24">
        <v>0.4</v>
      </c>
      <c r="K852" s="25" t="s">
        <v>752</v>
      </c>
    </row>
    <row r="853" spans="2:11">
      <c r="B853" s="35">
        <v>850</v>
      </c>
      <c r="C853" s="19" t="s">
        <v>917</v>
      </c>
      <c r="D853" s="20">
        <v>43282</v>
      </c>
      <c r="E853" s="21" t="s">
        <v>928</v>
      </c>
      <c r="F853" s="21" t="s">
        <v>630</v>
      </c>
      <c r="G853" s="22">
        <v>57.963425000000001</v>
      </c>
      <c r="H853" s="23">
        <v>282</v>
      </c>
      <c r="I853" s="21" t="s">
        <v>465</v>
      </c>
      <c r="J853" s="24">
        <v>0.49990000000000001</v>
      </c>
      <c r="K853" s="25" t="s">
        <v>751</v>
      </c>
    </row>
    <row r="854" spans="2:11">
      <c r="B854" s="35">
        <v>851</v>
      </c>
      <c r="C854" s="19" t="s">
        <v>918</v>
      </c>
      <c r="D854" s="20">
        <v>43282</v>
      </c>
      <c r="E854" s="21" t="s">
        <v>928</v>
      </c>
      <c r="F854" s="21" t="s">
        <v>628</v>
      </c>
      <c r="G854" s="22">
        <v>39.189371692957003</v>
      </c>
      <c r="H854" s="23">
        <v>120</v>
      </c>
      <c r="I854" s="21" t="s">
        <v>749</v>
      </c>
      <c r="J854" s="24">
        <v>1</v>
      </c>
      <c r="K854" s="25" t="s">
        <v>751</v>
      </c>
    </row>
    <row r="855" spans="2:11">
      <c r="B855" s="35">
        <v>852</v>
      </c>
      <c r="C855" s="19" t="s">
        <v>919</v>
      </c>
      <c r="D855" s="20">
        <v>43282</v>
      </c>
      <c r="E855" s="21" t="s">
        <v>928</v>
      </c>
      <c r="F855" s="21" t="s">
        <v>630</v>
      </c>
      <c r="G855" s="22">
        <v>41.320005500000001</v>
      </c>
      <c r="H855" s="23">
        <v>222</v>
      </c>
      <c r="I855" s="21" t="s">
        <v>465</v>
      </c>
      <c r="J855" s="24">
        <v>0.25</v>
      </c>
      <c r="K855" s="25" t="s">
        <v>752</v>
      </c>
    </row>
    <row r="856" spans="2:11">
      <c r="B856" s="35">
        <v>853</v>
      </c>
      <c r="C856" s="19" t="s">
        <v>920</v>
      </c>
      <c r="D856" s="20">
        <v>43313</v>
      </c>
      <c r="E856" s="21" t="s">
        <v>928</v>
      </c>
      <c r="F856" s="21" t="s">
        <v>630</v>
      </c>
      <c r="G856" s="22">
        <v>62.789989210000002</v>
      </c>
      <c r="H856" s="23">
        <v>273</v>
      </c>
      <c r="I856" s="21" t="s">
        <v>749</v>
      </c>
      <c r="J856" s="24">
        <v>1</v>
      </c>
      <c r="K856" s="25" t="s">
        <v>751</v>
      </c>
    </row>
    <row r="857" spans="2:11">
      <c r="B857" s="35">
        <v>854</v>
      </c>
      <c r="C857" s="19" t="s">
        <v>921</v>
      </c>
      <c r="D857" s="20">
        <v>43313</v>
      </c>
      <c r="E857" s="21" t="s">
        <v>928</v>
      </c>
      <c r="F857" s="21" t="s">
        <v>897</v>
      </c>
      <c r="G857" s="22">
        <v>65.794485499999993</v>
      </c>
      <c r="H857" s="23">
        <v>120</v>
      </c>
      <c r="I857" s="21" t="s">
        <v>834</v>
      </c>
      <c r="J857" s="24">
        <v>0.9</v>
      </c>
      <c r="K857" s="25" t="s">
        <v>751</v>
      </c>
    </row>
    <row r="858" spans="2:11">
      <c r="B858" s="35">
        <v>855</v>
      </c>
      <c r="C858" s="19" t="s">
        <v>922</v>
      </c>
      <c r="D858" s="20">
        <v>43313</v>
      </c>
      <c r="E858" s="21" t="s">
        <v>928</v>
      </c>
      <c r="F858" s="21" t="s">
        <v>628</v>
      </c>
      <c r="G858" s="22">
        <v>116.80601504000001</v>
      </c>
      <c r="H858" s="23">
        <v>176</v>
      </c>
      <c r="I858" s="21" t="s">
        <v>834</v>
      </c>
      <c r="J858" s="24">
        <v>1</v>
      </c>
      <c r="K858" s="25" t="s">
        <v>751</v>
      </c>
    </row>
    <row r="859" spans="2:11">
      <c r="B859" s="35">
        <v>856</v>
      </c>
      <c r="C859" s="19" t="s">
        <v>923</v>
      </c>
      <c r="D859" s="20">
        <v>43313</v>
      </c>
      <c r="E859" s="21" t="s">
        <v>928</v>
      </c>
      <c r="F859" s="21" t="s">
        <v>628</v>
      </c>
      <c r="G859" s="22">
        <v>60.8</v>
      </c>
      <c r="H859" s="23">
        <v>380</v>
      </c>
      <c r="I859" s="21" t="s">
        <v>465</v>
      </c>
      <c r="J859" s="24">
        <v>0.5</v>
      </c>
      <c r="K859" s="25" t="s">
        <v>752</v>
      </c>
    </row>
    <row r="860" spans="2:11">
      <c r="B860" s="35">
        <v>857</v>
      </c>
      <c r="C860" s="19" t="s">
        <v>924</v>
      </c>
      <c r="D860" s="20">
        <v>43344</v>
      </c>
      <c r="E860" s="21" t="s">
        <v>928</v>
      </c>
      <c r="F860" s="21" t="s">
        <v>630</v>
      </c>
      <c r="G860" s="22">
        <v>191.350311785553</v>
      </c>
      <c r="H860" s="23">
        <v>99</v>
      </c>
      <c r="I860" s="21" t="s">
        <v>834</v>
      </c>
      <c r="J860" s="24">
        <v>1</v>
      </c>
      <c r="K860" s="25" t="s">
        <v>751</v>
      </c>
    </row>
    <row r="861" spans="2:11">
      <c r="B861" s="35">
        <v>858</v>
      </c>
      <c r="C861" s="19" t="s">
        <v>925</v>
      </c>
      <c r="D861" s="20">
        <v>43344</v>
      </c>
      <c r="E861" s="21" t="s">
        <v>928</v>
      </c>
      <c r="F861" s="21" t="s">
        <v>630</v>
      </c>
      <c r="G861" s="22">
        <v>118.00725656</v>
      </c>
      <c r="H861" s="23">
        <v>239</v>
      </c>
      <c r="I861" s="21" t="s">
        <v>749</v>
      </c>
      <c r="J861" s="24">
        <v>0.8</v>
      </c>
      <c r="K861" s="25" t="s">
        <v>751</v>
      </c>
    </row>
    <row r="862" spans="2:11">
      <c r="B862" s="35">
        <v>859</v>
      </c>
      <c r="C862" s="19" t="s">
        <v>926</v>
      </c>
      <c r="D862" s="20">
        <v>43344</v>
      </c>
      <c r="E862" s="21" t="s">
        <v>928</v>
      </c>
      <c r="F862" s="21" t="s">
        <v>630</v>
      </c>
      <c r="G862" s="22">
        <v>41.020233500000003</v>
      </c>
      <c r="H862" s="23">
        <v>200</v>
      </c>
      <c r="I862" s="21" t="s">
        <v>465</v>
      </c>
      <c r="J862" s="24">
        <v>0.49995000000000001</v>
      </c>
      <c r="K862" s="25" t="s">
        <v>752</v>
      </c>
    </row>
    <row r="863" spans="2:11">
      <c r="B863" s="35">
        <v>860</v>
      </c>
      <c r="C863" s="19" t="s">
        <v>927</v>
      </c>
      <c r="D863" s="20">
        <v>43344</v>
      </c>
      <c r="E863" s="21" t="s">
        <v>928</v>
      </c>
      <c r="F863" s="21" t="s">
        <v>630</v>
      </c>
      <c r="G863" s="22">
        <v>79.119502999999995</v>
      </c>
      <c r="H863" s="23">
        <v>450</v>
      </c>
      <c r="I863" s="21" t="s">
        <v>465</v>
      </c>
      <c r="J863" s="24">
        <v>0.49995000000000001</v>
      </c>
      <c r="K863" s="25" t="s">
        <v>752</v>
      </c>
    </row>
    <row r="864" spans="2:11">
      <c r="B864" s="35">
        <v>861</v>
      </c>
      <c r="C864" s="19" t="s">
        <v>929</v>
      </c>
      <c r="D864" s="20">
        <v>43374</v>
      </c>
      <c r="E864" s="21" t="s">
        <v>955</v>
      </c>
      <c r="F864" s="21" t="s">
        <v>630</v>
      </c>
      <c r="G864" s="22">
        <v>66.029115457317076</v>
      </c>
      <c r="H864" s="23">
        <v>330</v>
      </c>
      <c r="I864" s="21" t="s">
        <v>465</v>
      </c>
      <c r="J864" s="24">
        <v>0.5</v>
      </c>
      <c r="K864" s="25" t="s">
        <v>751</v>
      </c>
    </row>
    <row r="865" spans="2:11">
      <c r="B865" s="35">
        <v>862</v>
      </c>
      <c r="C865" s="19" t="s">
        <v>930</v>
      </c>
      <c r="D865" s="20">
        <v>43374</v>
      </c>
      <c r="E865" s="21" t="s">
        <v>955</v>
      </c>
      <c r="F865" s="21" t="s">
        <v>630</v>
      </c>
      <c r="G865" s="22">
        <v>51.617057142857142</v>
      </c>
      <c r="H865" s="23">
        <v>300</v>
      </c>
      <c r="I865" s="21" t="s">
        <v>465</v>
      </c>
      <c r="J865" s="24">
        <v>0.5</v>
      </c>
      <c r="K865" s="25" t="s">
        <v>751</v>
      </c>
    </row>
    <row r="866" spans="2:11">
      <c r="B866" s="35">
        <v>863</v>
      </c>
      <c r="C866" s="19" t="s">
        <v>931</v>
      </c>
      <c r="D866" s="20">
        <v>43374</v>
      </c>
      <c r="E866" s="21" t="s">
        <v>955</v>
      </c>
      <c r="F866" s="21" t="s">
        <v>630</v>
      </c>
      <c r="G866" s="22">
        <v>50.4645565</v>
      </c>
      <c r="H866" s="23">
        <v>298</v>
      </c>
      <c r="I866" s="21" t="s">
        <v>465</v>
      </c>
      <c r="J866" s="24">
        <v>0.5</v>
      </c>
      <c r="K866" s="25" t="s">
        <v>751</v>
      </c>
    </row>
    <row r="867" spans="2:11">
      <c r="B867" s="35">
        <v>864</v>
      </c>
      <c r="C867" s="19" t="s">
        <v>932</v>
      </c>
      <c r="D867" s="20">
        <v>43374</v>
      </c>
      <c r="E867" s="21" t="s">
        <v>955</v>
      </c>
      <c r="F867" s="21" t="s">
        <v>630</v>
      </c>
      <c r="G867" s="22">
        <v>69.948346999999998</v>
      </c>
      <c r="H867" s="23">
        <v>400</v>
      </c>
      <c r="I867" s="21" t="s">
        <v>465</v>
      </c>
      <c r="J867" s="24">
        <v>0.5</v>
      </c>
      <c r="K867" s="25" t="s">
        <v>751</v>
      </c>
    </row>
    <row r="868" spans="2:11">
      <c r="B868" s="35">
        <v>865</v>
      </c>
      <c r="C868" s="19" t="s">
        <v>933</v>
      </c>
      <c r="D868" s="20">
        <v>43374</v>
      </c>
      <c r="E868" s="21" t="s">
        <v>955</v>
      </c>
      <c r="F868" s="21" t="s">
        <v>630</v>
      </c>
      <c r="G868" s="22">
        <v>77.561888999999994</v>
      </c>
      <c r="H868" s="23">
        <v>399</v>
      </c>
      <c r="I868" s="21" t="s">
        <v>465</v>
      </c>
      <c r="J868" s="24">
        <v>0.49995000000000001</v>
      </c>
      <c r="K868" s="25" t="s">
        <v>751</v>
      </c>
    </row>
    <row r="869" spans="2:11">
      <c r="B869" s="35">
        <f>B868+1</f>
        <v>866</v>
      </c>
      <c r="C869" s="19" t="s">
        <v>919</v>
      </c>
      <c r="D869" s="20">
        <v>43374</v>
      </c>
      <c r="E869" s="21" t="s">
        <v>955</v>
      </c>
      <c r="F869" s="21" t="s">
        <v>630</v>
      </c>
      <c r="G869" s="22">
        <v>41.3</v>
      </c>
      <c r="H869" s="23">
        <v>222</v>
      </c>
      <c r="I869" s="21" t="s">
        <v>465</v>
      </c>
      <c r="J869" s="24">
        <v>0.25</v>
      </c>
      <c r="K869" s="25" t="s">
        <v>752</v>
      </c>
    </row>
    <row r="870" spans="2:11">
      <c r="B870" s="35">
        <f t="shared" ref="B870:B933" si="0">B869+1</f>
        <v>867</v>
      </c>
      <c r="C870" s="19" t="s">
        <v>934</v>
      </c>
      <c r="D870" s="20">
        <v>43374</v>
      </c>
      <c r="E870" s="21" t="s">
        <v>955</v>
      </c>
      <c r="F870" s="21" t="s">
        <v>34</v>
      </c>
      <c r="G870" s="22">
        <v>84.802629170000088</v>
      </c>
      <c r="H870" s="23">
        <v>233</v>
      </c>
      <c r="I870" s="21" t="s">
        <v>834</v>
      </c>
      <c r="J870" s="24">
        <v>0.92500000000000004</v>
      </c>
      <c r="K870" s="25" t="s">
        <v>751</v>
      </c>
    </row>
    <row r="871" spans="2:11">
      <c r="B871" s="35">
        <f t="shared" si="0"/>
        <v>868</v>
      </c>
      <c r="C871" s="19" t="s">
        <v>935</v>
      </c>
      <c r="D871" s="20">
        <v>43374</v>
      </c>
      <c r="E871" s="21" t="s">
        <v>955</v>
      </c>
      <c r="F871" s="21" t="s">
        <v>628</v>
      </c>
      <c r="G871" s="22">
        <v>28.501696783251997</v>
      </c>
      <c r="H871" s="23">
        <v>126</v>
      </c>
      <c r="I871" s="21" t="s">
        <v>465</v>
      </c>
      <c r="J871" s="24">
        <v>1</v>
      </c>
      <c r="K871" s="25" t="s">
        <v>751</v>
      </c>
    </row>
    <row r="872" spans="2:11">
      <c r="B872" s="35">
        <f t="shared" si="0"/>
        <v>869</v>
      </c>
      <c r="C872" s="19" t="s">
        <v>936</v>
      </c>
      <c r="D872" s="20">
        <v>43374</v>
      </c>
      <c r="E872" s="21" t="s">
        <v>955</v>
      </c>
      <c r="F872" s="21" t="s">
        <v>630</v>
      </c>
      <c r="G872" s="22">
        <v>120.55162</v>
      </c>
      <c r="H872" s="23">
        <v>273</v>
      </c>
      <c r="I872" s="21" t="s">
        <v>834</v>
      </c>
      <c r="J872" s="24">
        <v>0.65</v>
      </c>
      <c r="K872" s="25" t="s">
        <v>751</v>
      </c>
    </row>
    <row r="873" spans="2:11">
      <c r="B873" s="35">
        <f t="shared" si="0"/>
        <v>870</v>
      </c>
      <c r="C873" s="19" t="s">
        <v>937</v>
      </c>
      <c r="D873" s="20">
        <v>43374</v>
      </c>
      <c r="E873" s="21" t="s">
        <v>955</v>
      </c>
      <c r="F873" s="21" t="s">
        <v>630</v>
      </c>
      <c r="G873" s="22">
        <v>415.7</v>
      </c>
      <c r="H873" s="23">
        <v>327</v>
      </c>
      <c r="I873" s="21" t="s">
        <v>834</v>
      </c>
      <c r="J873" s="24">
        <v>0.5</v>
      </c>
      <c r="K873" s="25" t="s">
        <v>752</v>
      </c>
    </row>
    <row r="874" spans="2:11">
      <c r="B874" s="35">
        <f t="shared" si="0"/>
        <v>871</v>
      </c>
      <c r="C874" s="19" t="s">
        <v>1188</v>
      </c>
      <c r="D874" s="20">
        <v>43374</v>
      </c>
      <c r="E874" s="21" t="s">
        <v>955</v>
      </c>
      <c r="F874" s="21" t="s">
        <v>630</v>
      </c>
      <c r="G874" s="22">
        <v>64.909943999999996</v>
      </c>
      <c r="H874" s="23">
        <v>374</v>
      </c>
      <c r="I874" s="21" t="s">
        <v>465</v>
      </c>
      <c r="J874" s="24">
        <v>0.5</v>
      </c>
      <c r="K874" s="25" t="s">
        <v>752</v>
      </c>
    </row>
    <row r="875" spans="2:11">
      <c r="B875" s="35">
        <f t="shared" si="0"/>
        <v>872</v>
      </c>
      <c r="C875" s="19" t="s">
        <v>938</v>
      </c>
      <c r="D875" s="20">
        <v>43374</v>
      </c>
      <c r="E875" s="21" t="s">
        <v>955</v>
      </c>
      <c r="F875" s="21" t="s">
        <v>628</v>
      </c>
      <c r="G875" s="22">
        <v>97.28</v>
      </c>
      <c r="H875" s="23">
        <v>450</v>
      </c>
      <c r="I875" s="21" t="s">
        <v>465</v>
      </c>
      <c r="J875" s="24">
        <v>0.25</v>
      </c>
      <c r="K875" s="25" t="s">
        <v>752</v>
      </c>
    </row>
    <row r="876" spans="2:11">
      <c r="B876" s="35">
        <f t="shared" si="0"/>
        <v>873</v>
      </c>
      <c r="C876" s="19" t="s">
        <v>939</v>
      </c>
      <c r="D876" s="20">
        <v>43374</v>
      </c>
      <c r="E876" s="21" t="s">
        <v>955</v>
      </c>
      <c r="F876" s="21" t="s">
        <v>631</v>
      </c>
      <c r="G876" s="22">
        <v>35.200040388568489</v>
      </c>
      <c r="H876" s="23">
        <v>176</v>
      </c>
      <c r="I876" s="21" t="s">
        <v>465</v>
      </c>
      <c r="J876" s="24">
        <v>0.49</v>
      </c>
      <c r="K876" s="25" t="s">
        <v>752</v>
      </c>
    </row>
    <row r="877" spans="2:11">
      <c r="B877" s="35">
        <f t="shared" si="0"/>
        <v>874</v>
      </c>
      <c r="C877" s="19" t="s">
        <v>940</v>
      </c>
      <c r="D877" s="20">
        <v>43374</v>
      </c>
      <c r="E877" s="21" t="s">
        <v>955</v>
      </c>
      <c r="F877" s="21" t="s">
        <v>631</v>
      </c>
      <c r="G877" s="22">
        <v>25.624988478400002</v>
      </c>
      <c r="H877" s="23">
        <v>125</v>
      </c>
      <c r="I877" s="21" t="s">
        <v>465</v>
      </c>
      <c r="J877" s="24">
        <v>0.49</v>
      </c>
      <c r="K877" s="25" t="s">
        <v>752</v>
      </c>
    </row>
    <row r="878" spans="2:11">
      <c r="B878" s="35">
        <f t="shared" si="0"/>
        <v>875</v>
      </c>
      <c r="C878" s="19" t="s">
        <v>941</v>
      </c>
      <c r="D878" s="20">
        <v>43374</v>
      </c>
      <c r="E878" s="21" t="s">
        <v>955</v>
      </c>
      <c r="F878" s="21" t="s">
        <v>631</v>
      </c>
      <c r="G878" s="22">
        <v>23.670009373761197</v>
      </c>
      <c r="H878" s="23">
        <v>120</v>
      </c>
      <c r="I878" s="21" t="s">
        <v>465</v>
      </c>
      <c r="J878" s="24">
        <v>0.49</v>
      </c>
      <c r="K878" s="25" t="s">
        <v>752</v>
      </c>
    </row>
    <row r="879" spans="2:11">
      <c r="B879" s="35">
        <f t="shared" si="0"/>
        <v>876</v>
      </c>
      <c r="C879" s="19" t="s">
        <v>942</v>
      </c>
      <c r="D879" s="20">
        <v>43374</v>
      </c>
      <c r="E879" s="21" t="s">
        <v>955</v>
      </c>
      <c r="F879" s="21" t="s">
        <v>631</v>
      </c>
      <c r="G879" s="22">
        <v>15.0499837784</v>
      </c>
      <c r="H879" s="23">
        <v>86</v>
      </c>
      <c r="I879" s="21" t="s">
        <v>465</v>
      </c>
      <c r="J879" s="24">
        <v>0.49</v>
      </c>
      <c r="K879" s="25" t="s">
        <v>752</v>
      </c>
    </row>
    <row r="880" spans="2:11">
      <c r="B880" s="35">
        <f t="shared" si="0"/>
        <v>877</v>
      </c>
      <c r="C880" s="19" t="s">
        <v>943</v>
      </c>
      <c r="D880" s="20">
        <v>43405</v>
      </c>
      <c r="E880" s="21" t="s">
        <v>955</v>
      </c>
      <c r="F880" s="21" t="s">
        <v>630</v>
      </c>
      <c r="G880" s="22">
        <v>70.82648599762183</v>
      </c>
      <c r="H880" s="23">
        <v>139</v>
      </c>
      <c r="I880" s="21" t="s">
        <v>749</v>
      </c>
      <c r="J880" s="24">
        <v>1</v>
      </c>
      <c r="K880" s="25" t="s">
        <v>751</v>
      </c>
    </row>
    <row r="881" spans="2:12">
      <c r="B881" s="35">
        <f t="shared" si="0"/>
        <v>878</v>
      </c>
      <c r="C881" s="19" t="s">
        <v>956</v>
      </c>
      <c r="D881" s="20">
        <v>43405</v>
      </c>
      <c r="E881" s="21" t="s">
        <v>955</v>
      </c>
      <c r="F881" s="21" t="s">
        <v>630</v>
      </c>
      <c r="G881" s="22">
        <v>161</v>
      </c>
      <c r="H881" s="23">
        <v>191</v>
      </c>
      <c r="I881" s="21" t="s">
        <v>834</v>
      </c>
      <c r="J881" s="24">
        <v>0.5</v>
      </c>
      <c r="K881" s="25" t="s">
        <v>752</v>
      </c>
    </row>
    <row r="882" spans="2:12">
      <c r="B882" s="35">
        <f t="shared" si="0"/>
        <v>879</v>
      </c>
      <c r="C882" s="19" t="s">
        <v>944</v>
      </c>
      <c r="D882" s="20">
        <v>43405</v>
      </c>
      <c r="E882" s="21" t="s">
        <v>955</v>
      </c>
      <c r="F882" s="21" t="s">
        <v>630</v>
      </c>
      <c r="G882" s="22">
        <v>69.052096287460088</v>
      </c>
      <c r="H882" s="23">
        <v>200</v>
      </c>
      <c r="I882" s="21" t="s">
        <v>749</v>
      </c>
      <c r="J882" s="24">
        <v>1</v>
      </c>
      <c r="K882" s="25" t="s">
        <v>751</v>
      </c>
    </row>
    <row r="883" spans="2:12">
      <c r="B883" s="35">
        <f t="shared" si="0"/>
        <v>880</v>
      </c>
      <c r="C883" s="19" t="s">
        <v>945</v>
      </c>
      <c r="D883" s="20">
        <v>43405</v>
      </c>
      <c r="E883" s="21" t="s">
        <v>955</v>
      </c>
      <c r="F883" s="21" t="s">
        <v>630</v>
      </c>
      <c r="G883" s="22">
        <v>61.677865906011554</v>
      </c>
      <c r="H883" s="23">
        <v>139</v>
      </c>
      <c r="I883" s="21" t="s">
        <v>749</v>
      </c>
      <c r="J883" s="24">
        <v>1</v>
      </c>
      <c r="K883" s="25" t="s">
        <v>751</v>
      </c>
    </row>
    <row r="884" spans="2:12">
      <c r="B884" s="35">
        <f t="shared" si="0"/>
        <v>881</v>
      </c>
      <c r="C884" s="19" t="s">
        <v>946</v>
      </c>
      <c r="D884" s="20">
        <v>43405</v>
      </c>
      <c r="E884" s="21" t="s">
        <v>955</v>
      </c>
      <c r="F884" s="21" t="s">
        <v>630</v>
      </c>
      <c r="G884" s="22">
        <v>69.016229999999993</v>
      </c>
      <c r="H884" s="23">
        <v>80</v>
      </c>
      <c r="I884" s="21" t="s">
        <v>749</v>
      </c>
      <c r="J884" s="24">
        <v>1</v>
      </c>
      <c r="K884" s="25" t="s">
        <v>751</v>
      </c>
    </row>
    <row r="885" spans="2:12">
      <c r="B885" s="35">
        <f t="shared" si="0"/>
        <v>882</v>
      </c>
      <c r="C885" s="19" t="s">
        <v>947</v>
      </c>
      <c r="D885" s="20">
        <v>43405</v>
      </c>
      <c r="E885" s="21" t="s">
        <v>955</v>
      </c>
      <c r="F885" s="21" t="s">
        <v>628</v>
      </c>
      <c r="G885" s="22">
        <v>439.28287423830773</v>
      </c>
      <c r="H885" s="23">
        <v>148</v>
      </c>
      <c r="I885" s="21" t="s">
        <v>834</v>
      </c>
      <c r="J885" s="24">
        <v>1</v>
      </c>
      <c r="K885" s="25" t="s">
        <v>751</v>
      </c>
    </row>
    <row r="886" spans="2:12">
      <c r="B886" s="35">
        <f t="shared" si="0"/>
        <v>883</v>
      </c>
      <c r="C886" s="19" t="s">
        <v>948</v>
      </c>
      <c r="D886" s="20">
        <v>43405</v>
      </c>
      <c r="E886" s="21" t="s">
        <v>955</v>
      </c>
      <c r="F886" s="21" t="s">
        <v>34</v>
      </c>
      <c r="G886" s="22">
        <v>65.207637450000007</v>
      </c>
      <c r="H886" s="23">
        <v>145</v>
      </c>
      <c r="I886" s="21" t="s">
        <v>749</v>
      </c>
      <c r="J886" s="24">
        <v>0.8</v>
      </c>
      <c r="K886" s="25" t="s">
        <v>751</v>
      </c>
    </row>
    <row r="887" spans="2:12">
      <c r="B887" s="35">
        <f t="shared" si="0"/>
        <v>884</v>
      </c>
      <c r="C887" s="19" t="s">
        <v>949</v>
      </c>
      <c r="D887" s="20">
        <v>43405</v>
      </c>
      <c r="E887" s="21" t="s">
        <v>955</v>
      </c>
      <c r="F887" s="21" t="s">
        <v>630</v>
      </c>
      <c r="G887" s="22">
        <v>93.388943999999995</v>
      </c>
      <c r="H887" s="23">
        <v>452</v>
      </c>
      <c r="I887" s="21" t="s">
        <v>465</v>
      </c>
      <c r="J887" s="24">
        <v>0.4</v>
      </c>
      <c r="K887" s="25" t="s">
        <v>752</v>
      </c>
    </row>
    <row r="888" spans="2:12">
      <c r="B888" s="35">
        <f t="shared" si="0"/>
        <v>885</v>
      </c>
      <c r="C888" s="19" t="s">
        <v>950</v>
      </c>
      <c r="D888" s="20">
        <v>43405</v>
      </c>
      <c r="E888" s="21" t="s">
        <v>955</v>
      </c>
      <c r="F888" s="21" t="s">
        <v>630</v>
      </c>
      <c r="G888" s="22">
        <v>174.90712300000001</v>
      </c>
      <c r="H888" s="23">
        <v>180</v>
      </c>
      <c r="I888" s="21" t="s">
        <v>834</v>
      </c>
      <c r="J888" s="24">
        <v>0.8</v>
      </c>
      <c r="K888" s="25" t="s">
        <v>751</v>
      </c>
    </row>
    <row r="889" spans="2:12">
      <c r="B889" s="35">
        <f t="shared" si="0"/>
        <v>886</v>
      </c>
      <c r="C889" s="19" t="s">
        <v>1040</v>
      </c>
      <c r="D889" s="20">
        <v>43405</v>
      </c>
      <c r="E889" s="21" t="s">
        <v>955</v>
      </c>
      <c r="F889" s="21" t="s">
        <v>630</v>
      </c>
      <c r="G889" s="22">
        <v>46.957707999999997</v>
      </c>
      <c r="H889" s="23">
        <v>282</v>
      </c>
      <c r="I889" s="21" t="s">
        <v>465</v>
      </c>
      <c r="J889" s="24">
        <v>0.5</v>
      </c>
      <c r="K889" s="25" t="s">
        <v>751</v>
      </c>
    </row>
    <row r="890" spans="2:12">
      <c r="B890" s="35">
        <f t="shared" si="0"/>
        <v>887</v>
      </c>
      <c r="C890" s="19" t="s">
        <v>951</v>
      </c>
      <c r="D890" s="20">
        <v>43435</v>
      </c>
      <c r="E890" s="21" t="s">
        <v>955</v>
      </c>
      <c r="F890" s="21" t="s">
        <v>628</v>
      </c>
      <c r="G890" s="22">
        <v>56.662996608073811</v>
      </c>
      <c r="H890" s="23">
        <v>66</v>
      </c>
      <c r="I890" s="21" t="s">
        <v>834</v>
      </c>
      <c r="J890" s="24">
        <v>1</v>
      </c>
      <c r="K890" s="25" t="s">
        <v>751</v>
      </c>
    </row>
    <row r="891" spans="2:12">
      <c r="B891" s="35">
        <f t="shared" si="0"/>
        <v>888</v>
      </c>
      <c r="C891" s="19" t="s">
        <v>952</v>
      </c>
      <c r="D891" s="20">
        <v>43435</v>
      </c>
      <c r="E891" s="21" t="s">
        <v>955</v>
      </c>
      <c r="F891" s="21" t="s">
        <v>630</v>
      </c>
      <c r="G891" s="22">
        <v>19.8</v>
      </c>
      <c r="H891" s="23">
        <v>120</v>
      </c>
      <c r="I891" s="21" t="s">
        <v>465</v>
      </c>
      <c r="J891" s="24">
        <v>0.4</v>
      </c>
      <c r="K891" s="25" t="s">
        <v>752</v>
      </c>
      <c r="L891" s="32"/>
    </row>
    <row r="892" spans="2:12">
      <c r="B892" s="35">
        <f t="shared" si="0"/>
        <v>889</v>
      </c>
      <c r="C892" s="19" t="s">
        <v>953</v>
      </c>
      <c r="D892" s="20">
        <v>43435</v>
      </c>
      <c r="E892" s="21" t="s">
        <v>955</v>
      </c>
      <c r="F892" s="21" t="s">
        <v>630</v>
      </c>
      <c r="G892" s="22">
        <v>59.105258999999997</v>
      </c>
      <c r="H892" s="23">
        <v>398</v>
      </c>
      <c r="I892" s="21" t="s">
        <v>465</v>
      </c>
      <c r="J892" s="24">
        <v>0.4</v>
      </c>
      <c r="K892" s="25" t="s">
        <v>751</v>
      </c>
    </row>
    <row r="893" spans="2:12">
      <c r="B893" s="35">
        <f t="shared" si="0"/>
        <v>890</v>
      </c>
      <c r="C893" s="19" t="s">
        <v>954</v>
      </c>
      <c r="D893" s="20">
        <v>43435</v>
      </c>
      <c r="E893" s="21" t="s">
        <v>955</v>
      </c>
      <c r="F893" s="21" t="s">
        <v>630</v>
      </c>
      <c r="G893" s="22">
        <v>50.017344999999999</v>
      </c>
      <c r="H893" s="23">
        <v>296</v>
      </c>
      <c r="I893" s="21" t="s">
        <v>465</v>
      </c>
      <c r="J893" s="24">
        <v>0.5</v>
      </c>
      <c r="K893" s="25" t="s">
        <v>751</v>
      </c>
    </row>
    <row r="894" spans="2:12">
      <c r="B894" s="35">
        <f t="shared" si="0"/>
        <v>891</v>
      </c>
      <c r="C894" s="19" t="s">
        <v>957</v>
      </c>
      <c r="D894" s="20">
        <v>43466</v>
      </c>
      <c r="E894" s="21" t="s">
        <v>964</v>
      </c>
      <c r="F894" s="21" t="s">
        <v>630</v>
      </c>
      <c r="G894" s="22">
        <v>86.197478000000004</v>
      </c>
      <c r="H894" s="23">
        <v>475</v>
      </c>
      <c r="I894" s="21" t="s">
        <v>465</v>
      </c>
      <c r="J894" s="24">
        <v>1</v>
      </c>
      <c r="K894" s="25" t="s">
        <v>751</v>
      </c>
    </row>
    <row r="895" spans="2:12">
      <c r="B895" s="35">
        <f t="shared" si="0"/>
        <v>892</v>
      </c>
      <c r="C895" s="19" t="s">
        <v>958</v>
      </c>
      <c r="D895" s="20">
        <v>43525</v>
      </c>
      <c r="E895" s="21" t="s">
        <v>964</v>
      </c>
      <c r="F895" s="21" t="s">
        <v>630</v>
      </c>
      <c r="G895" s="22">
        <v>141.90144807944236</v>
      </c>
      <c r="H895" s="23">
        <v>219</v>
      </c>
      <c r="I895" s="21" t="s">
        <v>834</v>
      </c>
      <c r="J895" s="24">
        <v>1</v>
      </c>
      <c r="K895" s="25" t="s">
        <v>751</v>
      </c>
    </row>
    <row r="896" spans="2:12">
      <c r="B896" s="35">
        <f t="shared" si="0"/>
        <v>893</v>
      </c>
      <c r="C896" s="19" t="s">
        <v>959</v>
      </c>
      <c r="D896" s="20">
        <v>43543</v>
      </c>
      <c r="E896" s="21" t="s">
        <v>964</v>
      </c>
      <c r="F896" s="21" t="s">
        <v>630</v>
      </c>
      <c r="G896" s="22">
        <v>125.28022621110389</v>
      </c>
      <c r="H896" s="23">
        <v>210</v>
      </c>
      <c r="I896" s="21" t="s">
        <v>749</v>
      </c>
      <c r="J896" s="24">
        <v>0.8</v>
      </c>
      <c r="K896" s="25" t="s">
        <v>751</v>
      </c>
    </row>
    <row r="897" spans="2:11">
      <c r="B897" s="35">
        <f t="shared" si="0"/>
        <v>894</v>
      </c>
      <c r="C897" s="19" t="s">
        <v>960</v>
      </c>
      <c r="D897" s="20">
        <v>43525</v>
      </c>
      <c r="E897" s="21" t="s">
        <v>964</v>
      </c>
      <c r="F897" s="21" t="s">
        <v>631</v>
      </c>
      <c r="G897" s="22">
        <v>43.427999999999997</v>
      </c>
      <c r="H897" s="23">
        <v>336</v>
      </c>
      <c r="I897" s="21" t="s">
        <v>465</v>
      </c>
      <c r="J897" s="24">
        <v>0.49</v>
      </c>
      <c r="K897" s="25" t="s">
        <v>752</v>
      </c>
    </row>
    <row r="898" spans="2:11">
      <c r="B898" s="35">
        <f t="shared" si="0"/>
        <v>895</v>
      </c>
      <c r="C898" s="19" t="s">
        <v>1041</v>
      </c>
      <c r="D898" s="20">
        <v>43525</v>
      </c>
      <c r="E898" s="21" t="s">
        <v>964</v>
      </c>
      <c r="F898" s="21" t="s">
        <v>631</v>
      </c>
      <c r="G898" s="22">
        <v>17.020000036771098</v>
      </c>
      <c r="H898" s="23">
        <v>92</v>
      </c>
      <c r="I898" s="21" t="s">
        <v>465</v>
      </c>
      <c r="J898" s="24">
        <v>0.49</v>
      </c>
      <c r="K898" s="25" t="s">
        <v>752</v>
      </c>
    </row>
    <row r="899" spans="2:11">
      <c r="B899" s="35">
        <f t="shared" si="0"/>
        <v>896</v>
      </c>
      <c r="C899" s="19" t="s">
        <v>961</v>
      </c>
      <c r="D899" s="20">
        <v>43525</v>
      </c>
      <c r="E899" s="21" t="s">
        <v>964</v>
      </c>
      <c r="F899" s="21" t="s">
        <v>630</v>
      </c>
      <c r="G899" s="22">
        <v>65.533636000000001</v>
      </c>
      <c r="H899" s="23">
        <v>400</v>
      </c>
      <c r="I899" s="21" t="s">
        <v>465</v>
      </c>
      <c r="J899" s="24">
        <v>0.5</v>
      </c>
      <c r="K899" s="25" t="s">
        <v>751</v>
      </c>
    </row>
    <row r="900" spans="2:11">
      <c r="B900" s="35">
        <f t="shared" si="0"/>
        <v>897</v>
      </c>
      <c r="C900" s="19" t="s">
        <v>962</v>
      </c>
      <c r="D900" s="20">
        <v>43525</v>
      </c>
      <c r="E900" s="21" t="s">
        <v>964</v>
      </c>
      <c r="F900" s="21" t="s">
        <v>630</v>
      </c>
      <c r="G900" s="22">
        <v>38.644731</v>
      </c>
      <c r="H900" s="23">
        <v>242</v>
      </c>
      <c r="I900" s="21" t="s">
        <v>465</v>
      </c>
      <c r="J900" s="24">
        <v>0.5</v>
      </c>
      <c r="K900" s="25" t="s">
        <v>751</v>
      </c>
    </row>
    <row r="901" spans="2:11">
      <c r="B901" s="35">
        <f t="shared" si="0"/>
        <v>898</v>
      </c>
      <c r="C901" s="19" t="s">
        <v>963</v>
      </c>
      <c r="D901" s="20">
        <v>43525</v>
      </c>
      <c r="E901" s="21" t="s">
        <v>964</v>
      </c>
      <c r="F901" s="21" t="s">
        <v>631</v>
      </c>
      <c r="G901" s="22">
        <v>14.959995748089254</v>
      </c>
      <c r="H901" s="23">
        <v>88</v>
      </c>
      <c r="I901" s="21" t="s">
        <v>465</v>
      </c>
      <c r="J901" s="24">
        <v>0.49</v>
      </c>
      <c r="K901" s="25" t="s">
        <v>752</v>
      </c>
    </row>
    <row r="902" spans="2:11">
      <c r="B902" s="35">
        <f t="shared" si="0"/>
        <v>899</v>
      </c>
      <c r="C902" s="19" t="s">
        <v>965</v>
      </c>
      <c r="D902" s="20">
        <v>43525</v>
      </c>
      <c r="E902" s="20" t="s">
        <v>964</v>
      </c>
      <c r="F902" s="21" t="s">
        <v>631</v>
      </c>
      <c r="G902" s="22">
        <v>13.61551231</v>
      </c>
      <c r="H902" s="23">
        <v>96</v>
      </c>
      <c r="I902" s="21" t="s">
        <v>465</v>
      </c>
      <c r="J902" s="24">
        <v>0.49</v>
      </c>
      <c r="K902" s="25" t="s">
        <v>752</v>
      </c>
    </row>
    <row r="903" spans="2:11">
      <c r="B903" s="35">
        <f t="shared" si="0"/>
        <v>900</v>
      </c>
      <c r="C903" s="19" t="s">
        <v>966</v>
      </c>
      <c r="D903" s="20">
        <v>43556</v>
      </c>
      <c r="E903" s="20" t="s">
        <v>967</v>
      </c>
      <c r="F903" s="21" t="s">
        <v>630</v>
      </c>
      <c r="G903" s="22">
        <v>182.43122570999998</v>
      </c>
      <c r="H903" s="23">
        <v>183</v>
      </c>
      <c r="I903" s="21" t="s">
        <v>834</v>
      </c>
      <c r="J903" s="24">
        <v>0.7</v>
      </c>
      <c r="K903" s="25" t="s">
        <v>752</v>
      </c>
    </row>
    <row r="904" spans="2:11">
      <c r="B904" s="35">
        <f t="shared" si="0"/>
        <v>901</v>
      </c>
      <c r="C904" s="19" t="s">
        <v>968</v>
      </c>
      <c r="D904" s="20">
        <v>43556</v>
      </c>
      <c r="E904" s="20" t="s">
        <v>967</v>
      </c>
      <c r="F904" s="21" t="s">
        <v>630</v>
      </c>
      <c r="G904" s="22">
        <v>122.05418606705999</v>
      </c>
      <c r="H904" s="23">
        <v>177</v>
      </c>
      <c r="I904" s="21" t="s">
        <v>749</v>
      </c>
      <c r="J904" s="24">
        <v>1</v>
      </c>
      <c r="K904" s="25" t="s">
        <v>751</v>
      </c>
    </row>
    <row r="905" spans="2:11">
      <c r="B905" s="35">
        <f t="shared" si="0"/>
        <v>902</v>
      </c>
      <c r="C905" s="19" t="s">
        <v>969</v>
      </c>
      <c r="D905" s="20">
        <v>43556</v>
      </c>
      <c r="E905" s="20" t="s">
        <v>967</v>
      </c>
      <c r="F905" s="21" t="s">
        <v>629</v>
      </c>
      <c r="G905" s="22">
        <v>63.242225045422117</v>
      </c>
      <c r="H905" s="23">
        <v>248</v>
      </c>
      <c r="I905" s="21" t="s">
        <v>749</v>
      </c>
      <c r="J905" s="24">
        <v>1</v>
      </c>
      <c r="K905" s="25" t="s">
        <v>751</v>
      </c>
    </row>
    <row r="906" spans="2:11">
      <c r="B906" s="35">
        <f t="shared" si="0"/>
        <v>903</v>
      </c>
      <c r="C906" s="19" t="s">
        <v>970</v>
      </c>
      <c r="D906" s="20">
        <v>43556</v>
      </c>
      <c r="E906" s="20" t="s">
        <v>967</v>
      </c>
      <c r="F906" s="21" t="s">
        <v>34</v>
      </c>
      <c r="G906" s="22">
        <v>59.197859114616406</v>
      </c>
      <c r="H906" s="23">
        <v>137</v>
      </c>
      <c r="I906" s="21" t="s">
        <v>749</v>
      </c>
      <c r="J906" s="24">
        <v>0.8</v>
      </c>
      <c r="K906" s="25" t="s">
        <v>751</v>
      </c>
    </row>
    <row r="907" spans="2:11">
      <c r="B907" s="35">
        <f t="shared" si="0"/>
        <v>904</v>
      </c>
      <c r="C907" s="19" t="s">
        <v>971</v>
      </c>
      <c r="D907" s="20">
        <v>43556</v>
      </c>
      <c r="E907" s="20" t="s">
        <v>967</v>
      </c>
      <c r="F907" s="21" t="s">
        <v>628</v>
      </c>
      <c r="G907" s="22">
        <v>209.67633828156752</v>
      </c>
      <c r="H907" s="23">
        <v>126</v>
      </c>
      <c r="I907" s="21" t="s">
        <v>834</v>
      </c>
      <c r="J907" s="24">
        <v>1</v>
      </c>
      <c r="K907" s="25" t="s">
        <v>751</v>
      </c>
    </row>
    <row r="908" spans="2:11">
      <c r="B908" s="35">
        <f t="shared" si="0"/>
        <v>905</v>
      </c>
      <c r="C908" s="19" t="s">
        <v>972</v>
      </c>
      <c r="D908" s="20">
        <v>43556</v>
      </c>
      <c r="E908" s="20" t="s">
        <v>967</v>
      </c>
      <c r="F908" s="21" t="s">
        <v>630</v>
      </c>
      <c r="G908" s="22">
        <v>66</v>
      </c>
      <c r="H908" s="23">
        <v>374</v>
      </c>
      <c r="I908" s="21" t="s">
        <v>465</v>
      </c>
      <c r="J908" s="24">
        <v>0.4995</v>
      </c>
      <c r="K908" s="25" t="s">
        <v>752</v>
      </c>
    </row>
    <row r="909" spans="2:11">
      <c r="B909" s="35">
        <f t="shared" si="0"/>
        <v>906</v>
      </c>
      <c r="C909" s="19" t="s">
        <v>973</v>
      </c>
      <c r="D909" s="20">
        <v>43556</v>
      </c>
      <c r="E909" s="20" t="s">
        <v>967</v>
      </c>
      <c r="F909" s="21" t="s">
        <v>631</v>
      </c>
      <c r="G909" s="22">
        <v>10.500021</v>
      </c>
      <c r="H909" s="23">
        <v>60</v>
      </c>
      <c r="I909" s="21" t="s">
        <v>465</v>
      </c>
      <c r="J909" s="24">
        <v>0.49</v>
      </c>
      <c r="K909" s="25" t="s">
        <v>752</v>
      </c>
    </row>
    <row r="910" spans="2:11">
      <c r="B910" s="35">
        <f t="shared" si="0"/>
        <v>907</v>
      </c>
      <c r="C910" s="19" t="s">
        <v>974</v>
      </c>
      <c r="D910" s="20">
        <v>43586</v>
      </c>
      <c r="E910" s="20" t="s">
        <v>967</v>
      </c>
      <c r="F910" s="21" t="s">
        <v>630</v>
      </c>
      <c r="G910" s="22">
        <v>108.5845259278</v>
      </c>
      <c r="H910" s="23">
        <v>232</v>
      </c>
      <c r="I910" s="21" t="s">
        <v>749</v>
      </c>
      <c r="J910" s="24">
        <v>0.8</v>
      </c>
      <c r="K910" s="25" t="s">
        <v>751</v>
      </c>
    </row>
    <row r="911" spans="2:11">
      <c r="B911" s="35">
        <f t="shared" si="0"/>
        <v>908</v>
      </c>
      <c r="C911" s="19" t="s">
        <v>975</v>
      </c>
      <c r="D911" s="20">
        <v>43586</v>
      </c>
      <c r="E911" s="20" t="s">
        <v>967</v>
      </c>
      <c r="F911" s="21" t="s">
        <v>630</v>
      </c>
      <c r="G911" s="22">
        <v>89.516148524983606</v>
      </c>
      <c r="H911" s="23">
        <v>472</v>
      </c>
      <c r="I911" s="21" t="s">
        <v>465</v>
      </c>
      <c r="J911" s="24">
        <v>1</v>
      </c>
      <c r="K911" s="25" t="s">
        <v>751</v>
      </c>
    </row>
    <row r="912" spans="2:11">
      <c r="B912" s="35">
        <f t="shared" si="0"/>
        <v>909</v>
      </c>
      <c r="C912" s="19" t="s">
        <v>976</v>
      </c>
      <c r="D912" s="20">
        <v>43586</v>
      </c>
      <c r="E912" s="20" t="s">
        <v>967</v>
      </c>
      <c r="F912" s="21" t="s">
        <v>628</v>
      </c>
      <c r="G912" s="22">
        <v>47.380906770931269</v>
      </c>
      <c r="H912" s="23">
        <v>96</v>
      </c>
      <c r="I912" s="21" t="s">
        <v>749</v>
      </c>
      <c r="J912" s="24">
        <v>1</v>
      </c>
      <c r="K912" s="25" t="s">
        <v>751</v>
      </c>
    </row>
    <row r="913" spans="2:11">
      <c r="B913" s="35">
        <f t="shared" si="0"/>
        <v>910</v>
      </c>
      <c r="C913" s="19" t="s">
        <v>977</v>
      </c>
      <c r="D913" s="20">
        <v>43586</v>
      </c>
      <c r="E913" s="20" t="s">
        <v>967</v>
      </c>
      <c r="F913" s="21" t="s">
        <v>34</v>
      </c>
      <c r="G913" s="22">
        <v>76.619206892579143</v>
      </c>
      <c r="H913" s="23">
        <v>329</v>
      </c>
      <c r="I913" s="21" t="s">
        <v>834</v>
      </c>
      <c r="J913" s="24">
        <v>0.8</v>
      </c>
      <c r="K913" s="25" t="s">
        <v>751</v>
      </c>
    </row>
    <row r="914" spans="2:11">
      <c r="B914" s="35">
        <f t="shared" si="0"/>
        <v>911</v>
      </c>
      <c r="C914" s="19" t="s">
        <v>978</v>
      </c>
      <c r="D914" s="20">
        <v>43617</v>
      </c>
      <c r="E914" s="20" t="s">
        <v>967</v>
      </c>
      <c r="F914" s="21" t="s">
        <v>630</v>
      </c>
      <c r="G914" s="22">
        <v>66.743296000000001</v>
      </c>
      <c r="H914" s="23">
        <v>399</v>
      </c>
      <c r="I914" s="21" t="s">
        <v>465</v>
      </c>
      <c r="J914" s="24">
        <v>0.5</v>
      </c>
      <c r="K914" s="25" t="s">
        <v>752</v>
      </c>
    </row>
    <row r="915" spans="2:11">
      <c r="B915" s="35">
        <f t="shared" si="0"/>
        <v>912</v>
      </c>
      <c r="C915" s="19" t="s">
        <v>979</v>
      </c>
      <c r="D915" s="20">
        <v>43617</v>
      </c>
      <c r="E915" s="20" t="s">
        <v>967</v>
      </c>
      <c r="F915" s="21" t="s">
        <v>628</v>
      </c>
      <c r="G915" s="22">
        <v>61.490616000000003</v>
      </c>
      <c r="H915" s="23">
        <v>400</v>
      </c>
      <c r="I915" s="21" t="s">
        <v>465</v>
      </c>
      <c r="J915" s="24">
        <v>0.5</v>
      </c>
      <c r="K915" s="25" t="s">
        <v>752</v>
      </c>
    </row>
    <row r="916" spans="2:11">
      <c r="B916" s="35">
        <f t="shared" si="0"/>
        <v>913</v>
      </c>
      <c r="C916" s="19" t="s">
        <v>980</v>
      </c>
      <c r="D916" s="20">
        <v>43617</v>
      </c>
      <c r="E916" s="20" t="s">
        <v>967</v>
      </c>
      <c r="F916" s="21" t="s">
        <v>630</v>
      </c>
      <c r="G916" s="22">
        <v>204.56921255</v>
      </c>
      <c r="H916" s="23">
        <v>164</v>
      </c>
      <c r="I916" s="21" t="s">
        <v>834</v>
      </c>
      <c r="J916" s="24">
        <v>0.95750000000000002</v>
      </c>
      <c r="K916" s="25" t="s">
        <v>751</v>
      </c>
    </row>
    <row r="917" spans="2:11">
      <c r="B917" s="35">
        <f t="shared" si="0"/>
        <v>914</v>
      </c>
      <c r="C917" s="19" t="s">
        <v>981</v>
      </c>
      <c r="D917" s="20">
        <v>43617</v>
      </c>
      <c r="E917" s="20" t="s">
        <v>967</v>
      </c>
      <c r="F917" s="21" t="s">
        <v>630</v>
      </c>
      <c r="G917" s="22">
        <v>194.33045955599999</v>
      </c>
      <c r="H917" s="23">
        <v>252</v>
      </c>
      <c r="I917" s="21" t="s">
        <v>834</v>
      </c>
      <c r="J917" s="24">
        <v>0.95750000000000002</v>
      </c>
      <c r="K917" s="25" t="s">
        <v>751</v>
      </c>
    </row>
    <row r="918" spans="2:11">
      <c r="B918" s="35">
        <f t="shared" si="0"/>
        <v>915</v>
      </c>
      <c r="C918" s="19" t="s">
        <v>982</v>
      </c>
      <c r="D918" s="20">
        <v>43617</v>
      </c>
      <c r="E918" s="20" t="s">
        <v>967</v>
      </c>
      <c r="F918" s="21" t="s">
        <v>630</v>
      </c>
      <c r="G918" s="22">
        <v>131.26044142642854</v>
      </c>
      <c r="H918" s="23">
        <v>287</v>
      </c>
      <c r="I918" s="21" t="s">
        <v>749</v>
      </c>
      <c r="J918" s="24">
        <v>1</v>
      </c>
      <c r="K918" s="25" t="s">
        <v>751</v>
      </c>
    </row>
    <row r="919" spans="2:11">
      <c r="B919" s="35">
        <f t="shared" si="0"/>
        <v>916</v>
      </c>
      <c r="C919" s="19" t="s">
        <v>983</v>
      </c>
      <c r="D919" s="20">
        <v>43617</v>
      </c>
      <c r="E919" s="20" t="s">
        <v>967</v>
      </c>
      <c r="F919" s="21" t="s">
        <v>630</v>
      </c>
      <c r="G919" s="22">
        <v>250.97234903999998</v>
      </c>
      <c r="H919" s="23">
        <v>352</v>
      </c>
      <c r="I919" s="21" t="s">
        <v>834</v>
      </c>
      <c r="J919" s="24">
        <v>0.5</v>
      </c>
      <c r="K919" s="25" t="s">
        <v>751</v>
      </c>
    </row>
    <row r="920" spans="2:11">
      <c r="B920" s="35">
        <f t="shared" si="0"/>
        <v>917</v>
      </c>
      <c r="C920" s="19" t="s">
        <v>984</v>
      </c>
      <c r="D920" s="20">
        <v>43617</v>
      </c>
      <c r="E920" s="20" t="s">
        <v>967</v>
      </c>
      <c r="F920" s="21" t="s">
        <v>631</v>
      </c>
      <c r="G920" s="22">
        <v>13.410516434906247</v>
      </c>
      <c r="H920" s="23">
        <v>96</v>
      </c>
      <c r="I920" s="21" t="s">
        <v>465</v>
      </c>
      <c r="J920" s="24">
        <v>0.49</v>
      </c>
      <c r="K920" s="25" t="s">
        <v>752</v>
      </c>
    </row>
    <row r="921" spans="2:11">
      <c r="B921" s="35">
        <f t="shared" si="0"/>
        <v>918</v>
      </c>
      <c r="C921" s="19" t="s">
        <v>985</v>
      </c>
      <c r="D921" s="20">
        <v>43617</v>
      </c>
      <c r="E921" s="20" t="s">
        <v>967</v>
      </c>
      <c r="F921" s="21" t="s">
        <v>631</v>
      </c>
      <c r="G921" s="22">
        <v>15.200002400000001</v>
      </c>
      <c r="H921" s="23">
        <v>76</v>
      </c>
      <c r="I921" s="21" t="s">
        <v>465</v>
      </c>
      <c r="J921" s="24">
        <v>0.49</v>
      </c>
      <c r="K921" s="25" t="s">
        <v>752</v>
      </c>
    </row>
    <row r="922" spans="2:11">
      <c r="B922" s="35">
        <f t="shared" si="0"/>
        <v>919</v>
      </c>
      <c r="C922" s="19" t="s">
        <v>986</v>
      </c>
      <c r="D922" s="20">
        <v>43617</v>
      </c>
      <c r="E922" s="20" t="s">
        <v>967</v>
      </c>
      <c r="F922" s="21" t="s">
        <v>630</v>
      </c>
      <c r="G922" s="22">
        <v>63.240938301242231</v>
      </c>
      <c r="H922" s="23">
        <v>379</v>
      </c>
      <c r="I922" s="21" t="s">
        <v>465</v>
      </c>
      <c r="J922" s="24">
        <v>0.5</v>
      </c>
      <c r="K922" s="25" t="s">
        <v>751</v>
      </c>
    </row>
    <row r="923" spans="2:11">
      <c r="B923" s="35">
        <f t="shared" si="0"/>
        <v>920</v>
      </c>
      <c r="C923" s="19" t="s">
        <v>987</v>
      </c>
      <c r="D923" s="20">
        <v>43617</v>
      </c>
      <c r="E923" s="20" t="s">
        <v>967</v>
      </c>
      <c r="F923" s="21" t="s">
        <v>630</v>
      </c>
      <c r="G923" s="22">
        <v>50.138671000000002</v>
      </c>
      <c r="H923" s="23">
        <v>298</v>
      </c>
      <c r="I923" s="21" t="s">
        <v>465</v>
      </c>
      <c r="J923" s="24">
        <v>0.5</v>
      </c>
      <c r="K923" s="25" t="s">
        <v>751</v>
      </c>
    </row>
    <row r="924" spans="2:11">
      <c r="B924" s="35">
        <f t="shared" si="0"/>
        <v>921</v>
      </c>
      <c r="C924" s="19" t="s">
        <v>988</v>
      </c>
      <c r="D924" s="20">
        <v>43647</v>
      </c>
      <c r="E924" s="30" t="s">
        <v>1008</v>
      </c>
      <c r="F924" s="21" t="s">
        <v>630</v>
      </c>
      <c r="G924" s="22">
        <v>71.88795579723039</v>
      </c>
      <c r="H924" s="23">
        <v>332</v>
      </c>
      <c r="I924" s="21" t="s">
        <v>465</v>
      </c>
      <c r="J924" s="24">
        <v>1</v>
      </c>
      <c r="K924" s="25" t="s">
        <v>751</v>
      </c>
    </row>
    <row r="925" spans="2:11">
      <c r="B925" s="35">
        <f t="shared" si="0"/>
        <v>922</v>
      </c>
      <c r="C925" s="19" t="s">
        <v>989</v>
      </c>
      <c r="D925" s="20">
        <v>43647</v>
      </c>
      <c r="E925" s="30" t="s">
        <v>1008</v>
      </c>
      <c r="F925" s="21" t="s">
        <v>630</v>
      </c>
      <c r="G925" s="22">
        <v>117.43324836846088</v>
      </c>
      <c r="H925" s="23">
        <v>65</v>
      </c>
      <c r="I925" s="21" t="s">
        <v>834</v>
      </c>
      <c r="J925" s="24">
        <v>0.8</v>
      </c>
      <c r="K925" s="25" t="s">
        <v>751</v>
      </c>
    </row>
    <row r="926" spans="2:11">
      <c r="B926" s="35">
        <f t="shared" si="0"/>
        <v>923</v>
      </c>
      <c r="C926" s="19" t="s">
        <v>990</v>
      </c>
      <c r="D926" s="20">
        <v>43671</v>
      </c>
      <c r="E926" s="30" t="s">
        <v>1008</v>
      </c>
      <c r="F926" s="21" t="s">
        <v>628</v>
      </c>
      <c r="G926" s="22">
        <v>104.4450168782608</v>
      </c>
      <c r="H926" s="23">
        <v>465</v>
      </c>
      <c r="I926" s="21" t="s">
        <v>465</v>
      </c>
      <c r="J926" s="24">
        <v>1</v>
      </c>
      <c r="K926" s="25" t="s">
        <v>751</v>
      </c>
    </row>
    <row r="927" spans="2:11">
      <c r="B927" s="35">
        <f t="shared" si="0"/>
        <v>924</v>
      </c>
      <c r="C927" s="19" t="s">
        <v>991</v>
      </c>
      <c r="D927" s="20">
        <v>43647</v>
      </c>
      <c r="E927" s="30" t="s">
        <v>1008</v>
      </c>
      <c r="F927" s="21" t="s">
        <v>630</v>
      </c>
      <c r="G927" s="22">
        <v>60.867814000000003</v>
      </c>
      <c r="H927" s="23">
        <v>354</v>
      </c>
      <c r="I927" s="21" t="s">
        <v>465</v>
      </c>
      <c r="J927" s="24">
        <v>0.5</v>
      </c>
      <c r="K927" s="25" t="s">
        <v>752</v>
      </c>
    </row>
    <row r="928" spans="2:11">
      <c r="B928" s="35">
        <f t="shared" si="0"/>
        <v>925</v>
      </c>
      <c r="C928" s="19" t="s">
        <v>992</v>
      </c>
      <c r="D928" s="20">
        <v>43678</v>
      </c>
      <c r="E928" s="30" t="s">
        <v>1008</v>
      </c>
      <c r="F928" s="21" t="s">
        <v>34</v>
      </c>
      <c r="G928" s="22">
        <v>73.368975844123</v>
      </c>
      <c r="H928" s="23">
        <v>350</v>
      </c>
      <c r="I928" s="21" t="s">
        <v>749</v>
      </c>
      <c r="J928" s="24">
        <v>0.8</v>
      </c>
      <c r="K928" s="25" t="s">
        <v>751</v>
      </c>
    </row>
    <row r="929" spans="2:11">
      <c r="B929" s="35">
        <f t="shared" si="0"/>
        <v>926</v>
      </c>
      <c r="C929" s="19" t="s">
        <v>1043</v>
      </c>
      <c r="D929" s="20">
        <v>43678</v>
      </c>
      <c r="E929" s="30" t="s">
        <v>1008</v>
      </c>
      <c r="F929" s="21" t="s">
        <v>630</v>
      </c>
      <c r="G929" s="22">
        <v>76.756092859186396</v>
      </c>
      <c r="H929" s="23">
        <v>403</v>
      </c>
      <c r="I929" s="21" t="s">
        <v>465</v>
      </c>
      <c r="J929" s="24">
        <v>1</v>
      </c>
      <c r="K929" s="25" t="s">
        <v>751</v>
      </c>
    </row>
    <row r="930" spans="2:11">
      <c r="B930" s="35">
        <f t="shared" si="0"/>
        <v>927</v>
      </c>
      <c r="C930" s="19" t="s">
        <v>993</v>
      </c>
      <c r="D930" s="20">
        <v>43678</v>
      </c>
      <c r="E930" s="30" t="s">
        <v>1008</v>
      </c>
      <c r="F930" s="21" t="s">
        <v>628</v>
      </c>
      <c r="G930" s="22">
        <v>75.431024854876199</v>
      </c>
      <c r="H930" s="23">
        <v>44</v>
      </c>
      <c r="I930" s="21" t="s">
        <v>834</v>
      </c>
      <c r="J930" s="24">
        <v>1</v>
      </c>
      <c r="K930" s="25" t="s">
        <v>751</v>
      </c>
    </row>
    <row r="931" spans="2:11">
      <c r="B931" s="35">
        <f t="shared" si="0"/>
        <v>928</v>
      </c>
      <c r="C931" s="19" t="s">
        <v>994</v>
      </c>
      <c r="D931" s="20">
        <v>43709</v>
      </c>
      <c r="E931" s="30" t="s">
        <v>1008</v>
      </c>
      <c r="F931" s="21" t="s">
        <v>630</v>
      </c>
      <c r="G931" s="22">
        <v>187.88775247425411</v>
      </c>
      <c r="H931" s="23">
        <v>184</v>
      </c>
      <c r="I931" s="21" t="s">
        <v>834</v>
      </c>
      <c r="J931" s="24">
        <v>1</v>
      </c>
      <c r="K931" s="25" t="s">
        <v>751</v>
      </c>
    </row>
    <row r="932" spans="2:11">
      <c r="B932" s="35">
        <f t="shared" si="0"/>
        <v>929</v>
      </c>
      <c r="C932" s="19" t="s">
        <v>995</v>
      </c>
      <c r="D932" s="20">
        <v>43709</v>
      </c>
      <c r="E932" s="30" t="s">
        <v>1008</v>
      </c>
      <c r="F932" s="21" t="s">
        <v>630</v>
      </c>
      <c r="G932" s="22">
        <v>120.97732600000001</v>
      </c>
      <c r="H932" s="23">
        <v>193</v>
      </c>
      <c r="I932" s="21" t="s">
        <v>749</v>
      </c>
      <c r="J932" s="24">
        <v>1</v>
      </c>
      <c r="K932" s="25" t="s">
        <v>751</v>
      </c>
    </row>
    <row r="933" spans="2:11">
      <c r="B933" s="35">
        <f t="shared" si="0"/>
        <v>930</v>
      </c>
      <c r="C933" s="19" t="s">
        <v>996</v>
      </c>
      <c r="D933" s="20">
        <v>43709</v>
      </c>
      <c r="E933" s="30" t="s">
        <v>1008</v>
      </c>
      <c r="F933" s="21" t="s">
        <v>630</v>
      </c>
      <c r="G933" s="22">
        <v>81.630072999999996</v>
      </c>
      <c r="H933" s="23">
        <v>494</v>
      </c>
      <c r="I933" s="21" t="s">
        <v>465</v>
      </c>
      <c r="J933" s="24">
        <v>0.49990000000000001</v>
      </c>
      <c r="K933" s="25" t="s">
        <v>751</v>
      </c>
    </row>
    <row r="934" spans="2:11">
      <c r="B934" s="35">
        <f t="shared" ref="B934:B997" si="1">B933+1</f>
        <v>931</v>
      </c>
      <c r="C934" s="19" t="s">
        <v>997</v>
      </c>
      <c r="D934" s="20">
        <v>43709</v>
      </c>
      <c r="E934" s="30" t="s">
        <v>1008</v>
      </c>
      <c r="F934" s="21" t="s">
        <v>630</v>
      </c>
      <c r="G934" s="22">
        <v>87.200500000000005</v>
      </c>
      <c r="H934" s="23">
        <v>400</v>
      </c>
      <c r="I934" s="21" t="s">
        <v>465</v>
      </c>
      <c r="J934" s="24">
        <v>0.4995</v>
      </c>
      <c r="K934" s="25" t="s">
        <v>752</v>
      </c>
    </row>
    <row r="935" spans="2:11">
      <c r="B935" s="35">
        <f t="shared" si="1"/>
        <v>932</v>
      </c>
      <c r="C935" s="19" t="s">
        <v>998</v>
      </c>
      <c r="D935" s="20">
        <v>43709</v>
      </c>
      <c r="E935" s="30" t="s">
        <v>1008</v>
      </c>
      <c r="F935" s="21" t="s">
        <v>630</v>
      </c>
      <c r="G935" s="22">
        <v>77.73</v>
      </c>
      <c r="H935" s="23">
        <v>400</v>
      </c>
      <c r="I935" s="21" t="s">
        <v>465</v>
      </c>
      <c r="J935" s="24">
        <v>0.25</v>
      </c>
      <c r="K935" s="25" t="s">
        <v>752</v>
      </c>
    </row>
    <row r="936" spans="2:11">
      <c r="B936" s="35">
        <f t="shared" si="1"/>
        <v>933</v>
      </c>
      <c r="C936" s="19" t="s">
        <v>999</v>
      </c>
      <c r="D936" s="20">
        <v>43709</v>
      </c>
      <c r="E936" s="30" t="s">
        <v>1008</v>
      </c>
      <c r="F936" s="21" t="s">
        <v>630</v>
      </c>
      <c r="G936" s="22">
        <v>70.226466000000002</v>
      </c>
      <c r="H936" s="23">
        <v>399</v>
      </c>
      <c r="I936" s="21" t="s">
        <v>465</v>
      </c>
      <c r="J936" s="24">
        <v>0.4995</v>
      </c>
      <c r="K936" s="25" t="s">
        <v>752</v>
      </c>
    </row>
    <row r="937" spans="2:11">
      <c r="B937" s="35">
        <f t="shared" si="1"/>
        <v>934</v>
      </c>
      <c r="C937" s="19" t="s">
        <v>1000</v>
      </c>
      <c r="D937" s="20">
        <v>43709</v>
      </c>
      <c r="E937" s="30" t="s">
        <v>1008</v>
      </c>
      <c r="F937" s="21" t="s">
        <v>630</v>
      </c>
      <c r="G937" s="22">
        <v>47.555329999999998</v>
      </c>
      <c r="H937" s="23">
        <v>282</v>
      </c>
      <c r="I937" s="21" t="s">
        <v>465</v>
      </c>
      <c r="J937" s="24">
        <v>0.49990000000000001</v>
      </c>
      <c r="K937" s="25" t="s">
        <v>751</v>
      </c>
    </row>
    <row r="938" spans="2:11">
      <c r="B938" s="35">
        <f t="shared" si="1"/>
        <v>935</v>
      </c>
      <c r="C938" s="19" t="s">
        <v>1001</v>
      </c>
      <c r="D938" s="20">
        <v>43709</v>
      </c>
      <c r="E938" s="30" t="s">
        <v>1008</v>
      </c>
      <c r="F938" s="21" t="s">
        <v>630</v>
      </c>
      <c r="G938" s="22">
        <v>40.464637227279852</v>
      </c>
      <c r="H938" s="23">
        <v>240</v>
      </c>
      <c r="I938" s="21" t="s">
        <v>465</v>
      </c>
      <c r="J938" s="24">
        <v>0.49990000000000001</v>
      </c>
      <c r="K938" s="25" t="s">
        <v>751</v>
      </c>
    </row>
    <row r="939" spans="2:11">
      <c r="B939" s="35">
        <f t="shared" si="1"/>
        <v>936</v>
      </c>
      <c r="C939" s="19" t="s">
        <v>1002</v>
      </c>
      <c r="D939" s="20">
        <v>43709</v>
      </c>
      <c r="E939" s="30" t="s">
        <v>1008</v>
      </c>
      <c r="F939" s="21" t="s">
        <v>628</v>
      </c>
      <c r="G939" s="22">
        <v>73.778000000000006</v>
      </c>
      <c r="H939" s="23">
        <v>500</v>
      </c>
      <c r="I939" s="21" t="s">
        <v>465</v>
      </c>
      <c r="J939" s="24">
        <v>0.5</v>
      </c>
      <c r="K939" s="25" t="s">
        <v>752</v>
      </c>
    </row>
    <row r="940" spans="2:11">
      <c r="B940" s="35">
        <f t="shared" si="1"/>
        <v>937</v>
      </c>
      <c r="C940" s="19" t="s">
        <v>1003</v>
      </c>
      <c r="D940" s="20">
        <v>43709</v>
      </c>
      <c r="E940" s="30" t="s">
        <v>1008</v>
      </c>
      <c r="F940" s="21" t="s">
        <v>630</v>
      </c>
      <c r="G940" s="22">
        <v>83.031422000000006</v>
      </c>
      <c r="H940" s="23">
        <v>494</v>
      </c>
      <c r="I940" s="21" t="s">
        <v>465</v>
      </c>
      <c r="J940" s="24">
        <v>0.49990000000000001</v>
      </c>
      <c r="K940" s="25" t="s">
        <v>751</v>
      </c>
    </row>
    <row r="941" spans="2:11">
      <c r="B941" s="35">
        <f t="shared" si="1"/>
        <v>938</v>
      </c>
      <c r="C941" s="19" t="s">
        <v>1004</v>
      </c>
      <c r="D941" s="20">
        <v>43709</v>
      </c>
      <c r="E941" s="30" t="s">
        <v>1008</v>
      </c>
      <c r="F941" s="21" t="s">
        <v>630</v>
      </c>
      <c r="G941" s="22">
        <v>56.585956000000003</v>
      </c>
      <c r="H941" s="23">
        <v>330</v>
      </c>
      <c r="I941" s="21" t="s">
        <v>465</v>
      </c>
      <c r="J941" s="24">
        <v>0.5</v>
      </c>
      <c r="K941" s="25" t="s">
        <v>751</v>
      </c>
    </row>
    <row r="942" spans="2:11">
      <c r="B942" s="35">
        <f t="shared" si="1"/>
        <v>939</v>
      </c>
      <c r="C942" s="19" t="s">
        <v>1005</v>
      </c>
      <c r="D942" s="20">
        <v>43709</v>
      </c>
      <c r="E942" s="30" t="s">
        <v>1008</v>
      </c>
      <c r="F942" s="21" t="s">
        <v>630</v>
      </c>
      <c r="G942" s="22">
        <v>61.216376178913734</v>
      </c>
      <c r="H942" s="23">
        <v>379</v>
      </c>
      <c r="I942" s="21" t="s">
        <v>465</v>
      </c>
      <c r="J942" s="24">
        <v>0.5</v>
      </c>
      <c r="K942" s="25" t="s">
        <v>751</v>
      </c>
    </row>
    <row r="943" spans="2:11">
      <c r="B943" s="35">
        <f t="shared" si="1"/>
        <v>940</v>
      </c>
      <c r="C943" s="19" t="s">
        <v>1006</v>
      </c>
      <c r="D943" s="20">
        <v>43709</v>
      </c>
      <c r="E943" s="30" t="s">
        <v>1008</v>
      </c>
      <c r="F943" s="21" t="s">
        <v>630</v>
      </c>
      <c r="G943" s="22">
        <v>160.53323599999999</v>
      </c>
      <c r="H943" s="23">
        <v>71</v>
      </c>
      <c r="I943" s="21" t="s">
        <v>834</v>
      </c>
      <c r="J943" s="24">
        <v>0.5</v>
      </c>
      <c r="K943" s="25" t="s">
        <v>751</v>
      </c>
    </row>
    <row r="944" spans="2:11">
      <c r="B944" s="35">
        <f t="shared" si="1"/>
        <v>941</v>
      </c>
      <c r="C944" s="19" t="s">
        <v>1007</v>
      </c>
      <c r="D944" s="20">
        <v>43709</v>
      </c>
      <c r="E944" s="30" t="s">
        <v>1008</v>
      </c>
      <c r="F944" s="21" t="s">
        <v>630</v>
      </c>
      <c r="G944" s="22">
        <v>28.587233158303498</v>
      </c>
      <c r="H944" s="23">
        <v>150</v>
      </c>
      <c r="I944" s="21" t="s">
        <v>465</v>
      </c>
      <c r="J944" s="24">
        <v>0.5</v>
      </c>
      <c r="K944" s="25" t="s">
        <v>751</v>
      </c>
    </row>
    <row r="945" spans="2:12">
      <c r="B945" s="35">
        <f t="shared" si="1"/>
        <v>942</v>
      </c>
      <c r="C945" s="19" t="s">
        <v>1042</v>
      </c>
      <c r="D945" s="20">
        <v>43709</v>
      </c>
      <c r="E945" s="30" t="s">
        <v>1008</v>
      </c>
      <c r="F945" s="21" t="s">
        <v>630</v>
      </c>
      <c r="G945" s="22">
        <v>19.890068612244896</v>
      </c>
      <c r="H945" s="23">
        <v>120</v>
      </c>
      <c r="I945" s="21" t="s">
        <v>465</v>
      </c>
      <c r="J945" s="24">
        <v>0.49990000000000001</v>
      </c>
      <c r="K945" s="25" t="s">
        <v>751</v>
      </c>
    </row>
    <row r="946" spans="2:12">
      <c r="B946" s="35">
        <f t="shared" si="1"/>
        <v>943</v>
      </c>
      <c r="C946" s="19" t="s">
        <v>1009</v>
      </c>
      <c r="D946" s="20">
        <v>43739</v>
      </c>
      <c r="E946" s="30" t="s">
        <v>1035</v>
      </c>
      <c r="F946" s="21" t="s">
        <v>630</v>
      </c>
      <c r="G946" s="22">
        <v>105.84376206004109</v>
      </c>
      <c r="H946" s="23">
        <v>168</v>
      </c>
      <c r="I946" s="21" t="s">
        <v>834</v>
      </c>
      <c r="J946" s="24">
        <v>1</v>
      </c>
      <c r="K946" s="25" t="s">
        <v>751</v>
      </c>
    </row>
    <row r="947" spans="2:12">
      <c r="B947" s="35">
        <f t="shared" si="1"/>
        <v>944</v>
      </c>
      <c r="C947" s="19" t="s">
        <v>1010</v>
      </c>
      <c r="D947" s="20">
        <v>43739</v>
      </c>
      <c r="E947" s="30" t="s">
        <v>1035</v>
      </c>
      <c r="F947" s="21" t="s">
        <v>630</v>
      </c>
      <c r="G947" s="22">
        <v>197.21996675599024</v>
      </c>
      <c r="H947" s="23">
        <v>103</v>
      </c>
      <c r="I947" s="21" t="s">
        <v>834</v>
      </c>
      <c r="J947" s="24">
        <v>0.6</v>
      </c>
      <c r="K947" s="25" t="s">
        <v>751</v>
      </c>
    </row>
    <row r="948" spans="2:12">
      <c r="B948" s="35">
        <f t="shared" si="1"/>
        <v>945</v>
      </c>
      <c r="C948" s="19" t="s">
        <v>1011</v>
      </c>
      <c r="D948" s="20">
        <v>43739</v>
      </c>
      <c r="E948" s="30" t="s">
        <v>1035</v>
      </c>
      <c r="F948" s="21" t="s">
        <v>630</v>
      </c>
      <c r="G948" s="22">
        <v>81.158006</v>
      </c>
      <c r="H948" s="23">
        <v>406</v>
      </c>
      <c r="I948" s="21" t="s">
        <v>465</v>
      </c>
      <c r="J948" s="24">
        <v>0.5</v>
      </c>
      <c r="K948" s="25" t="s">
        <v>752</v>
      </c>
    </row>
    <row r="949" spans="2:12">
      <c r="B949" s="35">
        <f t="shared" si="1"/>
        <v>946</v>
      </c>
      <c r="C949" s="19" t="s">
        <v>1012</v>
      </c>
      <c r="D949" s="20">
        <v>43739</v>
      </c>
      <c r="E949" s="30" t="s">
        <v>1035</v>
      </c>
      <c r="F949" s="21" t="s">
        <v>628</v>
      </c>
      <c r="G949" s="22">
        <v>59.520626571451537</v>
      </c>
      <c r="H949" s="23">
        <v>288</v>
      </c>
      <c r="I949" s="21" t="s">
        <v>465</v>
      </c>
      <c r="J949" s="24">
        <v>0.49</v>
      </c>
      <c r="K949" s="25" t="s">
        <v>752</v>
      </c>
    </row>
    <row r="950" spans="2:12">
      <c r="B950" s="35">
        <f t="shared" si="1"/>
        <v>947</v>
      </c>
      <c r="C950" s="19" t="s">
        <v>1013</v>
      </c>
      <c r="D950" s="20">
        <v>43739</v>
      </c>
      <c r="E950" s="30" t="s">
        <v>1035</v>
      </c>
      <c r="F950" s="21" t="s">
        <v>631</v>
      </c>
      <c r="G950" s="22">
        <v>15.61210782425</v>
      </c>
      <c r="H950" s="23">
        <v>93</v>
      </c>
      <c r="I950" s="21" t="s">
        <v>465</v>
      </c>
      <c r="J950" s="24">
        <v>0.49</v>
      </c>
      <c r="K950" s="25" t="s">
        <v>752</v>
      </c>
    </row>
    <row r="951" spans="2:12">
      <c r="B951" s="35">
        <f t="shared" si="1"/>
        <v>948</v>
      </c>
      <c r="C951" s="19" t="s">
        <v>1014</v>
      </c>
      <c r="D951" s="20">
        <v>43739</v>
      </c>
      <c r="E951" s="30" t="s">
        <v>1035</v>
      </c>
      <c r="F951" s="21" t="s">
        <v>628</v>
      </c>
      <c r="G951" s="22">
        <v>6.656917006802721</v>
      </c>
      <c r="H951" s="23">
        <v>40</v>
      </c>
      <c r="I951" s="21" t="s">
        <v>465</v>
      </c>
      <c r="J951" s="24">
        <v>0.49990000000000001</v>
      </c>
      <c r="K951" s="25" t="s">
        <v>751</v>
      </c>
    </row>
    <row r="952" spans="2:12">
      <c r="B952" s="35">
        <f t="shared" si="1"/>
        <v>949</v>
      </c>
      <c r="C952" s="19" t="s">
        <v>1015</v>
      </c>
      <c r="D952" s="20">
        <v>43739</v>
      </c>
      <c r="E952" s="30" t="s">
        <v>1035</v>
      </c>
      <c r="F952" s="21" t="s">
        <v>628</v>
      </c>
      <c r="G952" s="22">
        <v>71.645571235000006</v>
      </c>
      <c r="H952" s="23">
        <v>500</v>
      </c>
      <c r="I952" s="21" t="s">
        <v>465</v>
      </c>
      <c r="J952" s="24">
        <v>0.5</v>
      </c>
      <c r="K952" s="25" t="s">
        <v>752</v>
      </c>
    </row>
    <row r="953" spans="2:12">
      <c r="B953" s="35">
        <f t="shared" si="1"/>
        <v>950</v>
      </c>
      <c r="C953" s="19" t="s">
        <v>1016</v>
      </c>
      <c r="D953" s="20">
        <v>43739</v>
      </c>
      <c r="E953" s="30" t="s">
        <v>1035</v>
      </c>
      <c r="F953" s="21" t="s">
        <v>628</v>
      </c>
      <c r="G953" s="22">
        <v>27.062580723193978</v>
      </c>
      <c r="H953" s="23">
        <v>142</v>
      </c>
      <c r="I953" s="21" t="s">
        <v>465</v>
      </c>
      <c r="J953" s="24">
        <v>0.49990000000000001</v>
      </c>
      <c r="K953" s="25" t="s">
        <v>751</v>
      </c>
    </row>
    <row r="954" spans="2:12">
      <c r="B954" s="35">
        <f t="shared" si="1"/>
        <v>951</v>
      </c>
      <c r="C954" s="19" t="s">
        <v>1017</v>
      </c>
      <c r="D954" s="20">
        <v>43770</v>
      </c>
      <c r="E954" s="30" t="s">
        <v>1035</v>
      </c>
      <c r="F954" s="21" t="s">
        <v>630</v>
      </c>
      <c r="G954" s="22">
        <v>115.64643464779431</v>
      </c>
      <c r="H954" s="23">
        <v>329</v>
      </c>
      <c r="I954" s="21" t="s">
        <v>834</v>
      </c>
      <c r="J954" s="24">
        <v>0.75</v>
      </c>
      <c r="K954" s="25" t="s">
        <v>751</v>
      </c>
    </row>
    <row r="955" spans="2:12">
      <c r="B955" s="35">
        <f t="shared" si="1"/>
        <v>952</v>
      </c>
      <c r="C955" s="19" t="s">
        <v>1018</v>
      </c>
      <c r="D955" s="20">
        <v>43770</v>
      </c>
      <c r="E955" s="30" t="s">
        <v>1035</v>
      </c>
      <c r="F955" s="21" t="s">
        <v>630</v>
      </c>
      <c r="G955" s="22">
        <v>160.97707489983765</v>
      </c>
      <c r="H955" s="23">
        <v>265</v>
      </c>
      <c r="I955" s="21" t="s">
        <v>749</v>
      </c>
      <c r="J955" s="24">
        <v>0.75</v>
      </c>
      <c r="K955" s="25" t="s">
        <v>751</v>
      </c>
    </row>
    <row r="956" spans="2:12">
      <c r="B956" s="35">
        <f t="shared" si="1"/>
        <v>953</v>
      </c>
      <c r="C956" s="19" t="s">
        <v>534</v>
      </c>
      <c r="D956" s="20">
        <v>43770</v>
      </c>
      <c r="E956" s="30" t="s">
        <v>1035</v>
      </c>
      <c r="F956" s="21" t="s">
        <v>629</v>
      </c>
      <c r="G956" s="22">
        <v>141.92922899999999</v>
      </c>
      <c r="H956" s="23">
        <v>364</v>
      </c>
      <c r="I956" s="21" t="s">
        <v>749</v>
      </c>
      <c r="J956" s="24">
        <v>1</v>
      </c>
      <c r="K956" s="25" t="s">
        <v>751</v>
      </c>
    </row>
    <row r="957" spans="2:12">
      <c r="B957" s="35">
        <f t="shared" si="1"/>
        <v>954</v>
      </c>
      <c r="C957" s="19" t="s">
        <v>1019</v>
      </c>
      <c r="D957" s="20">
        <v>43770</v>
      </c>
      <c r="E957" s="30" t="s">
        <v>1035</v>
      </c>
      <c r="F957" s="21" t="s">
        <v>628</v>
      </c>
      <c r="G957" s="22">
        <v>42.123507989887997</v>
      </c>
      <c r="H957" s="23">
        <v>188</v>
      </c>
      <c r="I957" s="21" t="s">
        <v>465</v>
      </c>
      <c r="J957" s="24">
        <v>1</v>
      </c>
      <c r="K957" s="25" t="s">
        <v>751</v>
      </c>
    </row>
    <row r="958" spans="2:12">
      <c r="B958" s="35">
        <f t="shared" si="1"/>
        <v>955</v>
      </c>
      <c r="C958" s="19" t="s">
        <v>1020</v>
      </c>
      <c r="D958" s="20">
        <v>43770</v>
      </c>
      <c r="E958" s="30" t="s">
        <v>1035</v>
      </c>
      <c r="F958" s="21" t="s">
        <v>34</v>
      </c>
      <c r="G958" s="22">
        <v>215.63262645493225</v>
      </c>
      <c r="H958" s="23">
        <v>255</v>
      </c>
      <c r="I958" s="21" t="s">
        <v>834</v>
      </c>
      <c r="J958" s="24">
        <v>0.8</v>
      </c>
      <c r="K958" s="25" t="s">
        <v>752</v>
      </c>
    </row>
    <row r="959" spans="2:12">
      <c r="B959" s="35">
        <f t="shared" si="1"/>
        <v>956</v>
      </c>
      <c r="C959" s="19" t="s">
        <v>1021</v>
      </c>
      <c r="D959" s="20">
        <v>43770</v>
      </c>
      <c r="E959" s="30" t="s">
        <v>1035</v>
      </c>
      <c r="F959" s="21" t="s">
        <v>631</v>
      </c>
      <c r="G959" s="22">
        <v>51.6</v>
      </c>
      <c r="H959" s="23">
        <v>240</v>
      </c>
      <c r="I959" s="21" t="s">
        <v>465</v>
      </c>
      <c r="J959" s="24">
        <v>0.5</v>
      </c>
      <c r="K959" s="25" t="s">
        <v>752</v>
      </c>
      <c r="L959" s="32"/>
    </row>
    <row r="960" spans="2:12">
      <c r="B960" s="35">
        <f t="shared" si="1"/>
        <v>957</v>
      </c>
      <c r="C960" s="19" t="s">
        <v>1022</v>
      </c>
      <c r="D960" s="20">
        <v>43770</v>
      </c>
      <c r="E960" s="30" t="s">
        <v>1035</v>
      </c>
      <c r="F960" s="21" t="s">
        <v>628</v>
      </c>
      <c r="G960" s="22">
        <v>100.561279</v>
      </c>
      <c r="H960" s="23">
        <v>500</v>
      </c>
      <c r="I960" s="21" t="s">
        <v>465</v>
      </c>
      <c r="J960" s="24">
        <v>0.5</v>
      </c>
      <c r="K960" s="25" t="s">
        <v>751</v>
      </c>
    </row>
    <row r="961" spans="2:11">
      <c r="B961" s="35">
        <f t="shared" si="1"/>
        <v>958</v>
      </c>
      <c r="C961" s="19" t="s">
        <v>1023</v>
      </c>
      <c r="D961" s="20">
        <v>43770</v>
      </c>
      <c r="E961" s="30" t="s">
        <v>1035</v>
      </c>
      <c r="F961" s="21" t="s">
        <v>628</v>
      </c>
      <c r="G961" s="22">
        <v>106.871375</v>
      </c>
      <c r="H961" s="23">
        <v>491</v>
      </c>
      <c r="I961" s="21" t="s">
        <v>465</v>
      </c>
      <c r="J961" s="24">
        <v>0.5</v>
      </c>
      <c r="K961" s="25" t="s">
        <v>751</v>
      </c>
    </row>
    <row r="962" spans="2:11">
      <c r="B962" s="35">
        <f t="shared" si="1"/>
        <v>959</v>
      </c>
      <c r="C962" s="19" t="s">
        <v>1024</v>
      </c>
      <c r="D962" s="20">
        <v>43770</v>
      </c>
      <c r="E962" s="30" t="s">
        <v>1035</v>
      </c>
      <c r="F962" s="21" t="s">
        <v>631</v>
      </c>
      <c r="G962" s="22">
        <v>22.959989800000002</v>
      </c>
      <c r="H962" s="23">
        <v>112</v>
      </c>
      <c r="I962" s="21" t="s">
        <v>465</v>
      </c>
      <c r="J962" s="24">
        <v>0.49</v>
      </c>
      <c r="K962" s="25" t="s">
        <v>752</v>
      </c>
    </row>
    <row r="963" spans="2:11">
      <c r="B963" s="35">
        <f t="shared" si="1"/>
        <v>960</v>
      </c>
      <c r="C963" s="19" t="s">
        <v>1025</v>
      </c>
      <c r="D963" s="20">
        <v>43770</v>
      </c>
      <c r="E963" s="30" t="s">
        <v>1035</v>
      </c>
      <c r="F963" s="21" t="s">
        <v>631</v>
      </c>
      <c r="G963" s="22">
        <v>16.645096000468531</v>
      </c>
      <c r="H963" s="23">
        <v>96</v>
      </c>
      <c r="I963" s="21" t="s">
        <v>465</v>
      </c>
      <c r="J963" s="24">
        <v>0.49</v>
      </c>
      <c r="K963" s="25" t="s">
        <v>752</v>
      </c>
    </row>
    <row r="964" spans="2:11">
      <c r="B964" s="35">
        <f t="shared" si="1"/>
        <v>961</v>
      </c>
      <c r="C964" s="19" t="s">
        <v>1026</v>
      </c>
      <c r="D964" s="20">
        <v>43770</v>
      </c>
      <c r="E964" s="30" t="s">
        <v>1035</v>
      </c>
      <c r="F964" s="21" t="s">
        <v>631</v>
      </c>
      <c r="G964" s="22">
        <v>17.623177514353976</v>
      </c>
      <c r="H964" s="23">
        <v>83</v>
      </c>
      <c r="I964" s="21" t="s">
        <v>465</v>
      </c>
      <c r="J964" s="24">
        <v>0.49</v>
      </c>
      <c r="K964" s="25" t="s">
        <v>752</v>
      </c>
    </row>
    <row r="965" spans="2:11">
      <c r="B965" s="35">
        <f t="shared" si="1"/>
        <v>962</v>
      </c>
      <c r="C965" s="19" t="s">
        <v>1027</v>
      </c>
      <c r="D965" s="20">
        <v>43770</v>
      </c>
      <c r="E965" s="30" t="s">
        <v>1035</v>
      </c>
      <c r="F965" s="21" t="s">
        <v>630</v>
      </c>
      <c r="G965" s="22">
        <v>93.534757999999997</v>
      </c>
      <c r="H965" s="23">
        <v>496</v>
      </c>
      <c r="I965" s="21" t="s">
        <v>465</v>
      </c>
      <c r="J965" s="24">
        <v>0.4995</v>
      </c>
      <c r="K965" s="25" t="s">
        <v>752</v>
      </c>
    </row>
    <row r="966" spans="2:11">
      <c r="B966" s="35">
        <f t="shared" si="1"/>
        <v>963</v>
      </c>
      <c r="C966" s="19" t="s">
        <v>1028</v>
      </c>
      <c r="D966" s="20">
        <v>43770</v>
      </c>
      <c r="E966" s="30" t="s">
        <v>1035</v>
      </c>
      <c r="F966" s="21" t="s">
        <v>630</v>
      </c>
      <c r="G966" s="22">
        <v>38.574910000000003</v>
      </c>
      <c r="H966" s="23">
        <v>224</v>
      </c>
      <c r="I966" s="21" t="s">
        <v>465</v>
      </c>
      <c r="J966" s="24">
        <v>0.4995</v>
      </c>
      <c r="K966" s="25" t="s">
        <v>752</v>
      </c>
    </row>
    <row r="967" spans="2:11">
      <c r="B967" s="35">
        <f t="shared" si="1"/>
        <v>964</v>
      </c>
      <c r="C967" s="19" t="s">
        <v>1029</v>
      </c>
      <c r="D967" s="20">
        <v>43770</v>
      </c>
      <c r="E967" s="30" t="s">
        <v>1035</v>
      </c>
      <c r="F967" s="21" t="s">
        <v>630</v>
      </c>
      <c r="G967" s="22">
        <v>58.553710000000002</v>
      </c>
      <c r="H967" s="23">
        <v>344</v>
      </c>
      <c r="I967" s="21" t="s">
        <v>465</v>
      </c>
      <c r="J967" s="24">
        <v>0.4995</v>
      </c>
      <c r="K967" s="25" t="s">
        <v>752</v>
      </c>
    </row>
    <row r="968" spans="2:11">
      <c r="B968" s="35">
        <f t="shared" si="1"/>
        <v>965</v>
      </c>
      <c r="C968" s="19" t="s">
        <v>1030</v>
      </c>
      <c r="D968" s="20">
        <v>43770</v>
      </c>
      <c r="E968" s="30" t="s">
        <v>1035</v>
      </c>
      <c r="F968" s="21" t="s">
        <v>628</v>
      </c>
      <c r="G968" s="22">
        <v>114.25000900000001</v>
      </c>
      <c r="H968" s="23">
        <v>500</v>
      </c>
      <c r="I968" s="21" t="s">
        <v>465</v>
      </c>
      <c r="J968" s="24">
        <v>0.25</v>
      </c>
      <c r="K968" s="25" t="s">
        <v>752</v>
      </c>
    </row>
    <row r="969" spans="2:11">
      <c r="B969" s="35">
        <f t="shared" si="1"/>
        <v>966</v>
      </c>
      <c r="C969" s="19" t="s">
        <v>1031</v>
      </c>
      <c r="D969" s="20">
        <v>43800</v>
      </c>
      <c r="E969" s="30" t="s">
        <v>1035</v>
      </c>
      <c r="F969" s="21" t="s">
        <v>630</v>
      </c>
      <c r="G969" s="22">
        <v>290.17121809999998</v>
      </c>
      <c r="H969" s="23">
        <v>250</v>
      </c>
      <c r="I969" s="21" t="s">
        <v>834</v>
      </c>
      <c r="J969" s="24">
        <v>1</v>
      </c>
      <c r="K969" s="25" t="s">
        <v>751</v>
      </c>
    </row>
    <row r="970" spans="2:11">
      <c r="B970" s="35">
        <f t="shared" si="1"/>
        <v>967</v>
      </c>
      <c r="C970" s="19" t="s">
        <v>1032</v>
      </c>
      <c r="D970" s="20">
        <v>43800</v>
      </c>
      <c r="E970" s="30" t="s">
        <v>1035</v>
      </c>
      <c r="F970" s="21" t="s">
        <v>629</v>
      </c>
      <c r="G970" s="22">
        <v>141.42231118682577</v>
      </c>
      <c r="H970" s="23">
        <v>474</v>
      </c>
      <c r="I970" s="21" t="s">
        <v>749</v>
      </c>
      <c r="J970" s="24">
        <v>1</v>
      </c>
      <c r="K970" s="25" t="s">
        <v>751</v>
      </c>
    </row>
    <row r="971" spans="2:11">
      <c r="B971" s="35">
        <f t="shared" si="1"/>
        <v>968</v>
      </c>
      <c r="C971" s="19" t="s">
        <v>1033</v>
      </c>
      <c r="D971" s="20">
        <v>43800</v>
      </c>
      <c r="E971" s="30" t="s">
        <v>1035</v>
      </c>
      <c r="F971" s="21" t="s">
        <v>630</v>
      </c>
      <c r="G971" s="22">
        <v>70.919220999999993</v>
      </c>
      <c r="H971" s="23">
        <v>398</v>
      </c>
      <c r="I971" s="21" t="s">
        <v>465</v>
      </c>
      <c r="J971" s="24">
        <v>0.49990000000000001</v>
      </c>
      <c r="K971" s="25" t="s">
        <v>751</v>
      </c>
    </row>
    <row r="972" spans="2:11">
      <c r="B972" s="35">
        <f t="shared" si="1"/>
        <v>969</v>
      </c>
      <c r="C972" s="19" t="s">
        <v>1034</v>
      </c>
      <c r="D972" s="20">
        <v>43800</v>
      </c>
      <c r="E972" s="30" t="s">
        <v>1035</v>
      </c>
      <c r="F972" s="21" t="s">
        <v>630</v>
      </c>
      <c r="G972" s="22">
        <v>23.972432017020619</v>
      </c>
      <c r="H972" s="23">
        <v>145</v>
      </c>
      <c r="I972" s="21" t="s">
        <v>465</v>
      </c>
      <c r="J972" s="24">
        <v>0.49990000000000001</v>
      </c>
      <c r="K972" s="25" t="s">
        <v>751</v>
      </c>
    </row>
    <row r="973" spans="2:11">
      <c r="B973" s="35">
        <f t="shared" si="1"/>
        <v>970</v>
      </c>
      <c r="C973" s="19" t="s">
        <v>1044</v>
      </c>
      <c r="D973" s="20">
        <v>43831</v>
      </c>
      <c r="E973" s="30" t="s">
        <v>1067</v>
      </c>
      <c r="F973" s="21" t="s">
        <v>632</v>
      </c>
      <c r="G973" s="22">
        <v>50.126851221962916</v>
      </c>
      <c r="H973" s="23">
        <v>165</v>
      </c>
      <c r="I973" s="21" t="s">
        <v>749</v>
      </c>
      <c r="J973" s="24">
        <v>0.5</v>
      </c>
      <c r="K973" s="25" t="s">
        <v>752</v>
      </c>
    </row>
    <row r="974" spans="2:11">
      <c r="B974" s="35">
        <f t="shared" si="1"/>
        <v>971</v>
      </c>
      <c r="C974" s="19" t="s">
        <v>1045</v>
      </c>
      <c r="D974" s="20">
        <v>43831</v>
      </c>
      <c r="E974" s="30" t="s">
        <v>1067</v>
      </c>
      <c r="F974" s="21" t="s">
        <v>630</v>
      </c>
      <c r="G974" s="22">
        <v>13.313834013605442</v>
      </c>
      <c r="H974" s="23">
        <v>80</v>
      </c>
      <c r="I974" s="21" t="s">
        <v>465</v>
      </c>
      <c r="J974" s="24">
        <v>0.49990000000000001</v>
      </c>
      <c r="K974" s="25" t="s">
        <v>751</v>
      </c>
    </row>
    <row r="975" spans="2:11">
      <c r="B975" s="35">
        <f t="shared" si="1"/>
        <v>972</v>
      </c>
      <c r="C975" s="19" t="s">
        <v>1046</v>
      </c>
      <c r="D975" s="20">
        <v>43831</v>
      </c>
      <c r="E975" s="30" t="s">
        <v>1067</v>
      </c>
      <c r="F975" s="21" t="s">
        <v>630</v>
      </c>
      <c r="G975" s="22">
        <v>79.856969051699991</v>
      </c>
      <c r="H975" s="23">
        <v>500</v>
      </c>
      <c r="I975" s="21" t="s">
        <v>465</v>
      </c>
      <c r="J975" s="24">
        <v>1</v>
      </c>
      <c r="K975" s="25" t="s">
        <v>751</v>
      </c>
    </row>
    <row r="976" spans="2:11">
      <c r="B976" s="35">
        <f t="shared" si="1"/>
        <v>973</v>
      </c>
      <c r="C976" s="19" t="s">
        <v>1047</v>
      </c>
      <c r="D976" s="20">
        <v>43831</v>
      </c>
      <c r="E976" s="30" t="s">
        <v>1067</v>
      </c>
      <c r="F976" s="21" t="s">
        <v>630</v>
      </c>
      <c r="G976" s="22">
        <v>91.391987</v>
      </c>
      <c r="H976" s="23">
        <v>472</v>
      </c>
      <c r="I976" s="21" t="s">
        <v>465</v>
      </c>
      <c r="J976" s="24">
        <v>1</v>
      </c>
      <c r="K976" s="25" t="s">
        <v>751</v>
      </c>
    </row>
    <row r="977" spans="2:11">
      <c r="B977" s="35">
        <f t="shared" si="1"/>
        <v>974</v>
      </c>
      <c r="C977" s="19" t="s">
        <v>1069</v>
      </c>
      <c r="D977" s="20">
        <v>43831</v>
      </c>
      <c r="E977" s="30" t="s">
        <v>1067</v>
      </c>
      <c r="F977" s="21" t="s">
        <v>628</v>
      </c>
      <c r="G977" s="22">
        <v>78.500004000000004</v>
      </c>
      <c r="H977" s="23">
        <v>388</v>
      </c>
      <c r="I977" s="21" t="s">
        <v>465</v>
      </c>
      <c r="J977" s="24">
        <v>0.74129999999999996</v>
      </c>
      <c r="K977" s="25" t="s">
        <v>752</v>
      </c>
    </row>
    <row r="978" spans="2:11">
      <c r="B978" s="35">
        <f t="shared" si="1"/>
        <v>975</v>
      </c>
      <c r="C978" s="19" t="s">
        <v>1048</v>
      </c>
      <c r="D978" s="20">
        <v>43831</v>
      </c>
      <c r="E978" s="30" t="s">
        <v>1067</v>
      </c>
      <c r="F978" s="21" t="s">
        <v>630</v>
      </c>
      <c r="G978" s="22">
        <v>65.840995848600002</v>
      </c>
      <c r="H978" s="23">
        <v>348</v>
      </c>
      <c r="I978" s="21" t="s">
        <v>465</v>
      </c>
      <c r="J978" s="24">
        <v>0.49990000000000001</v>
      </c>
      <c r="K978" s="25" t="s">
        <v>751</v>
      </c>
    </row>
    <row r="979" spans="2:11">
      <c r="B979" s="35">
        <f t="shared" si="1"/>
        <v>976</v>
      </c>
      <c r="C979" s="19" t="s">
        <v>1049</v>
      </c>
      <c r="D979" s="20">
        <v>43862</v>
      </c>
      <c r="E979" s="30" t="s">
        <v>1067</v>
      </c>
      <c r="F979" s="21" t="s">
        <v>631</v>
      </c>
      <c r="G979" s="22">
        <v>15.2807491</v>
      </c>
      <c r="H979" s="23">
        <v>95</v>
      </c>
      <c r="I979" s="21" t="s">
        <v>465</v>
      </c>
      <c r="J979" s="24">
        <v>0.49</v>
      </c>
      <c r="K979" s="25" t="s">
        <v>752</v>
      </c>
    </row>
    <row r="980" spans="2:11">
      <c r="B980" s="35">
        <f t="shared" si="1"/>
        <v>977</v>
      </c>
      <c r="C980" s="19" t="s">
        <v>1050</v>
      </c>
      <c r="D980" s="20">
        <v>43862</v>
      </c>
      <c r="E980" s="30" t="s">
        <v>1067</v>
      </c>
      <c r="F980" s="21" t="s">
        <v>631</v>
      </c>
      <c r="G980" s="22">
        <v>32.666446977398664</v>
      </c>
      <c r="H980" s="23">
        <v>238</v>
      </c>
      <c r="I980" s="21" t="s">
        <v>465</v>
      </c>
      <c r="J980" s="24">
        <v>0.4</v>
      </c>
      <c r="K980" s="25" t="s">
        <v>752</v>
      </c>
    </row>
    <row r="981" spans="2:11">
      <c r="B981" s="35">
        <f t="shared" si="1"/>
        <v>978</v>
      </c>
      <c r="C981" s="19" t="s">
        <v>1051</v>
      </c>
      <c r="D981" s="20">
        <v>43862</v>
      </c>
      <c r="E981" s="30" t="s">
        <v>1067</v>
      </c>
      <c r="F981" s="21" t="s">
        <v>631</v>
      </c>
      <c r="G981" s="22">
        <v>35.705182513747097</v>
      </c>
      <c r="H981" s="23">
        <v>190</v>
      </c>
      <c r="I981" s="21" t="s">
        <v>465</v>
      </c>
      <c r="J981" s="24">
        <v>0.4</v>
      </c>
      <c r="K981" s="25" t="s">
        <v>752</v>
      </c>
    </row>
    <row r="982" spans="2:11">
      <c r="B982" s="35">
        <f t="shared" si="1"/>
        <v>979</v>
      </c>
      <c r="C982" s="19" t="s">
        <v>1052</v>
      </c>
      <c r="D982" s="20">
        <v>43862</v>
      </c>
      <c r="E982" s="30" t="s">
        <v>1067</v>
      </c>
      <c r="F982" s="21" t="s">
        <v>630</v>
      </c>
      <c r="G982" s="22">
        <v>48.098685000000003</v>
      </c>
      <c r="H982" s="23">
        <v>282</v>
      </c>
      <c r="I982" s="21" t="s">
        <v>465</v>
      </c>
      <c r="J982" s="24">
        <v>0.5</v>
      </c>
      <c r="K982" s="25" t="s">
        <v>751</v>
      </c>
    </row>
    <row r="983" spans="2:11">
      <c r="B983" s="35">
        <f t="shared" si="1"/>
        <v>980</v>
      </c>
      <c r="C983" s="19" t="s">
        <v>1053</v>
      </c>
      <c r="D983" s="20">
        <v>43862</v>
      </c>
      <c r="E983" s="30" t="s">
        <v>1067</v>
      </c>
      <c r="F983" s="21" t="s">
        <v>630</v>
      </c>
      <c r="G983" s="22">
        <v>48.980722</v>
      </c>
      <c r="H983" s="23">
        <v>223</v>
      </c>
      <c r="I983" s="21" t="s">
        <v>465</v>
      </c>
      <c r="J983" s="24">
        <v>0.49990000000000001</v>
      </c>
      <c r="K983" s="25" t="s">
        <v>751</v>
      </c>
    </row>
    <row r="984" spans="2:11">
      <c r="B984" s="35">
        <f t="shared" si="1"/>
        <v>981</v>
      </c>
      <c r="C984" s="19" t="s">
        <v>1054</v>
      </c>
      <c r="D984" s="20">
        <v>43862</v>
      </c>
      <c r="E984" s="30" t="s">
        <v>1067</v>
      </c>
      <c r="F984" s="21" t="s">
        <v>630</v>
      </c>
      <c r="G984" s="22">
        <v>61.565415999999999</v>
      </c>
      <c r="H984" s="23">
        <v>374</v>
      </c>
      <c r="I984" s="21" t="s">
        <v>465</v>
      </c>
      <c r="J984" s="24">
        <v>0.49990000000000001</v>
      </c>
      <c r="K984" s="25" t="s">
        <v>751</v>
      </c>
    </row>
    <row r="985" spans="2:11">
      <c r="B985" s="35">
        <f t="shared" si="1"/>
        <v>982</v>
      </c>
      <c r="C985" s="19" t="s">
        <v>1055</v>
      </c>
      <c r="D985" s="20">
        <v>43862</v>
      </c>
      <c r="E985" s="30" t="s">
        <v>1067</v>
      </c>
      <c r="F985" s="21" t="s">
        <v>630</v>
      </c>
      <c r="G985" s="22">
        <v>58.678736000000001</v>
      </c>
      <c r="H985" s="23">
        <v>299</v>
      </c>
      <c r="I985" s="21" t="s">
        <v>465</v>
      </c>
      <c r="J985" s="24">
        <v>0.49990000000000001</v>
      </c>
      <c r="K985" s="25" t="s">
        <v>751</v>
      </c>
    </row>
    <row r="986" spans="2:11">
      <c r="B986" s="35">
        <f t="shared" si="1"/>
        <v>983</v>
      </c>
      <c r="C986" s="19" t="s">
        <v>1056</v>
      </c>
      <c r="D986" s="20">
        <v>43862</v>
      </c>
      <c r="E986" s="30" t="s">
        <v>1067</v>
      </c>
      <c r="F986" s="21" t="s">
        <v>630</v>
      </c>
      <c r="G986" s="22">
        <v>57.0770638125</v>
      </c>
      <c r="H986" s="23">
        <v>380</v>
      </c>
      <c r="I986" s="21" t="s">
        <v>465</v>
      </c>
      <c r="J986" s="24">
        <v>0.49990000000000001</v>
      </c>
      <c r="K986" s="25" t="s">
        <v>751</v>
      </c>
    </row>
    <row r="987" spans="2:11">
      <c r="B987" s="35">
        <f t="shared" si="1"/>
        <v>984</v>
      </c>
      <c r="C987" s="19" t="s">
        <v>1057</v>
      </c>
      <c r="D987" s="20">
        <v>43862</v>
      </c>
      <c r="E987" s="30" t="s">
        <v>1067</v>
      </c>
      <c r="F987" s="21" t="s">
        <v>630</v>
      </c>
      <c r="G987" s="22">
        <v>190.05839081742852</v>
      </c>
      <c r="H987" s="23">
        <v>250</v>
      </c>
      <c r="I987" s="21" t="s">
        <v>834</v>
      </c>
      <c r="J987" s="24">
        <v>1</v>
      </c>
      <c r="K987" s="25" t="s">
        <v>751</v>
      </c>
    </row>
    <row r="988" spans="2:11">
      <c r="B988" s="35">
        <f t="shared" si="1"/>
        <v>985</v>
      </c>
      <c r="C988" s="19" t="s">
        <v>1058</v>
      </c>
      <c r="D988" s="20">
        <v>43862</v>
      </c>
      <c r="E988" s="30" t="s">
        <v>1067</v>
      </c>
      <c r="F988" s="21" t="s">
        <v>628</v>
      </c>
      <c r="G988" s="22">
        <v>139.87579298519998</v>
      </c>
      <c r="H988" s="23">
        <v>24</v>
      </c>
      <c r="I988" s="21" t="s">
        <v>834</v>
      </c>
      <c r="J988" s="24">
        <v>0.5</v>
      </c>
      <c r="K988" s="25" t="s">
        <v>752</v>
      </c>
    </row>
    <row r="989" spans="2:11">
      <c r="B989" s="35">
        <f t="shared" si="1"/>
        <v>986</v>
      </c>
      <c r="C989" s="19" t="s">
        <v>1068</v>
      </c>
      <c r="D989" s="20">
        <v>43862</v>
      </c>
      <c r="E989" s="30" t="s">
        <v>1067</v>
      </c>
      <c r="F989" s="21" t="s">
        <v>34</v>
      </c>
      <c r="G989" s="22">
        <v>83.690851646069447</v>
      </c>
      <c r="H989" s="23">
        <v>168</v>
      </c>
      <c r="I989" s="21" t="s">
        <v>834</v>
      </c>
      <c r="J989" s="24">
        <v>0.8</v>
      </c>
      <c r="K989" s="25" t="s">
        <v>751</v>
      </c>
    </row>
    <row r="990" spans="2:11">
      <c r="B990" s="35">
        <f t="shared" si="1"/>
        <v>987</v>
      </c>
      <c r="C990" s="19" t="s">
        <v>1059</v>
      </c>
      <c r="D990" s="20">
        <v>43891</v>
      </c>
      <c r="E990" s="30" t="s">
        <v>1067</v>
      </c>
      <c r="F990" s="21" t="s">
        <v>630</v>
      </c>
      <c r="G990" s="22">
        <v>62.87460205</v>
      </c>
      <c r="H990" s="23">
        <v>238</v>
      </c>
      <c r="I990" s="21" t="s">
        <v>749</v>
      </c>
      <c r="J990" s="24">
        <v>0.8</v>
      </c>
      <c r="K990" s="25" t="s">
        <v>751</v>
      </c>
    </row>
    <row r="991" spans="2:11">
      <c r="B991" s="35">
        <f t="shared" si="1"/>
        <v>988</v>
      </c>
      <c r="C991" s="19" t="s">
        <v>1060</v>
      </c>
      <c r="D991" s="20">
        <v>43891</v>
      </c>
      <c r="E991" s="30" t="s">
        <v>1067</v>
      </c>
      <c r="F991" s="21" t="s">
        <v>630</v>
      </c>
      <c r="G991" s="22">
        <v>24.137759134379376</v>
      </c>
      <c r="H991" s="23">
        <v>146</v>
      </c>
      <c r="I991" s="21" t="s">
        <v>465</v>
      </c>
      <c r="J991" s="24">
        <v>0.49990000000000001</v>
      </c>
      <c r="K991" s="25" t="s">
        <v>751</v>
      </c>
    </row>
    <row r="992" spans="2:11">
      <c r="B992" s="35">
        <f t="shared" si="1"/>
        <v>989</v>
      </c>
      <c r="C992" s="19" t="s">
        <v>1061</v>
      </c>
      <c r="D992" s="20">
        <v>43891</v>
      </c>
      <c r="E992" s="30" t="s">
        <v>1067</v>
      </c>
      <c r="F992" s="21" t="s">
        <v>630</v>
      </c>
      <c r="G992" s="22">
        <v>74.439957000000007</v>
      </c>
      <c r="H992" s="23">
        <v>403</v>
      </c>
      <c r="I992" s="21" t="s">
        <v>465</v>
      </c>
      <c r="J992" s="24">
        <v>0.78520000000000001</v>
      </c>
      <c r="K992" s="25" t="s">
        <v>751</v>
      </c>
    </row>
    <row r="993" spans="2:11">
      <c r="B993" s="35">
        <f t="shared" si="1"/>
        <v>990</v>
      </c>
      <c r="C993" s="19" t="s">
        <v>1062</v>
      </c>
      <c r="D993" s="20">
        <v>43891</v>
      </c>
      <c r="E993" s="30" t="s">
        <v>1067</v>
      </c>
      <c r="F993" s="21" t="s">
        <v>630</v>
      </c>
      <c r="G993" s="22">
        <v>43.426428999999999</v>
      </c>
      <c r="H993" s="23">
        <v>280</v>
      </c>
      <c r="I993" s="21" t="s">
        <v>465</v>
      </c>
      <c r="J993" s="24">
        <v>0.49990000000000001</v>
      </c>
      <c r="K993" s="25" t="s">
        <v>751</v>
      </c>
    </row>
    <row r="994" spans="2:11">
      <c r="B994" s="35">
        <f t="shared" si="1"/>
        <v>991</v>
      </c>
      <c r="C994" s="19" t="s">
        <v>1063</v>
      </c>
      <c r="D994" s="20">
        <v>43891</v>
      </c>
      <c r="E994" s="30" t="s">
        <v>1067</v>
      </c>
      <c r="F994" s="21" t="s">
        <v>630</v>
      </c>
      <c r="G994" s="22">
        <v>79.948643000000004</v>
      </c>
      <c r="H994" s="23">
        <v>470</v>
      </c>
      <c r="I994" s="21" t="s">
        <v>465</v>
      </c>
      <c r="J994" s="24">
        <v>0.49990000000000001</v>
      </c>
      <c r="K994" s="25" t="s">
        <v>751</v>
      </c>
    </row>
    <row r="995" spans="2:11">
      <c r="B995" s="35">
        <f t="shared" si="1"/>
        <v>992</v>
      </c>
      <c r="C995" s="19" t="s">
        <v>1064</v>
      </c>
      <c r="D995" s="20">
        <v>43891</v>
      </c>
      <c r="E995" s="30" t="s">
        <v>1067</v>
      </c>
      <c r="F995" s="21" t="s">
        <v>628</v>
      </c>
      <c r="G995" s="22">
        <v>41.467056107487323</v>
      </c>
      <c r="H995" s="23">
        <v>236</v>
      </c>
      <c r="I995" s="21" t="s">
        <v>465</v>
      </c>
      <c r="J995" s="24">
        <v>1</v>
      </c>
      <c r="K995" s="25" t="s">
        <v>751</v>
      </c>
    </row>
    <row r="996" spans="2:11">
      <c r="B996" s="35">
        <f t="shared" si="1"/>
        <v>993</v>
      </c>
      <c r="C996" s="19" t="s">
        <v>1065</v>
      </c>
      <c r="D996" s="20">
        <v>43891</v>
      </c>
      <c r="E996" s="30" t="s">
        <v>1067</v>
      </c>
      <c r="F996" s="21" t="s">
        <v>630</v>
      </c>
      <c r="G996" s="22">
        <v>94.427047056923811</v>
      </c>
      <c r="H996" s="23">
        <v>500</v>
      </c>
      <c r="I996" s="21" t="s">
        <v>465</v>
      </c>
      <c r="J996" s="24">
        <v>1</v>
      </c>
      <c r="K996" s="25" t="s">
        <v>751</v>
      </c>
    </row>
    <row r="997" spans="2:11">
      <c r="B997" s="35">
        <f t="shared" si="1"/>
        <v>994</v>
      </c>
      <c r="C997" s="19" t="s">
        <v>1066</v>
      </c>
      <c r="D997" s="20">
        <v>43891</v>
      </c>
      <c r="E997" s="30" t="s">
        <v>1067</v>
      </c>
      <c r="F997" s="21" t="s">
        <v>630</v>
      </c>
      <c r="G997" s="22">
        <v>72.705434480000008</v>
      </c>
      <c r="H997" s="23">
        <v>54</v>
      </c>
      <c r="I997" s="21" t="s">
        <v>834</v>
      </c>
      <c r="J997" s="24">
        <v>0.5</v>
      </c>
      <c r="K997" s="25" t="s">
        <v>751</v>
      </c>
    </row>
    <row r="998" spans="2:11">
      <c r="B998" s="35">
        <f t="shared" ref="B998:B1061" si="2">B997+1</f>
        <v>995</v>
      </c>
      <c r="C998" s="19" t="s">
        <v>1070</v>
      </c>
      <c r="D998" s="20">
        <v>43922</v>
      </c>
      <c r="E998" s="30" t="s">
        <v>1075</v>
      </c>
      <c r="F998" s="21" t="s">
        <v>628</v>
      </c>
      <c r="G998" s="22">
        <v>77.606339810000009</v>
      </c>
      <c r="H998" s="23">
        <v>500</v>
      </c>
      <c r="I998" s="21" t="s">
        <v>465</v>
      </c>
      <c r="J998" s="24">
        <v>0.48202</v>
      </c>
      <c r="K998" s="25" t="s">
        <v>752</v>
      </c>
    </row>
    <row r="999" spans="2:11">
      <c r="B999" s="35">
        <f t="shared" si="2"/>
        <v>996</v>
      </c>
      <c r="C999" s="19" t="s">
        <v>1071</v>
      </c>
      <c r="D999" s="20">
        <v>43922</v>
      </c>
      <c r="E999" s="30" t="s">
        <v>1075</v>
      </c>
      <c r="F999" s="21" t="s">
        <v>630</v>
      </c>
      <c r="G999" s="22">
        <v>88.8440808414</v>
      </c>
      <c r="H999" s="23">
        <v>458</v>
      </c>
      <c r="I999" s="21" t="s">
        <v>465</v>
      </c>
      <c r="J999" s="24">
        <v>1</v>
      </c>
      <c r="K999" s="25" t="s">
        <v>751</v>
      </c>
    </row>
    <row r="1000" spans="2:11">
      <c r="B1000" s="35">
        <f t="shared" si="2"/>
        <v>997</v>
      </c>
      <c r="C1000" s="19" t="s">
        <v>1072</v>
      </c>
      <c r="D1000" s="20">
        <v>43952</v>
      </c>
      <c r="E1000" s="30" t="s">
        <v>1075</v>
      </c>
      <c r="F1000" s="21" t="s">
        <v>630</v>
      </c>
      <c r="G1000" s="22">
        <v>63.53436</v>
      </c>
      <c r="H1000" s="23">
        <v>330</v>
      </c>
      <c r="I1000" s="21" t="s">
        <v>465</v>
      </c>
      <c r="J1000" s="24">
        <v>0.49995000000000001</v>
      </c>
      <c r="K1000" s="25" t="s">
        <v>751</v>
      </c>
    </row>
    <row r="1001" spans="2:11">
      <c r="B1001" s="35">
        <f t="shared" si="2"/>
        <v>998</v>
      </c>
      <c r="C1001" s="19" t="s">
        <v>1073</v>
      </c>
      <c r="D1001" s="20">
        <v>43983</v>
      </c>
      <c r="E1001" s="30" t="s">
        <v>1075</v>
      </c>
      <c r="F1001" s="21" t="s">
        <v>630</v>
      </c>
      <c r="G1001" s="22">
        <v>144.90407095939906</v>
      </c>
      <c r="H1001" s="23">
        <v>228</v>
      </c>
      <c r="I1001" s="21" t="s">
        <v>749</v>
      </c>
      <c r="J1001" s="24">
        <v>0.75</v>
      </c>
      <c r="K1001" s="25" t="s">
        <v>751</v>
      </c>
    </row>
    <row r="1002" spans="2:11">
      <c r="B1002" s="35">
        <f t="shared" si="2"/>
        <v>999</v>
      </c>
      <c r="C1002" s="19" t="s">
        <v>1074</v>
      </c>
      <c r="D1002" s="20">
        <v>43983</v>
      </c>
      <c r="E1002" s="30" t="s">
        <v>1075</v>
      </c>
      <c r="F1002" s="21" t="s">
        <v>628</v>
      </c>
      <c r="G1002" s="22">
        <v>20.449049827231999</v>
      </c>
      <c r="H1002" s="23">
        <v>118</v>
      </c>
      <c r="I1002" s="21" t="s">
        <v>465</v>
      </c>
      <c r="J1002" s="24">
        <v>1</v>
      </c>
      <c r="K1002" s="25" t="s">
        <v>751</v>
      </c>
    </row>
    <row r="1003" spans="2:11">
      <c r="B1003" s="35">
        <f t="shared" si="2"/>
        <v>1000</v>
      </c>
      <c r="C1003" s="19" t="s">
        <v>1076</v>
      </c>
      <c r="D1003" s="20">
        <v>44013</v>
      </c>
      <c r="E1003" s="30" t="s">
        <v>1103</v>
      </c>
      <c r="F1003" s="21" t="s">
        <v>630</v>
      </c>
      <c r="G1003" s="22">
        <v>114.28535100000001</v>
      </c>
      <c r="H1003" s="23">
        <v>130</v>
      </c>
      <c r="I1003" s="21" t="s">
        <v>749</v>
      </c>
      <c r="J1003" s="24">
        <v>0.75</v>
      </c>
      <c r="K1003" s="25" t="s">
        <v>751</v>
      </c>
    </row>
    <row r="1004" spans="2:11">
      <c r="B1004" s="35">
        <f t="shared" si="2"/>
        <v>1001</v>
      </c>
      <c r="C1004" s="19" t="s">
        <v>1077</v>
      </c>
      <c r="D1004" s="20">
        <v>44013</v>
      </c>
      <c r="E1004" s="30" t="s">
        <v>1103</v>
      </c>
      <c r="F1004" s="21" t="s">
        <v>629</v>
      </c>
      <c r="G1004" s="22">
        <v>97.494269771173748</v>
      </c>
      <c r="H1004" s="23">
        <v>316</v>
      </c>
      <c r="I1004" s="21" t="s">
        <v>749</v>
      </c>
      <c r="J1004" s="24">
        <v>1</v>
      </c>
      <c r="K1004" s="25" t="s">
        <v>751</v>
      </c>
    </row>
    <row r="1005" spans="2:11">
      <c r="B1005" s="35">
        <f t="shared" si="2"/>
        <v>1002</v>
      </c>
      <c r="C1005" s="19" t="s">
        <v>1078</v>
      </c>
      <c r="D1005" s="20">
        <v>44013</v>
      </c>
      <c r="E1005" s="30" t="s">
        <v>1103</v>
      </c>
      <c r="F1005" s="21" t="s">
        <v>630</v>
      </c>
      <c r="G1005" s="22">
        <v>88.535823531284692</v>
      </c>
      <c r="H1005" s="23">
        <v>343</v>
      </c>
      <c r="I1005" s="21" t="s">
        <v>465</v>
      </c>
      <c r="J1005" s="24">
        <v>0.8</v>
      </c>
      <c r="K1005" s="25" t="s">
        <v>751</v>
      </c>
    </row>
    <row r="1006" spans="2:11">
      <c r="B1006" s="35">
        <f t="shared" si="2"/>
        <v>1003</v>
      </c>
      <c r="C1006" s="19" t="s">
        <v>1079</v>
      </c>
      <c r="D1006" s="20">
        <v>44013</v>
      </c>
      <c r="E1006" s="30" t="s">
        <v>1103</v>
      </c>
      <c r="F1006" s="21" t="s">
        <v>628</v>
      </c>
      <c r="G1006" s="22">
        <v>299.01375660670533</v>
      </c>
      <c r="H1006" s="23">
        <v>140</v>
      </c>
      <c r="I1006" s="21" t="s">
        <v>834</v>
      </c>
      <c r="J1006" s="24">
        <v>1</v>
      </c>
      <c r="K1006" s="25" t="s">
        <v>751</v>
      </c>
    </row>
    <row r="1007" spans="2:11">
      <c r="B1007" s="35">
        <f t="shared" si="2"/>
        <v>1004</v>
      </c>
      <c r="C1007" s="19" t="s">
        <v>1080</v>
      </c>
      <c r="D1007" s="20">
        <v>44013</v>
      </c>
      <c r="E1007" s="30" t="s">
        <v>1103</v>
      </c>
      <c r="F1007" s="21" t="s">
        <v>632</v>
      </c>
      <c r="G1007" s="22">
        <v>25.650041512050791</v>
      </c>
      <c r="H1007" s="23">
        <v>136</v>
      </c>
      <c r="I1007" s="21" t="s">
        <v>465</v>
      </c>
      <c r="J1007" s="24">
        <v>0.5</v>
      </c>
      <c r="K1007" s="25" t="s">
        <v>752</v>
      </c>
    </row>
    <row r="1008" spans="2:11">
      <c r="B1008" s="35">
        <f t="shared" si="2"/>
        <v>1005</v>
      </c>
      <c r="C1008" s="19" t="s">
        <v>1081</v>
      </c>
      <c r="D1008" s="20">
        <v>44013</v>
      </c>
      <c r="E1008" s="30" t="s">
        <v>1103</v>
      </c>
      <c r="F1008" s="21" t="s">
        <v>34</v>
      </c>
      <c r="G1008" s="22">
        <v>64.902601605200005</v>
      </c>
      <c r="H1008" s="23">
        <v>316</v>
      </c>
      <c r="I1008" s="21" t="s">
        <v>465</v>
      </c>
      <c r="J1008" s="24">
        <v>1</v>
      </c>
      <c r="K1008" s="25" t="s">
        <v>751</v>
      </c>
    </row>
    <row r="1009" spans="2:11">
      <c r="B1009" s="35">
        <f t="shared" si="2"/>
        <v>1006</v>
      </c>
      <c r="C1009" s="19" t="s">
        <v>1082</v>
      </c>
      <c r="D1009" s="20">
        <v>44044</v>
      </c>
      <c r="E1009" s="30" t="s">
        <v>1103</v>
      </c>
      <c r="F1009" s="21" t="s">
        <v>628</v>
      </c>
      <c r="G1009" s="22">
        <v>84.775701549999994</v>
      </c>
      <c r="H1009" s="23">
        <v>500</v>
      </c>
      <c r="I1009" s="21" t="s">
        <v>465</v>
      </c>
      <c r="J1009" s="24">
        <v>0.3322</v>
      </c>
      <c r="K1009" s="25" t="s">
        <v>752</v>
      </c>
    </row>
    <row r="1010" spans="2:11">
      <c r="B1010" s="35">
        <f t="shared" si="2"/>
        <v>1007</v>
      </c>
      <c r="C1010" s="19" t="s">
        <v>1083</v>
      </c>
      <c r="D1010" s="20">
        <v>44044</v>
      </c>
      <c r="E1010" s="30" t="s">
        <v>1103</v>
      </c>
      <c r="F1010" s="21" t="s">
        <v>630</v>
      </c>
      <c r="G1010" s="22">
        <v>88.73348584</v>
      </c>
      <c r="H1010" s="23">
        <v>496</v>
      </c>
      <c r="I1010" s="21" t="s">
        <v>465</v>
      </c>
      <c r="J1010" s="24">
        <v>0.3322</v>
      </c>
      <c r="K1010" s="25" t="s">
        <v>752</v>
      </c>
    </row>
    <row r="1011" spans="2:11">
      <c r="B1011" s="35">
        <f t="shared" si="2"/>
        <v>1008</v>
      </c>
      <c r="C1011" s="19" t="s">
        <v>1084</v>
      </c>
      <c r="D1011" s="20">
        <v>44044</v>
      </c>
      <c r="E1011" s="30" t="s">
        <v>1103</v>
      </c>
      <c r="F1011" s="21" t="s">
        <v>628</v>
      </c>
      <c r="G1011" s="22">
        <v>84.025813999999997</v>
      </c>
      <c r="H1011" s="23">
        <v>480</v>
      </c>
      <c r="I1011" s="21" t="s">
        <v>465</v>
      </c>
      <c r="J1011" s="24">
        <v>0.3322</v>
      </c>
      <c r="K1011" s="25" t="s">
        <v>752</v>
      </c>
    </row>
    <row r="1012" spans="2:11">
      <c r="B1012" s="35">
        <f t="shared" si="2"/>
        <v>1009</v>
      </c>
      <c r="C1012" s="19" t="s">
        <v>1085</v>
      </c>
      <c r="D1012" s="20">
        <v>44044</v>
      </c>
      <c r="E1012" s="30" t="s">
        <v>1103</v>
      </c>
      <c r="F1012" s="21" t="s">
        <v>630</v>
      </c>
      <c r="G1012" s="22">
        <v>62.916361000000002</v>
      </c>
      <c r="H1012" s="23">
        <v>354</v>
      </c>
      <c r="I1012" s="21" t="s">
        <v>465</v>
      </c>
      <c r="J1012" s="24">
        <v>0.3322</v>
      </c>
      <c r="K1012" s="25" t="s">
        <v>752</v>
      </c>
    </row>
    <row r="1013" spans="2:11">
      <c r="B1013" s="35">
        <f t="shared" si="2"/>
        <v>1010</v>
      </c>
      <c r="C1013" s="19" t="s">
        <v>1086</v>
      </c>
      <c r="D1013" s="20">
        <v>44044</v>
      </c>
      <c r="E1013" s="30" t="s">
        <v>1103</v>
      </c>
      <c r="F1013" s="21" t="s">
        <v>630</v>
      </c>
      <c r="G1013" s="22">
        <v>40.137183716599189</v>
      </c>
      <c r="H1013" s="23">
        <v>246</v>
      </c>
      <c r="I1013" s="21" t="s">
        <v>465</v>
      </c>
      <c r="J1013" s="24">
        <v>0.34375</v>
      </c>
      <c r="K1013" s="25" t="s">
        <v>752</v>
      </c>
    </row>
    <row r="1014" spans="2:11">
      <c r="B1014" s="35">
        <f t="shared" si="2"/>
        <v>1011</v>
      </c>
      <c r="C1014" s="19" t="s">
        <v>1087</v>
      </c>
      <c r="D1014" s="20">
        <v>44044</v>
      </c>
      <c r="E1014" s="30" t="s">
        <v>1103</v>
      </c>
      <c r="F1014" s="21" t="s">
        <v>629</v>
      </c>
      <c r="G1014" s="22">
        <v>104.640068</v>
      </c>
      <c r="H1014" s="23">
        <v>331</v>
      </c>
      <c r="I1014" s="21" t="s">
        <v>465</v>
      </c>
      <c r="J1014" s="24">
        <v>0.34375</v>
      </c>
      <c r="K1014" s="25" t="s">
        <v>752</v>
      </c>
    </row>
    <row r="1015" spans="2:11">
      <c r="B1015" s="35">
        <f t="shared" si="2"/>
        <v>1012</v>
      </c>
      <c r="C1015" s="19" t="s">
        <v>1088</v>
      </c>
      <c r="D1015" s="20">
        <v>44044</v>
      </c>
      <c r="E1015" s="30" t="s">
        <v>1103</v>
      </c>
      <c r="F1015" s="21" t="s">
        <v>630</v>
      </c>
      <c r="G1015" s="22">
        <v>142.65920995650015</v>
      </c>
      <c r="H1015" s="23">
        <v>330</v>
      </c>
      <c r="I1015" s="21" t="s">
        <v>834</v>
      </c>
      <c r="J1015" s="24">
        <v>1</v>
      </c>
      <c r="K1015" s="25" t="s">
        <v>751</v>
      </c>
    </row>
    <row r="1016" spans="2:11">
      <c r="B1016" s="35">
        <f t="shared" si="2"/>
        <v>1013</v>
      </c>
      <c r="C1016" s="19" t="s">
        <v>1089</v>
      </c>
      <c r="D1016" s="20">
        <v>44044</v>
      </c>
      <c r="E1016" s="30" t="s">
        <v>1103</v>
      </c>
      <c r="F1016" s="21" t="s">
        <v>630</v>
      </c>
      <c r="G1016" s="22">
        <v>59.610479054999999</v>
      </c>
      <c r="H1016" s="23">
        <v>377</v>
      </c>
      <c r="I1016" s="21" t="s">
        <v>465</v>
      </c>
      <c r="J1016" s="24">
        <v>1</v>
      </c>
      <c r="K1016" s="25" t="s">
        <v>751</v>
      </c>
    </row>
    <row r="1017" spans="2:11">
      <c r="B1017" s="35">
        <f t="shared" si="2"/>
        <v>1014</v>
      </c>
      <c r="C1017" s="19" t="s">
        <v>1090</v>
      </c>
      <c r="D1017" s="20">
        <v>44044</v>
      </c>
      <c r="E1017" s="30" t="s">
        <v>1103</v>
      </c>
      <c r="F1017" s="21" t="s">
        <v>630</v>
      </c>
      <c r="G1017" s="22">
        <v>68.681262678230411</v>
      </c>
      <c r="H1017" s="23">
        <v>332</v>
      </c>
      <c r="I1017" s="21" t="s">
        <v>465</v>
      </c>
      <c r="J1017" s="24">
        <v>1</v>
      </c>
      <c r="K1017" s="25" t="s">
        <v>751</v>
      </c>
    </row>
    <row r="1018" spans="2:11">
      <c r="B1018" s="35">
        <f t="shared" si="2"/>
        <v>1015</v>
      </c>
      <c r="C1018" s="19" t="s">
        <v>1091</v>
      </c>
      <c r="D1018" s="20">
        <v>44044</v>
      </c>
      <c r="E1018" s="30" t="s">
        <v>1103</v>
      </c>
      <c r="F1018" s="21" t="s">
        <v>631</v>
      </c>
      <c r="G1018" s="22">
        <v>26.307724391086278</v>
      </c>
      <c r="H1018" s="23">
        <v>160</v>
      </c>
      <c r="I1018" s="21" t="s">
        <v>465</v>
      </c>
      <c r="J1018" s="24">
        <v>0.4</v>
      </c>
      <c r="K1018" s="25" t="s">
        <v>752</v>
      </c>
    </row>
    <row r="1019" spans="2:11">
      <c r="B1019" s="35">
        <f t="shared" si="2"/>
        <v>1016</v>
      </c>
      <c r="C1019" s="19" t="s">
        <v>1092</v>
      </c>
      <c r="D1019" s="20">
        <v>44044</v>
      </c>
      <c r="E1019" s="30" t="s">
        <v>1103</v>
      </c>
      <c r="F1019" s="21" t="s">
        <v>630</v>
      </c>
      <c r="G1019" s="22">
        <v>62.188579969999999</v>
      </c>
      <c r="H1019" s="23">
        <v>29</v>
      </c>
      <c r="I1019" s="21" t="s">
        <v>834</v>
      </c>
      <c r="J1019" s="24">
        <v>0.5</v>
      </c>
      <c r="K1019" s="25" t="s">
        <v>751</v>
      </c>
    </row>
    <row r="1020" spans="2:11">
      <c r="B1020" s="35">
        <f t="shared" si="2"/>
        <v>1017</v>
      </c>
      <c r="C1020" s="19" t="s">
        <v>1093</v>
      </c>
      <c r="D1020" s="20">
        <v>44044</v>
      </c>
      <c r="E1020" s="30" t="s">
        <v>1103</v>
      </c>
      <c r="F1020" s="21" t="s">
        <v>34</v>
      </c>
      <c r="G1020" s="22">
        <v>68.11433319999999</v>
      </c>
      <c r="H1020" s="23">
        <v>159</v>
      </c>
      <c r="I1020" s="21" t="s">
        <v>834</v>
      </c>
      <c r="J1020" s="24">
        <v>0.8</v>
      </c>
      <c r="K1020" s="25" t="s">
        <v>751</v>
      </c>
    </row>
    <row r="1021" spans="2:11">
      <c r="B1021" s="35">
        <f t="shared" si="2"/>
        <v>1018</v>
      </c>
      <c r="C1021" s="19" t="s">
        <v>1094</v>
      </c>
      <c r="D1021" s="20">
        <v>44044</v>
      </c>
      <c r="E1021" s="30" t="s">
        <v>1103</v>
      </c>
      <c r="F1021" s="21" t="s">
        <v>630</v>
      </c>
      <c r="G1021" s="22">
        <v>339.3525606942423</v>
      </c>
      <c r="H1021" s="23">
        <v>97</v>
      </c>
      <c r="I1021" s="21" t="s">
        <v>834</v>
      </c>
      <c r="J1021" s="24">
        <v>1</v>
      </c>
      <c r="K1021" s="25" t="s">
        <v>751</v>
      </c>
    </row>
    <row r="1022" spans="2:11">
      <c r="B1022" s="35">
        <f t="shared" si="2"/>
        <v>1019</v>
      </c>
      <c r="C1022" s="19" t="s">
        <v>1095</v>
      </c>
      <c r="D1022" s="20">
        <v>44075</v>
      </c>
      <c r="E1022" s="30" t="s">
        <v>1103</v>
      </c>
      <c r="F1022" s="21" t="s">
        <v>628</v>
      </c>
      <c r="G1022" s="22">
        <v>83.48312</v>
      </c>
      <c r="H1022" s="23">
        <v>474</v>
      </c>
      <c r="I1022" s="21" t="s">
        <v>465</v>
      </c>
      <c r="J1022" s="24">
        <v>0.3322</v>
      </c>
      <c r="K1022" s="25" t="s">
        <v>752</v>
      </c>
    </row>
    <row r="1023" spans="2:11">
      <c r="B1023" s="35">
        <f t="shared" si="2"/>
        <v>1020</v>
      </c>
      <c r="C1023" s="19" t="s">
        <v>1096</v>
      </c>
      <c r="D1023" s="20">
        <v>44075</v>
      </c>
      <c r="E1023" s="30" t="s">
        <v>1103</v>
      </c>
      <c r="F1023" s="21" t="s">
        <v>630</v>
      </c>
      <c r="G1023" s="22">
        <v>85.000231999999997</v>
      </c>
      <c r="H1023" s="23">
        <v>496</v>
      </c>
      <c r="I1023" s="21" t="s">
        <v>465</v>
      </c>
      <c r="J1023" s="24">
        <v>0.3322</v>
      </c>
      <c r="K1023" s="25" t="s">
        <v>752</v>
      </c>
    </row>
    <row r="1024" spans="2:11">
      <c r="B1024" s="35">
        <f t="shared" si="2"/>
        <v>1021</v>
      </c>
      <c r="C1024" s="19" t="s">
        <v>1097</v>
      </c>
      <c r="D1024" s="20">
        <v>44075</v>
      </c>
      <c r="E1024" s="30" t="s">
        <v>1103</v>
      </c>
      <c r="F1024" s="21" t="s">
        <v>630</v>
      </c>
      <c r="G1024" s="22">
        <v>82.464016999999998</v>
      </c>
      <c r="H1024" s="23">
        <v>432</v>
      </c>
      <c r="I1024" s="21" t="s">
        <v>465</v>
      </c>
      <c r="J1024" s="24">
        <v>0.3322</v>
      </c>
      <c r="K1024" s="25" t="s">
        <v>752</v>
      </c>
    </row>
    <row r="1025" spans="2:11">
      <c r="B1025" s="35">
        <f t="shared" si="2"/>
        <v>1022</v>
      </c>
      <c r="C1025" s="19" t="s">
        <v>1098</v>
      </c>
      <c r="D1025" s="20">
        <v>44075</v>
      </c>
      <c r="E1025" s="30" t="s">
        <v>1103</v>
      </c>
      <c r="F1025" s="21" t="s">
        <v>630</v>
      </c>
      <c r="G1025" s="22">
        <v>53.460754000000001</v>
      </c>
      <c r="H1025" s="23">
        <v>239</v>
      </c>
      <c r="I1025" s="21" t="s">
        <v>465</v>
      </c>
      <c r="J1025" s="24">
        <v>0.86400999999999994</v>
      </c>
      <c r="K1025" s="25" t="s">
        <v>751</v>
      </c>
    </row>
    <row r="1026" spans="2:11">
      <c r="B1026" s="35">
        <f t="shared" si="2"/>
        <v>1023</v>
      </c>
      <c r="C1026" s="19" t="s">
        <v>1099</v>
      </c>
      <c r="D1026" s="20">
        <v>44075</v>
      </c>
      <c r="E1026" s="30" t="s">
        <v>1103</v>
      </c>
      <c r="F1026" s="21" t="s">
        <v>630</v>
      </c>
      <c r="G1026" s="22">
        <v>103.84396956117591</v>
      </c>
      <c r="H1026" s="23">
        <v>116</v>
      </c>
      <c r="I1026" s="21" t="s">
        <v>749</v>
      </c>
      <c r="J1026" s="24">
        <v>1</v>
      </c>
      <c r="K1026" s="25" t="s">
        <v>751</v>
      </c>
    </row>
    <row r="1027" spans="2:11">
      <c r="B1027" s="35">
        <f t="shared" si="2"/>
        <v>1024</v>
      </c>
      <c r="C1027" s="19" t="s">
        <v>1100</v>
      </c>
      <c r="D1027" s="20">
        <v>44075</v>
      </c>
      <c r="E1027" s="30" t="s">
        <v>1103</v>
      </c>
      <c r="F1027" s="21" t="s">
        <v>628</v>
      </c>
      <c r="G1027" s="22">
        <v>90.512954000000136</v>
      </c>
      <c r="H1027" s="23">
        <v>179</v>
      </c>
      <c r="I1027" s="21" t="s">
        <v>834</v>
      </c>
      <c r="J1027" s="24">
        <v>1</v>
      </c>
      <c r="K1027" s="25" t="s">
        <v>751</v>
      </c>
    </row>
    <row r="1028" spans="2:11">
      <c r="B1028" s="35">
        <f t="shared" si="2"/>
        <v>1025</v>
      </c>
      <c r="C1028" s="19" t="s">
        <v>1101</v>
      </c>
      <c r="D1028" s="20">
        <v>44075</v>
      </c>
      <c r="E1028" s="30" t="s">
        <v>1103</v>
      </c>
      <c r="F1028" s="21" t="s">
        <v>630</v>
      </c>
      <c r="G1028" s="22">
        <v>86.72</v>
      </c>
      <c r="H1028" s="23">
        <v>448</v>
      </c>
      <c r="I1028" s="21" t="s">
        <v>465</v>
      </c>
      <c r="J1028" s="24">
        <v>0.3322</v>
      </c>
      <c r="K1028" s="25" t="s">
        <v>752</v>
      </c>
    </row>
    <row r="1029" spans="2:11">
      <c r="B1029" s="35">
        <f t="shared" si="2"/>
        <v>1026</v>
      </c>
      <c r="C1029" s="19" t="s">
        <v>1102</v>
      </c>
      <c r="D1029" s="20">
        <v>44075</v>
      </c>
      <c r="E1029" s="30" t="s">
        <v>1103</v>
      </c>
      <c r="F1029" s="21" t="s">
        <v>628</v>
      </c>
      <c r="G1029" s="22">
        <v>58.415024935749997</v>
      </c>
      <c r="H1029" s="23">
        <v>211</v>
      </c>
      <c r="I1029" s="21" t="s">
        <v>465</v>
      </c>
      <c r="J1029" s="24">
        <v>0.66610000000000003</v>
      </c>
      <c r="K1029" s="25" t="s">
        <v>752</v>
      </c>
    </row>
    <row r="1030" spans="2:11">
      <c r="B1030" s="35">
        <f t="shared" si="2"/>
        <v>1027</v>
      </c>
      <c r="C1030" s="19" t="s">
        <v>1104</v>
      </c>
      <c r="D1030" s="20">
        <v>44075</v>
      </c>
      <c r="E1030" s="30" t="s">
        <v>1103</v>
      </c>
      <c r="F1030" s="21" t="s">
        <v>628</v>
      </c>
      <c r="G1030" s="22">
        <v>143.440895178689</v>
      </c>
      <c r="H1030" s="23">
        <v>38</v>
      </c>
      <c r="I1030" s="21" t="s">
        <v>834</v>
      </c>
      <c r="J1030" s="24">
        <v>1</v>
      </c>
      <c r="K1030" s="25" t="s">
        <v>751</v>
      </c>
    </row>
    <row r="1031" spans="2:11">
      <c r="B1031" s="35">
        <f t="shared" si="2"/>
        <v>1028</v>
      </c>
      <c r="C1031" s="19" t="s">
        <v>1105</v>
      </c>
      <c r="D1031" s="20">
        <v>44105</v>
      </c>
      <c r="E1031" s="30" t="s">
        <v>1127</v>
      </c>
      <c r="F1031" s="21" t="s">
        <v>630</v>
      </c>
      <c r="G1031" s="22">
        <v>90.652031287974793</v>
      </c>
      <c r="H1031" s="23">
        <v>136</v>
      </c>
      <c r="I1031" s="21" t="s">
        <v>749</v>
      </c>
      <c r="J1031" s="24">
        <v>0.75</v>
      </c>
      <c r="K1031" s="25" t="s">
        <v>751</v>
      </c>
    </row>
    <row r="1032" spans="2:11">
      <c r="B1032" s="35">
        <f t="shared" si="2"/>
        <v>1029</v>
      </c>
      <c r="C1032" s="19" t="s">
        <v>1106</v>
      </c>
      <c r="D1032" s="20">
        <v>44105</v>
      </c>
      <c r="E1032" s="30" t="s">
        <v>1127</v>
      </c>
      <c r="F1032" s="21" t="s">
        <v>628</v>
      </c>
      <c r="G1032" s="22">
        <v>37.904419194852601</v>
      </c>
      <c r="H1032" s="23">
        <v>89</v>
      </c>
      <c r="I1032" s="21" t="s">
        <v>834</v>
      </c>
      <c r="J1032" s="24">
        <v>1</v>
      </c>
      <c r="K1032" s="25" t="s">
        <v>751</v>
      </c>
    </row>
    <row r="1033" spans="2:11">
      <c r="B1033" s="35">
        <f t="shared" si="2"/>
        <v>1030</v>
      </c>
      <c r="C1033" s="19" t="s">
        <v>1107</v>
      </c>
      <c r="D1033" s="20">
        <v>44105</v>
      </c>
      <c r="E1033" s="30" t="s">
        <v>1127</v>
      </c>
      <c r="F1033" s="21" t="s">
        <v>1129</v>
      </c>
      <c r="G1033" s="22">
        <v>62.291806719999997</v>
      </c>
      <c r="H1033" s="23">
        <v>130</v>
      </c>
      <c r="I1033" s="21" t="s">
        <v>749</v>
      </c>
      <c r="J1033" s="24">
        <v>0.8</v>
      </c>
      <c r="K1033" s="25" t="s">
        <v>751</v>
      </c>
    </row>
    <row r="1034" spans="2:11">
      <c r="B1034" s="35">
        <f t="shared" si="2"/>
        <v>1031</v>
      </c>
      <c r="C1034" s="19" t="s">
        <v>1108</v>
      </c>
      <c r="D1034" s="20">
        <v>44105</v>
      </c>
      <c r="E1034" s="30" t="s">
        <v>1127</v>
      </c>
      <c r="F1034" s="21" t="s">
        <v>630</v>
      </c>
      <c r="G1034" s="22">
        <v>121.50749999999999</v>
      </c>
      <c r="H1034" s="23">
        <v>595</v>
      </c>
      <c r="I1034" s="21" t="s">
        <v>1128</v>
      </c>
      <c r="J1034" s="24">
        <v>1</v>
      </c>
      <c r="K1034" s="25" t="s">
        <v>751</v>
      </c>
    </row>
    <row r="1035" spans="2:11">
      <c r="B1035" s="35">
        <f t="shared" si="2"/>
        <v>1032</v>
      </c>
      <c r="C1035" s="19" t="s">
        <v>1109</v>
      </c>
      <c r="D1035" s="20">
        <v>44105</v>
      </c>
      <c r="E1035" s="30" t="s">
        <v>1127</v>
      </c>
      <c r="F1035" s="21" t="s">
        <v>630</v>
      </c>
      <c r="G1035" s="22">
        <v>77.396964884607101</v>
      </c>
      <c r="H1035" s="23">
        <v>393</v>
      </c>
      <c r="I1035" s="21" t="s">
        <v>1128</v>
      </c>
      <c r="J1035" s="24">
        <v>1</v>
      </c>
      <c r="K1035" s="25" t="s">
        <v>751</v>
      </c>
    </row>
    <row r="1036" spans="2:11">
      <c r="B1036" s="35">
        <f t="shared" si="2"/>
        <v>1033</v>
      </c>
      <c r="C1036" s="19" t="s">
        <v>1110</v>
      </c>
      <c r="D1036" s="20">
        <v>44105</v>
      </c>
      <c r="E1036" s="30" t="s">
        <v>1127</v>
      </c>
      <c r="F1036" s="21" t="s">
        <v>631</v>
      </c>
      <c r="G1036" s="22">
        <v>48.258237719999997</v>
      </c>
      <c r="H1036" s="23">
        <v>334</v>
      </c>
      <c r="I1036" s="21" t="s">
        <v>1128</v>
      </c>
      <c r="J1036" s="24">
        <v>0.3</v>
      </c>
      <c r="K1036" s="25" t="s">
        <v>752</v>
      </c>
    </row>
    <row r="1037" spans="2:11">
      <c r="B1037" s="35">
        <f t="shared" si="2"/>
        <v>1034</v>
      </c>
      <c r="C1037" s="19" t="s">
        <v>1111</v>
      </c>
      <c r="D1037" s="20">
        <v>44136</v>
      </c>
      <c r="E1037" s="30" t="s">
        <v>1127</v>
      </c>
      <c r="F1037" s="21" t="s">
        <v>630</v>
      </c>
      <c r="G1037" s="22">
        <v>216.27348360799999</v>
      </c>
      <c r="H1037" s="23">
        <v>219</v>
      </c>
      <c r="I1037" s="21" t="s">
        <v>834</v>
      </c>
      <c r="J1037" s="24">
        <v>1</v>
      </c>
      <c r="K1037" s="25" t="s">
        <v>751</v>
      </c>
    </row>
    <row r="1038" spans="2:11">
      <c r="B1038" s="35">
        <f t="shared" si="2"/>
        <v>1035</v>
      </c>
      <c r="C1038" s="19" t="s">
        <v>1190</v>
      </c>
      <c r="D1038" s="20">
        <v>44136</v>
      </c>
      <c r="E1038" s="30" t="s">
        <v>1127</v>
      </c>
      <c r="F1038" s="21" t="s">
        <v>1129</v>
      </c>
      <c r="G1038" s="22">
        <v>313.16850787499999</v>
      </c>
      <c r="H1038" s="23">
        <v>133</v>
      </c>
      <c r="I1038" s="21" t="s">
        <v>834</v>
      </c>
      <c r="J1038" s="24">
        <v>0.9</v>
      </c>
      <c r="K1038" s="25" t="s">
        <v>751</v>
      </c>
    </row>
    <row r="1039" spans="2:11">
      <c r="B1039" s="35">
        <f t="shared" si="2"/>
        <v>1036</v>
      </c>
      <c r="C1039" s="19" t="s">
        <v>1189</v>
      </c>
      <c r="D1039" s="20">
        <v>44136</v>
      </c>
      <c r="E1039" s="30" t="s">
        <v>1127</v>
      </c>
      <c r="F1039" s="21" t="s">
        <v>630</v>
      </c>
      <c r="G1039" s="22">
        <v>161.81680183474401</v>
      </c>
      <c r="H1039" s="23">
        <v>225</v>
      </c>
      <c r="I1039" s="21" t="s">
        <v>749</v>
      </c>
      <c r="J1039" s="24">
        <v>1</v>
      </c>
      <c r="K1039" s="25" t="s">
        <v>751</v>
      </c>
    </row>
    <row r="1040" spans="2:11">
      <c r="B1040" s="35">
        <f t="shared" si="2"/>
        <v>1037</v>
      </c>
      <c r="C1040" s="19" t="s">
        <v>1112</v>
      </c>
      <c r="D1040" s="20">
        <v>44136</v>
      </c>
      <c r="E1040" s="30" t="s">
        <v>1127</v>
      </c>
      <c r="F1040" s="21" t="s">
        <v>630</v>
      </c>
      <c r="G1040" s="22">
        <v>80.370086143064896</v>
      </c>
      <c r="H1040" s="23">
        <v>389</v>
      </c>
      <c r="I1040" s="21" t="s">
        <v>1128</v>
      </c>
      <c r="J1040" s="24">
        <v>1</v>
      </c>
      <c r="K1040" s="25" t="s">
        <v>751</v>
      </c>
    </row>
    <row r="1041" spans="2:11">
      <c r="B1041" s="35">
        <f t="shared" si="2"/>
        <v>1038</v>
      </c>
      <c r="C1041" s="19" t="s">
        <v>1113</v>
      </c>
      <c r="D1041" s="20">
        <v>44136</v>
      </c>
      <c r="E1041" s="30" t="s">
        <v>1127</v>
      </c>
      <c r="F1041" s="21" t="s">
        <v>628</v>
      </c>
      <c r="G1041" s="22">
        <v>161.31299555639501</v>
      </c>
      <c r="H1041" s="23">
        <v>152</v>
      </c>
      <c r="I1041" s="21" t="s">
        <v>834</v>
      </c>
      <c r="J1041" s="24">
        <v>1</v>
      </c>
      <c r="K1041" s="25" t="s">
        <v>751</v>
      </c>
    </row>
    <row r="1042" spans="2:11">
      <c r="B1042" s="35">
        <f t="shared" si="2"/>
        <v>1039</v>
      </c>
      <c r="C1042" s="19" t="s">
        <v>1114</v>
      </c>
      <c r="D1042" s="20">
        <v>44136</v>
      </c>
      <c r="E1042" s="30" t="s">
        <v>1127</v>
      </c>
      <c r="F1042" s="21" t="s">
        <v>630</v>
      </c>
      <c r="G1042" s="22">
        <v>88.504019360000001</v>
      </c>
      <c r="H1042" s="23">
        <v>500</v>
      </c>
      <c r="I1042" s="21" t="s">
        <v>1128</v>
      </c>
      <c r="J1042" s="24">
        <v>1</v>
      </c>
      <c r="K1042" s="25" t="s">
        <v>751</v>
      </c>
    </row>
    <row r="1043" spans="2:11">
      <c r="B1043" s="35">
        <f t="shared" si="2"/>
        <v>1040</v>
      </c>
      <c r="C1043" s="19" t="s">
        <v>1115</v>
      </c>
      <c r="D1043" s="20">
        <v>44136</v>
      </c>
      <c r="E1043" s="30" t="s">
        <v>1127</v>
      </c>
      <c r="F1043" s="21" t="s">
        <v>630</v>
      </c>
      <c r="G1043" s="22">
        <v>225.459522596922</v>
      </c>
      <c r="H1043" s="23">
        <v>331</v>
      </c>
      <c r="I1043" s="21" t="s">
        <v>834</v>
      </c>
      <c r="J1043" s="24">
        <v>1</v>
      </c>
      <c r="K1043" s="25" t="s">
        <v>751</v>
      </c>
    </row>
    <row r="1044" spans="2:11">
      <c r="B1044" s="35">
        <f t="shared" si="2"/>
        <v>1041</v>
      </c>
      <c r="C1044" s="19" t="s">
        <v>1116</v>
      </c>
      <c r="D1044" s="20">
        <v>44136</v>
      </c>
      <c r="E1044" s="30" t="s">
        <v>1127</v>
      </c>
      <c r="F1044" s="21" t="s">
        <v>630</v>
      </c>
      <c r="G1044" s="22">
        <v>97.470990606399994</v>
      </c>
      <c r="H1044" s="23">
        <v>458</v>
      </c>
      <c r="I1044" s="21" t="s">
        <v>1128</v>
      </c>
      <c r="J1044" s="24">
        <v>1</v>
      </c>
      <c r="K1044" s="25" t="s">
        <v>751</v>
      </c>
    </row>
    <row r="1045" spans="2:11">
      <c r="B1045" s="35">
        <f t="shared" si="2"/>
        <v>1042</v>
      </c>
      <c r="C1045" s="19" t="s">
        <v>1117</v>
      </c>
      <c r="D1045" s="20">
        <v>44166</v>
      </c>
      <c r="E1045" s="30" t="s">
        <v>1127</v>
      </c>
      <c r="F1045" s="21" t="s">
        <v>628</v>
      </c>
      <c r="G1045" s="22">
        <v>80.098016772999998</v>
      </c>
      <c r="H1045" s="23">
        <v>368</v>
      </c>
      <c r="I1045" s="21" t="s">
        <v>1128</v>
      </c>
      <c r="J1045" s="24">
        <v>1</v>
      </c>
      <c r="K1045" s="25" t="s">
        <v>751</v>
      </c>
    </row>
    <row r="1046" spans="2:11">
      <c r="B1046" s="35">
        <f t="shared" si="2"/>
        <v>1043</v>
      </c>
      <c r="C1046" s="19" t="s">
        <v>1118</v>
      </c>
      <c r="D1046" s="20">
        <v>44166</v>
      </c>
      <c r="E1046" s="30" t="s">
        <v>1127</v>
      </c>
      <c r="F1046" s="21" t="s">
        <v>628</v>
      </c>
      <c r="G1046" s="22">
        <v>119.04951053641</v>
      </c>
      <c r="H1046" s="23">
        <v>498</v>
      </c>
      <c r="I1046" s="21" t="s">
        <v>1128</v>
      </c>
      <c r="J1046" s="24">
        <v>1</v>
      </c>
      <c r="K1046" s="25" t="s">
        <v>751</v>
      </c>
    </row>
    <row r="1047" spans="2:11">
      <c r="B1047" s="35">
        <f t="shared" si="2"/>
        <v>1044</v>
      </c>
      <c r="C1047" s="19" t="s">
        <v>1119</v>
      </c>
      <c r="D1047" s="20">
        <v>44166</v>
      </c>
      <c r="E1047" s="30" t="s">
        <v>1127</v>
      </c>
      <c r="F1047" s="21" t="s">
        <v>630</v>
      </c>
      <c r="G1047" s="22">
        <v>78.329858142711402</v>
      </c>
      <c r="H1047" s="23">
        <v>379</v>
      </c>
      <c r="I1047" s="21" t="s">
        <v>1128</v>
      </c>
      <c r="J1047" s="24">
        <v>0.5</v>
      </c>
      <c r="K1047" s="25" t="s">
        <v>752</v>
      </c>
    </row>
    <row r="1048" spans="2:11">
      <c r="B1048" s="35">
        <f t="shared" si="2"/>
        <v>1045</v>
      </c>
      <c r="C1048" s="19" t="s">
        <v>1191</v>
      </c>
      <c r="D1048" s="20">
        <v>44166</v>
      </c>
      <c r="E1048" s="30" t="s">
        <v>1127</v>
      </c>
      <c r="F1048" s="21" t="s">
        <v>630</v>
      </c>
      <c r="G1048" s="22">
        <v>155.921048907255</v>
      </c>
      <c r="H1048" s="23">
        <v>177</v>
      </c>
      <c r="I1048" s="21" t="s">
        <v>834</v>
      </c>
      <c r="J1048" s="24">
        <v>0.7</v>
      </c>
      <c r="K1048" s="25" t="s">
        <v>751</v>
      </c>
    </row>
    <row r="1049" spans="2:11">
      <c r="B1049" s="35">
        <f t="shared" si="2"/>
        <v>1046</v>
      </c>
      <c r="C1049" s="19" t="s">
        <v>1120</v>
      </c>
      <c r="D1049" s="20">
        <v>44166</v>
      </c>
      <c r="E1049" s="30" t="s">
        <v>1127</v>
      </c>
      <c r="F1049" s="21" t="s">
        <v>630</v>
      </c>
      <c r="G1049" s="22">
        <v>83.151996248103998</v>
      </c>
      <c r="H1049" s="23">
        <v>404</v>
      </c>
      <c r="I1049" s="21" t="s">
        <v>1128</v>
      </c>
      <c r="J1049" s="24">
        <v>0.71351523010058704</v>
      </c>
      <c r="K1049" s="25" t="s">
        <v>752</v>
      </c>
    </row>
    <row r="1050" spans="2:11">
      <c r="B1050" s="35">
        <f t="shared" si="2"/>
        <v>1047</v>
      </c>
      <c r="C1050" s="19" t="s">
        <v>1121</v>
      </c>
      <c r="D1050" s="20">
        <v>44166</v>
      </c>
      <c r="E1050" s="30" t="s">
        <v>1127</v>
      </c>
      <c r="F1050" s="21" t="s">
        <v>630</v>
      </c>
      <c r="G1050" s="22">
        <v>67.278334354589703</v>
      </c>
      <c r="H1050" s="23">
        <v>316</v>
      </c>
      <c r="I1050" s="21" t="s">
        <v>1128</v>
      </c>
      <c r="J1050" s="24">
        <v>1</v>
      </c>
      <c r="K1050" s="25" t="s">
        <v>751</v>
      </c>
    </row>
    <row r="1051" spans="2:11">
      <c r="B1051" s="35">
        <f t="shared" si="2"/>
        <v>1048</v>
      </c>
      <c r="C1051" s="19" t="s">
        <v>1122</v>
      </c>
      <c r="D1051" s="20">
        <v>44166</v>
      </c>
      <c r="E1051" s="30" t="s">
        <v>1127</v>
      </c>
      <c r="F1051" s="21" t="s">
        <v>629</v>
      </c>
      <c r="G1051" s="22">
        <v>175.478857</v>
      </c>
      <c r="H1051" s="23">
        <v>200</v>
      </c>
      <c r="I1051" s="21" t="s">
        <v>749</v>
      </c>
      <c r="J1051" s="24">
        <v>1</v>
      </c>
      <c r="K1051" s="25" t="s">
        <v>751</v>
      </c>
    </row>
    <row r="1052" spans="2:11">
      <c r="B1052" s="35">
        <f t="shared" si="2"/>
        <v>1049</v>
      </c>
      <c r="C1052" s="19" t="s">
        <v>1123</v>
      </c>
      <c r="D1052" s="20">
        <v>44166</v>
      </c>
      <c r="E1052" s="30" t="s">
        <v>1127</v>
      </c>
      <c r="F1052" s="21" t="s">
        <v>630</v>
      </c>
      <c r="G1052" s="22">
        <v>135.54803726873499</v>
      </c>
      <c r="H1052" s="23">
        <v>271</v>
      </c>
      <c r="I1052" s="21" t="s">
        <v>834</v>
      </c>
      <c r="J1052" s="24">
        <v>0.80203568160000005</v>
      </c>
      <c r="K1052" s="25" t="s">
        <v>751</v>
      </c>
    </row>
    <row r="1053" spans="2:11">
      <c r="B1053" s="35">
        <f t="shared" si="2"/>
        <v>1050</v>
      </c>
      <c r="C1053" s="19" t="s">
        <v>1124</v>
      </c>
      <c r="D1053" s="20">
        <v>44166</v>
      </c>
      <c r="E1053" s="30" t="s">
        <v>1127</v>
      </c>
      <c r="F1053" s="21" t="s">
        <v>630</v>
      </c>
      <c r="G1053" s="22">
        <v>108.872763330238</v>
      </c>
      <c r="H1053" s="23">
        <v>505</v>
      </c>
      <c r="I1053" s="21" t="s">
        <v>1128</v>
      </c>
      <c r="J1053" s="24">
        <v>1</v>
      </c>
      <c r="K1053" s="25" t="s">
        <v>751</v>
      </c>
    </row>
    <row r="1054" spans="2:11">
      <c r="B1054" s="35">
        <f t="shared" si="2"/>
        <v>1051</v>
      </c>
      <c r="C1054" s="19" t="s">
        <v>1125</v>
      </c>
      <c r="D1054" s="20">
        <v>44166</v>
      </c>
      <c r="E1054" s="30" t="s">
        <v>1127</v>
      </c>
      <c r="F1054" s="21" t="s">
        <v>631</v>
      </c>
      <c r="G1054" s="22">
        <v>51.119946800000001</v>
      </c>
      <c r="H1054" s="23">
        <v>240</v>
      </c>
      <c r="I1054" s="21" t="s">
        <v>1128</v>
      </c>
      <c r="J1054" s="24">
        <v>0.4</v>
      </c>
      <c r="K1054" s="25" t="s">
        <v>752</v>
      </c>
    </row>
    <row r="1055" spans="2:11">
      <c r="B1055" s="35">
        <f t="shared" si="2"/>
        <v>1052</v>
      </c>
      <c r="C1055" s="19" t="s">
        <v>1126</v>
      </c>
      <c r="D1055" s="20">
        <v>44166</v>
      </c>
      <c r="E1055" s="30" t="s">
        <v>1127</v>
      </c>
      <c r="F1055" s="21" t="s">
        <v>631</v>
      </c>
      <c r="G1055" s="22">
        <v>36.110056325999999</v>
      </c>
      <c r="H1055" s="23">
        <v>230</v>
      </c>
      <c r="I1055" s="21" t="s">
        <v>1128</v>
      </c>
      <c r="J1055" s="24">
        <v>0.3</v>
      </c>
      <c r="K1055" s="25" t="s">
        <v>752</v>
      </c>
    </row>
    <row r="1056" spans="2:11">
      <c r="B1056" s="35">
        <f t="shared" si="2"/>
        <v>1053</v>
      </c>
      <c r="C1056" s="19" t="s">
        <v>1130</v>
      </c>
      <c r="D1056" s="20">
        <v>44197</v>
      </c>
      <c r="E1056" s="21" t="s">
        <v>1131</v>
      </c>
      <c r="F1056" s="21" t="s">
        <v>628</v>
      </c>
      <c r="G1056" s="22">
        <v>28.041510769999999</v>
      </c>
      <c r="H1056" s="23">
        <v>20</v>
      </c>
      <c r="I1056" s="21" t="s">
        <v>834</v>
      </c>
      <c r="J1056" s="24">
        <v>1</v>
      </c>
      <c r="K1056" s="25" t="s">
        <v>751</v>
      </c>
    </row>
    <row r="1057" spans="2:11">
      <c r="B1057" s="35">
        <f t="shared" si="2"/>
        <v>1054</v>
      </c>
      <c r="C1057" s="19" t="s">
        <v>1132</v>
      </c>
      <c r="D1057" s="20">
        <v>44228</v>
      </c>
      <c r="E1057" s="21" t="s">
        <v>1131</v>
      </c>
      <c r="F1057" s="21" t="s">
        <v>628</v>
      </c>
      <c r="G1057" s="22">
        <v>41.794894894489403</v>
      </c>
      <c r="H1057" s="23">
        <v>177</v>
      </c>
      <c r="I1057" s="21" t="s">
        <v>1128</v>
      </c>
      <c r="J1057" s="24">
        <v>1</v>
      </c>
      <c r="K1057" s="25" t="s">
        <v>751</v>
      </c>
    </row>
    <row r="1058" spans="2:11">
      <c r="B1058" s="35">
        <f t="shared" si="2"/>
        <v>1055</v>
      </c>
      <c r="C1058" s="19" t="s">
        <v>1133</v>
      </c>
      <c r="D1058" s="20">
        <v>44228</v>
      </c>
      <c r="E1058" s="21" t="s">
        <v>1131</v>
      </c>
      <c r="F1058" s="21" t="s">
        <v>1208</v>
      </c>
      <c r="G1058" s="22">
        <v>51.514972639822702</v>
      </c>
      <c r="H1058" s="23">
        <v>160</v>
      </c>
      <c r="I1058" s="21" t="s">
        <v>749</v>
      </c>
      <c r="J1058" s="24">
        <v>0.5</v>
      </c>
      <c r="K1058" s="25" t="s">
        <v>752</v>
      </c>
    </row>
    <row r="1059" spans="2:11">
      <c r="B1059" s="35">
        <f t="shared" si="2"/>
        <v>1056</v>
      </c>
      <c r="C1059" s="19" t="s">
        <v>1134</v>
      </c>
      <c r="D1059" s="20">
        <v>44228</v>
      </c>
      <c r="E1059" s="21" t="s">
        <v>1131</v>
      </c>
      <c r="F1059" s="21" t="s">
        <v>630</v>
      </c>
      <c r="G1059" s="22">
        <v>118.399953645</v>
      </c>
      <c r="H1059" s="23">
        <v>110</v>
      </c>
      <c r="I1059" s="21" t="s">
        <v>834</v>
      </c>
      <c r="J1059" s="24">
        <v>1</v>
      </c>
      <c r="K1059" s="25" t="s">
        <v>751</v>
      </c>
    </row>
    <row r="1060" spans="2:11">
      <c r="B1060" s="35">
        <f t="shared" si="2"/>
        <v>1057</v>
      </c>
      <c r="C1060" s="19" t="s">
        <v>1135</v>
      </c>
      <c r="D1060" s="20">
        <v>44228</v>
      </c>
      <c r="E1060" s="21" t="s">
        <v>1131</v>
      </c>
      <c r="F1060" s="21" t="s">
        <v>628</v>
      </c>
      <c r="G1060" s="22">
        <v>160.81284252891601</v>
      </c>
      <c r="H1060" s="23">
        <v>39</v>
      </c>
      <c r="I1060" s="21" t="s">
        <v>834</v>
      </c>
      <c r="J1060" s="24">
        <v>1</v>
      </c>
      <c r="K1060" s="25" t="s">
        <v>751</v>
      </c>
    </row>
    <row r="1061" spans="2:11">
      <c r="B1061" s="35">
        <f t="shared" si="2"/>
        <v>1058</v>
      </c>
      <c r="C1061" s="19" t="s">
        <v>1136</v>
      </c>
      <c r="D1061" s="20">
        <v>44256</v>
      </c>
      <c r="E1061" s="21" t="s">
        <v>1131</v>
      </c>
      <c r="F1061" s="21" t="s">
        <v>631</v>
      </c>
      <c r="G1061" s="22">
        <v>20.783738719035998</v>
      </c>
      <c r="H1061" s="23">
        <v>168</v>
      </c>
      <c r="I1061" s="21" t="s">
        <v>1128</v>
      </c>
      <c r="J1061" s="24">
        <v>0.3</v>
      </c>
      <c r="K1061" s="25" t="s">
        <v>752</v>
      </c>
    </row>
    <row r="1062" spans="2:11">
      <c r="B1062" s="35">
        <f t="shared" ref="B1062:B1125" si="3">B1061+1</f>
        <v>1059</v>
      </c>
      <c r="C1062" s="19" t="s">
        <v>1137</v>
      </c>
      <c r="D1062" s="20">
        <v>44287</v>
      </c>
      <c r="E1062" s="21" t="s">
        <v>1155</v>
      </c>
      <c r="F1062" s="21" t="s">
        <v>631</v>
      </c>
      <c r="G1062" s="22">
        <v>22.422823040000001</v>
      </c>
      <c r="H1062" s="23">
        <v>116</v>
      </c>
      <c r="I1062" s="21" t="s">
        <v>1128</v>
      </c>
      <c r="J1062" s="24">
        <v>0.4</v>
      </c>
      <c r="K1062" s="25" t="s">
        <v>752</v>
      </c>
    </row>
    <row r="1063" spans="2:11">
      <c r="B1063" s="35">
        <f t="shared" si="3"/>
        <v>1060</v>
      </c>
      <c r="C1063" s="19" t="s">
        <v>1138</v>
      </c>
      <c r="D1063" s="20">
        <v>44287</v>
      </c>
      <c r="E1063" s="21" t="s">
        <v>1155</v>
      </c>
      <c r="F1063" s="21" t="s">
        <v>631</v>
      </c>
      <c r="G1063" s="22">
        <v>54.564608061590306</v>
      </c>
      <c r="H1063" s="23">
        <v>410</v>
      </c>
      <c r="I1063" s="21" t="s">
        <v>1128</v>
      </c>
      <c r="J1063" s="24">
        <v>0.49</v>
      </c>
      <c r="K1063" s="25" t="s">
        <v>752</v>
      </c>
    </row>
    <row r="1064" spans="2:11">
      <c r="B1064" s="35">
        <f t="shared" si="3"/>
        <v>1061</v>
      </c>
      <c r="C1064" s="19" t="s">
        <v>1139</v>
      </c>
      <c r="D1064" s="20">
        <v>44287</v>
      </c>
      <c r="E1064" s="21" t="s">
        <v>1155</v>
      </c>
      <c r="F1064" s="21" t="s">
        <v>631</v>
      </c>
      <c r="G1064" s="22">
        <v>16.138261680411194</v>
      </c>
      <c r="H1064" s="23">
        <v>84</v>
      </c>
      <c r="I1064" s="21" t="s">
        <v>1128</v>
      </c>
      <c r="J1064" s="24">
        <v>0.3</v>
      </c>
      <c r="K1064" s="25" t="s">
        <v>752</v>
      </c>
    </row>
    <row r="1065" spans="2:11">
      <c r="B1065" s="35">
        <f t="shared" si="3"/>
        <v>1062</v>
      </c>
      <c r="C1065" s="19" t="s">
        <v>1140</v>
      </c>
      <c r="D1065" s="20">
        <v>44287</v>
      </c>
      <c r="E1065" s="21" t="s">
        <v>1155</v>
      </c>
      <c r="F1065" s="21" t="s">
        <v>1208</v>
      </c>
      <c r="G1065" s="22">
        <v>25.279577471282678</v>
      </c>
      <c r="H1065" s="23">
        <v>134</v>
      </c>
      <c r="I1065" s="21" t="s">
        <v>1128</v>
      </c>
      <c r="J1065" s="24">
        <v>0.5</v>
      </c>
      <c r="K1065" s="25" t="s">
        <v>752</v>
      </c>
    </row>
    <row r="1066" spans="2:11">
      <c r="B1066" s="35">
        <f t="shared" si="3"/>
        <v>1063</v>
      </c>
      <c r="C1066" s="19" t="s">
        <v>1141</v>
      </c>
      <c r="D1066" s="20">
        <v>44287</v>
      </c>
      <c r="E1066" s="21" t="s">
        <v>1155</v>
      </c>
      <c r="F1066" s="21" t="s">
        <v>630</v>
      </c>
      <c r="G1066" s="22">
        <v>103.49401942649999</v>
      </c>
      <c r="H1066" s="23">
        <v>500</v>
      </c>
      <c r="I1066" s="21" t="s">
        <v>1128</v>
      </c>
      <c r="J1066" s="24">
        <v>1</v>
      </c>
      <c r="K1066" s="25" t="s">
        <v>751</v>
      </c>
    </row>
    <row r="1067" spans="2:11">
      <c r="B1067" s="35">
        <f t="shared" si="3"/>
        <v>1064</v>
      </c>
      <c r="C1067" s="19" t="s">
        <v>1142</v>
      </c>
      <c r="D1067" s="20">
        <v>44287</v>
      </c>
      <c r="E1067" s="21" t="s">
        <v>1155</v>
      </c>
      <c r="F1067" s="21" t="s">
        <v>628</v>
      </c>
      <c r="G1067" s="22">
        <v>51.502500001400001</v>
      </c>
      <c r="H1067" s="23">
        <v>178</v>
      </c>
      <c r="I1067" s="21" t="s">
        <v>749</v>
      </c>
      <c r="J1067" s="24">
        <v>1</v>
      </c>
      <c r="K1067" s="25" t="s">
        <v>751</v>
      </c>
    </row>
    <row r="1068" spans="2:11">
      <c r="B1068" s="35">
        <f t="shared" si="3"/>
        <v>1065</v>
      </c>
      <c r="C1068" s="19" t="s">
        <v>755</v>
      </c>
      <c r="D1068" s="20">
        <v>44287</v>
      </c>
      <c r="E1068" s="21" t="s">
        <v>1155</v>
      </c>
      <c r="F1068" s="21" t="s">
        <v>1129</v>
      </c>
      <c r="G1068" s="22">
        <v>181.99974747099998</v>
      </c>
      <c r="H1068" s="23">
        <v>25</v>
      </c>
      <c r="I1068" s="21" t="s">
        <v>834</v>
      </c>
      <c r="J1068" s="24">
        <v>0.8</v>
      </c>
      <c r="K1068" s="25" t="s">
        <v>751</v>
      </c>
    </row>
    <row r="1069" spans="2:11">
      <c r="B1069" s="35">
        <f t="shared" si="3"/>
        <v>1066</v>
      </c>
      <c r="C1069" s="19" t="s">
        <v>1143</v>
      </c>
      <c r="D1069" s="20">
        <v>44287</v>
      </c>
      <c r="E1069" s="21" t="s">
        <v>1155</v>
      </c>
      <c r="F1069" s="21" t="s">
        <v>628</v>
      </c>
      <c r="G1069" s="22">
        <v>50.107926986905589</v>
      </c>
      <c r="H1069" s="23">
        <v>208</v>
      </c>
      <c r="I1069" s="21" t="s">
        <v>1128</v>
      </c>
      <c r="J1069" s="24">
        <v>1</v>
      </c>
      <c r="K1069" s="25" t="s">
        <v>751</v>
      </c>
    </row>
    <row r="1070" spans="2:11">
      <c r="B1070" s="35">
        <f t="shared" si="3"/>
        <v>1067</v>
      </c>
      <c r="C1070" s="19" t="s">
        <v>1144</v>
      </c>
      <c r="D1070" s="20">
        <v>44317</v>
      </c>
      <c r="E1070" s="21" t="s">
        <v>1155</v>
      </c>
      <c r="F1070" s="21" t="s">
        <v>630</v>
      </c>
      <c r="G1070" s="22">
        <v>124.91484420479999</v>
      </c>
      <c r="H1070" s="23">
        <v>128</v>
      </c>
      <c r="I1070" s="21" t="s">
        <v>749</v>
      </c>
      <c r="J1070" s="24">
        <v>0.8</v>
      </c>
      <c r="K1070" s="25" t="s">
        <v>751</v>
      </c>
    </row>
    <row r="1071" spans="2:11">
      <c r="B1071" s="35">
        <f t="shared" si="3"/>
        <v>1068</v>
      </c>
      <c r="C1071" s="19" t="s">
        <v>1145</v>
      </c>
      <c r="D1071" s="20">
        <v>44317</v>
      </c>
      <c r="E1071" s="21" t="s">
        <v>1155</v>
      </c>
      <c r="F1071" s="21" t="s">
        <v>629</v>
      </c>
      <c r="G1071" s="22">
        <v>126.98130979199999</v>
      </c>
      <c r="H1071" s="23">
        <v>203</v>
      </c>
      <c r="I1071" s="21" t="s">
        <v>834</v>
      </c>
      <c r="J1071" s="24">
        <v>1</v>
      </c>
      <c r="K1071" s="25" t="s">
        <v>751</v>
      </c>
    </row>
    <row r="1072" spans="2:11">
      <c r="B1072" s="35">
        <f t="shared" si="3"/>
        <v>1069</v>
      </c>
      <c r="C1072" s="19" t="s">
        <v>1146</v>
      </c>
      <c r="D1072" s="20">
        <v>44317</v>
      </c>
      <c r="E1072" s="21" t="s">
        <v>1155</v>
      </c>
      <c r="F1072" s="21" t="s">
        <v>630</v>
      </c>
      <c r="G1072" s="22">
        <v>209.4583243425941</v>
      </c>
      <c r="H1072" s="23">
        <v>205</v>
      </c>
      <c r="I1072" s="21" t="s">
        <v>834</v>
      </c>
      <c r="J1072" s="24">
        <v>0.8</v>
      </c>
      <c r="K1072" s="25" t="s">
        <v>751</v>
      </c>
    </row>
    <row r="1073" spans="2:11">
      <c r="B1073" s="35">
        <f t="shared" si="3"/>
        <v>1070</v>
      </c>
      <c r="C1073" s="19" t="s">
        <v>1147</v>
      </c>
      <c r="D1073" s="20">
        <v>44317</v>
      </c>
      <c r="E1073" s="21" t="s">
        <v>1155</v>
      </c>
      <c r="F1073" s="21" t="s">
        <v>630</v>
      </c>
      <c r="G1073" s="22">
        <v>59.610479058606003</v>
      </c>
      <c r="H1073" s="23">
        <v>377</v>
      </c>
      <c r="I1073" s="21" t="s">
        <v>1128</v>
      </c>
      <c r="J1073" s="24">
        <v>1</v>
      </c>
      <c r="K1073" s="25" t="s">
        <v>751</v>
      </c>
    </row>
    <row r="1074" spans="2:11">
      <c r="B1074" s="35">
        <f t="shared" si="3"/>
        <v>1071</v>
      </c>
      <c r="C1074" s="19" t="s">
        <v>1148</v>
      </c>
      <c r="D1074" s="20">
        <v>44348</v>
      </c>
      <c r="E1074" s="21" t="s">
        <v>1155</v>
      </c>
      <c r="F1074" s="21" t="s">
        <v>1129</v>
      </c>
      <c r="G1074" s="22">
        <v>72.980035615470001</v>
      </c>
      <c r="H1074" s="23">
        <v>420</v>
      </c>
      <c r="I1074" s="21" t="s">
        <v>1128</v>
      </c>
      <c r="J1074" s="24">
        <v>0.8</v>
      </c>
      <c r="K1074" s="25" t="s">
        <v>751</v>
      </c>
    </row>
    <row r="1075" spans="2:11">
      <c r="B1075" s="35">
        <f t="shared" si="3"/>
        <v>1072</v>
      </c>
      <c r="C1075" s="19" t="s">
        <v>1149</v>
      </c>
      <c r="D1075" s="20">
        <v>44348</v>
      </c>
      <c r="E1075" s="21" t="s">
        <v>1155</v>
      </c>
      <c r="F1075" s="21" t="s">
        <v>1208</v>
      </c>
      <c r="G1075" s="22">
        <v>52.351970601281707</v>
      </c>
      <c r="H1075" s="23">
        <v>160</v>
      </c>
      <c r="I1075" s="21" t="s">
        <v>749</v>
      </c>
      <c r="J1075" s="24">
        <v>0.5</v>
      </c>
      <c r="K1075" s="25" t="s">
        <v>752</v>
      </c>
    </row>
    <row r="1076" spans="2:11">
      <c r="B1076" s="35">
        <f t="shared" si="3"/>
        <v>1073</v>
      </c>
      <c r="C1076" s="19" t="s">
        <v>1150</v>
      </c>
      <c r="D1076" s="20">
        <v>44348</v>
      </c>
      <c r="E1076" s="21" t="s">
        <v>1155</v>
      </c>
      <c r="F1076" s="21" t="s">
        <v>628</v>
      </c>
      <c r="G1076" s="22">
        <v>165.35654459756802</v>
      </c>
      <c r="H1076" s="23">
        <v>61</v>
      </c>
      <c r="I1076" s="21" t="s">
        <v>834</v>
      </c>
      <c r="J1076" s="24">
        <v>0.85</v>
      </c>
      <c r="K1076" s="25" t="s">
        <v>751</v>
      </c>
    </row>
    <row r="1077" spans="2:11">
      <c r="B1077" s="35">
        <f t="shared" si="3"/>
        <v>1074</v>
      </c>
      <c r="C1077" s="19" t="s">
        <v>1151</v>
      </c>
      <c r="D1077" s="20">
        <v>44348</v>
      </c>
      <c r="E1077" s="21" t="s">
        <v>1155</v>
      </c>
      <c r="F1077" s="21" t="s">
        <v>1129</v>
      </c>
      <c r="G1077" s="22">
        <v>104.81883224478982</v>
      </c>
      <c r="H1077" s="23">
        <v>314</v>
      </c>
      <c r="I1077" s="21" t="s">
        <v>834</v>
      </c>
      <c r="J1077" s="24">
        <v>0.8</v>
      </c>
      <c r="K1077" s="25" t="s">
        <v>751</v>
      </c>
    </row>
    <row r="1078" spans="2:11">
      <c r="B1078" s="35">
        <f t="shared" si="3"/>
        <v>1075</v>
      </c>
      <c r="C1078" s="19" t="s">
        <v>1152</v>
      </c>
      <c r="D1078" s="20">
        <v>44348</v>
      </c>
      <c r="E1078" s="21" t="s">
        <v>1155</v>
      </c>
      <c r="F1078" s="21" t="s">
        <v>630</v>
      </c>
      <c r="G1078" s="22">
        <v>284.70787773379629</v>
      </c>
      <c r="H1078" s="23">
        <v>319</v>
      </c>
      <c r="I1078" s="21" t="s">
        <v>834</v>
      </c>
      <c r="J1078" s="24">
        <v>1</v>
      </c>
      <c r="K1078" s="25" t="s">
        <v>751</v>
      </c>
    </row>
    <row r="1079" spans="2:11">
      <c r="B1079" s="35">
        <f t="shared" si="3"/>
        <v>1076</v>
      </c>
      <c r="C1079" s="19" t="s">
        <v>1153</v>
      </c>
      <c r="D1079" s="20">
        <v>44348</v>
      </c>
      <c r="E1079" s="21" t="s">
        <v>1155</v>
      </c>
      <c r="F1079" s="21" t="s">
        <v>630</v>
      </c>
      <c r="G1079" s="22">
        <v>108.63577873655001</v>
      </c>
      <c r="H1079" s="23">
        <v>501</v>
      </c>
      <c r="I1079" s="21" t="s">
        <v>1128</v>
      </c>
      <c r="J1079" s="24">
        <v>1</v>
      </c>
      <c r="K1079" s="25" t="s">
        <v>751</v>
      </c>
    </row>
    <row r="1080" spans="2:11">
      <c r="B1080" s="35">
        <f t="shared" si="3"/>
        <v>1077</v>
      </c>
      <c r="C1080" s="19" t="s">
        <v>1154</v>
      </c>
      <c r="D1080" s="20">
        <v>44348</v>
      </c>
      <c r="E1080" s="21" t="s">
        <v>1155</v>
      </c>
      <c r="F1080" s="21" t="s">
        <v>630</v>
      </c>
      <c r="G1080" s="22">
        <v>113.75038000000001</v>
      </c>
      <c r="H1080" s="23">
        <v>60</v>
      </c>
      <c r="I1080" s="21" t="s">
        <v>834</v>
      </c>
      <c r="J1080" s="24">
        <v>0.5</v>
      </c>
      <c r="K1080" s="25" t="s">
        <v>751</v>
      </c>
    </row>
    <row r="1081" spans="2:11">
      <c r="B1081" s="35">
        <f t="shared" si="3"/>
        <v>1078</v>
      </c>
      <c r="C1081" s="19" t="s">
        <v>1156</v>
      </c>
      <c r="D1081" s="20">
        <v>44378</v>
      </c>
      <c r="E1081" s="21" t="s">
        <v>1168</v>
      </c>
      <c r="F1081" s="21" t="s">
        <v>630</v>
      </c>
      <c r="G1081" s="22">
        <v>83.996671432568291</v>
      </c>
      <c r="H1081" s="23">
        <v>415</v>
      </c>
      <c r="I1081" s="21" t="s">
        <v>1128</v>
      </c>
      <c r="J1081" s="24">
        <v>1</v>
      </c>
      <c r="K1081" s="25" t="s">
        <v>751</v>
      </c>
    </row>
    <row r="1082" spans="2:11">
      <c r="B1082" s="35">
        <f t="shared" si="3"/>
        <v>1079</v>
      </c>
      <c r="C1082" s="19" t="s">
        <v>1157</v>
      </c>
      <c r="D1082" s="20">
        <v>44409</v>
      </c>
      <c r="E1082" s="21" t="s">
        <v>1168</v>
      </c>
      <c r="F1082" s="21" t="s">
        <v>628</v>
      </c>
      <c r="G1082" s="22">
        <v>87.7895011353</v>
      </c>
      <c r="H1082" s="23">
        <v>500</v>
      </c>
      <c r="I1082" s="21" t="s">
        <v>1128</v>
      </c>
      <c r="J1082" s="24">
        <v>1</v>
      </c>
      <c r="K1082" s="25" t="s">
        <v>751</v>
      </c>
    </row>
    <row r="1083" spans="2:11">
      <c r="B1083" s="35">
        <f t="shared" si="3"/>
        <v>1080</v>
      </c>
      <c r="C1083" s="19" t="s">
        <v>1158</v>
      </c>
      <c r="D1083" s="20">
        <v>44409</v>
      </c>
      <c r="E1083" s="21" t="s">
        <v>1168</v>
      </c>
      <c r="F1083" s="21" t="s">
        <v>628</v>
      </c>
      <c r="G1083" s="22">
        <v>173.21073255000002</v>
      </c>
      <c r="H1083" s="23">
        <v>76</v>
      </c>
      <c r="I1083" s="21" t="s">
        <v>834</v>
      </c>
      <c r="J1083" s="24">
        <v>1</v>
      </c>
      <c r="K1083" s="25" t="s">
        <v>751</v>
      </c>
    </row>
    <row r="1084" spans="2:11">
      <c r="B1084" s="35">
        <f t="shared" si="3"/>
        <v>1081</v>
      </c>
      <c r="C1084" s="19" t="s">
        <v>1159</v>
      </c>
      <c r="D1084" s="20">
        <v>44409</v>
      </c>
      <c r="E1084" s="21" t="s">
        <v>1168</v>
      </c>
      <c r="F1084" s="21" t="s">
        <v>630</v>
      </c>
      <c r="G1084" s="22">
        <v>164.19543521653569</v>
      </c>
      <c r="H1084" s="23">
        <v>257</v>
      </c>
      <c r="I1084" s="21" t="s">
        <v>749</v>
      </c>
      <c r="J1084" s="24">
        <v>1</v>
      </c>
      <c r="K1084" s="25" t="s">
        <v>751</v>
      </c>
    </row>
    <row r="1085" spans="2:11">
      <c r="B1085" s="35">
        <f t="shared" si="3"/>
        <v>1082</v>
      </c>
      <c r="C1085" s="19" t="s">
        <v>1160</v>
      </c>
      <c r="D1085" s="20">
        <v>44409</v>
      </c>
      <c r="E1085" s="21" t="s">
        <v>1168</v>
      </c>
      <c r="F1085" s="21" t="s">
        <v>630</v>
      </c>
      <c r="G1085" s="22">
        <v>76.845010715764019</v>
      </c>
      <c r="H1085" s="23">
        <v>397</v>
      </c>
      <c r="I1085" s="21" t="s">
        <v>1128</v>
      </c>
      <c r="J1085" s="24">
        <v>0.5</v>
      </c>
      <c r="K1085" s="25" t="s">
        <v>752</v>
      </c>
    </row>
    <row r="1086" spans="2:11">
      <c r="B1086" s="35">
        <f t="shared" si="3"/>
        <v>1083</v>
      </c>
      <c r="C1086" s="19" t="s">
        <v>1161</v>
      </c>
      <c r="D1086" s="20">
        <v>44409</v>
      </c>
      <c r="E1086" s="21" t="s">
        <v>1168</v>
      </c>
      <c r="F1086" s="21" t="s">
        <v>1208</v>
      </c>
      <c r="G1086" s="22">
        <v>25.560050483670494</v>
      </c>
      <c r="H1086" s="23">
        <v>136</v>
      </c>
      <c r="I1086" s="21" t="s">
        <v>1128</v>
      </c>
      <c r="J1086" s="24">
        <v>0.5</v>
      </c>
      <c r="K1086" s="25" t="s">
        <v>752</v>
      </c>
    </row>
    <row r="1087" spans="2:11">
      <c r="B1087" s="35">
        <f t="shared" si="3"/>
        <v>1084</v>
      </c>
      <c r="C1087" s="19" t="s">
        <v>1162</v>
      </c>
      <c r="D1087" s="20">
        <v>44440</v>
      </c>
      <c r="E1087" s="21" t="s">
        <v>1168</v>
      </c>
      <c r="F1087" s="21" t="s">
        <v>1129</v>
      </c>
      <c r="G1087" s="22">
        <v>440.22059141833165</v>
      </c>
      <c r="H1087" s="23">
        <v>128</v>
      </c>
      <c r="I1087" s="21" t="s">
        <v>834</v>
      </c>
      <c r="J1087" s="24">
        <v>0.9</v>
      </c>
      <c r="K1087" s="25" t="s">
        <v>751</v>
      </c>
    </row>
    <row r="1088" spans="2:11">
      <c r="B1088" s="35">
        <f t="shared" si="3"/>
        <v>1085</v>
      </c>
      <c r="C1088" s="19" t="s">
        <v>1163</v>
      </c>
      <c r="D1088" s="20">
        <v>44440</v>
      </c>
      <c r="E1088" s="21" t="s">
        <v>1168</v>
      </c>
      <c r="F1088" s="21" t="s">
        <v>630</v>
      </c>
      <c r="G1088" s="22">
        <v>107.66861316526561</v>
      </c>
      <c r="H1088" s="23">
        <v>501</v>
      </c>
      <c r="I1088" s="21" t="s">
        <v>1128</v>
      </c>
      <c r="J1088" s="24">
        <v>1</v>
      </c>
      <c r="K1088" s="25" t="s">
        <v>751</v>
      </c>
    </row>
    <row r="1089" spans="2:11">
      <c r="B1089" s="35">
        <f t="shared" si="3"/>
        <v>1086</v>
      </c>
      <c r="C1089" s="19" t="s">
        <v>1164</v>
      </c>
      <c r="D1089" s="20">
        <v>44440</v>
      </c>
      <c r="E1089" s="21" t="s">
        <v>1168</v>
      </c>
      <c r="F1089" s="21" t="s">
        <v>630</v>
      </c>
      <c r="G1089" s="22">
        <v>130.599028</v>
      </c>
      <c r="H1089" s="23">
        <v>584</v>
      </c>
      <c r="I1089" s="21" t="s">
        <v>1128</v>
      </c>
      <c r="J1089" s="24">
        <v>0.75</v>
      </c>
      <c r="K1089" s="25" t="s">
        <v>751</v>
      </c>
    </row>
    <row r="1090" spans="2:11">
      <c r="B1090" s="35">
        <f t="shared" si="3"/>
        <v>1087</v>
      </c>
      <c r="C1090" s="19" t="s">
        <v>1165</v>
      </c>
      <c r="D1090" s="20">
        <v>44440</v>
      </c>
      <c r="E1090" s="21" t="s">
        <v>1168</v>
      </c>
      <c r="F1090" s="21" t="s">
        <v>630</v>
      </c>
      <c r="G1090" s="22">
        <v>146.88076329569552</v>
      </c>
      <c r="H1090" s="23">
        <v>211</v>
      </c>
      <c r="I1090" s="21" t="s">
        <v>749</v>
      </c>
      <c r="J1090" s="24">
        <v>1</v>
      </c>
      <c r="K1090" s="25" t="s">
        <v>751</v>
      </c>
    </row>
    <row r="1091" spans="2:11">
      <c r="B1091" s="35">
        <f t="shared" si="3"/>
        <v>1088</v>
      </c>
      <c r="C1091" s="19" t="s">
        <v>1166</v>
      </c>
      <c r="D1091" s="20">
        <v>44440</v>
      </c>
      <c r="E1091" s="21" t="s">
        <v>1168</v>
      </c>
      <c r="F1091" s="21" t="s">
        <v>630</v>
      </c>
      <c r="G1091" s="22">
        <v>479.82237517547287</v>
      </c>
      <c r="H1091" s="23">
        <v>311</v>
      </c>
      <c r="I1091" s="21" t="s">
        <v>834</v>
      </c>
      <c r="J1091" s="24">
        <v>1</v>
      </c>
      <c r="K1091" s="25" t="s">
        <v>751</v>
      </c>
    </row>
    <row r="1092" spans="2:11">
      <c r="B1092" s="35">
        <f t="shared" si="3"/>
        <v>1089</v>
      </c>
      <c r="C1092" s="19" t="s">
        <v>1167</v>
      </c>
      <c r="D1092" s="20">
        <v>44440</v>
      </c>
      <c r="E1092" s="21" t="s">
        <v>1168</v>
      </c>
      <c r="F1092" s="21" t="s">
        <v>628</v>
      </c>
      <c r="G1092" s="22">
        <v>282.90998580320002</v>
      </c>
      <c r="H1092" s="23">
        <v>264</v>
      </c>
      <c r="I1092" s="21" t="s">
        <v>834</v>
      </c>
      <c r="J1092" s="24">
        <v>0.7</v>
      </c>
      <c r="K1092" s="25" t="s">
        <v>751</v>
      </c>
    </row>
    <row r="1093" spans="2:11">
      <c r="B1093" s="35">
        <f t="shared" si="3"/>
        <v>1090</v>
      </c>
      <c r="C1093" s="19" t="s">
        <v>1169</v>
      </c>
      <c r="D1093" s="20">
        <v>44470</v>
      </c>
      <c r="E1093" s="21" t="s">
        <v>1186</v>
      </c>
      <c r="F1093" s="21" t="s">
        <v>630</v>
      </c>
      <c r="G1093" s="22">
        <v>219.00261684892982</v>
      </c>
      <c r="H1093" s="23">
        <v>111</v>
      </c>
      <c r="I1093" s="21" t="s">
        <v>834</v>
      </c>
      <c r="J1093" s="24">
        <v>1</v>
      </c>
      <c r="K1093" s="25" t="s">
        <v>751</v>
      </c>
    </row>
    <row r="1094" spans="2:11">
      <c r="B1094" s="35">
        <f t="shared" si="3"/>
        <v>1091</v>
      </c>
      <c r="C1094" s="19" t="s">
        <v>1170</v>
      </c>
      <c r="D1094" s="20">
        <v>44470</v>
      </c>
      <c r="E1094" s="21" t="s">
        <v>1186</v>
      </c>
      <c r="F1094" s="21" t="s">
        <v>630</v>
      </c>
      <c r="G1094" s="22">
        <v>108.0394788</v>
      </c>
      <c r="H1094" s="23">
        <v>86</v>
      </c>
      <c r="I1094" s="21" t="s">
        <v>749</v>
      </c>
      <c r="J1094" s="24">
        <v>0.75</v>
      </c>
      <c r="K1094" s="25" t="s">
        <v>751</v>
      </c>
    </row>
    <row r="1095" spans="2:11">
      <c r="B1095" s="35">
        <f t="shared" si="3"/>
        <v>1092</v>
      </c>
      <c r="C1095" s="19" t="s">
        <v>1171</v>
      </c>
      <c r="D1095" s="20">
        <v>44470</v>
      </c>
      <c r="E1095" s="21" t="s">
        <v>1186</v>
      </c>
      <c r="F1095" s="21" t="s">
        <v>630</v>
      </c>
      <c r="G1095" s="22">
        <v>90.773566799999998</v>
      </c>
      <c r="H1095" s="23">
        <v>76</v>
      </c>
      <c r="I1095" s="21" t="s">
        <v>749</v>
      </c>
      <c r="J1095" s="24">
        <v>0.75</v>
      </c>
      <c r="K1095" s="25" t="s">
        <v>751</v>
      </c>
    </row>
    <row r="1096" spans="2:11">
      <c r="B1096" s="35">
        <f t="shared" si="3"/>
        <v>1093</v>
      </c>
      <c r="C1096" s="19" t="s">
        <v>1172</v>
      </c>
      <c r="D1096" s="20">
        <v>44501</v>
      </c>
      <c r="E1096" s="21" t="s">
        <v>1186</v>
      </c>
      <c r="F1096" s="21" t="s">
        <v>630</v>
      </c>
      <c r="G1096" s="22">
        <v>153.6700813385967</v>
      </c>
      <c r="H1096" s="23">
        <v>166</v>
      </c>
      <c r="I1096" s="21" t="s">
        <v>749</v>
      </c>
      <c r="J1096" s="24">
        <v>1</v>
      </c>
      <c r="K1096" s="25" t="s">
        <v>751</v>
      </c>
    </row>
    <row r="1097" spans="2:11">
      <c r="B1097" s="35">
        <f t="shared" si="3"/>
        <v>1094</v>
      </c>
      <c r="C1097" s="19" t="s">
        <v>1173</v>
      </c>
      <c r="D1097" s="20">
        <v>44501</v>
      </c>
      <c r="E1097" s="21" t="s">
        <v>1186</v>
      </c>
      <c r="F1097" s="21" t="s">
        <v>630</v>
      </c>
      <c r="G1097" s="22">
        <v>123.43433919357194</v>
      </c>
      <c r="H1097" s="23">
        <v>415</v>
      </c>
      <c r="I1097" s="21" t="s">
        <v>749</v>
      </c>
      <c r="J1097" s="24">
        <v>1</v>
      </c>
      <c r="K1097" s="25" t="s">
        <v>751</v>
      </c>
    </row>
    <row r="1098" spans="2:11">
      <c r="B1098" s="35">
        <f t="shared" si="3"/>
        <v>1095</v>
      </c>
      <c r="C1098" s="19" t="s">
        <v>1174</v>
      </c>
      <c r="D1098" s="20">
        <v>44501</v>
      </c>
      <c r="E1098" s="21" t="s">
        <v>1186</v>
      </c>
      <c r="F1098" s="21" t="s">
        <v>628</v>
      </c>
      <c r="G1098" s="22">
        <v>313.91038163965999</v>
      </c>
      <c r="H1098" s="23">
        <v>152</v>
      </c>
      <c r="I1098" s="21" t="s">
        <v>834</v>
      </c>
      <c r="J1098" s="24">
        <v>1</v>
      </c>
      <c r="K1098" s="25" t="s">
        <v>751</v>
      </c>
    </row>
    <row r="1099" spans="2:11">
      <c r="B1099" s="35">
        <f t="shared" si="3"/>
        <v>1096</v>
      </c>
      <c r="C1099" s="19" t="s">
        <v>1175</v>
      </c>
      <c r="D1099" s="20">
        <v>44501</v>
      </c>
      <c r="E1099" s="21" t="s">
        <v>1186</v>
      </c>
      <c r="F1099" s="21" t="s">
        <v>628</v>
      </c>
      <c r="G1099" s="22">
        <v>100.01998488056</v>
      </c>
      <c r="H1099" s="23">
        <v>298</v>
      </c>
      <c r="I1099" s="21" t="s">
        <v>1128</v>
      </c>
      <c r="J1099" s="24">
        <v>1</v>
      </c>
      <c r="K1099" s="25" t="s">
        <v>751</v>
      </c>
    </row>
    <row r="1100" spans="2:11">
      <c r="B1100" s="35">
        <f t="shared" si="3"/>
        <v>1097</v>
      </c>
      <c r="C1100" s="19" t="s">
        <v>1176</v>
      </c>
      <c r="D1100" s="20">
        <v>44501</v>
      </c>
      <c r="E1100" s="21" t="s">
        <v>1186</v>
      </c>
      <c r="F1100" s="21" t="s">
        <v>630</v>
      </c>
      <c r="G1100" s="22">
        <v>125.594537</v>
      </c>
      <c r="H1100" s="23">
        <v>439</v>
      </c>
      <c r="I1100" s="21" t="s">
        <v>1128</v>
      </c>
      <c r="J1100" s="24">
        <v>1</v>
      </c>
      <c r="K1100" s="25" t="s">
        <v>751</v>
      </c>
    </row>
    <row r="1101" spans="2:11">
      <c r="B1101" s="35">
        <f t="shared" si="3"/>
        <v>1098</v>
      </c>
      <c r="C1101" s="19" t="s">
        <v>1177</v>
      </c>
      <c r="D1101" s="20">
        <v>44531</v>
      </c>
      <c r="E1101" s="21" t="s">
        <v>1186</v>
      </c>
      <c r="F1101" s="21" t="s">
        <v>915</v>
      </c>
      <c r="G1101" s="22">
        <v>107.83107099999999</v>
      </c>
      <c r="H1101" s="23">
        <v>200</v>
      </c>
      <c r="I1101" s="21" t="s">
        <v>749</v>
      </c>
      <c r="J1101" s="24">
        <v>0.75</v>
      </c>
      <c r="K1101" s="25" t="s">
        <v>751</v>
      </c>
    </row>
    <row r="1102" spans="2:11">
      <c r="B1102" s="35">
        <f t="shared" si="3"/>
        <v>1099</v>
      </c>
      <c r="C1102" s="19" t="s">
        <v>1178</v>
      </c>
      <c r="D1102" s="20">
        <v>44531</v>
      </c>
      <c r="E1102" s="21" t="s">
        <v>1186</v>
      </c>
      <c r="F1102" s="21" t="s">
        <v>630</v>
      </c>
      <c r="G1102" s="22">
        <v>181.0385030778352</v>
      </c>
      <c r="H1102" s="23">
        <v>535</v>
      </c>
      <c r="I1102" s="21" t="s">
        <v>749</v>
      </c>
      <c r="J1102" s="24">
        <v>1</v>
      </c>
      <c r="K1102" s="25" t="s">
        <v>751</v>
      </c>
    </row>
    <row r="1103" spans="2:11">
      <c r="B1103" s="35">
        <f t="shared" si="3"/>
        <v>1100</v>
      </c>
      <c r="C1103" s="19" t="s">
        <v>1179</v>
      </c>
      <c r="D1103" s="20">
        <v>44531</v>
      </c>
      <c r="E1103" s="21" t="s">
        <v>1186</v>
      </c>
      <c r="F1103" s="21" t="s">
        <v>630</v>
      </c>
      <c r="G1103" s="22">
        <v>180.0900335924</v>
      </c>
      <c r="H1103" s="23">
        <v>594</v>
      </c>
      <c r="I1103" s="21" t="s">
        <v>749</v>
      </c>
      <c r="J1103" s="24">
        <v>1</v>
      </c>
      <c r="K1103" s="25" t="s">
        <v>751</v>
      </c>
    </row>
    <row r="1104" spans="2:11">
      <c r="B1104" s="35">
        <f t="shared" si="3"/>
        <v>1101</v>
      </c>
      <c r="C1104" s="19" t="s">
        <v>1180</v>
      </c>
      <c r="D1104" s="20">
        <v>44531</v>
      </c>
      <c r="E1104" s="21" t="s">
        <v>1186</v>
      </c>
      <c r="F1104" s="21" t="s">
        <v>628</v>
      </c>
      <c r="G1104" s="22">
        <v>130.52960076328299</v>
      </c>
      <c r="H1104" s="23">
        <v>477</v>
      </c>
      <c r="I1104" s="21" t="s">
        <v>1128</v>
      </c>
      <c r="J1104" s="24">
        <v>1</v>
      </c>
      <c r="K1104" s="25" t="s">
        <v>751</v>
      </c>
    </row>
    <row r="1105" spans="2:11">
      <c r="B1105" s="35">
        <f t="shared" si="3"/>
        <v>1102</v>
      </c>
      <c r="C1105" s="19" t="s">
        <v>1181</v>
      </c>
      <c r="D1105" s="20">
        <v>44531</v>
      </c>
      <c r="E1105" s="21" t="s">
        <v>1186</v>
      </c>
      <c r="F1105" s="21" t="s">
        <v>630</v>
      </c>
      <c r="G1105" s="22">
        <v>334.60034966509323</v>
      </c>
      <c r="H1105" s="23">
        <v>309</v>
      </c>
      <c r="I1105" s="21" t="s">
        <v>834</v>
      </c>
      <c r="J1105" s="24">
        <v>1</v>
      </c>
      <c r="K1105" s="25" t="s">
        <v>751</v>
      </c>
    </row>
    <row r="1106" spans="2:11">
      <c r="B1106" s="35">
        <f t="shared" si="3"/>
        <v>1103</v>
      </c>
      <c r="C1106" s="19" t="s">
        <v>1182</v>
      </c>
      <c r="D1106" s="20">
        <v>44531</v>
      </c>
      <c r="E1106" s="21" t="s">
        <v>1186</v>
      </c>
      <c r="F1106" s="21" t="s">
        <v>630</v>
      </c>
      <c r="G1106" s="22">
        <v>108.39512499999999</v>
      </c>
      <c r="H1106" s="23">
        <v>279</v>
      </c>
      <c r="I1106" s="21" t="s">
        <v>749</v>
      </c>
      <c r="J1106" s="24">
        <v>1</v>
      </c>
      <c r="K1106" s="25" t="s">
        <v>751</v>
      </c>
    </row>
    <row r="1107" spans="2:11">
      <c r="B1107" s="35">
        <f t="shared" si="3"/>
        <v>1104</v>
      </c>
      <c r="C1107" s="19" t="s">
        <v>1183</v>
      </c>
      <c r="D1107" s="20">
        <v>44531</v>
      </c>
      <c r="E1107" s="21" t="s">
        <v>1186</v>
      </c>
      <c r="F1107" s="21" t="s">
        <v>630</v>
      </c>
      <c r="G1107" s="22">
        <v>116.64251495616213</v>
      </c>
      <c r="H1107" s="23">
        <v>500</v>
      </c>
      <c r="I1107" s="21" t="s">
        <v>1128</v>
      </c>
      <c r="J1107" s="24">
        <v>0.71399999999999997</v>
      </c>
      <c r="K1107" s="25" t="s">
        <v>751</v>
      </c>
    </row>
    <row r="1108" spans="2:11">
      <c r="B1108" s="35">
        <f t="shared" si="3"/>
        <v>1105</v>
      </c>
      <c r="C1108" s="19" t="s">
        <v>1184</v>
      </c>
      <c r="D1108" s="20">
        <v>44531</v>
      </c>
      <c r="E1108" s="21" t="s">
        <v>1186</v>
      </c>
      <c r="F1108" s="21" t="s">
        <v>630</v>
      </c>
      <c r="G1108" s="22">
        <v>96.488986955263002</v>
      </c>
      <c r="H1108" s="23">
        <v>352</v>
      </c>
      <c r="I1108" s="21" t="s">
        <v>1128</v>
      </c>
      <c r="J1108" s="24">
        <v>1</v>
      </c>
      <c r="K1108" s="25" t="s">
        <v>751</v>
      </c>
    </row>
    <row r="1109" spans="2:11">
      <c r="B1109" s="35">
        <f t="shared" si="3"/>
        <v>1106</v>
      </c>
      <c r="C1109" s="19" t="s">
        <v>1185</v>
      </c>
      <c r="D1109" s="20">
        <v>44531</v>
      </c>
      <c r="E1109" s="21" t="s">
        <v>1186</v>
      </c>
      <c r="F1109" s="21" t="s">
        <v>1208</v>
      </c>
      <c r="G1109" s="22">
        <v>64.797731169999992</v>
      </c>
      <c r="H1109" s="23">
        <v>164</v>
      </c>
      <c r="I1109" s="21" t="s">
        <v>1128</v>
      </c>
      <c r="J1109" s="24">
        <v>0.5</v>
      </c>
      <c r="K1109" s="25" t="s">
        <v>752</v>
      </c>
    </row>
    <row r="1110" spans="2:11">
      <c r="B1110" s="35">
        <f t="shared" si="3"/>
        <v>1107</v>
      </c>
      <c r="C1110" s="19" t="s">
        <v>1192</v>
      </c>
      <c r="D1110" s="20">
        <v>44593</v>
      </c>
      <c r="E1110" s="21" t="s">
        <v>1198</v>
      </c>
      <c r="F1110" s="21" t="s">
        <v>628</v>
      </c>
      <c r="G1110" s="22">
        <v>483.35476232540901</v>
      </c>
      <c r="H1110" s="23">
        <v>166</v>
      </c>
      <c r="I1110" s="21" t="s">
        <v>834</v>
      </c>
      <c r="J1110" s="24">
        <v>1</v>
      </c>
      <c r="K1110" s="25" t="s">
        <v>751</v>
      </c>
    </row>
    <row r="1111" spans="2:11">
      <c r="B1111" s="35">
        <f t="shared" si="3"/>
        <v>1108</v>
      </c>
      <c r="C1111" s="19" t="s">
        <v>1193</v>
      </c>
      <c r="D1111" s="20">
        <v>44593</v>
      </c>
      <c r="E1111" s="21" t="s">
        <v>1198</v>
      </c>
      <c r="F1111" s="21" t="s">
        <v>628</v>
      </c>
      <c r="G1111" s="22">
        <v>65.290974050028694</v>
      </c>
      <c r="H1111" s="23">
        <v>276</v>
      </c>
      <c r="I1111" s="21" t="s">
        <v>1128</v>
      </c>
      <c r="J1111" s="24">
        <v>1</v>
      </c>
      <c r="K1111" s="25" t="s">
        <v>751</v>
      </c>
    </row>
    <row r="1112" spans="2:11">
      <c r="B1112" s="35">
        <f t="shared" si="3"/>
        <v>1109</v>
      </c>
      <c r="C1112" s="19" t="s">
        <v>1197</v>
      </c>
      <c r="D1112" s="20">
        <v>44621</v>
      </c>
      <c r="E1112" s="21" t="s">
        <v>1198</v>
      </c>
      <c r="F1112" s="21" t="s">
        <v>630</v>
      </c>
      <c r="G1112" s="22">
        <f>SUM([58]Lançamentos_2022!$AG$12:$AG$14,[58]Lançamentos_2022!$AG$20)/1000000</f>
        <v>305.28567440515593</v>
      </c>
      <c r="H1112" s="23">
        <v>457</v>
      </c>
      <c r="I1112" s="21" t="s">
        <v>749</v>
      </c>
      <c r="J1112" s="24">
        <v>0.75</v>
      </c>
      <c r="K1112" s="25" t="s">
        <v>751</v>
      </c>
    </row>
    <row r="1113" spans="2:11">
      <c r="B1113" s="35">
        <f t="shared" si="3"/>
        <v>1110</v>
      </c>
      <c r="C1113" s="19" t="s">
        <v>1194</v>
      </c>
      <c r="D1113" s="20">
        <v>44621</v>
      </c>
      <c r="E1113" s="21" t="s">
        <v>1198</v>
      </c>
      <c r="F1113" s="21" t="s">
        <v>630</v>
      </c>
      <c r="G1113" s="22">
        <v>39.203989</v>
      </c>
      <c r="H1113" s="23">
        <v>192</v>
      </c>
      <c r="I1113" s="21" t="s">
        <v>1128</v>
      </c>
      <c r="J1113" s="24">
        <v>1</v>
      </c>
      <c r="K1113" s="25" t="s">
        <v>751</v>
      </c>
    </row>
    <row r="1114" spans="2:11">
      <c r="B1114" s="35">
        <f t="shared" si="3"/>
        <v>1111</v>
      </c>
      <c r="C1114" s="19" t="s">
        <v>1195</v>
      </c>
      <c r="D1114" s="20">
        <v>44621</v>
      </c>
      <c r="E1114" s="21" t="s">
        <v>1198</v>
      </c>
      <c r="F1114" s="21" t="s">
        <v>1199</v>
      </c>
      <c r="G1114" s="22">
        <v>12.5134888264</v>
      </c>
      <c r="H1114" s="23">
        <v>66</v>
      </c>
      <c r="I1114" s="21" t="s">
        <v>1128</v>
      </c>
      <c r="J1114" s="24">
        <v>0.3</v>
      </c>
      <c r="K1114" s="25" t="s">
        <v>752</v>
      </c>
    </row>
    <row r="1115" spans="2:11">
      <c r="B1115" s="35">
        <f t="shared" si="3"/>
        <v>1112</v>
      </c>
      <c r="C1115" s="19" t="s">
        <v>1196</v>
      </c>
      <c r="D1115" s="20">
        <v>44621</v>
      </c>
      <c r="E1115" s="21" t="s">
        <v>1198</v>
      </c>
      <c r="F1115" s="21" t="s">
        <v>630</v>
      </c>
      <c r="G1115" s="22">
        <v>132.01569992</v>
      </c>
      <c r="H1115" s="23">
        <v>127</v>
      </c>
      <c r="I1115" s="21" t="s">
        <v>834</v>
      </c>
      <c r="J1115" s="24">
        <v>0.49995000000000001</v>
      </c>
      <c r="K1115" s="25" t="s">
        <v>751</v>
      </c>
    </row>
    <row r="1116" spans="2:11">
      <c r="B1116" s="35">
        <f t="shared" si="3"/>
        <v>1113</v>
      </c>
      <c r="C1116" s="37" t="s">
        <v>1158</v>
      </c>
      <c r="D1116" s="20">
        <v>44652</v>
      </c>
      <c r="E1116" s="21" t="s">
        <v>1209</v>
      </c>
      <c r="F1116" s="21" t="s">
        <v>628</v>
      </c>
      <c r="G1116" s="36">
        <v>105.44076976966903</v>
      </c>
      <c r="H1116" s="23">
        <v>64</v>
      </c>
      <c r="I1116" s="21" t="s">
        <v>834</v>
      </c>
      <c r="J1116" s="24">
        <v>1</v>
      </c>
      <c r="K1116" s="25" t="s">
        <v>751</v>
      </c>
    </row>
    <row r="1117" spans="2:11">
      <c r="B1117" s="35">
        <f t="shared" si="3"/>
        <v>1114</v>
      </c>
      <c r="C1117" s="37" t="s">
        <v>1210</v>
      </c>
      <c r="D1117" s="20">
        <v>44682</v>
      </c>
      <c r="E1117" s="21" t="s">
        <v>1209</v>
      </c>
      <c r="F1117" s="21" t="s">
        <v>630</v>
      </c>
      <c r="G1117" s="36">
        <v>96.984964627748212</v>
      </c>
      <c r="H1117" s="23">
        <v>440</v>
      </c>
      <c r="I1117" s="21" t="s">
        <v>465</v>
      </c>
      <c r="J1117" s="24">
        <v>0.75</v>
      </c>
      <c r="K1117" s="25" t="s">
        <v>751</v>
      </c>
    </row>
    <row r="1118" spans="2:11">
      <c r="B1118" s="35">
        <f t="shared" si="3"/>
        <v>1115</v>
      </c>
      <c r="C1118" s="37" t="s">
        <v>1204</v>
      </c>
      <c r="D1118" s="20">
        <v>44682</v>
      </c>
      <c r="E1118" s="21" t="s">
        <v>1209</v>
      </c>
      <c r="F1118" s="21" t="s">
        <v>630</v>
      </c>
      <c r="G1118" s="36">
        <v>301.00697269409534</v>
      </c>
      <c r="H1118" s="23">
        <v>365</v>
      </c>
      <c r="I1118" s="21" t="s">
        <v>749</v>
      </c>
      <c r="J1118" s="24">
        <v>1</v>
      </c>
      <c r="K1118" s="25" t="s">
        <v>751</v>
      </c>
    </row>
    <row r="1119" spans="2:11">
      <c r="B1119" s="35">
        <f t="shared" si="3"/>
        <v>1116</v>
      </c>
      <c r="C1119" s="37" t="s">
        <v>1211</v>
      </c>
      <c r="D1119" s="20">
        <v>44682</v>
      </c>
      <c r="E1119" s="21" t="s">
        <v>1209</v>
      </c>
      <c r="F1119" s="21" t="s">
        <v>630</v>
      </c>
      <c r="G1119" s="36">
        <v>129.69968534999998</v>
      </c>
      <c r="H1119" s="23">
        <v>417</v>
      </c>
      <c r="I1119" s="21" t="s">
        <v>465</v>
      </c>
      <c r="J1119" s="24">
        <v>1</v>
      </c>
      <c r="K1119" s="25" t="s">
        <v>751</v>
      </c>
    </row>
    <row r="1120" spans="2:11">
      <c r="B1120" s="35">
        <f t="shared" si="3"/>
        <v>1117</v>
      </c>
      <c r="C1120" s="37" t="s">
        <v>1200</v>
      </c>
      <c r="D1120" s="20">
        <v>44713</v>
      </c>
      <c r="E1120" s="21" t="s">
        <v>1209</v>
      </c>
      <c r="F1120" s="21" t="s">
        <v>628</v>
      </c>
      <c r="G1120" s="36">
        <v>77.610016330199997</v>
      </c>
      <c r="H1120" s="23">
        <v>320</v>
      </c>
      <c r="I1120" s="21" t="s">
        <v>465</v>
      </c>
      <c r="J1120" s="24">
        <v>1</v>
      </c>
      <c r="K1120" s="25" t="s">
        <v>751</v>
      </c>
    </row>
    <row r="1121" spans="2:11">
      <c r="B1121" s="35">
        <f t="shared" si="3"/>
        <v>1118</v>
      </c>
      <c r="C1121" s="37" t="s">
        <v>1212</v>
      </c>
      <c r="D1121" s="20">
        <v>44713</v>
      </c>
      <c r="E1121" s="21" t="s">
        <v>1209</v>
      </c>
      <c r="F1121" s="21" t="s">
        <v>630</v>
      </c>
      <c r="G1121" s="36">
        <v>715.44085899312199</v>
      </c>
      <c r="H1121" s="23">
        <v>425</v>
      </c>
      <c r="I1121" s="21" t="s">
        <v>834</v>
      </c>
      <c r="J1121" s="24">
        <v>0.75</v>
      </c>
      <c r="K1121" s="25" t="s">
        <v>751</v>
      </c>
    </row>
    <row r="1122" spans="2:11">
      <c r="B1122" s="35">
        <f t="shared" si="3"/>
        <v>1119</v>
      </c>
      <c r="C1122" s="37" t="s">
        <v>1205</v>
      </c>
      <c r="D1122" s="20">
        <v>44713</v>
      </c>
      <c r="E1122" s="21" t="s">
        <v>1209</v>
      </c>
      <c r="F1122" s="21" t="s">
        <v>630</v>
      </c>
      <c r="G1122" s="36">
        <v>165.49278745596999</v>
      </c>
      <c r="H1122" s="23">
        <v>454</v>
      </c>
      <c r="I1122" s="21" t="s">
        <v>749</v>
      </c>
      <c r="J1122" s="24">
        <v>1</v>
      </c>
      <c r="K1122" s="25" t="s">
        <v>751</v>
      </c>
    </row>
    <row r="1123" spans="2:11">
      <c r="B1123" s="35">
        <f t="shared" si="3"/>
        <v>1120</v>
      </c>
      <c r="C1123" s="37" t="s">
        <v>1213</v>
      </c>
      <c r="D1123" s="20">
        <v>44713</v>
      </c>
      <c r="E1123" s="21" t="s">
        <v>1209</v>
      </c>
      <c r="F1123" s="21" t="s">
        <v>630</v>
      </c>
      <c r="G1123" s="36">
        <v>141.19559169940001</v>
      </c>
      <c r="H1123" s="23">
        <v>430</v>
      </c>
      <c r="I1123" s="21" t="s">
        <v>749</v>
      </c>
      <c r="J1123" s="24">
        <v>0.65</v>
      </c>
      <c r="K1123" s="25" t="s">
        <v>751</v>
      </c>
    </row>
    <row r="1124" spans="2:11">
      <c r="B1124" s="35">
        <f t="shared" si="3"/>
        <v>1121</v>
      </c>
      <c r="C1124" s="37" t="s">
        <v>1206</v>
      </c>
      <c r="D1124" s="20">
        <v>44713</v>
      </c>
      <c r="E1124" s="21" t="s">
        <v>1209</v>
      </c>
      <c r="F1124" s="21" t="s">
        <v>897</v>
      </c>
      <c r="G1124" s="36">
        <v>100.5910225147</v>
      </c>
      <c r="H1124" s="23">
        <v>104</v>
      </c>
      <c r="I1124" s="21" t="s">
        <v>834</v>
      </c>
      <c r="J1124" s="24">
        <v>0.7</v>
      </c>
      <c r="K1124" s="25" t="s">
        <v>751</v>
      </c>
    </row>
    <row r="1125" spans="2:11">
      <c r="B1125" s="35">
        <f t="shared" si="3"/>
        <v>1122</v>
      </c>
      <c r="C1125" s="37" t="s">
        <v>1202</v>
      </c>
      <c r="D1125" s="20">
        <v>44713</v>
      </c>
      <c r="E1125" s="21" t="s">
        <v>1209</v>
      </c>
      <c r="F1125" s="21" t="s">
        <v>628</v>
      </c>
      <c r="G1125" s="36">
        <v>49.803232222222221</v>
      </c>
      <c r="H1125" s="23">
        <v>192</v>
      </c>
      <c r="I1125" s="21" t="s">
        <v>465</v>
      </c>
      <c r="J1125" s="24">
        <v>0.5</v>
      </c>
      <c r="K1125" s="25" t="s">
        <v>752</v>
      </c>
    </row>
    <row r="1126" spans="2:11">
      <c r="B1126" s="35">
        <f t="shared" ref="B1126:B1189" si="4">B1125+1</f>
        <v>1123</v>
      </c>
      <c r="C1126" s="37" t="s">
        <v>1201</v>
      </c>
      <c r="D1126" s="20">
        <v>44713</v>
      </c>
      <c r="E1126" s="21" t="s">
        <v>1209</v>
      </c>
      <c r="F1126" s="21" t="s">
        <v>630</v>
      </c>
      <c r="G1126" s="36">
        <v>228.00965680000002</v>
      </c>
      <c r="H1126" s="23">
        <v>131</v>
      </c>
      <c r="I1126" s="21" t="s">
        <v>834</v>
      </c>
      <c r="J1126" s="24">
        <v>0.25</v>
      </c>
      <c r="K1126" s="25" t="s">
        <v>752</v>
      </c>
    </row>
    <row r="1127" spans="2:11">
      <c r="B1127" s="35">
        <f t="shared" si="4"/>
        <v>1124</v>
      </c>
      <c r="C1127" s="37" t="s">
        <v>1203</v>
      </c>
      <c r="D1127" s="20">
        <v>44713</v>
      </c>
      <c r="E1127" s="21" t="s">
        <v>1209</v>
      </c>
      <c r="F1127" s="21" t="s">
        <v>915</v>
      </c>
      <c r="G1127" s="36">
        <v>128.3785881</v>
      </c>
      <c r="H1127" s="23">
        <v>85</v>
      </c>
      <c r="I1127" s="21" t="s">
        <v>749</v>
      </c>
      <c r="J1127" s="24">
        <v>1</v>
      </c>
      <c r="K1127" s="25" t="s">
        <v>751</v>
      </c>
    </row>
    <row r="1128" spans="2:11">
      <c r="B1128" s="35">
        <f t="shared" si="4"/>
        <v>1125</v>
      </c>
      <c r="C1128" s="37" t="s">
        <v>1207</v>
      </c>
      <c r="D1128" s="20">
        <v>44713</v>
      </c>
      <c r="E1128" s="21" t="s">
        <v>1209</v>
      </c>
      <c r="F1128" s="21" t="s">
        <v>1208</v>
      </c>
      <c r="G1128" s="36">
        <v>86.651373564669314</v>
      </c>
      <c r="H1128" s="23">
        <v>324</v>
      </c>
      <c r="I1128" s="21" t="s">
        <v>749</v>
      </c>
      <c r="J1128" s="24">
        <v>0.5</v>
      </c>
      <c r="K1128" s="25" t="s">
        <v>752</v>
      </c>
    </row>
    <row r="1129" spans="2:11">
      <c r="B1129" s="35">
        <f t="shared" si="4"/>
        <v>1126</v>
      </c>
      <c r="C1129" s="19" t="s">
        <v>1214</v>
      </c>
      <c r="D1129" s="20">
        <v>44743</v>
      </c>
      <c r="E1129" s="21" t="s">
        <v>1228</v>
      </c>
      <c r="F1129" s="21" t="s">
        <v>628</v>
      </c>
      <c r="G1129" s="36">
        <v>45.175575255813797</v>
      </c>
      <c r="H1129" s="23">
        <v>159</v>
      </c>
      <c r="I1129" s="21" t="s">
        <v>1128</v>
      </c>
      <c r="J1129" s="24">
        <v>1</v>
      </c>
      <c r="K1129" s="25" t="s">
        <v>751</v>
      </c>
    </row>
    <row r="1130" spans="2:11">
      <c r="B1130" s="35">
        <f t="shared" si="4"/>
        <v>1127</v>
      </c>
      <c r="C1130" s="19" t="s">
        <v>1215</v>
      </c>
      <c r="D1130" s="20">
        <v>44743</v>
      </c>
      <c r="E1130" s="21" t="s">
        <v>1228</v>
      </c>
      <c r="F1130" s="21" t="s">
        <v>630</v>
      </c>
      <c r="G1130" s="36">
        <v>165.251961767419</v>
      </c>
      <c r="H1130" s="23">
        <v>175</v>
      </c>
      <c r="I1130" s="21" t="s">
        <v>749</v>
      </c>
      <c r="J1130" s="24">
        <v>1</v>
      </c>
      <c r="K1130" s="25" t="s">
        <v>751</v>
      </c>
    </row>
    <row r="1131" spans="2:11">
      <c r="B1131" s="35">
        <f t="shared" si="4"/>
        <v>1128</v>
      </c>
      <c r="C1131" s="19" t="s">
        <v>1216</v>
      </c>
      <c r="D1131" s="20">
        <v>44743</v>
      </c>
      <c r="E1131" s="21" t="s">
        <v>1228</v>
      </c>
      <c r="F1131" s="21" t="s">
        <v>630</v>
      </c>
      <c r="G1131" s="36">
        <v>239.6</v>
      </c>
      <c r="H1131" s="23">
        <v>102</v>
      </c>
      <c r="I1131" s="21" t="s">
        <v>834</v>
      </c>
      <c r="J1131" s="24">
        <v>0.7</v>
      </c>
      <c r="K1131" s="25" t="s">
        <v>751</v>
      </c>
    </row>
    <row r="1132" spans="2:11">
      <c r="B1132" s="35">
        <f t="shared" si="4"/>
        <v>1129</v>
      </c>
      <c r="C1132" s="19" t="s">
        <v>1217</v>
      </c>
      <c r="D1132" s="20">
        <v>44743</v>
      </c>
      <c r="E1132" s="21" t="s">
        <v>1228</v>
      </c>
      <c r="F1132" s="21" t="s">
        <v>630</v>
      </c>
      <c r="G1132" s="36">
        <v>122.4</v>
      </c>
      <c r="H1132" s="23">
        <v>408</v>
      </c>
      <c r="I1132" s="21" t="s">
        <v>749</v>
      </c>
      <c r="J1132" s="24">
        <v>0.75</v>
      </c>
      <c r="K1132" s="25" t="s">
        <v>751</v>
      </c>
    </row>
    <row r="1133" spans="2:11">
      <c r="B1133" s="35">
        <f t="shared" si="4"/>
        <v>1130</v>
      </c>
      <c r="C1133" s="19" t="s">
        <v>1218</v>
      </c>
      <c r="D1133" s="20">
        <v>44774</v>
      </c>
      <c r="E1133" s="21" t="s">
        <v>1228</v>
      </c>
      <c r="F1133" s="21" t="s">
        <v>630</v>
      </c>
      <c r="G1133" s="36">
        <v>154.9</v>
      </c>
      <c r="H1133" s="23">
        <v>300</v>
      </c>
      <c r="I1133" s="21" t="s">
        <v>834</v>
      </c>
      <c r="J1133" s="24">
        <v>0.75</v>
      </c>
      <c r="K1133" s="25" t="s">
        <v>751</v>
      </c>
    </row>
    <row r="1134" spans="2:11">
      <c r="B1134" s="35">
        <f t="shared" si="4"/>
        <v>1131</v>
      </c>
      <c r="C1134" s="19" t="s">
        <v>1219</v>
      </c>
      <c r="D1134" s="20">
        <v>44774</v>
      </c>
      <c r="E1134" s="21" t="s">
        <v>1228</v>
      </c>
      <c r="F1134" s="21" t="s">
        <v>915</v>
      </c>
      <c r="G1134" s="36">
        <v>131.5</v>
      </c>
      <c r="H1134" s="23">
        <v>98</v>
      </c>
      <c r="I1134" s="21" t="s">
        <v>749</v>
      </c>
      <c r="J1134" s="24">
        <v>1</v>
      </c>
      <c r="K1134" s="25" t="s">
        <v>751</v>
      </c>
    </row>
    <row r="1135" spans="2:11">
      <c r="B1135" s="35">
        <f t="shared" si="4"/>
        <v>1132</v>
      </c>
      <c r="C1135" s="19" t="s">
        <v>1220</v>
      </c>
      <c r="D1135" s="20">
        <v>44774</v>
      </c>
      <c r="E1135" s="21" t="s">
        <v>1228</v>
      </c>
      <c r="F1135" s="21" t="s">
        <v>630</v>
      </c>
      <c r="G1135" s="36">
        <v>293.7</v>
      </c>
      <c r="H1135" s="23">
        <v>598</v>
      </c>
      <c r="I1135" s="21" t="s">
        <v>834</v>
      </c>
      <c r="J1135" s="24">
        <v>1</v>
      </c>
      <c r="K1135" s="25" t="s">
        <v>751</v>
      </c>
    </row>
    <row r="1136" spans="2:11">
      <c r="B1136" s="35">
        <f t="shared" si="4"/>
        <v>1133</v>
      </c>
      <c r="C1136" s="19" t="s">
        <v>1221</v>
      </c>
      <c r="D1136" s="20">
        <v>44774</v>
      </c>
      <c r="E1136" s="21" t="s">
        <v>1228</v>
      </c>
      <c r="F1136" s="21" t="s">
        <v>630</v>
      </c>
      <c r="G1136" s="36">
        <v>149</v>
      </c>
      <c r="H1136" s="23">
        <v>431</v>
      </c>
      <c r="I1136" s="21" t="s">
        <v>749</v>
      </c>
      <c r="J1136" s="24">
        <v>0.75</v>
      </c>
      <c r="K1136" s="25" t="s">
        <v>751</v>
      </c>
    </row>
    <row r="1137" spans="2:11">
      <c r="B1137" s="35">
        <f t="shared" si="4"/>
        <v>1134</v>
      </c>
      <c r="C1137" s="19" t="s">
        <v>1222</v>
      </c>
      <c r="D1137" s="20">
        <v>44805</v>
      </c>
      <c r="E1137" s="21" t="s">
        <v>1228</v>
      </c>
      <c r="F1137" s="21" t="s">
        <v>1229</v>
      </c>
      <c r="G1137" s="36">
        <v>700.66110300000003</v>
      </c>
      <c r="H1137" s="23">
        <v>370</v>
      </c>
      <c r="I1137" s="21" t="s">
        <v>834</v>
      </c>
      <c r="J1137" s="24">
        <v>0.33</v>
      </c>
      <c r="K1137" s="25" t="s">
        <v>752</v>
      </c>
    </row>
    <row r="1138" spans="2:11">
      <c r="B1138" s="35">
        <f t="shared" si="4"/>
        <v>1135</v>
      </c>
      <c r="C1138" s="19" t="s">
        <v>1223</v>
      </c>
      <c r="D1138" s="20">
        <v>44805</v>
      </c>
      <c r="E1138" s="21" t="s">
        <v>1228</v>
      </c>
      <c r="F1138" s="21" t="s">
        <v>628</v>
      </c>
      <c r="G1138" s="36">
        <v>137.6</v>
      </c>
      <c r="H1138" s="23">
        <v>400</v>
      </c>
      <c r="I1138" s="21" t="s">
        <v>749</v>
      </c>
      <c r="J1138" s="24">
        <v>1</v>
      </c>
      <c r="K1138" s="25" t="s">
        <v>751</v>
      </c>
    </row>
    <row r="1139" spans="2:11">
      <c r="B1139" s="35">
        <f t="shared" si="4"/>
        <v>1136</v>
      </c>
      <c r="C1139" s="19" t="s">
        <v>1224</v>
      </c>
      <c r="D1139" s="20">
        <v>44805</v>
      </c>
      <c r="E1139" s="21" t="s">
        <v>1228</v>
      </c>
      <c r="F1139" s="21" t="s">
        <v>630</v>
      </c>
      <c r="G1139" s="36">
        <v>196.2</v>
      </c>
      <c r="H1139" s="23">
        <v>209</v>
      </c>
      <c r="I1139" s="21" t="s">
        <v>834</v>
      </c>
      <c r="J1139" s="24">
        <v>0.75</v>
      </c>
      <c r="K1139" s="25" t="s">
        <v>751</v>
      </c>
    </row>
    <row r="1140" spans="2:11">
      <c r="B1140" s="35">
        <f t="shared" si="4"/>
        <v>1137</v>
      </c>
      <c r="C1140" s="19" t="s">
        <v>1225</v>
      </c>
      <c r="D1140" s="20">
        <v>44805</v>
      </c>
      <c r="E1140" s="21" t="s">
        <v>1228</v>
      </c>
      <c r="F1140" s="21" t="s">
        <v>630</v>
      </c>
      <c r="G1140" s="36">
        <v>149.80000000000001</v>
      </c>
      <c r="H1140" s="23">
        <v>422</v>
      </c>
      <c r="I1140" s="21" t="s">
        <v>749</v>
      </c>
      <c r="J1140" s="24">
        <v>1</v>
      </c>
      <c r="K1140" s="25" t="s">
        <v>751</v>
      </c>
    </row>
    <row r="1141" spans="2:11">
      <c r="B1141" s="35">
        <f t="shared" si="4"/>
        <v>1138</v>
      </c>
      <c r="C1141" s="19" t="s">
        <v>1226</v>
      </c>
      <c r="D1141" s="20">
        <v>44805</v>
      </c>
      <c r="E1141" s="21" t="s">
        <v>1228</v>
      </c>
      <c r="F1141" s="21" t="s">
        <v>630</v>
      </c>
      <c r="G1141" s="36">
        <v>115.952322816579</v>
      </c>
      <c r="H1141" s="23">
        <v>476</v>
      </c>
      <c r="I1141" s="21" t="s">
        <v>1128</v>
      </c>
      <c r="J1141" s="24">
        <v>1</v>
      </c>
      <c r="K1141" s="25" t="s">
        <v>751</v>
      </c>
    </row>
    <row r="1142" spans="2:11">
      <c r="B1142" s="35">
        <f t="shared" si="4"/>
        <v>1139</v>
      </c>
      <c r="C1142" s="19" t="s">
        <v>1227</v>
      </c>
      <c r="D1142" s="20">
        <v>44805</v>
      </c>
      <c r="E1142" s="21" t="s">
        <v>1228</v>
      </c>
      <c r="F1142" s="21" t="s">
        <v>630</v>
      </c>
      <c r="G1142" s="36">
        <v>325.96995452719699</v>
      </c>
      <c r="H1142" s="23">
        <v>305</v>
      </c>
      <c r="I1142" s="21" t="s">
        <v>749</v>
      </c>
      <c r="J1142" s="24">
        <v>0.75</v>
      </c>
      <c r="K1142" s="25" t="s">
        <v>751</v>
      </c>
    </row>
    <row r="1143" spans="2:11">
      <c r="B1143" s="35">
        <f t="shared" si="4"/>
        <v>1140</v>
      </c>
      <c r="C1143" s="19" t="s">
        <v>1243</v>
      </c>
      <c r="D1143" s="20">
        <v>44835</v>
      </c>
      <c r="E1143" s="21" t="s">
        <v>1245</v>
      </c>
      <c r="F1143" s="21" t="s">
        <v>34</v>
      </c>
      <c r="G1143" s="36">
        <v>307.73976372382009</v>
      </c>
      <c r="H1143" s="38">
        <v>501</v>
      </c>
      <c r="I1143" s="21" t="s">
        <v>834</v>
      </c>
      <c r="J1143" s="24">
        <v>0.7</v>
      </c>
      <c r="K1143" s="25" t="s">
        <v>751</v>
      </c>
    </row>
    <row r="1144" spans="2:11">
      <c r="B1144" s="35">
        <f t="shared" si="4"/>
        <v>1141</v>
      </c>
      <c r="C1144" s="19" t="s">
        <v>1244</v>
      </c>
      <c r="D1144" s="20">
        <v>44835</v>
      </c>
      <c r="E1144" s="21" t="s">
        <v>1245</v>
      </c>
      <c r="F1144" s="21" t="s">
        <v>630</v>
      </c>
      <c r="G1144" s="36">
        <v>124.87313315082299</v>
      </c>
      <c r="H1144" s="38">
        <v>428</v>
      </c>
      <c r="I1144" s="21" t="s">
        <v>1128</v>
      </c>
      <c r="J1144" s="24">
        <v>1</v>
      </c>
      <c r="K1144" s="25" t="s">
        <v>751</v>
      </c>
    </row>
    <row r="1145" spans="2:11">
      <c r="B1145" s="35">
        <f t="shared" si="4"/>
        <v>1142</v>
      </c>
      <c r="C1145" s="19" t="s">
        <v>1230</v>
      </c>
      <c r="D1145" s="20">
        <v>44835</v>
      </c>
      <c r="E1145" s="21" t="s">
        <v>1245</v>
      </c>
      <c r="F1145" s="21" t="s">
        <v>628</v>
      </c>
      <c r="G1145" s="36">
        <v>199.59519405315089</v>
      </c>
      <c r="H1145" s="38">
        <v>77</v>
      </c>
      <c r="I1145" s="21" t="s">
        <v>834</v>
      </c>
      <c r="J1145" s="24">
        <v>1</v>
      </c>
      <c r="K1145" s="25" t="s">
        <v>751</v>
      </c>
    </row>
    <row r="1146" spans="2:11">
      <c r="B1146" s="35">
        <f t="shared" si="4"/>
        <v>1143</v>
      </c>
      <c r="C1146" s="19" t="s">
        <v>1231</v>
      </c>
      <c r="D1146" s="20">
        <v>44835</v>
      </c>
      <c r="E1146" s="21" t="s">
        <v>1245</v>
      </c>
      <c r="F1146" s="21" t="s">
        <v>632</v>
      </c>
      <c r="G1146" s="36">
        <v>148.40015325316199</v>
      </c>
      <c r="H1146" s="38">
        <v>287</v>
      </c>
      <c r="I1146" s="21" t="s">
        <v>749</v>
      </c>
      <c r="J1146" s="24">
        <v>0.5</v>
      </c>
      <c r="K1146" s="25" t="s">
        <v>752</v>
      </c>
    </row>
    <row r="1147" spans="2:11">
      <c r="B1147" s="35">
        <f t="shared" si="4"/>
        <v>1144</v>
      </c>
      <c r="C1147" s="19" t="s">
        <v>1232</v>
      </c>
      <c r="D1147" s="20">
        <v>44835</v>
      </c>
      <c r="E1147" s="21" t="s">
        <v>1245</v>
      </c>
      <c r="F1147" s="21" t="s">
        <v>632</v>
      </c>
      <c r="G1147" s="36">
        <v>68.001785679599891</v>
      </c>
      <c r="H1147" s="38">
        <v>160</v>
      </c>
      <c r="I1147" s="21" t="s">
        <v>749</v>
      </c>
      <c r="J1147" s="24">
        <v>0.5</v>
      </c>
      <c r="K1147" s="25" t="s">
        <v>752</v>
      </c>
    </row>
    <row r="1148" spans="2:11">
      <c r="B1148" s="35">
        <f t="shared" si="4"/>
        <v>1145</v>
      </c>
      <c r="C1148" s="19" t="s">
        <v>1233</v>
      </c>
      <c r="D1148" s="20">
        <v>44835</v>
      </c>
      <c r="E1148" s="21" t="s">
        <v>1245</v>
      </c>
      <c r="F1148" s="21" t="s">
        <v>632</v>
      </c>
      <c r="G1148" s="36">
        <v>73.256179302447094</v>
      </c>
      <c r="H1148" s="38">
        <v>120</v>
      </c>
      <c r="I1148" s="21" t="s">
        <v>749</v>
      </c>
      <c r="J1148" s="24">
        <v>0.5</v>
      </c>
      <c r="K1148" s="25" t="s">
        <v>752</v>
      </c>
    </row>
    <row r="1149" spans="2:11">
      <c r="B1149" s="35">
        <f t="shared" si="4"/>
        <v>1146</v>
      </c>
      <c r="C1149" s="19" t="s">
        <v>1234</v>
      </c>
      <c r="D1149" s="20">
        <v>44835</v>
      </c>
      <c r="E1149" s="21" t="s">
        <v>1245</v>
      </c>
      <c r="F1149" s="21" t="s">
        <v>629</v>
      </c>
      <c r="G1149" s="36">
        <v>77.091628961874434</v>
      </c>
      <c r="H1149" s="38">
        <v>157</v>
      </c>
      <c r="I1149" s="21" t="s">
        <v>749</v>
      </c>
      <c r="J1149" s="24">
        <v>0.5</v>
      </c>
      <c r="K1149" s="25" t="s">
        <v>752</v>
      </c>
    </row>
    <row r="1150" spans="2:11">
      <c r="B1150" s="35">
        <f t="shared" si="4"/>
        <v>1147</v>
      </c>
      <c r="C1150" s="19" t="s">
        <v>1235</v>
      </c>
      <c r="D1150" s="20">
        <v>44835</v>
      </c>
      <c r="E1150" s="21" t="s">
        <v>1245</v>
      </c>
      <c r="F1150" s="21" t="s">
        <v>632</v>
      </c>
      <c r="G1150" s="36">
        <v>187.25838068451012</v>
      </c>
      <c r="H1150" s="38">
        <v>500</v>
      </c>
      <c r="I1150" s="21" t="s">
        <v>749</v>
      </c>
      <c r="J1150" s="24">
        <v>0.5</v>
      </c>
      <c r="K1150" s="25" t="s">
        <v>752</v>
      </c>
    </row>
    <row r="1151" spans="2:11">
      <c r="B1151" s="35">
        <f t="shared" si="4"/>
        <v>1148</v>
      </c>
      <c r="C1151" s="19" t="s">
        <v>1236</v>
      </c>
      <c r="D1151" s="20">
        <v>44835</v>
      </c>
      <c r="E1151" s="21" t="s">
        <v>1245</v>
      </c>
      <c r="F1151" s="21" t="s">
        <v>632</v>
      </c>
      <c r="G1151" s="36">
        <v>89.587035532941599</v>
      </c>
      <c r="H1151" s="38">
        <v>316</v>
      </c>
      <c r="I1151" s="21" t="s">
        <v>1128</v>
      </c>
      <c r="J1151" s="24">
        <v>0.5</v>
      </c>
      <c r="K1151" s="25" t="s">
        <v>752</v>
      </c>
    </row>
    <row r="1152" spans="2:11">
      <c r="B1152" s="35">
        <f t="shared" si="4"/>
        <v>1149</v>
      </c>
      <c r="C1152" s="19" t="s">
        <v>1237</v>
      </c>
      <c r="D1152" s="20">
        <v>44835</v>
      </c>
      <c r="E1152" s="21" t="s">
        <v>1245</v>
      </c>
      <c r="F1152" s="21" t="s">
        <v>632</v>
      </c>
      <c r="G1152" s="36">
        <v>61.979131043478255</v>
      </c>
      <c r="H1152" s="38">
        <v>136</v>
      </c>
      <c r="I1152" s="21" t="s">
        <v>749</v>
      </c>
      <c r="J1152" s="24">
        <v>0.5</v>
      </c>
      <c r="K1152" s="25" t="s">
        <v>752</v>
      </c>
    </row>
    <row r="1153" spans="2:16383">
      <c r="B1153" s="35">
        <f t="shared" si="4"/>
        <v>1150</v>
      </c>
      <c r="C1153" s="19" t="s">
        <v>1238</v>
      </c>
      <c r="D1153" s="20">
        <v>44835</v>
      </c>
      <c r="E1153" s="21" t="s">
        <v>1245</v>
      </c>
      <c r="F1153" s="21" t="s">
        <v>629</v>
      </c>
      <c r="G1153" s="36">
        <v>199.78008216343551</v>
      </c>
      <c r="H1153" s="38">
        <v>380</v>
      </c>
      <c r="I1153" s="21" t="s">
        <v>749</v>
      </c>
      <c r="J1153" s="24">
        <v>0.125</v>
      </c>
      <c r="K1153" s="25" t="s">
        <v>752</v>
      </c>
    </row>
    <row r="1154" spans="2:16383">
      <c r="B1154" s="35">
        <f t="shared" si="4"/>
        <v>1151</v>
      </c>
      <c r="C1154" s="19" t="s">
        <v>1239</v>
      </c>
      <c r="D1154" s="20">
        <v>44866</v>
      </c>
      <c r="E1154" s="21" t="s">
        <v>1245</v>
      </c>
      <c r="F1154" s="21" t="s">
        <v>630</v>
      </c>
      <c r="G1154" s="36">
        <v>165.4391534540984</v>
      </c>
      <c r="H1154" s="38">
        <v>242</v>
      </c>
      <c r="I1154" s="21" t="s">
        <v>749</v>
      </c>
      <c r="J1154" s="24">
        <v>0.75</v>
      </c>
      <c r="K1154" s="25" t="s">
        <v>751</v>
      </c>
    </row>
    <row r="1155" spans="2:16383">
      <c r="B1155" s="35">
        <f t="shared" si="4"/>
        <v>1152</v>
      </c>
      <c r="C1155" s="19" t="s">
        <v>1240</v>
      </c>
      <c r="D1155" s="20">
        <v>44866</v>
      </c>
      <c r="E1155" s="21" t="s">
        <v>1245</v>
      </c>
      <c r="F1155" s="21" t="s">
        <v>628</v>
      </c>
      <c r="G1155" s="36">
        <v>127.357609</v>
      </c>
      <c r="H1155" s="38">
        <v>400</v>
      </c>
      <c r="I1155" s="21" t="s">
        <v>749</v>
      </c>
      <c r="J1155" s="24">
        <v>1</v>
      </c>
      <c r="K1155" s="25" t="s">
        <v>751</v>
      </c>
    </row>
    <row r="1156" spans="2:16383">
      <c r="B1156" s="35">
        <f t="shared" si="4"/>
        <v>1153</v>
      </c>
      <c r="C1156" s="19" t="s">
        <v>1241</v>
      </c>
      <c r="D1156" s="20">
        <v>44866</v>
      </c>
      <c r="E1156" s="21" t="s">
        <v>1245</v>
      </c>
      <c r="F1156" s="21" t="s">
        <v>34</v>
      </c>
      <c r="G1156" s="36">
        <v>101.0309233296</v>
      </c>
      <c r="H1156" s="38">
        <v>308</v>
      </c>
      <c r="I1156" s="21" t="s">
        <v>834</v>
      </c>
      <c r="J1156" s="24">
        <v>0.7</v>
      </c>
      <c r="K1156" s="25" t="s">
        <v>751</v>
      </c>
    </row>
    <row r="1157" spans="2:16383">
      <c r="B1157" s="35">
        <f t="shared" si="4"/>
        <v>1154</v>
      </c>
      <c r="C1157" s="19" t="s">
        <v>1242</v>
      </c>
      <c r="D1157" s="20">
        <v>44866</v>
      </c>
      <c r="E1157" s="21" t="s">
        <v>1245</v>
      </c>
      <c r="F1157" s="21" t="s">
        <v>630</v>
      </c>
      <c r="G1157" s="36">
        <v>902.48839135895003</v>
      </c>
      <c r="H1157" s="38">
        <v>752</v>
      </c>
      <c r="I1157" s="21" t="s">
        <v>834</v>
      </c>
      <c r="J1157" s="24">
        <v>0.45</v>
      </c>
      <c r="K1157" s="25" t="s">
        <v>751</v>
      </c>
    </row>
    <row r="1158" spans="2:16383">
      <c r="B1158" s="35">
        <f t="shared" si="4"/>
        <v>1155</v>
      </c>
      <c r="C1158" s="19" t="s">
        <v>1195</v>
      </c>
      <c r="D1158" s="20">
        <v>44896</v>
      </c>
      <c r="E1158" s="21" t="s">
        <v>1245</v>
      </c>
      <c r="F1158" s="21" t="s">
        <v>630</v>
      </c>
      <c r="G1158" s="36">
        <v>-12.513488826400001</v>
      </c>
      <c r="H1158" s="38">
        <v>-66</v>
      </c>
      <c r="I1158" s="21" t="s">
        <v>1128</v>
      </c>
      <c r="J1158" s="24">
        <v>0.3</v>
      </c>
      <c r="K1158" s="25" t="s">
        <v>752</v>
      </c>
      <c r="L1158" s="35"/>
      <c r="M1158" s="19"/>
      <c r="N1158" s="20"/>
      <c r="O1158" s="21"/>
      <c r="P1158" s="21"/>
      <c r="Q1158" s="36"/>
      <c r="R1158" s="23"/>
      <c r="S1158" s="38"/>
      <c r="T1158" s="21"/>
      <c r="U1158" s="24"/>
      <c r="V1158" s="25"/>
      <c r="W1158" s="35"/>
      <c r="X1158" s="19"/>
      <c r="Y1158" s="20"/>
      <c r="Z1158" s="21"/>
      <c r="AA1158" s="21"/>
      <c r="AB1158" s="36"/>
      <c r="AC1158" s="23"/>
      <c r="AD1158" s="38"/>
      <c r="AE1158" s="21"/>
      <c r="AF1158" s="24"/>
      <c r="AG1158" s="25"/>
      <c r="AH1158" s="35"/>
      <c r="AI1158" s="19"/>
      <c r="AJ1158" s="20"/>
      <c r="AK1158" s="21"/>
      <c r="AL1158" s="21"/>
      <c r="AM1158" s="36"/>
      <c r="AN1158" s="23"/>
      <c r="AO1158" s="38"/>
      <c r="AP1158" s="21"/>
      <c r="AQ1158" s="24"/>
      <c r="AR1158" s="25"/>
      <c r="AS1158" s="35"/>
      <c r="AT1158" s="19"/>
      <c r="AU1158" s="20"/>
      <c r="AV1158" s="21"/>
      <c r="AW1158" s="21"/>
      <c r="AX1158" s="36"/>
      <c r="AY1158" s="23"/>
      <c r="AZ1158" s="38"/>
      <c r="BA1158" s="21"/>
      <c r="BB1158" s="24"/>
      <c r="BC1158" s="25"/>
      <c r="BD1158" s="35"/>
      <c r="BE1158" s="19"/>
      <c r="BF1158" s="20"/>
      <c r="BG1158" s="21"/>
      <c r="BH1158" s="21"/>
      <c r="BI1158" s="36"/>
      <c r="BJ1158" s="23"/>
      <c r="BK1158" s="38"/>
      <c r="BL1158" s="21"/>
      <c r="BM1158" s="24"/>
      <c r="BN1158" s="25"/>
      <c r="BO1158" s="35"/>
      <c r="BP1158" s="19"/>
      <c r="BQ1158" s="20"/>
      <c r="BR1158" s="21"/>
      <c r="BS1158" s="21"/>
      <c r="BT1158" s="36"/>
      <c r="BU1158" s="23"/>
      <c r="BV1158" s="38"/>
      <c r="BW1158" s="21"/>
      <c r="BX1158" s="24"/>
      <c r="BY1158" s="25"/>
      <c r="BZ1158" s="35"/>
      <c r="CA1158" s="19"/>
      <c r="CB1158" s="20"/>
      <c r="CC1158" s="21"/>
      <c r="CD1158" s="21"/>
      <c r="CE1158" s="36"/>
      <c r="CF1158" s="23"/>
      <c r="CG1158" s="38"/>
      <c r="CH1158" s="21"/>
      <c r="CI1158" s="24"/>
      <c r="CJ1158" s="25"/>
      <c r="CK1158" s="35"/>
      <c r="CL1158" s="19"/>
      <c r="CM1158" s="20"/>
      <c r="CN1158" s="21"/>
      <c r="CO1158" s="21"/>
      <c r="CP1158" s="36"/>
      <c r="CQ1158" s="23"/>
      <c r="CR1158" s="38"/>
      <c r="CS1158" s="21"/>
      <c r="CT1158" s="24"/>
      <c r="CU1158" s="25"/>
      <c r="CV1158" s="35"/>
      <c r="CW1158" s="19"/>
      <c r="CX1158" s="20"/>
      <c r="CY1158" s="21"/>
      <c r="CZ1158" s="21"/>
      <c r="DA1158" s="36"/>
      <c r="DB1158" s="23"/>
      <c r="DC1158" s="38"/>
      <c r="DD1158" s="21"/>
      <c r="DE1158" s="24"/>
      <c r="DF1158" s="25"/>
      <c r="DG1158" s="35"/>
      <c r="DH1158" s="19"/>
      <c r="DI1158" s="20"/>
      <c r="DJ1158" s="21"/>
      <c r="DK1158" s="21"/>
      <c r="DL1158" s="36"/>
      <c r="DM1158" s="23"/>
      <c r="DN1158" s="38"/>
      <c r="DO1158" s="21"/>
      <c r="DP1158" s="24"/>
      <c r="DQ1158" s="25"/>
      <c r="DR1158" s="35"/>
      <c r="DS1158" s="19"/>
      <c r="DT1158" s="20"/>
      <c r="DU1158" s="21"/>
      <c r="DV1158" s="21"/>
      <c r="DW1158" s="36"/>
      <c r="DX1158" s="23"/>
      <c r="DY1158" s="38"/>
      <c r="DZ1158" s="21"/>
      <c r="EA1158" s="24"/>
      <c r="EB1158" s="25"/>
      <c r="EC1158" s="35"/>
      <c r="ED1158" s="19"/>
      <c r="EE1158" s="20"/>
      <c r="EF1158" s="21"/>
      <c r="EG1158" s="21"/>
      <c r="EH1158" s="36"/>
      <c r="EI1158" s="23"/>
      <c r="EJ1158" s="38"/>
      <c r="EK1158" s="21"/>
      <c r="EL1158" s="24"/>
      <c r="EM1158" s="25"/>
      <c r="EN1158" s="35"/>
      <c r="EO1158" s="19"/>
      <c r="EP1158" s="20"/>
      <c r="EQ1158" s="21"/>
      <c r="ER1158" s="21"/>
      <c r="ES1158" s="36"/>
      <c r="ET1158" s="23"/>
      <c r="EU1158" s="38"/>
      <c r="EV1158" s="21"/>
      <c r="EW1158" s="24"/>
      <c r="EX1158" s="25"/>
      <c r="EY1158" s="35"/>
      <c r="EZ1158" s="19"/>
      <c r="FA1158" s="20"/>
      <c r="FB1158" s="21"/>
      <c r="FC1158" s="21"/>
      <c r="FD1158" s="36"/>
      <c r="FE1158" s="23"/>
      <c r="FF1158" s="38"/>
      <c r="FG1158" s="21"/>
      <c r="FH1158" s="24"/>
      <c r="FI1158" s="25"/>
      <c r="FJ1158" s="35"/>
      <c r="FK1158" s="19"/>
      <c r="FL1158" s="20"/>
      <c r="FM1158" s="21"/>
      <c r="FN1158" s="21"/>
      <c r="FO1158" s="36"/>
      <c r="FP1158" s="23"/>
      <c r="FQ1158" s="38"/>
      <c r="FR1158" s="21"/>
      <c r="FS1158" s="24"/>
      <c r="FT1158" s="25"/>
      <c r="FU1158" s="35"/>
      <c r="FV1158" s="19"/>
      <c r="FW1158" s="20"/>
      <c r="FX1158" s="21"/>
      <c r="FY1158" s="21"/>
      <c r="FZ1158" s="36"/>
      <c r="GA1158" s="23"/>
      <c r="GB1158" s="38"/>
      <c r="GC1158" s="21"/>
      <c r="GD1158" s="24"/>
      <c r="GE1158" s="25"/>
      <c r="GF1158" s="35"/>
      <c r="GG1158" s="19"/>
      <c r="GH1158" s="20"/>
      <c r="GI1158" s="21"/>
      <c r="GJ1158" s="21"/>
      <c r="GK1158" s="36"/>
      <c r="GL1158" s="23"/>
      <c r="GM1158" s="38"/>
      <c r="GN1158" s="21"/>
      <c r="GO1158" s="24"/>
      <c r="GP1158" s="25"/>
      <c r="GQ1158" s="35"/>
      <c r="GR1158" s="19"/>
      <c r="GS1158" s="20"/>
      <c r="GT1158" s="21"/>
      <c r="GU1158" s="21"/>
      <c r="GV1158" s="36"/>
      <c r="GW1158" s="23"/>
      <c r="GX1158" s="38"/>
      <c r="GY1158" s="21"/>
      <c r="GZ1158" s="24"/>
      <c r="HA1158" s="25"/>
      <c r="HB1158" s="35"/>
      <c r="HC1158" s="19"/>
      <c r="HD1158" s="20"/>
      <c r="HE1158" s="21"/>
      <c r="HF1158" s="21"/>
      <c r="HG1158" s="36"/>
      <c r="HH1158" s="23"/>
      <c r="HI1158" s="38"/>
      <c r="HJ1158" s="21"/>
      <c r="HK1158" s="24"/>
      <c r="HL1158" s="25"/>
      <c r="HM1158" s="35"/>
      <c r="HN1158" s="19"/>
      <c r="HO1158" s="20"/>
      <c r="HP1158" s="21"/>
      <c r="HQ1158" s="21"/>
      <c r="HR1158" s="36"/>
      <c r="HS1158" s="23"/>
      <c r="HT1158" s="38"/>
      <c r="HU1158" s="21"/>
      <c r="HV1158" s="24"/>
      <c r="HW1158" s="25"/>
      <c r="HX1158" s="35"/>
      <c r="HY1158" s="19"/>
      <c r="HZ1158" s="20"/>
      <c r="IA1158" s="21"/>
      <c r="IB1158" s="21"/>
      <c r="IC1158" s="36"/>
      <c r="ID1158" s="23"/>
      <c r="IE1158" s="38"/>
      <c r="IF1158" s="21"/>
      <c r="IG1158" s="24"/>
      <c r="IH1158" s="25"/>
      <c r="II1158" s="35"/>
      <c r="IJ1158" s="19"/>
      <c r="IK1158" s="20"/>
      <c r="IL1158" s="21"/>
      <c r="IM1158" s="21"/>
      <c r="IN1158" s="36"/>
      <c r="IO1158" s="23"/>
      <c r="IP1158" s="38"/>
      <c r="IQ1158" s="21"/>
      <c r="IR1158" s="24"/>
      <c r="IS1158" s="25"/>
      <c r="IT1158" s="35"/>
      <c r="IU1158" s="19"/>
      <c r="IV1158" s="20"/>
      <c r="IW1158" s="21"/>
      <c r="IX1158" s="21"/>
      <c r="IY1158" s="36"/>
      <c r="IZ1158" s="23"/>
      <c r="JA1158" s="38"/>
      <c r="JB1158" s="21"/>
      <c r="JC1158" s="24"/>
      <c r="JD1158" s="25"/>
      <c r="JE1158" s="35"/>
      <c r="JF1158" s="19"/>
      <c r="JG1158" s="20"/>
      <c r="JH1158" s="21"/>
      <c r="JI1158" s="21"/>
      <c r="JJ1158" s="36"/>
      <c r="JK1158" s="23"/>
      <c r="JL1158" s="38"/>
      <c r="JM1158" s="21"/>
      <c r="JN1158" s="24"/>
      <c r="JO1158" s="25"/>
      <c r="JP1158" s="35"/>
      <c r="JQ1158" s="19"/>
      <c r="JR1158" s="20"/>
      <c r="JS1158" s="21"/>
      <c r="JT1158" s="21"/>
      <c r="JU1158" s="36"/>
      <c r="JV1158" s="23"/>
      <c r="JW1158" s="38"/>
      <c r="JX1158" s="21"/>
      <c r="JY1158" s="24"/>
      <c r="JZ1158" s="25"/>
      <c r="KA1158" s="35"/>
      <c r="KB1158" s="19"/>
      <c r="KC1158" s="20"/>
      <c r="KD1158" s="21"/>
      <c r="KE1158" s="21"/>
      <c r="KF1158" s="36"/>
      <c r="KG1158" s="23"/>
      <c r="KH1158" s="38"/>
      <c r="KI1158" s="21"/>
      <c r="KJ1158" s="24"/>
      <c r="KK1158" s="25"/>
      <c r="KL1158" s="35"/>
      <c r="KM1158" s="19"/>
      <c r="KN1158" s="20"/>
      <c r="KO1158" s="21"/>
      <c r="KP1158" s="21"/>
      <c r="KQ1158" s="36"/>
      <c r="KR1158" s="23"/>
      <c r="KS1158" s="38"/>
      <c r="KT1158" s="21"/>
      <c r="KU1158" s="24"/>
      <c r="KV1158" s="25"/>
      <c r="KW1158" s="35"/>
      <c r="KX1158" s="19"/>
      <c r="KY1158" s="20"/>
      <c r="KZ1158" s="21"/>
      <c r="LA1158" s="21"/>
      <c r="LB1158" s="36"/>
      <c r="LC1158" s="23"/>
      <c r="LD1158" s="38"/>
      <c r="LE1158" s="21"/>
      <c r="LF1158" s="24"/>
      <c r="LG1158" s="25"/>
      <c r="LH1158" s="35"/>
      <c r="LI1158" s="19"/>
      <c r="LJ1158" s="20"/>
      <c r="LK1158" s="21"/>
      <c r="LL1158" s="21"/>
      <c r="LM1158" s="36"/>
      <c r="LN1158" s="23"/>
      <c r="LO1158" s="38"/>
      <c r="LP1158" s="21"/>
      <c r="LQ1158" s="24"/>
      <c r="LR1158" s="25"/>
      <c r="LS1158" s="35"/>
      <c r="LT1158" s="19"/>
      <c r="LU1158" s="20"/>
      <c r="LV1158" s="21"/>
      <c r="LW1158" s="21"/>
      <c r="LX1158" s="36"/>
      <c r="LY1158" s="23"/>
      <c r="LZ1158" s="38"/>
      <c r="MA1158" s="21"/>
      <c r="MB1158" s="24"/>
      <c r="MC1158" s="25"/>
      <c r="MD1158" s="35"/>
      <c r="ME1158" s="19"/>
      <c r="MF1158" s="20"/>
      <c r="MG1158" s="21"/>
      <c r="MH1158" s="21"/>
      <c r="MI1158" s="36"/>
      <c r="MJ1158" s="23"/>
      <c r="MK1158" s="38"/>
      <c r="ML1158" s="21"/>
      <c r="MM1158" s="24"/>
      <c r="MN1158" s="25"/>
      <c r="MO1158" s="35"/>
      <c r="MP1158" s="19"/>
      <c r="MQ1158" s="20"/>
      <c r="MR1158" s="21"/>
      <c r="MS1158" s="21"/>
      <c r="MT1158" s="36"/>
      <c r="MU1158" s="23"/>
      <c r="MV1158" s="38"/>
      <c r="MW1158" s="21"/>
      <c r="MX1158" s="24"/>
      <c r="MY1158" s="25"/>
      <c r="MZ1158" s="35"/>
      <c r="NA1158" s="19"/>
      <c r="NB1158" s="20"/>
      <c r="NC1158" s="21"/>
      <c r="ND1158" s="21"/>
      <c r="NE1158" s="36"/>
      <c r="NF1158" s="23"/>
      <c r="NG1158" s="38"/>
      <c r="NH1158" s="21"/>
      <c r="NI1158" s="24"/>
      <c r="NJ1158" s="25"/>
      <c r="NK1158" s="35"/>
      <c r="NL1158" s="19"/>
      <c r="NM1158" s="20"/>
      <c r="NN1158" s="21"/>
      <c r="NO1158" s="21"/>
      <c r="NP1158" s="36"/>
      <c r="NQ1158" s="23"/>
      <c r="NR1158" s="38"/>
      <c r="NS1158" s="21"/>
      <c r="NT1158" s="24"/>
      <c r="NU1158" s="25"/>
      <c r="NV1158" s="35"/>
      <c r="NW1158" s="19"/>
      <c r="NX1158" s="20"/>
      <c r="NY1158" s="21"/>
      <c r="NZ1158" s="21"/>
      <c r="OA1158" s="36"/>
      <c r="OB1158" s="23"/>
      <c r="OC1158" s="38"/>
      <c r="OD1158" s="21"/>
      <c r="OE1158" s="24"/>
      <c r="OF1158" s="25"/>
      <c r="OG1158" s="35"/>
      <c r="OH1158" s="19"/>
      <c r="OI1158" s="20"/>
      <c r="OJ1158" s="21"/>
      <c r="OK1158" s="21"/>
      <c r="OL1158" s="36"/>
      <c r="OM1158" s="23"/>
      <c r="ON1158" s="38"/>
      <c r="OO1158" s="21"/>
      <c r="OP1158" s="24"/>
      <c r="OQ1158" s="25"/>
      <c r="OR1158" s="35"/>
      <c r="OS1158" s="19"/>
      <c r="OT1158" s="20"/>
      <c r="OU1158" s="21"/>
      <c r="OV1158" s="21"/>
      <c r="OW1158" s="36"/>
      <c r="OX1158" s="23"/>
      <c r="OY1158" s="38"/>
      <c r="OZ1158" s="21"/>
      <c r="PA1158" s="24"/>
      <c r="PB1158" s="25"/>
      <c r="PC1158" s="35"/>
      <c r="PD1158" s="19"/>
      <c r="PE1158" s="20"/>
      <c r="PF1158" s="21"/>
      <c r="PG1158" s="21"/>
      <c r="PH1158" s="36"/>
      <c r="PI1158" s="23"/>
      <c r="PJ1158" s="38"/>
      <c r="PK1158" s="21"/>
      <c r="PL1158" s="24"/>
      <c r="PM1158" s="25"/>
      <c r="PN1158" s="35"/>
      <c r="PO1158" s="19"/>
      <c r="PP1158" s="20"/>
      <c r="PQ1158" s="21"/>
      <c r="PR1158" s="21"/>
      <c r="PS1158" s="36"/>
      <c r="PT1158" s="23"/>
      <c r="PU1158" s="38"/>
      <c r="PV1158" s="21"/>
      <c r="PW1158" s="24"/>
      <c r="PX1158" s="25"/>
      <c r="PY1158" s="35"/>
      <c r="PZ1158" s="19"/>
      <c r="QA1158" s="20"/>
      <c r="QB1158" s="21"/>
      <c r="QC1158" s="21"/>
      <c r="QD1158" s="36"/>
      <c r="QE1158" s="23"/>
      <c r="QF1158" s="38"/>
      <c r="QG1158" s="21"/>
      <c r="QH1158" s="24"/>
      <c r="QI1158" s="25"/>
      <c r="QJ1158" s="35"/>
      <c r="QK1158" s="19"/>
      <c r="QL1158" s="20"/>
      <c r="QM1158" s="21"/>
      <c r="QN1158" s="21"/>
      <c r="QO1158" s="36"/>
      <c r="QP1158" s="23"/>
      <c r="QQ1158" s="38"/>
      <c r="QR1158" s="21"/>
      <c r="QS1158" s="24"/>
      <c r="QT1158" s="25"/>
      <c r="QU1158" s="35"/>
      <c r="QV1158" s="19"/>
      <c r="QW1158" s="20"/>
      <c r="QX1158" s="21"/>
      <c r="QY1158" s="21"/>
      <c r="QZ1158" s="36"/>
      <c r="RA1158" s="23"/>
      <c r="RB1158" s="38"/>
      <c r="RC1158" s="21"/>
      <c r="RD1158" s="24"/>
      <c r="RE1158" s="25"/>
      <c r="RF1158" s="35"/>
      <c r="RG1158" s="19"/>
      <c r="RH1158" s="20"/>
      <c r="RI1158" s="21"/>
      <c r="RJ1158" s="21"/>
      <c r="RK1158" s="36"/>
      <c r="RL1158" s="23"/>
      <c r="RM1158" s="38"/>
      <c r="RN1158" s="21"/>
      <c r="RO1158" s="24"/>
      <c r="RP1158" s="25"/>
      <c r="RQ1158" s="35"/>
      <c r="RR1158" s="19"/>
      <c r="RS1158" s="20"/>
      <c r="RT1158" s="21"/>
      <c r="RU1158" s="21"/>
      <c r="RV1158" s="36"/>
      <c r="RW1158" s="23"/>
      <c r="RX1158" s="38"/>
      <c r="RY1158" s="21"/>
      <c r="RZ1158" s="24"/>
      <c r="SA1158" s="25"/>
      <c r="SB1158" s="35"/>
      <c r="SC1158" s="19"/>
      <c r="SD1158" s="20"/>
      <c r="SE1158" s="21"/>
      <c r="SF1158" s="21"/>
      <c r="SG1158" s="36"/>
      <c r="SH1158" s="23"/>
      <c r="SI1158" s="38"/>
      <c r="SJ1158" s="21"/>
      <c r="SK1158" s="24"/>
      <c r="SL1158" s="25"/>
      <c r="SM1158" s="35"/>
      <c r="SN1158" s="19"/>
      <c r="SO1158" s="20"/>
      <c r="SP1158" s="21"/>
      <c r="SQ1158" s="21"/>
      <c r="SR1158" s="36"/>
      <c r="SS1158" s="23"/>
      <c r="ST1158" s="38"/>
      <c r="SU1158" s="21"/>
      <c r="SV1158" s="24"/>
      <c r="SW1158" s="25"/>
      <c r="SX1158" s="35"/>
      <c r="SY1158" s="19"/>
      <c r="SZ1158" s="20"/>
      <c r="TA1158" s="21"/>
      <c r="TB1158" s="21"/>
      <c r="TC1158" s="36"/>
      <c r="TD1158" s="23"/>
      <c r="TE1158" s="38"/>
      <c r="TF1158" s="21"/>
      <c r="TG1158" s="24"/>
      <c r="TH1158" s="25"/>
      <c r="TI1158" s="35"/>
      <c r="TJ1158" s="19"/>
      <c r="TK1158" s="20"/>
      <c r="TL1158" s="21"/>
      <c r="TM1158" s="21"/>
      <c r="TN1158" s="36"/>
      <c r="TO1158" s="23"/>
      <c r="TP1158" s="38"/>
      <c r="TQ1158" s="21"/>
      <c r="TR1158" s="24"/>
      <c r="TS1158" s="25"/>
      <c r="TT1158" s="35"/>
      <c r="TU1158" s="19"/>
      <c r="TV1158" s="20"/>
      <c r="TW1158" s="21"/>
      <c r="TX1158" s="21"/>
      <c r="TY1158" s="36"/>
      <c r="TZ1158" s="23"/>
      <c r="UA1158" s="38"/>
      <c r="UB1158" s="21"/>
      <c r="UC1158" s="24"/>
      <c r="UD1158" s="25"/>
      <c r="UE1158" s="35"/>
      <c r="UF1158" s="19"/>
      <c r="UG1158" s="20"/>
      <c r="UH1158" s="21"/>
      <c r="UI1158" s="21"/>
      <c r="UJ1158" s="36"/>
      <c r="UK1158" s="23"/>
      <c r="UL1158" s="38"/>
      <c r="UM1158" s="21"/>
      <c r="UN1158" s="24"/>
      <c r="UO1158" s="25"/>
      <c r="UP1158" s="35"/>
      <c r="UQ1158" s="19"/>
      <c r="UR1158" s="20"/>
      <c r="US1158" s="21"/>
      <c r="UT1158" s="21"/>
      <c r="UU1158" s="36"/>
      <c r="UV1158" s="23"/>
      <c r="UW1158" s="38"/>
      <c r="UX1158" s="21"/>
      <c r="UY1158" s="24"/>
      <c r="UZ1158" s="25"/>
      <c r="VA1158" s="35"/>
      <c r="VB1158" s="19"/>
      <c r="VC1158" s="20"/>
      <c r="VD1158" s="21"/>
      <c r="VE1158" s="21"/>
      <c r="VF1158" s="36"/>
      <c r="VG1158" s="23"/>
      <c r="VH1158" s="38"/>
      <c r="VI1158" s="21"/>
      <c r="VJ1158" s="24"/>
      <c r="VK1158" s="25"/>
      <c r="VL1158" s="35"/>
      <c r="VM1158" s="19"/>
      <c r="VN1158" s="20"/>
      <c r="VO1158" s="21"/>
      <c r="VP1158" s="21"/>
      <c r="VQ1158" s="36"/>
      <c r="VR1158" s="23"/>
      <c r="VS1158" s="38"/>
      <c r="VT1158" s="21"/>
      <c r="VU1158" s="24"/>
      <c r="VV1158" s="25"/>
      <c r="VW1158" s="35"/>
      <c r="VX1158" s="19"/>
      <c r="VY1158" s="20"/>
      <c r="VZ1158" s="21"/>
      <c r="WA1158" s="21"/>
      <c r="WB1158" s="36"/>
      <c r="WC1158" s="23"/>
      <c r="WD1158" s="38"/>
      <c r="WE1158" s="21"/>
      <c r="WF1158" s="24"/>
      <c r="WG1158" s="25"/>
      <c r="WH1158" s="35"/>
      <c r="WI1158" s="19"/>
      <c r="WJ1158" s="20"/>
      <c r="WK1158" s="21"/>
      <c r="WL1158" s="21"/>
      <c r="WM1158" s="36"/>
      <c r="WN1158" s="23"/>
      <c r="WO1158" s="38"/>
      <c r="WP1158" s="21"/>
      <c r="WQ1158" s="24"/>
      <c r="WR1158" s="25"/>
      <c r="WS1158" s="35"/>
      <c r="WT1158" s="19"/>
      <c r="WU1158" s="20"/>
      <c r="WV1158" s="21"/>
      <c r="WW1158" s="21"/>
      <c r="WX1158" s="36"/>
      <c r="WY1158" s="23"/>
      <c r="WZ1158" s="38"/>
      <c r="XA1158" s="21"/>
      <c r="XB1158" s="24"/>
      <c r="XC1158" s="25"/>
      <c r="XD1158" s="35"/>
      <c r="XE1158" s="19"/>
      <c r="XF1158" s="20"/>
      <c r="XG1158" s="21"/>
      <c r="XH1158" s="21"/>
      <c r="XI1158" s="36"/>
      <c r="XJ1158" s="23"/>
      <c r="XK1158" s="38"/>
      <c r="XL1158" s="21"/>
      <c r="XM1158" s="24"/>
      <c r="XN1158" s="25"/>
      <c r="XO1158" s="35"/>
      <c r="XP1158" s="19"/>
      <c r="XQ1158" s="20"/>
      <c r="XR1158" s="21"/>
      <c r="XS1158" s="21"/>
      <c r="XT1158" s="36"/>
      <c r="XU1158" s="23"/>
      <c r="XV1158" s="38"/>
      <c r="XW1158" s="21"/>
      <c r="XX1158" s="24"/>
      <c r="XY1158" s="25"/>
      <c r="XZ1158" s="35"/>
      <c r="YA1158" s="19"/>
      <c r="YB1158" s="20"/>
      <c r="YC1158" s="21"/>
      <c r="YD1158" s="21"/>
      <c r="YE1158" s="36"/>
      <c r="YF1158" s="23"/>
      <c r="YG1158" s="38"/>
      <c r="YH1158" s="21"/>
      <c r="YI1158" s="24"/>
      <c r="YJ1158" s="25"/>
      <c r="YK1158" s="35"/>
      <c r="YL1158" s="19"/>
      <c r="YM1158" s="20"/>
      <c r="YN1158" s="21"/>
      <c r="YO1158" s="21"/>
      <c r="YP1158" s="36"/>
      <c r="YQ1158" s="23"/>
      <c r="YR1158" s="38"/>
      <c r="YS1158" s="21"/>
      <c r="YT1158" s="24"/>
      <c r="YU1158" s="25"/>
      <c r="YV1158" s="35"/>
      <c r="YW1158" s="19"/>
      <c r="YX1158" s="20"/>
      <c r="YY1158" s="21"/>
      <c r="YZ1158" s="21"/>
      <c r="ZA1158" s="36"/>
      <c r="ZB1158" s="23"/>
      <c r="ZC1158" s="38"/>
      <c r="ZD1158" s="21"/>
      <c r="ZE1158" s="24"/>
      <c r="ZF1158" s="25"/>
      <c r="ZG1158" s="35"/>
      <c r="ZH1158" s="19"/>
      <c r="ZI1158" s="20"/>
      <c r="ZJ1158" s="21"/>
      <c r="ZK1158" s="21"/>
      <c r="ZL1158" s="36"/>
      <c r="ZM1158" s="23"/>
      <c r="ZN1158" s="38"/>
      <c r="ZO1158" s="21"/>
      <c r="ZP1158" s="24"/>
      <c r="ZQ1158" s="25"/>
      <c r="ZR1158" s="35"/>
      <c r="ZS1158" s="19"/>
      <c r="ZT1158" s="20"/>
      <c r="ZU1158" s="21"/>
      <c r="ZV1158" s="21"/>
      <c r="ZW1158" s="36"/>
      <c r="ZX1158" s="23"/>
      <c r="ZY1158" s="38"/>
      <c r="ZZ1158" s="21"/>
      <c r="AAA1158" s="24"/>
      <c r="AAB1158" s="25"/>
      <c r="AAC1158" s="35"/>
      <c r="AAD1158" s="19"/>
      <c r="AAE1158" s="20"/>
      <c r="AAF1158" s="21"/>
      <c r="AAG1158" s="21"/>
      <c r="AAH1158" s="36"/>
      <c r="AAI1158" s="23"/>
      <c r="AAJ1158" s="38"/>
      <c r="AAK1158" s="21"/>
      <c r="AAL1158" s="24"/>
      <c r="AAM1158" s="25"/>
      <c r="AAN1158" s="35"/>
      <c r="AAO1158" s="19"/>
      <c r="AAP1158" s="20"/>
      <c r="AAQ1158" s="21"/>
      <c r="AAR1158" s="21"/>
      <c r="AAS1158" s="36"/>
      <c r="AAT1158" s="23"/>
      <c r="AAU1158" s="38"/>
      <c r="AAV1158" s="21"/>
      <c r="AAW1158" s="24"/>
      <c r="AAX1158" s="25"/>
      <c r="AAY1158" s="35"/>
      <c r="AAZ1158" s="19"/>
      <c r="ABA1158" s="20"/>
      <c r="ABB1158" s="21"/>
      <c r="ABC1158" s="21"/>
      <c r="ABD1158" s="36"/>
      <c r="ABE1158" s="23"/>
      <c r="ABF1158" s="38"/>
      <c r="ABG1158" s="21"/>
      <c r="ABH1158" s="24"/>
      <c r="ABI1158" s="25"/>
      <c r="ABJ1158" s="35"/>
      <c r="ABK1158" s="19"/>
      <c r="ABL1158" s="20"/>
      <c r="ABM1158" s="21"/>
      <c r="ABN1158" s="21"/>
      <c r="ABO1158" s="36"/>
      <c r="ABP1158" s="23"/>
      <c r="ABQ1158" s="38"/>
      <c r="ABR1158" s="21"/>
      <c r="ABS1158" s="24"/>
      <c r="ABT1158" s="25"/>
      <c r="ABU1158" s="35"/>
      <c r="ABV1158" s="19"/>
      <c r="ABW1158" s="20"/>
      <c r="ABX1158" s="21"/>
      <c r="ABY1158" s="21"/>
      <c r="ABZ1158" s="36"/>
      <c r="ACA1158" s="23"/>
      <c r="ACB1158" s="38"/>
      <c r="ACC1158" s="21"/>
      <c r="ACD1158" s="24"/>
      <c r="ACE1158" s="25"/>
      <c r="ACF1158" s="35"/>
      <c r="ACG1158" s="19"/>
      <c r="ACH1158" s="20"/>
      <c r="ACI1158" s="21"/>
      <c r="ACJ1158" s="21"/>
      <c r="ACK1158" s="36"/>
      <c r="ACL1158" s="23"/>
      <c r="ACM1158" s="38"/>
      <c r="ACN1158" s="21"/>
      <c r="ACO1158" s="24"/>
      <c r="ACP1158" s="25"/>
      <c r="ACQ1158" s="35"/>
      <c r="ACR1158" s="19"/>
      <c r="ACS1158" s="20"/>
      <c r="ACT1158" s="21"/>
      <c r="ACU1158" s="21"/>
      <c r="ACV1158" s="36"/>
      <c r="ACW1158" s="23"/>
      <c r="ACX1158" s="38"/>
      <c r="ACY1158" s="21"/>
      <c r="ACZ1158" s="24"/>
      <c r="ADA1158" s="25"/>
      <c r="ADB1158" s="35"/>
      <c r="ADC1158" s="19"/>
      <c r="ADD1158" s="20"/>
      <c r="ADE1158" s="21"/>
      <c r="ADF1158" s="21"/>
      <c r="ADG1158" s="36"/>
      <c r="ADH1158" s="23"/>
      <c r="ADI1158" s="38"/>
      <c r="ADJ1158" s="21"/>
      <c r="ADK1158" s="24"/>
      <c r="ADL1158" s="25"/>
      <c r="ADM1158" s="35"/>
      <c r="ADN1158" s="19"/>
      <c r="ADO1158" s="20"/>
      <c r="ADP1158" s="21"/>
      <c r="ADQ1158" s="21"/>
      <c r="ADR1158" s="36"/>
      <c r="ADS1158" s="23"/>
      <c r="ADT1158" s="38"/>
      <c r="ADU1158" s="21"/>
      <c r="ADV1158" s="24"/>
      <c r="ADW1158" s="25"/>
      <c r="ADX1158" s="35"/>
      <c r="ADY1158" s="19"/>
      <c r="ADZ1158" s="20"/>
      <c r="AEA1158" s="21"/>
      <c r="AEB1158" s="21"/>
      <c r="AEC1158" s="36"/>
      <c r="AED1158" s="23"/>
      <c r="AEE1158" s="38"/>
      <c r="AEF1158" s="21"/>
      <c r="AEG1158" s="24"/>
      <c r="AEH1158" s="25"/>
      <c r="AEI1158" s="35"/>
      <c r="AEJ1158" s="19"/>
      <c r="AEK1158" s="20"/>
      <c r="AEL1158" s="21"/>
      <c r="AEM1158" s="21"/>
      <c r="AEN1158" s="36"/>
      <c r="AEO1158" s="23"/>
      <c r="AEP1158" s="38"/>
      <c r="AEQ1158" s="21"/>
      <c r="AER1158" s="24"/>
      <c r="AES1158" s="25"/>
      <c r="AET1158" s="35"/>
      <c r="AEU1158" s="19"/>
      <c r="AEV1158" s="20"/>
      <c r="AEW1158" s="21"/>
      <c r="AEX1158" s="21"/>
      <c r="AEY1158" s="36"/>
      <c r="AEZ1158" s="23"/>
      <c r="AFA1158" s="38"/>
      <c r="AFB1158" s="21"/>
      <c r="AFC1158" s="24"/>
      <c r="AFD1158" s="25"/>
      <c r="AFE1158" s="35"/>
      <c r="AFF1158" s="19"/>
      <c r="AFG1158" s="20"/>
      <c r="AFH1158" s="21"/>
      <c r="AFI1158" s="21"/>
      <c r="AFJ1158" s="36"/>
      <c r="AFK1158" s="23"/>
      <c r="AFL1158" s="38"/>
      <c r="AFM1158" s="21"/>
      <c r="AFN1158" s="24"/>
      <c r="AFO1158" s="25"/>
      <c r="AFP1158" s="35"/>
      <c r="AFQ1158" s="19"/>
      <c r="AFR1158" s="20"/>
      <c r="AFS1158" s="21"/>
      <c r="AFT1158" s="21"/>
      <c r="AFU1158" s="36"/>
      <c r="AFV1158" s="23"/>
      <c r="AFW1158" s="38"/>
      <c r="AFX1158" s="21"/>
      <c r="AFY1158" s="24"/>
      <c r="AFZ1158" s="25"/>
      <c r="AGA1158" s="35"/>
      <c r="AGB1158" s="19"/>
      <c r="AGC1158" s="20"/>
      <c r="AGD1158" s="21"/>
      <c r="AGE1158" s="21"/>
      <c r="AGF1158" s="36"/>
      <c r="AGG1158" s="23"/>
      <c r="AGH1158" s="38"/>
      <c r="AGI1158" s="21"/>
      <c r="AGJ1158" s="24"/>
      <c r="AGK1158" s="25"/>
      <c r="AGL1158" s="35"/>
      <c r="AGM1158" s="19"/>
      <c r="AGN1158" s="20"/>
      <c r="AGO1158" s="21"/>
      <c r="AGP1158" s="21"/>
      <c r="AGQ1158" s="36"/>
      <c r="AGR1158" s="23"/>
      <c r="AGS1158" s="38"/>
      <c r="AGT1158" s="21"/>
      <c r="AGU1158" s="24"/>
      <c r="AGV1158" s="25"/>
      <c r="AGW1158" s="35"/>
      <c r="AGX1158" s="19"/>
      <c r="AGY1158" s="20"/>
      <c r="AGZ1158" s="21"/>
      <c r="AHA1158" s="21"/>
      <c r="AHB1158" s="36"/>
      <c r="AHC1158" s="23"/>
      <c r="AHD1158" s="38"/>
      <c r="AHE1158" s="21"/>
      <c r="AHF1158" s="24"/>
      <c r="AHG1158" s="25"/>
      <c r="AHH1158" s="35"/>
      <c r="AHI1158" s="19"/>
      <c r="AHJ1158" s="20"/>
      <c r="AHK1158" s="21"/>
      <c r="AHL1158" s="21"/>
      <c r="AHM1158" s="36"/>
      <c r="AHN1158" s="23"/>
      <c r="AHO1158" s="38"/>
      <c r="AHP1158" s="21"/>
      <c r="AHQ1158" s="24"/>
      <c r="AHR1158" s="25"/>
      <c r="AHS1158" s="35"/>
      <c r="AHT1158" s="19"/>
      <c r="AHU1158" s="20"/>
      <c r="AHV1158" s="21"/>
      <c r="AHW1158" s="21"/>
      <c r="AHX1158" s="36"/>
      <c r="AHY1158" s="23"/>
      <c r="AHZ1158" s="38"/>
      <c r="AIA1158" s="21"/>
      <c r="AIB1158" s="24"/>
      <c r="AIC1158" s="25"/>
      <c r="AID1158" s="35"/>
      <c r="AIE1158" s="19"/>
      <c r="AIF1158" s="20"/>
      <c r="AIG1158" s="21"/>
      <c r="AIH1158" s="21"/>
      <c r="AII1158" s="36"/>
      <c r="AIJ1158" s="23"/>
      <c r="AIK1158" s="38"/>
      <c r="AIL1158" s="21"/>
      <c r="AIM1158" s="24"/>
      <c r="AIN1158" s="25"/>
      <c r="AIO1158" s="35"/>
      <c r="AIP1158" s="19"/>
      <c r="AIQ1158" s="20"/>
      <c r="AIR1158" s="21"/>
      <c r="AIS1158" s="21"/>
      <c r="AIT1158" s="36"/>
      <c r="AIU1158" s="23"/>
      <c r="AIV1158" s="38"/>
      <c r="AIW1158" s="21"/>
      <c r="AIX1158" s="24"/>
      <c r="AIY1158" s="25"/>
      <c r="AIZ1158" s="35"/>
      <c r="AJA1158" s="19"/>
      <c r="AJB1158" s="20"/>
      <c r="AJC1158" s="21"/>
      <c r="AJD1158" s="21"/>
      <c r="AJE1158" s="36"/>
      <c r="AJF1158" s="23"/>
      <c r="AJG1158" s="38"/>
      <c r="AJH1158" s="21"/>
      <c r="AJI1158" s="24"/>
      <c r="AJJ1158" s="25"/>
      <c r="AJK1158" s="35"/>
      <c r="AJL1158" s="19"/>
      <c r="AJM1158" s="20"/>
      <c r="AJN1158" s="21"/>
      <c r="AJO1158" s="21"/>
      <c r="AJP1158" s="36"/>
      <c r="AJQ1158" s="23"/>
      <c r="AJR1158" s="38"/>
      <c r="AJS1158" s="21"/>
      <c r="AJT1158" s="24"/>
      <c r="AJU1158" s="25"/>
      <c r="AJV1158" s="35"/>
      <c r="AJW1158" s="19"/>
      <c r="AJX1158" s="20"/>
      <c r="AJY1158" s="21"/>
      <c r="AJZ1158" s="21"/>
      <c r="AKA1158" s="36"/>
      <c r="AKB1158" s="23"/>
      <c r="AKC1158" s="38"/>
      <c r="AKD1158" s="21"/>
      <c r="AKE1158" s="24"/>
      <c r="AKF1158" s="25"/>
      <c r="AKG1158" s="35"/>
      <c r="AKH1158" s="19"/>
      <c r="AKI1158" s="20"/>
      <c r="AKJ1158" s="21"/>
      <c r="AKK1158" s="21"/>
      <c r="AKL1158" s="36"/>
      <c r="AKM1158" s="23"/>
      <c r="AKN1158" s="38"/>
      <c r="AKO1158" s="21"/>
      <c r="AKP1158" s="24"/>
      <c r="AKQ1158" s="25"/>
      <c r="AKR1158" s="35"/>
      <c r="AKS1158" s="19"/>
      <c r="AKT1158" s="20"/>
      <c r="AKU1158" s="21"/>
      <c r="AKV1158" s="21"/>
      <c r="AKW1158" s="36"/>
      <c r="AKX1158" s="23"/>
      <c r="AKY1158" s="38"/>
      <c r="AKZ1158" s="21"/>
      <c r="ALA1158" s="24"/>
      <c r="ALB1158" s="25"/>
      <c r="ALC1158" s="35"/>
      <c r="ALD1158" s="19"/>
      <c r="ALE1158" s="20"/>
      <c r="ALF1158" s="21"/>
      <c r="ALG1158" s="21"/>
      <c r="ALH1158" s="36"/>
      <c r="ALI1158" s="23"/>
      <c r="ALJ1158" s="38"/>
      <c r="ALK1158" s="21"/>
      <c r="ALL1158" s="24"/>
      <c r="ALM1158" s="25"/>
      <c r="ALN1158" s="35"/>
      <c r="ALO1158" s="19"/>
      <c r="ALP1158" s="20"/>
      <c r="ALQ1158" s="21"/>
      <c r="ALR1158" s="21"/>
      <c r="ALS1158" s="36"/>
      <c r="ALT1158" s="23"/>
      <c r="ALU1158" s="38"/>
      <c r="ALV1158" s="21"/>
      <c r="ALW1158" s="24"/>
      <c r="ALX1158" s="25"/>
      <c r="ALY1158" s="35"/>
      <c r="ALZ1158" s="19"/>
      <c r="AMA1158" s="20"/>
      <c r="AMB1158" s="21"/>
      <c r="AMC1158" s="21"/>
      <c r="AMD1158" s="36"/>
      <c r="AME1158" s="23"/>
      <c r="AMF1158" s="38"/>
      <c r="AMG1158" s="21"/>
      <c r="AMH1158" s="24"/>
      <c r="AMI1158" s="25"/>
      <c r="AMJ1158" s="35"/>
      <c r="AMK1158" s="19"/>
      <c r="AML1158" s="20"/>
      <c r="AMM1158" s="21"/>
      <c r="AMN1158" s="21"/>
      <c r="AMO1158" s="36"/>
      <c r="AMP1158" s="23"/>
      <c r="AMQ1158" s="38"/>
      <c r="AMR1158" s="21"/>
      <c r="AMS1158" s="24"/>
      <c r="AMT1158" s="25"/>
      <c r="AMU1158" s="35"/>
      <c r="AMV1158" s="19"/>
      <c r="AMW1158" s="20"/>
      <c r="AMX1158" s="21"/>
      <c r="AMY1158" s="21"/>
      <c r="AMZ1158" s="36"/>
      <c r="ANA1158" s="23"/>
      <c r="ANB1158" s="38"/>
      <c r="ANC1158" s="21"/>
      <c r="AND1158" s="24"/>
      <c r="ANE1158" s="25"/>
      <c r="ANF1158" s="35"/>
      <c r="ANG1158" s="19"/>
      <c r="ANH1158" s="20"/>
      <c r="ANI1158" s="21"/>
      <c r="ANJ1158" s="21"/>
      <c r="ANK1158" s="36"/>
      <c r="ANL1158" s="23"/>
      <c r="ANM1158" s="38"/>
      <c r="ANN1158" s="21"/>
      <c r="ANO1158" s="24"/>
      <c r="ANP1158" s="25"/>
      <c r="ANQ1158" s="35"/>
      <c r="ANR1158" s="19"/>
      <c r="ANS1158" s="20"/>
      <c r="ANT1158" s="21"/>
      <c r="ANU1158" s="21"/>
      <c r="ANV1158" s="36"/>
      <c r="ANW1158" s="23"/>
      <c r="ANX1158" s="38"/>
      <c r="ANY1158" s="21"/>
      <c r="ANZ1158" s="24"/>
      <c r="AOA1158" s="25"/>
      <c r="AOB1158" s="35"/>
      <c r="AOC1158" s="19"/>
      <c r="AOD1158" s="20"/>
      <c r="AOE1158" s="21"/>
      <c r="AOF1158" s="21"/>
      <c r="AOG1158" s="36"/>
      <c r="AOH1158" s="23"/>
      <c r="AOI1158" s="38"/>
      <c r="AOJ1158" s="21"/>
      <c r="AOK1158" s="24"/>
      <c r="AOL1158" s="25"/>
      <c r="AOM1158" s="35"/>
      <c r="AON1158" s="19"/>
      <c r="AOO1158" s="20"/>
      <c r="AOP1158" s="21"/>
      <c r="AOQ1158" s="21"/>
      <c r="AOR1158" s="36"/>
      <c r="AOS1158" s="23"/>
      <c r="AOT1158" s="38"/>
      <c r="AOU1158" s="21"/>
      <c r="AOV1158" s="24"/>
      <c r="AOW1158" s="25"/>
      <c r="AOX1158" s="35"/>
      <c r="AOY1158" s="19"/>
      <c r="AOZ1158" s="20"/>
      <c r="APA1158" s="21"/>
      <c r="APB1158" s="21"/>
      <c r="APC1158" s="36"/>
      <c r="APD1158" s="23"/>
      <c r="APE1158" s="38"/>
      <c r="APF1158" s="21"/>
      <c r="APG1158" s="24"/>
      <c r="APH1158" s="25"/>
      <c r="API1158" s="35"/>
      <c r="APJ1158" s="19"/>
      <c r="APK1158" s="20"/>
      <c r="APL1158" s="21"/>
      <c r="APM1158" s="21"/>
      <c r="APN1158" s="36"/>
      <c r="APO1158" s="23"/>
      <c r="APP1158" s="38"/>
      <c r="APQ1158" s="21"/>
      <c r="APR1158" s="24"/>
      <c r="APS1158" s="25"/>
      <c r="APT1158" s="35"/>
      <c r="APU1158" s="19"/>
      <c r="APV1158" s="20"/>
      <c r="APW1158" s="21"/>
      <c r="APX1158" s="21"/>
      <c r="APY1158" s="36"/>
      <c r="APZ1158" s="23"/>
      <c r="AQA1158" s="38"/>
      <c r="AQB1158" s="21"/>
      <c r="AQC1158" s="24"/>
      <c r="AQD1158" s="25"/>
      <c r="AQE1158" s="35"/>
      <c r="AQF1158" s="19"/>
      <c r="AQG1158" s="20"/>
      <c r="AQH1158" s="21"/>
      <c r="AQI1158" s="21"/>
      <c r="AQJ1158" s="36"/>
      <c r="AQK1158" s="23"/>
      <c r="AQL1158" s="38"/>
      <c r="AQM1158" s="21"/>
      <c r="AQN1158" s="24"/>
      <c r="AQO1158" s="25"/>
      <c r="AQP1158" s="35"/>
      <c r="AQQ1158" s="19"/>
      <c r="AQR1158" s="20"/>
      <c r="AQS1158" s="21"/>
      <c r="AQT1158" s="21"/>
      <c r="AQU1158" s="36"/>
      <c r="AQV1158" s="23"/>
      <c r="AQW1158" s="38"/>
      <c r="AQX1158" s="21"/>
      <c r="AQY1158" s="24"/>
      <c r="AQZ1158" s="25"/>
      <c r="ARA1158" s="35"/>
      <c r="ARB1158" s="19"/>
      <c r="ARC1158" s="20"/>
      <c r="ARD1158" s="21"/>
      <c r="ARE1158" s="21"/>
      <c r="ARF1158" s="36"/>
      <c r="ARG1158" s="23"/>
      <c r="ARH1158" s="38"/>
      <c r="ARI1158" s="21"/>
      <c r="ARJ1158" s="24"/>
      <c r="ARK1158" s="25"/>
      <c r="ARL1158" s="35"/>
      <c r="ARM1158" s="19"/>
      <c r="ARN1158" s="20"/>
      <c r="ARO1158" s="21"/>
      <c r="ARP1158" s="21"/>
      <c r="ARQ1158" s="36"/>
      <c r="ARR1158" s="23"/>
      <c r="ARS1158" s="38"/>
      <c r="ART1158" s="21"/>
      <c r="ARU1158" s="24"/>
      <c r="ARV1158" s="25"/>
      <c r="ARW1158" s="35"/>
      <c r="ARX1158" s="19"/>
      <c r="ARY1158" s="20"/>
      <c r="ARZ1158" s="21"/>
      <c r="ASA1158" s="21"/>
      <c r="ASB1158" s="36"/>
      <c r="ASC1158" s="23"/>
      <c r="ASD1158" s="38"/>
      <c r="ASE1158" s="21"/>
      <c r="ASF1158" s="24"/>
      <c r="ASG1158" s="25"/>
      <c r="ASH1158" s="35"/>
      <c r="ASI1158" s="19"/>
      <c r="ASJ1158" s="20"/>
      <c r="ASK1158" s="21"/>
      <c r="ASL1158" s="21"/>
      <c r="ASM1158" s="36"/>
      <c r="ASN1158" s="23"/>
      <c r="ASO1158" s="38"/>
      <c r="ASP1158" s="21"/>
      <c r="ASQ1158" s="24"/>
      <c r="ASR1158" s="25"/>
      <c r="ASS1158" s="35"/>
      <c r="AST1158" s="19"/>
      <c r="ASU1158" s="20"/>
      <c r="ASV1158" s="21"/>
      <c r="ASW1158" s="21"/>
      <c r="ASX1158" s="36"/>
      <c r="ASY1158" s="23"/>
      <c r="ASZ1158" s="38"/>
      <c r="ATA1158" s="21"/>
      <c r="ATB1158" s="24"/>
      <c r="ATC1158" s="25"/>
      <c r="ATD1158" s="35"/>
      <c r="ATE1158" s="19"/>
      <c r="ATF1158" s="20"/>
      <c r="ATG1158" s="21"/>
      <c r="ATH1158" s="21"/>
      <c r="ATI1158" s="36"/>
      <c r="ATJ1158" s="23"/>
      <c r="ATK1158" s="38"/>
      <c r="ATL1158" s="21"/>
      <c r="ATM1158" s="24"/>
      <c r="ATN1158" s="25"/>
      <c r="ATO1158" s="35"/>
      <c r="ATP1158" s="19"/>
      <c r="ATQ1158" s="20"/>
      <c r="ATR1158" s="21"/>
      <c r="ATS1158" s="21"/>
      <c r="ATT1158" s="36"/>
      <c r="ATU1158" s="23"/>
      <c r="ATV1158" s="38"/>
      <c r="ATW1158" s="21"/>
      <c r="ATX1158" s="24"/>
      <c r="ATY1158" s="25"/>
      <c r="ATZ1158" s="35"/>
      <c r="AUA1158" s="19"/>
      <c r="AUB1158" s="20"/>
      <c r="AUC1158" s="21"/>
      <c r="AUD1158" s="21"/>
      <c r="AUE1158" s="36"/>
      <c r="AUF1158" s="23"/>
      <c r="AUG1158" s="38"/>
      <c r="AUH1158" s="21"/>
      <c r="AUI1158" s="24"/>
      <c r="AUJ1158" s="25"/>
      <c r="AUK1158" s="35"/>
      <c r="AUL1158" s="19"/>
      <c r="AUM1158" s="20"/>
      <c r="AUN1158" s="21"/>
      <c r="AUO1158" s="21"/>
      <c r="AUP1158" s="36"/>
      <c r="AUQ1158" s="23"/>
      <c r="AUR1158" s="38"/>
      <c r="AUS1158" s="21"/>
      <c r="AUT1158" s="24"/>
      <c r="AUU1158" s="25"/>
      <c r="AUV1158" s="35"/>
      <c r="AUW1158" s="19"/>
      <c r="AUX1158" s="20"/>
      <c r="AUY1158" s="21"/>
      <c r="AUZ1158" s="21"/>
      <c r="AVA1158" s="36"/>
      <c r="AVB1158" s="23"/>
      <c r="AVC1158" s="38"/>
      <c r="AVD1158" s="21"/>
      <c r="AVE1158" s="24"/>
      <c r="AVF1158" s="25"/>
      <c r="AVG1158" s="35"/>
      <c r="AVH1158" s="19"/>
      <c r="AVI1158" s="20"/>
      <c r="AVJ1158" s="21"/>
      <c r="AVK1158" s="21"/>
      <c r="AVL1158" s="36"/>
      <c r="AVM1158" s="23"/>
      <c r="AVN1158" s="38"/>
      <c r="AVO1158" s="21"/>
      <c r="AVP1158" s="24"/>
      <c r="AVQ1158" s="25"/>
      <c r="AVR1158" s="35"/>
      <c r="AVS1158" s="19"/>
      <c r="AVT1158" s="20"/>
      <c r="AVU1158" s="21"/>
      <c r="AVV1158" s="21"/>
      <c r="AVW1158" s="36"/>
      <c r="AVX1158" s="23"/>
      <c r="AVY1158" s="38"/>
      <c r="AVZ1158" s="21"/>
      <c r="AWA1158" s="24"/>
      <c r="AWB1158" s="25"/>
      <c r="AWC1158" s="35"/>
      <c r="AWD1158" s="19"/>
      <c r="AWE1158" s="20"/>
      <c r="AWF1158" s="21"/>
      <c r="AWG1158" s="21"/>
      <c r="AWH1158" s="36"/>
      <c r="AWI1158" s="23"/>
      <c r="AWJ1158" s="38"/>
      <c r="AWK1158" s="21"/>
      <c r="AWL1158" s="24"/>
      <c r="AWM1158" s="25"/>
      <c r="AWN1158" s="35"/>
      <c r="AWO1158" s="19"/>
      <c r="AWP1158" s="20"/>
      <c r="AWQ1158" s="21"/>
      <c r="AWR1158" s="21"/>
      <c r="AWS1158" s="36"/>
      <c r="AWT1158" s="23"/>
      <c r="AWU1158" s="38"/>
      <c r="AWV1158" s="21"/>
      <c r="AWW1158" s="24"/>
      <c r="AWX1158" s="25"/>
      <c r="AWY1158" s="35"/>
      <c r="AWZ1158" s="19"/>
      <c r="AXA1158" s="20"/>
      <c r="AXB1158" s="21"/>
      <c r="AXC1158" s="21"/>
      <c r="AXD1158" s="36"/>
      <c r="AXE1158" s="23"/>
      <c r="AXF1158" s="38"/>
      <c r="AXG1158" s="21"/>
      <c r="AXH1158" s="24"/>
      <c r="AXI1158" s="25"/>
      <c r="AXJ1158" s="35"/>
      <c r="AXK1158" s="19"/>
      <c r="AXL1158" s="20"/>
      <c r="AXM1158" s="21"/>
      <c r="AXN1158" s="21"/>
      <c r="AXO1158" s="36"/>
      <c r="AXP1158" s="23"/>
      <c r="AXQ1158" s="38"/>
      <c r="AXR1158" s="21"/>
      <c r="AXS1158" s="24"/>
      <c r="AXT1158" s="25"/>
      <c r="AXU1158" s="35"/>
      <c r="AXV1158" s="19"/>
      <c r="AXW1158" s="20"/>
      <c r="AXX1158" s="21"/>
      <c r="AXY1158" s="21"/>
      <c r="AXZ1158" s="36"/>
      <c r="AYA1158" s="23"/>
      <c r="AYB1158" s="38"/>
      <c r="AYC1158" s="21"/>
      <c r="AYD1158" s="24"/>
      <c r="AYE1158" s="25"/>
      <c r="AYF1158" s="35"/>
      <c r="AYG1158" s="19"/>
      <c r="AYH1158" s="20"/>
      <c r="AYI1158" s="21"/>
      <c r="AYJ1158" s="21"/>
      <c r="AYK1158" s="36"/>
      <c r="AYL1158" s="23"/>
      <c r="AYM1158" s="38"/>
      <c r="AYN1158" s="21"/>
      <c r="AYO1158" s="24"/>
      <c r="AYP1158" s="25"/>
      <c r="AYQ1158" s="35"/>
      <c r="AYR1158" s="19"/>
      <c r="AYS1158" s="20"/>
      <c r="AYT1158" s="21"/>
      <c r="AYU1158" s="21"/>
      <c r="AYV1158" s="36"/>
      <c r="AYW1158" s="23"/>
      <c r="AYX1158" s="38"/>
      <c r="AYY1158" s="21"/>
      <c r="AYZ1158" s="24"/>
      <c r="AZA1158" s="25"/>
      <c r="AZB1158" s="35"/>
      <c r="AZC1158" s="19"/>
      <c r="AZD1158" s="20"/>
      <c r="AZE1158" s="21"/>
      <c r="AZF1158" s="21"/>
      <c r="AZG1158" s="36"/>
      <c r="AZH1158" s="23"/>
      <c r="AZI1158" s="38"/>
      <c r="AZJ1158" s="21"/>
      <c r="AZK1158" s="24"/>
      <c r="AZL1158" s="25"/>
      <c r="AZM1158" s="35"/>
      <c r="AZN1158" s="19"/>
      <c r="AZO1158" s="20"/>
      <c r="AZP1158" s="21"/>
      <c r="AZQ1158" s="21"/>
      <c r="AZR1158" s="36"/>
      <c r="AZS1158" s="23"/>
      <c r="AZT1158" s="38"/>
      <c r="AZU1158" s="21"/>
      <c r="AZV1158" s="24"/>
      <c r="AZW1158" s="25"/>
      <c r="AZX1158" s="35"/>
      <c r="AZY1158" s="19"/>
      <c r="AZZ1158" s="20"/>
      <c r="BAA1158" s="21"/>
      <c r="BAB1158" s="21"/>
      <c r="BAC1158" s="36"/>
      <c r="BAD1158" s="23"/>
      <c r="BAE1158" s="38"/>
      <c r="BAF1158" s="21"/>
      <c r="BAG1158" s="24"/>
      <c r="BAH1158" s="25"/>
      <c r="BAI1158" s="35"/>
      <c r="BAJ1158" s="19"/>
      <c r="BAK1158" s="20"/>
      <c r="BAL1158" s="21"/>
      <c r="BAM1158" s="21"/>
      <c r="BAN1158" s="36"/>
      <c r="BAO1158" s="23"/>
      <c r="BAP1158" s="38"/>
      <c r="BAQ1158" s="21"/>
      <c r="BAR1158" s="24"/>
      <c r="BAS1158" s="25"/>
      <c r="BAT1158" s="35"/>
      <c r="BAU1158" s="19"/>
      <c r="BAV1158" s="20"/>
      <c r="BAW1158" s="21"/>
      <c r="BAX1158" s="21"/>
      <c r="BAY1158" s="36"/>
      <c r="BAZ1158" s="23"/>
      <c r="BBA1158" s="38"/>
      <c r="BBB1158" s="21"/>
      <c r="BBC1158" s="24"/>
      <c r="BBD1158" s="25"/>
      <c r="BBE1158" s="35"/>
      <c r="BBF1158" s="19"/>
      <c r="BBG1158" s="20"/>
      <c r="BBH1158" s="21"/>
      <c r="BBI1158" s="21"/>
      <c r="BBJ1158" s="36"/>
      <c r="BBK1158" s="23"/>
      <c r="BBL1158" s="38"/>
      <c r="BBM1158" s="21"/>
      <c r="BBN1158" s="24"/>
      <c r="BBO1158" s="25"/>
      <c r="BBP1158" s="35"/>
      <c r="BBQ1158" s="19"/>
      <c r="BBR1158" s="20"/>
      <c r="BBS1158" s="21"/>
      <c r="BBT1158" s="21"/>
      <c r="BBU1158" s="36"/>
      <c r="BBV1158" s="23"/>
      <c r="BBW1158" s="38"/>
      <c r="BBX1158" s="21"/>
      <c r="BBY1158" s="24"/>
      <c r="BBZ1158" s="25"/>
      <c r="BCA1158" s="35"/>
      <c r="BCB1158" s="19"/>
      <c r="BCC1158" s="20"/>
      <c r="BCD1158" s="21"/>
      <c r="BCE1158" s="21"/>
      <c r="BCF1158" s="36"/>
      <c r="BCG1158" s="23"/>
      <c r="BCH1158" s="38"/>
      <c r="BCI1158" s="21"/>
      <c r="BCJ1158" s="24"/>
      <c r="BCK1158" s="25"/>
      <c r="BCL1158" s="35"/>
      <c r="BCM1158" s="19"/>
      <c r="BCN1158" s="20"/>
      <c r="BCO1158" s="21"/>
      <c r="BCP1158" s="21"/>
      <c r="BCQ1158" s="36"/>
      <c r="BCR1158" s="23"/>
      <c r="BCS1158" s="38"/>
      <c r="BCT1158" s="21"/>
      <c r="BCU1158" s="24"/>
      <c r="BCV1158" s="25"/>
      <c r="BCW1158" s="35"/>
      <c r="BCX1158" s="19"/>
      <c r="BCY1158" s="20"/>
      <c r="BCZ1158" s="21"/>
      <c r="BDA1158" s="21"/>
      <c r="BDB1158" s="36"/>
      <c r="BDC1158" s="23"/>
      <c r="BDD1158" s="38"/>
      <c r="BDE1158" s="21"/>
      <c r="BDF1158" s="24"/>
      <c r="BDG1158" s="25"/>
      <c r="BDH1158" s="35"/>
      <c r="BDI1158" s="19"/>
      <c r="BDJ1158" s="20"/>
      <c r="BDK1158" s="21"/>
      <c r="BDL1158" s="21"/>
      <c r="BDM1158" s="36"/>
      <c r="BDN1158" s="23"/>
      <c r="BDO1158" s="38"/>
      <c r="BDP1158" s="21"/>
      <c r="BDQ1158" s="24"/>
      <c r="BDR1158" s="25"/>
      <c r="BDS1158" s="35"/>
      <c r="BDT1158" s="19"/>
      <c r="BDU1158" s="20"/>
      <c r="BDV1158" s="21"/>
      <c r="BDW1158" s="21"/>
      <c r="BDX1158" s="36"/>
      <c r="BDY1158" s="23"/>
      <c r="BDZ1158" s="38"/>
      <c r="BEA1158" s="21"/>
      <c r="BEB1158" s="24"/>
      <c r="BEC1158" s="25"/>
      <c r="BED1158" s="35"/>
      <c r="BEE1158" s="19"/>
      <c r="BEF1158" s="20"/>
      <c r="BEG1158" s="21"/>
      <c r="BEH1158" s="21"/>
      <c r="BEI1158" s="36"/>
      <c r="BEJ1158" s="23"/>
      <c r="BEK1158" s="38"/>
      <c r="BEL1158" s="21"/>
      <c r="BEM1158" s="24"/>
      <c r="BEN1158" s="25"/>
      <c r="BEO1158" s="35"/>
      <c r="BEP1158" s="19"/>
      <c r="BEQ1158" s="20"/>
      <c r="BER1158" s="21"/>
      <c r="BES1158" s="21"/>
      <c r="BET1158" s="36"/>
      <c r="BEU1158" s="23"/>
      <c r="BEV1158" s="38"/>
      <c r="BEW1158" s="21"/>
      <c r="BEX1158" s="24"/>
      <c r="BEY1158" s="25"/>
      <c r="BEZ1158" s="35"/>
      <c r="BFA1158" s="19"/>
      <c r="BFB1158" s="20"/>
      <c r="BFC1158" s="21"/>
      <c r="BFD1158" s="21"/>
      <c r="BFE1158" s="36"/>
      <c r="BFF1158" s="23"/>
      <c r="BFG1158" s="38"/>
      <c r="BFH1158" s="21"/>
      <c r="BFI1158" s="24"/>
      <c r="BFJ1158" s="25"/>
      <c r="BFK1158" s="35"/>
      <c r="BFL1158" s="19"/>
      <c r="BFM1158" s="20"/>
      <c r="BFN1158" s="21"/>
      <c r="BFO1158" s="21"/>
      <c r="BFP1158" s="36"/>
      <c r="BFQ1158" s="23"/>
      <c r="BFR1158" s="38"/>
      <c r="BFS1158" s="21"/>
      <c r="BFT1158" s="24"/>
      <c r="BFU1158" s="25"/>
      <c r="BFV1158" s="35"/>
      <c r="BFW1158" s="19"/>
      <c r="BFX1158" s="20"/>
      <c r="BFY1158" s="21"/>
      <c r="BFZ1158" s="21"/>
      <c r="BGA1158" s="36"/>
      <c r="BGB1158" s="23"/>
      <c r="BGC1158" s="38"/>
      <c r="BGD1158" s="21"/>
      <c r="BGE1158" s="24"/>
      <c r="BGF1158" s="25"/>
      <c r="BGG1158" s="35"/>
      <c r="BGH1158" s="19"/>
      <c r="BGI1158" s="20"/>
      <c r="BGJ1158" s="21"/>
      <c r="BGK1158" s="21"/>
      <c r="BGL1158" s="36"/>
      <c r="BGM1158" s="23"/>
      <c r="BGN1158" s="38"/>
      <c r="BGO1158" s="21"/>
      <c r="BGP1158" s="24"/>
      <c r="BGQ1158" s="25"/>
      <c r="BGR1158" s="35"/>
      <c r="BGS1158" s="19"/>
      <c r="BGT1158" s="20"/>
      <c r="BGU1158" s="21"/>
      <c r="BGV1158" s="21"/>
      <c r="BGW1158" s="36"/>
      <c r="BGX1158" s="23"/>
      <c r="BGY1158" s="38"/>
      <c r="BGZ1158" s="21"/>
      <c r="BHA1158" s="24"/>
      <c r="BHB1158" s="25"/>
      <c r="BHC1158" s="35"/>
      <c r="BHD1158" s="19"/>
      <c r="BHE1158" s="20"/>
      <c r="BHF1158" s="21"/>
      <c r="BHG1158" s="21"/>
      <c r="BHH1158" s="36"/>
      <c r="BHI1158" s="23"/>
      <c r="BHJ1158" s="38"/>
      <c r="BHK1158" s="21"/>
      <c r="BHL1158" s="24"/>
      <c r="BHM1158" s="25"/>
      <c r="BHN1158" s="35"/>
      <c r="BHO1158" s="19"/>
      <c r="BHP1158" s="20"/>
      <c r="BHQ1158" s="21"/>
      <c r="BHR1158" s="21"/>
      <c r="BHS1158" s="36"/>
      <c r="BHT1158" s="23"/>
      <c r="BHU1158" s="38"/>
      <c r="BHV1158" s="21"/>
      <c r="BHW1158" s="24"/>
      <c r="BHX1158" s="25"/>
      <c r="BHY1158" s="35"/>
      <c r="BHZ1158" s="19"/>
      <c r="BIA1158" s="20"/>
      <c r="BIB1158" s="21"/>
      <c r="BIC1158" s="21"/>
      <c r="BID1158" s="36"/>
      <c r="BIE1158" s="23"/>
      <c r="BIF1158" s="38"/>
      <c r="BIG1158" s="21"/>
      <c r="BIH1158" s="24"/>
      <c r="BII1158" s="25"/>
      <c r="BIJ1158" s="35"/>
      <c r="BIK1158" s="19"/>
      <c r="BIL1158" s="20"/>
      <c r="BIM1158" s="21"/>
      <c r="BIN1158" s="21"/>
      <c r="BIO1158" s="36"/>
      <c r="BIP1158" s="23"/>
      <c r="BIQ1158" s="38"/>
      <c r="BIR1158" s="21"/>
      <c r="BIS1158" s="24"/>
      <c r="BIT1158" s="25"/>
      <c r="BIU1158" s="35"/>
      <c r="BIV1158" s="19"/>
      <c r="BIW1158" s="20"/>
      <c r="BIX1158" s="21"/>
      <c r="BIY1158" s="21"/>
      <c r="BIZ1158" s="36"/>
      <c r="BJA1158" s="23"/>
      <c r="BJB1158" s="38"/>
      <c r="BJC1158" s="21"/>
      <c r="BJD1158" s="24"/>
      <c r="BJE1158" s="25"/>
      <c r="BJF1158" s="35"/>
      <c r="BJG1158" s="19"/>
      <c r="BJH1158" s="20"/>
      <c r="BJI1158" s="21"/>
      <c r="BJJ1158" s="21"/>
      <c r="BJK1158" s="36"/>
      <c r="BJL1158" s="23"/>
      <c r="BJM1158" s="38"/>
      <c r="BJN1158" s="21"/>
      <c r="BJO1158" s="24"/>
      <c r="BJP1158" s="25"/>
      <c r="BJQ1158" s="35"/>
      <c r="BJR1158" s="19"/>
      <c r="BJS1158" s="20"/>
      <c r="BJT1158" s="21"/>
      <c r="BJU1158" s="21"/>
      <c r="BJV1158" s="36"/>
      <c r="BJW1158" s="23"/>
      <c r="BJX1158" s="38"/>
      <c r="BJY1158" s="21"/>
      <c r="BJZ1158" s="24"/>
      <c r="BKA1158" s="25"/>
      <c r="BKB1158" s="35"/>
      <c r="BKC1158" s="19"/>
      <c r="BKD1158" s="20"/>
      <c r="BKE1158" s="21"/>
      <c r="BKF1158" s="21"/>
      <c r="BKG1158" s="36"/>
      <c r="BKH1158" s="23"/>
      <c r="BKI1158" s="38"/>
      <c r="BKJ1158" s="21"/>
      <c r="BKK1158" s="24"/>
      <c r="BKL1158" s="25"/>
      <c r="BKM1158" s="35"/>
      <c r="BKN1158" s="19"/>
      <c r="BKO1158" s="20"/>
      <c r="BKP1158" s="21"/>
      <c r="BKQ1158" s="21"/>
      <c r="BKR1158" s="36"/>
      <c r="BKS1158" s="23"/>
      <c r="BKT1158" s="38"/>
      <c r="BKU1158" s="21"/>
      <c r="BKV1158" s="24"/>
      <c r="BKW1158" s="25"/>
      <c r="BKX1158" s="35"/>
      <c r="BKY1158" s="19"/>
      <c r="BKZ1158" s="20"/>
      <c r="BLA1158" s="21"/>
      <c r="BLB1158" s="21"/>
      <c r="BLC1158" s="36"/>
      <c r="BLD1158" s="23"/>
      <c r="BLE1158" s="38"/>
      <c r="BLF1158" s="21"/>
      <c r="BLG1158" s="24"/>
      <c r="BLH1158" s="25"/>
      <c r="BLI1158" s="35"/>
      <c r="BLJ1158" s="19"/>
      <c r="BLK1158" s="20"/>
      <c r="BLL1158" s="21"/>
      <c r="BLM1158" s="21"/>
      <c r="BLN1158" s="36"/>
      <c r="BLO1158" s="23"/>
      <c r="BLP1158" s="38"/>
      <c r="BLQ1158" s="21"/>
      <c r="BLR1158" s="24"/>
      <c r="BLS1158" s="25"/>
      <c r="BLT1158" s="35"/>
      <c r="BLU1158" s="19"/>
      <c r="BLV1158" s="20"/>
      <c r="BLW1158" s="21"/>
      <c r="BLX1158" s="21"/>
      <c r="BLY1158" s="36"/>
      <c r="BLZ1158" s="23"/>
      <c r="BMA1158" s="38"/>
      <c r="BMB1158" s="21"/>
      <c r="BMC1158" s="24"/>
      <c r="BMD1158" s="25"/>
      <c r="BME1158" s="35"/>
      <c r="BMF1158" s="19"/>
      <c r="BMG1158" s="20"/>
      <c r="BMH1158" s="21"/>
      <c r="BMI1158" s="21"/>
      <c r="BMJ1158" s="36"/>
      <c r="BMK1158" s="23"/>
      <c r="BML1158" s="38"/>
      <c r="BMM1158" s="21"/>
      <c r="BMN1158" s="24"/>
      <c r="BMO1158" s="25"/>
      <c r="BMP1158" s="35"/>
      <c r="BMQ1158" s="19"/>
      <c r="BMR1158" s="20"/>
      <c r="BMS1158" s="21"/>
      <c r="BMT1158" s="21"/>
      <c r="BMU1158" s="36"/>
      <c r="BMV1158" s="23"/>
      <c r="BMW1158" s="38"/>
      <c r="BMX1158" s="21"/>
      <c r="BMY1158" s="24"/>
      <c r="BMZ1158" s="25"/>
      <c r="BNA1158" s="35"/>
      <c r="BNB1158" s="19"/>
      <c r="BNC1158" s="20"/>
      <c r="BND1158" s="21"/>
      <c r="BNE1158" s="21"/>
      <c r="BNF1158" s="36"/>
      <c r="BNG1158" s="23"/>
      <c r="BNH1158" s="38"/>
      <c r="BNI1158" s="21"/>
      <c r="BNJ1158" s="24"/>
      <c r="BNK1158" s="25"/>
      <c r="BNL1158" s="35"/>
      <c r="BNM1158" s="19"/>
      <c r="BNN1158" s="20"/>
      <c r="BNO1158" s="21"/>
      <c r="BNP1158" s="21"/>
      <c r="BNQ1158" s="36"/>
      <c r="BNR1158" s="23"/>
      <c r="BNS1158" s="38"/>
      <c r="BNT1158" s="21"/>
      <c r="BNU1158" s="24"/>
      <c r="BNV1158" s="25"/>
      <c r="BNW1158" s="35"/>
      <c r="BNX1158" s="19"/>
      <c r="BNY1158" s="20"/>
      <c r="BNZ1158" s="21"/>
      <c r="BOA1158" s="21"/>
      <c r="BOB1158" s="36"/>
      <c r="BOC1158" s="23"/>
      <c r="BOD1158" s="38"/>
      <c r="BOE1158" s="21"/>
      <c r="BOF1158" s="24"/>
      <c r="BOG1158" s="25"/>
      <c r="BOH1158" s="35"/>
      <c r="BOI1158" s="19"/>
      <c r="BOJ1158" s="20"/>
      <c r="BOK1158" s="21"/>
      <c r="BOL1158" s="21"/>
      <c r="BOM1158" s="36"/>
      <c r="BON1158" s="23"/>
      <c r="BOO1158" s="38"/>
      <c r="BOP1158" s="21"/>
      <c r="BOQ1158" s="24"/>
      <c r="BOR1158" s="25"/>
      <c r="BOS1158" s="35"/>
      <c r="BOT1158" s="19"/>
      <c r="BOU1158" s="20"/>
      <c r="BOV1158" s="21"/>
      <c r="BOW1158" s="21"/>
      <c r="BOX1158" s="36"/>
      <c r="BOY1158" s="23"/>
      <c r="BOZ1158" s="38"/>
      <c r="BPA1158" s="21"/>
      <c r="BPB1158" s="24"/>
      <c r="BPC1158" s="25"/>
      <c r="BPD1158" s="35"/>
      <c r="BPE1158" s="19"/>
      <c r="BPF1158" s="20"/>
      <c r="BPG1158" s="21"/>
      <c r="BPH1158" s="21"/>
      <c r="BPI1158" s="36"/>
      <c r="BPJ1158" s="23"/>
      <c r="BPK1158" s="38"/>
      <c r="BPL1158" s="21"/>
      <c r="BPM1158" s="24"/>
      <c r="BPN1158" s="25"/>
      <c r="BPO1158" s="35"/>
      <c r="BPP1158" s="19"/>
      <c r="BPQ1158" s="20"/>
      <c r="BPR1158" s="21"/>
      <c r="BPS1158" s="21"/>
      <c r="BPT1158" s="36"/>
      <c r="BPU1158" s="23"/>
      <c r="BPV1158" s="38"/>
      <c r="BPW1158" s="21"/>
      <c r="BPX1158" s="24"/>
      <c r="BPY1158" s="25"/>
      <c r="BPZ1158" s="35"/>
      <c r="BQA1158" s="19"/>
      <c r="BQB1158" s="20"/>
      <c r="BQC1158" s="21"/>
      <c r="BQD1158" s="21"/>
      <c r="BQE1158" s="36"/>
      <c r="BQF1158" s="23"/>
      <c r="BQG1158" s="38"/>
      <c r="BQH1158" s="21"/>
      <c r="BQI1158" s="24"/>
      <c r="BQJ1158" s="25"/>
      <c r="BQK1158" s="35"/>
      <c r="BQL1158" s="19"/>
      <c r="BQM1158" s="20"/>
      <c r="BQN1158" s="21"/>
      <c r="BQO1158" s="21"/>
      <c r="BQP1158" s="36"/>
      <c r="BQQ1158" s="23"/>
      <c r="BQR1158" s="38"/>
      <c r="BQS1158" s="21"/>
      <c r="BQT1158" s="24"/>
      <c r="BQU1158" s="25"/>
      <c r="BQV1158" s="35"/>
      <c r="BQW1158" s="19"/>
      <c r="BQX1158" s="20"/>
      <c r="BQY1158" s="21"/>
      <c r="BQZ1158" s="21"/>
      <c r="BRA1158" s="36"/>
      <c r="BRB1158" s="23"/>
      <c r="BRC1158" s="38"/>
      <c r="BRD1158" s="21"/>
      <c r="BRE1158" s="24"/>
      <c r="BRF1158" s="25"/>
      <c r="BRG1158" s="35"/>
      <c r="BRH1158" s="19"/>
      <c r="BRI1158" s="20"/>
      <c r="BRJ1158" s="21"/>
      <c r="BRK1158" s="21"/>
      <c r="BRL1158" s="36"/>
      <c r="BRM1158" s="23"/>
      <c r="BRN1158" s="38"/>
      <c r="BRO1158" s="21"/>
      <c r="BRP1158" s="24"/>
      <c r="BRQ1158" s="25"/>
      <c r="BRR1158" s="35"/>
      <c r="BRS1158" s="19"/>
      <c r="BRT1158" s="20"/>
      <c r="BRU1158" s="21"/>
      <c r="BRV1158" s="21"/>
      <c r="BRW1158" s="36"/>
      <c r="BRX1158" s="23"/>
      <c r="BRY1158" s="38"/>
      <c r="BRZ1158" s="21"/>
      <c r="BSA1158" s="24"/>
      <c r="BSB1158" s="25"/>
      <c r="BSC1158" s="35"/>
      <c r="BSD1158" s="19"/>
      <c r="BSE1158" s="20"/>
      <c r="BSF1158" s="21"/>
      <c r="BSG1158" s="21"/>
      <c r="BSH1158" s="36"/>
      <c r="BSI1158" s="23"/>
      <c r="BSJ1158" s="38"/>
      <c r="BSK1158" s="21"/>
      <c r="BSL1158" s="24"/>
      <c r="BSM1158" s="25"/>
      <c r="BSN1158" s="35"/>
      <c r="BSO1158" s="19"/>
      <c r="BSP1158" s="20"/>
      <c r="BSQ1158" s="21"/>
      <c r="BSR1158" s="21"/>
      <c r="BSS1158" s="36"/>
      <c r="BST1158" s="23"/>
      <c r="BSU1158" s="38"/>
      <c r="BSV1158" s="21"/>
      <c r="BSW1158" s="24"/>
      <c r="BSX1158" s="25"/>
      <c r="BSY1158" s="35"/>
      <c r="BSZ1158" s="19"/>
      <c r="BTA1158" s="20"/>
      <c r="BTB1158" s="21"/>
      <c r="BTC1158" s="21"/>
      <c r="BTD1158" s="36"/>
      <c r="BTE1158" s="23"/>
      <c r="BTF1158" s="38"/>
      <c r="BTG1158" s="21"/>
      <c r="BTH1158" s="24"/>
      <c r="BTI1158" s="25"/>
      <c r="BTJ1158" s="35"/>
      <c r="BTK1158" s="19"/>
      <c r="BTL1158" s="20"/>
      <c r="BTM1158" s="21"/>
      <c r="BTN1158" s="21"/>
      <c r="BTO1158" s="36"/>
      <c r="BTP1158" s="23"/>
      <c r="BTQ1158" s="38"/>
      <c r="BTR1158" s="21"/>
      <c r="BTS1158" s="24"/>
      <c r="BTT1158" s="25"/>
      <c r="BTU1158" s="35"/>
      <c r="BTV1158" s="19"/>
      <c r="BTW1158" s="20"/>
      <c r="BTX1158" s="21"/>
      <c r="BTY1158" s="21"/>
      <c r="BTZ1158" s="36"/>
      <c r="BUA1158" s="23"/>
      <c r="BUB1158" s="38"/>
      <c r="BUC1158" s="21"/>
      <c r="BUD1158" s="24"/>
      <c r="BUE1158" s="25"/>
      <c r="BUF1158" s="35"/>
      <c r="BUG1158" s="19"/>
      <c r="BUH1158" s="20"/>
      <c r="BUI1158" s="21"/>
      <c r="BUJ1158" s="21"/>
      <c r="BUK1158" s="36"/>
      <c r="BUL1158" s="23"/>
      <c r="BUM1158" s="38"/>
      <c r="BUN1158" s="21"/>
      <c r="BUO1158" s="24"/>
      <c r="BUP1158" s="25"/>
      <c r="BUQ1158" s="35"/>
      <c r="BUR1158" s="19"/>
      <c r="BUS1158" s="20"/>
      <c r="BUT1158" s="21"/>
      <c r="BUU1158" s="21"/>
      <c r="BUV1158" s="36"/>
      <c r="BUW1158" s="23"/>
      <c r="BUX1158" s="38"/>
      <c r="BUY1158" s="21"/>
      <c r="BUZ1158" s="24"/>
      <c r="BVA1158" s="25"/>
      <c r="BVB1158" s="35"/>
      <c r="BVC1158" s="19"/>
      <c r="BVD1158" s="20"/>
      <c r="BVE1158" s="21"/>
      <c r="BVF1158" s="21"/>
      <c r="BVG1158" s="36"/>
      <c r="BVH1158" s="23"/>
      <c r="BVI1158" s="38"/>
      <c r="BVJ1158" s="21"/>
      <c r="BVK1158" s="24"/>
      <c r="BVL1158" s="25"/>
      <c r="BVM1158" s="35"/>
      <c r="BVN1158" s="19"/>
      <c r="BVO1158" s="20"/>
      <c r="BVP1158" s="21"/>
      <c r="BVQ1158" s="21"/>
      <c r="BVR1158" s="36"/>
      <c r="BVS1158" s="23"/>
      <c r="BVT1158" s="38"/>
      <c r="BVU1158" s="21"/>
      <c r="BVV1158" s="24"/>
      <c r="BVW1158" s="25"/>
      <c r="BVX1158" s="35"/>
      <c r="BVY1158" s="19"/>
      <c r="BVZ1158" s="20"/>
      <c r="BWA1158" s="21"/>
      <c r="BWB1158" s="21"/>
      <c r="BWC1158" s="36"/>
      <c r="BWD1158" s="23"/>
      <c r="BWE1158" s="38"/>
      <c r="BWF1158" s="21"/>
      <c r="BWG1158" s="24"/>
      <c r="BWH1158" s="25"/>
      <c r="BWI1158" s="35"/>
      <c r="BWJ1158" s="19"/>
      <c r="BWK1158" s="20"/>
      <c r="BWL1158" s="21"/>
      <c r="BWM1158" s="21"/>
      <c r="BWN1158" s="36"/>
      <c r="BWO1158" s="23"/>
      <c r="BWP1158" s="38"/>
      <c r="BWQ1158" s="21"/>
      <c r="BWR1158" s="24"/>
      <c r="BWS1158" s="25"/>
      <c r="BWT1158" s="35"/>
      <c r="BWU1158" s="19"/>
      <c r="BWV1158" s="20"/>
      <c r="BWW1158" s="21"/>
      <c r="BWX1158" s="21"/>
      <c r="BWY1158" s="36"/>
      <c r="BWZ1158" s="23"/>
      <c r="BXA1158" s="38"/>
      <c r="BXB1158" s="21"/>
      <c r="BXC1158" s="24"/>
      <c r="BXD1158" s="25"/>
      <c r="BXE1158" s="35"/>
      <c r="BXF1158" s="19"/>
      <c r="BXG1158" s="20"/>
      <c r="BXH1158" s="21"/>
      <c r="BXI1158" s="21"/>
      <c r="BXJ1158" s="36"/>
      <c r="BXK1158" s="23"/>
      <c r="BXL1158" s="38"/>
      <c r="BXM1158" s="21"/>
      <c r="BXN1158" s="24"/>
      <c r="BXO1158" s="25"/>
      <c r="BXP1158" s="35"/>
      <c r="BXQ1158" s="19"/>
      <c r="BXR1158" s="20"/>
      <c r="BXS1158" s="21"/>
      <c r="BXT1158" s="21"/>
      <c r="BXU1158" s="36"/>
      <c r="BXV1158" s="23"/>
      <c r="BXW1158" s="38"/>
      <c r="BXX1158" s="21"/>
      <c r="BXY1158" s="24"/>
      <c r="BXZ1158" s="25"/>
      <c r="BYA1158" s="35"/>
      <c r="BYB1158" s="19"/>
      <c r="BYC1158" s="20"/>
      <c r="BYD1158" s="21"/>
      <c r="BYE1158" s="21"/>
      <c r="BYF1158" s="36"/>
      <c r="BYG1158" s="23"/>
      <c r="BYH1158" s="38"/>
      <c r="BYI1158" s="21"/>
      <c r="BYJ1158" s="24"/>
      <c r="BYK1158" s="25"/>
      <c r="BYL1158" s="35"/>
      <c r="BYM1158" s="19"/>
      <c r="BYN1158" s="20"/>
      <c r="BYO1158" s="21"/>
      <c r="BYP1158" s="21"/>
      <c r="BYQ1158" s="36"/>
      <c r="BYR1158" s="23"/>
      <c r="BYS1158" s="38"/>
      <c r="BYT1158" s="21"/>
      <c r="BYU1158" s="24"/>
      <c r="BYV1158" s="25"/>
      <c r="BYW1158" s="35"/>
      <c r="BYX1158" s="19"/>
      <c r="BYY1158" s="20"/>
      <c r="BYZ1158" s="21"/>
      <c r="BZA1158" s="21"/>
      <c r="BZB1158" s="36"/>
      <c r="BZC1158" s="23"/>
      <c r="BZD1158" s="38"/>
      <c r="BZE1158" s="21"/>
      <c r="BZF1158" s="24"/>
      <c r="BZG1158" s="25"/>
      <c r="BZH1158" s="35"/>
      <c r="BZI1158" s="19"/>
      <c r="BZJ1158" s="20"/>
      <c r="BZK1158" s="21"/>
      <c r="BZL1158" s="21"/>
      <c r="BZM1158" s="36"/>
      <c r="BZN1158" s="23"/>
      <c r="BZO1158" s="38"/>
      <c r="BZP1158" s="21"/>
      <c r="BZQ1158" s="24"/>
      <c r="BZR1158" s="25"/>
      <c r="BZS1158" s="35"/>
      <c r="BZT1158" s="19"/>
      <c r="BZU1158" s="20"/>
      <c r="BZV1158" s="21"/>
      <c r="BZW1158" s="21"/>
      <c r="BZX1158" s="36"/>
      <c r="BZY1158" s="23"/>
      <c r="BZZ1158" s="38"/>
      <c r="CAA1158" s="21"/>
      <c r="CAB1158" s="24"/>
      <c r="CAC1158" s="25"/>
      <c r="CAD1158" s="35"/>
      <c r="CAE1158" s="19"/>
      <c r="CAF1158" s="20"/>
      <c r="CAG1158" s="21"/>
      <c r="CAH1158" s="21"/>
      <c r="CAI1158" s="36"/>
      <c r="CAJ1158" s="23"/>
      <c r="CAK1158" s="38"/>
      <c r="CAL1158" s="21"/>
      <c r="CAM1158" s="24"/>
      <c r="CAN1158" s="25"/>
      <c r="CAO1158" s="35"/>
      <c r="CAP1158" s="19"/>
      <c r="CAQ1158" s="20"/>
      <c r="CAR1158" s="21"/>
      <c r="CAS1158" s="21"/>
      <c r="CAT1158" s="36"/>
      <c r="CAU1158" s="23"/>
      <c r="CAV1158" s="38"/>
      <c r="CAW1158" s="21"/>
      <c r="CAX1158" s="24"/>
      <c r="CAY1158" s="25"/>
      <c r="CAZ1158" s="35"/>
      <c r="CBA1158" s="19"/>
      <c r="CBB1158" s="20"/>
      <c r="CBC1158" s="21"/>
      <c r="CBD1158" s="21"/>
      <c r="CBE1158" s="36"/>
      <c r="CBF1158" s="23"/>
      <c r="CBG1158" s="38"/>
      <c r="CBH1158" s="21"/>
      <c r="CBI1158" s="24"/>
      <c r="CBJ1158" s="25"/>
      <c r="CBK1158" s="35"/>
      <c r="CBL1158" s="19"/>
      <c r="CBM1158" s="20"/>
      <c r="CBN1158" s="21"/>
      <c r="CBO1158" s="21"/>
      <c r="CBP1158" s="36"/>
      <c r="CBQ1158" s="23"/>
      <c r="CBR1158" s="38"/>
      <c r="CBS1158" s="21"/>
      <c r="CBT1158" s="24"/>
      <c r="CBU1158" s="25"/>
      <c r="CBV1158" s="35"/>
      <c r="CBW1158" s="19"/>
      <c r="CBX1158" s="20"/>
      <c r="CBY1158" s="21"/>
      <c r="CBZ1158" s="21"/>
      <c r="CCA1158" s="36"/>
      <c r="CCB1158" s="23"/>
      <c r="CCC1158" s="38"/>
      <c r="CCD1158" s="21"/>
      <c r="CCE1158" s="24"/>
      <c r="CCF1158" s="25"/>
      <c r="CCG1158" s="35"/>
      <c r="CCH1158" s="19"/>
      <c r="CCI1158" s="20"/>
      <c r="CCJ1158" s="21"/>
      <c r="CCK1158" s="21"/>
      <c r="CCL1158" s="36"/>
      <c r="CCM1158" s="23"/>
      <c r="CCN1158" s="38"/>
      <c r="CCO1158" s="21"/>
      <c r="CCP1158" s="24"/>
      <c r="CCQ1158" s="25"/>
      <c r="CCR1158" s="35"/>
      <c r="CCS1158" s="19"/>
      <c r="CCT1158" s="20"/>
      <c r="CCU1158" s="21"/>
      <c r="CCV1158" s="21"/>
      <c r="CCW1158" s="36"/>
      <c r="CCX1158" s="23"/>
      <c r="CCY1158" s="38"/>
      <c r="CCZ1158" s="21"/>
      <c r="CDA1158" s="24"/>
      <c r="CDB1158" s="25"/>
      <c r="CDC1158" s="35"/>
      <c r="CDD1158" s="19"/>
      <c r="CDE1158" s="20"/>
      <c r="CDF1158" s="21"/>
      <c r="CDG1158" s="21"/>
      <c r="CDH1158" s="36"/>
      <c r="CDI1158" s="23"/>
      <c r="CDJ1158" s="38"/>
      <c r="CDK1158" s="21"/>
      <c r="CDL1158" s="24"/>
      <c r="CDM1158" s="25"/>
      <c r="CDN1158" s="35"/>
      <c r="CDO1158" s="19"/>
      <c r="CDP1158" s="20"/>
      <c r="CDQ1158" s="21"/>
      <c r="CDR1158" s="21"/>
      <c r="CDS1158" s="36"/>
      <c r="CDT1158" s="23"/>
      <c r="CDU1158" s="38"/>
      <c r="CDV1158" s="21"/>
      <c r="CDW1158" s="24"/>
      <c r="CDX1158" s="25"/>
      <c r="CDY1158" s="35"/>
      <c r="CDZ1158" s="19"/>
      <c r="CEA1158" s="20"/>
      <c r="CEB1158" s="21"/>
      <c r="CEC1158" s="21"/>
      <c r="CED1158" s="36"/>
      <c r="CEE1158" s="23"/>
      <c r="CEF1158" s="38"/>
      <c r="CEG1158" s="21"/>
      <c r="CEH1158" s="24"/>
      <c r="CEI1158" s="25"/>
      <c r="CEJ1158" s="35"/>
      <c r="CEK1158" s="19"/>
      <c r="CEL1158" s="20"/>
      <c r="CEM1158" s="21"/>
      <c r="CEN1158" s="21"/>
      <c r="CEO1158" s="36"/>
      <c r="CEP1158" s="23"/>
      <c r="CEQ1158" s="38"/>
      <c r="CER1158" s="21"/>
      <c r="CES1158" s="24"/>
      <c r="CET1158" s="25"/>
      <c r="CEU1158" s="35"/>
      <c r="CEV1158" s="19"/>
      <c r="CEW1158" s="20"/>
      <c r="CEX1158" s="21"/>
      <c r="CEY1158" s="21"/>
      <c r="CEZ1158" s="36"/>
      <c r="CFA1158" s="23"/>
      <c r="CFB1158" s="38"/>
      <c r="CFC1158" s="21"/>
      <c r="CFD1158" s="24"/>
      <c r="CFE1158" s="25"/>
      <c r="CFF1158" s="35"/>
      <c r="CFG1158" s="19"/>
      <c r="CFH1158" s="20"/>
      <c r="CFI1158" s="21"/>
      <c r="CFJ1158" s="21"/>
      <c r="CFK1158" s="36"/>
      <c r="CFL1158" s="23"/>
      <c r="CFM1158" s="38"/>
      <c r="CFN1158" s="21"/>
      <c r="CFO1158" s="24"/>
      <c r="CFP1158" s="25"/>
      <c r="CFQ1158" s="35"/>
      <c r="CFR1158" s="19"/>
      <c r="CFS1158" s="20"/>
      <c r="CFT1158" s="21"/>
      <c r="CFU1158" s="21"/>
      <c r="CFV1158" s="36"/>
      <c r="CFW1158" s="23"/>
      <c r="CFX1158" s="38"/>
      <c r="CFY1158" s="21"/>
      <c r="CFZ1158" s="24"/>
      <c r="CGA1158" s="25"/>
      <c r="CGB1158" s="35"/>
      <c r="CGC1158" s="19"/>
      <c r="CGD1158" s="20"/>
      <c r="CGE1158" s="21"/>
      <c r="CGF1158" s="21"/>
      <c r="CGG1158" s="36"/>
      <c r="CGH1158" s="23"/>
      <c r="CGI1158" s="38"/>
      <c r="CGJ1158" s="21"/>
      <c r="CGK1158" s="24"/>
      <c r="CGL1158" s="25"/>
      <c r="CGM1158" s="35"/>
      <c r="CGN1158" s="19"/>
      <c r="CGO1158" s="20"/>
      <c r="CGP1158" s="21"/>
      <c r="CGQ1158" s="21"/>
      <c r="CGR1158" s="36"/>
      <c r="CGS1158" s="23"/>
      <c r="CGT1158" s="38"/>
      <c r="CGU1158" s="21"/>
      <c r="CGV1158" s="24"/>
      <c r="CGW1158" s="25"/>
      <c r="CGX1158" s="35"/>
      <c r="CGY1158" s="19"/>
      <c r="CGZ1158" s="20"/>
      <c r="CHA1158" s="21"/>
      <c r="CHB1158" s="21"/>
      <c r="CHC1158" s="36"/>
      <c r="CHD1158" s="23"/>
      <c r="CHE1158" s="38"/>
      <c r="CHF1158" s="21"/>
      <c r="CHG1158" s="24"/>
      <c r="CHH1158" s="25"/>
      <c r="CHI1158" s="35"/>
      <c r="CHJ1158" s="19"/>
      <c r="CHK1158" s="20"/>
      <c r="CHL1158" s="21"/>
      <c r="CHM1158" s="21"/>
      <c r="CHN1158" s="36"/>
      <c r="CHO1158" s="23"/>
      <c r="CHP1158" s="38"/>
      <c r="CHQ1158" s="21"/>
      <c r="CHR1158" s="24"/>
      <c r="CHS1158" s="25"/>
      <c r="CHT1158" s="35"/>
      <c r="CHU1158" s="19"/>
      <c r="CHV1158" s="20"/>
      <c r="CHW1158" s="21"/>
      <c r="CHX1158" s="21"/>
      <c r="CHY1158" s="36"/>
      <c r="CHZ1158" s="23"/>
      <c r="CIA1158" s="38"/>
      <c r="CIB1158" s="21"/>
      <c r="CIC1158" s="24"/>
      <c r="CID1158" s="25"/>
      <c r="CIE1158" s="35"/>
      <c r="CIF1158" s="19"/>
      <c r="CIG1158" s="20"/>
      <c r="CIH1158" s="21"/>
      <c r="CII1158" s="21"/>
      <c r="CIJ1158" s="36"/>
      <c r="CIK1158" s="23"/>
      <c r="CIL1158" s="38"/>
      <c r="CIM1158" s="21"/>
      <c r="CIN1158" s="24"/>
      <c r="CIO1158" s="25"/>
      <c r="CIP1158" s="35"/>
      <c r="CIQ1158" s="19"/>
      <c r="CIR1158" s="20"/>
      <c r="CIS1158" s="21"/>
      <c r="CIT1158" s="21"/>
      <c r="CIU1158" s="36"/>
      <c r="CIV1158" s="23"/>
      <c r="CIW1158" s="38"/>
      <c r="CIX1158" s="21"/>
      <c r="CIY1158" s="24"/>
      <c r="CIZ1158" s="25"/>
      <c r="CJA1158" s="35"/>
      <c r="CJB1158" s="19"/>
      <c r="CJC1158" s="20"/>
      <c r="CJD1158" s="21"/>
      <c r="CJE1158" s="21"/>
      <c r="CJF1158" s="36"/>
      <c r="CJG1158" s="23"/>
      <c r="CJH1158" s="38"/>
      <c r="CJI1158" s="21"/>
      <c r="CJJ1158" s="24"/>
      <c r="CJK1158" s="25"/>
      <c r="CJL1158" s="35"/>
      <c r="CJM1158" s="19"/>
      <c r="CJN1158" s="20"/>
      <c r="CJO1158" s="21"/>
      <c r="CJP1158" s="21"/>
      <c r="CJQ1158" s="36"/>
      <c r="CJR1158" s="23"/>
      <c r="CJS1158" s="38"/>
      <c r="CJT1158" s="21"/>
      <c r="CJU1158" s="24"/>
      <c r="CJV1158" s="25"/>
      <c r="CJW1158" s="35"/>
      <c r="CJX1158" s="19"/>
      <c r="CJY1158" s="20"/>
      <c r="CJZ1158" s="21"/>
      <c r="CKA1158" s="21"/>
      <c r="CKB1158" s="36"/>
      <c r="CKC1158" s="23"/>
      <c r="CKD1158" s="38"/>
      <c r="CKE1158" s="21"/>
      <c r="CKF1158" s="24"/>
      <c r="CKG1158" s="25"/>
      <c r="CKH1158" s="35"/>
      <c r="CKI1158" s="19"/>
      <c r="CKJ1158" s="20"/>
      <c r="CKK1158" s="21"/>
      <c r="CKL1158" s="21"/>
      <c r="CKM1158" s="36"/>
      <c r="CKN1158" s="23"/>
      <c r="CKO1158" s="38"/>
      <c r="CKP1158" s="21"/>
      <c r="CKQ1158" s="24"/>
      <c r="CKR1158" s="25"/>
      <c r="CKS1158" s="35"/>
      <c r="CKT1158" s="19"/>
      <c r="CKU1158" s="20"/>
      <c r="CKV1158" s="21"/>
      <c r="CKW1158" s="21"/>
      <c r="CKX1158" s="36"/>
      <c r="CKY1158" s="23"/>
      <c r="CKZ1158" s="38"/>
      <c r="CLA1158" s="21"/>
      <c r="CLB1158" s="24"/>
      <c r="CLC1158" s="25"/>
      <c r="CLD1158" s="35"/>
      <c r="CLE1158" s="19"/>
      <c r="CLF1158" s="20"/>
      <c r="CLG1158" s="21"/>
      <c r="CLH1158" s="21"/>
      <c r="CLI1158" s="36"/>
      <c r="CLJ1158" s="23"/>
      <c r="CLK1158" s="38"/>
      <c r="CLL1158" s="21"/>
      <c r="CLM1158" s="24"/>
      <c r="CLN1158" s="25"/>
      <c r="CLO1158" s="35"/>
      <c r="CLP1158" s="19"/>
      <c r="CLQ1158" s="20"/>
      <c r="CLR1158" s="21"/>
      <c r="CLS1158" s="21"/>
      <c r="CLT1158" s="36"/>
      <c r="CLU1158" s="23"/>
      <c r="CLV1158" s="38"/>
      <c r="CLW1158" s="21"/>
      <c r="CLX1158" s="24"/>
      <c r="CLY1158" s="25"/>
      <c r="CLZ1158" s="35"/>
      <c r="CMA1158" s="19"/>
      <c r="CMB1158" s="20"/>
      <c r="CMC1158" s="21"/>
      <c r="CMD1158" s="21"/>
      <c r="CME1158" s="36"/>
      <c r="CMF1158" s="23"/>
      <c r="CMG1158" s="38"/>
      <c r="CMH1158" s="21"/>
      <c r="CMI1158" s="24"/>
      <c r="CMJ1158" s="25"/>
      <c r="CMK1158" s="35"/>
      <c r="CML1158" s="19"/>
      <c r="CMM1158" s="20"/>
      <c r="CMN1158" s="21"/>
      <c r="CMO1158" s="21"/>
      <c r="CMP1158" s="36"/>
      <c r="CMQ1158" s="23"/>
      <c r="CMR1158" s="38"/>
      <c r="CMS1158" s="21"/>
      <c r="CMT1158" s="24"/>
      <c r="CMU1158" s="25"/>
      <c r="CMV1158" s="35"/>
      <c r="CMW1158" s="19"/>
      <c r="CMX1158" s="20"/>
      <c r="CMY1158" s="21"/>
      <c r="CMZ1158" s="21"/>
      <c r="CNA1158" s="36"/>
      <c r="CNB1158" s="23"/>
      <c r="CNC1158" s="38"/>
      <c r="CND1158" s="21"/>
      <c r="CNE1158" s="24"/>
      <c r="CNF1158" s="25"/>
      <c r="CNG1158" s="35"/>
      <c r="CNH1158" s="19"/>
      <c r="CNI1158" s="20"/>
      <c r="CNJ1158" s="21"/>
      <c r="CNK1158" s="21"/>
      <c r="CNL1158" s="36"/>
      <c r="CNM1158" s="23"/>
      <c r="CNN1158" s="38"/>
      <c r="CNO1158" s="21"/>
      <c r="CNP1158" s="24"/>
      <c r="CNQ1158" s="25"/>
      <c r="CNR1158" s="35"/>
      <c r="CNS1158" s="19"/>
      <c r="CNT1158" s="20"/>
      <c r="CNU1158" s="21"/>
      <c r="CNV1158" s="21"/>
      <c r="CNW1158" s="36"/>
      <c r="CNX1158" s="23"/>
      <c r="CNY1158" s="38"/>
      <c r="CNZ1158" s="21"/>
      <c r="COA1158" s="24"/>
      <c r="COB1158" s="25"/>
      <c r="COC1158" s="35"/>
      <c r="COD1158" s="19"/>
      <c r="COE1158" s="20"/>
      <c r="COF1158" s="21"/>
      <c r="COG1158" s="21"/>
      <c r="COH1158" s="36"/>
      <c r="COI1158" s="23"/>
      <c r="COJ1158" s="38"/>
      <c r="COK1158" s="21"/>
      <c r="COL1158" s="24"/>
      <c r="COM1158" s="25"/>
      <c r="CON1158" s="35"/>
      <c r="COO1158" s="19"/>
      <c r="COP1158" s="20"/>
      <c r="COQ1158" s="21"/>
      <c r="COR1158" s="21"/>
      <c r="COS1158" s="36"/>
      <c r="COT1158" s="23"/>
      <c r="COU1158" s="38"/>
      <c r="COV1158" s="21"/>
      <c r="COW1158" s="24"/>
      <c r="COX1158" s="25"/>
      <c r="COY1158" s="35"/>
      <c r="COZ1158" s="19"/>
      <c r="CPA1158" s="20"/>
      <c r="CPB1158" s="21"/>
      <c r="CPC1158" s="21"/>
      <c r="CPD1158" s="36"/>
      <c r="CPE1158" s="23"/>
      <c r="CPF1158" s="38"/>
      <c r="CPG1158" s="21"/>
      <c r="CPH1158" s="24"/>
      <c r="CPI1158" s="25"/>
      <c r="CPJ1158" s="35"/>
      <c r="CPK1158" s="19"/>
      <c r="CPL1158" s="20"/>
      <c r="CPM1158" s="21"/>
      <c r="CPN1158" s="21"/>
      <c r="CPO1158" s="36"/>
      <c r="CPP1158" s="23"/>
      <c r="CPQ1158" s="38"/>
      <c r="CPR1158" s="21"/>
      <c r="CPS1158" s="24"/>
      <c r="CPT1158" s="25"/>
      <c r="CPU1158" s="35"/>
      <c r="CPV1158" s="19"/>
      <c r="CPW1158" s="20"/>
      <c r="CPX1158" s="21"/>
      <c r="CPY1158" s="21"/>
      <c r="CPZ1158" s="36"/>
      <c r="CQA1158" s="23"/>
      <c r="CQB1158" s="38"/>
      <c r="CQC1158" s="21"/>
      <c r="CQD1158" s="24"/>
      <c r="CQE1158" s="25"/>
      <c r="CQF1158" s="35"/>
      <c r="CQG1158" s="19"/>
      <c r="CQH1158" s="20"/>
      <c r="CQI1158" s="21"/>
      <c r="CQJ1158" s="21"/>
      <c r="CQK1158" s="36"/>
      <c r="CQL1158" s="23"/>
      <c r="CQM1158" s="38"/>
      <c r="CQN1158" s="21"/>
      <c r="CQO1158" s="24"/>
      <c r="CQP1158" s="25"/>
      <c r="CQQ1158" s="35"/>
      <c r="CQR1158" s="19"/>
      <c r="CQS1158" s="20"/>
      <c r="CQT1158" s="21"/>
      <c r="CQU1158" s="21"/>
      <c r="CQV1158" s="36"/>
      <c r="CQW1158" s="23"/>
      <c r="CQX1158" s="38"/>
      <c r="CQY1158" s="21"/>
      <c r="CQZ1158" s="24"/>
      <c r="CRA1158" s="25"/>
      <c r="CRB1158" s="35"/>
      <c r="CRC1158" s="19"/>
      <c r="CRD1158" s="20"/>
      <c r="CRE1158" s="21"/>
      <c r="CRF1158" s="21"/>
      <c r="CRG1158" s="36"/>
      <c r="CRH1158" s="23"/>
      <c r="CRI1158" s="38"/>
      <c r="CRJ1158" s="21"/>
      <c r="CRK1158" s="24"/>
      <c r="CRL1158" s="25"/>
      <c r="CRM1158" s="35"/>
      <c r="CRN1158" s="19"/>
      <c r="CRO1158" s="20"/>
      <c r="CRP1158" s="21"/>
      <c r="CRQ1158" s="21"/>
      <c r="CRR1158" s="36"/>
      <c r="CRS1158" s="23"/>
      <c r="CRT1158" s="38"/>
      <c r="CRU1158" s="21"/>
      <c r="CRV1158" s="24"/>
      <c r="CRW1158" s="25"/>
      <c r="CRX1158" s="35"/>
      <c r="CRY1158" s="19"/>
      <c r="CRZ1158" s="20"/>
      <c r="CSA1158" s="21"/>
      <c r="CSB1158" s="21"/>
      <c r="CSC1158" s="36"/>
      <c r="CSD1158" s="23"/>
      <c r="CSE1158" s="38"/>
      <c r="CSF1158" s="21"/>
      <c r="CSG1158" s="24"/>
      <c r="CSH1158" s="25"/>
      <c r="CSI1158" s="35"/>
      <c r="CSJ1158" s="19"/>
      <c r="CSK1158" s="20"/>
      <c r="CSL1158" s="21"/>
      <c r="CSM1158" s="21"/>
      <c r="CSN1158" s="36"/>
      <c r="CSO1158" s="23"/>
      <c r="CSP1158" s="38"/>
      <c r="CSQ1158" s="21"/>
      <c r="CSR1158" s="24"/>
      <c r="CSS1158" s="25"/>
      <c r="CST1158" s="35"/>
      <c r="CSU1158" s="19"/>
      <c r="CSV1158" s="20"/>
      <c r="CSW1158" s="21"/>
      <c r="CSX1158" s="21"/>
      <c r="CSY1158" s="36"/>
      <c r="CSZ1158" s="23"/>
      <c r="CTA1158" s="38"/>
      <c r="CTB1158" s="21"/>
      <c r="CTC1158" s="24"/>
      <c r="CTD1158" s="25"/>
      <c r="CTE1158" s="35"/>
      <c r="CTF1158" s="19"/>
      <c r="CTG1158" s="20"/>
      <c r="CTH1158" s="21"/>
      <c r="CTI1158" s="21"/>
      <c r="CTJ1158" s="36"/>
      <c r="CTK1158" s="23"/>
      <c r="CTL1158" s="38"/>
      <c r="CTM1158" s="21"/>
      <c r="CTN1158" s="24"/>
      <c r="CTO1158" s="25"/>
      <c r="CTP1158" s="35"/>
      <c r="CTQ1158" s="19"/>
      <c r="CTR1158" s="20"/>
      <c r="CTS1158" s="21"/>
      <c r="CTT1158" s="21"/>
      <c r="CTU1158" s="36"/>
      <c r="CTV1158" s="23"/>
      <c r="CTW1158" s="38"/>
      <c r="CTX1158" s="21"/>
      <c r="CTY1158" s="24"/>
      <c r="CTZ1158" s="25"/>
      <c r="CUA1158" s="35"/>
      <c r="CUB1158" s="19"/>
      <c r="CUC1158" s="20"/>
      <c r="CUD1158" s="21"/>
      <c r="CUE1158" s="21"/>
      <c r="CUF1158" s="36"/>
      <c r="CUG1158" s="23"/>
      <c r="CUH1158" s="38"/>
      <c r="CUI1158" s="21"/>
      <c r="CUJ1158" s="24"/>
      <c r="CUK1158" s="25"/>
      <c r="CUL1158" s="35"/>
      <c r="CUM1158" s="19"/>
      <c r="CUN1158" s="20"/>
      <c r="CUO1158" s="21"/>
      <c r="CUP1158" s="21"/>
      <c r="CUQ1158" s="36"/>
      <c r="CUR1158" s="23"/>
      <c r="CUS1158" s="38"/>
      <c r="CUT1158" s="21"/>
      <c r="CUU1158" s="24"/>
      <c r="CUV1158" s="25"/>
      <c r="CUW1158" s="35"/>
      <c r="CUX1158" s="19"/>
      <c r="CUY1158" s="20"/>
      <c r="CUZ1158" s="21"/>
      <c r="CVA1158" s="21"/>
      <c r="CVB1158" s="36"/>
      <c r="CVC1158" s="23"/>
      <c r="CVD1158" s="38"/>
      <c r="CVE1158" s="21"/>
      <c r="CVF1158" s="24"/>
      <c r="CVG1158" s="25"/>
      <c r="CVH1158" s="35"/>
      <c r="CVI1158" s="19"/>
      <c r="CVJ1158" s="20"/>
      <c r="CVK1158" s="21"/>
      <c r="CVL1158" s="21"/>
      <c r="CVM1158" s="36"/>
      <c r="CVN1158" s="23"/>
      <c r="CVO1158" s="38"/>
      <c r="CVP1158" s="21"/>
      <c r="CVQ1158" s="24"/>
      <c r="CVR1158" s="25"/>
      <c r="CVS1158" s="35"/>
      <c r="CVT1158" s="19"/>
      <c r="CVU1158" s="20"/>
      <c r="CVV1158" s="21"/>
      <c r="CVW1158" s="21"/>
      <c r="CVX1158" s="36"/>
      <c r="CVY1158" s="23"/>
      <c r="CVZ1158" s="38"/>
      <c r="CWA1158" s="21"/>
      <c r="CWB1158" s="24"/>
      <c r="CWC1158" s="25"/>
      <c r="CWD1158" s="35"/>
      <c r="CWE1158" s="19"/>
      <c r="CWF1158" s="20"/>
      <c r="CWG1158" s="21"/>
      <c r="CWH1158" s="21"/>
      <c r="CWI1158" s="36"/>
      <c r="CWJ1158" s="23"/>
      <c r="CWK1158" s="38"/>
      <c r="CWL1158" s="21"/>
      <c r="CWM1158" s="24"/>
      <c r="CWN1158" s="25"/>
      <c r="CWO1158" s="35"/>
      <c r="CWP1158" s="19"/>
      <c r="CWQ1158" s="20"/>
      <c r="CWR1158" s="21"/>
      <c r="CWS1158" s="21"/>
      <c r="CWT1158" s="36"/>
      <c r="CWU1158" s="23"/>
      <c r="CWV1158" s="38"/>
      <c r="CWW1158" s="21"/>
      <c r="CWX1158" s="24"/>
      <c r="CWY1158" s="25"/>
      <c r="CWZ1158" s="35"/>
      <c r="CXA1158" s="19"/>
      <c r="CXB1158" s="20"/>
      <c r="CXC1158" s="21"/>
      <c r="CXD1158" s="21"/>
      <c r="CXE1158" s="36"/>
      <c r="CXF1158" s="23"/>
      <c r="CXG1158" s="38"/>
      <c r="CXH1158" s="21"/>
      <c r="CXI1158" s="24"/>
      <c r="CXJ1158" s="25"/>
      <c r="CXK1158" s="35"/>
      <c r="CXL1158" s="19"/>
      <c r="CXM1158" s="20"/>
      <c r="CXN1158" s="21"/>
      <c r="CXO1158" s="21"/>
      <c r="CXP1158" s="36"/>
      <c r="CXQ1158" s="23"/>
      <c r="CXR1158" s="38"/>
      <c r="CXS1158" s="21"/>
      <c r="CXT1158" s="24"/>
      <c r="CXU1158" s="25"/>
      <c r="CXV1158" s="35"/>
      <c r="CXW1158" s="19"/>
      <c r="CXX1158" s="20"/>
      <c r="CXY1158" s="21"/>
      <c r="CXZ1158" s="21"/>
      <c r="CYA1158" s="36"/>
      <c r="CYB1158" s="23"/>
      <c r="CYC1158" s="38"/>
      <c r="CYD1158" s="21"/>
      <c r="CYE1158" s="24"/>
      <c r="CYF1158" s="25"/>
      <c r="CYG1158" s="35"/>
      <c r="CYH1158" s="19"/>
      <c r="CYI1158" s="20"/>
      <c r="CYJ1158" s="21"/>
      <c r="CYK1158" s="21"/>
      <c r="CYL1158" s="36"/>
      <c r="CYM1158" s="23"/>
      <c r="CYN1158" s="38"/>
      <c r="CYO1158" s="21"/>
      <c r="CYP1158" s="24"/>
      <c r="CYQ1158" s="25"/>
      <c r="CYR1158" s="35"/>
      <c r="CYS1158" s="19"/>
      <c r="CYT1158" s="20"/>
      <c r="CYU1158" s="21"/>
      <c r="CYV1158" s="21"/>
      <c r="CYW1158" s="36"/>
      <c r="CYX1158" s="23"/>
      <c r="CYY1158" s="38"/>
      <c r="CYZ1158" s="21"/>
      <c r="CZA1158" s="24"/>
      <c r="CZB1158" s="25"/>
      <c r="CZC1158" s="35"/>
      <c r="CZD1158" s="19"/>
      <c r="CZE1158" s="20"/>
      <c r="CZF1158" s="21"/>
      <c r="CZG1158" s="21"/>
      <c r="CZH1158" s="36"/>
      <c r="CZI1158" s="23"/>
      <c r="CZJ1158" s="38"/>
      <c r="CZK1158" s="21"/>
      <c r="CZL1158" s="24"/>
      <c r="CZM1158" s="25"/>
      <c r="CZN1158" s="35"/>
      <c r="CZO1158" s="19"/>
      <c r="CZP1158" s="20"/>
      <c r="CZQ1158" s="21"/>
      <c r="CZR1158" s="21"/>
      <c r="CZS1158" s="36"/>
      <c r="CZT1158" s="23"/>
      <c r="CZU1158" s="38"/>
      <c r="CZV1158" s="21"/>
      <c r="CZW1158" s="24"/>
      <c r="CZX1158" s="25"/>
      <c r="CZY1158" s="35"/>
      <c r="CZZ1158" s="19"/>
      <c r="DAA1158" s="20"/>
      <c r="DAB1158" s="21"/>
      <c r="DAC1158" s="21"/>
      <c r="DAD1158" s="36"/>
      <c r="DAE1158" s="23"/>
      <c r="DAF1158" s="38"/>
      <c r="DAG1158" s="21"/>
      <c r="DAH1158" s="24"/>
      <c r="DAI1158" s="25"/>
      <c r="DAJ1158" s="35"/>
      <c r="DAK1158" s="19"/>
      <c r="DAL1158" s="20"/>
      <c r="DAM1158" s="21"/>
      <c r="DAN1158" s="21"/>
      <c r="DAO1158" s="36"/>
      <c r="DAP1158" s="23"/>
      <c r="DAQ1158" s="38"/>
      <c r="DAR1158" s="21"/>
      <c r="DAS1158" s="24"/>
      <c r="DAT1158" s="25"/>
      <c r="DAU1158" s="35"/>
      <c r="DAV1158" s="19"/>
      <c r="DAW1158" s="20"/>
      <c r="DAX1158" s="21"/>
      <c r="DAY1158" s="21"/>
      <c r="DAZ1158" s="36"/>
      <c r="DBA1158" s="23"/>
      <c r="DBB1158" s="38"/>
      <c r="DBC1158" s="21"/>
      <c r="DBD1158" s="24"/>
      <c r="DBE1158" s="25"/>
      <c r="DBF1158" s="35"/>
      <c r="DBG1158" s="19"/>
      <c r="DBH1158" s="20"/>
      <c r="DBI1158" s="21"/>
      <c r="DBJ1158" s="21"/>
      <c r="DBK1158" s="36"/>
      <c r="DBL1158" s="23"/>
      <c r="DBM1158" s="38"/>
      <c r="DBN1158" s="21"/>
      <c r="DBO1158" s="24"/>
      <c r="DBP1158" s="25"/>
      <c r="DBQ1158" s="35"/>
      <c r="DBR1158" s="19"/>
      <c r="DBS1158" s="20"/>
      <c r="DBT1158" s="21"/>
      <c r="DBU1158" s="21"/>
      <c r="DBV1158" s="36"/>
      <c r="DBW1158" s="23"/>
      <c r="DBX1158" s="38"/>
      <c r="DBY1158" s="21"/>
      <c r="DBZ1158" s="24"/>
      <c r="DCA1158" s="25"/>
      <c r="DCB1158" s="35"/>
      <c r="DCC1158" s="19"/>
      <c r="DCD1158" s="20"/>
      <c r="DCE1158" s="21"/>
      <c r="DCF1158" s="21"/>
      <c r="DCG1158" s="36"/>
      <c r="DCH1158" s="23"/>
      <c r="DCI1158" s="38"/>
      <c r="DCJ1158" s="21"/>
      <c r="DCK1158" s="24"/>
      <c r="DCL1158" s="25"/>
      <c r="DCM1158" s="35"/>
      <c r="DCN1158" s="19"/>
      <c r="DCO1158" s="20"/>
      <c r="DCP1158" s="21"/>
      <c r="DCQ1158" s="21"/>
      <c r="DCR1158" s="36"/>
      <c r="DCS1158" s="23"/>
      <c r="DCT1158" s="38"/>
      <c r="DCU1158" s="21"/>
      <c r="DCV1158" s="24"/>
      <c r="DCW1158" s="25"/>
      <c r="DCX1158" s="35"/>
      <c r="DCY1158" s="19"/>
      <c r="DCZ1158" s="20"/>
      <c r="DDA1158" s="21"/>
      <c r="DDB1158" s="21"/>
      <c r="DDC1158" s="36"/>
      <c r="DDD1158" s="23"/>
      <c r="DDE1158" s="38"/>
      <c r="DDF1158" s="21"/>
      <c r="DDG1158" s="24"/>
      <c r="DDH1158" s="25"/>
      <c r="DDI1158" s="35"/>
      <c r="DDJ1158" s="19"/>
      <c r="DDK1158" s="20"/>
      <c r="DDL1158" s="21"/>
      <c r="DDM1158" s="21"/>
      <c r="DDN1158" s="36"/>
      <c r="DDO1158" s="23"/>
      <c r="DDP1158" s="38"/>
      <c r="DDQ1158" s="21"/>
      <c r="DDR1158" s="24"/>
      <c r="DDS1158" s="25"/>
      <c r="DDT1158" s="35"/>
      <c r="DDU1158" s="19"/>
      <c r="DDV1158" s="20"/>
      <c r="DDW1158" s="21"/>
      <c r="DDX1158" s="21"/>
      <c r="DDY1158" s="36"/>
      <c r="DDZ1158" s="23"/>
      <c r="DEA1158" s="38"/>
      <c r="DEB1158" s="21"/>
      <c r="DEC1158" s="24"/>
      <c r="DED1158" s="25"/>
      <c r="DEE1158" s="35"/>
      <c r="DEF1158" s="19"/>
      <c r="DEG1158" s="20"/>
      <c r="DEH1158" s="21"/>
      <c r="DEI1158" s="21"/>
      <c r="DEJ1158" s="36"/>
      <c r="DEK1158" s="23"/>
      <c r="DEL1158" s="38"/>
      <c r="DEM1158" s="21"/>
      <c r="DEN1158" s="24"/>
      <c r="DEO1158" s="25"/>
      <c r="DEP1158" s="35"/>
      <c r="DEQ1158" s="19"/>
      <c r="DER1158" s="20"/>
      <c r="DES1158" s="21"/>
      <c r="DET1158" s="21"/>
      <c r="DEU1158" s="36"/>
      <c r="DEV1158" s="23"/>
      <c r="DEW1158" s="38"/>
      <c r="DEX1158" s="21"/>
      <c r="DEY1158" s="24"/>
      <c r="DEZ1158" s="25"/>
      <c r="DFA1158" s="35"/>
      <c r="DFB1158" s="19"/>
      <c r="DFC1158" s="20"/>
      <c r="DFD1158" s="21"/>
      <c r="DFE1158" s="21"/>
      <c r="DFF1158" s="36"/>
      <c r="DFG1158" s="23"/>
      <c r="DFH1158" s="38"/>
      <c r="DFI1158" s="21"/>
      <c r="DFJ1158" s="24"/>
      <c r="DFK1158" s="25"/>
      <c r="DFL1158" s="35"/>
      <c r="DFM1158" s="19"/>
      <c r="DFN1158" s="20"/>
      <c r="DFO1158" s="21"/>
      <c r="DFP1158" s="21"/>
      <c r="DFQ1158" s="36"/>
      <c r="DFR1158" s="23"/>
      <c r="DFS1158" s="38"/>
      <c r="DFT1158" s="21"/>
      <c r="DFU1158" s="24"/>
      <c r="DFV1158" s="25"/>
      <c r="DFW1158" s="35"/>
      <c r="DFX1158" s="19"/>
      <c r="DFY1158" s="20"/>
      <c r="DFZ1158" s="21"/>
      <c r="DGA1158" s="21"/>
      <c r="DGB1158" s="36"/>
      <c r="DGC1158" s="23"/>
      <c r="DGD1158" s="38"/>
      <c r="DGE1158" s="21"/>
      <c r="DGF1158" s="24"/>
      <c r="DGG1158" s="25"/>
      <c r="DGH1158" s="35"/>
      <c r="DGI1158" s="19"/>
      <c r="DGJ1158" s="20"/>
      <c r="DGK1158" s="21"/>
      <c r="DGL1158" s="21"/>
      <c r="DGM1158" s="36"/>
      <c r="DGN1158" s="23"/>
      <c r="DGO1158" s="38"/>
      <c r="DGP1158" s="21"/>
      <c r="DGQ1158" s="24"/>
      <c r="DGR1158" s="25"/>
      <c r="DGS1158" s="35"/>
      <c r="DGT1158" s="19"/>
      <c r="DGU1158" s="20"/>
      <c r="DGV1158" s="21"/>
      <c r="DGW1158" s="21"/>
      <c r="DGX1158" s="36"/>
      <c r="DGY1158" s="23"/>
      <c r="DGZ1158" s="38"/>
      <c r="DHA1158" s="21"/>
      <c r="DHB1158" s="24"/>
      <c r="DHC1158" s="25"/>
      <c r="DHD1158" s="35"/>
      <c r="DHE1158" s="19"/>
      <c r="DHF1158" s="20"/>
      <c r="DHG1158" s="21"/>
      <c r="DHH1158" s="21"/>
      <c r="DHI1158" s="36"/>
      <c r="DHJ1158" s="23"/>
      <c r="DHK1158" s="38"/>
      <c r="DHL1158" s="21"/>
      <c r="DHM1158" s="24"/>
      <c r="DHN1158" s="25"/>
      <c r="DHO1158" s="35"/>
      <c r="DHP1158" s="19"/>
      <c r="DHQ1158" s="20"/>
      <c r="DHR1158" s="21"/>
      <c r="DHS1158" s="21"/>
      <c r="DHT1158" s="36"/>
      <c r="DHU1158" s="23"/>
      <c r="DHV1158" s="38"/>
      <c r="DHW1158" s="21"/>
      <c r="DHX1158" s="24"/>
      <c r="DHY1158" s="25"/>
      <c r="DHZ1158" s="35"/>
      <c r="DIA1158" s="19"/>
      <c r="DIB1158" s="20"/>
      <c r="DIC1158" s="21"/>
      <c r="DID1158" s="21"/>
      <c r="DIE1158" s="36"/>
      <c r="DIF1158" s="23"/>
      <c r="DIG1158" s="38"/>
      <c r="DIH1158" s="21"/>
      <c r="DII1158" s="24"/>
      <c r="DIJ1158" s="25"/>
      <c r="DIK1158" s="35"/>
      <c r="DIL1158" s="19"/>
      <c r="DIM1158" s="20"/>
      <c r="DIN1158" s="21"/>
      <c r="DIO1158" s="21"/>
      <c r="DIP1158" s="36"/>
      <c r="DIQ1158" s="23"/>
      <c r="DIR1158" s="38"/>
      <c r="DIS1158" s="21"/>
      <c r="DIT1158" s="24"/>
      <c r="DIU1158" s="25"/>
      <c r="DIV1158" s="35"/>
      <c r="DIW1158" s="19"/>
      <c r="DIX1158" s="20"/>
      <c r="DIY1158" s="21"/>
      <c r="DIZ1158" s="21"/>
      <c r="DJA1158" s="36"/>
      <c r="DJB1158" s="23"/>
      <c r="DJC1158" s="38"/>
      <c r="DJD1158" s="21"/>
      <c r="DJE1158" s="24"/>
      <c r="DJF1158" s="25"/>
      <c r="DJG1158" s="35"/>
      <c r="DJH1158" s="19"/>
      <c r="DJI1158" s="20"/>
      <c r="DJJ1158" s="21"/>
      <c r="DJK1158" s="21"/>
      <c r="DJL1158" s="36"/>
      <c r="DJM1158" s="23"/>
      <c r="DJN1158" s="38"/>
      <c r="DJO1158" s="21"/>
      <c r="DJP1158" s="24"/>
      <c r="DJQ1158" s="25"/>
      <c r="DJR1158" s="35"/>
      <c r="DJS1158" s="19"/>
      <c r="DJT1158" s="20"/>
      <c r="DJU1158" s="21"/>
      <c r="DJV1158" s="21"/>
      <c r="DJW1158" s="36"/>
      <c r="DJX1158" s="23"/>
      <c r="DJY1158" s="38"/>
      <c r="DJZ1158" s="21"/>
      <c r="DKA1158" s="24"/>
      <c r="DKB1158" s="25"/>
      <c r="DKC1158" s="35"/>
      <c r="DKD1158" s="19"/>
      <c r="DKE1158" s="20"/>
      <c r="DKF1158" s="21"/>
      <c r="DKG1158" s="21"/>
      <c r="DKH1158" s="36"/>
      <c r="DKI1158" s="23"/>
      <c r="DKJ1158" s="38"/>
      <c r="DKK1158" s="21"/>
      <c r="DKL1158" s="24"/>
      <c r="DKM1158" s="25"/>
      <c r="DKN1158" s="35"/>
      <c r="DKO1158" s="19"/>
      <c r="DKP1158" s="20"/>
      <c r="DKQ1158" s="21"/>
      <c r="DKR1158" s="21"/>
      <c r="DKS1158" s="36"/>
      <c r="DKT1158" s="23"/>
      <c r="DKU1158" s="38"/>
      <c r="DKV1158" s="21"/>
      <c r="DKW1158" s="24"/>
      <c r="DKX1158" s="25"/>
      <c r="DKY1158" s="35"/>
      <c r="DKZ1158" s="19"/>
      <c r="DLA1158" s="20"/>
      <c r="DLB1158" s="21"/>
      <c r="DLC1158" s="21"/>
      <c r="DLD1158" s="36"/>
      <c r="DLE1158" s="23"/>
      <c r="DLF1158" s="38"/>
      <c r="DLG1158" s="21"/>
      <c r="DLH1158" s="24"/>
      <c r="DLI1158" s="25"/>
      <c r="DLJ1158" s="35"/>
      <c r="DLK1158" s="19"/>
      <c r="DLL1158" s="20"/>
      <c r="DLM1158" s="21"/>
      <c r="DLN1158" s="21"/>
      <c r="DLO1158" s="36"/>
      <c r="DLP1158" s="23"/>
      <c r="DLQ1158" s="38"/>
      <c r="DLR1158" s="21"/>
      <c r="DLS1158" s="24"/>
      <c r="DLT1158" s="25"/>
      <c r="DLU1158" s="35"/>
      <c r="DLV1158" s="19"/>
      <c r="DLW1158" s="20"/>
      <c r="DLX1158" s="21"/>
      <c r="DLY1158" s="21"/>
      <c r="DLZ1158" s="36"/>
      <c r="DMA1158" s="23"/>
      <c r="DMB1158" s="38"/>
      <c r="DMC1158" s="21"/>
      <c r="DMD1158" s="24"/>
      <c r="DME1158" s="25"/>
      <c r="DMF1158" s="35"/>
      <c r="DMG1158" s="19"/>
      <c r="DMH1158" s="20"/>
      <c r="DMI1158" s="21"/>
      <c r="DMJ1158" s="21"/>
      <c r="DMK1158" s="36"/>
      <c r="DML1158" s="23"/>
      <c r="DMM1158" s="38"/>
      <c r="DMN1158" s="21"/>
      <c r="DMO1158" s="24"/>
      <c r="DMP1158" s="25"/>
      <c r="DMQ1158" s="35"/>
      <c r="DMR1158" s="19"/>
      <c r="DMS1158" s="20"/>
      <c r="DMT1158" s="21"/>
      <c r="DMU1158" s="21"/>
      <c r="DMV1158" s="36"/>
      <c r="DMW1158" s="23"/>
      <c r="DMX1158" s="38"/>
      <c r="DMY1158" s="21"/>
      <c r="DMZ1158" s="24"/>
      <c r="DNA1158" s="25"/>
      <c r="DNB1158" s="35"/>
      <c r="DNC1158" s="19"/>
      <c r="DND1158" s="20"/>
      <c r="DNE1158" s="21"/>
      <c r="DNF1158" s="21"/>
      <c r="DNG1158" s="36"/>
      <c r="DNH1158" s="23"/>
      <c r="DNI1158" s="38"/>
      <c r="DNJ1158" s="21"/>
      <c r="DNK1158" s="24"/>
      <c r="DNL1158" s="25"/>
      <c r="DNM1158" s="35"/>
      <c r="DNN1158" s="19"/>
      <c r="DNO1158" s="20"/>
      <c r="DNP1158" s="21"/>
      <c r="DNQ1158" s="21"/>
      <c r="DNR1158" s="36"/>
      <c r="DNS1158" s="23"/>
      <c r="DNT1158" s="38"/>
      <c r="DNU1158" s="21"/>
      <c r="DNV1158" s="24"/>
      <c r="DNW1158" s="25"/>
      <c r="DNX1158" s="35"/>
      <c r="DNY1158" s="19"/>
      <c r="DNZ1158" s="20"/>
      <c r="DOA1158" s="21"/>
      <c r="DOB1158" s="21"/>
      <c r="DOC1158" s="36"/>
      <c r="DOD1158" s="23"/>
      <c r="DOE1158" s="38"/>
      <c r="DOF1158" s="21"/>
      <c r="DOG1158" s="24"/>
      <c r="DOH1158" s="25"/>
      <c r="DOI1158" s="35"/>
      <c r="DOJ1158" s="19"/>
      <c r="DOK1158" s="20"/>
      <c r="DOL1158" s="21"/>
      <c r="DOM1158" s="21"/>
      <c r="DON1158" s="36"/>
      <c r="DOO1158" s="23"/>
      <c r="DOP1158" s="38"/>
      <c r="DOQ1158" s="21"/>
      <c r="DOR1158" s="24"/>
      <c r="DOS1158" s="25"/>
      <c r="DOT1158" s="35"/>
      <c r="DOU1158" s="19"/>
      <c r="DOV1158" s="20"/>
      <c r="DOW1158" s="21"/>
      <c r="DOX1158" s="21"/>
      <c r="DOY1158" s="36"/>
      <c r="DOZ1158" s="23"/>
      <c r="DPA1158" s="38"/>
      <c r="DPB1158" s="21"/>
      <c r="DPC1158" s="24"/>
      <c r="DPD1158" s="25"/>
      <c r="DPE1158" s="35"/>
      <c r="DPF1158" s="19"/>
      <c r="DPG1158" s="20"/>
      <c r="DPH1158" s="21"/>
      <c r="DPI1158" s="21"/>
      <c r="DPJ1158" s="36"/>
      <c r="DPK1158" s="23"/>
      <c r="DPL1158" s="38"/>
      <c r="DPM1158" s="21"/>
      <c r="DPN1158" s="24"/>
      <c r="DPO1158" s="25"/>
      <c r="DPP1158" s="35"/>
      <c r="DPQ1158" s="19"/>
      <c r="DPR1158" s="20"/>
      <c r="DPS1158" s="21"/>
      <c r="DPT1158" s="21"/>
      <c r="DPU1158" s="36"/>
      <c r="DPV1158" s="23"/>
      <c r="DPW1158" s="38"/>
      <c r="DPX1158" s="21"/>
      <c r="DPY1158" s="24"/>
      <c r="DPZ1158" s="25"/>
      <c r="DQA1158" s="35"/>
      <c r="DQB1158" s="19"/>
      <c r="DQC1158" s="20"/>
      <c r="DQD1158" s="21"/>
      <c r="DQE1158" s="21"/>
      <c r="DQF1158" s="36"/>
      <c r="DQG1158" s="23"/>
      <c r="DQH1158" s="38"/>
      <c r="DQI1158" s="21"/>
      <c r="DQJ1158" s="24"/>
      <c r="DQK1158" s="25"/>
      <c r="DQL1158" s="35"/>
      <c r="DQM1158" s="19"/>
      <c r="DQN1158" s="20"/>
      <c r="DQO1158" s="21"/>
      <c r="DQP1158" s="21"/>
      <c r="DQQ1158" s="36"/>
      <c r="DQR1158" s="23"/>
      <c r="DQS1158" s="38"/>
      <c r="DQT1158" s="21"/>
      <c r="DQU1158" s="24"/>
      <c r="DQV1158" s="25"/>
      <c r="DQW1158" s="35"/>
      <c r="DQX1158" s="19"/>
      <c r="DQY1158" s="20"/>
      <c r="DQZ1158" s="21"/>
      <c r="DRA1158" s="21"/>
      <c r="DRB1158" s="36"/>
      <c r="DRC1158" s="23"/>
      <c r="DRD1158" s="38"/>
      <c r="DRE1158" s="21"/>
      <c r="DRF1158" s="24"/>
      <c r="DRG1158" s="25"/>
      <c r="DRH1158" s="35"/>
      <c r="DRI1158" s="19"/>
      <c r="DRJ1158" s="20"/>
      <c r="DRK1158" s="21"/>
      <c r="DRL1158" s="21"/>
      <c r="DRM1158" s="36"/>
      <c r="DRN1158" s="23"/>
      <c r="DRO1158" s="38"/>
      <c r="DRP1158" s="21"/>
      <c r="DRQ1158" s="24"/>
      <c r="DRR1158" s="25"/>
      <c r="DRS1158" s="35"/>
      <c r="DRT1158" s="19"/>
      <c r="DRU1158" s="20"/>
      <c r="DRV1158" s="21"/>
      <c r="DRW1158" s="21"/>
      <c r="DRX1158" s="36"/>
      <c r="DRY1158" s="23"/>
      <c r="DRZ1158" s="38"/>
      <c r="DSA1158" s="21"/>
      <c r="DSB1158" s="24"/>
      <c r="DSC1158" s="25"/>
      <c r="DSD1158" s="35"/>
      <c r="DSE1158" s="19"/>
      <c r="DSF1158" s="20"/>
      <c r="DSG1158" s="21"/>
      <c r="DSH1158" s="21"/>
      <c r="DSI1158" s="36"/>
      <c r="DSJ1158" s="23"/>
      <c r="DSK1158" s="38"/>
      <c r="DSL1158" s="21"/>
      <c r="DSM1158" s="24"/>
      <c r="DSN1158" s="25"/>
      <c r="DSO1158" s="35"/>
      <c r="DSP1158" s="19"/>
      <c r="DSQ1158" s="20"/>
      <c r="DSR1158" s="21"/>
      <c r="DSS1158" s="21"/>
      <c r="DST1158" s="36"/>
      <c r="DSU1158" s="23"/>
      <c r="DSV1158" s="38"/>
      <c r="DSW1158" s="21"/>
      <c r="DSX1158" s="24"/>
      <c r="DSY1158" s="25"/>
      <c r="DSZ1158" s="35"/>
      <c r="DTA1158" s="19"/>
      <c r="DTB1158" s="20"/>
      <c r="DTC1158" s="21"/>
      <c r="DTD1158" s="21"/>
      <c r="DTE1158" s="36"/>
      <c r="DTF1158" s="23"/>
      <c r="DTG1158" s="38"/>
      <c r="DTH1158" s="21"/>
      <c r="DTI1158" s="24"/>
      <c r="DTJ1158" s="25"/>
      <c r="DTK1158" s="35"/>
      <c r="DTL1158" s="19"/>
      <c r="DTM1158" s="20"/>
      <c r="DTN1158" s="21"/>
      <c r="DTO1158" s="21"/>
      <c r="DTP1158" s="36"/>
      <c r="DTQ1158" s="23"/>
      <c r="DTR1158" s="38"/>
      <c r="DTS1158" s="21"/>
      <c r="DTT1158" s="24"/>
      <c r="DTU1158" s="25"/>
      <c r="DTV1158" s="35"/>
      <c r="DTW1158" s="19"/>
      <c r="DTX1158" s="20"/>
      <c r="DTY1158" s="21"/>
      <c r="DTZ1158" s="21"/>
      <c r="DUA1158" s="36"/>
      <c r="DUB1158" s="23"/>
      <c r="DUC1158" s="38"/>
      <c r="DUD1158" s="21"/>
      <c r="DUE1158" s="24"/>
      <c r="DUF1158" s="25"/>
      <c r="DUG1158" s="35"/>
      <c r="DUH1158" s="19"/>
      <c r="DUI1158" s="20"/>
      <c r="DUJ1158" s="21"/>
      <c r="DUK1158" s="21"/>
      <c r="DUL1158" s="36"/>
      <c r="DUM1158" s="23"/>
      <c r="DUN1158" s="38"/>
      <c r="DUO1158" s="21"/>
      <c r="DUP1158" s="24"/>
      <c r="DUQ1158" s="25"/>
      <c r="DUR1158" s="35"/>
      <c r="DUS1158" s="19"/>
      <c r="DUT1158" s="20"/>
      <c r="DUU1158" s="21"/>
      <c r="DUV1158" s="21"/>
      <c r="DUW1158" s="36"/>
      <c r="DUX1158" s="23"/>
      <c r="DUY1158" s="38"/>
      <c r="DUZ1158" s="21"/>
      <c r="DVA1158" s="24"/>
      <c r="DVB1158" s="25"/>
      <c r="DVC1158" s="35"/>
      <c r="DVD1158" s="19"/>
      <c r="DVE1158" s="20"/>
      <c r="DVF1158" s="21"/>
      <c r="DVG1158" s="21"/>
      <c r="DVH1158" s="36"/>
      <c r="DVI1158" s="23"/>
      <c r="DVJ1158" s="38"/>
      <c r="DVK1158" s="21"/>
      <c r="DVL1158" s="24"/>
      <c r="DVM1158" s="25"/>
      <c r="DVN1158" s="35"/>
      <c r="DVO1158" s="19"/>
      <c r="DVP1158" s="20"/>
      <c r="DVQ1158" s="21"/>
      <c r="DVR1158" s="21"/>
      <c r="DVS1158" s="36"/>
      <c r="DVT1158" s="23"/>
      <c r="DVU1158" s="38"/>
      <c r="DVV1158" s="21"/>
      <c r="DVW1158" s="24"/>
      <c r="DVX1158" s="25"/>
      <c r="DVY1158" s="35"/>
      <c r="DVZ1158" s="19"/>
      <c r="DWA1158" s="20"/>
      <c r="DWB1158" s="21"/>
      <c r="DWC1158" s="21"/>
      <c r="DWD1158" s="36"/>
      <c r="DWE1158" s="23"/>
      <c r="DWF1158" s="38"/>
      <c r="DWG1158" s="21"/>
      <c r="DWH1158" s="24"/>
      <c r="DWI1158" s="25"/>
      <c r="DWJ1158" s="35"/>
      <c r="DWK1158" s="19"/>
      <c r="DWL1158" s="20"/>
      <c r="DWM1158" s="21"/>
      <c r="DWN1158" s="21"/>
      <c r="DWO1158" s="36"/>
      <c r="DWP1158" s="23"/>
      <c r="DWQ1158" s="38"/>
      <c r="DWR1158" s="21"/>
      <c r="DWS1158" s="24"/>
      <c r="DWT1158" s="25"/>
      <c r="DWU1158" s="35"/>
      <c r="DWV1158" s="19"/>
      <c r="DWW1158" s="20"/>
      <c r="DWX1158" s="21"/>
      <c r="DWY1158" s="21"/>
      <c r="DWZ1158" s="36"/>
      <c r="DXA1158" s="23"/>
      <c r="DXB1158" s="38"/>
      <c r="DXC1158" s="21"/>
      <c r="DXD1158" s="24"/>
      <c r="DXE1158" s="25"/>
      <c r="DXF1158" s="35"/>
      <c r="DXG1158" s="19"/>
      <c r="DXH1158" s="20"/>
      <c r="DXI1158" s="21"/>
      <c r="DXJ1158" s="21"/>
      <c r="DXK1158" s="36"/>
      <c r="DXL1158" s="23"/>
      <c r="DXM1158" s="38"/>
      <c r="DXN1158" s="21"/>
      <c r="DXO1158" s="24"/>
      <c r="DXP1158" s="25"/>
      <c r="DXQ1158" s="35"/>
      <c r="DXR1158" s="19"/>
      <c r="DXS1158" s="20"/>
      <c r="DXT1158" s="21"/>
      <c r="DXU1158" s="21"/>
      <c r="DXV1158" s="36"/>
      <c r="DXW1158" s="23"/>
      <c r="DXX1158" s="38"/>
      <c r="DXY1158" s="21"/>
      <c r="DXZ1158" s="24"/>
      <c r="DYA1158" s="25"/>
      <c r="DYB1158" s="35"/>
      <c r="DYC1158" s="19"/>
      <c r="DYD1158" s="20"/>
      <c r="DYE1158" s="21"/>
      <c r="DYF1158" s="21"/>
      <c r="DYG1158" s="36"/>
      <c r="DYH1158" s="23"/>
      <c r="DYI1158" s="38"/>
      <c r="DYJ1158" s="21"/>
      <c r="DYK1158" s="24"/>
      <c r="DYL1158" s="25"/>
      <c r="DYM1158" s="35"/>
      <c r="DYN1158" s="19"/>
      <c r="DYO1158" s="20"/>
      <c r="DYP1158" s="21"/>
      <c r="DYQ1158" s="21"/>
      <c r="DYR1158" s="36"/>
      <c r="DYS1158" s="23"/>
      <c r="DYT1158" s="38"/>
      <c r="DYU1158" s="21"/>
      <c r="DYV1158" s="24"/>
      <c r="DYW1158" s="25"/>
      <c r="DYX1158" s="35"/>
      <c r="DYY1158" s="19"/>
      <c r="DYZ1158" s="20"/>
      <c r="DZA1158" s="21"/>
      <c r="DZB1158" s="21"/>
      <c r="DZC1158" s="36"/>
      <c r="DZD1158" s="23"/>
      <c r="DZE1158" s="38"/>
      <c r="DZF1158" s="21"/>
      <c r="DZG1158" s="24"/>
      <c r="DZH1158" s="25"/>
      <c r="DZI1158" s="35"/>
      <c r="DZJ1158" s="19"/>
      <c r="DZK1158" s="20"/>
      <c r="DZL1158" s="21"/>
      <c r="DZM1158" s="21"/>
      <c r="DZN1158" s="36"/>
      <c r="DZO1158" s="23"/>
      <c r="DZP1158" s="38"/>
      <c r="DZQ1158" s="21"/>
      <c r="DZR1158" s="24"/>
      <c r="DZS1158" s="25"/>
      <c r="DZT1158" s="35"/>
      <c r="DZU1158" s="19"/>
      <c r="DZV1158" s="20"/>
      <c r="DZW1158" s="21"/>
      <c r="DZX1158" s="21"/>
      <c r="DZY1158" s="36"/>
      <c r="DZZ1158" s="23"/>
      <c r="EAA1158" s="38"/>
      <c r="EAB1158" s="21"/>
      <c r="EAC1158" s="24"/>
      <c r="EAD1158" s="25"/>
      <c r="EAE1158" s="35"/>
      <c r="EAF1158" s="19"/>
      <c r="EAG1158" s="20"/>
      <c r="EAH1158" s="21"/>
      <c r="EAI1158" s="21"/>
      <c r="EAJ1158" s="36"/>
      <c r="EAK1158" s="23"/>
      <c r="EAL1158" s="38"/>
      <c r="EAM1158" s="21"/>
      <c r="EAN1158" s="24"/>
      <c r="EAO1158" s="25"/>
      <c r="EAP1158" s="35"/>
      <c r="EAQ1158" s="19"/>
      <c r="EAR1158" s="20"/>
      <c r="EAS1158" s="21"/>
      <c r="EAT1158" s="21"/>
      <c r="EAU1158" s="36"/>
      <c r="EAV1158" s="23"/>
      <c r="EAW1158" s="38"/>
      <c r="EAX1158" s="21"/>
      <c r="EAY1158" s="24"/>
      <c r="EAZ1158" s="25"/>
      <c r="EBA1158" s="35"/>
      <c r="EBB1158" s="19"/>
      <c r="EBC1158" s="20"/>
      <c r="EBD1158" s="21"/>
      <c r="EBE1158" s="21"/>
      <c r="EBF1158" s="36"/>
      <c r="EBG1158" s="23"/>
      <c r="EBH1158" s="38"/>
      <c r="EBI1158" s="21"/>
      <c r="EBJ1158" s="24"/>
      <c r="EBK1158" s="25"/>
      <c r="EBL1158" s="35"/>
      <c r="EBM1158" s="19"/>
      <c r="EBN1158" s="20"/>
      <c r="EBO1158" s="21"/>
      <c r="EBP1158" s="21"/>
      <c r="EBQ1158" s="36"/>
      <c r="EBR1158" s="23"/>
      <c r="EBS1158" s="38"/>
      <c r="EBT1158" s="21"/>
      <c r="EBU1158" s="24"/>
      <c r="EBV1158" s="25"/>
      <c r="EBW1158" s="35"/>
      <c r="EBX1158" s="19"/>
      <c r="EBY1158" s="20"/>
      <c r="EBZ1158" s="21"/>
      <c r="ECA1158" s="21"/>
      <c r="ECB1158" s="36"/>
      <c r="ECC1158" s="23"/>
      <c r="ECD1158" s="38"/>
      <c r="ECE1158" s="21"/>
      <c r="ECF1158" s="24"/>
      <c r="ECG1158" s="25"/>
      <c r="ECH1158" s="35"/>
      <c r="ECI1158" s="19"/>
      <c r="ECJ1158" s="20"/>
      <c r="ECK1158" s="21"/>
      <c r="ECL1158" s="21"/>
      <c r="ECM1158" s="36"/>
      <c r="ECN1158" s="23"/>
      <c r="ECO1158" s="38"/>
      <c r="ECP1158" s="21"/>
      <c r="ECQ1158" s="24"/>
      <c r="ECR1158" s="25"/>
      <c r="ECS1158" s="35"/>
      <c r="ECT1158" s="19"/>
      <c r="ECU1158" s="20"/>
      <c r="ECV1158" s="21"/>
      <c r="ECW1158" s="21"/>
      <c r="ECX1158" s="36"/>
      <c r="ECY1158" s="23"/>
      <c r="ECZ1158" s="38"/>
      <c r="EDA1158" s="21"/>
      <c r="EDB1158" s="24"/>
      <c r="EDC1158" s="25"/>
      <c r="EDD1158" s="35"/>
      <c r="EDE1158" s="19"/>
      <c r="EDF1158" s="20"/>
      <c r="EDG1158" s="21"/>
      <c r="EDH1158" s="21"/>
      <c r="EDI1158" s="36"/>
      <c r="EDJ1158" s="23"/>
      <c r="EDK1158" s="38"/>
      <c r="EDL1158" s="21"/>
      <c r="EDM1158" s="24"/>
      <c r="EDN1158" s="25"/>
      <c r="EDO1158" s="35"/>
      <c r="EDP1158" s="19"/>
      <c r="EDQ1158" s="20"/>
      <c r="EDR1158" s="21"/>
      <c r="EDS1158" s="21"/>
      <c r="EDT1158" s="36"/>
      <c r="EDU1158" s="23"/>
      <c r="EDV1158" s="38"/>
      <c r="EDW1158" s="21"/>
      <c r="EDX1158" s="24"/>
      <c r="EDY1158" s="25"/>
      <c r="EDZ1158" s="35"/>
      <c r="EEA1158" s="19"/>
      <c r="EEB1158" s="20"/>
      <c r="EEC1158" s="21"/>
      <c r="EED1158" s="21"/>
      <c r="EEE1158" s="36"/>
      <c r="EEF1158" s="23"/>
      <c r="EEG1158" s="38"/>
      <c r="EEH1158" s="21"/>
      <c r="EEI1158" s="24"/>
      <c r="EEJ1158" s="25"/>
      <c r="EEK1158" s="35"/>
      <c r="EEL1158" s="19"/>
      <c r="EEM1158" s="20"/>
      <c r="EEN1158" s="21"/>
      <c r="EEO1158" s="21"/>
      <c r="EEP1158" s="36"/>
      <c r="EEQ1158" s="23"/>
      <c r="EER1158" s="38"/>
      <c r="EES1158" s="21"/>
      <c r="EET1158" s="24"/>
      <c r="EEU1158" s="25"/>
      <c r="EEV1158" s="35"/>
      <c r="EEW1158" s="19"/>
      <c r="EEX1158" s="20"/>
      <c r="EEY1158" s="21"/>
      <c r="EEZ1158" s="21"/>
      <c r="EFA1158" s="36"/>
      <c r="EFB1158" s="23"/>
      <c r="EFC1158" s="38"/>
      <c r="EFD1158" s="21"/>
      <c r="EFE1158" s="24"/>
      <c r="EFF1158" s="25"/>
      <c r="EFG1158" s="35"/>
      <c r="EFH1158" s="19"/>
      <c r="EFI1158" s="20"/>
      <c r="EFJ1158" s="21"/>
      <c r="EFK1158" s="21"/>
      <c r="EFL1158" s="36"/>
      <c r="EFM1158" s="23"/>
      <c r="EFN1158" s="38"/>
      <c r="EFO1158" s="21"/>
      <c r="EFP1158" s="24"/>
      <c r="EFQ1158" s="25"/>
      <c r="EFR1158" s="35"/>
      <c r="EFS1158" s="19"/>
      <c r="EFT1158" s="20"/>
      <c r="EFU1158" s="21"/>
      <c r="EFV1158" s="21"/>
      <c r="EFW1158" s="36"/>
      <c r="EFX1158" s="23"/>
      <c r="EFY1158" s="38"/>
      <c r="EFZ1158" s="21"/>
      <c r="EGA1158" s="24"/>
      <c r="EGB1158" s="25"/>
      <c r="EGC1158" s="35"/>
      <c r="EGD1158" s="19"/>
      <c r="EGE1158" s="20"/>
      <c r="EGF1158" s="21"/>
      <c r="EGG1158" s="21"/>
      <c r="EGH1158" s="36"/>
      <c r="EGI1158" s="23"/>
      <c r="EGJ1158" s="38"/>
      <c r="EGK1158" s="21"/>
      <c r="EGL1158" s="24"/>
      <c r="EGM1158" s="25"/>
      <c r="EGN1158" s="35"/>
      <c r="EGO1158" s="19"/>
      <c r="EGP1158" s="20"/>
      <c r="EGQ1158" s="21"/>
      <c r="EGR1158" s="21"/>
      <c r="EGS1158" s="36"/>
      <c r="EGT1158" s="23"/>
      <c r="EGU1158" s="38"/>
      <c r="EGV1158" s="21"/>
      <c r="EGW1158" s="24"/>
      <c r="EGX1158" s="25"/>
      <c r="EGY1158" s="35"/>
      <c r="EGZ1158" s="19"/>
      <c r="EHA1158" s="20"/>
      <c r="EHB1158" s="21"/>
      <c r="EHC1158" s="21"/>
      <c r="EHD1158" s="36"/>
      <c r="EHE1158" s="23"/>
      <c r="EHF1158" s="38"/>
      <c r="EHG1158" s="21"/>
      <c r="EHH1158" s="24"/>
      <c r="EHI1158" s="25"/>
      <c r="EHJ1158" s="35"/>
      <c r="EHK1158" s="19"/>
      <c r="EHL1158" s="20"/>
      <c r="EHM1158" s="21"/>
      <c r="EHN1158" s="21"/>
      <c r="EHO1158" s="36"/>
      <c r="EHP1158" s="23"/>
      <c r="EHQ1158" s="38"/>
      <c r="EHR1158" s="21"/>
      <c r="EHS1158" s="24"/>
      <c r="EHT1158" s="25"/>
      <c r="EHU1158" s="35"/>
      <c r="EHV1158" s="19"/>
      <c r="EHW1158" s="20"/>
      <c r="EHX1158" s="21"/>
      <c r="EHY1158" s="21"/>
      <c r="EHZ1158" s="36"/>
      <c r="EIA1158" s="23"/>
      <c r="EIB1158" s="38"/>
      <c r="EIC1158" s="21"/>
      <c r="EID1158" s="24"/>
      <c r="EIE1158" s="25"/>
      <c r="EIF1158" s="35"/>
      <c r="EIG1158" s="19"/>
      <c r="EIH1158" s="20"/>
      <c r="EII1158" s="21"/>
      <c r="EIJ1158" s="21"/>
      <c r="EIK1158" s="36"/>
      <c r="EIL1158" s="23"/>
      <c r="EIM1158" s="38"/>
      <c r="EIN1158" s="21"/>
      <c r="EIO1158" s="24"/>
      <c r="EIP1158" s="25"/>
      <c r="EIQ1158" s="35"/>
      <c r="EIR1158" s="19"/>
      <c r="EIS1158" s="20"/>
      <c r="EIT1158" s="21"/>
      <c r="EIU1158" s="21"/>
      <c r="EIV1158" s="36"/>
      <c r="EIW1158" s="23"/>
      <c r="EIX1158" s="38"/>
      <c r="EIY1158" s="21"/>
      <c r="EIZ1158" s="24"/>
      <c r="EJA1158" s="25"/>
      <c r="EJB1158" s="35"/>
      <c r="EJC1158" s="19"/>
      <c r="EJD1158" s="20"/>
      <c r="EJE1158" s="21"/>
      <c r="EJF1158" s="21"/>
      <c r="EJG1158" s="36"/>
      <c r="EJH1158" s="23"/>
      <c r="EJI1158" s="38"/>
      <c r="EJJ1158" s="21"/>
      <c r="EJK1158" s="24"/>
      <c r="EJL1158" s="25"/>
      <c r="EJM1158" s="35"/>
      <c r="EJN1158" s="19"/>
      <c r="EJO1158" s="20"/>
      <c r="EJP1158" s="21"/>
      <c r="EJQ1158" s="21"/>
      <c r="EJR1158" s="36"/>
      <c r="EJS1158" s="23"/>
      <c r="EJT1158" s="38"/>
      <c r="EJU1158" s="21"/>
      <c r="EJV1158" s="24"/>
      <c r="EJW1158" s="25"/>
      <c r="EJX1158" s="35"/>
      <c r="EJY1158" s="19"/>
      <c r="EJZ1158" s="20"/>
      <c r="EKA1158" s="21"/>
      <c r="EKB1158" s="21"/>
      <c r="EKC1158" s="36"/>
      <c r="EKD1158" s="23"/>
      <c r="EKE1158" s="38"/>
      <c r="EKF1158" s="21"/>
      <c r="EKG1158" s="24"/>
      <c r="EKH1158" s="25"/>
      <c r="EKI1158" s="35"/>
      <c r="EKJ1158" s="19"/>
      <c r="EKK1158" s="20"/>
      <c r="EKL1158" s="21"/>
      <c r="EKM1158" s="21"/>
      <c r="EKN1158" s="36"/>
      <c r="EKO1158" s="23"/>
      <c r="EKP1158" s="38"/>
      <c r="EKQ1158" s="21"/>
      <c r="EKR1158" s="24"/>
      <c r="EKS1158" s="25"/>
      <c r="EKT1158" s="35"/>
      <c r="EKU1158" s="19"/>
      <c r="EKV1158" s="20"/>
      <c r="EKW1158" s="21"/>
      <c r="EKX1158" s="21"/>
      <c r="EKY1158" s="36"/>
      <c r="EKZ1158" s="23"/>
      <c r="ELA1158" s="38"/>
      <c r="ELB1158" s="21"/>
      <c r="ELC1158" s="24"/>
      <c r="ELD1158" s="25"/>
      <c r="ELE1158" s="35"/>
      <c r="ELF1158" s="19"/>
      <c r="ELG1158" s="20"/>
      <c r="ELH1158" s="21"/>
      <c r="ELI1158" s="21"/>
      <c r="ELJ1158" s="36"/>
      <c r="ELK1158" s="23"/>
      <c r="ELL1158" s="38"/>
      <c r="ELM1158" s="21"/>
      <c r="ELN1158" s="24"/>
      <c r="ELO1158" s="25"/>
      <c r="ELP1158" s="35"/>
      <c r="ELQ1158" s="19"/>
      <c r="ELR1158" s="20"/>
      <c r="ELS1158" s="21"/>
      <c r="ELT1158" s="21"/>
      <c r="ELU1158" s="36"/>
      <c r="ELV1158" s="23"/>
      <c r="ELW1158" s="38"/>
      <c r="ELX1158" s="21"/>
      <c r="ELY1158" s="24"/>
      <c r="ELZ1158" s="25"/>
      <c r="EMA1158" s="35"/>
      <c r="EMB1158" s="19"/>
      <c r="EMC1158" s="20"/>
      <c r="EMD1158" s="21"/>
      <c r="EME1158" s="21"/>
      <c r="EMF1158" s="36"/>
      <c r="EMG1158" s="23"/>
      <c r="EMH1158" s="38"/>
      <c r="EMI1158" s="21"/>
      <c r="EMJ1158" s="24"/>
      <c r="EMK1158" s="25"/>
      <c r="EML1158" s="35"/>
      <c r="EMM1158" s="19"/>
      <c r="EMN1158" s="20"/>
      <c r="EMO1158" s="21"/>
      <c r="EMP1158" s="21"/>
      <c r="EMQ1158" s="36"/>
      <c r="EMR1158" s="23"/>
      <c r="EMS1158" s="38"/>
      <c r="EMT1158" s="21"/>
      <c r="EMU1158" s="24"/>
      <c r="EMV1158" s="25"/>
      <c r="EMW1158" s="35"/>
      <c r="EMX1158" s="19"/>
      <c r="EMY1158" s="20"/>
      <c r="EMZ1158" s="21"/>
      <c r="ENA1158" s="21"/>
      <c r="ENB1158" s="36"/>
      <c r="ENC1158" s="23"/>
      <c r="END1158" s="38"/>
      <c r="ENE1158" s="21"/>
      <c r="ENF1158" s="24"/>
      <c r="ENG1158" s="25"/>
      <c r="ENH1158" s="35"/>
      <c r="ENI1158" s="19"/>
      <c r="ENJ1158" s="20"/>
      <c r="ENK1158" s="21"/>
      <c r="ENL1158" s="21"/>
      <c r="ENM1158" s="36"/>
      <c r="ENN1158" s="23"/>
      <c r="ENO1158" s="38"/>
      <c r="ENP1158" s="21"/>
      <c r="ENQ1158" s="24"/>
      <c r="ENR1158" s="25"/>
      <c r="ENS1158" s="35"/>
      <c r="ENT1158" s="19"/>
      <c r="ENU1158" s="20"/>
      <c r="ENV1158" s="21"/>
      <c r="ENW1158" s="21"/>
      <c r="ENX1158" s="36"/>
      <c r="ENY1158" s="23"/>
      <c r="ENZ1158" s="38"/>
      <c r="EOA1158" s="21"/>
      <c r="EOB1158" s="24"/>
      <c r="EOC1158" s="25"/>
      <c r="EOD1158" s="35"/>
      <c r="EOE1158" s="19"/>
      <c r="EOF1158" s="20"/>
      <c r="EOG1158" s="21"/>
      <c r="EOH1158" s="21"/>
      <c r="EOI1158" s="36"/>
      <c r="EOJ1158" s="23"/>
      <c r="EOK1158" s="38"/>
      <c r="EOL1158" s="21"/>
      <c r="EOM1158" s="24"/>
      <c r="EON1158" s="25"/>
      <c r="EOO1158" s="35"/>
      <c r="EOP1158" s="19"/>
      <c r="EOQ1158" s="20"/>
      <c r="EOR1158" s="21"/>
      <c r="EOS1158" s="21"/>
      <c r="EOT1158" s="36"/>
      <c r="EOU1158" s="23"/>
      <c r="EOV1158" s="38"/>
      <c r="EOW1158" s="21"/>
      <c r="EOX1158" s="24"/>
      <c r="EOY1158" s="25"/>
      <c r="EOZ1158" s="35"/>
      <c r="EPA1158" s="19"/>
      <c r="EPB1158" s="20"/>
      <c r="EPC1158" s="21"/>
      <c r="EPD1158" s="21"/>
      <c r="EPE1158" s="36"/>
      <c r="EPF1158" s="23"/>
      <c r="EPG1158" s="38"/>
      <c r="EPH1158" s="21"/>
      <c r="EPI1158" s="24"/>
      <c r="EPJ1158" s="25"/>
      <c r="EPK1158" s="35"/>
      <c r="EPL1158" s="19"/>
      <c r="EPM1158" s="20"/>
      <c r="EPN1158" s="21"/>
      <c r="EPO1158" s="21"/>
      <c r="EPP1158" s="36"/>
      <c r="EPQ1158" s="23"/>
      <c r="EPR1158" s="38"/>
      <c r="EPS1158" s="21"/>
      <c r="EPT1158" s="24"/>
      <c r="EPU1158" s="25"/>
      <c r="EPV1158" s="35"/>
      <c r="EPW1158" s="19"/>
      <c r="EPX1158" s="20"/>
      <c r="EPY1158" s="21"/>
      <c r="EPZ1158" s="21"/>
      <c r="EQA1158" s="36"/>
      <c r="EQB1158" s="23"/>
      <c r="EQC1158" s="38"/>
      <c r="EQD1158" s="21"/>
      <c r="EQE1158" s="24"/>
      <c r="EQF1158" s="25"/>
      <c r="EQG1158" s="35"/>
      <c r="EQH1158" s="19"/>
      <c r="EQI1158" s="20"/>
      <c r="EQJ1158" s="21"/>
      <c r="EQK1158" s="21"/>
      <c r="EQL1158" s="36"/>
      <c r="EQM1158" s="23"/>
      <c r="EQN1158" s="38"/>
      <c r="EQO1158" s="21"/>
      <c r="EQP1158" s="24"/>
      <c r="EQQ1158" s="25"/>
      <c r="EQR1158" s="35"/>
      <c r="EQS1158" s="19"/>
      <c r="EQT1158" s="20"/>
      <c r="EQU1158" s="21"/>
      <c r="EQV1158" s="21"/>
      <c r="EQW1158" s="36"/>
      <c r="EQX1158" s="23"/>
      <c r="EQY1158" s="38"/>
      <c r="EQZ1158" s="21"/>
      <c r="ERA1158" s="24"/>
      <c r="ERB1158" s="25"/>
      <c r="ERC1158" s="35"/>
      <c r="ERD1158" s="19"/>
      <c r="ERE1158" s="20"/>
      <c r="ERF1158" s="21"/>
      <c r="ERG1158" s="21"/>
      <c r="ERH1158" s="36"/>
      <c r="ERI1158" s="23"/>
      <c r="ERJ1158" s="38"/>
      <c r="ERK1158" s="21"/>
      <c r="ERL1158" s="24"/>
      <c r="ERM1158" s="25"/>
      <c r="ERN1158" s="35"/>
      <c r="ERO1158" s="19"/>
      <c r="ERP1158" s="20"/>
      <c r="ERQ1158" s="21"/>
      <c r="ERR1158" s="21"/>
      <c r="ERS1158" s="36"/>
      <c r="ERT1158" s="23"/>
      <c r="ERU1158" s="38"/>
      <c r="ERV1158" s="21"/>
      <c r="ERW1158" s="24"/>
      <c r="ERX1158" s="25"/>
      <c r="ERY1158" s="35"/>
      <c r="ERZ1158" s="19"/>
      <c r="ESA1158" s="20"/>
      <c r="ESB1158" s="21"/>
      <c r="ESC1158" s="21"/>
      <c r="ESD1158" s="36"/>
      <c r="ESE1158" s="23"/>
      <c r="ESF1158" s="38"/>
      <c r="ESG1158" s="21"/>
      <c r="ESH1158" s="24"/>
      <c r="ESI1158" s="25"/>
      <c r="ESJ1158" s="35"/>
      <c r="ESK1158" s="19"/>
      <c r="ESL1158" s="20"/>
      <c r="ESM1158" s="21"/>
      <c r="ESN1158" s="21"/>
      <c r="ESO1158" s="36"/>
      <c r="ESP1158" s="23"/>
      <c r="ESQ1158" s="38"/>
      <c r="ESR1158" s="21"/>
      <c r="ESS1158" s="24"/>
      <c r="EST1158" s="25"/>
      <c r="ESU1158" s="35"/>
      <c r="ESV1158" s="19"/>
      <c r="ESW1158" s="20"/>
      <c r="ESX1158" s="21"/>
      <c r="ESY1158" s="21"/>
      <c r="ESZ1158" s="36"/>
      <c r="ETA1158" s="23"/>
      <c r="ETB1158" s="38"/>
      <c r="ETC1158" s="21"/>
      <c r="ETD1158" s="24"/>
      <c r="ETE1158" s="25"/>
      <c r="ETF1158" s="35"/>
      <c r="ETG1158" s="19"/>
      <c r="ETH1158" s="20"/>
      <c r="ETI1158" s="21"/>
      <c r="ETJ1158" s="21"/>
      <c r="ETK1158" s="36"/>
      <c r="ETL1158" s="23"/>
      <c r="ETM1158" s="38"/>
      <c r="ETN1158" s="21"/>
      <c r="ETO1158" s="24"/>
      <c r="ETP1158" s="25"/>
      <c r="ETQ1158" s="35"/>
      <c r="ETR1158" s="19"/>
      <c r="ETS1158" s="20"/>
      <c r="ETT1158" s="21"/>
      <c r="ETU1158" s="21"/>
      <c r="ETV1158" s="36"/>
      <c r="ETW1158" s="23"/>
      <c r="ETX1158" s="38"/>
      <c r="ETY1158" s="21"/>
      <c r="ETZ1158" s="24"/>
      <c r="EUA1158" s="25"/>
      <c r="EUB1158" s="35"/>
      <c r="EUC1158" s="19"/>
      <c r="EUD1158" s="20"/>
      <c r="EUE1158" s="21"/>
      <c r="EUF1158" s="21"/>
      <c r="EUG1158" s="36"/>
      <c r="EUH1158" s="23"/>
      <c r="EUI1158" s="38"/>
      <c r="EUJ1158" s="21"/>
      <c r="EUK1158" s="24"/>
      <c r="EUL1158" s="25"/>
      <c r="EUM1158" s="35"/>
      <c r="EUN1158" s="19"/>
      <c r="EUO1158" s="20"/>
      <c r="EUP1158" s="21"/>
      <c r="EUQ1158" s="21"/>
      <c r="EUR1158" s="36"/>
      <c r="EUS1158" s="23"/>
      <c r="EUT1158" s="38"/>
      <c r="EUU1158" s="21"/>
      <c r="EUV1158" s="24"/>
      <c r="EUW1158" s="25"/>
      <c r="EUX1158" s="35"/>
      <c r="EUY1158" s="19"/>
      <c r="EUZ1158" s="20"/>
      <c r="EVA1158" s="21"/>
      <c r="EVB1158" s="21"/>
      <c r="EVC1158" s="36"/>
      <c r="EVD1158" s="23"/>
      <c r="EVE1158" s="38"/>
      <c r="EVF1158" s="21"/>
      <c r="EVG1158" s="24"/>
      <c r="EVH1158" s="25"/>
      <c r="EVI1158" s="35"/>
      <c r="EVJ1158" s="19"/>
      <c r="EVK1158" s="20"/>
      <c r="EVL1158" s="21"/>
      <c r="EVM1158" s="21"/>
      <c r="EVN1158" s="36"/>
      <c r="EVO1158" s="23"/>
      <c r="EVP1158" s="38"/>
      <c r="EVQ1158" s="21"/>
      <c r="EVR1158" s="24"/>
      <c r="EVS1158" s="25"/>
      <c r="EVT1158" s="35"/>
      <c r="EVU1158" s="19"/>
      <c r="EVV1158" s="20"/>
      <c r="EVW1158" s="21"/>
      <c r="EVX1158" s="21"/>
      <c r="EVY1158" s="36"/>
      <c r="EVZ1158" s="23"/>
      <c r="EWA1158" s="38"/>
      <c r="EWB1158" s="21"/>
      <c r="EWC1158" s="24"/>
      <c r="EWD1158" s="25"/>
      <c r="EWE1158" s="35"/>
      <c r="EWF1158" s="19"/>
      <c r="EWG1158" s="20"/>
      <c r="EWH1158" s="21"/>
      <c r="EWI1158" s="21"/>
      <c r="EWJ1158" s="36"/>
      <c r="EWK1158" s="23"/>
      <c r="EWL1158" s="38"/>
      <c r="EWM1158" s="21"/>
      <c r="EWN1158" s="24"/>
      <c r="EWO1158" s="25"/>
      <c r="EWP1158" s="35"/>
      <c r="EWQ1158" s="19"/>
      <c r="EWR1158" s="20"/>
      <c r="EWS1158" s="21"/>
      <c r="EWT1158" s="21"/>
      <c r="EWU1158" s="36"/>
      <c r="EWV1158" s="23"/>
      <c r="EWW1158" s="38"/>
      <c r="EWX1158" s="21"/>
      <c r="EWY1158" s="24"/>
      <c r="EWZ1158" s="25"/>
      <c r="EXA1158" s="35"/>
      <c r="EXB1158" s="19"/>
      <c r="EXC1158" s="20"/>
      <c r="EXD1158" s="21"/>
      <c r="EXE1158" s="21"/>
      <c r="EXF1158" s="36"/>
      <c r="EXG1158" s="23"/>
      <c r="EXH1158" s="38"/>
      <c r="EXI1158" s="21"/>
      <c r="EXJ1158" s="24"/>
      <c r="EXK1158" s="25"/>
      <c r="EXL1158" s="35"/>
      <c r="EXM1158" s="19"/>
      <c r="EXN1158" s="20"/>
      <c r="EXO1158" s="21"/>
      <c r="EXP1158" s="21"/>
      <c r="EXQ1158" s="36"/>
      <c r="EXR1158" s="23"/>
      <c r="EXS1158" s="38"/>
      <c r="EXT1158" s="21"/>
      <c r="EXU1158" s="24"/>
      <c r="EXV1158" s="25"/>
      <c r="EXW1158" s="35"/>
      <c r="EXX1158" s="19"/>
      <c r="EXY1158" s="20"/>
      <c r="EXZ1158" s="21"/>
      <c r="EYA1158" s="21"/>
      <c r="EYB1158" s="36"/>
      <c r="EYC1158" s="23"/>
      <c r="EYD1158" s="38"/>
      <c r="EYE1158" s="21"/>
      <c r="EYF1158" s="24"/>
      <c r="EYG1158" s="25"/>
      <c r="EYH1158" s="35"/>
      <c r="EYI1158" s="19"/>
      <c r="EYJ1158" s="20"/>
      <c r="EYK1158" s="21"/>
      <c r="EYL1158" s="21"/>
      <c r="EYM1158" s="36"/>
      <c r="EYN1158" s="23"/>
      <c r="EYO1158" s="38"/>
      <c r="EYP1158" s="21"/>
      <c r="EYQ1158" s="24"/>
      <c r="EYR1158" s="25"/>
      <c r="EYS1158" s="35"/>
      <c r="EYT1158" s="19"/>
      <c r="EYU1158" s="20"/>
      <c r="EYV1158" s="21"/>
      <c r="EYW1158" s="21"/>
      <c r="EYX1158" s="36"/>
      <c r="EYY1158" s="23"/>
      <c r="EYZ1158" s="38"/>
      <c r="EZA1158" s="21"/>
      <c r="EZB1158" s="24"/>
      <c r="EZC1158" s="25"/>
      <c r="EZD1158" s="35"/>
      <c r="EZE1158" s="19"/>
      <c r="EZF1158" s="20"/>
      <c r="EZG1158" s="21"/>
      <c r="EZH1158" s="21"/>
      <c r="EZI1158" s="36"/>
      <c r="EZJ1158" s="23"/>
      <c r="EZK1158" s="38"/>
      <c r="EZL1158" s="21"/>
      <c r="EZM1158" s="24"/>
      <c r="EZN1158" s="25"/>
      <c r="EZO1158" s="35"/>
      <c r="EZP1158" s="19"/>
      <c r="EZQ1158" s="20"/>
      <c r="EZR1158" s="21"/>
      <c r="EZS1158" s="21"/>
      <c r="EZT1158" s="36"/>
      <c r="EZU1158" s="23"/>
      <c r="EZV1158" s="38"/>
      <c r="EZW1158" s="21"/>
      <c r="EZX1158" s="24"/>
      <c r="EZY1158" s="25"/>
      <c r="EZZ1158" s="35"/>
      <c r="FAA1158" s="19"/>
      <c r="FAB1158" s="20"/>
      <c r="FAC1158" s="21"/>
      <c r="FAD1158" s="21"/>
      <c r="FAE1158" s="36"/>
      <c r="FAF1158" s="23"/>
      <c r="FAG1158" s="38"/>
      <c r="FAH1158" s="21"/>
      <c r="FAI1158" s="24"/>
      <c r="FAJ1158" s="25"/>
      <c r="FAK1158" s="35"/>
      <c r="FAL1158" s="19"/>
      <c r="FAM1158" s="20"/>
      <c r="FAN1158" s="21"/>
      <c r="FAO1158" s="21"/>
      <c r="FAP1158" s="36"/>
      <c r="FAQ1158" s="23"/>
      <c r="FAR1158" s="38"/>
      <c r="FAS1158" s="21"/>
      <c r="FAT1158" s="24"/>
      <c r="FAU1158" s="25"/>
      <c r="FAV1158" s="35"/>
      <c r="FAW1158" s="19"/>
      <c r="FAX1158" s="20"/>
      <c r="FAY1158" s="21"/>
      <c r="FAZ1158" s="21"/>
      <c r="FBA1158" s="36"/>
      <c r="FBB1158" s="23"/>
      <c r="FBC1158" s="38"/>
      <c r="FBD1158" s="21"/>
      <c r="FBE1158" s="24"/>
      <c r="FBF1158" s="25"/>
      <c r="FBG1158" s="35"/>
      <c r="FBH1158" s="19"/>
      <c r="FBI1158" s="20"/>
      <c r="FBJ1158" s="21"/>
      <c r="FBK1158" s="21"/>
      <c r="FBL1158" s="36"/>
      <c r="FBM1158" s="23"/>
      <c r="FBN1158" s="38"/>
      <c r="FBO1158" s="21"/>
      <c r="FBP1158" s="24"/>
      <c r="FBQ1158" s="25"/>
      <c r="FBR1158" s="35"/>
      <c r="FBS1158" s="19"/>
      <c r="FBT1158" s="20"/>
      <c r="FBU1158" s="21"/>
      <c r="FBV1158" s="21"/>
      <c r="FBW1158" s="36"/>
      <c r="FBX1158" s="23"/>
      <c r="FBY1158" s="38"/>
      <c r="FBZ1158" s="21"/>
      <c r="FCA1158" s="24"/>
      <c r="FCB1158" s="25"/>
      <c r="FCC1158" s="35"/>
      <c r="FCD1158" s="19"/>
      <c r="FCE1158" s="20"/>
      <c r="FCF1158" s="21"/>
      <c r="FCG1158" s="21"/>
      <c r="FCH1158" s="36"/>
      <c r="FCI1158" s="23"/>
      <c r="FCJ1158" s="38"/>
      <c r="FCK1158" s="21"/>
      <c r="FCL1158" s="24"/>
      <c r="FCM1158" s="25"/>
      <c r="FCN1158" s="35"/>
      <c r="FCO1158" s="19"/>
      <c r="FCP1158" s="20"/>
      <c r="FCQ1158" s="21"/>
      <c r="FCR1158" s="21"/>
      <c r="FCS1158" s="36"/>
      <c r="FCT1158" s="23"/>
      <c r="FCU1158" s="38"/>
      <c r="FCV1158" s="21"/>
      <c r="FCW1158" s="24"/>
      <c r="FCX1158" s="25"/>
      <c r="FCY1158" s="35"/>
      <c r="FCZ1158" s="19"/>
      <c r="FDA1158" s="20"/>
      <c r="FDB1158" s="21"/>
      <c r="FDC1158" s="21"/>
      <c r="FDD1158" s="36"/>
      <c r="FDE1158" s="23"/>
      <c r="FDF1158" s="38"/>
      <c r="FDG1158" s="21"/>
      <c r="FDH1158" s="24"/>
      <c r="FDI1158" s="25"/>
      <c r="FDJ1158" s="35"/>
      <c r="FDK1158" s="19"/>
      <c r="FDL1158" s="20"/>
      <c r="FDM1158" s="21"/>
      <c r="FDN1158" s="21"/>
      <c r="FDO1158" s="36"/>
      <c r="FDP1158" s="23"/>
      <c r="FDQ1158" s="38"/>
      <c r="FDR1158" s="21"/>
      <c r="FDS1158" s="24"/>
      <c r="FDT1158" s="25"/>
      <c r="FDU1158" s="35"/>
      <c r="FDV1158" s="19"/>
      <c r="FDW1158" s="20"/>
      <c r="FDX1158" s="21"/>
      <c r="FDY1158" s="21"/>
      <c r="FDZ1158" s="36"/>
      <c r="FEA1158" s="23"/>
      <c r="FEB1158" s="38"/>
      <c r="FEC1158" s="21"/>
      <c r="FED1158" s="24"/>
      <c r="FEE1158" s="25"/>
      <c r="FEF1158" s="35"/>
      <c r="FEG1158" s="19"/>
      <c r="FEH1158" s="20"/>
      <c r="FEI1158" s="21"/>
      <c r="FEJ1158" s="21"/>
      <c r="FEK1158" s="36"/>
      <c r="FEL1158" s="23"/>
      <c r="FEM1158" s="38"/>
      <c r="FEN1158" s="21"/>
      <c r="FEO1158" s="24"/>
      <c r="FEP1158" s="25"/>
      <c r="FEQ1158" s="35"/>
      <c r="FER1158" s="19"/>
      <c r="FES1158" s="20"/>
      <c r="FET1158" s="21"/>
      <c r="FEU1158" s="21"/>
      <c r="FEV1158" s="36"/>
      <c r="FEW1158" s="23"/>
      <c r="FEX1158" s="38"/>
      <c r="FEY1158" s="21"/>
      <c r="FEZ1158" s="24"/>
      <c r="FFA1158" s="25"/>
      <c r="FFB1158" s="35"/>
      <c r="FFC1158" s="19"/>
      <c r="FFD1158" s="20"/>
      <c r="FFE1158" s="21"/>
      <c r="FFF1158" s="21"/>
      <c r="FFG1158" s="36"/>
      <c r="FFH1158" s="23"/>
      <c r="FFI1158" s="38"/>
      <c r="FFJ1158" s="21"/>
      <c r="FFK1158" s="24"/>
      <c r="FFL1158" s="25"/>
      <c r="FFM1158" s="35"/>
      <c r="FFN1158" s="19"/>
      <c r="FFO1158" s="20"/>
      <c r="FFP1158" s="21"/>
      <c r="FFQ1158" s="21"/>
      <c r="FFR1158" s="36"/>
      <c r="FFS1158" s="23"/>
      <c r="FFT1158" s="38"/>
      <c r="FFU1158" s="21"/>
      <c r="FFV1158" s="24"/>
      <c r="FFW1158" s="25"/>
      <c r="FFX1158" s="35"/>
      <c r="FFY1158" s="19"/>
      <c r="FFZ1158" s="20"/>
      <c r="FGA1158" s="21"/>
      <c r="FGB1158" s="21"/>
      <c r="FGC1158" s="36"/>
      <c r="FGD1158" s="23"/>
      <c r="FGE1158" s="38"/>
      <c r="FGF1158" s="21"/>
      <c r="FGG1158" s="24"/>
      <c r="FGH1158" s="25"/>
      <c r="FGI1158" s="35"/>
      <c r="FGJ1158" s="19"/>
      <c r="FGK1158" s="20"/>
      <c r="FGL1158" s="21"/>
      <c r="FGM1158" s="21"/>
      <c r="FGN1158" s="36"/>
      <c r="FGO1158" s="23"/>
      <c r="FGP1158" s="38"/>
      <c r="FGQ1158" s="21"/>
      <c r="FGR1158" s="24"/>
      <c r="FGS1158" s="25"/>
      <c r="FGT1158" s="35"/>
      <c r="FGU1158" s="19"/>
      <c r="FGV1158" s="20"/>
      <c r="FGW1158" s="21"/>
      <c r="FGX1158" s="21"/>
      <c r="FGY1158" s="36"/>
      <c r="FGZ1158" s="23"/>
      <c r="FHA1158" s="38"/>
      <c r="FHB1158" s="21"/>
      <c r="FHC1158" s="24"/>
      <c r="FHD1158" s="25"/>
      <c r="FHE1158" s="35"/>
      <c r="FHF1158" s="19"/>
      <c r="FHG1158" s="20"/>
      <c r="FHH1158" s="21"/>
      <c r="FHI1158" s="21"/>
      <c r="FHJ1158" s="36"/>
      <c r="FHK1158" s="23"/>
      <c r="FHL1158" s="38"/>
      <c r="FHM1158" s="21"/>
      <c r="FHN1158" s="24"/>
      <c r="FHO1158" s="25"/>
      <c r="FHP1158" s="35"/>
      <c r="FHQ1158" s="19"/>
      <c r="FHR1158" s="20"/>
      <c r="FHS1158" s="21"/>
      <c r="FHT1158" s="21"/>
      <c r="FHU1158" s="36"/>
      <c r="FHV1158" s="23"/>
      <c r="FHW1158" s="38"/>
      <c r="FHX1158" s="21"/>
      <c r="FHY1158" s="24"/>
      <c r="FHZ1158" s="25"/>
      <c r="FIA1158" s="35"/>
      <c r="FIB1158" s="19"/>
      <c r="FIC1158" s="20"/>
      <c r="FID1158" s="21"/>
      <c r="FIE1158" s="21"/>
      <c r="FIF1158" s="36"/>
      <c r="FIG1158" s="23"/>
      <c r="FIH1158" s="38"/>
      <c r="FII1158" s="21"/>
      <c r="FIJ1158" s="24"/>
      <c r="FIK1158" s="25"/>
      <c r="FIL1158" s="35"/>
      <c r="FIM1158" s="19"/>
      <c r="FIN1158" s="20"/>
      <c r="FIO1158" s="21"/>
      <c r="FIP1158" s="21"/>
      <c r="FIQ1158" s="36"/>
      <c r="FIR1158" s="23"/>
      <c r="FIS1158" s="38"/>
      <c r="FIT1158" s="21"/>
      <c r="FIU1158" s="24"/>
      <c r="FIV1158" s="25"/>
      <c r="FIW1158" s="35"/>
      <c r="FIX1158" s="19"/>
      <c r="FIY1158" s="20"/>
      <c r="FIZ1158" s="21"/>
      <c r="FJA1158" s="21"/>
      <c r="FJB1158" s="36"/>
      <c r="FJC1158" s="23"/>
      <c r="FJD1158" s="38"/>
      <c r="FJE1158" s="21"/>
      <c r="FJF1158" s="24"/>
      <c r="FJG1158" s="25"/>
      <c r="FJH1158" s="35"/>
      <c r="FJI1158" s="19"/>
      <c r="FJJ1158" s="20"/>
      <c r="FJK1158" s="21"/>
      <c r="FJL1158" s="21"/>
      <c r="FJM1158" s="36"/>
      <c r="FJN1158" s="23"/>
      <c r="FJO1158" s="38"/>
      <c r="FJP1158" s="21"/>
      <c r="FJQ1158" s="24"/>
      <c r="FJR1158" s="25"/>
      <c r="FJS1158" s="35"/>
      <c r="FJT1158" s="19"/>
      <c r="FJU1158" s="20"/>
      <c r="FJV1158" s="21"/>
      <c r="FJW1158" s="21"/>
      <c r="FJX1158" s="36"/>
      <c r="FJY1158" s="23"/>
      <c r="FJZ1158" s="38"/>
      <c r="FKA1158" s="21"/>
      <c r="FKB1158" s="24"/>
      <c r="FKC1158" s="25"/>
      <c r="FKD1158" s="35"/>
      <c r="FKE1158" s="19"/>
      <c r="FKF1158" s="20"/>
      <c r="FKG1158" s="21"/>
      <c r="FKH1158" s="21"/>
      <c r="FKI1158" s="36"/>
      <c r="FKJ1158" s="23"/>
      <c r="FKK1158" s="38"/>
      <c r="FKL1158" s="21"/>
      <c r="FKM1158" s="24"/>
      <c r="FKN1158" s="25"/>
      <c r="FKO1158" s="35"/>
      <c r="FKP1158" s="19"/>
      <c r="FKQ1158" s="20"/>
      <c r="FKR1158" s="21"/>
      <c r="FKS1158" s="21"/>
      <c r="FKT1158" s="36"/>
      <c r="FKU1158" s="23"/>
      <c r="FKV1158" s="38"/>
      <c r="FKW1158" s="21"/>
      <c r="FKX1158" s="24"/>
      <c r="FKY1158" s="25"/>
      <c r="FKZ1158" s="35"/>
      <c r="FLA1158" s="19"/>
      <c r="FLB1158" s="20"/>
      <c r="FLC1158" s="21"/>
      <c r="FLD1158" s="21"/>
      <c r="FLE1158" s="36"/>
      <c r="FLF1158" s="23"/>
      <c r="FLG1158" s="38"/>
      <c r="FLH1158" s="21"/>
      <c r="FLI1158" s="24"/>
      <c r="FLJ1158" s="25"/>
      <c r="FLK1158" s="35"/>
      <c r="FLL1158" s="19"/>
      <c r="FLM1158" s="20"/>
      <c r="FLN1158" s="21"/>
      <c r="FLO1158" s="21"/>
      <c r="FLP1158" s="36"/>
      <c r="FLQ1158" s="23"/>
      <c r="FLR1158" s="38"/>
      <c r="FLS1158" s="21"/>
      <c r="FLT1158" s="24"/>
      <c r="FLU1158" s="25"/>
      <c r="FLV1158" s="35"/>
      <c r="FLW1158" s="19"/>
      <c r="FLX1158" s="20"/>
      <c r="FLY1158" s="21"/>
      <c r="FLZ1158" s="21"/>
      <c r="FMA1158" s="36"/>
      <c r="FMB1158" s="23"/>
      <c r="FMC1158" s="38"/>
      <c r="FMD1158" s="21"/>
      <c r="FME1158" s="24"/>
      <c r="FMF1158" s="25"/>
      <c r="FMG1158" s="35"/>
      <c r="FMH1158" s="19"/>
      <c r="FMI1158" s="20"/>
      <c r="FMJ1158" s="21"/>
      <c r="FMK1158" s="21"/>
      <c r="FML1158" s="36"/>
      <c r="FMM1158" s="23"/>
      <c r="FMN1158" s="38"/>
      <c r="FMO1158" s="21"/>
      <c r="FMP1158" s="24"/>
      <c r="FMQ1158" s="25"/>
      <c r="FMR1158" s="35"/>
      <c r="FMS1158" s="19"/>
      <c r="FMT1158" s="20"/>
      <c r="FMU1158" s="21"/>
      <c r="FMV1158" s="21"/>
      <c r="FMW1158" s="36"/>
      <c r="FMX1158" s="23"/>
      <c r="FMY1158" s="38"/>
      <c r="FMZ1158" s="21"/>
      <c r="FNA1158" s="24"/>
      <c r="FNB1158" s="25"/>
      <c r="FNC1158" s="35"/>
      <c r="FND1158" s="19"/>
      <c r="FNE1158" s="20"/>
      <c r="FNF1158" s="21"/>
      <c r="FNG1158" s="21"/>
      <c r="FNH1158" s="36"/>
      <c r="FNI1158" s="23"/>
      <c r="FNJ1158" s="38"/>
      <c r="FNK1158" s="21"/>
      <c r="FNL1158" s="24"/>
      <c r="FNM1158" s="25"/>
      <c r="FNN1158" s="35"/>
      <c r="FNO1158" s="19"/>
      <c r="FNP1158" s="20"/>
      <c r="FNQ1158" s="21"/>
      <c r="FNR1158" s="21"/>
      <c r="FNS1158" s="36"/>
      <c r="FNT1158" s="23"/>
      <c r="FNU1158" s="38"/>
      <c r="FNV1158" s="21"/>
      <c r="FNW1158" s="24"/>
      <c r="FNX1158" s="25"/>
      <c r="FNY1158" s="35"/>
      <c r="FNZ1158" s="19"/>
      <c r="FOA1158" s="20"/>
      <c r="FOB1158" s="21"/>
      <c r="FOC1158" s="21"/>
      <c r="FOD1158" s="36"/>
      <c r="FOE1158" s="23"/>
      <c r="FOF1158" s="38"/>
      <c r="FOG1158" s="21"/>
      <c r="FOH1158" s="24"/>
      <c r="FOI1158" s="25"/>
      <c r="FOJ1158" s="35"/>
      <c r="FOK1158" s="19"/>
      <c r="FOL1158" s="20"/>
      <c r="FOM1158" s="21"/>
      <c r="FON1158" s="21"/>
      <c r="FOO1158" s="36"/>
      <c r="FOP1158" s="23"/>
      <c r="FOQ1158" s="38"/>
      <c r="FOR1158" s="21"/>
      <c r="FOS1158" s="24"/>
      <c r="FOT1158" s="25"/>
      <c r="FOU1158" s="35"/>
      <c r="FOV1158" s="19"/>
      <c r="FOW1158" s="20"/>
      <c r="FOX1158" s="21"/>
      <c r="FOY1158" s="21"/>
      <c r="FOZ1158" s="36"/>
      <c r="FPA1158" s="23"/>
      <c r="FPB1158" s="38"/>
      <c r="FPC1158" s="21"/>
      <c r="FPD1158" s="24"/>
      <c r="FPE1158" s="25"/>
      <c r="FPF1158" s="35"/>
      <c r="FPG1158" s="19"/>
      <c r="FPH1158" s="20"/>
      <c r="FPI1158" s="21"/>
      <c r="FPJ1158" s="21"/>
      <c r="FPK1158" s="36"/>
      <c r="FPL1158" s="23"/>
      <c r="FPM1158" s="38"/>
      <c r="FPN1158" s="21"/>
      <c r="FPO1158" s="24"/>
      <c r="FPP1158" s="25"/>
      <c r="FPQ1158" s="35"/>
      <c r="FPR1158" s="19"/>
      <c r="FPS1158" s="20"/>
      <c r="FPT1158" s="21"/>
      <c r="FPU1158" s="21"/>
      <c r="FPV1158" s="36"/>
      <c r="FPW1158" s="23"/>
      <c r="FPX1158" s="38"/>
      <c r="FPY1158" s="21"/>
      <c r="FPZ1158" s="24"/>
      <c r="FQA1158" s="25"/>
      <c r="FQB1158" s="35"/>
      <c r="FQC1158" s="19"/>
      <c r="FQD1158" s="20"/>
      <c r="FQE1158" s="21"/>
      <c r="FQF1158" s="21"/>
      <c r="FQG1158" s="36"/>
      <c r="FQH1158" s="23"/>
      <c r="FQI1158" s="38"/>
      <c r="FQJ1158" s="21"/>
      <c r="FQK1158" s="24"/>
      <c r="FQL1158" s="25"/>
      <c r="FQM1158" s="35"/>
      <c r="FQN1158" s="19"/>
      <c r="FQO1158" s="20"/>
      <c r="FQP1158" s="21"/>
      <c r="FQQ1158" s="21"/>
      <c r="FQR1158" s="36"/>
      <c r="FQS1158" s="23"/>
      <c r="FQT1158" s="38"/>
      <c r="FQU1158" s="21"/>
      <c r="FQV1158" s="24"/>
      <c r="FQW1158" s="25"/>
      <c r="FQX1158" s="35"/>
      <c r="FQY1158" s="19"/>
      <c r="FQZ1158" s="20"/>
      <c r="FRA1158" s="21"/>
      <c r="FRB1158" s="21"/>
      <c r="FRC1158" s="36"/>
      <c r="FRD1158" s="23"/>
      <c r="FRE1158" s="38"/>
      <c r="FRF1158" s="21"/>
      <c r="FRG1158" s="24"/>
      <c r="FRH1158" s="25"/>
      <c r="FRI1158" s="35"/>
      <c r="FRJ1158" s="19"/>
      <c r="FRK1158" s="20"/>
      <c r="FRL1158" s="21"/>
      <c r="FRM1158" s="21"/>
      <c r="FRN1158" s="36"/>
      <c r="FRO1158" s="23"/>
      <c r="FRP1158" s="38"/>
      <c r="FRQ1158" s="21"/>
      <c r="FRR1158" s="24"/>
      <c r="FRS1158" s="25"/>
      <c r="FRT1158" s="35"/>
      <c r="FRU1158" s="19"/>
      <c r="FRV1158" s="20"/>
      <c r="FRW1158" s="21"/>
      <c r="FRX1158" s="21"/>
      <c r="FRY1158" s="36"/>
      <c r="FRZ1158" s="23"/>
      <c r="FSA1158" s="38"/>
      <c r="FSB1158" s="21"/>
      <c r="FSC1158" s="24"/>
      <c r="FSD1158" s="25"/>
      <c r="FSE1158" s="35"/>
      <c r="FSF1158" s="19"/>
      <c r="FSG1158" s="20"/>
      <c r="FSH1158" s="21"/>
      <c r="FSI1158" s="21"/>
      <c r="FSJ1158" s="36"/>
      <c r="FSK1158" s="23"/>
      <c r="FSL1158" s="38"/>
      <c r="FSM1158" s="21"/>
      <c r="FSN1158" s="24"/>
      <c r="FSO1158" s="25"/>
      <c r="FSP1158" s="35"/>
      <c r="FSQ1158" s="19"/>
      <c r="FSR1158" s="20"/>
      <c r="FSS1158" s="21"/>
      <c r="FST1158" s="21"/>
      <c r="FSU1158" s="36"/>
      <c r="FSV1158" s="23"/>
      <c r="FSW1158" s="38"/>
      <c r="FSX1158" s="21"/>
      <c r="FSY1158" s="24"/>
      <c r="FSZ1158" s="25"/>
      <c r="FTA1158" s="35"/>
      <c r="FTB1158" s="19"/>
      <c r="FTC1158" s="20"/>
      <c r="FTD1158" s="21"/>
      <c r="FTE1158" s="21"/>
      <c r="FTF1158" s="36"/>
      <c r="FTG1158" s="23"/>
      <c r="FTH1158" s="38"/>
      <c r="FTI1158" s="21"/>
      <c r="FTJ1158" s="24"/>
      <c r="FTK1158" s="25"/>
      <c r="FTL1158" s="35"/>
      <c r="FTM1158" s="19"/>
      <c r="FTN1158" s="20"/>
      <c r="FTO1158" s="21"/>
      <c r="FTP1158" s="21"/>
      <c r="FTQ1158" s="36"/>
      <c r="FTR1158" s="23"/>
      <c r="FTS1158" s="38"/>
      <c r="FTT1158" s="21"/>
      <c r="FTU1158" s="24"/>
      <c r="FTV1158" s="25"/>
      <c r="FTW1158" s="35"/>
      <c r="FTX1158" s="19"/>
      <c r="FTY1158" s="20"/>
      <c r="FTZ1158" s="21"/>
      <c r="FUA1158" s="21"/>
      <c r="FUB1158" s="36"/>
      <c r="FUC1158" s="23"/>
      <c r="FUD1158" s="38"/>
      <c r="FUE1158" s="21"/>
      <c r="FUF1158" s="24"/>
      <c r="FUG1158" s="25"/>
      <c r="FUH1158" s="35"/>
      <c r="FUI1158" s="19"/>
      <c r="FUJ1158" s="20"/>
      <c r="FUK1158" s="21"/>
      <c r="FUL1158" s="21"/>
      <c r="FUM1158" s="36"/>
      <c r="FUN1158" s="23"/>
      <c r="FUO1158" s="38"/>
      <c r="FUP1158" s="21"/>
      <c r="FUQ1158" s="24"/>
      <c r="FUR1158" s="25"/>
      <c r="FUS1158" s="35"/>
      <c r="FUT1158" s="19"/>
      <c r="FUU1158" s="20"/>
      <c r="FUV1158" s="21"/>
      <c r="FUW1158" s="21"/>
      <c r="FUX1158" s="36"/>
      <c r="FUY1158" s="23"/>
      <c r="FUZ1158" s="38"/>
      <c r="FVA1158" s="21"/>
      <c r="FVB1158" s="24"/>
      <c r="FVC1158" s="25"/>
      <c r="FVD1158" s="35"/>
      <c r="FVE1158" s="19"/>
      <c r="FVF1158" s="20"/>
      <c r="FVG1158" s="21"/>
      <c r="FVH1158" s="21"/>
      <c r="FVI1158" s="36"/>
      <c r="FVJ1158" s="23"/>
      <c r="FVK1158" s="38"/>
      <c r="FVL1158" s="21"/>
      <c r="FVM1158" s="24"/>
      <c r="FVN1158" s="25"/>
      <c r="FVO1158" s="35"/>
      <c r="FVP1158" s="19"/>
      <c r="FVQ1158" s="20"/>
      <c r="FVR1158" s="21"/>
      <c r="FVS1158" s="21"/>
      <c r="FVT1158" s="36"/>
      <c r="FVU1158" s="23"/>
      <c r="FVV1158" s="38"/>
      <c r="FVW1158" s="21"/>
      <c r="FVX1158" s="24"/>
      <c r="FVY1158" s="25"/>
      <c r="FVZ1158" s="35"/>
      <c r="FWA1158" s="19"/>
      <c r="FWB1158" s="20"/>
      <c r="FWC1158" s="21"/>
      <c r="FWD1158" s="21"/>
      <c r="FWE1158" s="36"/>
      <c r="FWF1158" s="23"/>
      <c r="FWG1158" s="38"/>
      <c r="FWH1158" s="21"/>
      <c r="FWI1158" s="24"/>
      <c r="FWJ1158" s="25"/>
      <c r="FWK1158" s="35"/>
      <c r="FWL1158" s="19"/>
      <c r="FWM1158" s="20"/>
      <c r="FWN1158" s="21"/>
      <c r="FWO1158" s="21"/>
      <c r="FWP1158" s="36"/>
      <c r="FWQ1158" s="23"/>
      <c r="FWR1158" s="38"/>
      <c r="FWS1158" s="21"/>
      <c r="FWT1158" s="24"/>
      <c r="FWU1158" s="25"/>
      <c r="FWV1158" s="35"/>
      <c r="FWW1158" s="19"/>
      <c r="FWX1158" s="20"/>
      <c r="FWY1158" s="21"/>
      <c r="FWZ1158" s="21"/>
      <c r="FXA1158" s="36"/>
      <c r="FXB1158" s="23"/>
      <c r="FXC1158" s="38"/>
      <c r="FXD1158" s="21"/>
      <c r="FXE1158" s="24"/>
      <c r="FXF1158" s="25"/>
      <c r="FXG1158" s="35"/>
      <c r="FXH1158" s="19"/>
      <c r="FXI1158" s="20"/>
      <c r="FXJ1158" s="21"/>
      <c r="FXK1158" s="21"/>
      <c r="FXL1158" s="36"/>
      <c r="FXM1158" s="23"/>
      <c r="FXN1158" s="38"/>
      <c r="FXO1158" s="21"/>
      <c r="FXP1158" s="24"/>
      <c r="FXQ1158" s="25"/>
      <c r="FXR1158" s="35"/>
      <c r="FXS1158" s="19"/>
      <c r="FXT1158" s="20"/>
      <c r="FXU1158" s="21"/>
      <c r="FXV1158" s="21"/>
      <c r="FXW1158" s="36"/>
      <c r="FXX1158" s="23"/>
      <c r="FXY1158" s="38"/>
      <c r="FXZ1158" s="21"/>
      <c r="FYA1158" s="24"/>
      <c r="FYB1158" s="25"/>
      <c r="FYC1158" s="35"/>
      <c r="FYD1158" s="19"/>
      <c r="FYE1158" s="20"/>
      <c r="FYF1158" s="21"/>
      <c r="FYG1158" s="21"/>
      <c r="FYH1158" s="36"/>
      <c r="FYI1158" s="23"/>
      <c r="FYJ1158" s="38"/>
      <c r="FYK1158" s="21"/>
      <c r="FYL1158" s="24"/>
      <c r="FYM1158" s="25"/>
      <c r="FYN1158" s="35"/>
      <c r="FYO1158" s="19"/>
      <c r="FYP1158" s="20"/>
      <c r="FYQ1158" s="21"/>
      <c r="FYR1158" s="21"/>
      <c r="FYS1158" s="36"/>
      <c r="FYT1158" s="23"/>
      <c r="FYU1158" s="38"/>
      <c r="FYV1158" s="21"/>
      <c r="FYW1158" s="24"/>
      <c r="FYX1158" s="25"/>
      <c r="FYY1158" s="35"/>
      <c r="FYZ1158" s="19"/>
      <c r="FZA1158" s="20"/>
      <c r="FZB1158" s="21"/>
      <c r="FZC1158" s="21"/>
      <c r="FZD1158" s="36"/>
      <c r="FZE1158" s="23"/>
      <c r="FZF1158" s="38"/>
      <c r="FZG1158" s="21"/>
      <c r="FZH1158" s="24"/>
      <c r="FZI1158" s="25"/>
      <c r="FZJ1158" s="35"/>
      <c r="FZK1158" s="19"/>
      <c r="FZL1158" s="20"/>
      <c r="FZM1158" s="21"/>
      <c r="FZN1158" s="21"/>
      <c r="FZO1158" s="36"/>
      <c r="FZP1158" s="23"/>
      <c r="FZQ1158" s="38"/>
      <c r="FZR1158" s="21"/>
      <c r="FZS1158" s="24"/>
      <c r="FZT1158" s="25"/>
      <c r="FZU1158" s="35"/>
      <c r="FZV1158" s="19"/>
      <c r="FZW1158" s="20"/>
      <c r="FZX1158" s="21"/>
      <c r="FZY1158" s="21"/>
      <c r="FZZ1158" s="36"/>
      <c r="GAA1158" s="23"/>
      <c r="GAB1158" s="38"/>
      <c r="GAC1158" s="21"/>
      <c r="GAD1158" s="24"/>
      <c r="GAE1158" s="25"/>
      <c r="GAF1158" s="35"/>
      <c r="GAG1158" s="19"/>
      <c r="GAH1158" s="20"/>
      <c r="GAI1158" s="21"/>
      <c r="GAJ1158" s="21"/>
      <c r="GAK1158" s="36"/>
      <c r="GAL1158" s="23"/>
      <c r="GAM1158" s="38"/>
      <c r="GAN1158" s="21"/>
      <c r="GAO1158" s="24"/>
      <c r="GAP1158" s="25"/>
      <c r="GAQ1158" s="35"/>
      <c r="GAR1158" s="19"/>
      <c r="GAS1158" s="20"/>
      <c r="GAT1158" s="21"/>
      <c r="GAU1158" s="21"/>
      <c r="GAV1158" s="36"/>
      <c r="GAW1158" s="23"/>
      <c r="GAX1158" s="38"/>
      <c r="GAY1158" s="21"/>
      <c r="GAZ1158" s="24"/>
      <c r="GBA1158" s="25"/>
      <c r="GBB1158" s="35"/>
      <c r="GBC1158" s="19"/>
      <c r="GBD1158" s="20"/>
      <c r="GBE1158" s="21"/>
      <c r="GBF1158" s="21"/>
      <c r="GBG1158" s="36"/>
      <c r="GBH1158" s="23"/>
      <c r="GBI1158" s="38"/>
      <c r="GBJ1158" s="21"/>
      <c r="GBK1158" s="24"/>
      <c r="GBL1158" s="25"/>
      <c r="GBM1158" s="35"/>
      <c r="GBN1158" s="19"/>
      <c r="GBO1158" s="20"/>
      <c r="GBP1158" s="21"/>
      <c r="GBQ1158" s="21"/>
      <c r="GBR1158" s="36"/>
      <c r="GBS1158" s="23"/>
      <c r="GBT1158" s="38"/>
      <c r="GBU1158" s="21"/>
      <c r="GBV1158" s="24"/>
      <c r="GBW1158" s="25"/>
      <c r="GBX1158" s="35"/>
      <c r="GBY1158" s="19"/>
      <c r="GBZ1158" s="20"/>
      <c r="GCA1158" s="21"/>
      <c r="GCB1158" s="21"/>
      <c r="GCC1158" s="36"/>
      <c r="GCD1158" s="23"/>
      <c r="GCE1158" s="38"/>
      <c r="GCF1158" s="21"/>
      <c r="GCG1158" s="24"/>
      <c r="GCH1158" s="25"/>
      <c r="GCI1158" s="35"/>
      <c r="GCJ1158" s="19"/>
      <c r="GCK1158" s="20"/>
      <c r="GCL1158" s="21"/>
      <c r="GCM1158" s="21"/>
      <c r="GCN1158" s="36"/>
      <c r="GCO1158" s="23"/>
      <c r="GCP1158" s="38"/>
      <c r="GCQ1158" s="21"/>
      <c r="GCR1158" s="24"/>
      <c r="GCS1158" s="25"/>
      <c r="GCT1158" s="35"/>
      <c r="GCU1158" s="19"/>
      <c r="GCV1158" s="20"/>
      <c r="GCW1158" s="21"/>
      <c r="GCX1158" s="21"/>
      <c r="GCY1158" s="36"/>
      <c r="GCZ1158" s="23"/>
      <c r="GDA1158" s="38"/>
      <c r="GDB1158" s="21"/>
      <c r="GDC1158" s="24"/>
      <c r="GDD1158" s="25"/>
      <c r="GDE1158" s="35"/>
      <c r="GDF1158" s="19"/>
      <c r="GDG1158" s="20"/>
      <c r="GDH1158" s="21"/>
      <c r="GDI1158" s="21"/>
      <c r="GDJ1158" s="36"/>
      <c r="GDK1158" s="23"/>
      <c r="GDL1158" s="38"/>
      <c r="GDM1158" s="21"/>
      <c r="GDN1158" s="24"/>
      <c r="GDO1158" s="25"/>
      <c r="GDP1158" s="35"/>
      <c r="GDQ1158" s="19"/>
      <c r="GDR1158" s="20"/>
      <c r="GDS1158" s="21"/>
      <c r="GDT1158" s="21"/>
      <c r="GDU1158" s="36"/>
      <c r="GDV1158" s="23"/>
      <c r="GDW1158" s="38"/>
      <c r="GDX1158" s="21"/>
      <c r="GDY1158" s="24"/>
      <c r="GDZ1158" s="25"/>
      <c r="GEA1158" s="35"/>
      <c r="GEB1158" s="19"/>
      <c r="GEC1158" s="20"/>
      <c r="GED1158" s="21"/>
      <c r="GEE1158" s="21"/>
      <c r="GEF1158" s="36"/>
      <c r="GEG1158" s="23"/>
      <c r="GEH1158" s="38"/>
      <c r="GEI1158" s="21"/>
      <c r="GEJ1158" s="24"/>
      <c r="GEK1158" s="25"/>
      <c r="GEL1158" s="35"/>
      <c r="GEM1158" s="19"/>
      <c r="GEN1158" s="20"/>
      <c r="GEO1158" s="21"/>
      <c r="GEP1158" s="21"/>
      <c r="GEQ1158" s="36"/>
      <c r="GER1158" s="23"/>
      <c r="GES1158" s="38"/>
      <c r="GET1158" s="21"/>
      <c r="GEU1158" s="24"/>
      <c r="GEV1158" s="25"/>
      <c r="GEW1158" s="35"/>
      <c r="GEX1158" s="19"/>
      <c r="GEY1158" s="20"/>
      <c r="GEZ1158" s="21"/>
      <c r="GFA1158" s="21"/>
      <c r="GFB1158" s="36"/>
      <c r="GFC1158" s="23"/>
      <c r="GFD1158" s="38"/>
      <c r="GFE1158" s="21"/>
      <c r="GFF1158" s="24"/>
      <c r="GFG1158" s="25"/>
      <c r="GFH1158" s="35"/>
      <c r="GFI1158" s="19"/>
      <c r="GFJ1158" s="20"/>
      <c r="GFK1158" s="21"/>
      <c r="GFL1158" s="21"/>
      <c r="GFM1158" s="36"/>
      <c r="GFN1158" s="23"/>
      <c r="GFO1158" s="38"/>
      <c r="GFP1158" s="21"/>
      <c r="GFQ1158" s="24"/>
      <c r="GFR1158" s="25"/>
      <c r="GFS1158" s="35"/>
      <c r="GFT1158" s="19"/>
      <c r="GFU1158" s="20"/>
      <c r="GFV1158" s="21"/>
      <c r="GFW1158" s="21"/>
      <c r="GFX1158" s="36"/>
      <c r="GFY1158" s="23"/>
      <c r="GFZ1158" s="38"/>
      <c r="GGA1158" s="21"/>
      <c r="GGB1158" s="24"/>
      <c r="GGC1158" s="25"/>
      <c r="GGD1158" s="35"/>
      <c r="GGE1158" s="19"/>
      <c r="GGF1158" s="20"/>
      <c r="GGG1158" s="21"/>
      <c r="GGH1158" s="21"/>
      <c r="GGI1158" s="36"/>
      <c r="GGJ1158" s="23"/>
      <c r="GGK1158" s="38"/>
      <c r="GGL1158" s="21"/>
      <c r="GGM1158" s="24"/>
      <c r="GGN1158" s="25"/>
      <c r="GGO1158" s="35"/>
      <c r="GGP1158" s="19"/>
      <c r="GGQ1158" s="20"/>
      <c r="GGR1158" s="21"/>
      <c r="GGS1158" s="21"/>
      <c r="GGT1158" s="36"/>
      <c r="GGU1158" s="23"/>
      <c r="GGV1158" s="38"/>
      <c r="GGW1158" s="21"/>
      <c r="GGX1158" s="24"/>
      <c r="GGY1158" s="25"/>
      <c r="GGZ1158" s="35"/>
      <c r="GHA1158" s="19"/>
      <c r="GHB1158" s="20"/>
      <c r="GHC1158" s="21"/>
      <c r="GHD1158" s="21"/>
      <c r="GHE1158" s="36"/>
      <c r="GHF1158" s="23"/>
      <c r="GHG1158" s="38"/>
      <c r="GHH1158" s="21"/>
      <c r="GHI1158" s="24"/>
      <c r="GHJ1158" s="25"/>
      <c r="GHK1158" s="35"/>
      <c r="GHL1158" s="19"/>
      <c r="GHM1158" s="20"/>
      <c r="GHN1158" s="21"/>
      <c r="GHO1158" s="21"/>
      <c r="GHP1158" s="36"/>
      <c r="GHQ1158" s="23"/>
      <c r="GHR1158" s="38"/>
      <c r="GHS1158" s="21"/>
      <c r="GHT1158" s="24"/>
      <c r="GHU1158" s="25"/>
      <c r="GHV1158" s="35"/>
      <c r="GHW1158" s="19"/>
      <c r="GHX1158" s="20"/>
      <c r="GHY1158" s="21"/>
      <c r="GHZ1158" s="21"/>
      <c r="GIA1158" s="36"/>
      <c r="GIB1158" s="23"/>
      <c r="GIC1158" s="38"/>
      <c r="GID1158" s="21"/>
      <c r="GIE1158" s="24"/>
      <c r="GIF1158" s="25"/>
      <c r="GIG1158" s="35"/>
      <c r="GIH1158" s="19"/>
      <c r="GII1158" s="20"/>
      <c r="GIJ1158" s="21"/>
      <c r="GIK1158" s="21"/>
      <c r="GIL1158" s="36"/>
      <c r="GIM1158" s="23"/>
      <c r="GIN1158" s="38"/>
      <c r="GIO1158" s="21"/>
      <c r="GIP1158" s="24"/>
      <c r="GIQ1158" s="25"/>
      <c r="GIR1158" s="35"/>
      <c r="GIS1158" s="19"/>
      <c r="GIT1158" s="20"/>
      <c r="GIU1158" s="21"/>
      <c r="GIV1158" s="21"/>
      <c r="GIW1158" s="36"/>
      <c r="GIX1158" s="23"/>
      <c r="GIY1158" s="38"/>
      <c r="GIZ1158" s="21"/>
      <c r="GJA1158" s="24"/>
      <c r="GJB1158" s="25"/>
      <c r="GJC1158" s="35"/>
      <c r="GJD1158" s="19"/>
      <c r="GJE1158" s="20"/>
      <c r="GJF1158" s="21"/>
      <c r="GJG1158" s="21"/>
      <c r="GJH1158" s="36"/>
      <c r="GJI1158" s="23"/>
      <c r="GJJ1158" s="38"/>
      <c r="GJK1158" s="21"/>
      <c r="GJL1158" s="24"/>
      <c r="GJM1158" s="25"/>
      <c r="GJN1158" s="35"/>
      <c r="GJO1158" s="19"/>
      <c r="GJP1158" s="20"/>
      <c r="GJQ1158" s="21"/>
      <c r="GJR1158" s="21"/>
      <c r="GJS1158" s="36"/>
      <c r="GJT1158" s="23"/>
      <c r="GJU1158" s="38"/>
      <c r="GJV1158" s="21"/>
      <c r="GJW1158" s="24"/>
      <c r="GJX1158" s="25"/>
      <c r="GJY1158" s="35"/>
      <c r="GJZ1158" s="19"/>
      <c r="GKA1158" s="20"/>
      <c r="GKB1158" s="21"/>
      <c r="GKC1158" s="21"/>
      <c r="GKD1158" s="36"/>
      <c r="GKE1158" s="23"/>
      <c r="GKF1158" s="38"/>
      <c r="GKG1158" s="21"/>
      <c r="GKH1158" s="24"/>
      <c r="GKI1158" s="25"/>
      <c r="GKJ1158" s="35"/>
      <c r="GKK1158" s="19"/>
      <c r="GKL1158" s="20"/>
      <c r="GKM1158" s="21"/>
      <c r="GKN1158" s="21"/>
      <c r="GKO1158" s="36"/>
      <c r="GKP1158" s="23"/>
      <c r="GKQ1158" s="38"/>
      <c r="GKR1158" s="21"/>
      <c r="GKS1158" s="24"/>
      <c r="GKT1158" s="25"/>
      <c r="GKU1158" s="35"/>
      <c r="GKV1158" s="19"/>
      <c r="GKW1158" s="20"/>
      <c r="GKX1158" s="21"/>
      <c r="GKY1158" s="21"/>
      <c r="GKZ1158" s="36"/>
      <c r="GLA1158" s="23"/>
      <c r="GLB1158" s="38"/>
      <c r="GLC1158" s="21"/>
      <c r="GLD1158" s="24"/>
      <c r="GLE1158" s="25"/>
      <c r="GLF1158" s="35"/>
      <c r="GLG1158" s="19"/>
      <c r="GLH1158" s="20"/>
      <c r="GLI1158" s="21"/>
      <c r="GLJ1158" s="21"/>
      <c r="GLK1158" s="36"/>
      <c r="GLL1158" s="23"/>
      <c r="GLM1158" s="38"/>
      <c r="GLN1158" s="21"/>
      <c r="GLO1158" s="24"/>
      <c r="GLP1158" s="25"/>
      <c r="GLQ1158" s="35"/>
      <c r="GLR1158" s="19"/>
      <c r="GLS1158" s="20"/>
      <c r="GLT1158" s="21"/>
      <c r="GLU1158" s="21"/>
      <c r="GLV1158" s="36"/>
      <c r="GLW1158" s="23"/>
      <c r="GLX1158" s="38"/>
      <c r="GLY1158" s="21"/>
      <c r="GLZ1158" s="24"/>
      <c r="GMA1158" s="25"/>
      <c r="GMB1158" s="35"/>
      <c r="GMC1158" s="19"/>
      <c r="GMD1158" s="20"/>
      <c r="GME1158" s="21"/>
      <c r="GMF1158" s="21"/>
      <c r="GMG1158" s="36"/>
      <c r="GMH1158" s="23"/>
      <c r="GMI1158" s="38"/>
      <c r="GMJ1158" s="21"/>
      <c r="GMK1158" s="24"/>
      <c r="GML1158" s="25"/>
      <c r="GMM1158" s="35"/>
      <c r="GMN1158" s="19"/>
      <c r="GMO1158" s="20"/>
      <c r="GMP1158" s="21"/>
      <c r="GMQ1158" s="21"/>
      <c r="GMR1158" s="36"/>
      <c r="GMS1158" s="23"/>
      <c r="GMT1158" s="38"/>
      <c r="GMU1158" s="21"/>
      <c r="GMV1158" s="24"/>
      <c r="GMW1158" s="25"/>
      <c r="GMX1158" s="35"/>
      <c r="GMY1158" s="19"/>
      <c r="GMZ1158" s="20"/>
      <c r="GNA1158" s="21"/>
      <c r="GNB1158" s="21"/>
      <c r="GNC1158" s="36"/>
      <c r="GND1158" s="23"/>
      <c r="GNE1158" s="38"/>
      <c r="GNF1158" s="21"/>
      <c r="GNG1158" s="24"/>
      <c r="GNH1158" s="25"/>
      <c r="GNI1158" s="35"/>
      <c r="GNJ1158" s="19"/>
      <c r="GNK1158" s="20"/>
      <c r="GNL1158" s="21"/>
      <c r="GNM1158" s="21"/>
      <c r="GNN1158" s="36"/>
      <c r="GNO1158" s="23"/>
      <c r="GNP1158" s="38"/>
      <c r="GNQ1158" s="21"/>
      <c r="GNR1158" s="24"/>
      <c r="GNS1158" s="25"/>
      <c r="GNT1158" s="35"/>
      <c r="GNU1158" s="19"/>
      <c r="GNV1158" s="20"/>
      <c r="GNW1158" s="21"/>
      <c r="GNX1158" s="21"/>
      <c r="GNY1158" s="36"/>
      <c r="GNZ1158" s="23"/>
      <c r="GOA1158" s="38"/>
      <c r="GOB1158" s="21"/>
      <c r="GOC1158" s="24"/>
      <c r="GOD1158" s="25"/>
      <c r="GOE1158" s="35"/>
      <c r="GOF1158" s="19"/>
      <c r="GOG1158" s="20"/>
      <c r="GOH1158" s="21"/>
      <c r="GOI1158" s="21"/>
      <c r="GOJ1158" s="36"/>
      <c r="GOK1158" s="23"/>
      <c r="GOL1158" s="38"/>
      <c r="GOM1158" s="21"/>
      <c r="GON1158" s="24"/>
      <c r="GOO1158" s="25"/>
      <c r="GOP1158" s="35"/>
      <c r="GOQ1158" s="19"/>
      <c r="GOR1158" s="20"/>
      <c r="GOS1158" s="21"/>
      <c r="GOT1158" s="21"/>
      <c r="GOU1158" s="36"/>
      <c r="GOV1158" s="23"/>
      <c r="GOW1158" s="38"/>
      <c r="GOX1158" s="21"/>
      <c r="GOY1158" s="24"/>
      <c r="GOZ1158" s="25"/>
      <c r="GPA1158" s="35"/>
      <c r="GPB1158" s="19"/>
      <c r="GPC1158" s="20"/>
      <c r="GPD1158" s="21"/>
      <c r="GPE1158" s="21"/>
      <c r="GPF1158" s="36"/>
      <c r="GPG1158" s="23"/>
      <c r="GPH1158" s="38"/>
      <c r="GPI1158" s="21"/>
      <c r="GPJ1158" s="24"/>
      <c r="GPK1158" s="25"/>
      <c r="GPL1158" s="35"/>
      <c r="GPM1158" s="19"/>
      <c r="GPN1158" s="20"/>
      <c r="GPO1158" s="21"/>
      <c r="GPP1158" s="21"/>
      <c r="GPQ1158" s="36"/>
      <c r="GPR1158" s="23"/>
      <c r="GPS1158" s="38"/>
      <c r="GPT1158" s="21"/>
      <c r="GPU1158" s="24"/>
      <c r="GPV1158" s="25"/>
      <c r="GPW1158" s="35"/>
      <c r="GPX1158" s="19"/>
      <c r="GPY1158" s="20"/>
      <c r="GPZ1158" s="21"/>
      <c r="GQA1158" s="21"/>
      <c r="GQB1158" s="36"/>
      <c r="GQC1158" s="23"/>
      <c r="GQD1158" s="38"/>
      <c r="GQE1158" s="21"/>
      <c r="GQF1158" s="24"/>
      <c r="GQG1158" s="25"/>
      <c r="GQH1158" s="35"/>
      <c r="GQI1158" s="19"/>
      <c r="GQJ1158" s="20"/>
      <c r="GQK1158" s="21"/>
      <c r="GQL1158" s="21"/>
      <c r="GQM1158" s="36"/>
      <c r="GQN1158" s="23"/>
      <c r="GQO1158" s="38"/>
      <c r="GQP1158" s="21"/>
      <c r="GQQ1158" s="24"/>
      <c r="GQR1158" s="25"/>
      <c r="GQS1158" s="35"/>
      <c r="GQT1158" s="19"/>
      <c r="GQU1158" s="20"/>
      <c r="GQV1158" s="21"/>
      <c r="GQW1158" s="21"/>
      <c r="GQX1158" s="36"/>
      <c r="GQY1158" s="23"/>
      <c r="GQZ1158" s="38"/>
      <c r="GRA1158" s="21"/>
      <c r="GRB1158" s="24"/>
      <c r="GRC1158" s="25"/>
      <c r="GRD1158" s="35"/>
      <c r="GRE1158" s="19"/>
      <c r="GRF1158" s="20"/>
      <c r="GRG1158" s="21"/>
      <c r="GRH1158" s="21"/>
      <c r="GRI1158" s="36"/>
      <c r="GRJ1158" s="23"/>
      <c r="GRK1158" s="38"/>
      <c r="GRL1158" s="21"/>
      <c r="GRM1158" s="24"/>
      <c r="GRN1158" s="25"/>
      <c r="GRO1158" s="35"/>
      <c r="GRP1158" s="19"/>
      <c r="GRQ1158" s="20"/>
      <c r="GRR1158" s="21"/>
      <c r="GRS1158" s="21"/>
      <c r="GRT1158" s="36"/>
      <c r="GRU1158" s="23"/>
      <c r="GRV1158" s="38"/>
      <c r="GRW1158" s="21"/>
      <c r="GRX1158" s="24"/>
      <c r="GRY1158" s="25"/>
      <c r="GRZ1158" s="35"/>
      <c r="GSA1158" s="19"/>
      <c r="GSB1158" s="20"/>
      <c r="GSC1158" s="21"/>
      <c r="GSD1158" s="21"/>
      <c r="GSE1158" s="36"/>
      <c r="GSF1158" s="23"/>
      <c r="GSG1158" s="38"/>
      <c r="GSH1158" s="21"/>
      <c r="GSI1158" s="24"/>
      <c r="GSJ1158" s="25"/>
      <c r="GSK1158" s="35"/>
      <c r="GSL1158" s="19"/>
      <c r="GSM1158" s="20"/>
      <c r="GSN1158" s="21"/>
      <c r="GSO1158" s="21"/>
      <c r="GSP1158" s="36"/>
      <c r="GSQ1158" s="23"/>
      <c r="GSR1158" s="38"/>
      <c r="GSS1158" s="21"/>
      <c r="GST1158" s="24"/>
      <c r="GSU1158" s="25"/>
      <c r="GSV1158" s="35"/>
      <c r="GSW1158" s="19"/>
      <c r="GSX1158" s="20"/>
      <c r="GSY1158" s="21"/>
      <c r="GSZ1158" s="21"/>
      <c r="GTA1158" s="36"/>
      <c r="GTB1158" s="23"/>
      <c r="GTC1158" s="38"/>
      <c r="GTD1158" s="21"/>
      <c r="GTE1158" s="24"/>
      <c r="GTF1158" s="25"/>
      <c r="GTG1158" s="35"/>
      <c r="GTH1158" s="19"/>
      <c r="GTI1158" s="20"/>
      <c r="GTJ1158" s="21"/>
      <c r="GTK1158" s="21"/>
      <c r="GTL1158" s="36"/>
      <c r="GTM1158" s="23"/>
      <c r="GTN1158" s="38"/>
      <c r="GTO1158" s="21"/>
      <c r="GTP1158" s="24"/>
      <c r="GTQ1158" s="25"/>
      <c r="GTR1158" s="35"/>
      <c r="GTS1158" s="19"/>
      <c r="GTT1158" s="20"/>
      <c r="GTU1158" s="21"/>
      <c r="GTV1158" s="21"/>
      <c r="GTW1158" s="36"/>
      <c r="GTX1158" s="23"/>
      <c r="GTY1158" s="38"/>
      <c r="GTZ1158" s="21"/>
      <c r="GUA1158" s="24"/>
      <c r="GUB1158" s="25"/>
      <c r="GUC1158" s="35"/>
      <c r="GUD1158" s="19"/>
      <c r="GUE1158" s="20"/>
      <c r="GUF1158" s="21"/>
      <c r="GUG1158" s="21"/>
      <c r="GUH1158" s="36"/>
      <c r="GUI1158" s="23"/>
      <c r="GUJ1158" s="38"/>
      <c r="GUK1158" s="21"/>
      <c r="GUL1158" s="24"/>
      <c r="GUM1158" s="25"/>
      <c r="GUN1158" s="35"/>
      <c r="GUO1158" s="19"/>
      <c r="GUP1158" s="20"/>
      <c r="GUQ1158" s="21"/>
      <c r="GUR1158" s="21"/>
      <c r="GUS1158" s="36"/>
      <c r="GUT1158" s="23"/>
      <c r="GUU1158" s="38"/>
      <c r="GUV1158" s="21"/>
      <c r="GUW1158" s="24"/>
      <c r="GUX1158" s="25"/>
      <c r="GUY1158" s="35"/>
      <c r="GUZ1158" s="19"/>
      <c r="GVA1158" s="20"/>
      <c r="GVB1158" s="21"/>
      <c r="GVC1158" s="21"/>
      <c r="GVD1158" s="36"/>
      <c r="GVE1158" s="23"/>
      <c r="GVF1158" s="38"/>
      <c r="GVG1158" s="21"/>
      <c r="GVH1158" s="24"/>
      <c r="GVI1158" s="25"/>
      <c r="GVJ1158" s="35"/>
      <c r="GVK1158" s="19"/>
      <c r="GVL1158" s="20"/>
      <c r="GVM1158" s="21"/>
      <c r="GVN1158" s="21"/>
      <c r="GVO1158" s="36"/>
      <c r="GVP1158" s="23"/>
      <c r="GVQ1158" s="38"/>
      <c r="GVR1158" s="21"/>
      <c r="GVS1158" s="24"/>
      <c r="GVT1158" s="25"/>
      <c r="GVU1158" s="35"/>
      <c r="GVV1158" s="19"/>
      <c r="GVW1158" s="20"/>
      <c r="GVX1158" s="21"/>
      <c r="GVY1158" s="21"/>
      <c r="GVZ1158" s="36"/>
      <c r="GWA1158" s="23"/>
      <c r="GWB1158" s="38"/>
      <c r="GWC1158" s="21"/>
      <c r="GWD1158" s="24"/>
      <c r="GWE1158" s="25"/>
      <c r="GWF1158" s="35"/>
      <c r="GWG1158" s="19"/>
      <c r="GWH1158" s="20"/>
      <c r="GWI1158" s="21"/>
      <c r="GWJ1158" s="21"/>
      <c r="GWK1158" s="36"/>
      <c r="GWL1158" s="23"/>
      <c r="GWM1158" s="38"/>
      <c r="GWN1158" s="21"/>
      <c r="GWO1158" s="24"/>
      <c r="GWP1158" s="25"/>
      <c r="GWQ1158" s="35"/>
      <c r="GWR1158" s="19"/>
      <c r="GWS1158" s="20"/>
      <c r="GWT1158" s="21"/>
      <c r="GWU1158" s="21"/>
      <c r="GWV1158" s="36"/>
      <c r="GWW1158" s="23"/>
      <c r="GWX1158" s="38"/>
      <c r="GWY1158" s="21"/>
      <c r="GWZ1158" s="24"/>
      <c r="GXA1158" s="25"/>
      <c r="GXB1158" s="35"/>
      <c r="GXC1158" s="19"/>
      <c r="GXD1158" s="20"/>
      <c r="GXE1158" s="21"/>
      <c r="GXF1158" s="21"/>
      <c r="GXG1158" s="36"/>
      <c r="GXH1158" s="23"/>
      <c r="GXI1158" s="38"/>
      <c r="GXJ1158" s="21"/>
      <c r="GXK1158" s="24"/>
      <c r="GXL1158" s="25"/>
      <c r="GXM1158" s="35"/>
      <c r="GXN1158" s="19"/>
      <c r="GXO1158" s="20"/>
      <c r="GXP1158" s="21"/>
      <c r="GXQ1158" s="21"/>
      <c r="GXR1158" s="36"/>
      <c r="GXS1158" s="23"/>
      <c r="GXT1158" s="38"/>
      <c r="GXU1158" s="21"/>
      <c r="GXV1158" s="24"/>
      <c r="GXW1158" s="25"/>
      <c r="GXX1158" s="35"/>
      <c r="GXY1158" s="19"/>
      <c r="GXZ1158" s="20"/>
      <c r="GYA1158" s="21"/>
      <c r="GYB1158" s="21"/>
      <c r="GYC1158" s="36"/>
      <c r="GYD1158" s="23"/>
      <c r="GYE1158" s="38"/>
      <c r="GYF1158" s="21"/>
      <c r="GYG1158" s="24"/>
      <c r="GYH1158" s="25"/>
      <c r="GYI1158" s="35"/>
      <c r="GYJ1158" s="19"/>
      <c r="GYK1158" s="20"/>
      <c r="GYL1158" s="21"/>
      <c r="GYM1158" s="21"/>
      <c r="GYN1158" s="36"/>
      <c r="GYO1158" s="23"/>
      <c r="GYP1158" s="38"/>
      <c r="GYQ1158" s="21"/>
      <c r="GYR1158" s="24"/>
      <c r="GYS1158" s="25"/>
      <c r="GYT1158" s="35"/>
      <c r="GYU1158" s="19"/>
      <c r="GYV1158" s="20"/>
      <c r="GYW1158" s="21"/>
      <c r="GYX1158" s="21"/>
      <c r="GYY1158" s="36"/>
      <c r="GYZ1158" s="23"/>
      <c r="GZA1158" s="38"/>
      <c r="GZB1158" s="21"/>
      <c r="GZC1158" s="24"/>
      <c r="GZD1158" s="25"/>
      <c r="GZE1158" s="35"/>
      <c r="GZF1158" s="19"/>
      <c r="GZG1158" s="20"/>
      <c r="GZH1158" s="21"/>
      <c r="GZI1158" s="21"/>
      <c r="GZJ1158" s="36"/>
      <c r="GZK1158" s="23"/>
      <c r="GZL1158" s="38"/>
      <c r="GZM1158" s="21"/>
      <c r="GZN1158" s="24"/>
      <c r="GZO1158" s="25"/>
      <c r="GZP1158" s="35"/>
      <c r="GZQ1158" s="19"/>
      <c r="GZR1158" s="20"/>
      <c r="GZS1158" s="21"/>
      <c r="GZT1158" s="21"/>
      <c r="GZU1158" s="36"/>
      <c r="GZV1158" s="23"/>
      <c r="GZW1158" s="38"/>
      <c r="GZX1158" s="21"/>
      <c r="GZY1158" s="24"/>
      <c r="GZZ1158" s="25"/>
      <c r="HAA1158" s="35"/>
      <c r="HAB1158" s="19"/>
      <c r="HAC1158" s="20"/>
      <c r="HAD1158" s="21"/>
      <c r="HAE1158" s="21"/>
      <c r="HAF1158" s="36"/>
      <c r="HAG1158" s="23"/>
      <c r="HAH1158" s="38"/>
      <c r="HAI1158" s="21"/>
      <c r="HAJ1158" s="24"/>
      <c r="HAK1158" s="25"/>
      <c r="HAL1158" s="35"/>
      <c r="HAM1158" s="19"/>
      <c r="HAN1158" s="20"/>
      <c r="HAO1158" s="21"/>
      <c r="HAP1158" s="21"/>
      <c r="HAQ1158" s="36"/>
      <c r="HAR1158" s="23"/>
      <c r="HAS1158" s="38"/>
      <c r="HAT1158" s="21"/>
      <c r="HAU1158" s="24"/>
      <c r="HAV1158" s="25"/>
      <c r="HAW1158" s="35"/>
      <c r="HAX1158" s="19"/>
      <c r="HAY1158" s="20"/>
      <c r="HAZ1158" s="21"/>
      <c r="HBA1158" s="21"/>
      <c r="HBB1158" s="36"/>
      <c r="HBC1158" s="23"/>
      <c r="HBD1158" s="38"/>
      <c r="HBE1158" s="21"/>
      <c r="HBF1158" s="24"/>
      <c r="HBG1158" s="25"/>
      <c r="HBH1158" s="35"/>
      <c r="HBI1158" s="19"/>
      <c r="HBJ1158" s="20"/>
      <c r="HBK1158" s="21"/>
      <c r="HBL1158" s="21"/>
      <c r="HBM1158" s="36"/>
      <c r="HBN1158" s="23"/>
      <c r="HBO1158" s="38"/>
      <c r="HBP1158" s="21"/>
      <c r="HBQ1158" s="24"/>
      <c r="HBR1158" s="25"/>
      <c r="HBS1158" s="35"/>
      <c r="HBT1158" s="19"/>
      <c r="HBU1158" s="20"/>
      <c r="HBV1158" s="21"/>
      <c r="HBW1158" s="21"/>
      <c r="HBX1158" s="36"/>
      <c r="HBY1158" s="23"/>
      <c r="HBZ1158" s="38"/>
      <c r="HCA1158" s="21"/>
      <c r="HCB1158" s="24"/>
      <c r="HCC1158" s="25"/>
      <c r="HCD1158" s="35"/>
      <c r="HCE1158" s="19"/>
      <c r="HCF1158" s="20"/>
      <c r="HCG1158" s="21"/>
      <c r="HCH1158" s="21"/>
      <c r="HCI1158" s="36"/>
      <c r="HCJ1158" s="23"/>
      <c r="HCK1158" s="38"/>
      <c r="HCL1158" s="21"/>
      <c r="HCM1158" s="24"/>
      <c r="HCN1158" s="25"/>
      <c r="HCO1158" s="35"/>
      <c r="HCP1158" s="19"/>
      <c r="HCQ1158" s="20"/>
      <c r="HCR1158" s="21"/>
      <c r="HCS1158" s="21"/>
      <c r="HCT1158" s="36"/>
      <c r="HCU1158" s="23"/>
      <c r="HCV1158" s="38"/>
      <c r="HCW1158" s="21"/>
      <c r="HCX1158" s="24"/>
      <c r="HCY1158" s="25"/>
      <c r="HCZ1158" s="35"/>
      <c r="HDA1158" s="19"/>
      <c r="HDB1158" s="20"/>
      <c r="HDC1158" s="21"/>
      <c r="HDD1158" s="21"/>
      <c r="HDE1158" s="36"/>
      <c r="HDF1158" s="23"/>
      <c r="HDG1158" s="38"/>
      <c r="HDH1158" s="21"/>
      <c r="HDI1158" s="24"/>
      <c r="HDJ1158" s="25"/>
      <c r="HDK1158" s="35"/>
      <c r="HDL1158" s="19"/>
      <c r="HDM1158" s="20"/>
      <c r="HDN1158" s="21"/>
      <c r="HDO1158" s="21"/>
      <c r="HDP1158" s="36"/>
      <c r="HDQ1158" s="23"/>
      <c r="HDR1158" s="38"/>
      <c r="HDS1158" s="21"/>
      <c r="HDT1158" s="24"/>
      <c r="HDU1158" s="25"/>
      <c r="HDV1158" s="35"/>
      <c r="HDW1158" s="19"/>
      <c r="HDX1158" s="20"/>
      <c r="HDY1158" s="21"/>
      <c r="HDZ1158" s="21"/>
      <c r="HEA1158" s="36"/>
      <c r="HEB1158" s="23"/>
      <c r="HEC1158" s="38"/>
      <c r="HED1158" s="21"/>
      <c r="HEE1158" s="24"/>
      <c r="HEF1158" s="25"/>
      <c r="HEG1158" s="35"/>
      <c r="HEH1158" s="19"/>
      <c r="HEI1158" s="20"/>
      <c r="HEJ1158" s="21"/>
      <c r="HEK1158" s="21"/>
      <c r="HEL1158" s="36"/>
      <c r="HEM1158" s="23"/>
      <c r="HEN1158" s="38"/>
      <c r="HEO1158" s="21"/>
      <c r="HEP1158" s="24"/>
      <c r="HEQ1158" s="25"/>
      <c r="HER1158" s="35"/>
      <c r="HES1158" s="19"/>
      <c r="HET1158" s="20"/>
      <c r="HEU1158" s="21"/>
      <c r="HEV1158" s="21"/>
      <c r="HEW1158" s="36"/>
      <c r="HEX1158" s="23"/>
      <c r="HEY1158" s="38"/>
      <c r="HEZ1158" s="21"/>
      <c r="HFA1158" s="24"/>
      <c r="HFB1158" s="25"/>
      <c r="HFC1158" s="35"/>
      <c r="HFD1158" s="19"/>
      <c r="HFE1158" s="20"/>
      <c r="HFF1158" s="21"/>
      <c r="HFG1158" s="21"/>
      <c r="HFH1158" s="36"/>
      <c r="HFI1158" s="23"/>
      <c r="HFJ1158" s="38"/>
      <c r="HFK1158" s="21"/>
      <c r="HFL1158" s="24"/>
      <c r="HFM1158" s="25"/>
      <c r="HFN1158" s="35"/>
      <c r="HFO1158" s="19"/>
      <c r="HFP1158" s="20"/>
      <c r="HFQ1158" s="21"/>
      <c r="HFR1158" s="21"/>
      <c r="HFS1158" s="36"/>
      <c r="HFT1158" s="23"/>
      <c r="HFU1158" s="38"/>
      <c r="HFV1158" s="21"/>
      <c r="HFW1158" s="24"/>
      <c r="HFX1158" s="25"/>
      <c r="HFY1158" s="35"/>
      <c r="HFZ1158" s="19"/>
      <c r="HGA1158" s="20"/>
      <c r="HGB1158" s="21"/>
      <c r="HGC1158" s="21"/>
      <c r="HGD1158" s="36"/>
      <c r="HGE1158" s="23"/>
      <c r="HGF1158" s="38"/>
      <c r="HGG1158" s="21"/>
      <c r="HGH1158" s="24"/>
      <c r="HGI1158" s="25"/>
      <c r="HGJ1158" s="35"/>
      <c r="HGK1158" s="19"/>
      <c r="HGL1158" s="20"/>
      <c r="HGM1158" s="21"/>
      <c r="HGN1158" s="21"/>
      <c r="HGO1158" s="36"/>
      <c r="HGP1158" s="23"/>
      <c r="HGQ1158" s="38"/>
      <c r="HGR1158" s="21"/>
      <c r="HGS1158" s="24"/>
      <c r="HGT1158" s="25"/>
      <c r="HGU1158" s="35"/>
      <c r="HGV1158" s="19"/>
      <c r="HGW1158" s="20"/>
      <c r="HGX1158" s="21"/>
      <c r="HGY1158" s="21"/>
      <c r="HGZ1158" s="36"/>
      <c r="HHA1158" s="23"/>
      <c r="HHB1158" s="38"/>
      <c r="HHC1158" s="21"/>
      <c r="HHD1158" s="24"/>
      <c r="HHE1158" s="25"/>
      <c r="HHF1158" s="35"/>
      <c r="HHG1158" s="19"/>
      <c r="HHH1158" s="20"/>
      <c r="HHI1158" s="21"/>
      <c r="HHJ1158" s="21"/>
      <c r="HHK1158" s="36"/>
      <c r="HHL1158" s="23"/>
      <c r="HHM1158" s="38"/>
      <c r="HHN1158" s="21"/>
      <c r="HHO1158" s="24"/>
      <c r="HHP1158" s="25"/>
      <c r="HHQ1158" s="35"/>
      <c r="HHR1158" s="19"/>
      <c r="HHS1158" s="20"/>
      <c r="HHT1158" s="21"/>
      <c r="HHU1158" s="21"/>
      <c r="HHV1158" s="36"/>
      <c r="HHW1158" s="23"/>
      <c r="HHX1158" s="38"/>
      <c r="HHY1158" s="21"/>
      <c r="HHZ1158" s="24"/>
      <c r="HIA1158" s="25"/>
      <c r="HIB1158" s="35"/>
      <c r="HIC1158" s="19"/>
      <c r="HID1158" s="20"/>
      <c r="HIE1158" s="21"/>
      <c r="HIF1158" s="21"/>
      <c r="HIG1158" s="36"/>
      <c r="HIH1158" s="23"/>
      <c r="HII1158" s="38"/>
      <c r="HIJ1158" s="21"/>
      <c r="HIK1158" s="24"/>
      <c r="HIL1158" s="25"/>
      <c r="HIM1158" s="35"/>
      <c r="HIN1158" s="19"/>
      <c r="HIO1158" s="20"/>
      <c r="HIP1158" s="21"/>
      <c r="HIQ1158" s="21"/>
      <c r="HIR1158" s="36"/>
      <c r="HIS1158" s="23"/>
      <c r="HIT1158" s="38"/>
      <c r="HIU1158" s="21"/>
      <c r="HIV1158" s="24"/>
      <c r="HIW1158" s="25"/>
      <c r="HIX1158" s="35"/>
      <c r="HIY1158" s="19"/>
      <c r="HIZ1158" s="20"/>
      <c r="HJA1158" s="21"/>
      <c r="HJB1158" s="21"/>
      <c r="HJC1158" s="36"/>
      <c r="HJD1158" s="23"/>
      <c r="HJE1158" s="38"/>
      <c r="HJF1158" s="21"/>
      <c r="HJG1158" s="24"/>
      <c r="HJH1158" s="25"/>
      <c r="HJI1158" s="35"/>
      <c r="HJJ1158" s="19"/>
      <c r="HJK1158" s="20"/>
      <c r="HJL1158" s="21"/>
      <c r="HJM1158" s="21"/>
      <c r="HJN1158" s="36"/>
      <c r="HJO1158" s="23"/>
      <c r="HJP1158" s="38"/>
      <c r="HJQ1158" s="21"/>
      <c r="HJR1158" s="24"/>
      <c r="HJS1158" s="25"/>
      <c r="HJT1158" s="35"/>
      <c r="HJU1158" s="19"/>
      <c r="HJV1158" s="20"/>
      <c r="HJW1158" s="21"/>
      <c r="HJX1158" s="21"/>
      <c r="HJY1158" s="36"/>
      <c r="HJZ1158" s="23"/>
      <c r="HKA1158" s="38"/>
      <c r="HKB1158" s="21"/>
      <c r="HKC1158" s="24"/>
      <c r="HKD1158" s="25"/>
      <c r="HKE1158" s="35"/>
      <c r="HKF1158" s="19"/>
      <c r="HKG1158" s="20"/>
      <c r="HKH1158" s="21"/>
      <c r="HKI1158" s="21"/>
      <c r="HKJ1158" s="36"/>
      <c r="HKK1158" s="23"/>
      <c r="HKL1158" s="38"/>
      <c r="HKM1158" s="21"/>
      <c r="HKN1158" s="24"/>
      <c r="HKO1158" s="25"/>
      <c r="HKP1158" s="35"/>
      <c r="HKQ1158" s="19"/>
      <c r="HKR1158" s="20"/>
      <c r="HKS1158" s="21"/>
      <c r="HKT1158" s="21"/>
      <c r="HKU1158" s="36"/>
      <c r="HKV1158" s="23"/>
      <c r="HKW1158" s="38"/>
      <c r="HKX1158" s="21"/>
      <c r="HKY1158" s="24"/>
      <c r="HKZ1158" s="25"/>
      <c r="HLA1158" s="35"/>
      <c r="HLB1158" s="19"/>
      <c r="HLC1158" s="20"/>
      <c r="HLD1158" s="21"/>
      <c r="HLE1158" s="21"/>
      <c r="HLF1158" s="36"/>
      <c r="HLG1158" s="23"/>
      <c r="HLH1158" s="38"/>
      <c r="HLI1158" s="21"/>
      <c r="HLJ1158" s="24"/>
      <c r="HLK1158" s="25"/>
      <c r="HLL1158" s="35"/>
      <c r="HLM1158" s="19"/>
      <c r="HLN1158" s="20"/>
      <c r="HLO1158" s="21"/>
      <c r="HLP1158" s="21"/>
      <c r="HLQ1158" s="36"/>
      <c r="HLR1158" s="23"/>
      <c r="HLS1158" s="38"/>
      <c r="HLT1158" s="21"/>
      <c r="HLU1158" s="24"/>
      <c r="HLV1158" s="25"/>
      <c r="HLW1158" s="35"/>
      <c r="HLX1158" s="19"/>
      <c r="HLY1158" s="20"/>
      <c r="HLZ1158" s="21"/>
      <c r="HMA1158" s="21"/>
      <c r="HMB1158" s="36"/>
      <c r="HMC1158" s="23"/>
      <c r="HMD1158" s="38"/>
      <c r="HME1158" s="21"/>
      <c r="HMF1158" s="24"/>
      <c r="HMG1158" s="25"/>
      <c r="HMH1158" s="35"/>
      <c r="HMI1158" s="19"/>
      <c r="HMJ1158" s="20"/>
      <c r="HMK1158" s="21"/>
      <c r="HML1158" s="21"/>
      <c r="HMM1158" s="36"/>
      <c r="HMN1158" s="23"/>
      <c r="HMO1158" s="38"/>
      <c r="HMP1158" s="21"/>
      <c r="HMQ1158" s="24"/>
      <c r="HMR1158" s="25"/>
      <c r="HMS1158" s="35"/>
      <c r="HMT1158" s="19"/>
      <c r="HMU1158" s="20"/>
      <c r="HMV1158" s="21"/>
      <c r="HMW1158" s="21"/>
      <c r="HMX1158" s="36"/>
      <c r="HMY1158" s="23"/>
      <c r="HMZ1158" s="38"/>
      <c r="HNA1158" s="21"/>
      <c r="HNB1158" s="24"/>
      <c r="HNC1158" s="25"/>
      <c r="HND1158" s="35"/>
      <c r="HNE1158" s="19"/>
      <c r="HNF1158" s="20"/>
      <c r="HNG1158" s="21"/>
      <c r="HNH1158" s="21"/>
      <c r="HNI1158" s="36"/>
      <c r="HNJ1158" s="23"/>
      <c r="HNK1158" s="38"/>
      <c r="HNL1158" s="21"/>
      <c r="HNM1158" s="24"/>
      <c r="HNN1158" s="25"/>
      <c r="HNO1158" s="35"/>
      <c r="HNP1158" s="19"/>
      <c r="HNQ1158" s="20"/>
      <c r="HNR1158" s="21"/>
      <c r="HNS1158" s="21"/>
      <c r="HNT1158" s="36"/>
      <c r="HNU1158" s="23"/>
      <c r="HNV1158" s="38"/>
      <c r="HNW1158" s="21"/>
      <c r="HNX1158" s="24"/>
      <c r="HNY1158" s="25"/>
      <c r="HNZ1158" s="35"/>
      <c r="HOA1158" s="19"/>
      <c r="HOB1158" s="20"/>
      <c r="HOC1158" s="21"/>
      <c r="HOD1158" s="21"/>
      <c r="HOE1158" s="36"/>
      <c r="HOF1158" s="23"/>
      <c r="HOG1158" s="38"/>
      <c r="HOH1158" s="21"/>
      <c r="HOI1158" s="24"/>
      <c r="HOJ1158" s="25"/>
      <c r="HOK1158" s="35"/>
      <c r="HOL1158" s="19"/>
      <c r="HOM1158" s="20"/>
      <c r="HON1158" s="21"/>
      <c r="HOO1158" s="21"/>
      <c r="HOP1158" s="36"/>
      <c r="HOQ1158" s="23"/>
      <c r="HOR1158" s="38"/>
      <c r="HOS1158" s="21"/>
      <c r="HOT1158" s="24"/>
      <c r="HOU1158" s="25"/>
      <c r="HOV1158" s="35"/>
      <c r="HOW1158" s="19"/>
      <c r="HOX1158" s="20"/>
      <c r="HOY1158" s="21"/>
      <c r="HOZ1158" s="21"/>
      <c r="HPA1158" s="36"/>
      <c r="HPB1158" s="23"/>
      <c r="HPC1158" s="38"/>
      <c r="HPD1158" s="21"/>
      <c r="HPE1158" s="24"/>
      <c r="HPF1158" s="25"/>
      <c r="HPG1158" s="35"/>
      <c r="HPH1158" s="19"/>
      <c r="HPI1158" s="20"/>
      <c r="HPJ1158" s="21"/>
      <c r="HPK1158" s="21"/>
      <c r="HPL1158" s="36"/>
      <c r="HPM1158" s="23"/>
      <c r="HPN1158" s="38"/>
      <c r="HPO1158" s="21"/>
      <c r="HPP1158" s="24"/>
      <c r="HPQ1158" s="25"/>
      <c r="HPR1158" s="35"/>
      <c r="HPS1158" s="19"/>
      <c r="HPT1158" s="20"/>
      <c r="HPU1158" s="21"/>
      <c r="HPV1158" s="21"/>
      <c r="HPW1158" s="36"/>
      <c r="HPX1158" s="23"/>
      <c r="HPY1158" s="38"/>
      <c r="HPZ1158" s="21"/>
      <c r="HQA1158" s="24"/>
      <c r="HQB1158" s="25"/>
      <c r="HQC1158" s="35"/>
      <c r="HQD1158" s="19"/>
      <c r="HQE1158" s="20"/>
      <c r="HQF1158" s="21"/>
      <c r="HQG1158" s="21"/>
      <c r="HQH1158" s="36"/>
      <c r="HQI1158" s="23"/>
      <c r="HQJ1158" s="38"/>
      <c r="HQK1158" s="21"/>
      <c r="HQL1158" s="24"/>
      <c r="HQM1158" s="25"/>
      <c r="HQN1158" s="35"/>
      <c r="HQO1158" s="19"/>
      <c r="HQP1158" s="20"/>
      <c r="HQQ1158" s="21"/>
      <c r="HQR1158" s="21"/>
      <c r="HQS1158" s="36"/>
      <c r="HQT1158" s="23"/>
      <c r="HQU1158" s="38"/>
      <c r="HQV1158" s="21"/>
      <c r="HQW1158" s="24"/>
      <c r="HQX1158" s="25"/>
      <c r="HQY1158" s="35"/>
      <c r="HQZ1158" s="19"/>
      <c r="HRA1158" s="20"/>
      <c r="HRB1158" s="21"/>
      <c r="HRC1158" s="21"/>
      <c r="HRD1158" s="36"/>
      <c r="HRE1158" s="23"/>
      <c r="HRF1158" s="38"/>
      <c r="HRG1158" s="21"/>
      <c r="HRH1158" s="24"/>
      <c r="HRI1158" s="25"/>
      <c r="HRJ1158" s="35"/>
      <c r="HRK1158" s="19"/>
      <c r="HRL1158" s="20"/>
      <c r="HRM1158" s="21"/>
      <c r="HRN1158" s="21"/>
      <c r="HRO1158" s="36"/>
      <c r="HRP1158" s="23"/>
      <c r="HRQ1158" s="38"/>
      <c r="HRR1158" s="21"/>
      <c r="HRS1158" s="24"/>
      <c r="HRT1158" s="25"/>
      <c r="HRU1158" s="35"/>
      <c r="HRV1158" s="19"/>
      <c r="HRW1158" s="20"/>
      <c r="HRX1158" s="21"/>
      <c r="HRY1158" s="21"/>
      <c r="HRZ1158" s="36"/>
      <c r="HSA1158" s="23"/>
      <c r="HSB1158" s="38"/>
      <c r="HSC1158" s="21"/>
      <c r="HSD1158" s="24"/>
      <c r="HSE1158" s="25"/>
      <c r="HSF1158" s="35"/>
      <c r="HSG1158" s="19"/>
      <c r="HSH1158" s="20"/>
      <c r="HSI1158" s="21"/>
      <c r="HSJ1158" s="21"/>
      <c r="HSK1158" s="36"/>
      <c r="HSL1158" s="23"/>
      <c r="HSM1158" s="38"/>
      <c r="HSN1158" s="21"/>
      <c r="HSO1158" s="24"/>
      <c r="HSP1158" s="25"/>
      <c r="HSQ1158" s="35"/>
      <c r="HSR1158" s="19"/>
      <c r="HSS1158" s="20"/>
      <c r="HST1158" s="21"/>
      <c r="HSU1158" s="21"/>
      <c r="HSV1158" s="36"/>
      <c r="HSW1158" s="23"/>
      <c r="HSX1158" s="38"/>
      <c r="HSY1158" s="21"/>
      <c r="HSZ1158" s="24"/>
      <c r="HTA1158" s="25"/>
      <c r="HTB1158" s="35"/>
      <c r="HTC1158" s="19"/>
      <c r="HTD1158" s="20"/>
      <c r="HTE1158" s="21"/>
      <c r="HTF1158" s="21"/>
      <c r="HTG1158" s="36"/>
      <c r="HTH1158" s="23"/>
      <c r="HTI1158" s="38"/>
      <c r="HTJ1158" s="21"/>
      <c r="HTK1158" s="24"/>
      <c r="HTL1158" s="25"/>
      <c r="HTM1158" s="35"/>
      <c r="HTN1158" s="19"/>
      <c r="HTO1158" s="20"/>
      <c r="HTP1158" s="21"/>
      <c r="HTQ1158" s="21"/>
      <c r="HTR1158" s="36"/>
      <c r="HTS1158" s="23"/>
      <c r="HTT1158" s="38"/>
      <c r="HTU1158" s="21"/>
      <c r="HTV1158" s="24"/>
      <c r="HTW1158" s="25"/>
      <c r="HTX1158" s="35"/>
      <c r="HTY1158" s="19"/>
      <c r="HTZ1158" s="20"/>
      <c r="HUA1158" s="21"/>
      <c r="HUB1158" s="21"/>
      <c r="HUC1158" s="36"/>
      <c r="HUD1158" s="23"/>
      <c r="HUE1158" s="38"/>
      <c r="HUF1158" s="21"/>
      <c r="HUG1158" s="24"/>
      <c r="HUH1158" s="25"/>
      <c r="HUI1158" s="35"/>
      <c r="HUJ1158" s="19"/>
      <c r="HUK1158" s="20"/>
      <c r="HUL1158" s="21"/>
      <c r="HUM1158" s="21"/>
      <c r="HUN1158" s="36"/>
      <c r="HUO1158" s="23"/>
      <c r="HUP1158" s="38"/>
      <c r="HUQ1158" s="21"/>
      <c r="HUR1158" s="24"/>
      <c r="HUS1158" s="25"/>
      <c r="HUT1158" s="35"/>
      <c r="HUU1158" s="19"/>
      <c r="HUV1158" s="20"/>
      <c r="HUW1158" s="21"/>
      <c r="HUX1158" s="21"/>
      <c r="HUY1158" s="36"/>
      <c r="HUZ1158" s="23"/>
      <c r="HVA1158" s="38"/>
      <c r="HVB1158" s="21"/>
      <c r="HVC1158" s="24"/>
      <c r="HVD1158" s="25"/>
      <c r="HVE1158" s="35"/>
      <c r="HVF1158" s="19"/>
      <c r="HVG1158" s="20"/>
      <c r="HVH1158" s="21"/>
      <c r="HVI1158" s="21"/>
      <c r="HVJ1158" s="36"/>
      <c r="HVK1158" s="23"/>
      <c r="HVL1158" s="38"/>
      <c r="HVM1158" s="21"/>
      <c r="HVN1158" s="24"/>
      <c r="HVO1158" s="25"/>
      <c r="HVP1158" s="35"/>
      <c r="HVQ1158" s="19"/>
      <c r="HVR1158" s="20"/>
      <c r="HVS1158" s="21"/>
      <c r="HVT1158" s="21"/>
      <c r="HVU1158" s="36"/>
      <c r="HVV1158" s="23"/>
      <c r="HVW1158" s="38"/>
      <c r="HVX1158" s="21"/>
      <c r="HVY1158" s="24"/>
      <c r="HVZ1158" s="25"/>
      <c r="HWA1158" s="35"/>
      <c r="HWB1158" s="19"/>
      <c r="HWC1158" s="20"/>
      <c r="HWD1158" s="21"/>
      <c r="HWE1158" s="21"/>
      <c r="HWF1158" s="36"/>
      <c r="HWG1158" s="23"/>
      <c r="HWH1158" s="38"/>
      <c r="HWI1158" s="21"/>
      <c r="HWJ1158" s="24"/>
      <c r="HWK1158" s="25"/>
      <c r="HWL1158" s="35"/>
      <c r="HWM1158" s="19"/>
      <c r="HWN1158" s="20"/>
      <c r="HWO1158" s="21"/>
      <c r="HWP1158" s="21"/>
      <c r="HWQ1158" s="36"/>
      <c r="HWR1158" s="23"/>
      <c r="HWS1158" s="38"/>
      <c r="HWT1158" s="21"/>
      <c r="HWU1158" s="24"/>
      <c r="HWV1158" s="25"/>
      <c r="HWW1158" s="35"/>
      <c r="HWX1158" s="19"/>
      <c r="HWY1158" s="20"/>
      <c r="HWZ1158" s="21"/>
      <c r="HXA1158" s="21"/>
      <c r="HXB1158" s="36"/>
      <c r="HXC1158" s="23"/>
      <c r="HXD1158" s="38"/>
      <c r="HXE1158" s="21"/>
      <c r="HXF1158" s="24"/>
      <c r="HXG1158" s="25"/>
      <c r="HXH1158" s="35"/>
      <c r="HXI1158" s="19"/>
      <c r="HXJ1158" s="20"/>
      <c r="HXK1158" s="21"/>
      <c r="HXL1158" s="21"/>
      <c r="HXM1158" s="36"/>
      <c r="HXN1158" s="23"/>
      <c r="HXO1158" s="38"/>
      <c r="HXP1158" s="21"/>
      <c r="HXQ1158" s="24"/>
      <c r="HXR1158" s="25"/>
      <c r="HXS1158" s="35"/>
      <c r="HXT1158" s="19"/>
      <c r="HXU1158" s="20"/>
      <c r="HXV1158" s="21"/>
      <c r="HXW1158" s="21"/>
      <c r="HXX1158" s="36"/>
      <c r="HXY1158" s="23"/>
      <c r="HXZ1158" s="38"/>
      <c r="HYA1158" s="21"/>
      <c r="HYB1158" s="24"/>
      <c r="HYC1158" s="25"/>
      <c r="HYD1158" s="35"/>
      <c r="HYE1158" s="19"/>
      <c r="HYF1158" s="20"/>
      <c r="HYG1158" s="21"/>
      <c r="HYH1158" s="21"/>
      <c r="HYI1158" s="36"/>
      <c r="HYJ1158" s="23"/>
      <c r="HYK1158" s="38"/>
      <c r="HYL1158" s="21"/>
      <c r="HYM1158" s="24"/>
      <c r="HYN1158" s="25"/>
      <c r="HYO1158" s="35"/>
      <c r="HYP1158" s="19"/>
      <c r="HYQ1158" s="20"/>
      <c r="HYR1158" s="21"/>
      <c r="HYS1158" s="21"/>
      <c r="HYT1158" s="36"/>
      <c r="HYU1158" s="23"/>
      <c r="HYV1158" s="38"/>
      <c r="HYW1158" s="21"/>
      <c r="HYX1158" s="24"/>
      <c r="HYY1158" s="25"/>
      <c r="HYZ1158" s="35"/>
      <c r="HZA1158" s="19"/>
      <c r="HZB1158" s="20"/>
      <c r="HZC1158" s="21"/>
      <c r="HZD1158" s="21"/>
      <c r="HZE1158" s="36"/>
      <c r="HZF1158" s="23"/>
      <c r="HZG1158" s="38"/>
      <c r="HZH1158" s="21"/>
      <c r="HZI1158" s="24"/>
      <c r="HZJ1158" s="25"/>
      <c r="HZK1158" s="35"/>
      <c r="HZL1158" s="19"/>
      <c r="HZM1158" s="20"/>
      <c r="HZN1158" s="21"/>
      <c r="HZO1158" s="21"/>
      <c r="HZP1158" s="36"/>
      <c r="HZQ1158" s="23"/>
      <c r="HZR1158" s="38"/>
      <c r="HZS1158" s="21"/>
      <c r="HZT1158" s="24"/>
      <c r="HZU1158" s="25"/>
      <c r="HZV1158" s="35"/>
      <c r="HZW1158" s="19"/>
      <c r="HZX1158" s="20"/>
      <c r="HZY1158" s="21"/>
      <c r="HZZ1158" s="21"/>
      <c r="IAA1158" s="36"/>
      <c r="IAB1158" s="23"/>
      <c r="IAC1158" s="38"/>
      <c r="IAD1158" s="21"/>
      <c r="IAE1158" s="24"/>
      <c r="IAF1158" s="25"/>
      <c r="IAG1158" s="35"/>
      <c r="IAH1158" s="19"/>
      <c r="IAI1158" s="20"/>
      <c r="IAJ1158" s="21"/>
      <c r="IAK1158" s="21"/>
      <c r="IAL1158" s="36"/>
      <c r="IAM1158" s="23"/>
      <c r="IAN1158" s="38"/>
      <c r="IAO1158" s="21"/>
      <c r="IAP1158" s="24"/>
      <c r="IAQ1158" s="25"/>
      <c r="IAR1158" s="35"/>
      <c r="IAS1158" s="19"/>
      <c r="IAT1158" s="20"/>
      <c r="IAU1158" s="21"/>
      <c r="IAV1158" s="21"/>
      <c r="IAW1158" s="36"/>
      <c r="IAX1158" s="23"/>
      <c r="IAY1158" s="38"/>
      <c r="IAZ1158" s="21"/>
      <c r="IBA1158" s="24"/>
      <c r="IBB1158" s="25"/>
      <c r="IBC1158" s="35"/>
      <c r="IBD1158" s="19"/>
      <c r="IBE1158" s="20"/>
      <c r="IBF1158" s="21"/>
      <c r="IBG1158" s="21"/>
      <c r="IBH1158" s="36"/>
      <c r="IBI1158" s="23"/>
      <c r="IBJ1158" s="38"/>
      <c r="IBK1158" s="21"/>
      <c r="IBL1158" s="24"/>
      <c r="IBM1158" s="25"/>
      <c r="IBN1158" s="35"/>
      <c r="IBO1158" s="19"/>
      <c r="IBP1158" s="20"/>
      <c r="IBQ1158" s="21"/>
      <c r="IBR1158" s="21"/>
      <c r="IBS1158" s="36"/>
      <c r="IBT1158" s="23"/>
      <c r="IBU1158" s="38"/>
      <c r="IBV1158" s="21"/>
      <c r="IBW1158" s="24"/>
      <c r="IBX1158" s="25"/>
      <c r="IBY1158" s="35"/>
      <c r="IBZ1158" s="19"/>
      <c r="ICA1158" s="20"/>
      <c r="ICB1158" s="21"/>
      <c r="ICC1158" s="21"/>
      <c r="ICD1158" s="36"/>
      <c r="ICE1158" s="23"/>
      <c r="ICF1158" s="38"/>
      <c r="ICG1158" s="21"/>
      <c r="ICH1158" s="24"/>
      <c r="ICI1158" s="25"/>
      <c r="ICJ1158" s="35"/>
      <c r="ICK1158" s="19"/>
      <c r="ICL1158" s="20"/>
      <c r="ICM1158" s="21"/>
      <c r="ICN1158" s="21"/>
      <c r="ICO1158" s="36"/>
      <c r="ICP1158" s="23"/>
      <c r="ICQ1158" s="38"/>
      <c r="ICR1158" s="21"/>
      <c r="ICS1158" s="24"/>
      <c r="ICT1158" s="25"/>
      <c r="ICU1158" s="35"/>
      <c r="ICV1158" s="19"/>
      <c r="ICW1158" s="20"/>
      <c r="ICX1158" s="21"/>
      <c r="ICY1158" s="21"/>
      <c r="ICZ1158" s="36"/>
      <c r="IDA1158" s="23"/>
      <c r="IDB1158" s="38"/>
      <c r="IDC1158" s="21"/>
      <c r="IDD1158" s="24"/>
      <c r="IDE1158" s="25"/>
      <c r="IDF1158" s="35"/>
      <c r="IDG1158" s="19"/>
      <c r="IDH1158" s="20"/>
      <c r="IDI1158" s="21"/>
      <c r="IDJ1158" s="21"/>
      <c r="IDK1158" s="36"/>
      <c r="IDL1158" s="23"/>
      <c r="IDM1158" s="38"/>
      <c r="IDN1158" s="21"/>
      <c r="IDO1158" s="24"/>
      <c r="IDP1158" s="25"/>
      <c r="IDQ1158" s="35"/>
      <c r="IDR1158" s="19"/>
      <c r="IDS1158" s="20"/>
      <c r="IDT1158" s="21"/>
      <c r="IDU1158" s="21"/>
      <c r="IDV1158" s="36"/>
      <c r="IDW1158" s="23"/>
      <c r="IDX1158" s="38"/>
      <c r="IDY1158" s="21"/>
      <c r="IDZ1158" s="24"/>
      <c r="IEA1158" s="25"/>
      <c r="IEB1158" s="35"/>
      <c r="IEC1158" s="19"/>
      <c r="IED1158" s="20"/>
      <c r="IEE1158" s="21"/>
      <c r="IEF1158" s="21"/>
      <c r="IEG1158" s="36"/>
      <c r="IEH1158" s="23"/>
      <c r="IEI1158" s="38"/>
      <c r="IEJ1158" s="21"/>
      <c r="IEK1158" s="24"/>
      <c r="IEL1158" s="25"/>
      <c r="IEM1158" s="35"/>
      <c r="IEN1158" s="19"/>
      <c r="IEO1158" s="20"/>
      <c r="IEP1158" s="21"/>
      <c r="IEQ1158" s="21"/>
      <c r="IER1158" s="36"/>
      <c r="IES1158" s="23"/>
      <c r="IET1158" s="38"/>
      <c r="IEU1158" s="21"/>
      <c r="IEV1158" s="24"/>
      <c r="IEW1158" s="25"/>
      <c r="IEX1158" s="35"/>
      <c r="IEY1158" s="19"/>
      <c r="IEZ1158" s="20"/>
      <c r="IFA1158" s="21"/>
      <c r="IFB1158" s="21"/>
      <c r="IFC1158" s="36"/>
      <c r="IFD1158" s="23"/>
      <c r="IFE1158" s="38"/>
      <c r="IFF1158" s="21"/>
      <c r="IFG1158" s="24"/>
      <c r="IFH1158" s="25"/>
      <c r="IFI1158" s="35"/>
      <c r="IFJ1158" s="19"/>
      <c r="IFK1158" s="20"/>
      <c r="IFL1158" s="21"/>
      <c r="IFM1158" s="21"/>
      <c r="IFN1158" s="36"/>
      <c r="IFO1158" s="23"/>
      <c r="IFP1158" s="38"/>
      <c r="IFQ1158" s="21"/>
      <c r="IFR1158" s="24"/>
      <c r="IFS1158" s="25"/>
      <c r="IFT1158" s="35"/>
      <c r="IFU1158" s="19"/>
      <c r="IFV1158" s="20"/>
      <c r="IFW1158" s="21"/>
      <c r="IFX1158" s="21"/>
      <c r="IFY1158" s="36"/>
      <c r="IFZ1158" s="23"/>
      <c r="IGA1158" s="38"/>
      <c r="IGB1158" s="21"/>
      <c r="IGC1158" s="24"/>
      <c r="IGD1158" s="25"/>
      <c r="IGE1158" s="35"/>
      <c r="IGF1158" s="19"/>
      <c r="IGG1158" s="20"/>
      <c r="IGH1158" s="21"/>
      <c r="IGI1158" s="21"/>
      <c r="IGJ1158" s="36"/>
      <c r="IGK1158" s="23"/>
      <c r="IGL1158" s="38"/>
      <c r="IGM1158" s="21"/>
      <c r="IGN1158" s="24"/>
      <c r="IGO1158" s="25"/>
      <c r="IGP1158" s="35"/>
      <c r="IGQ1158" s="19"/>
      <c r="IGR1158" s="20"/>
      <c r="IGS1158" s="21"/>
      <c r="IGT1158" s="21"/>
      <c r="IGU1158" s="36"/>
      <c r="IGV1158" s="23"/>
      <c r="IGW1158" s="38"/>
      <c r="IGX1158" s="21"/>
      <c r="IGY1158" s="24"/>
      <c r="IGZ1158" s="25"/>
      <c r="IHA1158" s="35"/>
      <c r="IHB1158" s="19"/>
      <c r="IHC1158" s="20"/>
      <c r="IHD1158" s="21"/>
      <c r="IHE1158" s="21"/>
      <c r="IHF1158" s="36"/>
      <c r="IHG1158" s="23"/>
      <c r="IHH1158" s="38"/>
      <c r="IHI1158" s="21"/>
      <c r="IHJ1158" s="24"/>
      <c r="IHK1158" s="25"/>
      <c r="IHL1158" s="35"/>
      <c r="IHM1158" s="19"/>
      <c r="IHN1158" s="20"/>
      <c r="IHO1158" s="21"/>
      <c r="IHP1158" s="21"/>
      <c r="IHQ1158" s="36"/>
      <c r="IHR1158" s="23"/>
      <c r="IHS1158" s="38"/>
      <c r="IHT1158" s="21"/>
      <c r="IHU1158" s="24"/>
      <c r="IHV1158" s="25"/>
      <c r="IHW1158" s="35"/>
      <c r="IHX1158" s="19"/>
      <c r="IHY1158" s="20"/>
      <c r="IHZ1158" s="21"/>
      <c r="IIA1158" s="21"/>
      <c r="IIB1158" s="36"/>
      <c r="IIC1158" s="23"/>
      <c r="IID1158" s="38"/>
      <c r="IIE1158" s="21"/>
      <c r="IIF1158" s="24"/>
      <c r="IIG1158" s="25"/>
      <c r="IIH1158" s="35"/>
      <c r="III1158" s="19"/>
      <c r="IIJ1158" s="20"/>
      <c r="IIK1158" s="21"/>
      <c r="IIL1158" s="21"/>
      <c r="IIM1158" s="36"/>
      <c r="IIN1158" s="23"/>
      <c r="IIO1158" s="38"/>
      <c r="IIP1158" s="21"/>
      <c r="IIQ1158" s="24"/>
      <c r="IIR1158" s="25"/>
      <c r="IIS1158" s="35"/>
      <c r="IIT1158" s="19"/>
      <c r="IIU1158" s="20"/>
      <c r="IIV1158" s="21"/>
      <c r="IIW1158" s="21"/>
      <c r="IIX1158" s="36"/>
      <c r="IIY1158" s="23"/>
      <c r="IIZ1158" s="38"/>
      <c r="IJA1158" s="21"/>
      <c r="IJB1158" s="24"/>
      <c r="IJC1158" s="25"/>
      <c r="IJD1158" s="35"/>
      <c r="IJE1158" s="19"/>
      <c r="IJF1158" s="20"/>
      <c r="IJG1158" s="21"/>
      <c r="IJH1158" s="21"/>
      <c r="IJI1158" s="36"/>
      <c r="IJJ1158" s="23"/>
      <c r="IJK1158" s="38"/>
      <c r="IJL1158" s="21"/>
      <c r="IJM1158" s="24"/>
      <c r="IJN1158" s="25"/>
      <c r="IJO1158" s="35"/>
      <c r="IJP1158" s="19"/>
      <c r="IJQ1158" s="20"/>
      <c r="IJR1158" s="21"/>
      <c r="IJS1158" s="21"/>
      <c r="IJT1158" s="36"/>
      <c r="IJU1158" s="23"/>
      <c r="IJV1158" s="38"/>
      <c r="IJW1158" s="21"/>
      <c r="IJX1158" s="24"/>
      <c r="IJY1158" s="25"/>
      <c r="IJZ1158" s="35"/>
      <c r="IKA1158" s="19"/>
      <c r="IKB1158" s="20"/>
      <c r="IKC1158" s="21"/>
      <c r="IKD1158" s="21"/>
      <c r="IKE1158" s="36"/>
      <c r="IKF1158" s="23"/>
      <c r="IKG1158" s="38"/>
      <c r="IKH1158" s="21"/>
      <c r="IKI1158" s="24"/>
      <c r="IKJ1158" s="25"/>
      <c r="IKK1158" s="35"/>
      <c r="IKL1158" s="19"/>
      <c r="IKM1158" s="20"/>
      <c r="IKN1158" s="21"/>
      <c r="IKO1158" s="21"/>
      <c r="IKP1158" s="36"/>
      <c r="IKQ1158" s="23"/>
      <c r="IKR1158" s="38"/>
      <c r="IKS1158" s="21"/>
      <c r="IKT1158" s="24"/>
      <c r="IKU1158" s="25"/>
      <c r="IKV1158" s="35"/>
      <c r="IKW1158" s="19"/>
      <c r="IKX1158" s="20"/>
      <c r="IKY1158" s="21"/>
      <c r="IKZ1158" s="21"/>
      <c r="ILA1158" s="36"/>
      <c r="ILB1158" s="23"/>
      <c r="ILC1158" s="38"/>
      <c r="ILD1158" s="21"/>
      <c r="ILE1158" s="24"/>
      <c r="ILF1158" s="25"/>
      <c r="ILG1158" s="35"/>
      <c r="ILH1158" s="19"/>
      <c r="ILI1158" s="20"/>
      <c r="ILJ1158" s="21"/>
      <c r="ILK1158" s="21"/>
      <c r="ILL1158" s="36"/>
      <c r="ILM1158" s="23"/>
      <c r="ILN1158" s="38"/>
      <c r="ILO1158" s="21"/>
      <c r="ILP1158" s="24"/>
      <c r="ILQ1158" s="25"/>
      <c r="ILR1158" s="35"/>
      <c r="ILS1158" s="19"/>
      <c r="ILT1158" s="20"/>
      <c r="ILU1158" s="21"/>
      <c r="ILV1158" s="21"/>
      <c r="ILW1158" s="36"/>
      <c r="ILX1158" s="23"/>
      <c r="ILY1158" s="38"/>
      <c r="ILZ1158" s="21"/>
      <c r="IMA1158" s="24"/>
      <c r="IMB1158" s="25"/>
      <c r="IMC1158" s="35"/>
      <c r="IMD1158" s="19"/>
      <c r="IME1158" s="20"/>
      <c r="IMF1158" s="21"/>
      <c r="IMG1158" s="21"/>
      <c r="IMH1158" s="36"/>
      <c r="IMI1158" s="23"/>
      <c r="IMJ1158" s="38"/>
      <c r="IMK1158" s="21"/>
      <c r="IML1158" s="24"/>
      <c r="IMM1158" s="25"/>
      <c r="IMN1158" s="35"/>
      <c r="IMO1158" s="19"/>
      <c r="IMP1158" s="20"/>
      <c r="IMQ1158" s="21"/>
      <c r="IMR1158" s="21"/>
      <c r="IMS1158" s="36"/>
      <c r="IMT1158" s="23"/>
      <c r="IMU1158" s="38"/>
      <c r="IMV1158" s="21"/>
      <c r="IMW1158" s="24"/>
      <c r="IMX1158" s="25"/>
      <c r="IMY1158" s="35"/>
      <c r="IMZ1158" s="19"/>
      <c r="INA1158" s="20"/>
      <c r="INB1158" s="21"/>
      <c r="INC1158" s="21"/>
      <c r="IND1158" s="36"/>
      <c r="INE1158" s="23"/>
      <c r="INF1158" s="38"/>
      <c r="ING1158" s="21"/>
      <c r="INH1158" s="24"/>
      <c r="INI1158" s="25"/>
      <c r="INJ1158" s="35"/>
      <c r="INK1158" s="19"/>
      <c r="INL1158" s="20"/>
      <c r="INM1158" s="21"/>
      <c r="INN1158" s="21"/>
      <c r="INO1158" s="36"/>
      <c r="INP1158" s="23"/>
      <c r="INQ1158" s="38"/>
      <c r="INR1158" s="21"/>
      <c r="INS1158" s="24"/>
      <c r="INT1158" s="25"/>
      <c r="INU1158" s="35"/>
      <c r="INV1158" s="19"/>
      <c r="INW1158" s="20"/>
      <c r="INX1158" s="21"/>
      <c r="INY1158" s="21"/>
      <c r="INZ1158" s="36"/>
      <c r="IOA1158" s="23"/>
      <c r="IOB1158" s="38"/>
      <c r="IOC1158" s="21"/>
      <c r="IOD1158" s="24"/>
      <c r="IOE1158" s="25"/>
      <c r="IOF1158" s="35"/>
      <c r="IOG1158" s="19"/>
      <c r="IOH1158" s="20"/>
      <c r="IOI1158" s="21"/>
      <c r="IOJ1158" s="21"/>
      <c r="IOK1158" s="36"/>
      <c r="IOL1158" s="23"/>
      <c r="IOM1158" s="38"/>
      <c r="ION1158" s="21"/>
      <c r="IOO1158" s="24"/>
      <c r="IOP1158" s="25"/>
      <c r="IOQ1158" s="35"/>
      <c r="IOR1158" s="19"/>
      <c r="IOS1158" s="20"/>
      <c r="IOT1158" s="21"/>
      <c r="IOU1158" s="21"/>
      <c r="IOV1158" s="36"/>
      <c r="IOW1158" s="23"/>
      <c r="IOX1158" s="38"/>
      <c r="IOY1158" s="21"/>
      <c r="IOZ1158" s="24"/>
      <c r="IPA1158" s="25"/>
      <c r="IPB1158" s="35"/>
      <c r="IPC1158" s="19"/>
      <c r="IPD1158" s="20"/>
      <c r="IPE1158" s="21"/>
      <c r="IPF1158" s="21"/>
      <c r="IPG1158" s="36"/>
      <c r="IPH1158" s="23"/>
      <c r="IPI1158" s="38"/>
      <c r="IPJ1158" s="21"/>
      <c r="IPK1158" s="24"/>
      <c r="IPL1158" s="25"/>
      <c r="IPM1158" s="35"/>
      <c r="IPN1158" s="19"/>
      <c r="IPO1158" s="20"/>
      <c r="IPP1158" s="21"/>
      <c r="IPQ1158" s="21"/>
      <c r="IPR1158" s="36"/>
      <c r="IPS1158" s="23"/>
      <c r="IPT1158" s="38"/>
      <c r="IPU1158" s="21"/>
      <c r="IPV1158" s="24"/>
      <c r="IPW1158" s="25"/>
      <c r="IPX1158" s="35"/>
      <c r="IPY1158" s="19"/>
      <c r="IPZ1158" s="20"/>
      <c r="IQA1158" s="21"/>
      <c r="IQB1158" s="21"/>
      <c r="IQC1158" s="36"/>
      <c r="IQD1158" s="23"/>
      <c r="IQE1158" s="38"/>
      <c r="IQF1158" s="21"/>
      <c r="IQG1158" s="24"/>
      <c r="IQH1158" s="25"/>
      <c r="IQI1158" s="35"/>
      <c r="IQJ1158" s="19"/>
      <c r="IQK1158" s="20"/>
      <c r="IQL1158" s="21"/>
      <c r="IQM1158" s="21"/>
      <c r="IQN1158" s="36"/>
      <c r="IQO1158" s="23"/>
      <c r="IQP1158" s="38"/>
      <c r="IQQ1158" s="21"/>
      <c r="IQR1158" s="24"/>
      <c r="IQS1158" s="25"/>
      <c r="IQT1158" s="35"/>
      <c r="IQU1158" s="19"/>
      <c r="IQV1158" s="20"/>
      <c r="IQW1158" s="21"/>
      <c r="IQX1158" s="21"/>
      <c r="IQY1158" s="36"/>
      <c r="IQZ1158" s="23"/>
      <c r="IRA1158" s="38"/>
      <c r="IRB1158" s="21"/>
      <c r="IRC1158" s="24"/>
      <c r="IRD1158" s="25"/>
      <c r="IRE1158" s="35"/>
      <c r="IRF1158" s="19"/>
      <c r="IRG1158" s="20"/>
      <c r="IRH1158" s="21"/>
      <c r="IRI1158" s="21"/>
      <c r="IRJ1158" s="36"/>
      <c r="IRK1158" s="23"/>
      <c r="IRL1158" s="38"/>
      <c r="IRM1158" s="21"/>
      <c r="IRN1158" s="24"/>
      <c r="IRO1158" s="25"/>
      <c r="IRP1158" s="35"/>
      <c r="IRQ1158" s="19"/>
      <c r="IRR1158" s="20"/>
      <c r="IRS1158" s="21"/>
      <c r="IRT1158" s="21"/>
      <c r="IRU1158" s="36"/>
      <c r="IRV1158" s="23"/>
      <c r="IRW1158" s="38"/>
      <c r="IRX1158" s="21"/>
      <c r="IRY1158" s="24"/>
      <c r="IRZ1158" s="25"/>
      <c r="ISA1158" s="35"/>
      <c r="ISB1158" s="19"/>
      <c r="ISC1158" s="20"/>
      <c r="ISD1158" s="21"/>
      <c r="ISE1158" s="21"/>
      <c r="ISF1158" s="36"/>
      <c r="ISG1158" s="23"/>
      <c r="ISH1158" s="38"/>
      <c r="ISI1158" s="21"/>
      <c r="ISJ1158" s="24"/>
      <c r="ISK1158" s="25"/>
      <c r="ISL1158" s="35"/>
      <c r="ISM1158" s="19"/>
      <c r="ISN1158" s="20"/>
      <c r="ISO1158" s="21"/>
      <c r="ISP1158" s="21"/>
      <c r="ISQ1158" s="36"/>
      <c r="ISR1158" s="23"/>
      <c r="ISS1158" s="38"/>
      <c r="IST1158" s="21"/>
      <c r="ISU1158" s="24"/>
      <c r="ISV1158" s="25"/>
      <c r="ISW1158" s="35"/>
      <c r="ISX1158" s="19"/>
      <c r="ISY1158" s="20"/>
      <c r="ISZ1158" s="21"/>
      <c r="ITA1158" s="21"/>
      <c r="ITB1158" s="36"/>
      <c r="ITC1158" s="23"/>
      <c r="ITD1158" s="38"/>
      <c r="ITE1158" s="21"/>
      <c r="ITF1158" s="24"/>
      <c r="ITG1158" s="25"/>
      <c r="ITH1158" s="35"/>
      <c r="ITI1158" s="19"/>
      <c r="ITJ1158" s="20"/>
      <c r="ITK1158" s="21"/>
      <c r="ITL1158" s="21"/>
      <c r="ITM1158" s="36"/>
      <c r="ITN1158" s="23"/>
      <c r="ITO1158" s="38"/>
      <c r="ITP1158" s="21"/>
      <c r="ITQ1158" s="24"/>
      <c r="ITR1158" s="25"/>
      <c r="ITS1158" s="35"/>
      <c r="ITT1158" s="19"/>
      <c r="ITU1158" s="20"/>
      <c r="ITV1158" s="21"/>
      <c r="ITW1158" s="21"/>
      <c r="ITX1158" s="36"/>
      <c r="ITY1158" s="23"/>
      <c r="ITZ1158" s="38"/>
      <c r="IUA1158" s="21"/>
      <c r="IUB1158" s="24"/>
      <c r="IUC1158" s="25"/>
      <c r="IUD1158" s="35"/>
      <c r="IUE1158" s="19"/>
      <c r="IUF1158" s="20"/>
      <c r="IUG1158" s="21"/>
      <c r="IUH1158" s="21"/>
      <c r="IUI1158" s="36"/>
      <c r="IUJ1158" s="23"/>
      <c r="IUK1158" s="38"/>
      <c r="IUL1158" s="21"/>
      <c r="IUM1158" s="24"/>
      <c r="IUN1158" s="25"/>
      <c r="IUO1158" s="35"/>
      <c r="IUP1158" s="19"/>
      <c r="IUQ1158" s="20"/>
      <c r="IUR1158" s="21"/>
      <c r="IUS1158" s="21"/>
      <c r="IUT1158" s="36"/>
      <c r="IUU1158" s="23"/>
      <c r="IUV1158" s="38"/>
      <c r="IUW1158" s="21"/>
      <c r="IUX1158" s="24"/>
      <c r="IUY1158" s="25"/>
      <c r="IUZ1158" s="35"/>
      <c r="IVA1158" s="19"/>
      <c r="IVB1158" s="20"/>
      <c r="IVC1158" s="21"/>
      <c r="IVD1158" s="21"/>
      <c r="IVE1158" s="36"/>
      <c r="IVF1158" s="23"/>
      <c r="IVG1158" s="38"/>
      <c r="IVH1158" s="21"/>
      <c r="IVI1158" s="24"/>
      <c r="IVJ1158" s="25"/>
      <c r="IVK1158" s="35"/>
      <c r="IVL1158" s="19"/>
      <c r="IVM1158" s="20"/>
      <c r="IVN1158" s="21"/>
      <c r="IVO1158" s="21"/>
      <c r="IVP1158" s="36"/>
      <c r="IVQ1158" s="23"/>
      <c r="IVR1158" s="38"/>
      <c r="IVS1158" s="21"/>
      <c r="IVT1158" s="24"/>
      <c r="IVU1158" s="25"/>
      <c r="IVV1158" s="35"/>
      <c r="IVW1158" s="19"/>
      <c r="IVX1158" s="20"/>
      <c r="IVY1158" s="21"/>
      <c r="IVZ1158" s="21"/>
      <c r="IWA1158" s="36"/>
      <c r="IWB1158" s="23"/>
      <c r="IWC1158" s="38"/>
      <c r="IWD1158" s="21"/>
      <c r="IWE1158" s="24"/>
      <c r="IWF1158" s="25"/>
      <c r="IWG1158" s="35"/>
      <c r="IWH1158" s="19"/>
      <c r="IWI1158" s="20"/>
      <c r="IWJ1158" s="21"/>
      <c r="IWK1158" s="21"/>
      <c r="IWL1158" s="36"/>
      <c r="IWM1158" s="23"/>
      <c r="IWN1158" s="38"/>
      <c r="IWO1158" s="21"/>
      <c r="IWP1158" s="24"/>
      <c r="IWQ1158" s="25"/>
      <c r="IWR1158" s="35"/>
      <c r="IWS1158" s="19"/>
      <c r="IWT1158" s="20"/>
      <c r="IWU1158" s="21"/>
      <c r="IWV1158" s="21"/>
      <c r="IWW1158" s="36"/>
      <c r="IWX1158" s="23"/>
      <c r="IWY1158" s="38"/>
      <c r="IWZ1158" s="21"/>
      <c r="IXA1158" s="24"/>
      <c r="IXB1158" s="25"/>
      <c r="IXC1158" s="35"/>
      <c r="IXD1158" s="19"/>
      <c r="IXE1158" s="20"/>
      <c r="IXF1158" s="21"/>
      <c r="IXG1158" s="21"/>
      <c r="IXH1158" s="36"/>
      <c r="IXI1158" s="23"/>
      <c r="IXJ1158" s="38"/>
      <c r="IXK1158" s="21"/>
      <c r="IXL1158" s="24"/>
      <c r="IXM1158" s="25"/>
      <c r="IXN1158" s="35"/>
      <c r="IXO1158" s="19"/>
      <c r="IXP1158" s="20"/>
      <c r="IXQ1158" s="21"/>
      <c r="IXR1158" s="21"/>
      <c r="IXS1158" s="36"/>
      <c r="IXT1158" s="23"/>
      <c r="IXU1158" s="38"/>
      <c r="IXV1158" s="21"/>
      <c r="IXW1158" s="24"/>
      <c r="IXX1158" s="25"/>
      <c r="IXY1158" s="35"/>
      <c r="IXZ1158" s="19"/>
      <c r="IYA1158" s="20"/>
      <c r="IYB1158" s="21"/>
      <c r="IYC1158" s="21"/>
      <c r="IYD1158" s="36"/>
      <c r="IYE1158" s="23"/>
      <c r="IYF1158" s="38"/>
      <c r="IYG1158" s="21"/>
      <c r="IYH1158" s="24"/>
      <c r="IYI1158" s="25"/>
      <c r="IYJ1158" s="35"/>
      <c r="IYK1158" s="19"/>
      <c r="IYL1158" s="20"/>
      <c r="IYM1158" s="21"/>
      <c r="IYN1158" s="21"/>
      <c r="IYO1158" s="36"/>
      <c r="IYP1158" s="23"/>
      <c r="IYQ1158" s="38"/>
      <c r="IYR1158" s="21"/>
      <c r="IYS1158" s="24"/>
      <c r="IYT1158" s="25"/>
      <c r="IYU1158" s="35"/>
      <c r="IYV1158" s="19"/>
      <c r="IYW1158" s="20"/>
      <c r="IYX1158" s="21"/>
      <c r="IYY1158" s="21"/>
      <c r="IYZ1158" s="36"/>
      <c r="IZA1158" s="23"/>
      <c r="IZB1158" s="38"/>
      <c r="IZC1158" s="21"/>
      <c r="IZD1158" s="24"/>
      <c r="IZE1158" s="25"/>
      <c r="IZF1158" s="35"/>
      <c r="IZG1158" s="19"/>
      <c r="IZH1158" s="20"/>
      <c r="IZI1158" s="21"/>
      <c r="IZJ1158" s="21"/>
      <c r="IZK1158" s="36"/>
      <c r="IZL1158" s="23"/>
      <c r="IZM1158" s="38"/>
      <c r="IZN1158" s="21"/>
      <c r="IZO1158" s="24"/>
      <c r="IZP1158" s="25"/>
      <c r="IZQ1158" s="35"/>
      <c r="IZR1158" s="19"/>
      <c r="IZS1158" s="20"/>
      <c r="IZT1158" s="21"/>
      <c r="IZU1158" s="21"/>
      <c r="IZV1158" s="36"/>
      <c r="IZW1158" s="23"/>
      <c r="IZX1158" s="38"/>
      <c r="IZY1158" s="21"/>
      <c r="IZZ1158" s="24"/>
      <c r="JAA1158" s="25"/>
      <c r="JAB1158" s="35"/>
      <c r="JAC1158" s="19"/>
      <c r="JAD1158" s="20"/>
      <c r="JAE1158" s="21"/>
      <c r="JAF1158" s="21"/>
      <c r="JAG1158" s="36"/>
      <c r="JAH1158" s="23"/>
      <c r="JAI1158" s="38"/>
      <c r="JAJ1158" s="21"/>
      <c r="JAK1158" s="24"/>
      <c r="JAL1158" s="25"/>
      <c r="JAM1158" s="35"/>
      <c r="JAN1158" s="19"/>
      <c r="JAO1158" s="20"/>
      <c r="JAP1158" s="21"/>
      <c r="JAQ1158" s="21"/>
      <c r="JAR1158" s="36"/>
      <c r="JAS1158" s="23"/>
      <c r="JAT1158" s="38"/>
      <c r="JAU1158" s="21"/>
      <c r="JAV1158" s="24"/>
      <c r="JAW1158" s="25"/>
      <c r="JAX1158" s="35"/>
      <c r="JAY1158" s="19"/>
      <c r="JAZ1158" s="20"/>
      <c r="JBA1158" s="21"/>
      <c r="JBB1158" s="21"/>
      <c r="JBC1158" s="36"/>
      <c r="JBD1158" s="23"/>
      <c r="JBE1158" s="38"/>
      <c r="JBF1158" s="21"/>
      <c r="JBG1158" s="24"/>
      <c r="JBH1158" s="25"/>
      <c r="JBI1158" s="35"/>
      <c r="JBJ1158" s="19"/>
      <c r="JBK1158" s="20"/>
      <c r="JBL1158" s="21"/>
      <c r="JBM1158" s="21"/>
      <c r="JBN1158" s="36"/>
      <c r="JBO1158" s="23"/>
      <c r="JBP1158" s="38"/>
      <c r="JBQ1158" s="21"/>
      <c r="JBR1158" s="24"/>
      <c r="JBS1158" s="25"/>
      <c r="JBT1158" s="35"/>
      <c r="JBU1158" s="19"/>
      <c r="JBV1158" s="20"/>
      <c r="JBW1158" s="21"/>
      <c r="JBX1158" s="21"/>
      <c r="JBY1158" s="36"/>
      <c r="JBZ1158" s="23"/>
      <c r="JCA1158" s="38"/>
      <c r="JCB1158" s="21"/>
      <c r="JCC1158" s="24"/>
      <c r="JCD1158" s="25"/>
      <c r="JCE1158" s="35"/>
      <c r="JCF1158" s="19"/>
      <c r="JCG1158" s="20"/>
      <c r="JCH1158" s="21"/>
      <c r="JCI1158" s="21"/>
      <c r="JCJ1158" s="36"/>
      <c r="JCK1158" s="23"/>
      <c r="JCL1158" s="38"/>
      <c r="JCM1158" s="21"/>
      <c r="JCN1158" s="24"/>
      <c r="JCO1158" s="25"/>
      <c r="JCP1158" s="35"/>
      <c r="JCQ1158" s="19"/>
      <c r="JCR1158" s="20"/>
      <c r="JCS1158" s="21"/>
      <c r="JCT1158" s="21"/>
      <c r="JCU1158" s="36"/>
      <c r="JCV1158" s="23"/>
      <c r="JCW1158" s="38"/>
      <c r="JCX1158" s="21"/>
      <c r="JCY1158" s="24"/>
      <c r="JCZ1158" s="25"/>
      <c r="JDA1158" s="35"/>
      <c r="JDB1158" s="19"/>
      <c r="JDC1158" s="20"/>
      <c r="JDD1158" s="21"/>
      <c r="JDE1158" s="21"/>
      <c r="JDF1158" s="36"/>
      <c r="JDG1158" s="23"/>
      <c r="JDH1158" s="38"/>
      <c r="JDI1158" s="21"/>
      <c r="JDJ1158" s="24"/>
      <c r="JDK1158" s="25"/>
      <c r="JDL1158" s="35"/>
      <c r="JDM1158" s="19"/>
      <c r="JDN1158" s="20"/>
      <c r="JDO1158" s="21"/>
      <c r="JDP1158" s="21"/>
      <c r="JDQ1158" s="36"/>
      <c r="JDR1158" s="23"/>
      <c r="JDS1158" s="38"/>
      <c r="JDT1158" s="21"/>
      <c r="JDU1158" s="24"/>
      <c r="JDV1158" s="25"/>
      <c r="JDW1158" s="35"/>
      <c r="JDX1158" s="19"/>
      <c r="JDY1158" s="20"/>
      <c r="JDZ1158" s="21"/>
      <c r="JEA1158" s="21"/>
      <c r="JEB1158" s="36"/>
      <c r="JEC1158" s="23"/>
      <c r="JED1158" s="38"/>
      <c r="JEE1158" s="21"/>
      <c r="JEF1158" s="24"/>
      <c r="JEG1158" s="25"/>
      <c r="JEH1158" s="35"/>
      <c r="JEI1158" s="19"/>
      <c r="JEJ1158" s="20"/>
      <c r="JEK1158" s="21"/>
      <c r="JEL1158" s="21"/>
      <c r="JEM1158" s="36"/>
      <c r="JEN1158" s="23"/>
      <c r="JEO1158" s="38"/>
      <c r="JEP1158" s="21"/>
      <c r="JEQ1158" s="24"/>
      <c r="JER1158" s="25"/>
      <c r="JES1158" s="35"/>
      <c r="JET1158" s="19"/>
      <c r="JEU1158" s="20"/>
      <c r="JEV1158" s="21"/>
      <c r="JEW1158" s="21"/>
      <c r="JEX1158" s="36"/>
      <c r="JEY1158" s="23"/>
      <c r="JEZ1158" s="38"/>
      <c r="JFA1158" s="21"/>
      <c r="JFB1158" s="24"/>
      <c r="JFC1158" s="25"/>
      <c r="JFD1158" s="35"/>
      <c r="JFE1158" s="19"/>
      <c r="JFF1158" s="20"/>
      <c r="JFG1158" s="21"/>
      <c r="JFH1158" s="21"/>
      <c r="JFI1158" s="36"/>
      <c r="JFJ1158" s="23"/>
      <c r="JFK1158" s="38"/>
      <c r="JFL1158" s="21"/>
      <c r="JFM1158" s="24"/>
      <c r="JFN1158" s="25"/>
      <c r="JFO1158" s="35"/>
      <c r="JFP1158" s="19"/>
      <c r="JFQ1158" s="20"/>
      <c r="JFR1158" s="21"/>
      <c r="JFS1158" s="21"/>
      <c r="JFT1158" s="36"/>
      <c r="JFU1158" s="23"/>
      <c r="JFV1158" s="38"/>
      <c r="JFW1158" s="21"/>
      <c r="JFX1158" s="24"/>
      <c r="JFY1158" s="25"/>
      <c r="JFZ1158" s="35"/>
      <c r="JGA1158" s="19"/>
      <c r="JGB1158" s="20"/>
      <c r="JGC1158" s="21"/>
      <c r="JGD1158" s="21"/>
      <c r="JGE1158" s="36"/>
      <c r="JGF1158" s="23"/>
      <c r="JGG1158" s="38"/>
      <c r="JGH1158" s="21"/>
      <c r="JGI1158" s="24"/>
      <c r="JGJ1158" s="25"/>
      <c r="JGK1158" s="35"/>
      <c r="JGL1158" s="19"/>
      <c r="JGM1158" s="20"/>
      <c r="JGN1158" s="21"/>
      <c r="JGO1158" s="21"/>
      <c r="JGP1158" s="36"/>
      <c r="JGQ1158" s="23"/>
      <c r="JGR1158" s="38"/>
      <c r="JGS1158" s="21"/>
      <c r="JGT1158" s="24"/>
      <c r="JGU1158" s="25"/>
      <c r="JGV1158" s="35"/>
      <c r="JGW1158" s="19"/>
      <c r="JGX1158" s="20"/>
      <c r="JGY1158" s="21"/>
      <c r="JGZ1158" s="21"/>
      <c r="JHA1158" s="36"/>
      <c r="JHB1158" s="23"/>
      <c r="JHC1158" s="38"/>
      <c r="JHD1158" s="21"/>
      <c r="JHE1158" s="24"/>
      <c r="JHF1158" s="25"/>
      <c r="JHG1158" s="35"/>
      <c r="JHH1158" s="19"/>
      <c r="JHI1158" s="20"/>
      <c r="JHJ1158" s="21"/>
      <c r="JHK1158" s="21"/>
      <c r="JHL1158" s="36"/>
      <c r="JHM1158" s="23"/>
      <c r="JHN1158" s="38"/>
      <c r="JHO1158" s="21"/>
      <c r="JHP1158" s="24"/>
      <c r="JHQ1158" s="25"/>
      <c r="JHR1158" s="35"/>
      <c r="JHS1158" s="19"/>
      <c r="JHT1158" s="20"/>
      <c r="JHU1158" s="21"/>
      <c r="JHV1158" s="21"/>
      <c r="JHW1158" s="36"/>
      <c r="JHX1158" s="23"/>
      <c r="JHY1158" s="38"/>
      <c r="JHZ1158" s="21"/>
      <c r="JIA1158" s="24"/>
      <c r="JIB1158" s="25"/>
      <c r="JIC1158" s="35"/>
      <c r="JID1158" s="19"/>
      <c r="JIE1158" s="20"/>
      <c r="JIF1158" s="21"/>
      <c r="JIG1158" s="21"/>
      <c r="JIH1158" s="36"/>
      <c r="JII1158" s="23"/>
      <c r="JIJ1158" s="38"/>
      <c r="JIK1158" s="21"/>
      <c r="JIL1158" s="24"/>
      <c r="JIM1158" s="25"/>
      <c r="JIN1158" s="35"/>
      <c r="JIO1158" s="19"/>
      <c r="JIP1158" s="20"/>
      <c r="JIQ1158" s="21"/>
      <c r="JIR1158" s="21"/>
      <c r="JIS1158" s="36"/>
      <c r="JIT1158" s="23"/>
      <c r="JIU1158" s="38"/>
      <c r="JIV1158" s="21"/>
      <c r="JIW1158" s="24"/>
      <c r="JIX1158" s="25"/>
      <c r="JIY1158" s="35"/>
      <c r="JIZ1158" s="19"/>
      <c r="JJA1158" s="20"/>
      <c r="JJB1158" s="21"/>
      <c r="JJC1158" s="21"/>
      <c r="JJD1158" s="36"/>
      <c r="JJE1158" s="23"/>
      <c r="JJF1158" s="38"/>
      <c r="JJG1158" s="21"/>
      <c r="JJH1158" s="24"/>
      <c r="JJI1158" s="25"/>
      <c r="JJJ1158" s="35"/>
      <c r="JJK1158" s="19"/>
      <c r="JJL1158" s="20"/>
      <c r="JJM1158" s="21"/>
      <c r="JJN1158" s="21"/>
      <c r="JJO1158" s="36"/>
      <c r="JJP1158" s="23"/>
      <c r="JJQ1158" s="38"/>
      <c r="JJR1158" s="21"/>
      <c r="JJS1158" s="24"/>
      <c r="JJT1158" s="25"/>
      <c r="JJU1158" s="35"/>
      <c r="JJV1158" s="19"/>
      <c r="JJW1158" s="20"/>
      <c r="JJX1158" s="21"/>
      <c r="JJY1158" s="21"/>
      <c r="JJZ1158" s="36"/>
      <c r="JKA1158" s="23"/>
      <c r="JKB1158" s="38"/>
      <c r="JKC1158" s="21"/>
      <c r="JKD1158" s="24"/>
      <c r="JKE1158" s="25"/>
      <c r="JKF1158" s="35"/>
      <c r="JKG1158" s="19"/>
      <c r="JKH1158" s="20"/>
      <c r="JKI1158" s="21"/>
      <c r="JKJ1158" s="21"/>
      <c r="JKK1158" s="36"/>
      <c r="JKL1158" s="23"/>
      <c r="JKM1158" s="38"/>
      <c r="JKN1158" s="21"/>
      <c r="JKO1158" s="24"/>
      <c r="JKP1158" s="25"/>
      <c r="JKQ1158" s="35"/>
      <c r="JKR1158" s="19"/>
      <c r="JKS1158" s="20"/>
      <c r="JKT1158" s="21"/>
      <c r="JKU1158" s="21"/>
      <c r="JKV1158" s="36"/>
      <c r="JKW1158" s="23"/>
      <c r="JKX1158" s="38"/>
      <c r="JKY1158" s="21"/>
      <c r="JKZ1158" s="24"/>
      <c r="JLA1158" s="25"/>
      <c r="JLB1158" s="35"/>
      <c r="JLC1158" s="19"/>
      <c r="JLD1158" s="20"/>
      <c r="JLE1158" s="21"/>
      <c r="JLF1158" s="21"/>
      <c r="JLG1158" s="36"/>
      <c r="JLH1158" s="23"/>
      <c r="JLI1158" s="38"/>
      <c r="JLJ1158" s="21"/>
      <c r="JLK1158" s="24"/>
      <c r="JLL1158" s="25"/>
      <c r="JLM1158" s="35"/>
      <c r="JLN1158" s="19"/>
      <c r="JLO1158" s="20"/>
      <c r="JLP1158" s="21"/>
      <c r="JLQ1158" s="21"/>
      <c r="JLR1158" s="36"/>
      <c r="JLS1158" s="23"/>
      <c r="JLT1158" s="38"/>
      <c r="JLU1158" s="21"/>
      <c r="JLV1158" s="24"/>
      <c r="JLW1158" s="25"/>
      <c r="JLX1158" s="35"/>
      <c r="JLY1158" s="19"/>
      <c r="JLZ1158" s="20"/>
      <c r="JMA1158" s="21"/>
      <c r="JMB1158" s="21"/>
      <c r="JMC1158" s="36"/>
      <c r="JMD1158" s="23"/>
      <c r="JME1158" s="38"/>
      <c r="JMF1158" s="21"/>
      <c r="JMG1158" s="24"/>
      <c r="JMH1158" s="25"/>
      <c r="JMI1158" s="35"/>
      <c r="JMJ1158" s="19"/>
      <c r="JMK1158" s="20"/>
      <c r="JML1158" s="21"/>
      <c r="JMM1158" s="21"/>
      <c r="JMN1158" s="36"/>
      <c r="JMO1158" s="23"/>
      <c r="JMP1158" s="38"/>
      <c r="JMQ1158" s="21"/>
      <c r="JMR1158" s="24"/>
      <c r="JMS1158" s="25"/>
      <c r="JMT1158" s="35"/>
      <c r="JMU1158" s="19"/>
      <c r="JMV1158" s="20"/>
      <c r="JMW1158" s="21"/>
      <c r="JMX1158" s="21"/>
      <c r="JMY1158" s="36"/>
      <c r="JMZ1158" s="23"/>
      <c r="JNA1158" s="38"/>
      <c r="JNB1158" s="21"/>
      <c r="JNC1158" s="24"/>
      <c r="JND1158" s="25"/>
      <c r="JNE1158" s="35"/>
      <c r="JNF1158" s="19"/>
      <c r="JNG1158" s="20"/>
      <c r="JNH1158" s="21"/>
      <c r="JNI1158" s="21"/>
      <c r="JNJ1158" s="36"/>
      <c r="JNK1158" s="23"/>
      <c r="JNL1158" s="38"/>
      <c r="JNM1158" s="21"/>
      <c r="JNN1158" s="24"/>
      <c r="JNO1158" s="25"/>
      <c r="JNP1158" s="35"/>
      <c r="JNQ1158" s="19"/>
      <c r="JNR1158" s="20"/>
      <c r="JNS1158" s="21"/>
      <c r="JNT1158" s="21"/>
      <c r="JNU1158" s="36"/>
      <c r="JNV1158" s="23"/>
      <c r="JNW1158" s="38"/>
      <c r="JNX1158" s="21"/>
      <c r="JNY1158" s="24"/>
      <c r="JNZ1158" s="25"/>
      <c r="JOA1158" s="35"/>
      <c r="JOB1158" s="19"/>
      <c r="JOC1158" s="20"/>
      <c r="JOD1158" s="21"/>
      <c r="JOE1158" s="21"/>
      <c r="JOF1158" s="36"/>
      <c r="JOG1158" s="23"/>
      <c r="JOH1158" s="38"/>
      <c r="JOI1158" s="21"/>
      <c r="JOJ1158" s="24"/>
      <c r="JOK1158" s="25"/>
      <c r="JOL1158" s="35"/>
      <c r="JOM1158" s="19"/>
      <c r="JON1158" s="20"/>
      <c r="JOO1158" s="21"/>
      <c r="JOP1158" s="21"/>
      <c r="JOQ1158" s="36"/>
      <c r="JOR1158" s="23"/>
      <c r="JOS1158" s="38"/>
      <c r="JOT1158" s="21"/>
      <c r="JOU1158" s="24"/>
      <c r="JOV1158" s="25"/>
      <c r="JOW1158" s="35"/>
      <c r="JOX1158" s="19"/>
      <c r="JOY1158" s="20"/>
      <c r="JOZ1158" s="21"/>
      <c r="JPA1158" s="21"/>
      <c r="JPB1158" s="36"/>
      <c r="JPC1158" s="23"/>
      <c r="JPD1158" s="38"/>
      <c r="JPE1158" s="21"/>
      <c r="JPF1158" s="24"/>
      <c r="JPG1158" s="25"/>
      <c r="JPH1158" s="35"/>
      <c r="JPI1158" s="19"/>
      <c r="JPJ1158" s="20"/>
      <c r="JPK1158" s="21"/>
      <c r="JPL1158" s="21"/>
      <c r="JPM1158" s="36"/>
      <c r="JPN1158" s="23"/>
      <c r="JPO1158" s="38"/>
      <c r="JPP1158" s="21"/>
      <c r="JPQ1158" s="24"/>
      <c r="JPR1158" s="25"/>
      <c r="JPS1158" s="35"/>
      <c r="JPT1158" s="19"/>
      <c r="JPU1158" s="20"/>
      <c r="JPV1158" s="21"/>
      <c r="JPW1158" s="21"/>
      <c r="JPX1158" s="36"/>
      <c r="JPY1158" s="23"/>
      <c r="JPZ1158" s="38"/>
      <c r="JQA1158" s="21"/>
      <c r="JQB1158" s="24"/>
      <c r="JQC1158" s="25"/>
      <c r="JQD1158" s="35"/>
      <c r="JQE1158" s="19"/>
      <c r="JQF1158" s="20"/>
      <c r="JQG1158" s="21"/>
      <c r="JQH1158" s="21"/>
      <c r="JQI1158" s="36"/>
      <c r="JQJ1158" s="23"/>
      <c r="JQK1158" s="38"/>
      <c r="JQL1158" s="21"/>
      <c r="JQM1158" s="24"/>
      <c r="JQN1158" s="25"/>
      <c r="JQO1158" s="35"/>
      <c r="JQP1158" s="19"/>
      <c r="JQQ1158" s="20"/>
      <c r="JQR1158" s="21"/>
      <c r="JQS1158" s="21"/>
      <c r="JQT1158" s="36"/>
      <c r="JQU1158" s="23"/>
      <c r="JQV1158" s="38"/>
      <c r="JQW1158" s="21"/>
      <c r="JQX1158" s="24"/>
      <c r="JQY1158" s="25"/>
      <c r="JQZ1158" s="35"/>
      <c r="JRA1158" s="19"/>
      <c r="JRB1158" s="20"/>
      <c r="JRC1158" s="21"/>
      <c r="JRD1158" s="21"/>
      <c r="JRE1158" s="36"/>
      <c r="JRF1158" s="23"/>
      <c r="JRG1158" s="38"/>
      <c r="JRH1158" s="21"/>
      <c r="JRI1158" s="24"/>
      <c r="JRJ1158" s="25"/>
      <c r="JRK1158" s="35"/>
      <c r="JRL1158" s="19"/>
      <c r="JRM1158" s="20"/>
      <c r="JRN1158" s="21"/>
      <c r="JRO1158" s="21"/>
      <c r="JRP1158" s="36"/>
      <c r="JRQ1158" s="23"/>
      <c r="JRR1158" s="38"/>
      <c r="JRS1158" s="21"/>
      <c r="JRT1158" s="24"/>
      <c r="JRU1158" s="25"/>
      <c r="JRV1158" s="35"/>
      <c r="JRW1158" s="19"/>
      <c r="JRX1158" s="20"/>
      <c r="JRY1158" s="21"/>
      <c r="JRZ1158" s="21"/>
      <c r="JSA1158" s="36"/>
      <c r="JSB1158" s="23"/>
      <c r="JSC1158" s="38"/>
      <c r="JSD1158" s="21"/>
      <c r="JSE1158" s="24"/>
      <c r="JSF1158" s="25"/>
      <c r="JSG1158" s="35"/>
      <c r="JSH1158" s="19"/>
      <c r="JSI1158" s="20"/>
      <c r="JSJ1158" s="21"/>
      <c r="JSK1158" s="21"/>
      <c r="JSL1158" s="36"/>
      <c r="JSM1158" s="23"/>
      <c r="JSN1158" s="38"/>
      <c r="JSO1158" s="21"/>
      <c r="JSP1158" s="24"/>
      <c r="JSQ1158" s="25"/>
      <c r="JSR1158" s="35"/>
      <c r="JSS1158" s="19"/>
      <c r="JST1158" s="20"/>
      <c r="JSU1158" s="21"/>
      <c r="JSV1158" s="21"/>
      <c r="JSW1158" s="36"/>
      <c r="JSX1158" s="23"/>
      <c r="JSY1158" s="38"/>
      <c r="JSZ1158" s="21"/>
      <c r="JTA1158" s="24"/>
      <c r="JTB1158" s="25"/>
      <c r="JTC1158" s="35"/>
      <c r="JTD1158" s="19"/>
      <c r="JTE1158" s="20"/>
      <c r="JTF1158" s="21"/>
      <c r="JTG1158" s="21"/>
      <c r="JTH1158" s="36"/>
      <c r="JTI1158" s="23"/>
      <c r="JTJ1158" s="38"/>
      <c r="JTK1158" s="21"/>
      <c r="JTL1158" s="24"/>
      <c r="JTM1158" s="25"/>
      <c r="JTN1158" s="35"/>
      <c r="JTO1158" s="19"/>
      <c r="JTP1158" s="20"/>
      <c r="JTQ1158" s="21"/>
      <c r="JTR1158" s="21"/>
      <c r="JTS1158" s="36"/>
      <c r="JTT1158" s="23"/>
      <c r="JTU1158" s="38"/>
      <c r="JTV1158" s="21"/>
      <c r="JTW1158" s="24"/>
      <c r="JTX1158" s="25"/>
      <c r="JTY1158" s="35"/>
      <c r="JTZ1158" s="19"/>
      <c r="JUA1158" s="20"/>
      <c r="JUB1158" s="21"/>
      <c r="JUC1158" s="21"/>
      <c r="JUD1158" s="36"/>
      <c r="JUE1158" s="23"/>
      <c r="JUF1158" s="38"/>
      <c r="JUG1158" s="21"/>
      <c r="JUH1158" s="24"/>
      <c r="JUI1158" s="25"/>
      <c r="JUJ1158" s="35"/>
      <c r="JUK1158" s="19"/>
      <c r="JUL1158" s="20"/>
      <c r="JUM1158" s="21"/>
      <c r="JUN1158" s="21"/>
      <c r="JUO1158" s="36"/>
      <c r="JUP1158" s="23"/>
      <c r="JUQ1158" s="38"/>
      <c r="JUR1158" s="21"/>
      <c r="JUS1158" s="24"/>
      <c r="JUT1158" s="25"/>
      <c r="JUU1158" s="35"/>
      <c r="JUV1158" s="19"/>
      <c r="JUW1158" s="20"/>
      <c r="JUX1158" s="21"/>
      <c r="JUY1158" s="21"/>
      <c r="JUZ1158" s="36"/>
      <c r="JVA1158" s="23"/>
      <c r="JVB1158" s="38"/>
      <c r="JVC1158" s="21"/>
      <c r="JVD1158" s="24"/>
      <c r="JVE1158" s="25"/>
      <c r="JVF1158" s="35"/>
      <c r="JVG1158" s="19"/>
      <c r="JVH1158" s="20"/>
      <c r="JVI1158" s="21"/>
      <c r="JVJ1158" s="21"/>
      <c r="JVK1158" s="36"/>
      <c r="JVL1158" s="23"/>
      <c r="JVM1158" s="38"/>
      <c r="JVN1158" s="21"/>
      <c r="JVO1158" s="24"/>
      <c r="JVP1158" s="25"/>
      <c r="JVQ1158" s="35"/>
      <c r="JVR1158" s="19"/>
      <c r="JVS1158" s="20"/>
      <c r="JVT1158" s="21"/>
      <c r="JVU1158" s="21"/>
      <c r="JVV1158" s="36"/>
      <c r="JVW1158" s="23"/>
      <c r="JVX1158" s="38"/>
      <c r="JVY1158" s="21"/>
      <c r="JVZ1158" s="24"/>
      <c r="JWA1158" s="25"/>
      <c r="JWB1158" s="35"/>
      <c r="JWC1158" s="19"/>
      <c r="JWD1158" s="20"/>
      <c r="JWE1158" s="21"/>
      <c r="JWF1158" s="21"/>
      <c r="JWG1158" s="36"/>
      <c r="JWH1158" s="23"/>
      <c r="JWI1158" s="38"/>
      <c r="JWJ1158" s="21"/>
      <c r="JWK1158" s="24"/>
      <c r="JWL1158" s="25"/>
      <c r="JWM1158" s="35"/>
      <c r="JWN1158" s="19"/>
      <c r="JWO1158" s="20"/>
      <c r="JWP1158" s="21"/>
      <c r="JWQ1158" s="21"/>
      <c r="JWR1158" s="36"/>
      <c r="JWS1158" s="23"/>
      <c r="JWT1158" s="38"/>
      <c r="JWU1158" s="21"/>
      <c r="JWV1158" s="24"/>
      <c r="JWW1158" s="25"/>
      <c r="JWX1158" s="35"/>
      <c r="JWY1158" s="19"/>
      <c r="JWZ1158" s="20"/>
      <c r="JXA1158" s="21"/>
      <c r="JXB1158" s="21"/>
      <c r="JXC1158" s="36"/>
      <c r="JXD1158" s="23"/>
      <c r="JXE1158" s="38"/>
      <c r="JXF1158" s="21"/>
      <c r="JXG1158" s="24"/>
      <c r="JXH1158" s="25"/>
      <c r="JXI1158" s="35"/>
      <c r="JXJ1158" s="19"/>
      <c r="JXK1158" s="20"/>
      <c r="JXL1158" s="21"/>
      <c r="JXM1158" s="21"/>
      <c r="JXN1158" s="36"/>
      <c r="JXO1158" s="23"/>
      <c r="JXP1158" s="38"/>
      <c r="JXQ1158" s="21"/>
      <c r="JXR1158" s="24"/>
      <c r="JXS1158" s="25"/>
      <c r="JXT1158" s="35"/>
      <c r="JXU1158" s="19"/>
      <c r="JXV1158" s="20"/>
      <c r="JXW1158" s="21"/>
      <c r="JXX1158" s="21"/>
      <c r="JXY1158" s="36"/>
      <c r="JXZ1158" s="23"/>
      <c r="JYA1158" s="38"/>
      <c r="JYB1158" s="21"/>
      <c r="JYC1158" s="24"/>
      <c r="JYD1158" s="25"/>
      <c r="JYE1158" s="35"/>
      <c r="JYF1158" s="19"/>
      <c r="JYG1158" s="20"/>
      <c r="JYH1158" s="21"/>
      <c r="JYI1158" s="21"/>
      <c r="JYJ1158" s="36"/>
      <c r="JYK1158" s="23"/>
      <c r="JYL1158" s="38"/>
      <c r="JYM1158" s="21"/>
      <c r="JYN1158" s="24"/>
      <c r="JYO1158" s="25"/>
      <c r="JYP1158" s="35"/>
      <c r="JYQ1158" s="19"/>
      <c r="JYR1158" s="20"/>
      <c r="JYS1158" s="21"/>
      <c r="JYT1158" s="21"/>
      <c r="JYU1158" s="36"/>
      <c r="JYV1158" s="23"/>
      <c r="JYW1158" s="38"/>
      <c r="JYX1158" s="21"/>
      <c r="JYY1158" s="24"/>
      <c r="JYZ1158" s="25"/>
      <c r="JZA1158" s="35"/>
      <c r="JZB1158" s="19"/>
      <c r="JZC1158" s="20"/>
      <c r="JZD1158" s="21"/>
      <c r="JZE1158" s="21"/>
      <c r="JZF1158" s="36"/>
      <c r="JZG1158" s="23"/>
      <c r="JZH1158" s="38"/>
      <c r="JZI1158" s="21"/>
      <c r="JZJ1158" s="24"/>
      <c r="JZK1158" s="25"/>
      <c r="JZL1158" s="35"/>
      <c r="JZM1158" s="19"/>
      <c r="JZN1158" s="20"/>
      <c r="JZO1158" s="21"/>
      <c r="JZP1158" s="21"/>
      <c r="JZQ1158" s="36"/>
      <c r="JZR1158" s="23"/>
      <c r="JZS1158" s="38"/>
      <c r="JZT1158" s="21"/>
      <c r="JZU1158" s="24"/>
      <c r="JZV1158" s="25"/>
      <c r="JZW1158" s="35"/>
      <c r="JZX1158" s="19"/>
      <c r="JZY1158" s="20"/>
      <c r="JZZ1158" s="21"/>
      <c r="KAA1158" s="21"/>
      <c r="KAB1158" s="36"/>
      <c r="KAC1158" s="23"/>
      <c r="KAD1158" s="38"/>
      <c r="KAE1158" s="21"/>
      <c r="KAF1158" s="24"/>
      <c r="KAG1158" s="25"/>
      <c r="KAH1158" s="35"/>
      <c r="KAI1158" s="19"/>
      <c r="KAJ1158" s="20"/>
      <c r="KAK1158" s="21"/>
      <c r="KAL1158" s="21"/>
      <c r="KAM1158" s="36"/>
      <c r="KAN1158" s="23"/>
      <c r="KAO1158" s="38"/>
      <c r="KAP1158" s="21"/>
      <c r="KAQ1158" s="24"/>
      <c r="KAR1158" s="25"/>
      <c r="KAS1158" s="35"/>
      <c r="KAT1158" s="19"/>
      <c r="KAU1158" s="20"/>
      <c r="KAV1158" s="21"/>
      <c r="KAW1158" s="21"/>
      <c r="KAX1158" s="36"/>
      <c r="KAY1158" s="23"/>
      <c r="KAZ1158" s="38"/>
      <c r="KBA1158" s="21"/>
      <c r="KBB1158" s="24"/>
      <c r="KBC1158" s="25"/>
      <c r="KBD1158" s="35"/>
      <c r="KBE1158" s="19"/>
      <c r="KBF1158" s="20"/>
      <c r="KBG1158" s="21"/>
      <c r="KBH1158" s="21"/>
      <c r="KBI1158" s="36"/>
      <c r="KBJ1158" s="23"/>
      <c r="KBK1158" s="38"/>
      <c r="KBL1158" s="21"/>
      <c r="KBM1158" s="24"/>
      <c r="KBN1158" s="25"/>
      <c r="KBO1158" s="35"/>
      <c r="KBP1158" s="19"/>
      <c r="KBQ1158" s="20"/>
      <c r="KBR1158" s="21"/>
      <c r="KBS1158" s="21"/>
      <c r="KBT1158" s="36"/>
      <c r="KBU1158" s="23"/>
      <c r="KBV1158" s="38"/>
      <c r="KBW1158" s="21"/>
      <c r="KBX1158" s="24"/>
      <c r="KBY1158" s="25"/>
      <c r="KBZ1158" s="35"/>
      <c r="KCA1158" s="19"/>
      <c r="KCB1158" s="20"/>
      <c r="KCC1158" s="21"/>
      <c r="KCD1158" s="21"/>
      <c r="KCE1158" s="36"/>
      <c r="KCF1158" s="23"/>
      <c r="KCG1158" s="38"/>
      <c r="KCH1158" s="21"/>
      <c r="KCI1158" s="24"/>
      <c r="KCJ1158" s="25"/>
      <c r="KCK1158" s="35"/>
      <c r="KCL1158" s="19"/>
      <c r="KCM1158" s="20"/>
      <c r="KCN1158" s="21"/>
      <c r="KCO1158" s="21"/>
      <c r="KCP1158" s="36"/>
      <c r="KCQ1158" s="23"/>
      <c r="KCR1158" s="38"/>
      <c r="KCS1158" s="21"/>
      <c r="KCT1158" s="24"/>
      <c r="KCU1158" s="25"/>
      <c r="KCV1158" s="35"/>
      <c r="KCW1158" s="19"/>
      <c r="KCX1158" s="20"/>
      <c r="KCY1158" s="21"/>
      <c r="KCZ1158" s="21"/>
      <c r="KDA1158" s="36"/>
      <c r="KDB1158" s="23"/>
      <c r="KDC1158" s="38"/>
      <c r="KDD1158" s="21"/>
      <c r="KDE1158" s="24"/>
      <c r="KDF1158" s="25"/>
      <c r="KDG1158" s="35"/>
      <c r="KDH1158" s="19"/>
      <c r="KDI1158" s="20"/>
      <c r="KDJ1158" s="21"/>
      <c r="KDK1158" s="21"/>
      <c r="KDL1158" s="36"/>
      <c r="KDM1158" s="23"/>
      <c r="KDN1158" s="38"/>
      <c r="KDO1158" s="21"/>
      <c r="KDP1158" s="24"/>
      <c r="KDQ1158" s="25"/>
      <c r="KDR1158" s="35"/>
      <c r="KDS1158" s="19"/>
      <c r="KDT1158" s="20"/>
      <c r="KDU1158" s="21"/>
      <c r="KDV1158" s="21"/>
      <c r="KDW1158" s="36"/>
      <c r="KDX1158" s="23"/>
      <c r="KDY1158" s="38"/>
      <c r="KDZ1158" s="21"/>
      <c r="KEA1158" s="24"/>
      <c r="KEB1158" s="25"/>
      <c r="KEC1158" s="35"/>
      <c r="KED1158" s="19"/>
      <c r="KEE1158" s="20"/>
      <c r="KEF1158" s="21"/>
      <c r="KEG1158" s="21"/>
      <c r="KEH1158" s="36"/>
      <c r="KEI1158" s="23"/>
      <c r="KEJ1158" s="38"/>
      <c r="KEK1158" s="21"/>
      <c r="KEL1158" s="24"/>
      <c r="KEM1158" s="25"/>
      <c r="KEN1158" s="35"/>
      <c r="KEO1158" s="19"/>
      <c r="KEP1158" s="20"/>
      <c r="KEQ1158" s="21"/>
      <c r="KER1158" s="21"/>
      <c r="KES1158" s="36"/>
      <c r="KET1158" s="23"/>
      <c r="KEU1158" s="38"/>
      <c r="KEV1158" s="21"/>
      <c r="KEW1158" s="24"/>
      <c r="KEX1158" s="25"/>
      <c r="KEY1158" s="35"/>
      <c r="KEZ1158" s="19"/>
      <c r="KFA1158" s="20"/>
      <c r="KFB1158" s="21"/>
      <c r="KFC1158" s="21"/>
      <c r="KFD1158" s="36"/>
      <c r="KFE1158" s="23"/>
      <c r="KFF1158" s="38"/>
      <c r="KFG1158" s="21"/>
      <c r="KFH1158" s="24"/>
      <c r="KFI1158" s="25"/>
      <c r="KFJ1158" s="35"/>
      <c r="KFK1158" s="19"/>
      <c r="KFL1158" s="20"/>
      <c r="KFM1158" s="21"/>
      <c r="KFN1158" s="21"/>
      <c r="KFO1158" s="36"/>
      <c r="KFP1158" s="23"/>
      <c r="KFQ1158" s="38"/>
      <c r="KFR1158" s="21"/>
      <c r="KFS1158" s="24"/>
      <c r="KFT1158" s="25"/>
      <c r="KFU1158" s="35"/>
      <c r="KFV1158" s="19"/>
      <c r="KFW1158" s="20"/>
      <c r="KFX1158" s="21"/>
      <c r="KFY1158" s="21"/>
      <c r="KFZ1158" s="36"/>
      <c r="KGA1158" s="23"/>
      <c r="KGB1158" s="38"/>
      <c r="KGC1158" s="21"/>
      <c r="KGD1158" s="24"/>
      <c r="KGE1158" s="25"/>
      <c r="KGF1158" s="35"/>
      <c r="KGG1158" s="19"/>
      <c r="KGH1158" s="20"/>
      <c r="KGI1158" s="21"/>
      <c r="KGJ1158" s="21"/>
      <c r="KGK1158" s="36"/>
      <c r="KGL1158" s="23"/>
      <c r="KGM1158" s="38"/>
      <c r="KGN1158" s="21"/>
      <c r="KGO1158" s="24"/>
      <c r="KGP1158" s="25"/>
      <c r="KGQ1158" s="35"/>
      <c r="KGR1158" s="19"/>
      <c r="KGS1158" s="20"/>
      <c r="KGT1158" s="21"/>
      <c r="KGU1158" s="21"/>
      <c r="KGV1158" s="36"/>
      <c r="KGW1158" s="23"/>
      <c r="KGX1158" s="38"/>
      <c r="KGY1158" s="21"/>
      <c r="KGZ1158" s="24"/>
      <c r="KHA1158" s="25"/>
      <c r="KHB1158" s="35"/>
      <c r="KHC1158" s="19"/>
      <c r="KHD1158" s="20"/>
      <c r="KHE1158" s="21"/>
      <c r="KHF1158" s="21"/>
      <c r="KHG1158" s="36"/>
      <c r="KHH1158" s="23"/>
      <c r="KHI1158" s="38"/>
      <c r="KHJ1158" s="21"/>
      <c r="KHK1158" s="24"/>
      <c r="KHL1158" s="25"/>
      <c r="KHM1158" s="35"/>
      <c r="KHN1158" s="19"/>
      <c r="KHO1158" s="20"/>
      <c r="KHP1158" s="21"/>
      <c r="KHQ1158" s="21"/>
      <c r="KHR1158" s="36"/>
      <c r="KHS1158" s="23"/>
      <c r="KHT1158" s="38"/>
      <c r="KHU1158" s="21"/>
      <c r="KHV1158" s="24"/>
      <c r="KHW1158" s="25"/>
      <c r="KHX1158" s="35"/>
      <c r="KHY1158" s="19"/>
      <c r="KHZ1158" s="20"/>
      <c r="KIA1158" s="21"/>
      <c r="KIB1158" s="21"/>
      <c r="KIC1158" s="36"/>
      <c r="KID1158" s="23"/>
      <c r="KIE1158" s="38"/>
      <c r="KIF1158" s="21"/>
      <c r="KIG1158" s="24"/>
      <c r="KIH1158" s="25"/>
      <c r="KII1158" s="35"/>
      <c r="KIJ1158" s="19"/>
      <c r="KIK1158" s="20"/>
      <c r="KIL1158" s="21"/>
      <c r="KIM1158" s="21"/>
      <c r="KIN1158" s="36"/>
      <c r="KIO1158" s="23"/>
      <c r="KIP1158" s="38"/>
      <c r="KIQ1158" s="21"/>
      <c r="KIR1158" s="24"/>
      <c r="KIS1158" s="25"/>
      <c r="KIT1158" s="35"/>
      <c r="KIU1158" s="19"/>
      <c r="KIV1158" s="20"/>
      <c r="KIW1158" s="21"/>
      <c r="KIX1158" s="21"/>
      <c r="KIY1158" s="36"/>
      <c r="KIZ1158" s="23"/>
      <c r="KJA1158" s="38"/>
      <c r="KJB1158" s="21"/>
      <c r="KJC1158" s="24"/>
      <c r="KJD1158" s="25"/>
      <c r="KJE1158" s="35"/>
      <c r="KJF1158" s="19"/>
      <c r="KJG1158" s="20"/>
      <c r="KJH1158" s="21"/>
      <c r="KJI1158" s="21"/>
      <c r="KJJ1158" s="36"/>
      <c r="KJK1158" s="23"/>
      <c r="KJL1158" s="38"/>
      <c r="KJM1158" s="21"/>
      <c r="KJN1158" s="24"/>
      <c r="KJO1158" s="25"/>
      <c r="KJP1158" s="35"/>
      <c r="KJQ1158" s="19"/>
      <c r="KJR1158" s="20"/>
      <c r="KJS1158" s="21"/>
      <c r="KJT1158" s="21"/>
      <c r="KJU1158" s="36"/>
      <c r="KJV1158" s="23"/>
      <c r="KJW1158" s="38"/>
      <c r="KJX1158" s="21"/>
      <c r="KJY1158" s="24"/>
      <c r="KJZ1158" s="25"/>
      <c r="KKA1158" s="35"/>
      <c r="KKB1158" s="19"/>
      <c r="KKC1158" s="20"/>
      <c r="KKD1158" s="21"/>
      <c r="KKE1158" s="21"/>
      <c r="KKF1158" s="36"/>
      <c r="KKG1158" s="23"/>
      <c r="KKH1158" s="38"/>
      <c r="KKI1158" s="21"/>
      <c r="KKJ1158" s="24"/>
      <c r="KKK1158" s="25"/>
      <c r="KKL1158" s="35"/>
      <c r="KKM1158" s="19"/>
      <c r="KKN1158" s="20"/>
      <c r="KKO1158" s="21"/>
      <c r="KKP1158" s="21"/>
      <c r="KKQ1158" s="36"/>
      <c r="KKR1158" s="23"/>
      <c r="KKS1158" s="38"/>
      <c r="KKT1158" s="21"/>
      <c r="KKU1158" s="24"/>
      <c r="KKV1158" s="25"/>
      <c r="KKW1158" s="35"/>
      <c r="KKX1158" s="19"/>
      <c r="KKY1158" s="20"/>
      <c r="KKZ1158" s="21"/>
      <c r="KLA1158" s="21"/>
      <c r="KLB1158" s="36"/>
      <c r="KLC1158" s="23"/>
      <c r="KLD1158" s="38"/>
      <c r="KLE1158" s="21"/>
      <c r="KLF1158" s="24"/>
      <c r="KLG1158" s="25"/>
      <c r="KLH1158" s="35"/>
      <c r="KLI1158" s="19"/>
      <c r="KLJ1158" s="20"/>
      <c r="KLK1158" s="21"/>
      <c r="KLL1158" s="21"/>
      <c r="KLM1158" s="36"/>
      <c r="KLN1158" s="23"/>
      <c r="KLO1158" s="38"/>
      <c r="KLP1158" s="21"/>
      <c r="KLQ1158" s="24"/>
      <c r="KLR1158" s="25"/>
      <c r="KLS1158" s="35"/>
      <c r="KLT1158" s="19"/>
      <c r="KLU1158" s="20"/>
      <c r="KLV1158" s="21"/>
      <c r="KLW1158" s="21"/>
      <c r="KLX1158" s="36"/>
      <c r="KLY1158" s="23"/>
      <c r="KLZ1158" s="38"/>
      <c r="KMA1158" s="21"/>
      <c r="KMB1158" s="24"/>
      <c r="KMC1158" s="25"/>
      <c r="KMD1158" s="35"/>
      <c r="KME1158" s="19"/>
      <c r="KMF1158" s="20"/>
      <c r="KMG1158" s="21"/>
      <c r="KMH1158" s="21"/>
      <c r="KMI1158" s="36"/>
      <c r="KMJ1158" s="23"/>
      <c r="KMK1158" s="38"/>
      <c r="KML1158" s="21"/>
      <c r="KMM1158" s="24"/>
      <c r="KMN1158" s="25"/>
      <c r="KMO1158" s="35"/>
      <c r="KMP1158" s="19"/>
      <c r="KMQ1158" s="20"/>
      <c r="KMR1158" s="21"/>
      <c r="KMS1158" s="21"/>
      <c r="KMT1158" s="36"/>
      <c r="KMU1158" s="23"/>
      <c r="KMV1158" s="38"/>
      <c r="KMW1158" s="21"/>
      <c r="KMX1158" s="24"/>
      <c r="KMY1158" s="25"/>
      <c r="KMZ1158" s="35"/>
      <c r="KNA1158" s="19"/>
      <c r="KNB1158" s="20"/>
      <c r="KNC1158" s="21"/>
      <c r="KND1158" s="21"/>
      <c r="KNE1158" s="36"/>
      <c r="KNF1158" s="23"/>
      <c r="KNG1158" s="38"/>
      <c r="KNH1158" s="21"/>
      <c r="KNI1158" s="24"/>
      <c r="KNJ1158" s="25"/>
      <c r="KNK1158" s="35"/>
      <c r="KNL1158" s="19"/>
      <c r="KNM1158" s="20"/>
      <c r="KNN1158" s="21"/>
      <c r="KNO1158" s="21"/>
      <c r="KNP1158" s="36"/>
      <c r="KNQ1158" s="23"/>
      <c r="KNR1158" s="38"/>
      <c r="KNS1158" s="21"/>
      <c r="KNT1158" s="24"/>
      <c r="KNU1158" s="25"/>
      <c r="KNV1158" s="35"/>
      <c r="KNW1158" s="19"/>
      <c r="KNX1158" s="20"/>
      <c r="KNY1158" s="21"/>
      <c r="KNZ1158" s="21"/>
      <c r="KOA1158" s="36"/>
      <c r="KOB1158" s="23"/>
      <c r="KOC1158" s="38"/>
      <c r="KOD1158" s="21"/>
      <c r="KOE1158" s="24"/>
      <c r="KOF1158" s="25"/>
      <c r="KOG1158" s="35"/>
      <c r="KOH1158" s="19"/>
      <c r="KOI1158" s="20"/>
      <c r="KOJ1158" s="21"/>
      <c r="KOK1158" s="21"/>
      <c r="KOL1158" s="36"/>
      <c r="KOM1158" s="23"/>
      <c r="KON1158" s="38"/>
      <c r="KOO1158" s="21"/>
      <c r="KOP1158" s="24"/>
      <c r="KOQ1158" s="25"/>
      <c r="KOR1158" s="35"/>
      <c r="KOS1158" s="19"/>
      <c r="KOT1158" s="20"/>
      <c r="KOU1158" s="21"/>
      <c r="KOV1158" s="21"/>
      <c r="KOW1158" s="36"/>
      <c r="KOX1158" s="23"/>
      <c r="KOY1158" s="38"/>
      <c r="KOZ1158" s="21"/>
      <c r="KPA1158" s="24"/>
      <c r="KPB1158" s="25"/>
      <c r="KPC1158" s="35"/>
      <c r="KPD1158" s="19"/>
      <c r="KPE1158" s="20"/>
      <c r="KPF1158" s="21"/>
      <c r="KPG1158" s="21"/>
      <c r="KPH1158" s="36"/>
      <c r="KPI1158" s="23"/>
      <c r="KPJ1158" s="38"/>
      <c r="KPK1158" s="21"/>
      <c r="KPL1158" s="24"/>
      <c r="KPM1158" s="25"/>
      <c r="KPN1158" s="35"/>
      <c r="KPO1158" s="19"/>
      <c r="KPP1158" s="20"/>
      <c r="KPQ1158" s="21"/>
      <c r="KPR1158" s="21"/>
      <c r="KPS1158" s="36"/>
      <c r="KPT1158" s="23"/>
      <c r="KPU1158" s="38"/>
      <c r="KPV1158" s="21"/>
      <c r="KPW1158" s="24"/>
      <c r="KPX1158" s="25"/>
      <c r="KPY1158" s="35"/>
      <c r="KPZ1158" s="19"/>
      <c r="KQA1158" s="20"/>
      <c r="KQB1158" s="21"/>
      <c r="KQC1158" s="21"/>
      <c r="KQD1158" s="36"/>
      <c r="KQE1158" s="23"/>
      <c r="KQF1158" s="38"/>
      <c r="KQG1158" s="21"/>
      <c r="KQH1158" s="24"/>
      <c r="KQI1158" s="25"/>
      <c r="KQJ1158" s="35"/>
      <c r="KQK1158" s="19"/>
      <c r="KQL1158" s="20"/>
      <c r="KQM1158" s="21"/>
      <c r="KQN1158" s="21"/>
      <c r="KQO1158" s="36"/>
      <c r="KQP1158" s="23"/>
      <c r="KQQ1158" s="38"/>
      <c r="KQR1158" s="21"/>
      <c r="KQS1158" s="24"/>
      <c r="KQT1158" s="25"/>
      <c r="KQU1158" s="35"/>
      <c r="KQV1158" s="19"/>
      <c r="KQW1158" s="20"/>
      <c r="KQX1158" s="21"/>
      <c r="KQY1158" s="21"/>
      <c r="KQZ1158" s="36"/>
      <c r="KRA1158" s="23"/>
      <c r="KRB1158" s="38"/>
      <c r="KRC1158" s="21"/>
      <c r="KRD1158" s="24"/>
      <c r="KRE1158" s="25"/>
      <c r="KRF1158" s="35"/>
      <c r="KRG1158" s="19"/>
      <c r="KRH1158" s="20"/>
      <c r="KRI1158" s="21"/>
      <c r="KRJ1158" s="21"/>
      <c r="KRK1158" s="36"/>
      <c r="KRL1158" s="23"/>
      <c r="KRM1158" s="38"/>
      <c r="KRN1158" s="21"/>
      <c r="KRO1158" s="24"/>
      <c r="KRP1158" s="25"/>
      <c r="KRQ1158" s="35"/>
      <c r="KRR1158" s="19"/>
      <c r="KRS1158" s="20"/>
      <c r="KRT1158" s="21"/>
      <c r="KRU1158" s="21"/>
      <c r="KRV1158" s="36"/>
      <c r="KRW1158" s="23"/>
      <c r="KRX1158" s="38"/>
      <c r="KRY1158" s="21"/>
      <c r="KRZ1158" s="24"/>
      <c r="KSA1158" s="25"/>
      <c r="KSB1158" s="35"/>
      <c r="KSC1158" s="19"/>
      <c r="KSD1158" s="20"/>
      <c r="KSE1158" s="21"/>
      <c r="KSF1158" s="21"/>
      <c r="KSG1158" s="36"/>
      <c r="KSH1158" s="23"/>
      <c r="KSI1158" s="38"/>
      <c r="KSJ1158" s="21"/>
      <c r="KSK1158" s="24"/>
      <c r="KSL1158" s="25"/>
      <c r="KSM1158" s="35"/>
      <c r="KSN1158" s="19"/>
      <c r="KSO1158" s="20"/>
      <c r="KSP1158" s="21"/>
      <c r="KSQ1158" s="21"/>
      <c r="KSR1158" s="36"/>
      <c r="KSS1158" s="23"/>
      <c r="KST1158" s="38"/>
      <c r="KSU1158" s="21"/>
      <c r="KSV1158" s="24"/>
      <c r="KSW1158" s="25"/>
      <c r="KSX1158" s="35"/>
      <c r="KSY1158" s="19"/>
      <c r="KSZ1158" s="20"/>
      <c r="KTA1158" s="21"/>
      <c r="KTB1158" s="21"/>
      <c r="KTC1158" s="36"/>
      <c r="KTD1158" s="23"/>
      <c r="KTE1158" s="38"/>
      <c r="KTF1158" s="21"/>
      <c r="KTG1158" s="24"/>
      <c r="KTH1158" s="25"/>
      <c r="KTI1158" s="35"/>
      <c r="KTJ1158" s="19"/>
      <c r="KTK1158" s="20"/>
      <c r="KTL1158" s="21"/>
      <c r="KTM1158" s="21"/>
      <c r="KTN1158" s="36"/>
      <c r="KTO1158" s="23"/>
      <c r="KTP1158" s="38"/>
      <c r="KTQ1158" s="21"/>
      <c r="KTR1158" s="24"/>
      <c r="KTS1158" s="25"/>
      <c r="KTT1158" s="35"/>
      <c r="KTU1158" s="19"/>
      <c r="KTV1158" s="20"/>
      <c r="KTW1158" s="21"/>
      <c r="KTX1158" s="21"/>
      <c r="KTY1158" s="36"/>
      <c r="KTZ1158" s="23"/>
      <c r="KUA1158" s="38"/>
      <c r="KUB1158" s="21"/>
      <c r="KUC1158" s="24"/>
      <c r="KUD1158" s="25"/>
      <c r="KUE1158" s="35"/>
      <c r="KUF1158" s="19"/>
      <c r="KUG1158" s="20"/>
      <c r="KUH1158" s="21"/>
      <c r="KUI1158" s="21"/>
      <c r="KUJ1158" s="36"/>
      <c r="KUK1158" s="23"/>
      <c r="KUL1158" s="38"/>
      <c r="KUM1158" s="21"/>
      <c r="KUN1158" s="24"/>
      <c r="KUO1158" s="25"/>
      <c r="KUP1158" s="35"/>
      <c r="KUQ1158" s="19"/>
      <c r="KUR1158" s="20"/>
      <c r="KUS1158" s="21"/>
      <c r="KUT1158" s="21"/>
      <c r="KUU1158" s="36"/>
      <c r="KUV1158" s="23"/>
      <c r="KUW1158" s="38"/>
      <c r="KUX1158" s="21"/>
      <c r="KUY1158" s="24"/>
      <c r="KUZ1158" s="25"/>
      <c r="KVA1158" s="35"/>
      <c r="KVB1158" s="19"/>
      <c r="KVC1158" s="20"/>
      <c r="KVD1158" s="21"/>
      <c r="KVE1158" s="21"/>
      <c r="KVF1158" s="36"/>
      <c r="KVG1158" s="23"/>
      <c r="KVH1158" s="38"/>
      <c r="KVI1158" s="21"/>
      <c r="KVJ1158" s="24"/>
      <c r="KVK1158" s="25"/>
      <c r="KVL1158" s="35"/>
      <c r="KVM1158" s="19"/>
      <c r="KVN1158" s="20"/>
      <c r="KVO1158" s="21"/>
      <c r="KVP1158" s="21"/>
      <c r="KVQ1158" s="36"/>
      <c r="KVR1158" s="23"/>
      <c r="KVS1158" s="38"/>
      <c r="KVT1158" s="21"/>
      <c r="KVU1158" s="24"/>
      <c r="KVV1158" s="25"/>
      <c r="KVW1158" s="35"/>
      <c r="KVX1158" s="19"/>
      <c r="KVY1158" s="20"/>
      <c r="KVZ1158" s="21"/>
      <c r="KWA1158" s="21"/>
      <c r="KWB1158" s="36"/>
      <c r="KWC1158" s="23"/>
      <c r="KWD1158" s="38"/>
      <c r="KWE1158" s="21"/>
      <c r="KWF1158" s="24"/>
      <c r="KWG1158" s="25"/>
      <c r="KWH1158" s="35"/>
      <c r="KWI1158" s="19"/>
      <c r="KWJ1158" s="20"/>
      <c r="KWK1158" s="21"/>
      <c r="KWL1158" s="21"/>
      <c r="KWM1158" s="36"/>
      <c r="KWN1158" s="23"/>
      <c r="KWO1158" s="38"/>
      <c r="KWP1158" s="21"/>
      <c r="KWQ1158" s="24"/>
      <c r="KWR1158" s="25"/>
      <c r="KWS1158" s="35"/>
      <c r="KWT1158" s="19"/>
      <c r="KWU1158" s="20"/>
      <c r="KWV1158" s="21"/>
      <c r="KWW1158" s="21"/>
      <c r="KWX1158" s="36"/>
      <c r="KWY1158" s="23"/>
      <c r="KWZ1158" s="38"/>
      <c r="KXA1158" s="21"/>
      <c r="KXB1158" s="24"/>
      <c r="KXC1158" s="25"/>
      <c r="KXD1158" s="35"/>
      <c r="KXE1158" s="19"/>
      <c r="KXF1158" s="20"/>
      <c r="KXG1158" s="21"/>
      <c r="KXH1158" s="21"/>
      <c r="KXI1158" s="36"/>
      <c r="KXJ1158" s="23"/>
      <c r="KXK1158" s="38"/>
      <c r="KXL1158" s="21"/>
      <c r="KXM1158" s="24"/>
      <c r="KXN1158" s="25"/>
      <c r="KXO1158" s="35"/>
      <c r="KXP1158" s="19"/>
      <c r="KXQ1158" s="20"/>
      <c r="KXR1158" s="21"/>
      <c r="KXS1158" s="21"/>
      <c r="KXT1158" s="36"/>
      <c r="KXU1158" s="23"/>
      <c r="KXV1158" s="38"/>
      <c r="KXW1158" s="21"/>
      <c r="KXX1158" s="24"/>
      <c r="KXY1158" s="25"/>
      <c r="KXZ1158" s="35"/>
      <c r="KYA1158" s="19"/>
      <c r="KYB1158" s="20"/>
      <c r="KYC1158" s="21"/>
      <c r="KYD1158" s="21"/>
      <c r="KYE1158" s="36"/>
      <c r="KYF1158" s="23"/>
      <c r="KYG1158" s="38"/>
      <c r="KYH1158" s="21"/>
      <c r="KYI1158" s="24"/>
      <c r="KYJ1158" s="25"/>
      <c r="KYK1158" s="35"/>
      <c r="KYL1158" s="19"/>
      <c r="KYM1158" s="20"/>
      <c r="KYN1158" s="21"/>
      <c r="KYO1158" s="21"/>
      <c r="KYP1158" s="36"/>
      <c r="KYQ1158" s="23"/>
      <c r="KYR1158" s="38"/>
      <c r="KYS1158" s="21"/>
      <c r="KYT1158" s="24"/>
      <c r="KYU1158" s="25"/>
      <c r="KYV1158" s="35"/>
      <c r="KYW1158" s="19"/>
      <c r="KYX1158" s="20"/>
      <c r="KYY1158" s="21"/>
      <c r="KYZ1158" s="21"/>
      <c r="KZA1158" s="36"/>
      <c r="KZB1158" s="23"/>
      <c r="KZC1158" s="38"/>
      <c r="KZD1158" s="21"/>
      <c r="KZE1158" s="24"/>
      <c r="KZF1158" s="25"/>
      <c r="KZG1158" s="35"/>
      <c r="KZH1158" s="19"/>
      <c r="KZI1158" s="20"/>
      <c r="KZJ1158" s="21"/>
      <c r="KZK1158" s="21"/>
      <c r="KZL1158" s="36"/>
      <c r="KZM1158" s="23"/>
      <c r="KZN1158" s="38"/>
      <c r="KZO1158" s="21"/>
      <c r="KZP1158" s="24"/>
      <c r="KZQ1158" s="25"/>
      <c r="KZR1158" s="35"/>
      <c r="KZS1158" s="19"/>
      <c r="KZT1158" s="20"/>
      <c r="KZU1158" s="21"/>
      <c r="KZV1158" s="21"/>
      <c r="KZW1158" s="36"/>
      <c r="KZX1158" s="23"/>
      <c r="KZY1158" s="38"/>
      <c r="KZZ1158" s="21"/>
      <c r="LAA1158" s="24"/>
      <c r="LAB1158" s="25"/>
      <c r="LAC1158" s="35"/>
      <c r="LAD1158" s="19"/>
      <c r="LAE1158" s="20"/>
      <c r="LAF1158" s="21"/>
      <c r="LAG1158" s="21"/>
      <c r="LAH1158" s="36"/>
      <c r="LAI1158" s="23"/>
      <c r="LAJ1158" s="38"/>
      <c r="LAK1158" s="21"/>
      <c r="LAL1158" s="24"/>
      <c r="LAM1158" s="25"/>
      <c r="LAN1158" s="35"/>
      <c r="LAO1158" s="19"/>
      <c r="LAP1158" s="20"/>
      <c r="LAQ1158" s="21"/>
      <c r="LAR1158" s="21"/>
      <c r="LAS1158" s="36"/>
      <c r="LAT1158" s="23"/>
      <c r="LAU1158" s="38"/>
      <c r="LAV1158" s="21"/>
      <c r="LAW1158" s="24"/>
      <c r="LAX1158" s="25"/>
      <c r="LAY1158" s="35"/>
      <c r="LAZ1158" s="19"/>
      <c r="LBA1158" s="20"/>
      <c r="LBB1158" s="21"/>
      <c r="LBC1158" s="21"/>
      <c r="LBD1158" s="36"/>
      <c r="LBE1158" s="23"/>
      <c r="LBF1158" s="38"/>
      <c r="LBG1158" s="21"/>
      <c r="LBH1158" s="24"/>
      <c r="LBI1158" s="25"/>
      <c r="LBJ1158" s="35"/>
      <c r="LBK1158" s="19"/>
      <c r="LBL1158" s="20"/>
      <c r="LBM1158" s="21"/>
      <c r="LBN1158" s="21"/>
      <c r="LBO1158" s="36"/>
      <c r="LBP1158" s="23"/>
      <c r="LBQ1158" s="38"/>
      <c r="LBR1158" s="21"/>
      <c r="LBS1158" s="24"/>
      <c r="LBT1158" s="25"/>
      <c r="LBU1158" s="35"/>
      <c r="LBV1158" s="19"/>
      <c r="LBW1158" s="20"/>
      <c r="LBX1158" s="21"/>
      <c r="LBY1158" s="21"/>
      <c r="LBZ1158" s="36"/>
      <c r="LCA1158" s="23"/>
      <c r="LCB1158" s="38"/>
      <c r="LCC1158" s="21"/>
      <c r="LCD1158" s="24"/>
      <c r="LCE1158" s="25"/>
      <c r="LCF1158" s="35"/>
      <c r="LCG1158" s="19"/>
      <c r="LCH1158" s="20"/>
      <c r="LCI1158" s="21"/>
      <c r="LCJ1158" s="21"/>
      <c r="LCK1158" s="36"/>
      <c r="LCL1158" s="23"/>
      <c r="LCM1158" s="38"/>
      <c r="LCN1158" s="21"/>
      <c r="LCO1158" s="24"/>
      <c r="LCP1158" s="25"/>
      <c r="LCQ1158" s="35"/>
      <c r="LCR1158" s="19"/>
      <c r="LCS1158" s="20"/>
      <c r="LCT1158" s="21"/>
      <c r="LCU1158" s="21"/>
      <c r="LCV1158" s="36"/>
      <c r="LCW1158" s="23"/>
      <c r="LCX1158" s="38"/>
      <c r="LCY1158" s="21"/>
      <c r="LCZ1158" s="24"/>
      <c r="LDA1158" s="25"/>
      <c r="LDB1158" s="35"/>
      <c r="LDC1158" s="19"/>
      <c r="LDD1158" s="20"/>
      <c r="LDE1158" s="21"/>
      <c r="LDF1158" s="21"/>
      <c r="LDG1158" s="36"/>
      <c r="LDH1158" s="23"/>
      <c r="LDI1158" s="38"/>
      <c r="LDJ1158" s="21"/>
      <c r="LDK1158" s="24"/>
      <c r="LDL1158" s="25"/>
      <c r="LDM1158" s="35"/>
      <c r="LDN1158" s="19"/>
      <c r="LDO1158" s="20"/>
      <c r="LDP1158" s="21"/>
      <c r="LDQ1158" s="21"/>
      <c r="LDR1158" s="36"/>
      <c r="LDS1158" s="23"/>
      <c r="LDT1158" s="38"/>
      <c r="LDU1158" s="21"/>
      <c r="LDV1158" s="24"/>
      <c r="LDW1158" s="25"/>
      <c r="LDX1158" s="35"/>
      <c r="LDY1158" s="19"/>
      <c r="LDZ1158" s="20"/>
      <c r="LEA1158" s="21"/>
      <c r="LEB1158" s="21"/>
      <c r="LEC1158" s="36"/>
      <c r="LED1158" s="23"/>
      <c r="LEE1158" s="38"/>
      <c r="LEF1158" s="21"/>
      <c r="LEG1158" s="24"/>
      <c r="LEH1158" s="25"/>
      <c r="LEI1158" s="35"/>
      <c r="LEJ1158" s="19"/>
      <c r="LEK1158" s="20"/>
      <c r="LEL1158" s="21"/>
      <c r="LEM1158" s="21"/>
      <c r="LEN1158" s="36"/>
      <c r="LEO1158" s="23"/>
      <c r="LEP1158" s="38"/>
      <c r="LEQ1158" s="21"/>
      <c r="LER1158" s="24"/>
      <c r="LES1158" s="25"/>
      <c r="LET1158" s="35"/>
      <c r="LEU1158" s="19"/>
      <c r="LEV1158" s="20"/>
      <c r="LEW1158" s="21"/>
      <c r="LEX1158" s="21"/>
      <c r="LEY1158" s="36"/>
      <c r="LEZ1158" s="23"/>
      <c r="LFA1158" s="38"/>
      <c r="LFB1158" s="21"/>
      <c r="LFC1158" s="24"/>
      <c r="LFD1158" s="25"/>
      <c r="LFE1158" s="35"/>
      <c r="LFF1158" s="19"/>
      <c r="LFG1158" s="20"/>
      <c r="LFH1158" s="21"/>
      <c r="LFI1158" s="21"/>
      <c r="LFJ1158" s="36"/>
      <c r="LFK1158" s="23"/>
      <c r="LFL1158" s="38"/>
      <c r="LFM1158" s="21"/>
      <c r="LFN1158" s="24"/>
      <c r="LFO1158" s="25"/>
      <c r="LFP1158" s="35"/>
      <c r="LFQ1158" s="19"/>
      <c r="LFR1158" s="20"/>
      <c r="LFS1158" s="21"/>
      <c r="LFT1158" s="21"/>
      <c r="LFU1158" s="36"/>
      <c r="LFV1158" s="23"/>
      <c r="LFW1158" s="38"/>
      <c r="LFX1158" s="21"/>
      <c r="LFY1158" s="24"/>
      <c r="LFZ1158" s="25"/>
      <c r="LGA1158" s="35"/>
      <c r="LGB1158" s="19"/>
      <c r="LGC1158" s="20"/>
      <c r="LGD1158" s="21"/>
      <c r="LGE1158" s="21"/>
      <c r="LGF1158" s="36"/>
      <c r="LGG1158" s="23"/>
      <c r="LGH1158" s="38"/>
      <c r="LGI1158" s="21"/>
      <c r="LGJ1158" s="24"/>
      <c r="LGK1158" s="25"/>
      <c r="LGL1158" s="35"/>
      <c r="LGM1158" s="19"/>
      <c r="LGN1158" s="20"/>
      <c r="LGO1158" s="21"/>
      <c r="LGP1158" s="21"/>
      <c r="LGQ1158" s="36"/>
      <c r="LGR1158" s="23"/>
      <c r="LGS1158" s="38"/>
      <c r="LGT1158" s="21"/>
      <c r="LGU1158" s="24"/>
      <c r="LGV1158" s="25"/>
      <c r="LGW1158" s="35"/>
      <c r="LGX1158" s="19"/>
      <c r="LGY1158" s="20"/>
      <c r="LGZ1158" s="21"/>
      <c r="LHA1158" s="21"/>
      <c r="LHB1158" s="36"/>
      <c r="LHC1158" s="23"/>
      <c r="LHD1158" s="38"/>
      <c r="LHE1158" s="21"/>
      <c r="LHF1158" s="24"/>
      <c r="LHG1158" s="25"/>
      <c r="LHH1158" s="35"/>
      <c r="LHI1158" s="19"/>
      <c r="LHJ1158" s="20"/>
      <c r="LHK1158" s="21"/>
      <c r="LHL1158" s="21"/>
      <c r="LHM1158" s="36"/>
      <c r="LHN1158" s="23"/>
      <c r="LHO1158" s="38"/>
      <c r="LHP1158" s="21"/>
      <c r="LHQ1158" s="24"/>
      <c r="LHR1158" s="25"/>
      <c r="LHS1158" s="35"/>
      <c r="LHT1158" s="19"/>
      <c r="LHU1158" s="20"/>
      <c r="LHV1158" s="21"/>
      <c r="LHW1158" s="21"/>
      <c r="LHX1158" s="36"/>
      <c r="LHY1158" s="23"/>
      <c r="LHZ1158" s="38"/>
      <c r="LIA1158" s="21"/>
      <c r="LIB1158" s="24"/>
      <c r="LIC1158" s="25"/>
      <c r="LID1158" s="35"/>
      <c r="LIE1158" s="19"/>
      <c r="LIF1158" s="20"/>
      <c r="LIG1158" s="21"/>
      <c r="LIH1158" s="21"/>
      <c r="LII1158" s="36"/>
      <c r="LIJ1158" s="23"/>
      <c r="LIK1158" s="38"/>
      <c r="LIL1158" s="21"/>
      <c r="LIM1158" s="24"/>
      <c r="LIN1158" s="25"/>
      <c r="LIO1158" s="35"/>
      <c r="LIP1158" s="19"/>
      <c r="LIQ1158" s="20"/>
      <c r="LIR1158" s="21"/>
      <c r="LIS1158" s="21"/>
      <c r="LIT1158" s="36"/>
      <c r="LIU1158" s="23"/>
      <c r="LIV1158" s="38"/>
      <c r="LIW1158" s="21"/>
      <c r="LIX1158" s="24"/>
      <c r="LIY1158" s="25"/>
      <c r="LIZ1158" s="35"/>
      <c r="LJA1158" s="19"/>
      <c r="LJB1158" s="20"/>
      <c r="LJC1158" s="21"/>
      <c r="LJD1158" s="21"/>
      <c r="LJE1158" s="36"/>
      <c r="LJF1158" s="23"/>
      <c r="LJG1158" s="38"/>
      <c r="LJH1158" s="21"/>
      <c r="LJI1158" s="24"/>
      <c r="LJJ1158" s="25"/>
      <c r="LJK1158" s="35"/>
      <c r="LJL1158" s="19"/>
      <c r="LJM1158" s="20"/>
      <c r="LJN1158" s="21"/>
      <c r="LJO1158" s="21"/>
      <c r="LJP1158" s="36"/>
      <c r="LJQ1158" s="23"/>
      <c r="LJR1158" s="38"/>
      <c r="LJS1158" s="21"/>
      <c r="LJT1158" s="24"/>
      <c r="LJU1158" s="25"/>
      <c r="LJV1158" s="35"/>
      <c r="LJW1158" s="19"/>
      <c r="LJX1158" s="20"/>
      <c r="LJY1158" s="21"/>
      <c r="LJZ1158" s="21"/>
      <c r="LKA1158" s="36"/>
      <c r="LKB1158" s="23"/>
      <c r="LKC1158" s="38"/>
      <c r="LKD1158" s="21"/>
      <c r="LKE1158" s="24"/>
      <c r="LKF1158" s="25"/>
      <c r="LKG1158" s="35"/>
      <c r="LKH1158" s="19"/>
      <c r="LKI1158" s="20"/>
      <c r="LKJ1158" s="21"/>
      <c r="LKK1158" s="21"/>
      <c r="LKL1158" s="36"/>
      <c r="LKM1158" s="23"/>
      <c r="LKN1158" s="38"/>
      <c r="LKO1158" s="21"/>
      <c r="LKP1158" s="24"/>
      <c r="LKQ1158" s="25"/>
      <c r="LKR1158" s="35"/>
      <c r="LKS1158" s="19"/>
      <c r="LKT1158" s="20"/>
      <c r="LKU1158" s="21"/>
      <c r="LKV1158" s="21"/>
      <c r="LKW1158" s="36"/>
      <c r="LKX1158" s="23"/>
      <c r="LKY1158" s="38"/>
      <c r="LKZ1158" s="21"/>
      <c r="LLA1158" s="24"/>
      <c r="LLB1158" s="25"/>
      <c r="LLC1158" s="35"/>
      <c r="LLD1158" s="19"/>
      <c r="LLE1158" s="20"/>
      <c r="LLF1158" s="21"/>
      <c r="LLG1158" s="21"/>
      <c r="LLH1158" s="36"/>
      <c r="LLI1158" s="23"/>
      <c r="LLJ1158" s="38"/>
      <c r="LLK1158" s="21"/>
      <c r="LLL1158" s="24"/>
      <c r="LLM1158" s="25"/>
      <c r="LLN1158" s="35"/>
      <c r="LLO1158" s="19"/>
      <c r="LLP1158" s="20"/>
      <c r="LLQ1158" s="21"/>
      <c r="LLR1158" s="21"/>
      <c r="LLS1158" s="36"/>
      <c r="LLT1158" s="23"/>
      <c r="LLU1158" s="38"/>
      <c r="LLV1158" s="21"/>
      <c r="LLW1158" s="24"/>
      <c r="LLX1158" s="25"/>
      <c r="LLY1158" s="35"/>
      <c r="LLZ1158" s="19"/>
      <c r="LMA1158" s="20"/>
      <c r="LMB1158" s="21"/>
      <c r="LMC1158" s="21"/>
      <c r="LMD1158" s="36"/>
      <c r="LME1158" s="23"/>
      <c r="LMF1158" s="38"/>
      <c r="LMG1158" s="21"/>
      <c r="LMH1158" s="24"/>
      <c r="LMI1158" s="25"/>
      <c r="LMJ1158" s="35"/>
      <c r="LMK1158" s="19"/>
      <c r="LML1158" s="20"/>
      <c r="LMM1158" s="21"/>
      <c r="LMN1158" s="21"/>
      <c r="LMO1158" s="36"/>
      <c r="LMP1158" s="23"/>
      <c r="LMQ1158" s="38"/>
      <c r="LMR1158" s="21"/>
      <c r="LMS1158" s="24"/>
      <c r="LMT1158" s="25"/>
      <c r="LMU1158" s="35"/>
      <c r="LMV1158" s="19"/>
      <c r="LMW1158" s="20"/>
      <c r="LMX1158" s="21"/>
      <c r="LMY1158" s="21"/>
      <c r="LMZ1158" s="36"/>
      <c r="LNA1158" s="23"/>
      <c r="LNB1158" s="38"/>
      <c r="LNC1158" s="21"/>
      <c r="LND1158" s="24"/>
      <c r="LNE1158" s="25"/>
      <c r="LNF1158" s="35"/>
      <c r="LNG1158" s="19"/>
      <c r="LNH1158" s="20"/>
      <c r="LNI1158" s="21"/>
      <c r="LNJ1158" s="21"/>
      <c r="LNK1158" s="36"/>
      <c r="LNL1158" s="23"/>
      <c r="LNM1158" s="38"/>
      <c r="LNN1158" s="21"/>
      <c r="LNO1158" s="24"/>
      <c r="LNP1158" s="25"/>
      <c r="LNQ1158" s="35"/>
      <c r="LNR1158" s="19"/>
      <c r="LNS1158" s="20"/>
      <c r="LNT1158" s="21"/>
      <c r="LNU1158" s="21"/>
      <c r="LNV1158" s="36"/>
      <c r="LNW1158" s="23"/>
      <c r="LNX1158" s="38"/>
      <c r="LNY1158" s="21"/>
      <c r="LNZ1158" s="24"/>
      <c r="LOA1158" s="25"/>
      <c r="LOB1158" s="35"/>
      <c r="LOC1158" s="19"/>
      <c r="LOD1158" s="20"/>
      <c r="LOE1158" s="21"/>
      <c r="LOF1158" s="21"/>
      <c r="LOG1158" s="36"/>
      <c r="LOH1158" s="23"/>
      <c r="LOI1158" s="38"/>
      <c r="LOJ1158" s="21"/>
      <c r="LOK1158" s="24"/>
      <c r="LOL1158" s="25"/>
      <c r="LOM1158" s="35"/>
      <c r="LON1158" s="19"/>
      <c r="LOO1158" s="20"/>
      <c r="LOP1158" s="21"/>
      <c r="LOQ1158" s="21"/>
      <c r="LOR1158" s="36"/>
      <c r="LOS1158" s="23"/>
      <c r="LOT1158" s="38"/>
      <c r="LOU1158" s="21"/>
      <c r="LOV1158" s="24"/>
      <c r="LOW1158" s="25"/>
      <c r="LOX1158" s="35"/>
      <c r="LOY1158" s="19"/>
      <c r="LOZ1158" s="20"/>
      <c r="LPA1158" s="21"/>
      <c r="LPB1158" s="21"/>
      <c r="LPC1158" s="36"/>
      <c r="LPD1158" s="23"/>
      <c r="LPE1158" s="38"/>
      <c r="LPF1158" s="21"/>
      <c r="LPG1158" s="24"/>
      <c r="LPH1158" s="25"/>
      <c r="LPI1158" s="35"/>
      <c r="LPJ1158" s="19"/>
      <c r="LPK1158" s="20"/>
      <c r="LPL1158" s="21"/>
      <c r="LPM1158" s="21"/>
      <c r="LPN1158" s="36"/>
      <c r="LPO1158" s="23"/>
      <c r="LPP1158" s="38"/>
      <c r="LPQ1158" s="21"/>
      <c r="LPR1158" s="24"/>
      <c r="LPS1158" s="25"/>
      <c r="LPT1158" s="35"/>
      <c r="LPU1158" s="19"/>
      <c r="LPV1158" s="20"/>
      <c r="LPW1158" s="21"/>
      <c r="LPX1158" s="21"/>
      <c r="LPY1158" s="36"/>
      <c r="LPZ1158" s="23"/>
      <c r="LQA1158" s="38"/>
      <c r="LQB1158" s="21"/>
      <c r="LQC1158" s="24"/>
      <c r="LQD1158" s="25"/>
      <c r="LQE1158" s="35"/>
      <c r="LQF1158" s="19"/>
      <c r="LQG1158" s="20"/>
      <c r="LQH1158" s="21"/>
      <c r="LQI1158" s="21"/>
      <c r="LQJ1158" s="36"/>
      <c r="LQK1158" s="23"/>
      <c r="LQL1158" s="38"/>
      <c r="LQM1158" s="21"/>
      <c r="LQN1158" s="24"/>
      <c r="LQO1158" s="25"/>
      <c r="LQP1158" s="35"/>
      <c r="LQQ1158" s="19"/>
      <c r="LQR1158" s="20"/>
      <c r="LQS1158" s="21"/>
      <c r="LQT1158" s="21"/>
      <c r="LQU1158" s="36"/>
      <c r="LQV1158" s="23"/>
      <c r="LQW1158" s="38"/>
      <c r="LQX1158" s="21"/>
      <c r="LQY1158" s="24"/>
      <c r="LQZ1158" s="25"/>
      <c r="LRA1158" s="35"/>
      <c r="LRB1158" s="19"/>
      <c r="LRC1158" s="20"/>
      <c r="LRD1158" s="21"/>
      <c r="LRE1158" s="21"/>
      <c r="LRF1158" s="36"/>
      <c r="LRG1158" s="23"/>
      <c r="LRH1158" s="38"/>
      <c r="LRI1158" s="21"/>
      <c r="LRJ1158" s="24"/>
      <c r="LRK1158" s="25"/>
      <c r="LRL1158" s="35"/>
      <c r="LRM1158" s="19"/>
      <c r="LRN1158" s="20"/>
      <c r="LRO1158" s="21"/>
      <c r="LRP1158" s="21"/>
      <c r="LRQ1158" s="36"/>
      <c r="LRR1158" s="23"/>
      <c r="LRS1158" s="38"/>
      <c r="LRT1158" s="21"/>
      <c r="LRU1158" s="24"/>
      <c r="LRV1158" s="25"/>
      <c r="LRW1158" s="35"/>
      <c r="LRX1158" s="19"/>
      <c r="LRY1158" s="20"/>
      <c r="LRZ1158" s="21"/>
      <c r="LSA1158" s="21"/>
      <c r="LSB1158" s="36"/>
      <c r="LSC1158" s="23"/>
      <c r="LSD1158" s="38"/>
      <c r="LSE1158" s="21"/>
      <c r="LSF1158" s="24"/>
      <c r="LSG1158" s="25"/>
      <c r="LSH1158" s="35"/>
      <c r="LSI1158" s="19"/>
      <c r="LSJ1158" s="20"/>
      <c r="LSK1158" s="21"/>
      <c r="LSL1158" s="21"/>
      <c r="LSM1158" s="36"/>
      <c r="LSN1158" s="23"/>
      <c r="LSO1158" s="38"/>
      <c r="LSP1158" s="21"/>
      <c r="LSQ1158" s="24"/>
      <c r="LSR1158" s="25"/>
      <c r="LSS1158" s="35"/>
      <c r="LST1158" s="19"/>
      <c r="LSU1158" s="20"/>
      <c r="LSV1158" s="21"/>
      <c r="LSW1158" s="21"/>
      <c r="LSX1158" s="36"/>
      <c r="LSY1158" s="23"/>
      <c r="LSZ1158" s="38"/>
      <c r="LTA1158" s="21"/>
      <c r="LTB1158" s="24"/>
      <c r="LTC1158" s="25"/>
      <c r="LTD1158" s="35"/>
      <c r="LTE1158" s="19"/>
      <c r="LTF1158" s="20"/>
      <c r="LTG1158" s="21"/>
      <c r="LTH1158" s="21"/>
      <c r="LTI1158" s="36"/>
      <c r="LTJ1158" s="23"/>
      <c r="LTK1158" s="38"/>
      <c r="LTL1158" s="21"/>
      <c r="LTM1158" s="24"/>
      <c r="LTN1158" s="25"/>
      <c r="LTO1158" s="35"/>
      <c r="LTP1158" s="19"/>
      <c r="LTQ1158" s="20"/>
      <c r="LTR1158" s="21"/>
      <c r="LTS1158" s="21"/>
      <c r="LTT1158" s="36"/>
      <c r="LTU1158" s="23"/>
      <c r="LTV1158" s="38"/>
      <c r="LTW1158" s="21"/>
      <c r="LTX1158" s="24"/>
      <c r="LTY1158" s="25"/>
      <c r="LTZ1158" s="35"/>
      <c r="LUA1158" s="19"/>
      <c r="LUB1158" s="20"/>
      <c r="LUC1158" s="21"/>
      <c r="LUD1158" s="21"/>
      <c r="LUE1158" s="36"/>
      <c r="LUF1158" s="23"/>
      <c r="LUG1158" s="38"/>
      <c r="LUH1158" s="21"/>
      <c r="LUI1158" s="24"/>
      <c r="LUJ1158" s="25"/>
      <c r="LUK1158" s="35"/>
      <c r="LUL1158" s="19"/>
      <c r="LUM1158" s="20"/>
      <c r="LUN1158" s="21"/>
      <c r="LUO1158" s="21"/>
      <c r="LUP1158" s="36"/>
      <c r="LUQ1158" s="23"/>
      <c r="LUR1158" s="38"/>
      <c r="LUS1158" s="21"/>
      <c r="LUT1158" s="24"/>
      <c r="LUU1158" s="25"/>
      <c r="LUV1158" s="35"/>
      <c r="LUW1158" s="19"/>
      <c r="LUX1158" s="20"/>
      <c r="LUY1158" s="21"/>
      <c r="LUZ1158" s="21"/>
      <c r="LVA1158" s="36"/>
      <c r="LVB1158" s="23"/>
      <c r="LVC1158" s="38"/>
      <c r="LVD1158" s="21"/>
      <c r="LVE1158" s="24"/>
      <c r="LVF1158" s="25"/>
      <c r="LVG1158" s="35"/>
      <c r="LVH1158" s="19"/>
      <c r="LVI1158" s="20"/>
      <c r="LVJ1158" s="21"/>
      <c r="LVK1158" s="21"/>
      <c r="LVL1158" s="36"/>
      <c r="LVM1158" s="23"/>
      <c r="LVN1158" s="38"/>
      <c r="LVO1158" s="21"/>
      <c r="LVP1158" s="24"/>
      <c r="LVQ1158" s="25"/>
      <c r="LVR1158" s="35"/>
      <c r="LVS1158" s="19"/>
      <c r="LVT1158" s="20"/>
      <c r="LVU1158" s="21"/>
      <c r="LVV1158" s="21"/>
      <c r="LVW1158" s="36"/>
      <c r="LVX1158" s="23"/>
      <c r="LVY1158" s="38"/>
      <c r="LVZ1158" s="21"/>
      <c r="LWA1158" s="24"/>
      <c r="LWB1158" s="25"/>
      <c r="LWC1158" s="35"/>
      <c r="LWD1158" s="19"/>
      <c r="LWE1158" s="20"/>
      <c r="LWF1158" s="21"/>
      <c r="LWG1158" s="21"/>
      <c r="LWH1158" s="36"/>
      <c r="LWI1158" s="23"/>
      <c r="LWJ1158" s="38"/>
      <c r="LWK1158" s="21"/>
      <c r="LWL1158" s="24"/>
      <c r="LWM1158" s="25"/>
      <c r="LWN1158" s="35"/>
      <c r="LWO1158" s="19"/>
      <c r="LWP1158" s="20"/>
      <c r="LWQ1158" s="21"/>
      <c r="LWR1158" s="21"/>
      <c r="LWS1158" s="36"/>
      <c r="LWT1158" s="23"/>
      <c r="LWU1158" s="38"/>
      <c r="LWV1158" s="21"/>
      <c r="LWW1158" s="24"/>
      <c r="LWX1158" s="25"/>
      <c r="LWY1158" s="35"/>
      <c r="LWZ1158" s="19"/>
      <c r="LXA1158" s="20"/>
      <c r="LXB1158" s="21"/>
      <c r="LXC1158" s="21"/>
      <c r="LXD1158" s="36"/>
      <c r="LXE1158" s="23"/>
      <c r="LXF1158" s="38"/>
      <c r="LXG1158" s="21"/>
      <c r="LXH1158" s="24"/>
      <c r="LXI1158" s="25"/>
      <c r="LXJ1158" s="35"/>
      <c r="LXK1158" s="19"/>
      <c r="LXL1158" s="20"/>
      <c r="LXM1158" s="21"/>
      <c r="LXN1158" s="21"/>
      <c r="LXO1158" s="36"/>
      <c r="LXP1158" s="23"/>
      <c r="LXQ1158" s="38"/>
      <c r="LXR1158" s="21"/>
      <c r="LXS1158" s="24"/>
      <c r="LXT1158" s="25"/>
      <c r="LXU1158" s="35"/>
      <c r="LXV1158" s="19"/>
      <c r="LXW1158" s="20"/>
      <c r="LXX1158" s="21"/>
      <c r="LXY1158" s="21"/>
      <c r="LXZ1158" s="36"/>
      <c r="LYA1158" s="23"/>
      <c r="LYB1158" s="38"/>
      <c r="LYC1158" s="21"/>
      <c r="LYD1158" s="24"/>
      <c r="LYE1158" s="25"/>
      <c r="LYF1158" s="35"/>
      <c r="LYG1158" s="19"/>
      <c r="LYH1158" s="20"/>
      <c r="LYI1158" s="21"/>
      <c r="LYJ1158" s="21"/>
      <c r="LYK1158" s="36"/>
      <c r="LYL1158" s="23"/>
      <c r="LYM1158" s="38"/>
      <c r="LYN1158" s="21"/>
      <c r="LYO1158" s="24"/>
      <c r="LYP1158" s="25"/>
      <c r="LYQ1158" s="35"/>
      <c r="LYR1158" s="19"/>
      <c r="LYS1158" s="20"/>
      <c r="LYT1158" s="21"/>
      <c r="LYU1158" s="21"/>
      <c r="LYV1158" s="36"/>
      <c r="LYW1158" s="23"/>
      <c r="LYX1158" s="38"/>
      <c r="LYY1158" s="21"/>
      <c r="LYZ1158" s="24"/>
      <c r="LZA1158" s="25"/>
      <c r="LZB1158" s="35"/>
      <c r="LZC1158" s="19"/>
      <c r="LZD1158" s="20"/>
      <c r="LZE1158" s="21"/>
      <c r="LZF1158" s="21"/>
      <c r="LZG1158" s="36"/>
      <c r="LZH1158" s="23"/>
      <c r="LZI1158" s="38"/>
      <c r="LZJ1158" s="21"/>
      <c r="LZK1158" s="24"/>
      <c r="LZL1158" s="25"/>
      <c r="LZM1158" s="35"/>
      <c r="LZN1158" s="19"/>
      <c r="LZO1158" s="20"/>
      <c r="LZP1158" s="21"/>
      <c r="LZQ1158" s="21"/>
      <c r="LZR1158" s="36"/>
      <c r="LZS1158" s="23"/>
      <c r="LZT1158" s="38"/>
      <c r="LZU1158" s="21"/>
      <c r="LZV1158" s="24"/>
      <c r="LZW1158" s="25"/>
      <c r="LZX1158" s="35"/>
      <c r="LZY1158" s="19"/>
      <c r="LZZ1158" s="20"/>
      <c r="MAA1158" s="21"/>
      <c r="MAB1158" s="21"/>
      <c r="MAC1158" s="36"/>
      <c r="MAD1158" s="23"/>
      <c r="MAE1158" s="38"/>
      <c r="MAF1158" s="21"/>
      <c r="MAG1158" s="24"/>
      <c r="MAH1158" s="25"/>
      <c r="MAI1158" s="35"/>
      <c r="MAJ1158" s="19"/>
      <c r="MAK1158" s="20"/>
      <c r="MAL1158" s="21"/>
      <c r="MAM1158" s="21"/>
      <c r="MAN1158" s="36"/>
      <c r="MAO1158" s="23"/>
      <c r="MAP1158" s="38"/>
      <c r="MAQ1158" s="21"/>
      <c r="MAR1158" s="24"/>
      <c r="MAS1158" s="25"/>
      <c r="MAT1158" s="35"/>
      <c r="MAU1158" s="19"/>
      <c r="MAV1158" s="20"/>
      <c r="MAW1158" s="21"/>
      <c r="MAX1158" s="21"/>
      <c r="MAY1158" s="36"/>
      <c r="MAZ1158" s="23"/>
      <c r="MBA1158" s="38"/>
      <c r="MBB1158" s="21"/>
      <c r="MBC1158" s="24"/>
      <c r="MBD1158" s="25"/>
      <c r="MBE1158" s="35"/>
      <c r="MBF1158" s="19"/>
      <c r="MBG1158" s="20"/>
      <c r="MBH1158" s="21"/>
      <c r="MBI1158" s="21"/>
      <c r="MBJ1158" s="36"/>
      <c r="MBK1158" s="23"/>
      <c r="MBL1158" s="38"/>
      <c r="MBM1158" s="21"/>
      <c r="MBN1158" s="24"/>
      <c r="MBO1158" s="25"/>
      <c r="MBP1158" s="35"/>
      <c r="MBQ1158" s="19"/>
      <c r="MBR1158" s="20"/>
      <c r="MBS1158" s="21"/>
      <c r="MBT1158" s="21"/>
      <c r="MBU1158" s="36"/>
      <c r="MBV1158" s="23"/>
      <c r="MBW1158" s="38"/>
      <c r="MBX1158" s="21"/>
      <c r="MBY1158" s="24"/>
      <c r="MBZ1158" s="25"/>
      <c r="MCA1158" s="35"/>
      <c r="MCB1158" s="19"/>
      <c r="MCC1158" s="20"/>
      <c r="MCD1158" s="21"/>
      <c r="MCE1158" s="21"/>
      <c r="MCF1158" s="36"/>
      <c r="MCG1158" s="23"/>
      <c r="MCH1158" s="38"/>
      <c r="MCI1158" s="21"/>
      <c r="MCJ1158" s="24"/>
      <c r="MCK1158" s="25"/>
      <c r="MCL1158" s="35"/>
      <c r="MCM1158" s="19"/>
      <c r="MCN1158" s="20"/>
      <c r="MCO1158" s="21"/>
      <c r="MCP1158" s="21"/>
      <c r="MCQ1158" s="36"/>
      <c r="MCR1158" s="23"/>
      <c r="MCS1158" s="38"/>
      <c r="MCT1158" s="21"/>
      <c r="MCU1158" s="24"/>
      <c r="MCV1158" s="25"/>
      <c r="MCW1158" s="35"/>
      <c r="MCX1158" s="19"/>
      <c r="MCY1158" s="20"/>
      <c r="MCZ1158" s="21"/>
      <c r="MDA1158" s="21"/>
      <c r="MDB1158" s="36"/>
      <c r="MDC1158" s="23"/>
      <c r="MDD1158" s="38"/>
      <c r="MDE1158" s="21"/>
      <c r="MDF1158" s="24"/>
      <c r="MDG1158" s="25"/>
      <c r="MDH1158" s="35"/>
      <c r="MDI1158" s="19"/>
      <c r="MDJ1158" s="20"/>
      <c r="MDK1158" s="21"/>
      <c r="MDL1158" s="21"/>
      <c r="MDM1158" s="36"/>
      <c r="MDN1158" s="23"/>
      <c r="MDO1158" s="38"/>
      <c r="MDP1158" s="21"/>
      <c r="MDQ1158" s="24"/>
      <c r="MDR1158" s="25"/>
      <c r="MDS1158" s="35"/>
      <c r="MDT1158" s="19"/>
      <c r="MDU1158" s="20"/>
      <c r="MDV1158" s="21"/>
      <c r="MDW1158" s="21"/>
      <c r="MDX1158" s="36"/>
      <c r="MDY1158" s="23"/>
      <c r="MDZ1158" s="38"/>
      <c r="MEA1158" s="21"/>
      <c r="MEB1158" s="24"/>
      <c r="MEC1158" s="25"/>
      <c r="MED1158" s="35"/>
      <c r="MEE1158" s="19"/>
      <c r="MEF1158" s="20"/>
      <c r="MEG1158" s="21"/>
      <c r="MEH1158" s="21"/>
      <c r="MEI1158" s="36"/>
      <c r="MEJ1158" s="23"/>
      <c r="MEK1158" s="38"/>
      <c r="MEL1158" s="21"/>
      <c r="MEM1158" s="24"/>
      <c r="MEN1158" s="25"/>
      <c r="MEO1158" s="35"/>
      <c r="MEP1158" s="19"/>
      <c r="MEQ1158" s="20"/>
      <c r="MER1158" s="21"/>
      <c r="MES1158" s="21"/>
      <c r="MET1158" s="36"/>
      <c r="MEU1158" s="23"/>
      <c r="MEV1158" s="38"/>
      <c r="MEW1158" s="21"/>
      <c r="MEX1158" s="24"/>
      <c r="MEY1158" s="25"/>
      <c r="MEZ1158" s="35"/>
      <c r="MFA1158" s="19"/>
      <c r="MFB1158" s="20"/>
      <c r="MFC1158" s="21"/>
      <c r="MFD1158" s="21"/>
      <c r="MFE1158" s="36"/>
      <c r="MFF1158" s="23"/>
      <c r="MFG1158" s="38"/>
      <c r="MFH1158" s="21"/>
      <c r="MFI1158" s="24"/>
      <c r="MFJ1158" s="25"/>
      <c r="MFK1158" s="35"/>
      <c r="MFL1158" s="19"/>
      <c r="MFM1158" s="20"/>
      <c r="MFN1158" s="21"/>
      <c r="MFO1158" s="21"/>
      <c r="MFP1158" s="36"/>
      <c r="MFQ1158" s="23"/>
      <c r="MFR1158" s="38"/>
      <c r="MFS1158" s="21"/>
      <c r="MFT1158" s="24"/>
      <c r="MFU1158" s="25"/>
      <c r="MFV1158" s="35"/>
      <c r="MFW1158" s="19"/>
      <c r="MFX1158" s="20"/>
      <c r="MFY1158" s="21"/>
      <c r="MFZ1158" s="21"/>
      <c r="MGA1158" s="36"/>
      <c r="MGB1158" s="23"/>
      <c r="MGC1158" s="38"/>
      <c r="MGD1158" s="21"/>
      <c r="MGE1158" s="24"/>
      <c r="MGF1158" s="25"/>
      <c r="MGG1158" s="35"/>
      <c r="MGH1158" s="19"/>
      <c r="MGI1158" s="20"/>
      <c r="MGJ1158" s="21"/>
      <c r="MGK1158" s="21"/>
      <c r="MGL1158" s="36"/>
      <c r="MGM1158" s="23"/>
      <c r="MGN1158" s="38"/>
      <c r="MGO1158" s="21"/>
      <c r="MGP1158" s="24"/>
      <c r="MGQ1158" s="25"/>
      <c r="MGR1158" s="35"/>
      <c r="MGS1158" s="19"/>
      <c r="MGT1158" s="20"/>
      <c r="MGU1158" s="21"/>
      <c r="MGV1158" s="21"/>
      <c r="MGW1158" s="36"/>
      <c r="MGX1158" s="23"/>
      <c r="MGY1158" s="38"/>
      <c r="MGZ1158" s="21"/>
      <c r="MHA1158" s="24"/>
      <c r="MHB1158" s="25"/>
      <c r="MHC1158" s="35"/>
      <c r="MHD1158" s="19"/>
      <c r="MHE1158" s="20"/>
      <c r="MHF1158" s="21"/>
      <c r="MHG1158" s="21"/>
      <c r="MHH1158" s="36"/>
      <c r="MHI1158" s="23"/>
      <c r="MHJ1158" s="38"/>
      <c r="MHK1158" s="21"/>
      <c r="MHL1158" s="24"/>
      <c r="MHM1158" s="25"/>
      <c r="MHN1158" s="35"/>
      <c r="MHO1158" s="19"/>
      <c r="MHP1158" s="20"/>
      <c r="MHQ1158" s="21"/>
      <c r="MHR1158" s="21"/>
      <c r="MHS1158" s="36"/>
      <c r="MHT1158" s="23"/>
      <c r="MHU1158" s="38"/>
      <c r="MHV1158" s="21"/>
      <c r="MHW1158" s="24"/>
      <c r="MHX1158" s="25"/>
      <c r="MHY1158" s="35"/>
      <c r="MHZ1158" s="19"/>
      <c r="MIA1158" s="20"/>
      <c r="MIB1158" s="21"/>
      <c r="MIC1158" s="21"/>
      <c r="MID1158" s="36"/>
      <c r="MIE1158" s="23"/>
      <c r="MIF1158" s="38"/>
      <c r="MIG1158" s="21"/>
      <c r="MIH1158" s="24"/>
      <c r="MII1158" s="25"/>
      <c r="MIJ1158" s="35"/>
      <c r="MIK1158" s="19"/>
      <c r="MIL1158" s="20"/>
      <c r="MIM1158" s="21"/>
      <c r="MIN1158" s="21"/>
      <c r="MIO1158" s="36"/>
      <c r="MIP1158" s="23"/>
      <c r="MIQ1158" s="38"/>
      <c r="MIR1158" s="21"/>
      <c r="MIS1158" s="24"/>
      <c r="MIT1158" s="25"/>
      <c r="MIU1158" s="35"/>
      <c r="MIV1158" s="19"/>
      <c r="MIW1158" s="20"/>
      <c r="MIX1158" s="21"/>
      <c r="MIY1158" s="21"/>
      <c r="MIZ1158" s="36"/>
      <c r="MJA1158" s="23"/>
      <c r="MJB1158" s="38"/>
      <c r="MJC1158" s="21"/>
      <c r="MJD1158" s="24"/>
      <c r="MJE1158" s="25"/>
      <c r="MJF1158" s="35"/>
      <c r="MJG1158" s="19"/>
      <c r="MJH1158" s="20"/>
      <c r="MJI1158" s="21"/>
      <c r="MJJ1158" s="21"/>
      <c r="MJK1158" s="36"/>
      <c r="MJL1158" s="23"/>
      <c r="MJM1158" s="38"/>
      <c r="MJN1158" s="21"/>
      <c r="MJO1158" s="24"/>
      <c r="MJP1158" s="25"/>
      <c r="MJQ1158" s="35"/>
      <c r="MJR1158" s="19"/>
      <c r="MJS1158" s="20"/>
      <c r="MJT1158" s="21"/>
      <c r="MJU1158" s="21"/>
      <c r="MJV1158" s="36"/>
      <c r="MJW1158" s="23"/>
      <c r="MJX1158" s="38"/>
      <c r="MJY1158" s="21"/>
      <c r="MJZ1158" s="24"/>
      <c r="MKA1158" s="25"/>
      <c r="MKB1158" s="35"/>
      <c r="MKC1158" s="19"/>
      <c r="MKD1158" s="20"/>
      <c r="MKE1158" s="21"/>
      <c r="MKF1158" s="21"/>
      <c r="MKG1158" s="36"/>
      <c r="MKH1158" s="23"/>
      <c r="MKI1158" s="38"/>
      <c r="MKJ1158" s="21"/>
      <c r="MKK1158" s="24"/>
      <c r="MKL1158" s="25"/>
      <c r="MKM1158" s="35"/>
      <c r="MKN1158" s="19"/>
      <c r="MKO1158" s="20"/>
      <c r="MKP1158" s="21"/>
      <c r="MKQ1158" s="21"/>
      <c r="MKR1158" s="36"/>
      <c r="MKS1158" s="23"/>
      <c r="MKT1158" s="38"/>
      <c r="MKU1158" s="21"/>
      <c r="MKV1158" s="24"/>
      <c r="MKW1158" s="25"/>
      <c r="MKX1158" s="35"/>
      <c r="MKY1158" s="19"/>
      <c r="MKZ1158" s="20"/>
      <c r="MLA1158" s="21"/>
      <c r="MLB1158" s="21"/>
      <c r="MLC1158" s="36"/>
      <c r="MLD1158" s="23"/>
      <c r="MLE1158" s="38"/>
      <c r="MLF1158" s="21"/>
      <c r="MLG1158" s="24"/>
      <c r="MLH1158" s="25"/>
      <c r="MLI1158" s="35"/>
      <c r="MLJ1158" s="19"/>
      <c r="MLK1158" s="20"/>
      <c r="MLL1158" s="21"/>
      <c r="MLM1158" s="21"/>
      <c r="MLN1158" s="36"/>
      <c r="MLO1158" s="23"/>
      <c r="MLP1158" s="38"/>
      <c r="MLQ1158" s="21"/>
      <c r="MLR1158" s="24"/>
      <c r="MLS1158" s="25"/>
      <c r="MLT1158" s="35"/>
      <c r="MLU1158" s="19"/>
      <c r="MLV1158" s="20"/>
      <c r="MLW1158" s="21"/>
      <c r="MLX1158" s="21"/>
      <c r="MLY1158" s="36"/>
      <c r="MLZ1158" s="23"/>
      <c r="MMA1158" s="38"/>
      <c r="MMB1158" s="21"/>
      <c r="MMC1158" s="24"/>
      <c r="MMD1158" s="25"/>
      <c r="MME1158" s="35"/>
      <c r="MMF1158" s="19"/>
      <c r="MMG1158" s="20"/>
      <c r="MMH1158" s="21"/>
      <c r="MMI1158" s="21"/>
      <c r="MMJ1158" s="36"/>
      <c r="MMK1158" s="23"/>
      <c r="MML1158" s="38"/>
      <c r="MMM1158" s="21"/>
      <c r="MMN1158" s="24"/>
      <c r="MMO1158" s="25"/>
      <c r="MMP1158" s="35"/>
      <c r="MMQ1158" s="19"/>
      <c r="MMR1158" s="20"/>
      <c r="MMS1158" s="21"/>
      <c r="MMT1158" s="21"/>
      <c r="MMU1158" s="36"/>
      <c r="MMV1158" s="23"/>
      <c r="MMW1158" s="38"/>
      <c r="MMX1158" s="21"/>
      <c r="MMY1158" s="24"/>
      <c r="MMZ1158" s="25"/>
      <c r="MNA1158" s="35"/>
      <c r="MNB1158" s="19"/>
      <c r="MNC1158" s="20"/>
      <c r="MND1158" s="21"/>
      <c r="MNE1158" s="21"/>
      <c r="MNF1158" s="36"/>
      <c r="MNG1158" s="23"/>
      <c r="MNH1158" s="38"/>
      <c r="MNI1158" s="21"/>
      <c r="MNJ1158" s="24"/>
      <c r="MNK1158" s="25"/>
      <c r="MNL1158" s="35"/>
      <c r="MNM1158" s="19"/>
      <c r="MNN1158" s="20"/>
      <c r="MNO1158" s="21"/>
      <c r="MNP1158" s="21"/>
      <c r="MNQ1158" s="36"/>
      <c r="MNR1158" s="23"/>
      <c r="MNS1158" s="38"/>
      <c r="MNT1158" s="21"/>
      <c r="MNU1158" s="24"/>
      <c r="MNV1158" s="25"/>
      <c r="MNW1158" s="35"/>
      <c r="MNX1158" s="19"/>
      <c r="MNY1158" s="20"/>
      <c r="MNZ1158" s="21"/>
      <c r="MOA1158" s="21"/>
      <c r="MOB1158" s="36"/>
      <c r="MOC1158" s="23"/>
      <c r="MOD1158" s="38"/>
      <c r="MOE1158" s="21"/>
      <c r="MOF1158" s="24"/>
      <c r="MOG1158" s="25"/>
      <c r="MOH1158" s="35"/>
      <c r="MOI1158" s="19"/>
      <c r="MOJ1158" s="20"/>
      <c r="MOK1158" s="21"/>
      <c r="MOL1158" s="21"/>
      <c r="MOM1158" s="36"/>
      <c r="MON1158" s="23"/>
      <c r="MOO1158" s="38"/>
      <c r="MOP1158" s="21"/>
      <c r="MOQ1158" s="24"/>
      <c r="MOR1158" s="25"/>
      <c r="MOS1158" s="35"/>
      <c r="MOT1158" s="19"/>
      <c r="MOU1158" s="20"/>
      <c r="MOV1158" s="21"/>
      <c r="MOW1158" s="21"/>
      <c r="MOX1158" s="36"/>
      <c r="MOY1158" s="23"/>
      <c r="MOZ1158" s="38"/>
      <c r="MPA1158" s="21"/>
      <c r="MPB1158" s="24"/>
      <c r="MPC1158" s="25"/>
      <c r="MPD1158" s="35"/>
      <c r="MPE1158" s="19"/>
      <c r="MPF1158" s="20"/>
      <c r="MPG1158" s="21"/>
      <c r="MPH1158" s="21"/>
      <c r="MPI1158" s="36"/>
      <c r="MPJ1158" s="23"/>
      <c r="MPK1158" s="38"/>
      <c r="MPL1158" s="21"/>
      <c r="MPM1158" s="24"/>
      <c r="MPN1158" s="25"/>
      <c r="MPO1158" s="35"/>
      <c r="MPP1158" s="19"/>
      <c r="MPQ1158" s="20"/>
      <c r="MPR1158" s="21"/>
      <c r="MPS1158" s="21"/>
      <c r="MPT1158" s="36"/>
      <c r="MPU1158" s="23"/>
      <c r="MPV1158" s="38"/>
      <c r="MPW1158" s="21"/>
      <c r="MPX1158" s="24"/>
      <c r="MPY1158" s="25"/>
      <c r="MPZ1158" s="35"/>
      <c r="MQA1158" s="19"/>
      <c r="MQB1158" s="20"/>
      <c r="MQC1158" s="21"/>
      <c r="MQD1158" s="21"/>
      <c r="MQE1158" s="36"/>
      <c r="MQF1158" s="23"/>
      <c r="MQG1158" s="38"/>
      <c r="MQH1158" s="21"/>
      <c r="MQI1158" s="24"/>
      <c r="MQJ1158" s="25"/>
      <c r="MQK1158" s="35"/>
      <c r="MQL1158" s="19"/>
      <c r="MQM1158" s="20"/>
      <c r="MQN1158" s="21"/>
      <c r="MQO1158" s="21"/>
      <c r="MQP1158" s="36"/>
      <c r="MQQ1158" s="23"/>
      <c r="MQR1158" s="38"/>
      <c r="MQS1158" s="21"/>
      <c r="MQT1158" s="24"/>
      <c r="MQU1158" s="25"/>
      <c r="MQV1158" s="35"/>
      <c r="MQW1158" s="19"/>
      <c r="MQX1158" s="20"/>
      <c r="MQY1158" s="21"/>
      <c r="MQZ1158" s="21"/>
      <c r="MRA1158" s="36"/>
      <c r="MRB1158" s="23"/>
      <c r="MRC1158" s="38"/>
      <c r="MRD1158" s="21"/>
      <c r="MRE1158" s="24"/>
      <c r="MRF1158" s="25"/>
      <c r="MRG1158" s="35"/>
      <c r="MRH1158" s="19"/>
      <c r="MRI1158" s="20"/>
      <c r="MRJ1158" s="21"/>
      <c r="MRK1158" s="21"/>
      <c r="MRL1158" s="36"/>
      <c r="MRM1158" s="23"/>
      <c r="MRN1158" s="38"/>
      <c r="MRO1158" s="21"/>
      <c r="MRP1158" s="24"/>
      <c r="MRQ1158" s="25"/>
      <c r="MRR1158" s="35"/>
      <c r="MRS1158" s="19"/>
      <c r="MRT1158" s="20"/>
      <c r="MRU1158" s="21"/>
      <c r="MRV1158" s="21"/>
      <c r="MRW1158" s="36"/>
      <c r="MRX1158" s="23"/>
      <c r="MRY1158" s="38"/>
      <c r="MRZ1158" s="21"/>
      <c r="MSA1158" s="24"/>
      <c r="MSB1158" s="25"/>
      <c r="MSC1158" s="35"/>
      <c r="MSD1158" s="19"/>
      <c r="MSE1158" s="20"/>
      <c r="MSF1158" s="21"/>
      <c r="MSG1158" s="21"/>
      <c r="MSH1158" s="36"/>
      <c r="MSI1158" s="23"/>
      <c r="MSJ1158" s="38"/>
      <c r="MSK1158" s="21"/>
      <c r="MSL1158" s="24"/>
      <c r="MSM1158" s="25"/>
      <c r="MSN1158" s="35"/>
      <c r="MSO1158" s="19"/>
      <c r="MSP1158" s="20"/>
      <c r="MSQ1158" s="21"/>
      <c r="MSR1158" s="21"/>
      <c r="MSS1158" s="36"/>
      <c r="MST1158" s="23"/>
      <c r="MSU1158" s="38"/>
      <c r="MSV1158" s="21"/>
      <c r="MSW1158" s="24"/>
      <c r="MSX1158" s="25"/>
      <c r="MSY1158" s="35"/>
      <c r="MSZ1158" s="19"/>
      <c r="MTA1158" s="20"/>
      <c r="MTB1158" s="21"/>
      <c r="MTC1158" s="21"/>
      <c r="MTD1158" s="36"/>
      <c r="MTE1158" s="23"/>
      <c r="MTF1158" s="38"/>
      <c r="MTG1158" s="21"/>
      <c r="MTH1158" s="24"/>
      <c r="MTI1158" s="25"/>
      <c r="MTJ1158" s="35"/>
      <c r="MTK1158" s="19"/>
      <c r="MTL1158" s="20"/>
      <c r="MTM1158" s="21"/>
      <c r="MTN1158" s="21"/>
      <c r="MTO1158" s="36"/>
      <c r="MTP1158" s="23"/>
      <c r="MTQ1158" s="38"/>
      <c r="MTR1158" s="21"/>
      <c r="MTS1158" s="24"/>
      <c r="MTT1158" s="25"/>
      <c r="MTU1158" s="35"/>
      <c r="MTV1158" s="19"/>
      <c r="MTW1158" s="20"/>
      <c r="MTX1158" s="21"/>
      <c r="MTY1158" s="21"/>
      <c r="MTZ1158" s="36"/>
      <c r="MUA1158" s="23"/>
      <c r="MUB1158" s="38"/>
      <c r="MUC1158" s="21"/>
      <c r="MUD1158" s="24"/>
      <c r="MUE1158" s="25"/>
      <c r="MUF1158" s="35"/>
      <c r="MUG1158" s="19"/>
      <c r="MUH1158" s="20"/>
      <c r="MUI1158" s="21"/>
      <c r="MUJ1158" s="21"/>
      <c r="MUK1158" s="36"/>
      <c r="MUL1158" s="23"/>
      <c r="MUM1158" s="38"/>
      <c r="MUN1158" s="21"/>
      <c r="MUO1158" s="24"/>
      <c r="MUP1158" s="25"/>
      <c r="MUQ1158" s="35"/>
      <c r="MUR1158" s="19"/>
      <c r="MUS1158" s="20"/>
      <c r="MUT1158" s="21"/>
      <c r="MUU1158" s="21"/>
      <c r="MUV1158" s="36"/>
      <c r="MUW1158" s="23"/>
      <c r="MUX1158" s="38"/>
      <c r="MUY1158" s="21"/>
      <c r="MUZ1158" s="24"/>
      <c r="MVA1158" s="25"/>
      <c r="MVB1158" s="35"/>
      <c r="MVC1158" s="19"/>
      <c r="MVD1158" s="20"/>
      <c r="MVE1158" s="21"/>
      <c r="MVF1158" s="21"/>
      <c r="MVG1158" s="36"/>
      <c r="MVH1158" s="23"/>
      <c r="MVI1158" s="38"/>
      <c r="MVJ1158" s="21"/>
      <c r="MVK1158" s="24"/>
      <c r="MVL1158" s="25"/>
      <c r="MVM1158" s="35"/>
      <c r="MVN1158" s="19"/>
      <c r="MVO1158" s="20"/>
      <c r="MVP1158" s="21"/>
      <c r="MVQ1158" s="21"/>
      <c r="MVR1158" s="36"/>
      <c r="MVS1158" s="23"/>
      <c r="MVT1158" s="38"/>
      <c r="MVU1158" s="21"/>
      <c r="MVV1158" s="24"/>
      <c r="MVW1158" s="25"/>
      <c r="MVX1158" s="35"/>
      <c r="MVY1158" s="19"/>
      <c r="MVZ1158" s="20"/>
      <c r="MWA1158" s="21"/>
      <c r="MWB1158" s="21"/>
      <c r="MWC1158" s="36"/>
      <c r="MWD1158" s="23"/>
      <c r="MWE1158" s="38"/>
      <c r="MWF1158" s="21"/>
      <c r="MWG1158" s="24"/>
      <c r="MWH1158" s="25"/>
      <c r="MWI1158" s="35"/>
      <c r="MWJ1158" s="19"/>
      <c r="MWK1158" s="20"/>
      <c r="MWL1158" s="21"/>
      <c r="MWM1158" s="21"/>
      <c r="MWN1158" s="36"/>
      <c r="MWO1158" s="23"/>
      <c r="MWP1158" s="38"/>
      <c r="MWQ1158" s="21"/>
      <c r="MWR1158" s="24"/>
      <c r="MWS1158" s="25"/>
      <c r="MWT1158" s="35"/>
      <c r="MWU1158" s="19"/>
      <c r="MWV1158" s="20"/>
      <c r="MWW1158" s="21"/>
      <c r="MWX1158" s="21"/>
      <c r="MWY1158" s="36"/>
      <c r="MWZ1158" s="23"/>
      <c r="MXA1158" s="38"/>
      <c r="MXB1158" s="21"/>
      <c r="MXC1158" s="24"/>
      <c r="MXD1158" s="25"/>
      <c r="MXE1158" s="35"/>
      <c r="MXF1158" s="19"/>
      <c r="MXG1158" s="20"/>
      <c r="MXH1158" s="21"/>
      <c r="MXI1158" s="21"/>
      <c r="MXJ1158" s="36"/>
      <c r="MXK1158" s="23"/>
      <c r="MXL1158" s="38"/>
      <c r="MXM1158" s="21"/>
      <c r="MXN1158" s="24"/>
      <c r="MXO1158" s="25"/>
      <c r="MXP1158" s="35"/>
      <c r="MXQ1158" s="19"/>
      <c r="MXR1158" s="20"/>
      <c r="MXS1158" s="21"/>
      <c r="MXT1158" s="21"/>
      <c r="MXU1158" s="36"/>
      <c r="MXV1158" s="23"/>
      <c r="MXW1158" s="38"/>
      <c r="MXX1158" s="21"/>
      <c r="MXY1158" s="24"/>
      <c r="MXZ1158" s="25"/>
      <c r="MYA1158" s="35"/>
      <c r="MYB1158" s="19"/>
      <c r="MYC1158" s="20"/>
      <c r="MYD1158" s="21"/>
      <c r="MYE1158" s="21"/>
      <c r="MYF1158" s="36"/>
      <c r="MYG1158" s="23"/>
      <c r="MYH1158" s="38"/>
      <c r="MYI1158" s="21"/>
      <c r="MYJ1158" s="24"/>
      <c r="MYK1158" s="25"/>
      <c r="MYL1158" s="35"/>
      <c r="MYM1158" s="19"/>
      <c r="MYN1158" s="20"/>
      <c r="MYO1158" s="21"/>
      <c r="MYP1158" s="21"/>
      <c r="MYQ1158" s="36"/>
      <c r="MYR1158" s="23"/>
      <c r="MYS1158" s="38"/>
      <c r="MYT1158" s="21"/>
      <c r="MYU1158" s="24"/>
      <c r="MYV1158" s="25"/>
      <c r="MYW1158" s="35"/>
      <c r="MYX1158" s="19"/>
      <c r="MYY1158" s="20"/>
      <c r="MYZ1158" s="21"/>
      <c r="MZA1158" s="21"/>
      <c r="MZB1158" s="36"/>
      <c r="MZC1158" s="23"/>
      <c r="MZD1158" s="38"/>
      <c r="MZE1158" s="21"/>
      <c r="MZF1158" s="24"/>
      <c r="MZG1158" s="25"/>
      <c r="MZH1158" s="35"/>
      <c r="MZI1158" s="19"/>
      <c r="MZJ1158" s="20"/>
      <c r="MZK1158" s="21"/>
      <c r="MZL1158" s="21"/>
      <c r="MZM1158" s="36"/>
      <c r="MZN1158" s="23"/>
      <c r="MZO1158" s="38"/>
      <c r="MZP1158" s="21"/>
      <c r="MZQ1158" s="24"/>
      <c r="MZR1158" s="25"/>
      <c r="MZS1158" s="35"/>
      <c r="MZT1158" s="19"/>
      <c r="MZU1158" s="20"/>
      <c r="MZV1158" s="21"/>
      <c r="MZW1158" s="21"/>
      <c r="MZX1158" s="36"/>
      <c r="MZY1158" s="23"/>
      <c r="MZZ1158" s="38"/>
      <c r="NAA1158" s="21"/>
      <c r="NAB1158" s="24"/>
      <c r="NAC1158" s="25"/>
      <c r="NAD1158" s="35"/>
      <c r="NAE1158" s="19"/>
      <c r="NAF1158" s="20"/>
      <c r="NAG1158" s="21"/>
      <c r="NAH1158" s="21"/>
      <c r="NAI1158" s="36"/>
      <c r="NAJ1158" s="23"/>
      <c r="NAK1158" s="38"/>
      <c r="NAL1158" s="21"/>
      <c r="NAM1158" s="24"/>
      <c r="NAN1158" s="25"/>
      <c r="NAO1158" s="35"/>
      <c r="NAP1158" s="19"/>
      <c r="NAQ1158" s="20"/>
      <c r="NAR1158" s="21"/>
      <c r="NAS1158" s="21"/>
      <c r="NAT1158" s="36"/>
      <c r="NAU1158" s="23"/>
      <c r="NAV1158" s="38"/>
      <c r="NAW1158" s="21"/>
      <c r="NAX1158" s="24"/>
      <c r="NAY1158" s="25"/>
      <c r="NAZ1158" s="35"/>
      <c r="NBA1158" s="19"/>
      <c r="NBB1158" s="20"/>
      <c r="NBC1158" s="21"/>
      <c r="NBD1158" s="21"/>
      <c r="NBE1158" s="36"/>
      <c r="NBF1158" s="23"/>
      <c r="NBG1158" s="38"/>
      <c r="NBH1158" s="21"/>
      <c r="NBI1158" s="24"/>
      <c r="NBJ1158" s="25"/>
      <c r="NBK1158" s="35"/>
      <c r="NBL1158" s="19"/>
      <c r="NBM1158" s="20"/>
      <c r="NBN1158" s="21"/>
      <c r="NBO1158" s="21"/>
      <c r="NBP1158" s="36"/>
      <c r="NBQ1158" s="23"/>
      <c r="NBR1158" s="38"/>
      <c r="NBS1158" s="21"/>
      <c r="NBT1158" s="24"/>
      <c r="NBU1158" s="25"/>
      <c r="NBV1158" s="35"/>
      <c r="NBW1158" s="19"/>
      <c r="NBX1158" s="20"/>
      <c r="NBY1158" s="21"/>
      <c r="NBZ1158" s="21"/>
      <c r="NCA1158" s="36"/>
      <c r="NCB1158" s="23"/>
      <c r="NCC1158" s="38"/>
      <c r="NCD1158" s="21"/>
      <c r="NCE1158" s="24"/>
      <c r="NCF1158" s="25"/>
      <c r="NCG1158" s="35"/>
      <c r="NCH1158" s="19"/>
      <c r="NCI1158" s="20"/>
      <c r="NCJ1158" s="21"/>
      <c r="NCK1158" s="21"/>
      <c r="NCL1158" s="36"/>
      <c r="NCM1158" s="23"/>
      <c r="NCN1158" s="38"/>
      <c r="NCO1158" s="21"/>
      <c r="NCP1158" s="24"/>
      <c r="NCQ1158" s="25"/>
      <c r="NCR1158" s="35"/>
      <c r="NCS1158" s="19"/>
      <c r="NCT1158" s="20"/>
      <c r="NCU1158" s="21"/>
      <c r="NCV1158" s="21"/>
      <c r="NCW1158" s="36"/>
      <c r="NCX1158" s="23"/>
      <c r="NCY1158" s="38"/>
      <c r="NCZ1158" s="21"/>
      <c r="NDA1158" s="24"/>
      <c r="NDB1158" s="25"/>
      <c r="NDC1158" s="35"/>
      <c r="NDD1158" s="19"/>
      <c r="NDE1158" s="20"/>
      <c r="NDF1158" s="21"/>
      <c r="NDG1158" s="21"/>
      <c r="NDH1158" s="36"/>
      <c r="NDI1158" s="23"/>
      <c r="NDJ1158" s="38"/>
      <c r="NDK1158" s="21"/>
      <c r="NDL1158" s="24"/>
      <c r="NDM1158" s="25"/>
      <c r="NDN1158" s="35"/>
      <c r="NDO1158" s="19"/>
      <c r="NDP1158" s="20"/>
      <c r="NDQ1158" s="21"/>
      <c r="NDR1158" s="21"/>
      <c r="NDS1158" s="36"/>
      <c r="NDT1158" s="23"/>
      <c r="NDU1158" s="38"/>
      <c r="NDV1158" s="21"/>
      <c r="NDW1158" s="24"/>
      <c r="NDX1158" s="25"/>
      <c r="NDY1158" s="35"/>
      <c r="NDZ1158" s="19"/>
      <c r="NEA1158" s="20"/>
      <c r="NEB1158" s="21"/>
      <c r="NEC1158" s="21"/>
      <c r="NED1158" s="36"/>
      <c r="NEE1158" s="23"/>
      <c r="NEF1158" s="38"/>
      <c r="NEG1158" s="21"/>
      <c r="NEH1158" s="24"/>
      <c r="NEI1158" s="25"/>
      <c r="NEJ1158" s="35"/>
      <c r="NEK1158" s="19"/>
      <c r="NEL1158" s="20"/>
      <c r="NEM1158" s="21"/>
      <c r="NEN1158" s="21"/>
      <c r="NEO1158" s="36"/>
      <c r="NEP1158" s="23"/>
      <c r="NEQ1158" s="38"/>
      <c r="NER1158" s="21"/>
      <c r="NES1158" s="24"/>
      <c r="NET1158" s="25"/>
      <c r="NEU1158" s="35"/>
      <c r="NEV1158" s="19"/>
      <c r="NEW1158" s="20"/>
      <c r="NEX1158" s="21"/>
      <c r="NEY1158" s="21"/>
      <c r="NEZ1158" s="36"/>
      <c r="NFA1158" s="23"/>
      <c r="NFB1158" s="38"/>
      <c r="NFC1158" s="21"/>
      <c r="NFD1158" s="24"/>
      <c r="NFE1158" s="25"/>
      <c r="NFF1158" s="35"/>
      <c r="NFG1158" s="19"/>
      <c r="NFH1158" s="20"/>
      <c r="NFI1158" s="21"/>
      <c r="NFJ1158" s="21"/>
      <c r="NFK1158" s="36"/>
      <c r="NFL1158" s="23"/>
      <c r="NFM1158" s="38"/>
      <c r="NFN1158" s="21"/>
      <c r="NFO1158" s="24"/>
      <c r="NFP1158" s="25"/>
      <c r="NFQ1158" s="35"/>
      <c r="NFR1158" s="19"/>
      <c r="NFS1158" s="20"/>
      <c r="NFT1158" s="21"/>
      <c r="NFU1158" s="21"/>
      <c r="NFV1158" s="36"/>
      <c r="NFW1158" s="23"/>
      <c r="NFX1158" s="38"/>
      <c r="NFY1158" s="21"/>
      <c r="NFZ1158" s="24"/>
      <c r="NGA1158" s="25"/>
      <c r="NGB1158" s="35"/>
      <c r="NGC1158" s="19"/>
      <c r="NGD1158" s="20"/>
      <c r="NGE1158" s="21"/>
      <c r="NGF1158" s="21"/>
      <c r="NGG1158" s="36"/>
      <c r="NGH1158" s="23"/>
      <c r="NGI1158" s="38"/>
      <c r="NGJ1158" s="21"/>
      <c r="NGK1158" s="24"/>
      <c r="NGL1158" s="25"/>
      <c r="NGM1158" s="35"/>
      <c r="NGN1158" s="19"/>
      <c r="NGO1158" s="20"/>
      <c r="NGP1158" s="21"/>
      <c r="NGQ1158" s="21"/>
      <c r="NGR1158" s="36"/>
      <c r="NGS1158" s="23"/>
      <c r="NGT1158" s="38"/>
      <c r="NGU1158" s="21"/>
      <c r="NGV1158" s="24"/>
      <c r="NGW1158" s="25"/>
      <c r="NGX1158" s="35"/>
      <c r="NGY1158" s="19"/>
      <c r="NGZ1158" s="20"/>
      <c r="NHA1158" s="21"/>
      <c r="NHB1158" s="21"/>
      <c r="NHC1158" s="36"/>
      <c r="NHD1158" s="23"/>
      <c r="NHE1158" s="38"/>
      <c r="NHF1158" s="21"/>
      <c r="NHG1158" s="24"/>
      <c r="NHH1158" s="25"/>
      <c r="NHI1158" s="35"/>
      <c r="NHJ1158" s="19"/>
      <c r="NHK1158" s="20"/>
      <c r="NHL1158" s="21"/>
      <c r="NHM1158" s="21"/>
      <c r="NHN1158" s="36"/>
      <c r="NHO1158" s="23"/>
      <c r="NHP1158" s="38"/>
      <c r="NHQ1158" s="21"/>
      <c r="NHR1158" s="24"/>
      <c r="NHS1158" s="25"/>
      <c r="NHT1158" s="35"/>
      <c r="NHU1158" s="19"/>
      <c r="NHV1158" s="20"/>
      <c r="NHW1158" s="21"/>
      <c r="NHX1158" s="21"/>
      <c r="NHY1158" s="36"/>
      <c r="NHZ1158" s="23"/>
      <c r="NIA1158" s="38"/>
      <c r="NIB1158" s="21"/>
      <c r="NIC1158" s="24"/>
      <c r="NID1158" s="25"/>
      <c r="NIE1158" s="35"/>
      <c r="NIF1158" s="19"/>
      <c r="NIG1158" s="20"/>
      <c r="NIH1158" s="21"/>
      <c r="NII1158" s="21"/>
      <c r="NIJ1158" s="36"/>
      <c r="NIK1158" s="23"/>
      <c r="NIL1158" s="38"/>
      <c r="NIM1158" s="21"/>
      <c r="NIN1158" s="24"/>
      <c r="NIO1158" s="25"/>
      <c r="NIP1158" s="35"/>
      <c r="NIQ1158" s="19"/>
      <c r="NIR1158" s="20"/>
      <c r="NIS1158" s="21"/>
      <c r="NIT1158" s="21"/>
      <c r="NIU1158" s="36"/>
      <c r="NIV1158" s="23"/>
      <c r="NIW1158" s="38"/>
      <c r="NIX1158" s="21"/>
      <c r="NIY1158" s="24"/>
      <c r="NIZ1158" s="25"/>
      <c r="NJA1158" s="35"/>
      <c r="NJB1158" s="19"/>
      <c r="NJC1158" s="20"/>
      <c r="NJD1158" s="21"/>
      <c r="NJE1158" s="21"/>
      <c r="NJF1158" s="36"/>
      <c r="NJG1158" s="23"/>
      <c r="NJH1158" s="38"/>
      <c r="NJI1158" s="21"/>
      <c r="NJJ1158" s="24"/>
      <c r="NJK1158" s="25"/>
      <c r="NJL1158" s="35"/>
      <c r="NJM1158" s="19"/>
      <c r="NJN1158" s="20"/>
      <c r="NJO1158" s="21"/>
      <c r="NJP1158" s="21"/>
      <c r="NJQ1158" s="36"/>
      <c r="NJR1158" s="23"/>
      <c r="NJS1158" s="38"/>
      <c r="NJT1158" s="21"/>
      <c r="NJU1158" s="24"/>
      <c r="NJV1158" s="25"/>
      <c r="NJW1158" s="35"/>
      <c r="NJX1158" s="19"/>
      <c r="NJY1158" s="20"/>
      <c r="NJZ1158" s="21"/>
      <c r="NKA1158" s="21"/>
      <c r="NKB1158" s="36"/>
      <c r="NKC1158" s="23"/>
      <c r="NKD1158" s="38"/>
      <c r="NKE1158" s="21"/>
      <c r="NKF1158" s="24"/>
      <c r="NKG1158" s="25"/>
      <c r="NKH1158" s="35"/>
      <c r="NKI1158" s="19"/>
      <c r="NKJ1158" s="20"/>
      <c r="NKK1158" s="21"/>
      <c r="NKL1158" s="21"/>
      <c r="NKM1158" s="36"/>
      <c r="NKN1158" s="23"/>
      <c r="NKO1158" s="38"/>
      <c r="NKP1158" s="21"/>
      <c r="NKQ1158" s="24"/>
      <c r="NKR1158" s="25"/>
      <c r="NKS1158" s="35"/>
      <c r="NKT1158" s="19"/>
      <c r="NKU1158" s="20"/>
      <c r="NKV1158" s="21"/>
      <c r="NKW1158" s="21"/>
      <c r="NKX1158" s="36"/>
      <c r="NKY1158" s="23"/>
      <c r="NKZ1158" s="38"/>
      <c r="NLA1158" s="21"/>
      <c r="NLB1158" s="24"/>
      <c r="NLC1158" s="25"/>
      <c r="NLD1158" s="35"/>
      <c r="NLE1158" s="19"/>
      <c r="NLF1158" s="20"/>
      <c r="NLG1158" s="21"/>
      <c r="NLH1158" s="21"/>
      <c r="NLI1158" s="36"/>
      <c r="NLJ1158" s="23"/>
      <c r="NLK1158" s="38"/>
      <c r="NLL1158" s="21"/>
      <c r="NLM1158" s="24"/>
      <c r="NLN1158" s="25"/>
      <c r="NLO1158" s="35"/>
      <c r="NLP1158" s="19"/>
      <c r="NLQ1158" s="20"/>
      <c r="NLR1158" s="21"/>
      <c r="NLS1158" s="21"/>
      <c r="NLT1158" s="36"/>
      <c r="NLU1158" s="23"/>
      <c r="NLV1158" s="38"/>
      <c r="NLW1158" s="21"/>
      <c r="NLX1158" s="24"/>
      <c r="NLY1158" s="25"/>
      <c r="NLZ1158" s="35"/>
      <c r="NMA1158" s="19"/>
      <c r="NMB1158" s="20"/>
      <c r="NMC1158" s="21"/>
      <c r="NMD1158" s="21"/>
      <c r="NME1158" s="36"/>
      <c r="NMF1158" s="23"/>
      <c r="NMG1158" s="38"/>
      <c r="NMH1158" s="21"/>
      <c r="NMI1158" s="24"/>
      <c r="NMJ1158" s="25"/>
      <c r="NMK1158" s="35"/>
      <c r="NML1158" s="19"/>
      <c r="NMM1158" s="20"/>
      <c r="NMN1158" s="21"/>
      <c r="NMO1158" s="21"/>
      <c r="NMP1158" s="36"/>
      <c r="NMQ1158" s="23"/>
      <c r="NMR1158" s="38"/>
      <c r="NMS1158" s="21"/>
      <c r="NMT1158" s="24"/>
      <c r="NMU1158" s="25"/>
      <c r="NMV1158" s="35"/>
      <c r="NMW1158" s="19"/>
      <c r="NMX1158" s="20"/>
      <c r="NMY1158" s="21"/>
      <c r="NMZ1158" s="21"/>
      <c r="NNA1158" s="36"/>
      <c r="NNB1158" s="23"/>
      <c r="NNC1158" s="38"/>
      <c r="NND1158" s="21"/>
      <c r="NNE1158" s="24"/>
      <c r="NNF1158" s="25"/>
      <c r="NNG1158" s="35"/>
      <c r="NNH1158" s="19"/>
      <c r="NNI1158" s="20"/>
      <c r="NNJ1158" s="21"/>
      <c r="NNK1158" s="21"/>
      <c r="NNL1158" s="36"/>
      <c r="NNM1158" s="23"/>
      <c r="NNN1158" s="38"/>
      <c r="NNO1158" s="21"/>
      <c r="NNP1158" s="24"/>
      <c r="NNQ1158" s="25"/>
      <c r="NNR1158" s="35"/>
      <c r="NNS1158" s="19"/>
      <c r="NNT1158" s="20"/>
      <c r="NNU1158" s="21"/>
      <c r="NNV1158" s="21"/>
      <c r="NNW1158" s="36"/>
      <c r="NNX1158" s="23"/>
      <c r="NNY1158" s="38"/>
      <c r="NNZ1158" s="21"/>
      <c r="NOA1158" s="24"/>
      <c r="NOB1158" s="25"/>
      <c r="NOC1158" s="35"/>
      <c r="NOD1158" s="19"/>
      <c r="NOE1158" s="20"/>
      <c r="NOF1158" s="21"/>
      <c r="NOG1158" s="21"/>
      <c r="NOH1158" s="36"/>
      <c r="NOI1158" s="23"/>
      <c r="NOJ1158" s="38"/>
      <c r="NOK1158" s="21"/>
      <c r="NOL1158" s="24"/>
      <c r="NOM1158" s="25"/>
      <c r="NON1158" s="35"/>
      <c r="NOO1158" s="19"/>
      <c r="NOP1158" s="20"/>
      <c r="NOQ1158" s="21"/>
      <c r="NOR1158" s="21"/>
      <c r="NOS1158" s="36"/>
      <c r="NOT1158" s="23"/>
      <c r="NOU1158" s="38"/>
      <c r="NOV1158" s="21"/>
      <c r="NOW1158" s="24"/>
      <c r="NOX1158" s="25"/>
      <c r="NOY1158" s="35"/>
      <c r="NOZ1158" s="19"/>
      <c r="NPA1158" s="20"/>
      <c r="NPB1158" s="21"/>
      <c r="NPC1158" s="21"/>
      <c r="NPD1158" s="36"/>
      <c r="NPE1158" s="23"/>
      <c r="NPF1158" s="38"/>
      <c r="NPG1158" s="21"/>
      <c r="NPH1158" s="24"/>
      <c r="NPI1158" s="25"/>
      <c r="NPJ1158" s="35"/>
      <c r="NPK1158" s="19"/>
      <c r="NPL1158" s="20"/>
      <c r="NPM1158" s="21"/>
      <c r="NPN1158" s="21"/>
      <c r="NPO1158" s="36"/>
      <c r="NPP1158" s="23"/>
      <c r="NPQ1158" s="38"/>
      <c r="NPR1158" s="21"/>
      <c r="NPS1158" s="24"/>
      <c r="NPT1158" s="25"/>
      <c r="NPU1158" s="35"/>
      <c r="NPV1158" s="19"/>
      <c r="NPW1158" s="20"/>
      <c r="NPX1158" s="21"/>
      <c r="NPY1158" s="21"/>
      <c r="NPZ1158" s="36"/>
      <c r="NQA1158" s="23"/>
      <c r="NQB1158" s="38"/>
      <c r="NQC1158" s="21"/>
      <c r="NQD1158" s="24"/>
      <c r="NQE1158" s="25"/>
      <c r="NQF1158" s="35"/>
      <c r="NQG1158" s="19"/>
      <c r="NQH1158" s="20"/>
      <c r="NQI1158" s="21"/>
      <c r="NQJ1158" s="21"/>
      <c r="NQK1158" s="36"/>
      <c r="NQL1158" s="23"/>
      <c r="NQM1158" s="38"/>
      <c r="NQN1158" s="21"/>
      <c r="NQO1158" s="24"/>
      <c r="NQP1158" s="25"/>
      <c r="NQQ1158" s="35"/>
      <c r="NQR1158" s="19"/>
      <c r="NQS1158" s="20"/>
      <c r="NQT1158" s="21"/>
      <c r="NQU1158" s="21"/>
      <c r="NQV1158" s="36"/>
      <c r="NQW1158" s="23"/>
      <c r="NQX1158" s="38"/>
      <c r="NQY1158" s="21"/>
      <c r="NQZ1158" s="24"/>
      <c r="NRA1158" s="25"/>
      <c r="NRB1158" s="35"/>
      <c r="NRC1158" s="19"/>
      <c r="NRD1158" s="20"/>
      <c r="NRE1158" s="21"/>
      <c r="NRF1158" s="21"/>
      <c r="NRG1158" s="36"/>
      <c r="NRH1158" s="23"/>
      <c r="NRI1158" s="38"/>
      <c r="NRJ1158" s="21"/>
      <c r="NRK1158" s="24"/>
      <c r="NRL1158" s="25"/>
      <c r="NRM1158" s="35"/>
      <c r="NRN1158" s="19"/>
      <c r="NRO1158" s="20"/>
      <c r="NRP1158" s="21"/>
      <c r="NRQ1158" s="21"/>
      <c r="NRR1158" s="36"/>
      <c r="NRS1158" s="23"/>
      <c r="NRT1158" s="38"/>
      <c r="NRU1158" s="21"/>
      <c r="NRV1158" s="24"/>
      <c r="NRW1158" s="25"/>
      <c r="NRX1158" s="35"/>
      <c r="NRY1158" s="19"/>
      <c r="NRZ1158" s="20"/>
      <c r="NSA1158" s="21"/>
      <c r="NSB1158" s="21"/>
      <c r="NSC1158" s="36"/>
      <c r="NSD1158" s="23"/>
      <c r="NSE1158" s="38"/>
      <c r="NSF1158" s="21"/>
      <c r="NSG1158" s="24"/>
      <c r="NSH1158" s="25"/>
      <c r="NSI1158" s="35"/>
      <c r="NSJ1158" s="19"/>
      <c r="NSK1158" s="20"/>
      <c r="NSL1158" s="21"/>
      <c r="NSM1158" s="21"/>
      <c r="NSN1158" s="36"/>
      <c r="NSO1158" s="23"/>
      <c r="NSP1158" s="38"/>
      <c r="NSQ1158" s="21"/>
      <c r="NSR1158" s="24"/>
      <c r="NSS1158" s="25"/>
      <c r="NST1158" s="35"/>
      <c r="NSU1158" s="19"/>
      <c r="NSV1158" s="20"/>
      <c r="NSW1158" s="21"/>
      <c r="NSX1158" s="21"/>
      <c r="NSY1158" s="36"/>
      <c r="NSZ1158" s="23"/>
      <c r="NTA1158" s="38"/>
      <c r="NTB1158" s="21"/>
      <c r="NTC1158" s="24"/>
      <c r="NTD1158" s="25"/>
      <c r="NTE1158" s="35"/>
      <c r="NTF1158" s="19"/>
      <c r="NTG1158" s="20"/>
      <c r="NTH1158" s="21"/>
      <c r="NTI1158" s="21"/>
      <c r="NTJ1158" s="36"/>
      <c r="NTK1158" s="23"/>
      <c r="NTL1158" s="38"/>
      <c r="NTM1158" s="21"/>
      <c r="NTN1158" s="24"/>
      <c r="NTO1158" s="25"/>
      <c r="NTP1158" s="35"/>
      <c r="NTQ1158" s="19"/>
      <c r="NTR1158" s="20"/>
      <c r="NTS1158" s="21"/>
      <c r="NTT1158" s="21"/>
      <c r="NTU1158" s="36"/>
      <c r="NTV1158" s="23"/>
      <c r="NTW1158" s="38"/>
      <c r="NTX1158" s="21"/>
      <c r="NTY1158" s="24"/>
      <c r="NTZ1158" s="25"/>
      <c r="NUA1158" s="35"/>
      <c r="NUB1158" s="19"/>
      <c r="NUC1158" s="20"/>
      <c r="NUD1158" s="21"/>
      <c r="NUE1158" s="21"/>
      <c r="NUF1158" s="36"/>
      <c r="NUG1158" s="23"/>
      <c r="NUH1158" s="38"/>
      <c r="NUI1158" s="21"/>
      <c r="NUJ1158" s="24"/>
      <c r="NUK1158" s="25"/>
      <c r="NUL1158" s="35"/>
      <c r="NUM1158" s="19"/>
      <c r="NUN1158" s="20"/>
      <c r="NUO1158" s="21"/>
      <c r="NUP1158" s="21"/>
      <c r="NUQ1158" s="36"/>
      <c r="NUR1158" s="23"/>
      <c r="NUS1158" s="38"/>
      <c r="NUT1158" s="21"/>
      <c r="NUU1158" s="24"/>
      <c r="NUV1158" s="25"/>
      <c r="NUW1158" s="35"/>
      <c r="NUX1158" s="19"/>
      <c r="NUY1158" s="20"/>
      <c r="NUZ1158" s="21"/>
      <c r="NVA1158" s="21"/>
      <c r="NVB1158" s="36"/>
      <c r="NVC1158" s="23"/>
      <c r="NVD1158" s="38"/>
      <c r="NVE1158" s="21"/>
      <c r="NVF1158" s="24"/>
      <c r="NVG1158" s="25"/>
      <c r="NVH1158" s="35"/>
      <c r="NVI1158" s="19"/>
      <c r="NVJ1158" s="20"/>
      <c r="NVK1158" s="21"/>
      <c r="NVL1158" s="21"/>
      <c r="NVM1158" s="36"/>
      <c r="NVN1158" s="23"/>
      <c r="NVO1158" s="38"/>
      <c r="NVP1158" s="21"/>
      <c r="NVQ1158" s="24"/>
      <c r="NVR1158" s="25"/>
      <c r="NVS1158" s="35"/>
      <c r="NVT1158" s="19"/>
      <c r="NVU1158" s="20"/>
      <c r="NVV1158" s="21"/>
      <c r="NVW1158" s="21"/>
      <c r="NVX1158" s="36"/>
      <c r="NVY1158" s="23"/>
      <c r="NVZ1158" s="38"/>
      <c r="NWA1158" s="21"/>
      <c r="NWB1158" s="24"/>
      <c r="NWC1158" s="25"/>
      <c r="NWD1158" s="35"/>
      <c r="NWE1158" s="19"/>
      <c r="NWF1158" s="20"/>
      <c r="NWG1158" s="21"/>
      <c r="NWH1158" s="21"/>
      <c r="NWI1158" s="36"/>
      <c r="NWJ1158" s="23"/>
      <c r="NWK1158" s="38"/>
      <c r="NWL1158" s="21"/>
      <c r="NWM1158" s="24"/>
      <c r="NWN1158" s="25"/>
      <c r="NWO1158" s="35"/>
      <c r="NWP1158" s="19"/>
      <c r="NWQ1158" s="20"/>
      <c r="NWR1158" s="21"/>
      <c r="NWS1158" s="21"/>
      <c r="NWT1158" s="36"/>
      <c r="NWU1158" s="23"/>
      <c r="NWV1158" s="38"/>
      <c r="NWW1158" s="21"/>
      <c r="NWX1158" s="24"/>
      <c r="NWY1158" s="25"/>
      <c r="NWZ1158" s="35"/>
      <c r="NXA1158" s="19"/>
      <c r="NXB1158" s="20"/>
      <c r="NXC1158" s="21"/>
      <c r="NXD1158" s="21"/>
      <c r="NXE1158" s="36"/>
      <c r="NXF1158" s="23"/>
      <c r="NXG1158" s="38"/>
      <c r="NXH1158" s="21"/>
      <c r="NXI1158" s="24"/>
      <c r="NXJ1158" s="25"/>
      <c r="NXK1158" s="35"/>
      <c r="NXL1158" s="19"/>
      <c r="NXM1158" s="20"/>
      <c r="NXN1158" s="21"/>
      <c r="NXO1158" s="21"/>
      <c r="NXP1158" s="36"/>
      <c r="NXQ1158" s="23"/>
      <c r="NXR1158" s="38"/>
      <c r="NXS1158" s="21"/>
      <c r="NXT1158" s="24"/>
      <c r="NXU1158" s="25"/>
      <c r="NXV1158" s="35"/>
      <c r="NXW1158" s="19"/>
      <c r="NXX1158" s="20"/>
      <c r="NXY1158" s="21"/>
      <c r="NXZ1158" s="21"/>
      <c r="NYA1158" s="36"/>
      <c r="NYB1158" s="23"/>
      <c r="NYC1158" s="38"/>
      <c r="NYD1158" s="21"/>
      <c r="NYE1158" s="24"/>
      <c r="NYF1158" s="25"/>
      <c r="NYG1158" s="35"/>
      <c r="NYH1158" s="19"/>
      <c r="NYI1158" s="20"/>
      <c r="NYJ1158" s="21"/>
      <c r="NYK1158" s="21"/>
      <c r="NYL1158" s="36"/>
      <c r="NYM1158" s="23"/>
      <c r="NYN1158" s="38"/>
      <c r="NYO1158" s="21"/>
      <c r="NYP1158" s="24"/>
      <c r="NYQ1158" s="25"/>
      <c r="NYR1158" s="35"/>
      <c r="NYS1158" s="19"/>
      <c r="NYT1158" s="20"/>
      <c r="NYU1158" s="21"/>
      <c r="NYV1158" s="21"/>
      <c r="NYW1158" s="36"/>
      <c r="NYX1158" s="23"/>
      <c r="NYY1158" s="38"/>
      <c r="NYZ1158" s="21"/>
      <c r="NZA1158" s="24"/>
      <c r="NZB1158" s="25"/>
      <c r="NZC1158" s="35"/>
      <c r="NZD1158" s="19"/>
      <c r="NZE1158" s="20"/>
      <c r="NZF1158" s="21"/>
      <c r="NZG1158" s="21"/>
      <c r="NZH1158" s="36"/>
      <c r="NZI1158" s="23"/>
      <c r="NZJ1158" s="38"/>
      <c r="NZK1158" s="21"/>
      <c r="NZL1158" s="24"/>
      <c r="NZM1158" s="25"/>
      <c r="NZN1158" s="35"/>
      <c r="NZO1158" s="19"/>
      <c r="NZP1158" s="20"/>
      <c r="NZQ1158" s="21"/>
      <c r="NZR1158" s="21"/>
      <c r="NZS1158" s="36"/>
      <c r="NZT1158" s="23"/>
      <c r="NZU1158" s="38"/>
      <c r="NZV1158" s="21"/>
      <c r="NZW1158" s="24"/>
      <c r="NZX1158" s="25"/>
      <c r="NZY1158" s="35"/>
      <c r="NZZ1158" s="19"/>
      <c r="OAA1158" s="20"/>
      <c r="OAB1158" s="21"/>
      <c r="OAC1158" s="21"/>
      <c r="OAD1158" s="36"/>
      <c r="OAE1158" s="23"/>
      <c r="OAF1158" s="38"/>
      <c r="OAG1158" s="21"/>
      <c r="OAH1158" s="24"/>
      <c r="OAI1158" s="25"/>
      <c r="OAJ1158" s="35"/>
      <c r="OAK1158" s="19"/>
      <c r="OAL1158" s="20"/>
      <c r="OAM1158" s="21"/>
      <c r="OAN1158" s="21"/>
      <c r="OAO1158" s="36"/>
      <c r="OAP1158" s="23"/>
      <c r="OAQ1158" s="38"/>
      <c r="OAR1158" s="21"/>
      <c r="OAS1158" s="24"/>
      <c r="OAT1158" s="25"/>
      <c r="OAU1158" s="35"/>
      <c r="OAV1158" s="19"/>
      <c r="OAW1158" s="20"/>
      <c r="OAX1158" s="21"/>
      <c r="OAY1158" s="21"/>
      <c r="OAZ1158" s="36"/>
      <c r="OBA1158" s="23"/>
      <c r="OBB1158" s="38"/>
      <c r="OBC1158" s="21"/>
      <c r="OBD1158" s="24"/>
      <c r="OBE1158" s="25"/>
      <c r="OBF1158" s="35"/>
      <c r="OBG1158" s="19"/>
      <c r="OBH1158" s="20"/>
      <c r="OBI1158" s="21"/>
      <c r="OBJ1158" s="21"/>
      <c r="OBK1158" s="36"/>
      <c r="OBL1158" s="23"/>
      <c r="OBM1158" s="38"/>
      <c r="OBN1158" s="21"/>
      <c r="OBO1158" s="24"/>
      <c r="OBP1158" s="25"/>
      <c r="OBQ1158" s="35"/>
      <c r="OBR1158" s="19"/>
      <c r="OBS1158" s="20"/>
      <c r="OBT1158" s="21"/>
      <c r="OBU1158" s="21"/>
      <c r="OBV1158" s="36"/>
      <c r="OBW1158" s="23"/>
      <c r="OBX1158" s="38"/>
      <c r="OBY1158" s="21"/>
      <c r="OBZ1158" s="24"/>
      <c r="OCA1158" s="25"/>
      <c r="OCB1158" s="35"/>
      <c r="OCC1158" s="19"/>
      <c r="OCD1158" s="20"/>
      <c r="OCE1158" s="21"/>
      <c r="OCF1158" s="21"/>
      <c r="OCG1158" s="36"/>
      <c r="OCH1158" s="23"/>
      <c r="OCI1158" s="38"/>
      <c r="OCJ1158" s="21"/>
      <c r="OCK1158" s="24"/>
      <c r="OCL1158" s="25"/>
      <c r="OCM1158" s="35"/>
      <c r="OCN1158" s="19"/>
      <c r="OCO1158" s="20"/>
      <c r="OCP1158" s="21"/>
      <c r="OCQ1158" s="21"/>
      <c r="OCR1158" s="36"/>
      <c r="OCS1158" s="23"/>
      <c r="OCT1158" s="38"/>
      <c r="OCU1158" s="21"/>
      <c r="OCV1158" s="24"/>
      <c r="OCW1158" s="25"/>
      <c r="OCX1158" s="35"/>
      <c r="OCY1158" s="19"/>
      <c r="OCZ1158" s="20"/>
      <c r="ODA1158" s="21"/>
      <c r="ODB1158" s="21"/>
      <c r="ODC1158" s="36"/>
      <c r="ODD1158" s="23"/>
      <c r="ODE1158" s="38"/>
      <c r="ODF1158" s="21"/>
      <c r="ODG1158" s="24"/>
      <c r="ODH1158" s="25"/>
      <c r="ODI1158" s="35"/>
      <c r="ODJ1158" s="19"/>
      <c r="ODK1158" s="20"/>
      <c r="ODL1158" s="21"/>
      <c r="ODM1158" s="21"/>
      <c r="ODN1158" s="36"/>
      <c r="ODO1158" s="23"/>
      <c r="ODP1158" s="38"/>
      <c r="ODQ1158" s="21"/>
      <c r="ODR1158" s="24"/>
      <c r="ODS1158" s="25"/>
      <c r="ODT1158" s="35"/>
      <c r="ODU1158" s="19"/>
      <c r="ODV1158" s="20"/>
      <c r="ODW1158" s="21"/>
      <c r="ODX1158" s="21"/>
      <c r="ODY1158" s="36"/>
      <c r="ODZ1158" s="23"/>
      <c r="OEA1158" s="38"/>
      <c r="OEB1158" s="21"/>
      <c r="OEC1158" s="24"/>
      <c r="OED1158" s="25"/>
      <c r="OEE1158" s="35"/>
      <c r="OEF1158" s="19"/>
      <c r="OEG1158" s="20"/>
      <c r="OEH1158" s="21"/>
      <c r="OEI1158" s="21"/>
      <c r="OEJ1158" s="36"/>
      <c r="OEK1158" s="23"/>
      <c r="OEL1158" s="38"/>
      <c r="OEM1158" s="21"/>
      <c r="OEN1158" s="24"/>
      <c r="OEO1158" s="25"/>
      <c r="OEP1158" s="35"/>
      <c r="OEQ1158" s="19"/>
      <c r="OER1158" s="20"/>
      <c r="OES1158" s="21"/>
      <c r="OET1158" s="21"/>
      <c r="OEU1158" s="36"/>
      <c r="OEV1158" s="23"/>
      <c r="OEW1158" s="38"/>
      <c r="OEX1158" s="21"/>
      <c r="OEY1158" s="24"/>
      <c r="OEZ1158" s="25"/>
      <c r="OFA1158" s="35"/>
      <c r="OFB1158" s="19"/>
      <c r="OFC1158" s="20"/>
      <c r="OFD1158" s="21"/>
      <c r="OFE1158" s="21"/>
      <c r="OFF1158" s="36"/>
      <c r="OFG1158" s="23"/>
      <c r="OFH1158" s="38"/>
      <c r="OFI1158" s="21"/>
      <c r="OFJ1158" s="24"/>
      <c r="OFK1158" s="25"/>
      <c r="OFL1158" s="35"/>
      <c r="OFM1158" s="19"/>
      <c r="OFN1158" s="20"/>
      <c r="OFO1158" s="21"/>
      <c r="OFP1158" s="21"/>
      <c r="OFQ1158" s="36"/>
      <c r="OFR1158" s="23"/>
      <c r="OFS1158" s="38"/>
      <c r="OFT1158" s="21"/>
      <c r="OFU1158" s="24"/>
      <c r="OFV1158" s="25"/>
      <c r="OFW1158" s="35"/>
      <c r="OFX1158" s="19"/>
      <c r="OFY1158" s="20"/>
      <c r="OFZ1158" s="21"/>
      <c r="OGA1158" s="21"/>
      <c r="OGB1158" s="36"/>
      <c r="OGC1158" s="23"/>
      <c r="OGD1158" s="38"/>
      <c r="OGE1158" s="21"/>
      <c r="OGF1158" s="24"/>
      <c r="OGG1158" s="25"/>
      <c r="OGH1158" s="35"/>
      <c r="OGI1158" s="19"/>
      <c r="OGJ1158" s="20"/>
      <c r="OGK1158" s="21"/>
      <c r="OGL1158" s="21"/>
      <c r="OGM1158" s="36"/>
      <c r="OGN1158" s="23"/>
      <c r="OGO1158" s="38"/>
      <c r="OGP1158" s="21"/>
      <c r="OGQ1158" s="24"/>
      <c r="OGR1158" s="25"/>
      <c r="OGS1158" s="35"/>
      <c r="OGT1158" s="19"/>
      <c r="OGU1158" s="20"/>
      <c r="OGV1158" s="21"/>
      <c r="OGW1158" s="21"/>
      <c r="OGX1158" s="36"/>
      <c r="OGY1158" s="23"/>
      <c r="OGZ1158" s="38"/>
      <c r="OHA1158" s="21"/>
      <c r="OHB1158" s="24"/>
      <c r="OHC1158" s="25"/>
      <c r="OHD1158" s="35"/>
      <c r="OHE1158" s="19"/>
      <c r="OHF1158" s="20"/>
      <c r="OHG1158" s="21"/>
      <c r="OHH1158" s="21"/>
      <c r="OHI1158" s="36"/>
      <c r="OHJ1158" s="23"/>
      <c r="OHK1158" s="38"/>
      <c r="OHL1158" s="21"/>
      <c r="OHM1158" s="24"/>
      <c r="OHN1158" s="25"/>
      <c r="OHO1158" s="35"/>
      <c r="OHP1158" s="19"/>
      <c r="OHQ1158" s="20"/>
      <c r="OHR1158" s="21"/>
      <c r="OHS1158" s="21"/>
      <c r="OHT1158" s="36"/>
      <c r="OHU1158" s="23"/>
      <c r="OHV1158" s="38"/>
      <c r="OHW1158" s="21"/>
      <c r="OHX1158" s="24"/>
      <c r="OHY1158" s="25"/>
      <c r="OHZ1158" s="35"/>
      <c r="OIA1158" s="19"/>
      <c r="OIB1158" s="20"/>
      <c r="OIC1158" s="21"/>
      <c r="OID1158" s="21"/>
      <c r="OIE1158" s="36"/>
      <c r="OIF1158" s="23"/>
      <c r="OIG1158" s="38"/>
      <c r="OIH1158" s="21"/>
      <c r="OII1158" s="24"/>
      <c r="OIJ1158" s="25"/>
      <c r="OIK1158" s="35"/>
      <c r="OIL1158" s="19"/>
      <c r="OIM1158" s="20"/>
      <c r="OIN1158" s="21"/>
      <c r="OIO1158" s="21"/>
      <c r="OIP1158" s="36"/>
      <c r="OIQ1158" s="23"/>
      <c r="OIR1158" s="38"/>
      <c r="OIS1158" s="21"/>
      <c r="OIT1158" s="24"/>
      <c r="OIU1158" s="25"/>
      <c r="OIV1158" s="35"/>
      <c r="OIW1158" s="19"/>
      <c r="OIX1158" s="20"/>
      <c r="OIY1158" s="21"/>
      <c r="OIZ1158" s="21"/>
      <c r="OJA1158" s="36"/>
      <c r="OJB1158" s="23"/>
      <c r="OJC1158" s="38"/>
      <c r="OJD1158" s="21"/>
      <c r="OJE1158" s="24"/>
      <c r="OJF1158" s="25"/>
      <c r="OJG1158" s="35"/>
      <c r="OJH1158" s="19"/>
      <c r="OJI1158" s="20"/>
      <c r="OJJ1158" s="21"/>
      <c r="OJK1158" s="21"/>
      <c r="OJL1158" s="36"/>
      <c r="OJM1158" s="23"/>
      <c r="OJN1158" s="38"/>
      <c r="OJO1158" s="21"/>
      <c r="OJP1158" s="24"/>
      <c r="OJQ1158" s="25"/>
      <c r="OJR1158" s="35"/>
      <c r="OJS1158" s="19"/>
      <c r="OJT1158" s="20"/>
      <c r="OJU1158" s="21"/>
      <c r="OJV1158" s="21"/>
      <c r="OJW1158" s="36"/>
      <c r="OJX1158" s="23"/>
      <c r="OJY1158" s="38"/>
      <c r="OJZ1158" s="21"/>
      <c r="OKA1158" s="24"/>
      <c r="OKB1158" s="25"/>
      <c r="OKC1158" s="35"/>
      <c r="OKD1158" s="19"/>
      <c r="OKE1158" s="20"/>
      <c r="OKF1158" s="21"/>
      <c r="OKG1158" s="21"/>
      <c r="OKH1158" s="36"/>
      <c r="OKI1158" s="23"/>
      <c r="OKJ1158" s="38"/>
      <c r="OKK1158" s="21"/>
      <c r="OKL1158" s="24"/>
      <c r="OKM1158" s="25"/>
      <c r="OKN1158" s="35"/>
      <c r="OKO1158" s="19"/>
      <c r="OKP1158" s="20"/>
      <c r="OKQ1158" s="21"/>
      <c r="OKR1158" s="21"/>
      <c r="OKS1158" s="36"/>
      <c r="OKT1158" s="23"/>
      <c r="OKU1158" s="38"/>
      <c r="OKV1158" s="21"/>
      <c r="OKW1158" s="24"/>
      <c r="OKX1158" s="25"/>
      <c r="OKY1158" s="35"/>
      <c r="OKZ1158" s="19"/>
      <c r="OLA1158" s="20"/>
      <c r="OLB1158" s="21"/>
      <c r="OLC1158" s="21"/>
      <c r="OLD1158" s="36"/>
      <c r="OLE1158" s="23"/>
      <c r="OLF1158" s="38"/>
      <c r="OLG1158" s="21"/>
      <c r="OLH1158" s="24"/>
      <c r="OLI1158" s="25"/>
      <c r="OLJ1158" s="35"/>
      <c r="OLK1158" s="19"/>
      <c r="OLL1158" s="20"/>
      <c r="OLM1158" s="21"/>
      <c r="OLN1158" s="21"/>
      <c r="OLO1158" s="36"/>
      <c r="OLP1158" s="23"/>
      <c r="OLQ1158" s="38"/>
      <c r="OLR1158" s="21"/>
      <c r="OLS1158" s="24"/>
      <c r="OLT1158" s="25"/>
      <c r="OLU1158" s="35"/>
      <c r="OLV1158" s="19"/>
      <c r="OLW1158" s="20"/>
      <c r="OLX1158" s="21"/>
      <c r="OLY1158" s="21"/>
      <c r="OLZ1158" s="36"/>
      <c r="OMA1158" s="23"/>
      <c r="OMB1158" s="38"/>
      <c r="OMC1158" s="21"/>
      <c r="OMD1158" s="24"/>
      <c r="OME1158" s="25"/>
      <c r="OMF1158" s="35"/>
      <c r="OMG1158" s="19"/>
      <c r="OMH1158" s="20"/>
      <c r="OMI1158" s="21"/>
      <c r="OMJ1158" s="21"/>
      <c r="OMK1158" s="36"/>
      <c r="OML1158" s="23"/>
      <c r="OMM1158" s="38"/>
      <c r="OMN1158" s="21"/>
      <c r="OMO1158" s="24"/>
      <c r="OMP1158" s="25"/>
      <c r="OMQ1158" s="35"/>
      <c r="OMR1158" s="19"/>
      <c r="OMS1158" s="20"/>
      <c r="OMT1158" s="21"/>
      <c r="OMU1158" s="21"/>
      <c r="OMV1158" s="36"/>
      <c r="OMW1158" s="23"/>
      <c r="OMX1158" s="38"/>
      <c r="OMY1158" s="21"/>
      <c r="OMZ1158" s="24"/>
      <c r="ONA1158" s="25"/>
      <c r="ONB1158" s="35"/>
      <c r="ONC1158" s="19"/>
      <c r="OND1158" s="20"/>
      <c r="ONE1158" s="21"/>
      <c r="ONF1158" s="21"/>
      <c r="ONG1158" s="36"/>
      <c r="ONH1158" s="23"/>
      <c r="ONI1158" s="38"/>
      <c r="ONJ1158" s="21"/>
      <c r="ONK1158" s="24"/>
      <c r="ONL1158" s="25"/>
      <c r="ONM1158" s="35"/>
      <c r="ONN1158" s="19"/>
      <c r="ONO1158" s="20"/>
      <c r="ONP1158" s="21"/>
      <c r="ONQ1158" s="21"/>
      <c r="ONR1158" s="36"/>
      <c r="ONS1158" s="23"/>
      <c r="ONT1158" s="38"/>
      <c r="ONU1158" s="21"/>
      <c r="ONV1158" s="24"/>
      <c r="ONW1158" s="25"/>
      <c r="ONX1158" s="35"/>
      <c r="ONY1158" s="19"/>
      <c r="ONZ1158" s="20"/>
      <c r="OOA1158" s="21"/>
      <c r="OOB1158" s="21"/>
      <c r="OOC1158" s="36"/>
      <c r="OOD1158" s="23"/>
      <c r="OOE1158" s="38"/>
      <c r="OOF1158" s="21"/>
      <c r="OOG1158" s="24"/>
      <c r="OOH1158" s="25"/>
      <c r="OOI1158" s="35"/>
      <c r="OOJ1158" s="19"/>
      <c r="OOK1158" s="20"/>
      <c r="OOL1158" s="21"/>
      <c r="OOM1158" s="21"/>
      <c r="OON1158" s="36"/>
      <c r="OOO1158" s="23"/>
      <c r="OOP1158" s="38"/>
      <c r="OOQ1158" s="21"/>
      <c r="OOR1158" s="24"/>
      <c r="OOS1158" s="25"/>
      <c r="OOT1158" s="35"/>
      <c r="OOU1158" s="19"/>
      <c r="OOV1158" s="20"/>
      <c r="OOW1158" s="21"/>
      <c r="OOX1158" s="21"/>
      <c r="OOY1158" s="36"/>
      <c r="OOZ1158" s="23"/>
      <c r="OPA1158" s="38"/>
      <c r="OPB1158" s="21"/>
      <c r="OPC1158" s="24"/>
      <c r="OPD1158" s="25"/>
      <c r="OPE1158" s="35"/>
      <c r="OPF1158" s="19"/>
      <c r="OPG1158" s="20"/>
      <c r="OPH1158" s="21"/>
      <c r="OPI1158" s="21"/>
      <c r="OPJ1158" s="36"/>
      <c r="OPK1158" s="23"/>
      <c r="OPL1158" s="38"/>
      <c r="OPM1158" s="21"/>
      <c r="OPN1158" s="24"/>
      <c r="OPO1158" s="25"/>
      <c r="OPP1158" s="35"/>
      <c r="OPQ1158" s="19"/>
      <c r="OPR1158" s="20"/>
      <c r="OPS1158" s="21"/>
      <c r="OPT1158" s="21"/>
      <c r="OPU1158" s="36"/>
      <c r="OPV1158" s="23"/>
      <c r="OPW1158" s="38"/>
      <c r="OPX1158" s="21"/>
      <c r="OPY1158" s="24"/>
      <c r="OPZ1158" s="25"/>
      <c r="OQA1158" s="35"/>
      <c r="OQB1158" s="19"/>
      <c r="OQC1158" s="20"/>
      <c r="OQD1158" s="21"/>
      <c r="OQE1158" s="21"/>
      <c r="OQF1158" s="36"/>
      <c r="OQG1158" s="23"/>
      <c r="OQH1158" s="38"/>
      <c r="OQI1158" s="21"/>
      <c r="OQJ1158" s="24"/>
      <c r="OQK1158" s="25"/>
      <c r="OQL1158" s="35"/>
      <c r="OQM1158" s="19"/>
      <c r="OQN1158" s="20"/>
      <c r="OQO1158" s="21"/>
      <c r="OQP1158" s="21"/>
      <c r="OQQ1158" s="36"/>
      <c r="OQR1158" s="23"/>
      <c r="OQS1158" s="38"/>
      <c r="OQT1158" s="21"/>
      <c r="OQU1158" s="24"/>
      <c r="OQV1158" s="25"/>
      <c r="OQW1158" s="35"/>
      <c r="OQX1158" s="19"/>
      <c r="OQY1158" s="20"/>
      <c r="OQZ1158" s="21"/>
      <c r="ORA1158" s="21"/>
      <c r="ORB1158" s="36"/>
      <c r="ORC1158" s="23"/>
      <c r="ORD1158" s="38"/>
      <c r="ORE1158" s="21"/>
      <c r="ORF1158" s="24"/>
      <c r="ORG1158" s="25"/>
      <c r="ORH1158" s="35"/>
      <c r="ORI1158" s="19"/>
      <c r="ORJ1158" s="20"/>
      <c r="ORK1158" s="21"/>
      <c r="ORL1158" s="21"/>
      <c r="ORM1158" s="36"/>
      <c r="ORN1158" s="23"/>
      <c r="ORO1158" s="38"/>
      <c r="ORP1158" s="21"/>
      <c r="ORQ1158" s="24"/>
      <c r="ORR1158" s="25"/>
      <c r="ORS1158" s="35"/>
      <c r="ORT1158" s="19"/>
      <c r="ORU1158" s="20"/>
      <c r="ORV1158" s="21"/>
      <c r="ORW1158" s="21"/>
      <c r="ORX1158" s="36"/>
      <c r="ORY1158" s="23"/>
      <c r="ORZ1158" s="38"/>
      <c r="OSA1158" s="21"/>
      <c r="OSB1158" s="24"/>
      <c r="OSC1158" s="25"/>
      <c r="OSD1158" s="35"/>
      <c r="OSE1158" s="19"/>
      <c r="OSF1158" s="20"/>
      <c r="OSG1158" s="21"/>
      <c r="OSH1158" s="21"/>
      <c r="OSI1158" s="36"/>
      <c r="OSJ1158" s="23"/>
      <c r="OSK1158" s="38"/>
      <c r="OSL1158" s="21"/>
      <c r="OSM1158" s="24"/>
      <c r="OSN1158" s="25"/>
      <c r="OSO1158" s="35"/>
      <c r="OSP1158" s="19"/>
      <c r="OSQ1158" s="20"/>
      <c r="OSR1158" s="21"/>
      <c r="OSS1158" s="21"/>
      <c r="OST1158" s="36"/>
      <c r="OSU1158" s="23"/>
      <c r="OSV1158" s="38"/>
      <c r="OSW1158" s="21"/>
      <c r="OSX1158" s="24"/>
      <c r="OSY1158" s="25"/>
      <c r="OSZ1158" s="35"/>
      <c r="OTA1158" s="19"/>
      <c r="OTB1158" s="20"/>
      <c r="OTC1158" s="21"/>
      <c r="OTD1158" s="21"/>
      <c r="OTE1158" s="36"/>
      <c r="OTF1158" s="23"/>
      <c r="OTG1158" s="38"/>
      <c r="OTH1158" s="21"/>
      <c r="OTI1158" s="24"/>
      <c r="OTJ1158" s="25"/>
      <c r="OTK1158" s="35"/>
      <c r="OTL1158" s="19"/>
      <c r="OTM1158" s="20"/>
      <c r="OTN1158" s="21"/>
      <c r="OTO1158" s="21"/>
      <c r="OTP1158" s="36"/>
      <c r="OTQ1158" s="23"/>
      <c r="OTR1158" s="38"/>
      <c r="OTS1158" s="21"/>
      <c r="OTT1158" s="24"/>
      <c r="OTU1158" s="25"/>
      <c r="OTV1158" s="35"/>
      <c r="OTW1158" s="19"/>
      <c r="OTX1158" s="20"/>
      <c r="OTY1158" s="21"/>
      <c r="OTZ1158" s="21"/>
      <c r="OUA1158" s="36"/>
      <c r="OUB1158" s="23"/>
      <c r="OUC1158" s="38"/>
      <c r="OUD1158" s="21"/>
      <c r="OUE1158" s="24"/>
      <c r="OUF1158" s="25"/>
      <c r="OUG1158" s="35"/>
      <c r="OUH1158" s="19"/>
      <c r="OUI1158" s="20"/>
      <c r="OUJ1158" s="21"/>
      <c r="OUK1158" s="21"/>
      <c r="OUL1158" s="36"/>
      <c r="OUM1158" s="23"/>
      <c r="OUN1158" s="38"/>
      <c r="OUO1158" s="21"/>
      <c r="OUP1158" s="24"/>
      <c r="OUQ1158" s="25"/>
      <c r="OUR1158" s="35"/>
      <c r="OUS1158" s="19"/>
      <c r="OUT1158" s="20"/>
      <c r="OUU1158" s="21"/>
      <c r="OUV1158" s="21"/>
      <c r="OUW1158" s="36"/>
      <c r="OUX1158" s="23"/>
      <c r="OUY1158" s="38"/>
      <c r="OUZ1158" s="21"/>
      <c r="OVA1158" s="24"/>
      <c r="OVB1158" s="25"/>
      <c r="OVC1158" s="35"/>
      <c r="OVD1158" s="19"/>
      <c r="OVE1158" s="20"/>
      <c r="OVF1158" s="21"/>
      <c r="OVG1158" s="21"/>
      <c r="OVH1158" s="36"/>
      <c r="OVI1158" s="23"/>
      <c r="OVJ1158" s="38"/>
      <c r="OVK1158" s="21"/>
      <c r="OVL1158" s="24"/>
      <c r="OVM1158" s="25"/>
      <c r="OVN1158" s="35"/>
      <c r="OVO1158" s="19"/>
      <c r="OVP1158" s="20"/>
      <c r="OVQ1158" s="21"/>
      <c r="OVR1158" s="21"/>
      <c r="OVS1158" s="36"/>
      <c r="OVT1158" s="23"/>
      <c r="OVU1158" s="38"/>
      <c r="OVV1158" s="21"/>
      <c r="OVW1158" s="24"/>
      <c r="OVX1158" s="25"/>
      <c r="OVY1158" s="35"/>
      <c r="OVZ1158" s="19"/>
      <c r="OWA1158" s="20"/>
      <c r="OWB1158" s="21"/>
      <c r="OWC1158" s="21"/>
      <c r="OWD1158" s="36"/>
      <c r="OWE1158" s="23"/>
      <c r="OWF1158" s="38"/>
      <c r="OWG1158" s="21"/>
      <c r="OWH1158" s="24"/>
      <c r="OWI1158" s="25"/>
      <c r="OWJ1158" s="35"/>
      <c r="OWK1158" s="19"/>
      <c r="OWL1158" s="20"/>
      <c r="OWM1158" s="21"/>
      <c r="OWN1158" s="21"/>
      <c r="OWO1158" s="36"/>
      <c r="OWP1158" s="23"/>
      <c r="OWQ1158" s="38"/>
      <c r="OWR1158" s="21"/>
      <c r="OWS1158" s="24"/>
      <c r="OWT1158" s="25"/>
      <c r="OWU1158" s="35"/>
      <c r="OWV1158" s="19"/>
      <c r="OWW1158" s="20"/>
      <c r="OWX1158" s="21"/>
      <c r="OWY1158" s="21"/>
      <c r="OWZ1158" s="36"/>
      <c r="OXA1158" s="23"/>
      <c r="OXB1158" s="38"/>
      <c r="OXC1158" s="21"/>
      <c r="OXD1158" s="24"/>
      <c r="OXE1158" s="25"/>
      <c r="OXF1158" s="35"/>
      <c r="OXG1158" s="19"/>
      <c r="OXH1158" s="20"/>
      <c r="OXI1158" s="21"/>
      <c r="OXJ1158" s="21"/>
      <c r="OXK1158" s="36"/>
      <c r="OXL1158" s="23"/>
      <c r="OXM1158" s="38"/>
      <c r="OXN1158" s="21"/>
      <c r="OXO1158" s="24"/>
      <c r="OXP1158" s="25"/>
      <c r="OXQ1158" s="35"/>
      <c r="OXR1158" s="19"/>
      <c r="OXS1158" s="20"/>
      <c r="OXT1158" s="21"/>
      <c r="OXU1158" s="21"/>
      <c r="OXV1158" s="36"/>
      <c r="OXW1158" s="23"/>
      <c r="OXX1158" s="38"/>
      <c r="OXY1158" s="21"/>
      <c r="OXZ1158" s="24"/>
      <c r="OYA1158" s="25"/>
      <c r="OYB1158" s="35"/>
      <c r="OYC1158" s="19"/>
      <c r="OYD1158" s="20"/>
      <c r="OYE1158" s="21"/>
      <c r="OYF1158" s="21"/>
      <c r="OYG1158" s="36"/>
      <c r="OYH1158" s="23"/>
      <c r="OYI1158" s="38"/>
      <c r="OYJ1158" s="21"/>
      <c r="OYK1158" s="24"/>
      <c r="OYL1158" s="25"/>
      <c r="OYM1158" s="35"/>
      <c r="OYN1158" s="19"/>
      <c r="OYO1158" s="20"/>
      <c r="OYP1158" s="21"/>
      <c r="OYQ1158" s="21"/>
      <c r="OYR1158" s="36"/>
      <c r="OYS1158" s="23"/>
      <c r="OYT1158" s="38"/>
      <c r="OYU1158" s="21"/>
      <c r="OYV1158" s="24"/>
      <c r="OYW1158" s="25"/>
      <c r="OYX1158" s="35"/>
      <c r="OYY1158" s="19"/>
      <c r="OYZ1158" s="20"/>
      <c r="OZA1158" s="21"/>
      <c r="OZB1158" s="21"/>
      <c r="OZC1158" s="36"/>
      <c r="OZD1158" s="23"/>
      <c r="OZE1158" s="38"/>
      <c r="OZF1158" s="21"/>
      <c r="OZG1158" s="24"/>
      <c r="OZH1158" s="25"/>
      <c r="OZI1158" s="35"/>
      <c r="OZJ1158" s="19"/>
      <c r="OZK1158" s="20"/>
      <c r="OZL1158" s="21"/>
      <c r="OZM1158" s="21"/>
      <c r="OZN1158" s="36"/>
      <c r="OZO1158" s="23"/>
      <c r="OZP1158" s="38"/>
      <c r="OZQ1158" s="21"/>
      <c r="OZR1158" s="24"/>
      <c r="OZS1158" s="25"/>
      <c r="OZT1158" s="35"/>
      <c r="OZU1158" s="19"/>
      <c r="OZV1158" s="20"/>
      <c r="OZW1158" s="21"/>
      <c r="OZX1158" s="21"/>
      <c r="OZY1158" s="36"/>
      <c r="OZZ1158" s="23"/>
      <c r="PAA1158" s="38"/>
      <c r="PAB1158" s="21"/>
      <c r="PAC1158" s="24"/>
      <c r="PAD1158" s="25"/>
      <c r="PAE1158" s="35"/>
      <c r="PAF1158" s="19"/>
      <c r="PAG1158" s="20"/>
      <c r="PAH1158" s="21"/>
      <c r="PAI1158" s="21"/>
      <c r="PAJ1158" s="36"/>
      <c r="PAK1158" s="23"/>
      <c r="PAL1158" s="38"/>
      <c r="PAM1158" s="21"/>
      <c r="PAN1158" s="24"/>
      <c r="PAO1158" s="25"/>
      <c r="PAP1158" s="35"/>
      <c r="PAQ1158" s="19"/>
      <c r="PAR1158" s="20"/>
      <c r="PAS1158" s="21"/>
      <c r="PAT1158" s="21"/>
      <c r="PAU1158" s="36"/>
      <c r="PAV1158" s="23"/>
      <c r="PAW1158" s="38"/>
      <c r="PAX1158" s="21"/>
      <c r="PAY1158" s="24"/>
      <c r="PAZ1158" s="25"/>
      <c r="PBA1158" s="35"/>
      <c r="PBB1158" s="19"/>
      <c r="PBC1158" s="20"/>
      <c r="PBD1158" s="21"/>
      <c r="PBE1158" s="21"/>
      <c r="PBF1158" s="36"/>
      <c r="PBG1158" s="23"/>
      <c r="PBH1158" s="38"/>
      <c r="PBI1158" s="21"/>
      <c r="PBJ1158" s="24"/>
      <c r="PBK1158" s="25"/>
      <c r="PBL1158" s="35"/>
      <c r="PBM1158" s="19"/>
      <c r="PBN1158" s="20"/>
      <c r="PBO1158" s="21"/>
      <c r="PBP1158" s="21"/>
      <c r="PBQ1158" s="36"/>
      <c r="PBR1158" s="23"/>
      <c r="PBS1158" s="38"/>
      <c r="PBT1158" s="21"/>
      <c r="PBU1158" s="24"/>
      <c r="PBV1158" s="25"/>
      <c r="PBW1158" s="35"/>
      <c r="PBX1158" s="19"/>
      <c r="PBY1158" s="20"/>
      <c r="PBZ1158" s="21"/>
      <c r="PCA1158" s="21"/>
      <c r="PCB1158" s="36"/>
      <c r="PCC1158" s="23"/>
      <c r="PCD1158" s="38"/>
      <c r="PCE1158" s="21"/>
      <c r="PCF1158" s="24"/>
      <c r="PCG1158" s="25"/>
      <c r="PCH1158" s="35"/>
      <c r="PCI1158" s="19"/>
      <c r="PCJ1158" s="20"/>
      <c r="PCK1158" s="21"/>
      <c r="PCL1158" s="21"/>
      <c r="PCM1158" s="36"/>
      <c r="PCN1158" s="23"/>
      <c r="PCO1158" s="38"/>
      <c r="PCP1158" s="21"/>
      <c r="PCQ1158" s="24"/>
      <c r="PCR1158" s="25"/>
      <c r="PCS1158" s="35"/>
      <c r="PCT1158" s="19"/>
      <c r="PCU1158" s="20"/>
      <c r="PCV1158" s="21"/>
      <c r="PCW1158" s="21"/>
      <c r="PCX1158" s="36"/>
      <c r="PCY1158" s="23"/>
      <c r="PCZ1158" s="38"/>
      <c r="PDA1158" s="21"/>
      <c r="PDB1158" s="24"/>
      <c r="PDC1158" s="25"/>
      <c r="PDD1158" s="35"/>
      <c r="PDE1158" s="19"/>
      <c r="PDF1158" s="20"/>
      <c r="PDG1158" s="21"/>
      <c r="PDH1158" s="21"/>
      <c r="PDI1158" s="36"/>
      <c r="PDJ1158" s="23"/>
      <c r="PDK1158" s="38"/>
      <c r="PDL1158" s="21"/>
      <c r="PDM1158" s="24"/>
      <c r="PDN1158" s="25"/>
      <c r="PDO1158" s="35"/>
      <c r="PDP1158" s="19"/>
      <c r="PDQ1158" s="20"/>
      <c r="PDR1158" s="21"/>
      <c r="PDS1158" s="21"/>
      <c r="PDT1158" s="36"/>
      <c r="PDU1158" s="23"/>
      <c r="PDV1158" s="38"/>
      <c r="PDW1158" s="21"/>
      <c r="PDX1158" s="24"/>
      <c r="PDY1158" s="25"/>
      <c r="PDZ1158" s="35"/>
      <c r="PEA1158" s="19"/>
      <c r="PEB1158" s="20"/>
      <c r="PEC1158" s="21"/>
      <c r="PED1158" s="21"/>
      <c r="PEE1158" s="36"/>
      <c r="PEF1158" s="23"/>
      <c r="PEG1158" s="38"/>
      <c r="PEH1158" s="21"/>
      <c r="PEI1158" s="24"/>
      <c r="PEJ1158" s="25"/>
      <c r="PEK1158" s="35"/>
      <c r="PEL1158" s="19"/>
      <c r="PEM1158" s="20"/>
      <c r="PEN1158" s="21"/>
      <c r="PEO1158" s="21"/>
      <c r="PEP1158" s="36"/>
      <c r="PEQ1158" s="23"/>
      <c r="PER1158" s="38"/>
      <c r="PES1158" s="21"/>
      <c r="PET1158" s="24"/>
      <c r="PEU1158" s="25"/>
      <c r="PEV1158" s="35"/>
      <c r="PEW1158" s="19"/>
      <c r="PEX1158" s="20"/>
      <c r="PEY1158" s="21"/>
      <c r="PEZ1158" s="21"/>
      <c r="PFA1158" s="36"/>
      <c r="PFB1158" s="23"/>
      <c r="PFC1158" s="38"/>
      <c r="PFD1158" s="21"/>
      <c r="PFE1158" s="24"/>
      <c r="PFF1158" s="25"/>
      <c r="PFG1158" s="35"/>
      <c r="PFH1158" s="19"/>
      <c r="PFI1158" s="20"/>
      <c r="PFJ1158" s="21"/>
      <c r="PFK1158" s="21"/>
      <c r="PFL1158" s="36"/>
      <c r="PFM1158" s="23"/>
      <c r="PFN1158" s="38"/>
      <c r="PFO1158" s="21"/>
      <c r="PFP1158" s="24"/>
      <c r="PFQ1158" s="25"/>
      <c r="PFR1158" s="35"/>
      <c r="PFS1158" s="19"/>
      <c r="PFT1158" s="20"/>
      <c r="PFU1158" s="21"/>
      <c r="PFV1158" s="21"/>
      <c r="PFW1158" s="36"/>
      <c r="PFX1158" s="23"/>
      <c r="PFY1158" s="38"/>
      <c r="PFZ1158" s="21"/>
      <c r="PGA1158" s="24"/>
      <c r="PGB1158" s="25"/>
      <c r="PGC1158" s="35"/>
      <c r="PGD1158" s="19"/>
      <c r="PGE1158" s="20"/>
      <c r="PGF1158" s="21"/>
      <c r="PGG1158" s="21"/>
      <c r="PGH1158" s="36"/>
      <c r="PGI1158" s="23"/>
      <c r="PGJ1158" s="38"/>
      <c r="PGK1158" s="21"/>
      <c r="PGL1158" s="24"/>
      <c r="PGM1158" s="25"/>
      <c r="PGN1158" s="35"/>
      <c r="PGO1158" s="19"/>
      <c r="PGP1158" s="20"/>
      <c r="PGQ1158" s="21"/>
      <c r="PGR1158" s="21"/>
      <c r="PGS1158" s="36"/>
      <c r="PGT1158" s="23"/>
      <c r="PGU1158" s="38"/>
      <c r="PGV1158" s="21"/>
      <c r="PGW1158" s="24"/>
      <c r="PGX1158" s="25"/>
      <c r="PGY1158" s="35"/>
      <c r="PGZ1158" s="19"/>
      <c r="PHA1158" s="20"/>
      <c r="PHB1158" s="21"/>
      <c r="PHC1158" s="21"/>
      <c r="PHD1158" s="36"/>
      <c r="PHE1158" s="23"/>
      <c r="PHF1158" s="38"/>
      <c r="PHG1158" s="21"/>
      <c r="PHH1158" s="24"/>
      <c r="PHI1158" s="25"/>
      <c r="PHJ1158" s="35"/>
      <c r="PHK1158" s="19"/>
      <c r="PHL1158" s="20"/>
      <c r="PHM1158" s="21"/>
      <c r="PHN1158" s="21"/>
      <c r="PHO1158" s="36"/>
      <c r="PHP1158" s="23"/>
      <c r="PHQ1158" s="38"/>
      <c r="PHR1158" s="21"/>
      <c r="PHS1158" s="24"/>
      <c r="PHT1158" s="25"/>
      <c r="PHU1158" s="35"/>
      <c r="PHV1158" s="19"/>
      <c r="PHW1158" s="20"/>
      <c r="PHX1158" s="21"/>
      <c r="PHY1158" s="21"/>
      <c r="PHZ1158" s="36"/>
      <c r="PIA1158" s="23"/>
      <c r="PIB1158" s="38"/>
      <c r="PIC1158" s="21"/>
      <c r="PID1158" s="24"/>
      <c r="PIE1158" s="25"/>
      <c r="PIF1158" s="35"/>
      <c r="PIG1158" s="19"/>
      <c r="PIH1158" s="20"/>
      <c r="PII1158" s="21"/>
      <c r="PIJ1158" s="21"/>
      <c r="PIK1158" s="36"/>
      <c r="PIL1158" s="23"/>
      <c r="PIM1158" s="38"/>
      <c r="PIN1158" s="21"/>
      <c r="PIO1158" s="24"/>
      <c r="PIP1158" s="25"/>
      <c r="PIQ1158" s="35"/>
      <c r="PIR1158" s="19"/>
      <c r="PIS1158" s="20"/>
      <c r="PIT1158" s="21"/>
      <c r="PIU1158" s="21"/>
      <c r="PIV1158" s="36"/>
      <c r="PIW1158" s="23"/>
      <c r="PIX1158" s="38"/>
      <c r="PIY1158" s="21"/>
      <c r="PIZ1158" s="24"/>
      <c r="PJA1158" s="25"/>
      <c r="PJB1158" s="35"/>
      <c r="PJC1158" s="19"/>
      <c r="PJD1158" s="20"/>
      <c r="PJE1158" s="21"/>
      <c r="PJF1158" s="21"/>
      <c r="PJG1158" s="36"/>
      <c r="PJH1158" s="23"/>
      <c r="PJI1158" s="38"/>
      <c r="PJJ1158" s="21"/>
      <c r="PJK1158" s="24"/>
      <c r="PJL1158" s="25"/>
      <c r="PJM1158" s="35"/>
      <c r="PJN1158" s="19"/>
      <c r="PJO1158" s="20"/>
      <c r="PJP1158" s="21"/>
      <c r="PJQ1158" s="21"/>
      <c r="PJR1158" s="36"/>
      <c r="PJS1158" s="23"/>
      <c r="PJT1158" s="38"/>
      <c r="PJU1158" s="21"/>
      <c r="PJV1158" s="24"/>
      <c r="PJW1158" s="25"/>
      <c r="PJX1158" s="35"/>
      <c r="PJY1158" s="19"/>
      <c r="PJZ1158" s="20"/>
      <c r="PKA1158" s="21"/>
      <c r="PKB1158" s="21"/>
      <c r="PKC1158" s="36"/>
      <c r="PKD1158" s="23"/>
      <c r="PKE1158" s="38"/>
      <c r="PKF1158" s="21"/>
      <c r="PKG1158" s="24"/>
      <c r="PKH1158" s="25"/>
      <c r="PKI1158" s="35"/>
      <c r="PKJ1158" s="19"/>
      <c r="PKK1158" s="20"/>
      <c r="PKL1158" s="21"/>
      <c r="PKM1158" s="21"/>
      <c r="PKN1158" s="36"/>
      <c r="PKO1158" s="23"/>
      <c r="PKP1158" s="38"/>
      <c r="PKQ1158" s="21"/>
      <c r="PKR1158" s="24"/>
      <c r="PKS1158" s="25"/>
      <c r="PKT1158" s="35"/>
      <c r="PKU1158" s="19"/>
      <c r="PKV1158" s="20"/>
      <c r="PKW1158" s="21"/>
      <c r="PKX1158" s="21"/>
      <c r="PKY1158" s="36"/>
      <c r="PKZ1158" s="23"/>
      <c r="PLA1158" s="38"/>
      <c r="PLB1158" s="21"/>
      <c r="PLC1158" s="24"/>
      <c r="PLD1158" s="25"/>
      <c r="PLE1158" s="35"/>
      <c r="PLF1158" s="19"/>
      <c r="PLG1158" s="20"/>
      <c r="PLH1158" s="21"/>
      <c r="PLI1158" s="21"/>
      <c r="PLJ1158" s="36"/>
      <c r="PLK1158" s="23"/>
      <c r="PLL1158" s="38"/>
      <c r="PLM1158" s="21"/>
      <c r="PLN1158" s="24"/>
      <c r="PLO1158" s="25"/>
      <c r="PLP1158" s="35"/>
      <c r="PLQ1158" s="19"/>
      <c r="PLR1158" s="20"/>
      <c r="PLS1158" s="21"/>
      <c r="PLT1158" s="21"/>
      <c r="PLU1158" s="36"/>
      <c r="PLV1158" s="23"/>
      <c r="PLW1158" s="38"/>
      <c r="PLX1158" s="21"/>
      <c r="PLY1158" s="24"/>
      <c r="PLZ1158" s="25"/>
      <c r="PMA1158" s="35"/>
      <c r="PMB1158" s="19"/>
      <c r="PMC1158" s="20"/>
      <c r="PMD1158" s="21"/>
      <c r="PME1158" s="21"/>
      <c r="PMF1158" s="36"/>
      <c r="PMG1158" s="23"/>
      <c r="PMH1158" s="38"/>
      <c r="PMI1158" s="21"/>
      <c r="PMJ1158" s="24"/>
      <c r="PMK1158" s="25"/>
      <c r="PML1158" s="35"/>
      <c r="PMM1158" s="19"/>
      <c r="PMN1158" s="20"/>
      <c r="PMO1158" s="21"/>
      <c r="PMP1158" s="21"/>
      <c r="PMQ1158" s="36"/>
      <c r="PMR1158" s="23"/>
      <c r="PMS1158" s="38"/>
      <c r="PMT1158" s="21"/>
      <c r="PMU1158" s="24"/>
      <c r="PMV1158" s="25"/>
      <c r="PMW1158" s="35"/>
      <c r="PMX1158" s="19"/>
      <c r="PMY1158" s="20"/>
      <c r="PMZ1158" s="21"/>
      <c r="PNA1158" s="21"/>
      <c r="PNB1158" s="36"/>
      <c r="PNC1158" s="23"/>
      <c r="PND1158" s="38"/>
      <c r="PNE1158" s="21"/>
      <c r="PNF1158" s="24"/>
      <c r="PNG1158" s="25"/>
      <c r="PNH1158" s="35"/>
      <c r="PNI1158" s="19"/>
      <c r="PNJ1158" s="20"/>
      <c r="PNK1158" s="21"/>
      <c r="PNL1158" s="21"/>
      <c r="PNM1158" s="36"/>
      <c r="PNN1158" s="23"/>
      <c r="PNO1158" s="38"/>
      <c r="PNP1158" s="21"/>
      <c r="PNQ1158" s="24"/>
      <c r="PNR1158" s="25"/>
      <c r="PNS1158" s="35"/>
      <c r="PNT1158" s="19"/>
      <c r="PNU1158" s="20"/>
      <c r="PNV1158" s="21"/>
      <c r="PNW1158" s="21"/>
      <c r="PNX1158" s="36"/>
      <c r="PNY1158" s="23"/>
      <c r="PNZ1158" s="38"/>
      <c r="POA1158" s="21"/>
      <c r="POB1158" s="24"/>
      <c r="POC1158" s="25"/>
      <c r="POD1158" s="35"/>
      <c r="POE1158" s="19"/>
      <c r="POF1158" s="20"/>
      <c r="POG1158" s="21"/>
      <c r="POH1158" s="21"/>
      <c r="POI1158" s="36"/>
      <c r="POJ1158" s="23"/>
      <c r="POK1158" s="38"/>
      <c r="POL1158" s="21"/>
      <c r="POM1158" s="24"/>
      <c r="PON1158" s="25"/>
      <c r="POO1158" s="35"/>
      <c r="POP1158" s="19"/>
      <c r="POQ1158" s="20"/>
      <c r="POR1158" s="21"/>
      <c r="POS1158" s="21"/>
      <c r="POT1158" s="36"/>
      <c r="POU1158" s="23"/>
      <c r="POV1158" s="38"/>
      <c r="POW1158" s="21"/>
      <c r="POX1158" s="24"/>
      <c r="POY1158" s="25"/>
      <c r="POZ1158" s="35"/>
      <c r="PPA1158" s="19"/>
      <c r="PPB1158" s="20"/>
      <c r="PPC1158" s="21"/>
      <c r="PPD1158" s="21"/>
      <c r="PPE1158" s="36"/>
      <c r="PPF1158" s="23"/>
      <c r="PPG1158" s="38"/>
      <c r="PPH1158" s="21"/>
      <c r="PPI1158" s="24"/>
      <c r="PPJ1158" s="25"/>
      <c r="PPK1158" s="35"/>
      <c r="PPL1158" s="19"/>
      <c r="PPM1158" s="20"/>
      <c r="PPN1158" s="21"/>
      <c r="PPO1158" s="21"/>
      <c r="PPP1158" s="36"/>
      <c r="PPQ1158" s="23"/>
      <c r="PPR1158" s="38"/>
      <c r="PPS1158" s="21"/>
      <c r="PPT1158" s="24"/>
      <c r="PPU1158" s="25"/>
      <c r="PPV1158" s="35"/>
      <c r="PPW1158" s="19"/>
      <c r="PPX1158" s="20"/>
      <c r="PPY1158" s="21"/>
      <c r="PPZ1158" s="21"/>
      <c r="PQA1158" s="36"/>
      <c r="PQB1158" s="23"/>
      <c r="PQC1158" s="38"/>
      <c r="PQD1158" s="21"/>
      <c r="PQE1158" s="24"/>
      <c r="PQF1158" s="25"/>
      <c r="PQG1158" s="35"/>
      <c r="PQH1158" s="19"/>
      <c r="PQI1158" s="20"/>
      <c r="PQJ1158" s="21"/>
      <c r="PQK1158" s="21"/>
      <c r="PQL1158" s="36"/>
      <c r="PQM1158" s="23"/>
      <c r="PQN1158" s="38"/>
      <c r="PQO1158" s="21"/>
      <c r="PQP1158" s="24"/>
      <c r="PQQ1158" s="25"/>
      <c r="PQR1158" s="35"/>
      <c r="PQS1158" s="19"/>
      <c r="PQT1158" s="20"/>
      <c r="PQU1158" s="21"/>
      <c r="PQV1158" s="21"/>
      <c r="PQW1158" s="36"/>
      <c r="PQX1158" s="23"/>
      <c r="PQY1158" s="38"/>
      <c r="PQZ1158" s="21"/>
      <c r="PRA1158" s="24"/>
      <c r="PRB1158" s="25"/>
      <c r="PRC1158" s="35"/>
      <c r="PRD1158" s="19"/>
      <c r="PRE1158" s="20"/>
      <c r="PRF1158" s="21"/>
      <c r="PRG1158" s="21"/>
      <c r="PRH1158" s="36"/>
      <c r="PRI1158" s="23"/>
      <c r="PRJ1158" s="38"/>
      <c r="PRK1158" s="21"/>
      <c r="PRL1158" s="24"/>
      <c r="PRM1158" s="25"/>
      <c r="PRN1158" s="35"/>
      <c r="PRO1158" s="19"/>
      <c r="PRP1158" s="20"/>
      <c r="PRQ1158" s="21"/>
      <c r="PRR1158" s="21"/>
      <c r="PRS1158" s="36"/>
      <c r="PRT1158" s="23"/>
      <c r="PRU1158" s="38"/>
      <c r="PRV1158" s="21"/>
      <c r="PRW1158" s="24"/>
      <c r="PRX1158" s="25"/>
      <c r="PRY1158" s="35"/>
      <c r="PRZ1158" s="19"/>
      <c r="PSA1158" s="20"/>
      <c r="PSB1158" s="21"/>
      <c r="PSC1158" s="21"/>
      <c r="PSD1158" s="36"/>
      <c r="PSE1158" s="23"/>
      <c r="PSF1158" s="38"/>
      <c r="PSG1158" s="21"/>
      <c r="PSH1158" s="24"/>
      <c r="PSI1158" s="25"/>
      <c r="PSJ1158" s="35"/>
      <c r="PSK1158" s="19"/>
      <c r="PSL1158" s="20"/>
      <c r="PSM1158" s="21"/>
      <c r="PSN1158" s="21"/>
      <c r="PSO1158" s="36"/>
      <c r="PSP1158" s="23"/>
      <c r="PSQ1158" s="38"/>
      <c r="PSR1158" s="21"/>
      <c r="PSS1158" s="24"/>
      <c r="PST1158" s="25"/>
      <c r="PSU1158" s="35"/>
      <c r="PSV1158" s="19"/>
      <c r="PSW1158" s="20"/>
      <c r="PSX1158" s="21"/>
      <c r="PSY1158" s="21"/>
      <c r="PSZ1158" s="36"/>
      <c r="PTA1158" s="23"/>
      <c r="PTB1158" s="38"/>
      <c r="PTC1158" s="21"/>
      <c r="PTD1158" s="24"/>
      <c r="PTE1158" s="25"/>
      <c r="PTF1158" s="35"/>
      <c r="PTG1158" s="19"/>
      <c r="PTH1158" s="20"/>
      <c r="PTI1158" s="21"/>
      <c r="PTJ1158" s="21"/>
      <c r="PTK1158" s="36"/>
      <c r="PTL1158" s="23"/>
      <c r="PTM1158" s="38"/>
      <c r="PTN1158" s="21"/>
      <c r="PTO1158" s="24"/>
      <c r="PTP1158" s="25"/>
      <c r="PTQ1158" s="35"/>
      <c r="PTR1158" s="19"/>
      <c r="PTS1158" s="20"/>
      <c r="PTT1158" s="21"/>
      <c r="PTU1158" s="21"/>
      <c r="PTV1158" s="36"/>
      <c r="PTW1158" s="23"/>
      <c r="PTX1158" s="38"/>
      <c r="PTY1158" s="21"/>
      <c r="PTZ1158" s="24"/>
      <c r="PUA1158" s="25"/>
      <c r="PUB1158" s="35"/>
      <c r="PUC1158" s="19"/>
      <c r="PUD1158" s="20"/>
      <c r="PUE1158" s="21"/>
      <c r="PUF1158" s="21"/>
      <c r="PUG1158" s="36"/>
      <c r="PUH1158" s="23"/>
      <c r="PUI1158" s="38"/>
      <c r="PUJ1158" s="21"/>
      <c r="PUK1158" s="24"/>
      <c r="PUL1158" s="25"/>
      <c r="PUM1158" s="35"/>
      <c r="PUN1158" s="19"/>
      <c r="PUO1158" s="20"/>
      <c r="PUP1158" s="21"/>
      <c r="PUQ1158" s="21"/>
      <c r="PUR1158" s="36"/>
      <c r="PUS1158" s="23"/>
      <c r="PUT1158" s="38"/>
      <c r="PUU1158" s="21"/>
      <c r="PUV1158" s="24"/>
      <c r="PUW1158" s="25"/>
      <c r="PUX1158" s="35"/>
      <c r="PUY1158" s="19"/>
      <c r="PUZ1158" s="20"/>
      <c r="PVA1158" s="21"/>
      <c r="PVB1158" s="21"/>
      <c r="PVC1158" s="36"/>
      <c r="PVD1158" s="23"/>
      <c r="PVE1158" s="38"/>
      <c r="PVF1158" s="21"/>
      <c r="PVG1158" s="24"/>
      <c r="PVH1158" s="25"/>
      <c r="PVI1158" s="35"/>
      <c r="PVJ1158" s="19"/>
      <c r="PVK1158" s="20"/>
      <c r="PVL1158" s="21"/>
      <c r="PVM1158" s="21"/>
      <c r="PVN1158" s="36"/>
      <c r="PVO1158" s="23"/>
      <c r="PVP1158" s="38"/>
      <c r="PVQ1158" s="21"/>
      <c r="PVR1158" s="24"/>
      <c r="PVS1158" s="25"/>
      <c r="PVT1158" s="35"/>
      <c r="PVU1158" s="19"/>
      <c r="PVV1158" s="20"/>
      <c r="PVW1158" s="21"/>
      <c r="PVX1158" s="21"/>
      <c r="PVY1158" s="36"/>
      <c r="PVZ1158" s="23"/>
      <c r="PWA1158" s="38"/>
      <c r="PWB1158" s="21"/>
      <c r="PWC1158" s="24"/>
      <c r="PWD1158" s="25"/>
      <c r="PWE1158" s="35"/>
      <c r="PWF1158" s="19"/>
      <c r="PWG1158" s="20"/>
      <c r="PWH1158" s="21"/>
      <c r="PWI1158" s="21"/>
      <c r="PWJ1158" s="36"/>
      <c r="PWK1158" s="23"/>
      <c r="PWL1158" s="38"/>
      <c r="PWM1158" s="21"/>
      <c r="PWN1158" s="24"/>
      <c r="PWO1158" s="25"/>
      <c r="PWP1158" s="35"/>
      <c r="PWQ1158" s="19"/>
      <c r="PWR1158" s="20"/>
      <c r="PWS1158" s="21"/>
      <c r="PWT1158" s="21"/>
      <c r="PWU1158" s="36"/>
      <c r="PWV1158" s="23"/>
      <c r="PWW1158" s="38"/>
      <c r="PWX1158" s="21"/>
      <c r="PWY1158" s="24"/>
      <c r="PWZ1158" s="25"/>
      <c r="PXA1158" s="35"/>
      <c r="PXB1158" s="19"/>
      <c r="PXC1158" s="20"/>
      <c r="PXD1158" s="21"/>
      <c r="PXE1158" s="21"/>
      <c r="PXF1158" s="36"/>
      <c r="PXG1158" s="23"/>
      <c r="PXH1158" s="38"/>
      <c r="PXI1158" s="21"/>
      <c r="PXJ1158" s="24"/>
      <c r="PXK1158" s="25"/>
      <c r="PXL1158" s="35"/>
      <c r="PXM1158" s="19"/>
      <c r="PXN1158" s="20"/>
      <c r="PXO1158" s="21"/>
      <c r="PXP1158" s="21"/>
      <c r="PXQ1158" s="36"/>
      <c r="PXR1158" s="23"/>
      <c r="PXS1158" s="38"/>
      <c r="PXT1158" s="21"/>
      <c r="PXU1158" s="24"/>
      <c r="PXV1158" s="25"/>
      <c r="PXW1158" s="35"/>
      <c r="PXX1158" s="19"/>
      <c r="PXY1158" s="20"/>
      <c r="PXZ1158" s="21"/>
      <c r="PYA1158" s="21"/>
      <c r="PYB1158" s="36"/>
      <c r="PYC1158" s="23"/>
      <c r="PYD1158" s="38"/>
      <c r="PYE1158" s="21"/>
      <c r="PYF1158" s="24"/>
      <c r="PYG1158" s="25"/>
      <c r="PYH1158" s="35"/>
      <c r="PYI1158" s="19"/>
      <c r="PYJ1158" s="20"/>
      <c r="PYK1158" s="21"/>
      <c r="PYL1158" s="21"/>
      <c r="PYM1158" s="36"/>
      <c r="PYN1158" s="23"/>
      <c r="PYO1158" s="38"/>
      <c r="PYP1158" s="21"/>
      <c r="PYQ1158" s="24"/>
      <c r="PYR1158" s="25"/>
      <c r="PYS1158" s="35"/>
      <c r="PYT1158" s="19"/>
      <c r="PYU1158" s="20"/>
      <c r="PYV1158" s="21"/>
      <c r="PYW1158" s="21"/>
      <c r="PYX1158" s="36"/>
      <c r="PYY1158" s="23"/>
      <c r="PYZ1158" s="38"/>
      <c r="PZA1158" s="21"/>
      <c r="PZB1158" s="24"/>
      <c r="PZC1158" s="25"/>
      <c r="PZD1158" s="35"/>
      <c r="PZE1158" s="19"/>
      <c r="PZF1158" s="20"/>
      <c r="PZG1158" s="21"/>
      <c r="PZH1158" s="21"/>
      <c r="PZI1158" s="36"/>
      <c r="PZJ1158" s="23"/>
      <c r="PZK1158" s="38"/>
      <c r="PZL1158" s="21"/>
      <c r="PZM1158" s="24"/>
      <c r="PZN1158" s="25"/>
      <c r="PZO1158" s="35"/>
      <c r="PZP1158" s="19"/>
      <c r="PZQ1158" s="20"/>
      <c r="PZR1158" s="21"/>
      <c r="PZS1158" s="21"/>
      <c r="PZT1158" s="36"/>
      <c r="PZU1158" s="23"/>
      <c r="PZV1158" s="38"/>
      <c r="PZW1158" s="21"/>
      <c r="PZX1158" s="24"/>
      <c r="PZY1158" s="25"/>
      <c r="PZZ1158" s="35"/>
      <c r="QAA1158" s="19"/>
      <c r="QAB1158" s="20"/>
      <c r="QAC1158" s="21"/>
      <c r="QAD1158" s="21"/>
      <c r="QAE1158" s="36"/>
      <c r="QAF1158" s="23"/>
      <c r="QAG1158" s="38"/>
      <c r="QAH1158" s="21"/>
      <c r="QAI1158" s="24"/>
      <c r="QAJ1158" s="25"/>
      <c r="QAK1158" s="35"/>
      <c r="QAL1158" s="19"/>
      <c r="QAM1158" s="20"/>
      <c r="QAN1158" s="21"/>
      <c r="QAO1158" s="21"/>
      <c r="QAP1158" s="36"/>
      <c r="QAQ1158" s="23"/>
      <c r="QAR1158" s="38"/>
      <c r="QAS1158" s="21"/>
      <c r="QAT1158" s="24"/>
      <c r="QAU1158" s="25"/>
      <c r="QAV1158" s="35"/>
      <c r="QAW1158" s="19"/>
      <c r="QAX1158" s="20"/>
      <c r="QAY1158" s="21"/>
      <c r="QAZ1158" s="21"/>
      <c r="QBA1158" s="36"/>
      <c r="QBB1158" s="23"/>
      <c r="QBC1158" s="38"/>
      <c r="QBD1158" s="21"/>
      <c r="QBE1158" s="24"/>
      <c r="QBF1158" s="25"/>
      <c r="QBG1158" s="35"/>
      <c r="QBH1158" s="19"/>
      <c r="QBI1158" s="20"/>
      <c r="QBJ1158" s="21"/>
      <c r="QBK1158" s="21"/>
      <c r="QBL1158" s="36"/>
      <c r="QBM1158" s="23"/>
      <c r="QBN1158" s="38"/>
      <c r="QBO1158" s="21"/>
      <c r="QBP1158" s="24"/>
      <c r="QBQ1158" s="25"/>
      <c r="QBR1158" s="35"/>
      <c r="QBS1158" s="19"/>
      <c r="QBT1158" s="20"/>
      <c r="QBU1158" s="21"/>
      <c r="QBV1158" s="21"/>
      <c r="QBW1158" s="36"/>
      <c r="QBX1158" s="23"/>
      <c r="QBY1158" s="38"/>
      <c r="QBZ1158" s="21"/>
      <c r="QCA1158" s="24"/>
      <c r="QCB1158" s="25"/>
      <c r="QCC1158" s="35"/>
      <c r="QCD1158" s="19"/>
      <c r="QCE1158" s="20"/>
      <c r="QCF1158" s="21"/>
      <c r="QCG1158" s="21"/>
      <c r="QCH1158" s="36"/>
      <c r="QCI1158" s="23"/>
      <c r="QCJ1158" s="38"/>
      <c r="QCK1158" s="21"/>
      <c r="QCL1158" s="24"/>
      <c r="QCM1158" s="25"/>
      <c r="QCN1158" s="35"/>
      <c r="QCO1158" s="19"/>
      <c r="QCP1158" s="20"/>
      <c r="QCQ1158" s="21"/>
      <c r="QCR1158" s="21"/>
      <c r="QCS1158" s="36"/>
      <c r="QCT1158" s="23"/>
      <c r="QCU1158" s="38"/>
      <c r="QCV1158" s="21"/>
      <c r="QCW1158" s="24"/>
      <c r="QCX1158" s="25"/>
      <c r="QCY1158" s="35"/>
      <c r="QCZ1158" s="19"/>
      <c r="QDA1158" s="20"/>
      <c r="QDB1158" s="21"/>
      <c r="QDC1158" s="21"/>
      <c r="QDD1158" s="36"/>
      <c r="QDE1158" s="23"/>
      <c r="QDF1158" s="38"/>
      <c r="QDG1158" s="21"/>
      <c r="QDH1158" s="24"/>
      <c r="QDI1158" s="25"/>
      <c r="QDJ1158" s="35"/>
      <c r="QDK1158" s="19"/>
      <c r="QDL1158" s="20"/>
      <c r="QDM1158" s="21"/>
      <c r="QDN1158" s="21"/>
      <c r="QDO1158" s="36"/>
      <c r="QDP1158" s="23"/>
      <c r="QDQ1158" s="38"/>
      <c r="QDR1158" s="21"/>
      <c r="QDS1158" s="24"/>
      <c r="QDT1158" s="25"/>
      <c r="QDU1158" s="35"/>
      <c r="QDV1158" s="19"/>
      <c r="QDW1158" s="20"/>
      <c r="QDX1158" s="21"/>
      <c r="QDY1158" s="21"/>
      <c r="QDZ1158" s="36"/>
      <c r="QEA1158" s="23"/>
      <c r="QEB1158" s="38"/>
      <c r="QEC1158" s="21"/>
      <c r="QED1158" s="24"/>
      <c r="QEE1158" s="25"/>
      <c r="QEF1158" s="35"/>
      <c r="QEG1158" s="19"/>
      <c r="QEH1158" s="20"/>
      <c r="QEI1158" s="21"/>
      <c r="QEJ1158" s="21"/>
      <c r="QEK1158" s="36"/>
      <c r="QEL1158" s="23"/>
      <c r="QEM1158" s="38"/>
      <c r="QEN1158" s="21"/>
      <c r="QEO1158" s="24"/>
      <c r="QEP1158" s="25"/>
      <c r="QEQ1158" s="35"/>
      <c r="QER1158" s="19"/>
      <c r="QES1158" s="20"/>
      <c r="QET1158" s="21"/>
      <c r="QEU1158" s="21"/>
      <c r="QEV1158" s="36"/>
      <c r="QEW1158" s="23"/>
      <c r="QEX1158" s="38"/>
      <c r="QEY1158" s="21"/>
      <c r="QEZ1158" s="24"/>
      <c r="QFA1158" s="25"/>
      <c r="QFB1158" s="35"/>
      <c r="QFC1158" s="19"/>
      <c r="QFD1158" s="20"/>
      <c r="QFE1158" s="21"/>
      <c r="QFF1158" s="21"/>
      <c r="QFG1158" s="36"/>
      <c r="QFH1158" s="23"/>
      <c r="QFI1158" s="38"/>
      <c r="QFJ1158" s="21"/>
      <c r="QFK1158" s="24"/>
      <c r="QFL1158" s="25"/>
      <c r="QFM1158" s="35"/>
      <c r="QFN1158" s="19"/>
      <c r="QFO1158" s="20"/>
      <c r="QFP1158" s="21"/>
      <c r="QFQ1158" s="21"/>
      <c r="QFR1158" s="36"/>
      <c r="QFS1158" s="23"/>
      <c r="QFT1158" s="38"/>
      <c r="QFU1158" s="21"/>
      <c r="QFV1158" s="24"/>
      <c r="QFW1158" s="25"/>
      <c r="QFX1158" s="35"/>
      <c r="QFY1158" s="19"/>
      <c r="QFZ1158" s="20"/>
      <c r="QGA1158" s="21"/>
      <c r="QGB1158" s="21"/>
      <c r="QGC1158" s="36"/>
      <c r="QGD1158" s="23"/>
      <c r="QGE1158" s="38"/>
      <c r="QGF1158" s="21"/>
      <c r="QGG1158" s="24"/>
      <c r="QGH1158" s="25"/>
      <c r="QGI1158" s="35"/>
      <c r="QGJ1158" s="19"/>
      <c r="QGK1158" s="20"/>
      <c r="QGL1158" s="21"/>
      <c r="QGM1158" s="21"/>
      <c r="QGN1158" s="36"/>
      <c r="QGO1158" s="23"/>
      <c r="QGP1158" s="38"/>
      <c r="QGQ1158" s="21"/>
      <c r="QGR1158" s="24"/>
      <c r="QGS1158" s="25"/>
      <c r="QGT1158" s="35"/>
      <c r="QGU1158" s="19"/>
      <c r="QGV1158" s="20"/>
      <c r="QGW1158" s="21"/>
      <c r="QGX1158" s="21"/>
      <c r="QGY1158" s="36"/>
      <c r="QGZ1158" s="23"/>
      <c r="QHA1158" s="38"/>
      <c r="QHB1158" s="21"/>
      <c r="QHC1158" s="24"/>
      <c r="QHD1158" s="25"/>
      <c r="QHE1158" s="35"/>
      <c r="QHF1158" s="19"/>
      <c r="QHG1158" s="20"/>
      <c r="QHH1158" s="21"/>
      <c r="QHI1158" s="21"/>
      <c r="QHJ1158" s="36"/>
      <c r="QHK1158" s="23"/>
      <c r="QHL1158" s="38"/>
      <c r="QHM1158" s="21"/>
      <c r="QHN1158" s="24"/>
      <c r="QHO1158" s="25"/>
      <c r="QHP1158" s="35"/>
      <c r="QHQ1158" s="19"/>
      <c r="QHR1158" s="20"/>
      <c r="QHS1158" s="21"/>
      <c r="QHT1158" s="21"/>
      <c r="QHU1158" s="36"/>
      <c r="QHV1158" s="23"/>
      <c r="QHW1158" s="38"/>
      <c r="QHX1158" s="21"/>
      <c r="QHY1158" s="24"/>
      <c r="QHZ1158" s="25"/>
      <c r="QIA1158" s="35"/>
      <c r="QIB1158" s="19"/>
      <c r="QIC1158" s="20"/>
      <c r="QID1158" s="21"/>
      <c r="QIE1158" s="21"/>
      <c r="QIF1158" s="36"/>
      <c r="QIG1158" s="23"/>
      <c r="QIH1158" s="38"/>
      <c r="QII1158" s="21"/>
      <c r="QIJ1158" s="24"/>
      <c r="QIK1158" s="25"/>
      <c r="QIL1158" s="35"/>
      <c r="QIM1158" s="19"/>
      <c r="QIN1158" s="20"/>
      <c r="QIO1158" s="21"/>
      <c r="QIP1158" s="21"/>
      <c r="QIQ1158" s="36"/>
      <c r="QIR1158" s="23"/>
      <c r="QIS1158" s="38"/>
      <c r="QIT1158" s="21"/>
      <c r="QIU1158" s="24"/>
      <c r="QIV1158" s="25"/>
      <c r="QIW1158" s="35"/>
      <c r="QIX1158" s="19"/>
      <c r="QIY1158" s="20"/>
      <c r="QIZ1158" s="21"/>
      <c r="QJA1158" s="21"/>
      <c r="QJB1158" s="36"/>
      <c r="QJC1158" s="23"/>
      <c r="QJD1158" s="38"/>
      <c r="QJE1158" s="21"/>
      <c r="QJF1158" s="24"/>
      <c r="QJG1158" s="25"/>
      <c r="QJH1158" s="35"/>
      <c r="QJI1158" s="19"/>
      <c r="QJJ1158" s="20"/>
      <c r="QJK1158" s="21"/>
      <c r="QJL1158" s="21"/>
      <c r="QJM1158" s="36"/>
      <c r="QJN1158" s="23"/>
      <c r="QJO1158" s="38"/>
      <c r="QJP1158" s="21"/>
      <c r="QJQ1158" s="24"/>
      <c r="QJR1158" s="25"/>
      <c r="QJS1158" s="35"/>
      <c r="QJT1158" s="19"/>
      <c r="QJU1158" s="20"/>
      <c r="QJV1158" s="21"/>
      <c r="QJW1158" s="21"/>
      <c r="QJX1158" s="36"/>
      <c r="QJY1158" s="23"/>
      <c r="QJZ1158" s="38"/>
      <c r="QKA1158" s="21"/>
      <c r="QKB1158" s="24"/>
      <c r="QKC1158" s="25"/>
      <c r="QKD1158" s="35"/>
      <c r="QKE1158" s="19"/>
      <c r="QKF1158" s="20"/>
      <c r="QKG1158" s="21"/>
      <c r="QKH1158" s="21"/>
      <c r="QKI1158" s="36"/>
      <c r="QKJ1158" s="23"/>
      <c r="QKK1158" s="38"/>
      <c r="QKL1158" s="21"/>
      <c r="QKM1158" s="24"/>
      <c r="QKN1158" s="25"/>
      <c r="QKO1158" s="35"/>
      <c r="QKP1158" s="19"/>
      <c r="QKQ1158" s="20"/>
      <c r="QKR1158" s="21"/>
      <c r="QKS1158" s="21"/>
      <c r="QKT1158" s="36"/>
      <c r="QKU1158" s="23"/>
      <c r="QKV1158" s="38"/>
      <c r="QKW1158" s="21"/>
      <c r="QKX1158" s="24"/>
      <c r="QKY1158" s="25"/>
      <c r="QKZ1158" s="35"/>
      <c r="QLA1158" s="19"/>
      <c r="QLB1158" s="20"/>
      <c r="QLC1158" s="21"/>
      <c r="QLD1158" s="21"/>
      <c r="QLE1158" s="36"/>
      <c r="QLF1158" s="23"/>
      <c r="QLG1158" s="38"/>
      <c r="QLH1158" s="21"/>
      <c r="QLI1158" s="24"/>
      <c r="QLJ1158" s="25"/>
      <c r="QLK1158" s="35"/>
      <c r="QLL1158" s="19"/>
      <c r="QLM1158" s="20"/>
      <c r="QLN1158" s="21"/>
      <c r="QLO1158" s="21"/>
      <c r="QLP1158" s="36"/>
      <c r="QLQ1158" s="23"/>
      <c r="QLR1158" s="38"/>
      <c r="QLS1158" s="21"/>
      <c r="QLT1158" s="24"/>
      <c r="QLU1158" s="25"/>
      <c r="QLV1158" s="35"/>
      <c r="QLW1158" s="19"/>
      <c r="QLX1158" s="20"/>
      <c r="QLY1158" s="21"/>
      <c r="QLZ1158" s="21"/>
      <c r="QMA1158" s="36"/>
      <c r="QMB1158" s="23"/>
      <c r="QMC1158" s="38"/>
      <c r="QMD1158" s="21"/>
      <c r="QME1158" s="24"/>
      <c r="QMF1158" s="25"/>
      <c r="QMG1158" s="35"/>
      <c r="QMH1158" s="19"/>
      <c r="QMI1158" s="20"/>
      <c r="QMJ1158" s="21"/>
      <c r="QMK1158" s="21"/>
      <c r="QML1158" s="36"/>
      <c r="QMM1158" s="23"/>
      <c r="QMN1158" s="38"/>
      <c r="QMO1158" s="21"/>
      <c r="QMP1158" s="24"/>
      <c r="QMQ1158" s="25"/>
      <c r="QMR1158" s="35"/>
      <c r="QMS1158" s="19"/>
      <c r="QMT1158" s="20"/>
      <c r="QMU1158" s="21"/>
      <c r="QMV1158" s="21"/>
      <c r="QMW1158" s="36"/>
      <c r="QMX1158" s="23"/>
      <c r="QMY1158" s="38"/>
      <c r="QMZ1158" s="21"/>
      <c r="QNA1158" s="24"/>
      <c r="QNB1158" s="25"/>
      <c r="QNC1158" s="35"/>
      <c r="QND1158" s="19"/>
      <c r="QNE1158" s="20"/>
      <c r="QNF1158" s="21"/>
      <c r="QNG1158" s="21"/>
      <c r="QNH1158" s="36"/>
      <c r="QNI1158" s="23"/>
      <c r="QNJ1158" s="38"/>
      <c r="QNK1158" s="21"/>
      <c r="QNL1158" s="24"/>
      <c r="QNM1158" s="25"/>
      <c r="QNN1158" s="35"/>
      <c r="QNO1158" s="19"/>
      <c r="QNP1158" s="20"/>
      <c r="QNQ1158" s="21"/>
      <c r="QNR1158" s="21"/>
      <c r="QNS1158" s="36"/>
      <c r="QNT1158" s="23"/>
      <c r="QNU1158" s="38"/>
      <c r="QNV1158" s="21"/>
      <c r="QNW1158" s="24"/>
      <c r="QNX1158" s="25"/>
      <c r="QNY1158" s="35"/>
      <c r="QNZ1158" s="19"/>
      <c r="QOA1158" s="20"/>
      <c r="QOB1158" s="21"/>
      <c r="QOC1158" s="21"/>
      <c r="QOD1158" s="36"/>
      <c r="QOE1158" s="23"/>
      <c r="QOF1158" s="38"/>
      <c r="QOG1158" s="21"/>
      <c r="QOH1158" s="24"/>
      <c r="QOI1158" s="25"/>
      <c r="QOJ1158" s="35"/>
      <c r="QOK1158" s="19"/>
      <c r="QOL1158" s="20"/>
      <c r="QOM1158" s="21"/>
      <c r="QON1158" s="21"/>
      <c r="QOO1158" s="36"/>
      <c r="QOP1158" s="23"/>
      <c r="QOQ1158" s="38"/>
      <c r="QOR1158" s="21"/>
      <c r="QOS1158" s="24"/>
      <c r="QOT1158" s="25"/>
      <c r="QOU1158" s="35"/>
      <c r="QOV1158" s="19"/>
      <c r="QOW1158" s="20"/>
      <c r="QOX1158" s="21"/>
      <c r="QOY1158" s="21"/>
      <c r="QOZ1158" s="36"/>
      <c r="QPA1158" s="23"/>
      <c r="QPB1158" s="38"/>
      <c r="QPC1158" s="21"/>
      <c r="QPD1158" s="24"/>
      <c r="QPE1158" s="25"/>
      <c r="QPF1158" s="35"/>
      <c r="QPG1158" s="19"/>
      <c r="QPH1158" s="20"/>
      <c r="QPI1158" s="21"/>
      <c r="QPJ1158" s="21"/>
      <c r="QPK1158" s="36"/>
      <c r="QPL1158" s="23"/>
      <c r="QPM1158" s="38"/>
      <c r="QPN1158" s="21"/>
      <c r="QPO1158" s="24"/>
      <c r="QPP1158" s="25"/>
      <c r="QPQ1158" s="35"/>
      <c r="QPR1158" s="19"/>
      <c r="QPS1158" s="20"/>
      <c r="QPT1158" s="21"/>
      <c r="QPU1158" s="21"/>
      <c r="QPV1158" s="36"/>
      <c r="QPW1158" s="23"/>
      <c r="QPX1158" s="38"/>
      <c r="QPY1158" s="21"/>
      <c r="QPZ1158" s="24"/>
      <c r="QQA1158" s="25"/>
      <c r="QQB1158" s="35"/>
      <c r="QQC1158" s="19"/>
      <c r="QQD1158" s="20"/>
      <c r="QQE1158" s="21"/>
      <c r="QQF1158" s="21"/>
      <c r="QQG1158" s="36"/>
      <c r="QQH1158" s="23"/>
      <c r="QQI1158" s="38"/>
      <c r="QQJ1158" s="21"/>
      <c r="QQK1158" s="24"/>
      <c r="QQL1158" s="25"/>
      <c r="QQM1158" s="35"/>
      <c r="QQN1158" s="19"/>
      <c r="QQO1158" s="20"/>
      <c r="QQP1158" s="21"/>
      <c r="QQQ1158" s="21"/>
      <c r="QQR1158" s="36"/>
      <c r="QQS1158" s="23"/>
      <c r="QQT1158" s="38"/>
      <c r="QQU1158" s="21"/>
      <c r="QQV1158" s="24"/>
      <c r="QQW1158" s="25"/>
      <c r="QQX1158" s="35"/>
      <c r="QQY1158" s="19"/>
      <c r="QQZ1158" s="20"/>
      <c r="QRA1158" s="21"/>
      <c r="QRB1158" s="21"/>
      <c r="QRC1158" s="36"/>
      <c r="QRD1158" s="23"/>
      <c r="QRE1158" s="38"/>
      <c r="QRF1158" s="21"/>
      <c r="QRG1158" s="24"/>
      <c r="QRH1158" s="25"/>
      <c r="QRI1158" s="35"/>
      <c r="QRJ1158" s="19"/>
      <c r="QRK1158" s="20"/>
      <c r="QRL1158" s="21"/>
      <c r="QRM1158" s="21"/>
      <c r="QRN1158" s="36"/>
      <c r="QRO1158" s="23"/>
      <c r="QRP1158" s="38"/>
      <c r="QRQ1158" s="21"/>
      <c r="QRR1158" s="24"/>
      <c r="QRS1158" s="25"/>
      <c r="QRT1158" s="35"/>
      <c r="QRU1158" s="19"/>
      <c r="QRV1158" s="20"/>
      <c r="QRW1158" s="21"/>
      <c r="QRX1158" s="21"/>
      <c r="QRY1158" s="36"/>
      <c r="QRZ1158" s="23"/>
      <c r="QSA1158" s="38"/>
      <c r="QSB1158" s="21"/>
      <c r="QSC1158" s="24"/>
      <c r="QSD1158" s="25"/>
      <c r="QSE1158" s="35"/>
      <c r="QSF1158" s="19"/>
      <c r="QSG1158" s="20"/>
      <c r="QSH1158" s="21"/>
      <c r="QSI1158" s="21"/>
      <c r="QSJ1158" s="36"/>
      <c r="QSK1158" s="23"/>
      <c r="QSL1158" s="38"/>
      <c r="QSM1158" s="21"/>
      <c r="QSN1158" s="24"/>
      <c r="QSO1158" s="25"/>
      <c r="QSP1158" s="35"/>
      <c r="QSQ1158" s="19"/>
      <c r="QSR1158" s="20"/>
      <c r="QSS1158" s="21"/>
      <c r="QST1158" s="21"/>
      <c r="QSU1158" s="36"/>
      <c r="QSV1158" s="23"/>
      <c r="QSW1158" s="38"/>
      <c r="QSX1158" s="21"/>
      <c r="QSY1158" s="24"/>
      <c r="QSZ1158" s="25"/>
      <c r="QTA1158" s="35"/>
      <c r="QTB1158" s="19"/>
      <c r="QTC1158" s="20"/>
      <c r="QTD1158" s="21"/>
      <c r="QTE1158" s="21"/>
      <c r="QTF1158" s="36"/>
      <c r="QTG1158" s="23"/>
      <c r="QTH1158" s="38"/>
      <c r="QTI1158" s="21"/>
      <c r="QTJ1158" s="24"/>
      <c r="QTK1158" s="25"/>
      <c r="QTL1158" s="35"/>
      <c r="QTM1158" s="19"/>
      <c r="QTN1158" s="20"/>
      <c r="QTO1158" s="21"/>
      <c r="QTP1158" s="21"/>
      <c r="QTQ1158" s="36"/>
      <c r="QTR1158" s="23"/>
      <c r="QTS1158" s="38"/>
      <c r="QTT1158" s="21"/>
      <c r="QTU1158" s="24"/>
      <c r="QTV1158" s="25"/>
      <c r="QTW1158" s="35"/>
      <c r="QTX1158" s="19"/>
      <c r="QTY1158" s="20"/>
      <c r="QTZ1158" s="21"/>
      <c r="QUA1158" s="21"/>
      <c r="QUB1158" s="36"/>
      <c r="QUC1158" s="23"/>
      <c r="QUD1158" s="38"/>
      <c r="QUE1158" s="21"/>
      <c r="QUF1158" s="24"/>
      <c r="QUG1158" s="25"/>
      <c r="QUH1158" s="35"/>
      <c r="QUI1158" s="19"/>
      <c r="QUJ1158" s="20"/>
      <c r="QUK1158" s="21"/>
      <c r="QUL1158" s="21"/>
      <c r="QUM1158" s="36"/>
      <c r="QUN1158" s="23"/>
      <c r="QUO1158" s="38"/>
      <c r="QUP1158" s="21"/>
      <c r="QUQ1158" s="24"/>
      <c r="QUR1158" s="25"/>
      <c r="QUS1158" s="35"/>
      <c r="QUT1158" s="19"/>
      <c r="QUU1158" s="20"/>
      <c r="QUV1158" s="21"/>
      <c r="QUW1158" s="21"/>
      <c r="QUX1158" s="36"/>
      <c r="QUY1158" s="23"/>
      <c r="QUZ1158" s="38"/>
      <c r="QVA1158" s="21"/>
      <c r="QVB1158" s="24"/>
      <c r="QVC1158" s="25"/>
      <c r="QVD1158" s="35"/>
      <c r="QVE1158" s="19"/>
      <c r="QVF1158" s="20"/>
      <c r="QVG1158" s="21"/>
      <c r="QVH1158" s="21"/>
      <c r="QVI1158" s="36"/>
      <c r="QVJ1158" s="23"/>
      <c r="QVK1158" s="38"/>
      <c r="QVL1158" s="21"/>
      <c r="QVM1158" s="24"/>
      <c r="QVN1158" s="25"/>
      <c r="QVO1158" s="35"/>
      <c r="QVP1158" s="19"/>
      <c r="QVQ1158" s="20"/>
      <c r="QVR1158" s="21"/>
      <c r="QVS1158" s="21"/>
      <c r="QVT1158" s="36"/>
      <c r="QVU1158" s="23"/>
      <c r="QVV1158" s="38"/>
      <c r="QVW1158" s="21"/>
      <c r="QVX1158" s="24"/>
      <c r="QVY1158" s="25"/>
      <c r="QVZ1158" s="35"/>
      <c r="QWA1158" s="19"/>
      <c r="QWB1158" s="20"/>
      <c r="QWC1158" s="21"/>
      <c r="QWD1158" s="21"/>
      <c r="QWE1158" s="36"/>
      <c r="QWF1158" s="23"/>
      <c r="QWG1158" s="38"/>
      <c r="QWH1158" s="21"/>
      <c r="QWI1158" s="24"/>
      <c r="QWJ1158" s="25"/>
      <c r="QWK1158" s="35"/>
      <c r="QWL1158" s="19"/>
      <c r="QWM1158" s="20"/>
      <c r="QWN1158" s="21"/>
      <c r="QWO1158" s="21"/>
      <c r="QWP1158" s="36"/>
      <c r="QWQ1158" s="23"/>
      <c r="QWR1158" s="38"/>
      <c r="QWS1158" s="21"/>
      <c r="QWT1158" s="24"/>
      <c r="QWU1158" s="25"/>
      <c r="QWV1158" s="35"/>
      <c r="QWW1158" s="19"/>
      <c r="QWX1158" s="20"/>
      <c r="QWY1158" s="21"/>
      <c r="QWZ1158" s="21"/>
      <c r="QXA1158" s="36"/>
      <c r="QXB1158" s="23"/>
      <c r="QXC1158" s="38"/>
      <c r="QXD1158" s="21"/>
      <c r="QXE1158" s="24"/>
      <c r="QXF1158" s="25"/>
      <c r="QXG1158" s="35"/>
      <c r="QXH1158" s="19"/>
      <c r="QXI1158" s="20"/>
      <c r="QXJ1158" s="21"/>
      <c r="QXK1158" s="21"/>
      <c r="QXL1158" s="36"/>
      <c r="QXM1158" s="23"/>
      <c r="QXN1158" s="38"/>
      <c r="QXO1158" s="21"/>
      <c r="QXP1158" s="24"/>
      <c r="QXQ1158" s="25"/>
      <c r="QXR1158" s="35"/>
      <c r="QXS1158" s="19"/>
      <c r="QXT1158" s="20"/>
      <c r="QXU1158" s="21"/>
      <c r="QXV1158" s="21"/>
      <c r="QXW1158" s="36"/>
      <c r="QXX1158" s="23"/>
      <c r="QXY1158" s="38"/>
      <c r="QXZ1158" s="21"/>
      <c r="QYA1158" s="24"/>
      <c r="QYB1158" s="25"/>
      <c r="QYC1158" s="35"/>
      <c r="QYD1158" s="19"/>
      <c r="QYE1158" s="20"/>
      <c r="QYF1158" s="21"/>
      <c r="QYG1158" s="21"/>
      <c r="QYH1158" s="36"/>
      <c r="QYI1158" s="23"/>
      <c r="QYJ1158" s="38"/>
      <c r="QYK1158" s="21"/>
      <c r="QYL1158" s="24"/>
      <c r="QYM1158" s="25"/>
      <c r="QYN1158" s="35"/>
      <c r="QYO1158" s="19"/>
      <c r="QYP1158" s="20"/>
      <c r="QYQ1158" s="21"/>
      <c r="QYR1158" s="21"/>
      <c r="QYS1158" s="36"/>
      <c r="QYT1158" s="23"/>
      <c r="QYU1158" s="38"/>
      <c r="QYV1158" s="21"/>
      <c r="QYW1158" s="24"/>
      <c r="QYX1158" s="25"/>
      <c r="QYY1158" s="35"/>
      <c r="QYZ1158" s="19"/>
      <c r="QZA1158" s="20"/>
      <c r="QZB1158" s="21"/>
      <c r="QZC1158" s="21"/>
      <c r="QZD1158" s="36"/>
      <c r="QZE1158" s="23"/>
      <c r="QZF1158" s="38"/>
      <c r="QZG1158" s="21"/>
      <c r="QZH1158" s="24"/>
      <c r="QZI1158" s="25"/>
      <c r="QZJ1158" s="35"/>
      <c r="QZK1158" s="19"/>
      <c r="QZL1158" s="20"/>
      <c r="QZM1158" s="21"/>
      <c r="QZN1158" s="21"/>
      <c r="QZO1158" s="36"/>
      <c r="QZP1158" s="23"/>
      <c r="QZQ1158" s="38"/>
      <c r="QZR1158" s="21"/>
      <c r="QZS1158" s="24"/>
      <c r="QZT1158" s="25"/>
      <c r="QZU1158" s="35"/>
      <c r="QZV1158" s="19"/>
      <c r="QZW1158" s="20"/>
      <c r="QZX1158" s="21"/>
      <c r="QZY1158" s="21"/>
      <c r="QZZ1158" s="36"/>
      <c r="RAA1158" s="23"/>
      <c r="RAB1158" s="38"/>
      <c r="RAC1158" s="21"/>
      <c r="RAD1158" s="24"/>
      <c r="RAE1158" s="25"/>
      <c r="RAF1158" s="35"/>
      <c r="RAG1158" s="19"/>
      <c r="RAH1158" s="20"/>
      <c r="RAI1158" s="21"/>
      <c r="RAJ1158" s="21"/>
      <c r="RAK1158" s="36"/>
      <c r="RAL1158" s="23"/>
      <c r="RAM1158" s="38"/>
      <c r="RAN1158" s="21"/>
      <c r="RAO1158" s="24"/>
      <c r="RAP1158" s="25"/>
      <c r="RAQ1158" s="35"/>
      <c r="RAR1158" s="19"/>
      <c r="RAS1158" s="20"/>
      <c r="RAT1158" s="21"/>
      <c r="RAU1158" s="21"/>
      <c r="RAV1158" s="36"/>
      <c r="RAW1158" s="23"/>
      <c r="RAX1158" s="38"/>
      <c r="RAY1158" s="21"/>
      <c r="RAZ1158" s="24"/>
      <c r="RBA1158" s="25"/>
      <c r="RBB1158" s="35"/>
      <c r="RBC1158" s="19"/>
      <c r="RBD1158" s="20"/>
      <c r="RBE1158" s="21"/>
      <c r="RBF1158" s="21"/>
      <c r="RBG1158" s="36"/>
      <c r="RBH1158" s="23"/>
      <c r="RBI1158" s="38"/>
      <c r="RBJ1158" s="21"/>
      <c r="RBK1158" s="24"/>
      <c r="RBL1158" s="25"/>
      <c r="RBM1158" s="35"/>
      <c r="RBN1158" s="19"/>
      <c r="RBO1158" s="20"/>
      <c r="RBP1158" s="21"/>
      <c r="RBQ1158" s="21"/>
      <c r="RBR1158" s="36"/>
      <c r="RBS1158" s="23"/>
      <c r="RBT1158" s="38"/>
      <c r="RBU1158" s="21"/>
      <c r="RBV1158" s="24"/>
      <c r="RBW1158" s="25"/>
      <c r="RBX1158" s="35"/>
      <c r="RBY1158" s="19"/>
      <c r="RBZ1158" s="20"/>
      <c r="RCA1158" s="21"/>
      <c r="RCB1158" s="21"/>
      <c r="RCC1158" s="36"/>
      <c r="RCD1158" s="23"/>
      <c r="RCE1158" s="38"/>
      <c r="RCF1158" s="21"/>
      <c r="RCG1158" s="24"/>
      <c r="RCH1158" s="25"/>
      <c r="RCI1158" s="35"/>
      <c r="RCJ1158" s="19"/>
      <c r="RCK1158" s="20"/>
      <c r="RCL1158" s="21"/>
      <c r="RCM1158" s="21"/>
      <c r="RCN1158" s="36"/>
      <c r="RCO1158" s="23"/>
      <c r="RCP1158" s="38"/>
      <c r="RCQ1158" s="21"/>
      <c r="RCR1158" s="24"/>
      <c r="RCS1158" s="25"/>
      <c r="RCT1158" s="35"/>
      <c r="RCU1158" s="19"/>
      <c r="RCV1158" s="20"/>
      <c r="RCW1158" s="21"/>
      <c r="RCX1158" s="21"/>
      <c r="RCY1158" s="36"/>
      <c r="RCZ1158" s="23"/>
      <c r="RDA1158" s="38"/>
      <c r="RDB1158" s="21"/>
      <c r="RDC1158" s="24"/>
      <c r="RDD1158" s="25"/>
      <c r="RDE1158" s="35"/>
      <c r="RDF1158" s="19"/>
      <c r="RDG1158" s="20"/>
      <c r="RDH1158" s="21"/>
      <c r="RDI1158" s="21"/>
      <c r="RDJ1158" s="36"/>
      <c r="RDK1158" s="23"/>
      <c r="RDL1158" s="38"/>
      <c r="RDM1158" s="21"/>
      <c r="RDN1158" s="24"/>
      <c r="RDO1158" s="25"/>
      <c r="RDP1158" s="35"/>
      <c r="RDQ1158" s="19"/>
      <c r="RDR1158" s="20"/>
      <c r="RDS1158" s="21"/>
      <c r="RDT1158" s="21"/>
      <c r="RDU1158" s="36"/>
      <c r="RDV1158" s="23"/>
      <c r="RDW1158" s="38"/>
      <c r="RDX1158" s="21"/>
      <c r="RDY1158" s="24"/>
      <c r="RDZ1158" s="25"/>
      <c r="REA1158" s="35"/>
      <c r="REB1158" s="19"/>
      <c r="REC1158" s="20"/>
      <c r="RED1158" s="21"/>
      <c r="REE1158" s="21"/>
      <c r="REF1158" s="36"/>
      <c r="REG1158" s="23"/>
      <c r="REH1158" s="38"/>
      <c r="REI1158" s="21"/>
      <c r="REJ1158" s="24"/>
      <c r="REK1158" s="25"/>
      <c r="REL1158" s="35"/>
      <c r="REM1158" s="19"/>
      <c r="REN1158" s="20"/>
      <c r="REO1158" s="21"/>
      <c r="REP1158" s="21"/>
      <c r="REQ1158" s="36"/>
      <c r="RER1158" s="23"/>
      <c r="RES1158" s="38"/>
      <c r="RET1158" s="21"/>
      <c r="REU1158" s="24"/>
      <c r="REV1158" s="25"/>
      <c r="REW1158" s="35"/>
      <c r="REX1158" s="19"/>
      <c r="REY1158" s="20"/>
      <c r="REZ1158" s="21"/>
      <c r="RFA1158" s="21"/>
      <c r="RFB1158" s="36"/>
      <c r="RFC1158" s="23"/>
      <c r="RFD1158" s="38"/>
      <c r="RFE1158" s="21"/>
      <c r="RFF1158" s="24"/>
      <c r="RFG1158" s="25"/>
      <c r="RFH1158" s="35"/>
      <c r="RFI1158" s="19"/>
      <c r="RFJ1158" s="20"/>
      <c r="RFK1158" s="21"/>
      <c r="RFL1158" s="21"/>
      <c r="RFM1158" s="36"/>
      <c r="RFN1158" s="23"/>
      <c r="RFO1158" s="38"/>
      <c r="RFP1158" s="21"/>
      <c r="RFQ1158" s="24"/>
      <c r="RFR1158" s="25"/>
      <c r="RFS1158" s="35"/>
      <c r="RFT1158" s="19"/>
      <c r="RFU1158" s="20"/>
      <c r="RFV1158" s="21"/>
      <c r="RFW1158" s="21"/>
      <c r="RFX1158" s="36"/>
      <c r="RFY1158" s="23"/>
      <c r="RFZ1158" s="38"/>
      <c r="RGA1158" s="21"/>
      <c r="RGB1158" s="24"/>
      <c r="RGC1158" s="25"/>
      <c r="RGD1158" s="35"/>
      <c r="RGE1158" s="19"/>
      <c r="RGF1158" s="20"/>
      <c r="RGG1158" s="21"/>
      <c r="RGH1158" s="21"/>
      <c r="RGI1158" s="36"/>
      <c r="RGJ1158" s="23"/>
      <c r="RGK1158" s="38"/>
      <c r="RGL1158" s="21"/>
      <c r="RGM1158" s="24"/>
      <c r="RGN1158" s="25"/>
      <c r="RGO1158" s="35"/>
      <c r="RGP1158" s="19"/>
      <c r="RGQ1158" s="20"/>
      <c r="RGR1158" s="21"/>
      <c r="RGS1158" s="21"/>
      <c r="RGT1158" s="36"/>
      <c r="RGU1158" s="23"/>
      <c r="RGV1158" s="38"/>
      <c r="RGW1158" s="21"/>
      <c r="RGX1158" s="24"/>
      <c r="RGY1158" s="25"/>
      <c r="RGZ1158" s="35"/>
      <c r="RHA1158" s="19"/>
      <c r="RHB1158" s="20"/>
      <c r="RHC1158" s="21"/>
      <c r="RHD1158" s="21"/>
      <c r="RHE1158" s="36"/>
      <c r="RHF1158" s="23"/>
      <c r="RHG1158" s="38"/>
      <c r="RHH1158" s="21"/>
      <c r="RHI1158" s="24"/>
      <c r="RHJ1158" s="25"/>
      <c r="RHK1158" s="35"/>
      <c r="RHL1158" s="19"/>
      <c r="RHM1158" s="20"/>
      <c r="RHN1158" s="21"/>
      <c r="RHO1158" s="21"/>
      <c r="RHP1158" s="36"/>
      <c r="RHQ1158" s="23"/>
      <c r="RHR1158" s="38"/>
      <c r="RHS1158" s="21"/>
      <c r="RHT1158" s="24"/>
      <c r="RHU1158" s="25"/>
      <c r="RHV1158" s="35"/>
      <c r="RHW1158" s="19"/>
      <c r="RHX1158" s="20"/>
      <c r="RHY1158" s="21"/>
      <c r="RHZ1158" s="21"/>
      <c r="RIA1158" s="36"/>
      <c r="RIB1158" s="23"/>
      <c r="RIC1158" s="38"/>
      <c r="RID1158" s="21"/>
      <c r="RIE1158" s="24"/>
      <c r="RIF1158" s="25"/>
      <c r="RIG1158" s="35"/>
      <c r="RIH1158" s="19"/>
      <c r="RII1158" s="20"/>
      <c r="RIJ1158" s="21"/>
      <c r="RIK1158" s="21"/>
      <c r="RIL1158" s="36"/>
      <c r="RIM1158" s="23"/>
      <c r="RIN1158" s="38"/>
      <c r="RIO1158" s="21"/>
      <c r="RIP1158" s="24"/>
      <c r="RIQ1158" s="25"/>
      <c r="RIR1158" s="35"/>
      <c r="RIS1158" s="19"/>
      <c r="RIT1158" s="20"/>
      <c r="RIU1158" s="21"/>
      <c r="RIV1158" s="21"/>
      <c r="RIW1158" s="36"/>
      <c r="RIX1158" s="23"/>
      <c r="RIY1158" s="38"/>
      <c r="RIZ1158" s="21"/>
      <c r="RJA1158" s="24"/>
      <c r="RJB1158" s="25"/>
      <c r="RJC1158" s="35"/>
      <c r="RJD1158" s="19"/>
      <c r="RJE1158" s="20"/>
      <c r="RJF1158" s="21"/>
      <c r="RJG1158" s="21"/>
      <c r="RJH1158" s="36"/>
      <c r="RJI1158" s="23"/>
      <c r="RJJ1158" s="38"/>
      <c r="RJK1158" s="21"/>
      <c r="RJL1158" s="24"/>
      <c r="RJM1158" s="25"/>
      <c r="RJN1158" s="35"/>
      <c r="RJO1158" s="19"/>
      <c r="RJP1158" s="20"/>
      <c r="RJQ1158" s="21"/>
      <c r="RJR1158" s="21"/>
      <c r="RJS1158" s="36"/>
      <c r="RJT1158" s="23"/>
      <c r="RJU1158" s="38"/>
      <c r="RJV1158" s="21"/>
      <c r="RJW1158" s="24"/>
      <c r="RJX1158" s="25"/>
      <c r="RJY1158" s="35"/>
      <c r="RJZ1158" s="19"/>
      <c r="RKA1158" s="20"/>
      <c r="RKB1158" s="21"/>
      <c r="RKC1158" s="21"/>
      <c r="RKD1158" s="36"/>
      <c r="RKE1158" s="23"/>
      <c r="RKF1158" s="38"/>
      <c r="RKG1158" s="21"/>
      <c r="RKH1158" s="24"/>
      <c r="RKI1158" s="25"/>
      <c r="RKJ1158" s="35"/>
      <c r="RKK1158" s="19"/>
      <c r="RKL1158" s="20"/>
      <c r="RKM1158" s="21"/>
      <c r="RKN1158" s="21"/>
      <c r="RKO1158" s="36"/>
      <c r="RKP1158" s="23"/>
      <c r="RKQ1158" s="38"/>
      <c r="RKR1158" s="21"/>
      <c r="RKS1158" s="24"/>
      <c r="RKT1158" s="25"/>
      <c r="RKU1158" s="35"/>
      <c r="RKV1158" s="19"/>
      <c r="RKW1158" s="20"/>
      <c r="RKX1158" s="21"/>
      <c r="RKY1158" s="21"/>
      <c r="RKZ1158" s="36"/>
      <c r="RLA1158" s="23"/>
      <c r="RLB1158" s="38"/>
      <c r="RLC1158" s="21"/>
      <c r="RLD1158" s="24"/>
      <c r="RLE1158" s="25"/>
      <c r="RLF1158" s="35"/>
      <c r="RLG1158" s="19"/>
      <c r="RLH1158" s="20"/>
      <c r="RLI1158" s="21"/>
      <c r="RLJ1158" s="21"/>
      <c r="RLK1158" s="36"/>
      <c r="RLL1158" s="23"/>
      <c r="RLM1158" s="38"/>
      <c r="RLN1158" s="21"/>
      <c r="RLO1158" s="24"/>
      <c r="RLP1158" s="25"/>
      <c r="RLQ1158" s="35"/>
      <c r="RLR1158" s="19"/>
      <c r="RLS1158" s="20"/>
      <c r="RLT1158" s="21"/>
      <c r="RLU1158" s="21"/>
      <c r="RLV1158" s="36"/>
      <c r="RLW1158" s="23"/>
      <c r="RLX1158" s="38"/>
      <c r="RLY1158" s="21"/>
      <c r="RLZ1158" s="24"/>
      <c r="RMA1158" s="25"/>
      <c r="RMB1158" s="35"/>
      <c r="RMC1158" s="19"/>
      <c r="RMD1158" s="20"/>
      <c r="RME1158" s="21"/>
      <c r="RMF1158" s="21"/>
      <c r="RMG1158" s="36"/>
      <c r="RMH1158" s="23"/>
      <c r="RMI1158" s="38"/>
      <c r="RMJ1158" s="21"/>
      <c r="RMK1158" s="24"/>
      <c r="RML1158" s="25"/>
      <c r="RMM1158" s="35"/>
      <c r="RMN1158" s="19"/>
      <c r="RMO1158" s="20"/>
      <c r="RMP1158" s="21"/>
      <c r="RMQ1158" s="21"/>
      <c r="RMR1158" s="36"/>
      <c r="RMS1158" s="23"/>
      <c r="RMT1158" s="38"/>
      <c r="RMU1158" s="21"/>
      <c r="RMV1158" s="24"/>
      <c r="RMW1158" s="25"/>
      <c r="RMX1158" s="35"/>
      <c r="RMY1158" s="19"/>
      <c r="RMZ1158" s="20"/>
      <c r="RNA1158" s="21"/>
      <c r="RNB1158" s="21"/>
      <c r="RNC1158" s="36"/>
      <c r="RND1158" s="23"/>
      <c r="RNE1158" s="38"/>
      <c r="RNF1158" s="21"/>
      <c r="RNG1158" s="24"/>
      <c r="RNH1158" s="25"/>
      <c r="RNI1158" s="35"/>
      <c r="RNJ1158" s="19"/>
      <c r="RNK1158" s="20"/>
      <c r="RNL1158" s="21"/>
      <c r="RNM1158" s="21"/>
      <c r="RNN1158" s="36"/>
      <c r="RNO1158" s="23"/>
      <c r="RNP1158" s="38"/>
      <c r="RNQ1158" s="21"/>
      <c r="RNR1158" s="24"/>
      <c r="RNS1158" s="25"/>
      <c r="RNT1158" s="35"/>
      <c r="RNU1158" s="19"/>
      <c r="RNV1158" s="20"/>
      <c r="RNW1158" s="21"/>
      <c r="RNX1158" s="21"/>
      <c r="RNY1158" s="36"/>
      <c r="RNZ1158" s="23"/>
      <c r="ROA1158" s="38"/>
      <c r="ROB1158" s="21"/>
      <c r="ROC1158" s="24"/>
      <c r="ROD1158" s="25"/>
      <c r="ROE1158" s="35"/>
      <c r="ROF1158" s="19"/>
      <c r="ROG1158" s="20"/>
      <c r="ROH1158" s="21"/>
      <c r="ROI1158" s="21"/>
      <c r="ROJ1158" s="36"/>
      <c r="ROK1158" s="23"/>
      <c r="ROL1158" s="38"/>
      <c r="ROM1158" s="21"/>
      <c r="RON1158" s="24"/>
      <c r="ROO1158" s="25"/>
      <c r="ROP1158" s="35"/>
      <c r="ROQ1158" s="19"/>
      <c r="ROR1158" s="20"/>
      <c r="ROS1158" s="21"/>
      <c r="ROT1158" s="21"/>
      <c r="ROU1158" s="36"/>
      <c r="ROV1158" s="23"/>
      <c r="ROW1158" s="38"/>
      <c r="ROX1158" s="21"/>
      <c r="ROY1158" s="24"/>
      <c r="ROZ1158" s="25"/>
      <c r="RPA1158" s="35"/>
      <c r="RPB1158" s="19"/>
      <c r="RPC1158" s="20"/>
      <c r="RPD1158" s="21"/>
      <c r="RPE1158" s="21"/>
      <c r="RPF1158" s="36"/>
      <c r="RPG1158" s="23"/>
      <c r="RPH1158" s="38"/>
      <c r="RPI1158" s="21"/>
      <c r="RPJ1158" s="24"/>
      <c r="RPK1158" s="25"/>
      <c r="RPL1158" s="35"/>
      <c r="RPM1158" s="19"/>
      <c r="RPN1158" s="20"/>
      <c r="RPO1158" s="21"/>
      <c r="RPP1158" s="21"/>
      <c r="RPQ1158" s="36"/>
      <c r="RPR1158" s="23"/>
      <c r="RPS1158" s="38"/>
      <c r="RPT1158" s="21"/>
      <c r="RPU1158" s="24"/>
      <c r="RPV1158" s="25"/>
      <c r="RPW1158" s="35"/>
      <c r="RPX1158" s="19"/>
      <c r="RPY1158" s="20"/>
      <c r="RPZ1158" s="21"/>
      <c r="RQA1158" s="21"/>
      <c r="RQB1158" s="36"/>
      <c r="RQC1158" s="23"/>
      <c r="RQD1158" s="38"/>
      <c r="RQE1158" s="21"/>
      <c r="RQF1158" s="24"/>
      <c r="RQG1158" s="25"/>
      <c r="RQH1158" s="35"/>
      <c r="RQI1158" s="19"/>
      <c r="RQJ1158" s="20"/>
      <c r="RQK1158" s="21"/>
      <c r="RQL1158" s="21"/>
      <c r="RQM1158" s="36"/>
      <c r="RQN1158" s="23"/>
      <c r="RQO1158" s="38"/>
      <c r="RQP1158" s="21"/>
      <c r="RQQ1158" s="24"/>
      <c r="RQR1158" s="25"/>
      <c r="RQS1158" s="35"/>
      <c r="RQT1158" s="19"/>
      <c r="RQU1158" s="20"/>
      <c r="RQV1158" s="21"/>
      <c r="RQW1158" s="21"/>
      <c r="RQX1158" s="36"/>
      <c r="RQY1158" s="23"/>
      <c r="RQZ1158" s="38"/>
      <c r="RRA1158" s="21"/>
      <c r="RRB1158" s="24"/>
      <c r="RRC1158" s="25"/>
      <c r="RRD1158" s="35"/>
      <c r="RRE1158" s="19"/>
      <c r="RRF1158" s="20"/>
      <c r="RRG1158" s="21"/>
      <c r="RRH1158" s="21"/>
      <c r="RRI1158" s="36"/>
      <c r="RRJ1158" s="23"/>
      <c r="RRK1158" s="38"/>
      <c r="RRL1158" s="21"/>
      <c r="RRM1158" s="24"/>
      <c r="RRN1158" s="25"/>
      <c r="RRO1158" s="35"/>
      <c r="RRP1158" s="19"/>
      <c r="RRQ1158" s="20"/>
      <c r="RRR1158" s="21"/>
      <c r="RRS1158" s="21"/>
      <c r="RRT1158" s="36"/>
      <c r="RRU1158" s="23"/>
      <c r="RRV1158" s="38"/>
      <c r="RRW1158" s="21"/>
      <c r="RRX1158" s="24"/>
      <c r="RRY1158" s="25"/>
      <c r="RRZ1158" s="35"/>
      <c r="RSA1158" s="19"/>
      <c r="RSB1158" s="20"/>
      <c r="RSC1158" s="21"/>
      <c r="RSD1158" s="21"/>
      <c r="RSE1158" s="36"/>
      <c r="RSF1158" s="23"/>
      <c r="RSG1158" s="38"/>
      <c r="RSH1158" s="21"/>
      <c r="RSI1158" s="24"/>
      <c r="RSJ1158" s="25"/>
      <c r="RSK1158" s="35"/>
      <c r="RSL1158" s="19"/>
      <c r="RSM1158" s="20"/>
      <c r="RSN1158" s="21"/>
      <c r="RSO1158" s="21"/>
      <c r="RSP1158" s="36"/>
      <c r="RSQ1158" s="23"/>
      <c r="RSR1158" s="38"/>
      <c r="RSS1158" s="21"/>
      <c r="RST1158" s="24"/>
      <c r="RSU1158" s="25"/>
      <c r="RSV1158" s="35"/>
      <c r="RSW1158" s="19"/>
      <c r="RSX1158" s="20"/>
      <c r="RSY1158" s="21"/>
      <c r="RSZ1158" s="21"/>
      <c r="RTA1158" s="36"/>
      <c r="RTB1158" s="23"/>
      <c r="RTC1158" s="38"/>
      <c r="RTD1158" s="21"/>
      <c r="RTE1158" s="24"/>
      <c r="RTF1158" s="25"/>
      <c r="RTG1158" s="35"/>
      <c r="RTH1158" s="19"/>
      <c r="RTI1158" s="20"/>
      <c r="RTJ1158" s="21"/>
      <c r="RTK1158" s="21"/>
      <c r="RTL1158" s="36"/>
      <c r="RTM1158" s="23"/>
      <c r="RTN1158" s="38"/>
      <c r="RTO1158" s="21"/>
      <c r="RTP1158" s="24"/>
      <c r="RTQ1158" s="25"/>
      <c r="RTR1158" s="35"/>
      <c r="RTS1158" s="19"/>
      <c r="RTT1158" s="20"/>
      <c r="RTU1158" s="21"/>
      <c r="RTV1158" s="21"/>
      <c r="RTW1158" s="36"/>
      <c r="RTX1158" s="23"/>
      <c r="RTY1158" s="38"/>
      <c r="RTZ1158" s="21"/>
      <c r="RUA1158" s="24"/>
      <c r="RUB1158" s="25"/>
      <c r="RUC1158" s="35"/>
      <c r="RUD1158" s="19"/>
      <c r="RUE1158" s="20"/>
      <c r="RUF1158" s="21"/>
      <c r="RUG1158" s="21"/>
      <c r="RUH1158" s="36"/>
      <c r="RUI1158" s="23"/>
      <c r="RUJ1158" s="38"/>
      <c r="RUK1158" s="21"/>
      <c r="RUL1158" s="24"/>
      <c r="RUM1158" s="25"/>
      <c r="RUN1158" s="35"/>
      <c r="RUO1158" s="19"/>
      <c r="RUP1158" s="20"/>
      <c r="RUQ1158" s="21"/>
      <c r="RUR1158" s="21"/>
      <c r="RUS1158" s="36"/>
      <c r="RUT1158" s="23"/>
      <c r="RUU1158" s="38"/>
      <c r="RUV1158" s="21"/>
      <c r="RUW1158" s="24"/>
      <c r="RUX1158" s="25"/>
      <c r="RUY1158" s="35"/>
      <c r="RUZ1158" s="19"/>
      <c r="RVA1158" s="20"/>
      <c r="RVB1158" s="21"/>
      <c r="RVC1158" s="21"/>
      <c r="RVD1158" s="36"/>
      <c r="RVE1158" s="23"/>
      <c r="RVF1158" s="38"/>
      <c r="RVG1158" s="21"/>
      <c r="RVH1158" s="24"/>
      <c r="RVI1158" s="25"/>
      <c r="RVJ1158" s="35"/>
      <c r="RVK1158" s="19"/>
      <c r="RVL1158" s="20"/>
      <c r="RVM1158" s="21"/>
      <c r="RVN1158" s="21"/>
      <c r="RVO1158" s="36"/>
      <c r="RVP1158" s="23"/>
      <c r="RVQ1158" s="38"/>
      <c r="RVR1158" s="21"/>
      <c r="RVS1158" s="24"/>
      <c r="RVT1158" s="25"/>
      <c r="RVU1158" s="35"/>
      <c r="RVV1158" s="19"/>
      <c r="RVW1158" s="20"/>
      <c r="RVX1158" s="21"/>
      <c r="RVY1158" s="21"/>
      <c r="RVZ1158" s="36"/>
      <c r="RWA1158" s="23"/>
      <c r="RWB1158" s="38"/>
      <c r="RWC1158" s="21"/>
      <c r="RWD1158" s="24"/>
      <c r="RWE1158" s="25"/>
      <c r="RWF1158" s="35"/>
      <c r="RWG1158" s="19"/>
      <c r="RWH1158" s="20"/>
      <c r="RWI1158" s="21"/>
      <c r="RWJ1158" s="21"/>
      <c r="RWK1158" s="36"/>
      <c r="RWL1158" s="23"/>
      <c r="RWM1158" s="38"/>
      <c r="RWN1158" s="21"/>
      <c r="RWO1158" s="24"/>
      <c r="RWP1158" s="25"/>
      <c r="RWQ1158" s="35"/>
      <c r="RWR1158" s="19"/>
      <c r="RWS1158" s="20"/>
      <c r="RWT1158" s="21"/>
      <c r="RWU1158" s="21"/>
      <c r="RWV1158" s="36"/>
      <c r="RWW1158" s="23"/>
      <c r="RWX1158" s="38"/>
      <c r="RWY1158" s="21"/>
      <c r="RWZ1158" s="24"/>
      <c r="RXA1158" s="25"/>
      <c r="RXB1158" s="35"/>
      <c r="RXC1158" s="19"/>
      <c r="RXD1158" s="20"/>
      <c r="RXE1158" s="21"/>
      <c r="RXF1158" s="21"/>
      <c r="RXG1158" s="36"/>
      <c r="RXH1158" s="23"/>
      <c r="RXI1158" s="38"/>
      <c r="RXJ1158" s="21"/>
      <c r="RXK1158" s="24"/>
      <c r="RXL1158" s="25"/>
      <c r="RXM1158" s="35"/>
      <c r="RXN1158" s="19"/>
      <c r="RXO1158" s="20"/>
      <c r="RXP1158" s="21"/>
      <c r="RXQ1158" s="21"/>
      <c r="RXR1158" s="36"/>
      <c r="RXS1158" s="23"/>
      <c r="RXT1158" s="38"/>
      <c r="RXU1158" s="21"/>
      <c r="RXV1158" s="24"/>
      <c r="RXW1158" s="25"/>
      <c r="RXX1158" s="35"/>
      <c r="RXY1158" s="19"/>
      <c r="RXZ1158" s="20"/>
      <c r="RYA1158" s="21"/>
      <c r="RYB1158" s="21"/>
      <c r="RYC1158" s="36"/>
      <c r="RYD1158" s="23"/>
      <c r="RYE1158" s="38"/>
      <c r="RYF1158" s="21"/>
      <c r="RYG1158" s="24"/>
      <c r="RYH1158" s="25"/>
      <c r="RYI1158" s="35"/>
      <c r="RYJ1158" s="19"/>
      <c r="RYK1158" s="20"/>
      <c r="RYL1158" s="21"/>
      <c r="RYM1158" s="21"/>
      <c r="RYN1158" s="36"/>
      <c r="RYO1158" s="23"/>
      <c r="RYP1158" s="38"/>
      <c r="RYQ1158" s="21"/>
      <c r="RYR1158" s="24"/>
      <c r="RYS1158" s="25"/>
      <c r="RYT1158" s="35"/>
      <c r="RYU1158" s="19"/>
      <c r="RYV1158" s="20"/>
      <c r="RYW1158" s="21"/>
      <c r="RYX1158" s="21"/>
      <c r="RYY1158" s="36"/>
      <c r="RYZ1158" s="23"/>
      <c r="RZA1158" s="38"/>
      <c r="RZB1158" s="21"/>
      <c r="RZC1158" s="24"/>
      <c r="RZD1158" s="25"/>
      <c r="RZE1158" s="35"/>
      <c r="RZF1158" s="19"/>
      <c r="RZG1158" s="20"/>
      <c r="RZH1158" s="21"/>
      <c r="RZI1158" s="21"/>
      <c r="RZJ1158" s="36"/>
      <c r="RZK1158" s="23"/>
      <c r="RZL1158" s="38"/>
      <c r="RZM1158" s="21"/>
      <c r="RZN1158" s="24"/>
      <c r="RZO1158" s="25"/>
      <c r="RZP1158" s="35"/>
      <c r="RZQ1158" s="19"/>
      <c r="RZR1158" s="20"/>
      <c r="RZS1158" s="21"/>
      <c r="RZT1158" s="21"/>
      <c r="RZU1158" s="36"/>
      <c r="RZV1158" s="23"/>
      <c r="RZW1158" s="38"/>
      <c r="RZX1158" s="21"/>
      <c r="RZY1158" s="24"/>
      <c r="RZZ1158" s="25"/>
      <c r="SAA1158" s="35"/>
      <c r="SAB1158" s="19"/>
      <c r="SAC1158" s="20"/>
      <c r="SAD1158" s="21"/>
      <c r="SAE1158" s="21"/>
      <c r="SAF1158" s="36"/>
      <c r="SAG1158" s="23"/>
      <c r="SAH1158" s="38"/>
      <c r="SAI1158" s="21"/>
      <c r="SAJ1158" s="24"/>
      <c r="SAK1158" s="25"/>
      <c r="SAL1158" s="35"/>
      <c r="SAM1158" s="19"/>
      <c r="SAN1158" s="20"/>
      <c r="SAO1158" s="21"/>
      <c r="SAP1158" s="21"/>
      <c r="SAQ1158" s="36"/>
      <c r="SAR1158" s="23"/>
      <c r="SAS1158" s="38"/>
      <c r="SAT1158" s="21"/>
      <c r="SAU1158" s="24"/>
      <c r="SAV1158" s="25"/>
      <c r="SAW1158" s="35"/>
      <c r="SAX1158" s="19"/>
      <c r="SAY1158" s="20"/>
      <c r="SAZ1158" s="21"/>
      <c r="SBA1158" s="21"/>
      <c r="SBB1158" s="36"/>
      <c r="SBC1158" s="23"/>
      <c r="SBD1158" s="38"/>
      <c r="SBE1158" s="21"/>
      <c r="SBF1158" s="24"/>
      <c r="SBG1158" s="25"/>
      <c r="SBH1158" s="35"/>
      <c r="SBI1158" s="19"/>
      <c r="SBJ1158" s="20"/>
      <c r="SBK1158" s="21"/>
      <c r="SBL1158" s="21"/>
      <c r="SBM1158" s="36"/>
      <c r="SBN1158" s="23"/>
      <c r="SBO1158" s="38"/>
      <c r="SBP1158" s="21"/>
      <c r="SBQ1158" s="24"/>
      <c r="SBR1158" s="25"/>
      <c r="SBS1158" s="35"/>
      <c r="SBT1158" s="19"/>
      <c r="SBU1158" s="20"/>
      <c r="SBV1158" s="21"/>
      <c r="SBW1158" s="21"/>
      <c r="SBX1158" s="36"/>
      <c r="SBY1158" s="23"/>
      <c r="SBZ1158" s="38"/>
      <c r="SCA1158" s="21"/>
      <c r="SCB1158" s="24"/>
      <c r="SCC1158" s="25"/>
      <c r="SCD1158" s="35"/>
      <c r="SCE1158" s="19"/>
      <c r="SCF1158" s="20"/>
      <c r="SCG1158" s="21"/>
      <c r="SCH1158" s="21"/>
      <c r="SCI1158" s="36"/>
      <c r="SCJ1158" s="23"/>
      <c r="SCK1158" s="38"/>
      <c r="SCL1158" s="21"/>
      <c r="SCM1158" s="24"/>
      <c r="SCN1158" s="25"/>
      <c r="SCO1158" s="35"/>
      <c r="SCP1158" s="19"/>
      <c r="SCQ1158" s="20"/>
      <c r="SCR1158" s="21"/>
      <c r="SCS1158" s="21"/>
      <c r="SCT1158" s="36"/>
      <c r="SCU1158" s="23"/>
      <c r="SCV1158" s="38"/>
      <c r="SCW1158" s="21"/>
      <c r="SCX1158" s="24"/>
      <c r="SCY1158" s="25"/>
      <c r="SCZ1158" s="35"/>
      <c r="SDA1158" s="19"/>
      <c r="SDB1158" s="20"/>
      <c r="SDC1158" s="21"/>
      <c r="SDD1158" s="21"/>
      <c r="SDE1158" s="36"/>
      <c r="SDF1158" s="23"/>
      <c r="SDG1158" s="38"/>
      <c r="SDH1158" s="21"/>
      <c r="SDI1158" s="24"/>
      <c r="SDJ1158" s="25"/>
      <c r="SDK1158" s="35"/>
      <c r="SDL1158" s="19"/>
      <c r="SDM1158" s="20"/>
      <c r="SDN1158" s="21"/>
      <c r="SDO1158" s="21"/>
      <c r="SDP1158" s="36"/>
      <c r="SDQ1158" s="23"/>
      <c r="SDR1158" s="38"/>
      <c r="SDS1158" s="21"/>
      <c r="SDT1158" s="24"/>
      <c r="SDU1158" s="25"/>
      <c r="SDV1158" s="35"/>
      <c r="SDW1158" s="19"/>
      <c r="SDX1158" s="20"/>
      <c r="SDY1158" s="21"/>
      <c r="SDZ1158" s="21"/>
      <c r="SEA1158" s="36"/>
      <c r="SEB1158" s="23"/>
      <c r="SEC1158" s="38"/>
      <c r="SED1158" s="21"/>
      <c r="SEE1158" s="24"/>
      <c r="SEF1158" s="25"/>
      <c r="SEG1158" s="35"/>
      <c r="SEH1158" s="19"/>
      <c r="SEI1158" s="20"/>
      <c r="SEJ1158" s="21"/>
      <c r="SEK1158" s="21"/>
      <c r="SEL1158" s="36"/>
      <c r="SEM1158" s="23"/>
      <c r="SEN1158" s="38"/>
      <c r="SEO1158" s="21"/>
      <c r="SEP1158" s="24"/>
      <c r="SEQ1158" s="25"/>
      <c r="SER1158" s="35"/>
      <c r="SES1158" s="19"/>
      <c r="SET1158" s="20"/>
      <c r="SEU1158" s="21"/>
      <c r="SEV1158" s="21"/>
      <c r="SEW1158" s="36"/>
      <c r="SEX1158" s="23"/>
      <c r="SEY1158" s="38"/>
      <c r="SEZ1158" s="21"/>
      <c r="SFA1158" s="24"/>
      <c r="SFB1158" s="25"/>
      <c r="SFC1158" s="35"/>
      <c r="SFD1158" s="19"/>
      <c r="SFE1158" s="20"/>
      <c r="SFF1158" s="21"/>
      <c r="SFG1158" s="21"/>
      <c r="SFH1158" s="36"/>
      <c r="SFI1158" s="23"/>
      <c r="SFJ1158" s="38"/>
      <c r="SFK1158" s="21"/>
      <c r="SFL1158" s="24"/>
      <c r="SFM1158" s="25"/>
      <c r="SFN1158" s="35"/>
      <c r="SFO1158" s="19"/>
      <c r="SFP1158" s="20"/>
      <c r="SFQ1158" s="21"/>
      <c r="SFR1158" s="21"/>
      <c r="SFS1158" s="36"/>
      <c r="SFT1158" s="23"/>
      <c r="SFU1158" s="38"/>
      <c r="SFV1158" s="21"/>
      <c r="SFW1158" s="24"/>
      <c r="SFX1158" s="25"/>
      <c r="SFY1158" s="35"/>
      <c r="SFZ1158" s="19"/>
      <c r="SGA1158" s="20"/>
      <c r="SGB1158" s="21"/>
      <c r="SGC1158" s="21"/>
      <c r="SGD1158" s="36"/>
      <c r="SGE1158" s="23"/>
      <c r="SGF1158" s="38"/>
      <c r="SGG1158" s="21"/>
      <c r="SGH1158" s="24"/>
      <c r="SGI1158" s="25"/>
      <c r="SGJ1158" s="35"/>
      <c r="SGK1158" s="19"/>
      <c r="SGL1158" s="20"/>
      <c r="SGM1158" s="21"/>
      <c r="SGN1158" s="21"/>
      <c r="SGO1158" s="36"/>
      <c r="SGP1158" s="23"/>
      <c r="SGQ1158" s="38"/>
      <c r="SGR1158" s="21"/>
      <c r="SGS1158" s="24"/>
      <c r="SGT1158" s="25"/>
      <c r="SGU1158" s="35"/>
      <c r="SGV1158" s="19"/>
      <c r="SGW1158" s="20"/>
      <c r="SGX1158" s="21"/>
      <c r="SGY1158" s="21"/>
      <c r="SGZ1158" s="36"/>
      <c r="SHA1158" s="23"/>
      <c r="SHB1158" s="38"/>
      <c r="SHC1158" s="21"/>
      <c r="SHD1158" s="24"/>
      <c r="SHE1158" s="25"/>
      <c r="SHF1158" s="35"/>
      <c r="SHG1158" s="19"/>
      <c r="SHH1158" s="20"/>
      <c r="SHI1158" s="21"/>
      <c r="SHJ1158" s="21"/>
      <c r="SHK1158" s="36"/>
      <c r="SHL1158" s="23"/>
      <c r="SHM1158" s="38"/>
      <c r="SHN1158" s="21"/>
      <c r="SHO1158" s="24"/>
      <c r="SHP1158" s="25"/>
      <c r="SHQ1158" s="35"/>
      <c r="SHR1158" s="19"/>
      <c r="SHS1158" s="20"/>
      <c r="SHT1158" s="21"/>
      <c r="SHU1158" s="21"/>
      <c r="SHV1158" s="36"/>
      <c r="SHW1158" s="23"/>
      <c r="SHX1158" s="38"/>
      <c r="SHY1158" s="21"/>
      <c r="SHZ1158" s="24"/>
      <c r="SIA1158" s="25"/>
      <c r="SIB1158" s="35"/>
      <c r="SIC1158" s="19"/>
      <c r="SID1158" s="20"/>
      <c r="SIE1158" s="21"/>
      <c r="SIF1158" s="21"/>
      <c r="SIG1158" s="36"/>
      <c r="SIH1158" s="23"/>
      <c r="SII1158" s="38"/>
      <c r="SIJ1158" s="21"/>
      <c r="SIK1158" s="24"/>
      <c r="SIL1158" s="25"/>
      <c r="SIM1158" s="35"/>
      <c r="SIN1158" s="19"/>
      <c r="SIO1158" s="20"/>
      <c r="SIP1158" s="21"/>
      <c r="SIQ1158" s="21"/>
      <c r="SIR1158" s="36"/>
      <c r="SIS1158" s="23"/>
      <c r="SIT1158" s="38"/>
      <c r="SIU1158" s="21"/>
      <c r="SIV1158" s="24"/>
      <c r="SIW1158" s="25"/>
      <c r="SIX1158" s="35"/>
      <c r="SIY1158" s="19"/>
      <c r="SIZ1158" s="20"/>
      <c r="SJA1158" s="21"/>
      <c r="SJB1158" s="21"/>
      <c r="SJC1158" s="36"/>
      <c r="SJD1158" s="23"/>
      <c r="SJE1158" s="38"/>
      <c r="SJF1158" s="21"/>
      <c r="SJG1158" s="24"/>
      <c r="SJH1158" s="25"/>
      <c r="SJI1158" s="35"/>
      <c r="SJJ1158" s="19"/>
      <c r="SJK1158" s="20"/>
      <c r="SJL1158" s="21"/>
      <c r="SJM1158" s="21"/>
      <c r="SJN1158" s="36"/>
      <c r="SJO1158" s="23"/>
      <c r="SJP1158" s="38"/>
      <c r="SJQ1158" s="21"/>
      <c r="SJR1158" s="24"/>
      <c r="SJS1158" s="25"/>
      <c r="SJT1158" s="35"/>
      <c r="SJU1158" s="19"/>
      <c r="SJV1158" s="20"/>
      <c r="SJW1158" s="21"/>
      <c r="SJX1158" s="21"/>
      <c r="SJY1158" s="36"/>
      <c r="SJZ1158" s="23"/>
      <c r="SKA1158" s="38"/>
      <c r="SKB1158" s="21"/>
      <c r="SKC1158" s="24"/>
      <c r="SKD1158" s="25"/>
      <c r="SKE1158" s="35"/>
      <c r="SKF1158" s="19"/>
      <c r="SKG1158" s="20"/>
      <c r="SKH1158" s="21"/>
      <c r="SKI1158" s="21"/>
      <c r="SKJ1158" s="36"/>
      <c r="SKK1158" s="23"/>
      <c r="SKL1158" s="38"/>
      <c r="SKM1158" s="21"/>
      <c r="SKN1158" s="24"/>
      <c r="SKO1158" s="25"/>
      <c r="SKP1158" s="35"/>
      <c r="SKQ1158" s="19"/>
      <c r="SKR1158" s="20"/>
      <c r="SKS1158" s="21"/>
      <c r="SKT1158" s="21"/>
      <c r="SKU1158" s="36"/>
      <c r="SKV1158" s="23"/>
      <c r="SKW1158" s="38"/>
      <c r="SKX1158" s="21"/>
      <c r="SKY1158" s="24"/>
      <c r="SKZ1158" s="25"/>
      <c r="SLA1158" s="35"/>
      <c r="SLB1158" s="19"/>
      <c r="SLC1158" s="20"/>
      <c r="SLD1158" s="21"/>
      <c r="SLE1158" s="21"/>
      <c r="SLF1158" s="36"/>
      <c r="SLG1158" s="23"/>
      <c r="SLH1158" s="38"/>
      <c r="SLI1158" s="21"/>
      <c r="SLJ1158" s="24"/>
      <c r="SLK1158" s="25"/>
      <c r="SLL1158" s="35"/>
      <c r="SLM1158" s="19"/>
      <c r="SLN1158" s="20"/>
      <c r="SLO1158" s="21"/>
      <c r="SLP1158" s="21"/>
      <c r="SLQ1158" s="36"/>
      <c r="SLR1158" s="23"/>
      <c r="SLS1158" s="38"/>
      <c r="SLT1158" s="21"/>
      <c r="SLU1158" s="24"/>
      <c r="SLV1158" s="25"/>
      <c r="SLW1158" s="35"/>
      <c r="SLX1158" s="19"/>
      <c r="SLY1158" s="20"/>
      <c r="SLZ1158" s="21"/>
      <c r="SMA1158" s="21"/>
      <c r="SMB1158" s="36"/>
      <c r="SMC1158" s="23"/>
      <c r="SMD1158" s="38"/>
      <c r="SME1158" s="21"/>
      <c r="SMF1158" s="24"/>
      <c r="SMG1158" s="25"/>
      <c r="SMH1158" s="35"/>
      <c r="SMI1158" s="19"/>
      <c r="SMJ1158" s="20"/>
      <c r="SMK1158" s="21"/>
      <c r="SML1158" s="21"/>
      <c r="SMM1158" s="36"/>
      <c r="SMN1158" s="23"/>
      <c r="SMO1158" s="38"/>
      <c r="SMP1158" s="21"/>
      <c r="SMQ1158" s="24"/>
      <c r="SMR1158" s="25"/>
      <c r="SMS1158" s="35"/>
      <c r="SMT1158" s="19"/>
      <c r="SMU1158" s="20"/>
      <c r="SMV1158" s="21"/>
      <c r="SMW1158" s="21"/>
      <c r="SMX1158" s="36"/>
      <c r="SMY1158" s="23"/>
      <c r="SMZ1158" s="38"/>
      <c r="SNA1158" s="21"/>
      <c r="SNB1158" s="24"/>
      <c r="SNC1158" s="25"/>
      <c r="SND1158" s="35"/>
      <c r="SNE1158" s="19"/>
      <c r="SNF1158" s="20"/>
      <c r="SNG1158" s="21"/>
      <c r="SNH1158" s="21"/>
      <c r="SNI1158" s="36"/>
      <c r="SNJ1158" s="23"/>
      <c r="SNK1158" s="38"/>
      <c r="SNL1158" s="21"/>
      <c r="SNM1158" s="24"/>
      <c r="SNN1158" s="25"/>
      <c r="SNO1158" s="35"/>
      <c r="SNP1158" s="19"/>
      <c r="SNQ1158" s="20"/>
      <c r="SNR1158" s="21"/>
      <c r="SNS1158" s="21"/>
      <c r="SNT1158" s="36"/>
      <c r="SNU1158" s="23"/>
      <c r="SNV1158" s="38"/>
      <c r="SNW1158" s="21"/>
      <c r="SNX1158" s="24"/>
      <c r="SNY1158" s="25"/>
      <c r="SNZ1158" s="35"/>
      <c r="SOA1158" s="19"/>
      <c r="SOB1158" s="20"/>
      <c r="SOC1158" s="21"/>
      <c r="SOD1158" s="21"/>
      <c r="SOE1158" s="36"/>
      <c r="SOF1158" s="23"/>
      <c r="SOG1158" s="38"/>
      <c r="SOH1158" s="21"/>
      <c r="SOI1158" s="24"/>
      <c r="SOJ1158" s="25"/>
      <c r="SOK1158" s="35"/>
      <c r="SOL1158" s="19"/>
      <c r="SOM1158" s="20"/>
      <c r="SON1158" s="21"/>
      <c r="SOO1158" s="21"/>
      <c r="SOP1158" s="36"/>
      <c r="SOQ1158" s="23"/>
      <c r="SOR1158" s="38"/>
      <c r="SOS1158" s="21"/>
      <c r="SOT1158" s="24"/>
      <c r="SOU1158" s="25"/>
      <c r="SOV1158" s="35"/>
      <c r="SOW1158" s="19"/>
      <c r="SOX1158" s="20"/>
      <c r="SOY1158" s="21"/>
      <c r="SOZ1158" s="21"/>
      <c r="SPA1158" s="36"/>
      <c r="SPB1158" s="23"/>
      <c r="SPC1158" s="38"/>
      <c r="SPD1158" s="21"/>
      <c r="SPE1158" s="24"/>
      <c r="SPF1158" s="25"/>
      <c r="SPG1158" s="35"/>
      <c r="SPH1158" s="19"/>
      <c r="SPI1158" s="20"/>
      <c r="SPJ1158" s="21"/>
      <c r="SPK1158" s="21"/>
      <c r="SPL1158" s="36"/>
      <c r="SPM1158" s="23"/>
      <c r="SPN1158" s="38"/>
      <c r="SPO1158" s="21"/>
      <c r="SPP1158" s="24"/>
      <c r="SPQ1158" s="25"/>
      <c r="SPR1158" s="35"/>
      <c r="SPS1158" s="19"/>
      <c r="SPT1158" s="20"/>
      <c r="SPU1158" s="21"/>
      <c r="SPV1158" s="21"/>
      <c r="SPW1158" s="36"/>
      <c r="SPX1158" s="23"/>
      <c r="SPY1158" s="38"/>
      <c r="SPZ1158" s="21"/>
      <c r="SQA1158" s="24"/>
      <c r="SQB1158" s="25"/>
      <c r="SQC1158" s="35"/>
      <c r="SQD1158" s="19"/>
      <c r="SQE1158" s="20"/>
      <c r="SQF1158" s="21"/>
      <c r="SQG1158" s="21"/>
      <c r="SQH1158" s="36"/>
      <c r="SQI1158" s="23"/>
      <c r="SQJ1158" s="38"/>
      <c r="SQK1158" s="21"/>
      <c r="SQL1158" s="24"/>
      <c r="SQM1158" s="25"/>
      <c r="SQN1158" s="35"/>
      <c r="SQO1158" s="19"/>
      <c r="SQP1158" s="20"/>
      <c r="SQQ1158" s="21"/>
      <c r="SQR1158" s="21"/>
      <c r="SQS1158" s="36"/>
      <c r="SQT1158" s="23"/>
      <c r="SQU1158" s="38"/>
      <c r="SQV1158" s="21"/>
      <c r="SQW1158" s="24"/>
      <c r="SQX1158" s="25"/>
      <c r="SQY1158" s="35"/>
      <c r="SQZ1158" s="19"/>
      <c r="SRA1158" s="20"/>
      <c r="SRB1158" s="21"/>
      <c r="SRC1158" s="21"/>
      <c r="SRD1158" s="36"/>
      <c r="SRE1158" s="23"/>
      <c r="SRF1158" s="38"/>
      <c r="SRG1158" s="21"/>
      <c r="SRH1158" s="24"/>
      <c r="SRI1158" s="25"/>
      <c r="SRJ1158" s="35"/>
      <c r="SRK1158" s="19"/>
      <c r="SRL1158" s="20"/>
      <c r="SRM1158" s="21"/>
      <c r="SRN1158" s="21"/>
      <c r="SRO1158" s="36"/>
      <c r="SRP1158" s="23"/>
      <c r="SRQ1158" s="38"/>
      <c r="SRR1158" s="21"/>
      <c r="SRS1158" s="24"/>
      <c r="SRT1158" s="25"/>
      <c r="SRU1158" s="35"/>
      <c r="SRV1158" s="19"/>
      <c r="SRW1158" s="20"/>
      <c r="SRX1158" s="21"/>
      <c r="SRY1158" s="21"/>
      <c r="SRZ1158" s="36"/>
      <c r="SSA1158" s="23"/>
      <c r="SSB1158" s="38"/>
      <c r="SSC1158" s="21"/>
      <c r="SSD1158" s="24"/>
      <c r="SSE1158" s="25"/>
      <c r="SSF1158" s="35"/>
      <c r="SSG1158" s="19"/>
      <c r="SSH1158" s="20"/>
      <c r="SSI1158" s="21"/>
      <c r="SSJ1158" s="21"/>
      <c r="SSK1158" s="36"/>
      <c r="SSL1158" s="23"/>
      <c r="SSM1158" s="38"/>
      <c r="SSN1158" s="21"/>
      <c r="SSO1158" s="24"/>
      <c r="SSP1158" s="25"/>
      <c r="SSQ1158" s="35"/>
      <c r="SSR1158" s="19"/>
      <c r="SSS1158" s="20"/>
      <c r="SST1158" s="21"/>
      <c r="SSU1158" s="21"/>
      <c r="SSV1158" s="36"/>
      <c r="SSW1158" s="23"/>
      <c r="SSX1158" s="38"/>
      <c r="SSY1158" s="21"/>
      <c r="SSZ1158" s="24"/>
      <c r="STA1158" s="25"/>
      <c r="STB1158" s="35"/>
      <c r="STC1158" s="19"/>
      <c r="STD1158" s="20"/>
      <c r="STE1158" s="21"/>
      <c r="STF1158" s="21"/>
      <c r="STG1158" s="36"/>
      <c r="STH1158" s="23"/>
      <c r="STI1158" s="38"/>
      <c r="STJ1158" s="21"/>
      <c r="STK1158" s="24"/>
      <c r="STL1158" s="25"/>
      <c r="STM1158" s="35"/>
      <c r="STN1158" s="19"/>
      <c r="STO1158" s="20"/>
      <c r="STP1158" s="21"/>
      <c r="STQ1158" s="21"/>
      <c r="STR1158" s="36"/>
      <c r="STS1158" s="23"/>
      <c r="STT1158" s="38"/>
      <c r="STU1158" s="21"/>
      <c r="STV1158" s="24"/>
      <c r="STW1158" s="25"/>
      <c r="STX1158" s="35"/>
      <c r="STY1158" s="19"/>
      <c r="STZ1158" s="20"/>
      <c r="SUA1158" s="21"/>
      <c r="SUB1158" s="21"/>
      <c r="SUC1158" s="36"/>
      <c r="SUD1158" s="23"/>
      <c r="SUE1158" s="38"/>
      <c r="SUF1158" s="21"/>
      <c r="SUG1158" s="24"/>
      <c r="SUH1158" s="25"/>
      <c r="SUI1158" s="35"/>
      <c r="SUJ1158" s="19"/>
      <c r="SUK1158" s="20"/>
      <c r="SUL1158" s="21"/>
      <c r="SUM1158" s="21"/>
      <c r="SUN1158" s="36"/>
      <c r="SUO1158" s="23"/>
      <c r="SUP1158" s="38"/>
      <c r="SUQ1158" s="21"/>
      <c r="SUR1158" s="24"/>
      <c r="SUS1158" s="25"/>
      <c r="SUT1158" s="35"/>
      <c r="SUU1158" s="19"/>
      <c r="SUV1158" s="20"/>
      <c r="SUW1158" s="21"/>
      <c r="SUX1158" s="21"/>
      <c r="SUY1158" s="36"/>
      <c r="SUZ1158" s="23"/>
      <c r="SVA1158" s="38"/>
      <c r="SVB1158" s="21"/>
      <c r="SVC1158" s="24"/>
      <c r="SVD1158" s="25"/>
      <c r="SVE1158" s="35"/>
      <c r="SVF1158" s="19"/>
      <c r="SVG1158" s="20"/>
      <c r="SVH1158" s="21"/>
      <c r="SVI1158" s="21"/>
      <c r="SVJ1158" s="36"/>
      <c r="SVK1158" s="23"/>
      <c r="SVL1158" s="38"/>
      <c r="SVM1158" s="21"/>
      <c r="SVN1158" s="24"/>
      <c r="SVO1158" s="25"/>
      <c r="SVP1158" s="35"/>
      <c r="SVQ1158" s="19"/>
      <c r="SVR1158" s="20"/>
      <c r="SVS1158" s="21"/>
      <c r="SVT1158" s="21"/>
      <c r="SVU1158" s="36"/>
      <c r="SVV1158" s="23"/>
      <c r="SVW1158" s="38"/>
      <c r="SVX1158" s="21"/>
      <c r="SVY1158" s="24"/>
      <c r="SVZ1158" s="25"/>
      <c r="SWA1158" s="35"/>
      <c r="SWB1158" s="19"/>
      <c r="SWC1158" s="20"/>
      <c r="SWD1158" s="21"/>
      <c r="SWE1158" s="21"/>
      <c r="SWF1158" s="36"/>
      <c r="SWG1158" s="23"/>
      <c r="SWH1158" s="38"/>
      <c r="SWI1158" s="21"/>
      <c r="SWJ1158" s="24"/>
      <c r="SWK1158" s="25"/>
      <c r="SWL1158" s="35"/>
      <c r="SWM1158" s="19"/>
      <c r="SWN1158" s="20"/>
      <c r="SWO1158" s="21"/>
      <c r="SWP1158" s="21"/>
      <c r="SWQ1158" s="36"/>
      <c r="SWR1158" s="23"/>
      <c r="SWS1158" s="38"/>
      <c r="SWT1158" s="21"/>
      <c r="SWU1158" s="24"/>
      <c r="SWV1158" s="25"/>
      <c r="SWW1158" s="35"/>
      <c r="SWX1158" s="19"/>
      <c r="SWY1158" s="20"/>
      <c r="SWZ1158" s="21"/>
      <c r="SXA1158" s="21"/>
      <c r="SXB1158" s="36"/>
      <c r="SXC1158" s="23"/>
      <c r="SXD1158" s="38"/>
      <c r="SXE1158" s="21"/>
      <c r="SXF1158" s="24"/>
      <c r="SXG1158" s="25"/>
      <c r="SXH1158" s="35"/>
      <c r="SXI1158" s="19"/>
      <c r="SXJ1158" s="20"/>
      <c r="SXK1158" s="21"/>
      <c r="SXL1158" s="21"/>
      <c r="SXM1158" s="36"/>
      <c r="SXN1158" s="23"/>
      <c r="SXO1158" s="38"/>
      <c r="SXP1158" s="21"/>
      <c r="SXQ1158" s="24"/>
      <c r="SXR1158" s="25"/>
      <c r="SXS1158" s="35"/>
      <c r="SXT1158" s="19"/>
      <c r="SXU1158" s="20"/>
      <c r="SXV1158" s="21"/>
      <c r="SXW1158" s="21"/>
      <c r="SXX1158" s="36"/>
      <c r="SXY1158" s="23"/>
      <c r="SXZ1158" s="38"/>
      <c r="SYA1158" s="21"/>
      <c r="SYB1158" s="24"/>
      <c r="SYC1158" s="25"/>
      <c r="SYD1158" s="35"/>
      <c r="SYE1158" s="19"/>
      <c r="SYF1158" s="20"/>
      <c r="SYG1158" s="21"/>
      <c r="SYH1158" s="21"/>
      <c r="SYI1158" s="36"/>
      <c r="SYJ1158" s="23"/>
      <c r="SYK1158" s="38"/>
      <c r="SYL1158" s="21"/>
      <c r="SYM1158" s="24"/>
      <c r="SYN1158" s="25"/>
      <c r="SYO1158" s="35"/>
      <c r="SYP1158" s="19"/>
      <c r="SYQ1158" s="20"/>
      <c r="SYR1158" s="21"/>
      <c r="SYS1158" s="21"/>
      <c r="SYT1158" s="36"/>
      <c r="SYU1158" s="23"/>
      <c r="SYV1158" s="38"/>
      <c r="SYW1158" s="21"/>
      <c r="SYX1158" s="24"/>
      <c r="SYY1158" s="25"/>
      <c r="SYZ1158" s="35"/>
      <c r="SZA1158" s="19"/>
      <c r="SZB1158" s="20"/>
      <c r="SZC1158" s="21"/>
      <c r="SZD1158" s="21"/>
      <c r="SZE1158" s="36"/>
      <c r="SZF1158" s="23"/>
      <c r="SZG1158" s="38"/>
      <c r="SZH1158" s="21"/>
      <c r="SZI1158" s="24"/>
      <c r="SZJ1158" s="25"/>
      <c r="SZK1158" s="35"/>
      <c r="SZL1158" s="19"/>
      <c r="SZM1158" s="20"/>
      <c r="SZN1158" s="21"/>
      <c r="SZO1158" s="21"/>
      <c r="SZP1158" s="36"/>
      <c r="SZQ1158" s="23"/>
      <c r="SZR1158" s="38"/>
      <c r="SZS1158" s="21"/>
      <c r="SZT1158" s="24"/>
      <c r="SZU1158" s="25"/>
      <c r="SZV1158" s="35"/>
      <c r="SZW1158" s="19"/>
      <c r="SZX1158" s="20"/>
      <c r="SZY1158" s="21"/>
      <c r="SZZ1158" s="21"/>
      <c r="TAA1158" s="36"/>
      <c r="TAB1158" s="23"/>
      <c r="TAC1158" s="38"/>
      <c r="TAD1158" s="21"/>
      <c r="TAE1158" s="24"/>
      <c r="TAF1158" s="25"/>
      <c r="TAG1158" s="35"/>
      <c r="TAH1158" s="19"/>
      <c r="TAI1158" s="20"/>
      <c r="TAJ1158" s="21"/>
      <c r="TAK1158" s="21"/>
      <c r="TAL1158" s="36"/>
      <c r="TAM1158" s="23"/>
      <c r="TAN1158" s="38"/>
      <c r="TAO1158" s="21"/>
      <c r="TAP1158" s="24"/>
      <c r="TAQ1158" s="25"/>
      <c r="TAR1158" s="35"/>
      <c r="TAS1158" s="19"/>
      <c r="TAT1158" s="20"/>
      <c r="TAU1158" s="21"/>
      <c r="TAV1158" s="21"/>
      <c r="TAW1158" s="36"/>
      <c r="TAX1158" s="23"/>
      <c r="TAY1158" s="38"/>
      <c r="TAZ1158" s="21"/>
      <c r="TBA1158" s="24"/>
      <c r="TBB1158" s="25"/>
      <c r="TBC1158" s="35"/>
      <c r="TBD1158" s="19"/>
      <c r="TBE1158" s="20"/>
      <c r="TBF1158" s="21"/>
      <c r="TBG1158" s="21"/>
      <c r="TBH1158" s="36"/>
      <c r="TBI1158" s="23"/>
      <c r="TBJ1158" s="38"/>
      <c r="TBK1158" s="21"/>
      <c r="TBL1158" s="24"/>
      <c r="TBM1158" s="25"/>
      <c r="TBN1158" s="35"/>
      <c r="TBO1158" s="19"/>
      <c r="TBP1158" s="20"/>
      <c r="TBQ1158" s="21"/>
      <c r="TBR1158" s="21"/>
      <c r="TBS1158" s="36"/>
      <c r="TBT1158" s="23"/>
      <c r="TBU1158" s="38"/>
      <c r="TBV1158" s="21"/>
      <c r="TBW1158" s="24"/>
      <c r="TBX1158" s="25"/>
      <c r="TBY1158" s="35"/>
      <c r="TBZ1158" s="19"/>
      <c r="TCA1158" s="20"/>
      <c r="TCB1158" s="21"/>
      <c r="TCC1158" s="21"/>
      <c r="TCD1158" s="36"/>
      <c r="TCE1158" s="23"/>
      <c r="TCF1158" s="38"/>
      <c r="TCG1158" s="21"/>
      <c r="TCH1158" s="24"/>
      <c r="TCI1158" s="25"/>
      <c r="TCJ1158" s="35"/>
      <c r="TCK1158" s="19"/>
      <c r="TCL1158" s="20"/>
      <c r="TCM1158" s="21"/>
      <c r="TCN1158" s="21"/>
      <c r="TCO1158" s="36"/>
      <c r="TCP1158" s="23"/>
      <c r="TCQ1158" s="38"/>
      <c r="TCR1158" s="21"/>
      <c r="TCS1158" s="24"/>
      <c r="TCT1158" s="25"/>
      <c r="TCU1158" s="35"/>
      <c r="TCV1158" s="19"/>
      <c r="TCW1158" s="20"/>
      <c r="TCX1158" s="21"/>
      <c r="TCY1158" s="21"/>
      <c r="TCZ1158" s="36"/>
      <c r="TDA1158" s="23"/>
      <c r="TDB1158" s="38"/>
      <c r="TDC1158" s="21"/>
      <c r="TDD1158" s="24"/>
      <c r="TDE1158" s="25"/>
      <c r="TDF1158" s="35"/>
      <c r="TDG1158" s="19"/>
      <c r="TDH1158" s="20"/>
      <c r="TDI1158" s="21"/>
      <c r="TDJ1158" s="21"/>
      <c r="TDK1158" s="36"/>
      <c r="TDL1158" s="23"/>
      <c r="TDM1158" s="38"/>
      <c r="TDN1158" s="21"/>
      <c r="TDO1158" s="24"/>
      <c r="TDP1158" s="25"/>
      <c r="TDQ1158" s="35"/>
      <c r="TDR1158" s="19"/>
      <c r="TDS1158" s="20"/>
      <c r="TDT1158" s="21"/>
      <c r="TDU1158" s="21"/>
      <c r="TDV1158" s="36"/>
      <c r="TDW1158" s="23"/>
      <c r="TDX1158" s="38"/>
      <c r="TDY1158" s="21"/>
      <c r="TDZ1158" s="24"/>
      <c r="TEA1158" s="25"/>
      <c r="TEB1158" s="35"/>
      <c r="TEC1158" s="19"/>
      <c r="TED1158" s="20"/>
      <c r="TEE1158" s="21"/>
      <c r="TEF1158" s="21"/>
      <c r="TEG1158" s="36"/>
      <c r="TEH1158" s="23"/>
      <c r="TEI1158" s="38"/>
      <c r="TEJ1158" s="21"/>
      <c r="TEK1158" s="24"/>
      <c r="TEL1158" s="25"/>
      <c r="TEM1158" s="35"/>
      <c r="TEN1158" s="19"/>
      <c r="TEO1158" s="20"/>
      <c r="TEP1158" s="21"/>
      <c r="TEQ1158" s="21"/>
      <c r="TER1158" s="36"/>
      <c r="TES1158" s="23"/>
      <c r="TET1158" s="38"/>
      <c r="TEU1158" s="21"/>
      <c r="TEV1158" s="24"/>
      <c r="TEW1158" s="25"/>
      <c r="TEX1158" s="35"/>
      <c r="TEY1158" s="19"/>
      <c r="TEZ1158" s="20"/>
      <c r="TFA1158" s="21"/>
      <c r="TFB1158" s="21"/>
      <c r="TFC1158" s="36"/>
      <c r="TFD1158" s="23"/>
      <c r="TFE1158" s="38"/>
      <c r="TFF1158" s="21"/>
      <c r="TFG1158" s="24"/>
      <c r="TFH1158" s="25"/>
      <c r="TFI1158" s="35"/>
      <c r="TFJ1158" s="19"/>
      <c r="TFK1158" s="20"/>
      <c r="TFL1158" s="21"/>
      <c r="TFM1158" s="21"/>
      <c r="TFN1158" s="36"/>
      <c r="TFO1158" s="23"/>
      <c r="TFP1158" s="38"/>
      <c r="TFQ1158" s="21"/>
      <c r="TFR1158" s="24"/>
      <c r="TFS1158" s="25"/>
      <c r="TFT1158" s="35"/>
      <c r="TFU1158" s="19"/>
      <c r="TFV1158" s="20"/>
      <c r="TFW1158" s="21"/>
      <c r="TFX1158" s="21"/>
      <c r="TFY1158" s="36"/>
      <c r="TFZ1158" s="23"/>
      <c r="TGA1158" s="38"/>
      <c r="TGB1158" s="21"/>
      <c r="TGC1158" s="24"/>
      <c r="TGD1158" s="25"/>
      <c r="TGE1158" s="35"/>
      <c r="TGF1158" s="19"/>
      <c r="TGG1158" s="20"/>
      <c r="TGH1158" s="21"/>
      <c r="TGI1158" s="21"/>
      <c r="TGJ1158" s="36"/>
      <c r="TGK1158" s="23"/>
      <c r="TGL1158" s="38"/>
      <c r="TGM1158" s="21"/>
      <c r="TGN1158" s="24"/>
      <c r="TGO1158" s="25"/>
      <c r="TGP1158" s="35"/>
      <c r="TGQ1158" s="19"/>
      <c r="TGR1158" s="20"/>
      <c r="TGS1158" s="21"/>
      <c r="TGT1158" s="21"/>
      <c r="TGU1158" s="36"/>
      <c r="TGV1158" s="23"/>
      <c r="TGW1158" s="38"/>
      <c r="TGX1158" s="21"/>
      <c r="TGY1158" s="24"/>
      <c r="TGZ1158" s="25"/>
      <c r="THA1158" s="35"/>
      <c r="THB1158" s="19"/>
      <c r="THC1158" s="20"/>
      <c r="THD1158" s="21"/>
      <c r="THE1158" s="21"/>
      <c r="THF1158" s="36"/>
      <c r="THG1158" s="23"/>
      <c r="THH1158" s="38"/>
      <c r="THI1158" s="21"/>
      <c r="THJ1158" s="24"/>
      <c r="THK1158" s="25"/>
      <c r="THL1158" s="35"/>
      <c r="THM1158" s="19"/>
      <c r="THN1158" s="20"/>
      <c r="THO1158" s="21"/>
      <c r="THP1158" s="21"/>
      <c r="THQ1158" s="36"/>
      <c r="THR1158" s="23"/>
      <c r="THS1158" s="38"/>
      <c r="THT1158" s="21"/>
      <c r="THU1158" s="24"/>
      <c r="THV1158" s="25"/>
      <c r="THW1158" s="35"/>
      <c r="THX1158" s="19"/>
      <c r="THY1158" s="20"/>
      <c r="THZ1158" s="21"/>
      <c r="TIA1158" s="21"/>
      <c r="TIB1158" s="36"/>
      <c r="TIC1158" s="23"/>
      <c r="TID1158" s="38"/>
      <c r="TIE1158" s="21"/>
      <c r="TIF1158" s="24"/>
      <c r="TIG1158" s="25"/>
      <c r="TIH1158" s="35"/>
      <c r="TII1158" s="19"/>
      <c r="TIJ1158" s="20"/>
      <c r="TIK1158" s="21"/>
      <c r="TIL1158" s="21"/>
      <c r="TIM1158" s="36"/>
      <c r="TIN1158" s="23"/>
      <c r="TIO1158" s="38"/>
      <c r="TIP1158" s="21"/>
      <c r="TIQ1158" s="24"/>
      <c r="TIR1158" s="25"/>
      <c r="TIS1158" s="35"/>
      <c r="TIT1158" s="19"/>
      <c r="TIU1158" s="20"/>
      <c r="TIV1158" s="21"/>
      <c r="TIW1158" s="21"/>
      <c r="TIX1158" s="36"/>
      <c r="TIY1158" s="23"/>
      <c r="TIZ1158" s="38"/>
      <c r="TJA1158" s="21"/>
      <c r="TJB1158" s="24"/>
      <c r="TJC1158" s="25"/>
      <c r="TJD1158" s="35"/>
      <c r="TJE1158" s="19"/>
      <c r="TJF1158" s="20"/>
      <c r="TJG1158" s="21"/>
      <c r="TJH1158" s="21"/>
      <c r="TJI1158" s="36"/>
      <c r="TJJ1158" s="23"/>
      <c r="TJK1158" s="38"/>
      <c r="TJL1158" s="21"/>
      <c r="TJM1158" s="24"/>
      <c r="TJN1158" s="25"/>
      <c r="TJO1158" s="35"/>
      <c r="TJP1158" s="19"/>
      <c r="TJQ1158" s="20"/>
      <c r="TJR1158" s="21"/>
      <c r="TJS1158" s="21"/>
      <c r="TJT1158" s="36"/>
      <c r="TJU1158" s="23"/>
      <c r="TJV1158" s="38"/>
      <c r="TJW1158" s="21"/>
      <c r="TJX1158" s="24"/>
      <c r="TJY1158" s="25"/>
      <c r="TJZ1158" s="35"/>
      <c r="TKA1158" s="19"/>
      <c r="TKB1158" s="20"/>
      <c r="TKC1158" s="21"/>
      <c r="TKD1158" s="21"/>
      <c r="TKE1158" s="36"/>
      <c r="TKF1158" s="23"/>
      <c r="TKG1158" s="38"/>
      <c r="TKH1158" s="21"/>
      <c r="TKI1158" s="24"/>
      <c r="TKJ1158" s="25"/>
      <c r="TKK1158" s="35"/>
      <c r="TKL1158" s="19"/>
      <c r="TKM1158" s="20"/>
      <c r="TKN1158" s="21"/>
      <c r="TKO1158" s="21"/>
      <c r="TKP1158" s="36"/>
      <c r="TKQ1158" s="23"/>
      <c r="TKR1158" s="38"/>
      <c r="TKS1158" s="21"/>
      <c r="TKT1158" s="24"/>
      <c r="TKU1158" s="25"/>
      <c r="TKV1158" s="35"/>
      <c r="TKW1158" s="19"/>
      <c r="TKX1158" s="20"/>
      <c r="TKY1158" s="21"/>
      <c r="TKZ1158" s="21"/>
      <c r="TLA1158" s="36"/>
      <c r="TLB1158" s="23"/>
      <c r="TLC1158" s="38"/>
      <c r="TLD1158" s="21"/>
      <c r="TLE1158" s="24"/>
      <c r="TLF1158" s="25"/>
      <c r="TLG1158" s="35"/>
      <c r="TLH1158" s="19"/>
      <c r="TLI1158" s="20"/>
      <c r="TLJ1158" s="21"/>
      <c r="TLK1158" s="21"/>
      <c r="TLL1158" s="36"/>
      <c r="TLM1158" s="23"/>
      <c r="TLN1158" s="38"/>
      <c r="TLO1158" s="21"/>
      <c r="TLP1158" s="24"/>
      <c r="TLQ1158" s="25"/>
      <c r="TLR1158" s="35"/>
      <c r="TLS1158" s="19"/>
      <c r="TLT1158" s="20"/>
      <c r="TLU1158" s="21"/>
      <c r="TLV1158" s="21"/>
      <c r="TLW1158" s="36"/>
      <c r="TLX1158" s="23"/>
      <c r="TLY1158" s="38"/>
      <c r="TLZ1158" s="21"/>
      <c r="TMA1158" s="24"/>
      <c r="TMB1158" s="25"/>
      <c r="TMC1158" s="35"/>
      <c r="TMD1158" s="19"/>
      <c r="TME1158" s="20"/>
      <c r="TMF1158" s="21"/>
      <c r="TMG1158" s="21"/>
      <c r="TMH1158" s="36"/>
      <c r="TMI1158" s="23"/>
      <c r="TMJ1158" s="38"/>
      <c r="TMK1158" s="21"/>
      <c r="TML1158" s="24"/>
      <c r="TMM1158" s="25"/>
      <c r="TMN1158" s="35"/>
      <c r="TMO1158" s="19"/>
      <c r="TMP1158" s="20"/>
      <c r="TMQ1158" s="21"/>
      <c r="TMR1158" s="21"/>
      <c r="TMS1158" s="36"/>
      <c r="TMT1158" s="23"/>
      <c r="TMU1158" s="38"/>
      <c r="TMV1158" s="21"/>
      <c r="TMW1158" s="24"/>
      <c r="TMX1158" s="25"/>
      <c r="TMY1158" s="35"/>
      <c r="TMZ1158" s="19"/>
      <c r="TNA1158" s="20"/>
      <c r="TNB1158" s="21"/>
      <c r="TNC1158" s="21"/>
      <c r="TND1158" s="36"/>
      <c r="TNE1158" s="23"/>
      <c r="TNF1158" s="38"/>
      <c r="TNG1158" s="21"/>
      <c r="TNH1158" s="24"/>
      <c r="TNI1158" s="25"/>
      <c r="TNJ1158" s="35"/>
      <c r="TNK1158" s="19"/>
      <c r="TNL1158" s="20"/>
      <c r="TNM1158" s="21"/>
      <c r="TNN1158" s="21"/>
      <c r="TNO1158" s="36"/>
      <c r="TNP1158" s="23"/>
      <c r="TNQ1158" s="38"/>
      <c r="TNR1158" s="21"/>
      <c r="TNS1158" s="24"/>
      <c r="TNT1158" s="25"/>
      <c r="TNU1158" s="35"/>
      <c r="TNV1158" s="19"/>
      <c r="TNW1158" s="20"/>
      <c r="TNX1158" s="21"/>
      <c r="TNY1158" s="21"/>
      <c r="TNZ1158" s="36"/>
      <c r="TOA1158" s="23"/>
      <c r="TOB1158" s="38"/>
      <c r="TOC1158" s="21"/>
      <c r="TOD1158" s="24"/>
      <c r="TOE1158" s="25"/>
      <c r="TOF1158" s="35"/>
      <c r="TOG1158" s="19"/>
      <c r="TOH1158" s="20"/>
      <c r="TOI1158" s="21"/>
      <c r="TOJ1158" s="21"/>
      <c r="TOK1158" s="36"/>
      <c r="TOL1158" s="23"/>
      <c r="TOM1158" s="38"/>
      <c r="TON1158" s="21"/>
      <c r="TOO1158" s="24"/>
      <c r="TOP1158" s="25"/>
      <c r="TOQ1158" s="35"/>
      <c r="TOR1158" s="19"/>
      <c r="TOS1158" s="20"/>
      <c r="TOT1158" s="21"/>
      <c r="TOU1158" s="21"/>
      <c r="TOV1158" s="36"/>
      <c r="TOW1158" s="23"/>
      <c r="TOX1158" s="38"/>
      <c r="TOY1158" s="21"/>
      <c r="TOZ1158" s="24"/>
      <c r="TPA1158" s="25"/>
      <c r="TPB1158" s="35"/>
      <c r="TPC1158" s="19"/>
      <c r="TPD1158" s="20"/>
      <c r="TPE1158" s="21"/>
      <c r="TPF1158" s="21"/>
      <c r="TPG1158" s="36"/>
      <c r="TPH1158" s="23"/>
      <c r="TPI1158" s="38"/>
      <c r="TPJ1158" s="21"/>
      <c r="TPK1158" s="24"/>
      <c r="TPL1158" s="25"/>
      <c r="TPM1158" s="35"/>
      <c r="TPN1158" s="19"/>
      <c r="TPO1158" s="20"/>
      <c r="TPP1158" s="21"/>
      <c r="TPQ1158" s="21"/>
      <c r="TPR1158" s="36"/>
      <c r="TPS1158" s="23"/>
      <c r="TPT1158" s="38"/>
      <c r="TPU1158" s="21"/>
      <c r="TPV1158" s="24"/>
      <c r="TPW1158" s="25"/>
      <c r="TPX1158" s="35"/>
      <c r="TPY1158" s="19"/>
      <c r="TPZ1158" s="20"/>
      <c r="TQA1158" s="21"/>
      <c r="TQB1158" s="21"/>
      <c r="TQC1158" s="36"/>
      <c r="TQD1158" s="23"/>
      <c r="TQE1158" s="38"/>
      <c r="TQF1158" s="21"/>
      <c r="TQG1158" s="24"/>
      <c r="TQH1158" s="25"/>
      <c r="TQI1158" s="35"/>
      <c r="TQJ1158" s="19"/>
      <c r="TQK1158" s="20"/>
      <c r="TQL1158" s="21"/>
      <c r="TQM1158" s="21"/>
      <c r="TQN1158" s="36"/>
      <c r="TQO1158" s="23"/>
      <c r="TQP1158" s="38"/>
      <c r="TQQ1158" s="21"/>
      <c r="TQR1158" s="24"/>
      <c r="TQS1158" s="25"/>
      <c r="TQT1158" s="35"/>
      <c r="TQU1158" s="19"/>
      <c r="TQV1158" s="20"/>
      <c r="TQW1158" s="21"/>
      <c r="TQX1158" s="21"/>
      <c r="TQY1158" s="36"/>
      <c r="TQZ1158" s="23"/>
      <c r="TRA1158" s="38"/>
      <c r="TRB1158" s="21"/>
      <c r="TRC1158" s="24"/>
      <c r="TRD1158" s="25"/>
      <c r="TRE1158" s="35"/>
      <c r="TRF1158" s="19"/>
      <c r="TRG1158" s="20"/>
      <c r="TRH1158" s="21"/>
      <c r="TRI1158" s="21"/>
      <c r="TRJ1158" s="36"/>
      <c r="TRK1158" s="23"/>
      <c r="TRL1158" s="38"/>
      <c r="TRM1158" s="21"/>
      <c r="TRN1158" s="24"/>
      <c r="TRO1158" s="25"/>
      <c r="TRP1158" s="35"/>
      <c r="TRQ1158" s="19"/>
      <c r="TRR1158" s="20"/>
      <c r="TRS1158" s="21"/>
      <c r="TRT1158" s="21"/>
      <c r="TRU1158" s="36"/>
      <c r="TRV1158" s="23"/>
      <c r="TRW1158" s="38"/>
      <c r="TRX1158" s="21"/>
      <c r="TRY1158" s="24"/>
      <c r="TRZ1158" s="25"/>
      <c r="TSA1158" s="35"/>
      <c r="TSB1158" s="19"/>
      <c r="TSC1158" s="20"/>
      <c r="TSD1158" s="21"/>
      <c r="TSE1158" s="21"/>
      <c r="TSF1158" s="36"/>
      <c r="TSG1158" s="23"/>
      <c r="TSH1158" s="38"/>
      <c r="TSI1158" s="21"/>
      <c r="TSJ1158" s="24"/>
      <c r="TSK1158" s="25"/>
      <c r="TSL1158" s="35"/>
      <c r="TSM1158" s="19"/>
      <c r="TSN1158" s="20"/>
      <c r="TSO1158" s="21"/>
      <c r="TSP1158" s="21"/>
      <c r="TSQ1158" s="36"/>
      <c r="TSR1158" s="23"/>
      <c r="TSS1158" s="38"/>
      <c r="TST1158" s="21"/>
      <c r="TSU1158" s="24"/>
      <c r="TSV1158" s="25"/>
      <c r="TSW1158" s="35"/>
      <c r="TSX1158" s="19"/>
      <c r="TSY1158" s="20"/>
      <c r="TSZ1158" s="21"/>
      <c r="TTA1158" s="21"/>
      <c r="TTB1158" s="36"/>
      <c r="TTC1158" s="23"/>
      <c r="TTD1158" s="38"/>
      <c r="TTE1158" s="21"/>
      <c r="TTF1158" s="24"/>
      <c r="TTG1158" s="25"/>
      <c r="TTH1158" s="35"/>
      <c r="TTI1158" s="19"/>
      <c r="TTJ1158" s="20"/>
      <c r="TTK1158" s="21"/>
      <c r="TTL1158" s="21"/>
      <c r="TTM1158" s="36"/>
      <c r="TTN1158" s="23"/>
      <c r="TTO1158" s="38"/>
      <c r="TTP1158" s="21"/>
      <c r="TTQ1158" s="24"/>
      <c r="TTR1158" s="25"/>
      <c r="TTS1158" s="35"/>
      <c r="TTT1158" s="19"/>
      <c r="TTU1158" s="20"/>
      <c r="TTV1158" s="21"/>
      <c r="TTW1158" s="21"/>
      <c r="TTX1158" s="36"/>
      <c r="TTY1158" s="23"/>
      <c r="TTZ1158" s="38"/>
      <c r="TUA1158" s="21"/>
      <c r="TUB1158" s="24"/>
      <c r="TUC1158" s="25"/>
      <c r="TUD1158" s="35"/>
      <c r="TUE1158" s="19"/>
      <c r="TUF1158" s="20"/>
      <c r="TUG1158" s="21"/>
      <c r="TUH1158" s="21"/>
      <c r="TUI1158" s="36"/>
      <c r="TUJ1158" s="23"/>
      <c r="TUK1158" s="38"/>
      <c r="TUL1158" s="21"/>
      <c r="TUM1158" s="24"/>
      <c r="TUN1158" s="25"/>
      <c r="TUO1158" s="35"/>
      <c r="TUP1158" s="19"/>
      <c r="TUQ1158" s="20"/>
      <c r="TUR1158" s="21"/>
      <c r="TUS1158" s="21"/>
      <c r="TUT1158" s="36"/>
      <c r="TUU1158" s="23"/>
      <c r="TUV1158" s="38"/>
      <c r="TUW1158" s="21"/>
      <c r="TUX1158" s="24"/>
      <c r="TUY1158" s="25"/>
      <c r="TUZ1158" s="35"/>
      <c r="TVA1158" s="19"/>
      <c r="TVB1158" s="20"/>
      <c r="TVC1158" s="21"/>
      <c r="TVD1158" s="21"/>
      <c r="TVE1158" s="36"/>
      <c r="TVF1158" s="23"/>
      <c r="TVG1158" s="38"/>
      <c r="TVH1158" s="21"/>
      <c r="TVI1158" s="24"/>
      <c r="TVJ1158" s="25"/>
      <c r="TVK1158" s="35"/>
      <c r="TVL1158" s="19"/>
      <c r="TVM1158" s="20"/>
      <c r="TVN1158" s="21"/>
      <c r="TVO1158" s="21"/>
      <c r="TVP1158" s="36"/>
      <c r="TVQ1158" s="23"/>
      <c r="TVR1158" s="38"/>
      <c r="TVS1158" s="21"/>
      <c r="TVT1158" s="24"/>
      <c r="TVU1158" s="25"/>
      <c r="TVV1158" s="35"/>
      <c r="TVW1158" s="19"/>
      <c r="TVX1158" s="20"/>
      <c r="TVY1158" s="21"/>
      <c r="TVZ1158" s="21"/>
      <c r="TWA1158" s="36"/>
      <c r="TWB1158" s="23"/>
      <c r="TWC1158" s="38"/>
      <c r="TWD1158" s="21"/>
      <c r="TWE1158" s="24"/>
      <c r="TWF1158" s="25"/>
      <c r="TWG1158" s="35"/>
      <c r="TWH1158" s="19"/>
      <c r="TWI1158" s="20"/>
      <c r="TWJ1158" s="21"/>
      <c r="TWK1158" s="21"/>
      <c r="TWL1158" s="36"/>
      <c r="TWM1158" s="23"/>
      <c r="TWN1158" s="38"/>
      <c r="TWO1158" s="21"/>
      <c r="TWP1158" s="24"/>
      <c r="TWQ1158" s="25"/>
      <c r="TWR1158" s="35"/>
      <c r="TWS1158" s="19"/>
      <c r="TWT1158" s="20"/>
      <c r="TWU1158" s="21"/>
      <c r="TWV1158" s="21"/>
      <c r="TWW1158" s="36"/>
      <c r="TWX1158" s="23"/>
      <c r="TWY1158" s="38"/>
      <c r="TWZ1158" s="21"/>
      <c r="TXA1158" s="24"/>
      <c r="TXB1158" s="25"/>
      <c r="TXC1158" s="35"/>
      <c r="TXD1158" s="19"/>
      <c r="TXE1158" s="20"/>
      <c r="TXF1158" s="21"/>
      <c r="TXG1158" s="21"/>
      <c r="TXH1158" s="36"/>
      <c r="TXI1158" s="23"/>
      <c r="TXJ1158" s="38"/>
      <c r="TXK1158" s="21"/>
      <c r="TXL1158" s="24"/>
      <c r="TXM1158" s="25"/>
      <c r="TXN1158" s="35"/>
      <c r="TXO1158" s="19"/>
      <c r="TXP1158" s="20"/>
      <c r="TXQ1158" s="21"/>
      <c r="TXR1158" s="21"/>
      <c r="TXS1158" s="36"/>
      <c r="TXT1158" s="23"/>
      <c r="TXU1158" s="38"/>
      <c r="TXV1158" s="21"/>
      <c r="TXW1158" s="24"/>
      <c r="TXX1158" s="25"/>
      <c r="TXY1158" s="35"/>
      <c r="TXZ1158" s="19"/>
      <c r="TYA1158" s="20"/>
      <c r="TYB1158" s="21"/>
      <c r="TYC1158" s="21"/>
      <c r="TYD1158" s="36"/>
      <c r="TYE1158" s="23"/>
      <c r="TYF1158" s="38"/>
      <c r="TYG1158" s="21"/>
      <c r="TYH1158" s="24"/>
      <c r="TYI1158" s="25"/>
      <c r="TYJ1158" s="35"/>
      <c r="TYK1158" s="19"/>
      <c r="TYL1158" s="20"/>
      <c r="TYM1158" s="21"/>
      <c r="TYN1158" s="21"/>
      <c r="TYO1158" s="36"/>
      <c r="TYP1158" s="23"/>
      <c r="TYQ1158" s="38"/>
      <c r="TYR1158" s="21"/>
      <c r="TYS1158" s="24"/>
      <c r="TYT1158" s="25"/>
      <c r="TYU1158" s="35"/>
      <c r="TYV1158" s="19"/>
      <c r="TYW1158" s="20"/>
      <c r="TYX1158" s="21"/>
      <c r="TYY1158" s="21"/>
      <c r="TYZ1158" s="36"/>
      <c r="TZA1158" s="23"/>
      <c r="TZB1158" s="38"/>
      <c r="TZC1158" s="21"/>
      <c r="TZD1158" s="24"/>
      <c r="TZE1158" s="25"/>
      <c r="TZF1158" s="35"/>
      <c r="TZG1158" s="19"/>
      <c r="TZH1158" s="20"/>
      <c r="TZI1158" s="21"/>
      <c r="TZJ1158" s="21"/>
      <c r="TZK1158" s="36"/>
      <c r="TZL1158" s="23"/>
      <c r="TZM1158" s="38"/>
      <c r="TZN1158" s="21"/>
      <c r="TZO1158" s="24"/>
      <c r="TZP1158" s="25"/>
      <c r="TZQ1158" s="35"/>
      <c r="TZR1158" s="19"/>
      <c r="TZS1158" s="20"/>
      <c r="TZT1158" s="21"/>
      <c r="TZU1158" s="21"/>
      <c r="TZV1158" s="36"/>
      <c r="TZW1158" s="23"/>
      <c r="TZX1158" s="38"/>
      <c r="TZY1158" s="21"/>
      <c r="TZZ1158" s="24"/>
      <c r="UAA1158" s="25"/>
      <c r="UAB1158" s="35"/>
      <c r="UAC1158" s="19"/>
      <c r="UAD1158" s="20"/>
      <c r="UAE1158" s="21"/>
      <c r="UAF1158" s="21"/>
      <c r="UAG1158" s="36"/>
      <c r="UAH1158" s="23"/>
      <c r="UAI1158" s="38"/>
      <c r="UAJ1158" s="21"/>
      <c r="UAK1158" s="24"/>
      <c r="UAL1158" s="25"/>
      <c r="UAM1158" s="35"/>
      <c r="UAN1158" s="19"/>
      <c r="UAO1158" s="20"/>
      <c r="UAP1158" s="21"/>
      <c r="UAQ1158" s="21"/>
      <c r="UAR1158" s="36"/>
      <c r="UAS1158" s="23"/>
      <c r="UAT1158" s="38"/>
      <c r="UAU1158" s="21"/>
      <c r="UAV1158" s="24"/>
      <c r="UAW1158" s="25"/>
      <c r="UAX1158" s="35"/>
      <c r="UAY1158" s="19"/>
      <c r="UAZ1158" s="20"/>
      <c r="UBA1158" s="21"/>
      <c r="UBB1158" s="21"/>
      <c r="UBC1158" s="36"/>
      <c r="UBD1158" s="23"/>
      <c r="UBE1158" s="38"/>
      <c r="UBF1158" s="21"/>
      <c r="UBG1158" s="24"/>
      <c r="UBH1158" s="25"/>
      <c r="UBI1158" s="35"/>
      <c r="UBJ1158" s="19"/>
      <c r="UBK1158" s="20"/>
      <c r="UBL1158" s="21"/>
      <c r="UBM1158" s="21"/>
      <c r="UBN1158" s="36"/>
      <c r="UBO1158" s="23"/>
      <c r="UBP1158" s="38"/>
      <c r="UBQ1158" s="21"/>
      <c r="UBR1158" s="24"/>
      <c r="UBS1158" s="25"/>
      <c r="UBT1158" s="35"/>
      <c r="UBU1158" s="19"/>
      <c r="UBV1158" s="20"/>
      <c r="UBW1158" s="21"/>
      <c r="UBX1158" s="21"/>
      <c r="UBY1158" s="36"/>
      <c r="UBZ1158" s="23"/>
      <c r="UCA1158" s="38"/>
      <c r="UCB1158" s="21"/>
      <c r="UCC1158" s="24"/>
      <c r="UCD1158" s="25"/>
      <c r="UCE1158" s="35"/>
      <c r="UCF1158" s="19"/>
      <c r="UCG1158" s="20"/>
      <c r="UCH1158" s="21"/>
      <c r="UCI1158" s="21"/>
      <c r="UCJ1158" s="36"/>
      <c r="UCK1158" s="23"/>
      <c r="UCL1158" s="38"/>
      <c r="UCM1158" s="21"/>
      <c r="UCN1158" s="24"/>
      <c r="UCO1158" s="25"/>
      <c r="UCP1158" s="35"/>
      <c r="UCQ1158" s="19"/>
      <c r="UCR1158" s="20"/>
      <c r="UCS1158" s="21"/>
      <c r="UCT1158" s="21"/>
      <c r="UCU1158" s="36"/>
      <c r="UCV1158" s="23"/>
      <c r="UCW1158" s="38"/>
      <c r="UCX1158" s="21"/>
      <c r="UCY1158" s="24"/>
      <c r="UCZ1158" s="25"/>
      <c r="UDA1158" s="35"/>
      <c r="UDB1158" s="19"/>
      <c r="UDC1158" s="20"/>
      <c r="UDD1158" s="21"/>
      <c r="UDE1158" s="21"/>
      <c r="UDF1158" s="36"/>
      <c r="UDG1158" s="23"/>
      <c r="UDH1158" s="38"/>
      <c r="UDI1158" s="21"/>
      <c r="UDJ1158" s="24"/>
      <c r="UDK1158" s="25"/>
      <c r="UDL1158" s="35"/>
      <c r="UDM1158" s="19"/>
      <c r="UDN1158" s="20"/>
      <c r="UDO1158" s="21"/>
      <c r="UDP1158" s="21"/>
      <c r="UDQ1158" s="36"/>
      <c r="UDR1158" s="23"/>
      <c r="UDS1158" s="38"/>
      <c r="UDT1158" s="21"/>
      <c r="UDU1158" s="24"/>
      <c r="UDV1158" s="25"/>
      <c r="UDW1158" s="35"/>
      <c r="UDX1158" s="19"/>
      <c r="UDY1158" s="20"/>
      <c r="UDZ1158" s="21"/>
      <c r="UEA1158" s="21"/>
      <c r="UEB1158" s="36"/>
      <c r="UEC1158" s="23"/>
      <c r="UED1158" s="38"/>
      <c r="UEE1158" s="21"/>
      <c r="UEF1158" s="24"/>
      <c r="UEG1158" s="25"/>
      <c r="UEH1158" s="35"/>
      <c r="UEI1158" s="19"/>
      <c r="UEJ1158" s="20"/>
      <c r="UEK1158" s="21"/>
      <c r="UEL1158" s="21"/>
      <c r="UEM1158" s="36"/>
      <c r="UEN1158" s="23"/>
      <c r="UEO1158" s="38"/>
      <c r="UEP1158" s="21"/>
      <c r="UEQ1158" s="24"/>
      <c r="UER1158" s="25"/>
      <c r="UES1158" s="35"/>
      <c r="UET1158" s="19"/>
      <c r="UEU1158" s="20"/>
      <c r="UEV1158" s="21"/>
      <c r="UEW1158" s="21"/>
      <c r="UEX1158" s="36"/>
      <c r="UEY1158" s="23"/>
      <c r="UEZ1158" s="38"/>
      <c r="UFA1158" s="21"/>
      <c r="UFB1158" s="24"/>
      <c r="UFC1158" s="25"/>
      <c r="UFD1158" s="35"/>
      <c r="UFE1158" s="19"/>
      <c r="UFF1158" s="20"/>
      <c r="UFG1158" s="21"/>
      <c r="UFH1158" s="21"/>
      <c r="UFI1158" s="36"/>
      <c r="UFJ1158" s="23"/>
      <c r="UFK1158" s="38"/>
      <c r="UFL1158" s="21"/>
      <c r="UFM1158" s="24"/>
      <c r="UFN1158" s="25"/>
      <c r="UFO1158" s="35"/>
      <c r="UFP1158" s="19"/>
      <c r="UFQ1158" s="20"/>
      <c r="UFR1158" s="21"/>
      <c r="UFS1158" s="21"/>
      <c r="UFT1158" s="36"/>
      <c r="UFU1158" s="23"/>
      <c r="UFV1158" s="38"/>
      <c r="UFW1158" s="21"/>
      <c r="UFX1158" s="24"/>
      <c r="UFY1158" s="25"/>
      <c r="UFZ1158" s="35"/>
      <c r="UGA1158" s="19"/>
      <c r="UGB1158" s="20"/>
      <c r="UGC1158" s="21"/>
      <c r="UGD1158" s="21"/>
      <c r="UGE1158" s="36"/>
      <c r="UGF1158" s="23"/>
      <c r="UGG1158" s="38"/>
      <c r="UGH1158" s="21"/>
      <c r="UGI1158" s="24"/>
      <c r="UGJ1158" s="25"/>
      <c r="UGK1158" s="35"/>
      <c r="UGL1158" s="19"/>
      <c r="UGM1158" s="20"/>
      <c r="UGN1158" s="21"/>
      <c r="UGO1158" s="21"/>
      <c r="UGP1158" s="36"/>
      <c r="UGQ1158" s="23"/>
      <c r="UGR1158" s="38"/>
      <c r="UGS1158" s="21"/>
      <c r="UGT1158" s="24"/>
      <c r="UGU1158" s="25"/>
      <c r="UGV1158" s="35"/>
      <c r="UGW1158" s="19"/>
      <c r="UGX1158" s="20"/>
      <c r="UGY1158" s="21"/>
      <c r="UGZ1158" s="21"/>
      <c r="UHA1158" s="36"/>
      <c r="UHB1158" s="23"/>
      <c r="UHC1158" s="38"/>
      <c r="UHD1158" s="21"/>
      <c r="UHE1158" s="24"/>
      <c r="UHF1158" s="25"/>
      <c r="UHG1158" s="35"/>
      <c r="UHH1158" s="19"/>
      <c r="UHI1158" s="20"/>
      <c r="UHJ1158" s="21"/>
      <c r="UHK1158" s="21"/>
      <c r="UHL1158" s="36"/>
      <c r="UHM1158" s="23"/>
      <c r="UHN1158" s="38"/>
      <c r="UHO1158" s="21"/>
      <c r="UHP1158" s="24"/>
      <c r="UHQ1158" s="25"/>
      <c r="UHR1158" s="35"/>
      <c r="UHS1158" s="19"/>
      <c r="UHT1158" s="20"/>
      <c r="UHU1158" s="21"/>
      <c r="UHV1158" s="21"/>
      <c r="UHW1158" s="36"/>
      <c r="UHX1158" s="23"/>
      <c r="UHY1158" s="38"/>
      <c r="UHZ1158" s="21"/>
      <c r="UIA1158" s="24"/>
      <c r="UIB1158" s="25"/>
      <c r="UIC1158" s="35"/>
      <c r="UID1158" s="19"/>
      <c r="UIE1158" s="20"/>
      <c r="UIF1158" s="21"/>
      <c r="UIG1158" s="21"/>
      <c r="UIH1158" s="36"/>
      <c r="UII1158" s="23"/>
      <c r="UIJ1158" s="38"/>
      <c r="UIK1158" s="21"/>
      <c r="UIL1158" s="24"/>
      <c r="UIM1158" s="25"/>
      <c r="UIN1158" s="35"/>
      <c r="UIO1158" s="19"/>
      <c r="UIP1158" s="20"/>
      <c r="UIQ1158" s="21"/>
      <c r="UIR1158" s="21"/>
      <c r="UIS1158" s="36"/>
      <c r="UIT1158" s="23"/>
      <c r="UIU1158" s="38"/>
      <c r="UIV1158" s="21"/>
      <c r="UIW1158" s="24"/>
      <c r="UIX1158" s="25"/>
      <c r="UIY1158" s="35"/>
      <c r="UIZ1158" s="19"/>
      <c r="UJA1158" s="20"/>
      <c r="UJB1158" s="21"/>
      <c r="UJC1158" s="21"/>
      <c r="UJD1158" s="36"/>
      <c r="UJE1158" s="23"/>
      <c r="UJF1158" s="38"/>
      <c r="UJG1158" s="21"/>
      <c r="UJH1158" s="24"/>
      <c r="UJI1158" s="25"/>
      <c r="UJJ1158" s="35"/>
      <c r="UJK1158" s="19"/>
      <c r="UJL1158" s="20"/>
      <c r="UJM1158" s="21"/>
      <c r="UJN1158" s="21"/>
      <c r="UJO1158" s="36"/>
      <c r="UJP1158" s="23"/>
      <c r="UJQ1158" s="38"/>
      <c r="UJR1158" s="21"/>
      <c r="UJS1158" s="24"/>
      <c r="UJT1158" s="25"/>
      <c r="UJU1158" s="35"/>
      <c r="UJV1158" s="19"/>
      <c r="UJW1158" s="20"/>
      <c r="UJX1158" s="21"/>
      <c r="UJY1158" s="21"/>
      <c r="UJZ1158" s="36"/>
      <c r="UKA1158" s="23"/>
      <c r="UKB1158" s="38"/>
      <c r="UKC1158" s="21"/>
      <c r="UKD1158" s="24"/>
      <c r="UKE1158" s="25"/>
      <c r="UKF1158" s="35"/>
      <c r="UKG1158" s="19"/>
      <c r="UKH1158" s="20"/>
      <c r="UKI1158" s="21"/>
      <c r="UKJ1158" s="21"/>
      <c r="UKK1158" s="36"/>
      <c r="UKL1158" s="23"/>
      <c r="UKM1158" s="38"/>
      <c r="UKN1158" s="21"/>
      <c r="UKO1158" s="24"/>
      <c r="UKP1158" s="25"/>
      <c r="UKQ1158" s="35"/>
      <c r="UKR1158" s="19"/>
      <c r="UKS1158" s="20"/>
      <c r="UKT1158" s="21"/>
      <c r="UKU1158" s="21"/>
      <c r="UKV1158" s="36"/>
      <c r="UKW1158" s="23"/>
      <c r="UKX1158" s="38"/>
      <c r="UKY1158" s="21"/>
      <c r="UKZ1158" s="24"/>
      <c r="ULA1158" s="25"/>
      <c r="ULB1158" s="35"/>
      <c r="ULC1158" s="19"/>
      <c r="ULD1158" s="20"/>
      <c r="ULE1158" s="21"/>
      <c r="ULF1158" s="21"/>
      <c r="ULG1158" s="36"/>
      <c r="ULH1158" s="23"/>
      <c r="ULI1158" s="38"/>
      <c r="ULJ1158" s="21"/>
      <c r="ULK1158" s="24"/>
      <c r="ULL1158" s="25"/>
      <c r="ULM1158" s="35"/>
      <c r="ULN1158" s="19"/>
      <c r="ULO1158" s="20"/>
      <c r="ULP1158" s="21"/>
      <c r="ULQ1158" s="21"/>
      <c r="ULR1158" s="36"/>
      <c r="ULS1158" s="23"/>
      <c r="ULT1158" s="38"/>
      <c r="ULU1158" s="21"/>
      <c r="ULV1158" s="24"/>
      <c r="ULW1158" s="25"/>
      <c r="ULX1158" s="35"/>
      <c r="ULY1158" s="19"/>
      <c r="ULZ1158" s="20"/>
      <c r="UMA1158" s="21"/>
      <c r="UMB1158" s="21"/>
      <c r="UMC1158" s="36"/>
      <c r="UMD1158" s="23"/>
      <c r="UME1158" s="38"/>
      <c r="UMF1158" s="21"/>
      <c r="UMG1158" s="24"/>
      <c r="UMH1158" s="25"/>
      <c r="UMI1158" s="35"/>
      <c r="UMJ1158" s="19"/>
      <c r="UMK1158" s="20"/>
      <c r="UML1158" s="21"/>
      <c r="UMM1158" s="21"/>
      <c r="UMN1158" s="36"/>
      <c r="UMO1158" s="23"/>
      <c r="UMP1158" s="38"/>
      <c r="UMQ1158" s="21"/>
      <c r="UMR1158" s="24"/>
      <c r="UMS1158" s="25"/>
      <c r="UMT1158" s="35"/>
      <c r="UMU1158" s="19"/>
      <c r="UMV1158" s="20"/>
      <c r="UMW1158" s="21"/>
      <c r="UMX1158" s="21"/>
      <c r="UMY1158" s="36"/>
      <c r="UMZ1158" s="23"/>
      <c r="UNA1158" s="38"/>
      <c r="UNB1158" s="21"/>
      <c r="UNC1158" s="24"/>
      <c r="UND1158" s="25"/>
      <c r="UNE1158" s="35"/>
      <c r="UNF1158" s="19"/>
      <c r="UNG1158" s="20"/>
      <c r="UNH1158" s="21"/>
      <c r="UNI1158" s="21"/>
      <c r="UNJ1158" s="36"/>
      <c r="UNK1158" s="23"/>
      <c r="UNL1158" s="38"/>
      <c r="UNM1158" s="21"/>
      <c r="UNN1158" s="24"/>
      <c r="UNO1158" s="25"/>
      <c r="UNP1158" s="35"/>
      <c r="UNQ1158" s="19"/>
      <c r="UNR1158" s="20"/>
      <c r="UNS1158" s="21"/>
      <c r="UNT1158" s="21"/>
      <c r="UNU1158" s="36"/>
      <c r="UNV1158" s="23"/>
      <c r="UNW1158" s="38"/>
      <c r="UNX1158" s="21"/>
      <c r="UNY1158" s="24"/>
      <c r="UNZ1158" s="25"/>
      <c r="UOA1158" s="35"/>
      <c r="UOB1158" s="19"/>
      <c r="UOC1158" s="20"/>
      <c r="UOD1158" s="21"/>
      <c r="UOE1158" s="21"/>
      <c r="UOF1158" s="36"/>
      <c r="UOG1158" s="23"/>
      <c r="UOH1158" s="38"/>
      <c r="UOI1158" s="21"/>
      <c r="UOJ1158" s="24"/>
      <c r="UOK1158" s="25"/>
      <c r="UOL1158" s="35"/>
      <c r="UOM1158" s="19"/>
      <c r="UON1158" s="20"/>
      <c r="UOO1158" s="21"/>
      <c r="UOP1158" s="21"/>
      <c r="UOQ1158" s="36"/>
      <c r="UOR1158" s="23"/>
      <c r="UOS1158" s="38"/>
      <c r="UOT1158" s="21"/>
      <c r="UOU1158" s="24"/>
      <c r="UOV1158" s="25"/>
      <c r="UOW1158" s="35"/>
      <c r="UOX1158" s="19"/>
      <c r="UOY1158" s="20"/>
      <c r="UOZ1158" s="21"/>
      <c r="UPA1158" s="21"/>
      <c r="UPB1158" s="36"/>
      <c r="UPC1158" s="23"/>
      <c r="UPD1158" s="38"/>
      <c r="UPE1158" s="21"/>
      <c r="UPF1158" s="24"/>
      <c r="UPG1158" s="25"/>
      <c r="UPH1158" s="35"/>
      <c r="UPI1158" s="19"/>
      <c r="UPJ1158" s="20"/>
      <c r="UPK1158" s="21"/>
      <c r="UPL1158" s="21"/>
      <c r="UPM1158" s="36"/>
      <c r="UPN1158" s="23"/>
      <c r="UPO1158" s="38"/>
      <c r="UPP1158" s="21"/>
      <c r="UPQ1158" s="24"/>
      <c r="UPR1158" s="25"/>
      <c r="UPS1158" s="35"/>
      <c r="UPT1158" s="19"/>
      <c r="UPU1158" s="20"/>
      <c r="UPV1158" s="21"/>
      <c r="UPW1158" s="21"/>
      <c r="UPX1158" s="36"/>
      <c r="UPY1158" s="23"/>
      <c r="UPZ1158" s="38"/>
      <c r="UQA1158" s="21"/>
      <c r="UQB1158" s="24"/>
      <c r="UQC1158" s="25"/>
      <c r="UQD1158" s="35"/>
      <c r="UQE1158" s="19"/>
      <c r="UQF1158" s="20"/>
      <c r="UQG1158" s="21"/>
      <c r="UQH1158" s="21"/>
      <c r="UQI1158" s="36"/>
      <c r="UQJ1158" s="23"/>
      <c r="UQK1158" s="38"/>
      <c r="UQL1158" s="21"/>
      <c r="UQM1158" s="24"/>
      <c r="UQN1158" s="25"/>
      <c r="UQO1158" s="35"/>
      <c r="UQP1158" s="19"/>
      <c r="UQQ1158" s="20"/>
      <c r="UQR1158" s="21"/>
      <c r="UQS1158" s="21"/>
      <c r="UQT1158" s="36"/>
      <c r="UQU1158" s="23"/>
      <c r="UQV1158" s="38"/>
      <c r="UQW1158" s="21"/>
      <c r="UQX1158" s="24"/>
      <c r="UQY1158" s="25"/>
      <c r="UQZ1158" s="35"/>
      <c r="URA1158" s="19"/>
      <c r="URB1158" s="20"/>
      <c r="URC1158" s="21"/>
      <c r="URD1158" s="21"/>
      <c r="URE1158" s="36"/>
      <c r="URF1158" s="23"/>
      <c r="URG1158" s="38"/>
      <c r="URH1158" s="21"/>
      <c r="URI1158" s="24"/>
      <c r="URJ1158" s="25"/>
      <c r="URK1158" s="35"/>
      <c r="URL1158" s="19"/>
      <c r="URM1158" s="20"/>
      <c r="URN1158" s="21"/>
      <c r="URO1158" s="21"/>
      <c r="URP1158" s="36"/>
      <c r="URQ1158" s="23"/>
      <c r="URR1158" s="38"/>
      <c r="URS1158" s="21"/>
      <c r="URT1158" s="24"/>
      <c r="URU1158" s="25"/>
      <c r="URV1158" s="35"/>
      <c r="URW1158" s="19"/>
      <c r="URX1158" s="20"/>
      <c r="URY1158" s="21"/>
      <c r="URZ1158" s="21"/>
      <c r="USA1158" s="36"/>
      <c r="USB1158" s="23"/>
      <c r="USC1158" s="38"/>
      <c r="USD1158" s="21"/>
      <c r="USE1158" s="24"/>
      <c r="USF1158" s="25"/>
      <c r="USG1158" s="35"/>
      <c r="USH1158" s="19"/>
      <c r="USI1158" s="20"/>
      <c r="USJ1158" s="21"/>
      <c r="USK1158" s="21"/>
      <c r="USL1158" s="36"/>
      <c r="USM1158" s="23"/>
      <c r="USN1158" s="38"/>
      <c r="USO1158" s="21"/>
      <c r="USP1158" s="24"/>
      <c r="USQ1158" s="25"/>
      <c r="USR1158" s="35"/>
      <c r="USS1158" s="19"/>
      <c r="UST1158" s="20"/>
      <c r="USU1158" s="21"/>
      <c r="USV1158" s="21"/>
      <c r="USW1158" s="36"/>
      <c r="USX1158" s="23"/>
      <c r="USY1158" s="38"/>
      <c r="USZ1158" s="21"/>
      <c r="UTA1158" s="24"/>
      <c r="UTB1158" s="25"/>
      <c r="UTC1158" s="35"/>
      <c r="UTD1158" s="19"/>
      <c r="UTE1158" s="20"/>
      <c r="UTF1158" s="21"/>
      <c r="UTG1158" s="21"/>
      <c r="UTH1158" s="36"/>
      <c r="UTI1158" s="23"/>
      <c r="UTJ1158" s="38"/>
      <c r="UTK1158" s="21"/>
      <c r="UTL1158" s="24"/>
      <c r="UTM1158" s="25"/>
      <c r="UTN1158" s="35"/>
      <c r="UTO1158" s="19"/>
      <c r="UTP1158" s="20"/>
      <c r="UTQ1158" s="21"/>
      <c r="UTR1158" s="21"/>
      <c r="UTS1158" s="36"/>
      <c r="UTT1158" s="23"/>
      <c r="UTU1158" s="38"/>
      <c r="UTV1158" s="21"/>
      <c r="UTW1158" s="24"/>
      <c r="UTX1158" s="25"/>
      <c r="UTY1158" s="35"/>
      <c r="UTZ1158" s="19"/>
      <c r="UUA1158" s="20"/>
      <c r="UUB1158" s="21"/>
      <c r="UUC1158" s="21"/>
      <c r="UUD1158" s="36"/>
      <c r="UUE1158" s="23"/>
      <c r="UUF1158" s="38"/>
      <c r="UUG1158" s="21"/>
      <c r="UUH1158" s="24"/>
      <c r="UUI1158" s="25"/>
      <c r="UUJ1158" s="35"/>
      <c r="UUK1158" s="19"/>
      <c r="UUL1158" s="20"/>
      <c r="UUM1158" s="21"/>
      <c r="UUN1158" s="21"/>
      <c r="UUO1158" s="36"/>
      <c r="UUP1158" s="23"/>
      <c r="UUQ1158" s="38"/>
      <c r="UUR1158" s="21"/>
      <c r="UUS1158" s="24"/>
      <c r="UUT1158" s="25"/>
      <c r="UUU1158" s="35"/>
      <c r="UUV1158" s="19"/>
      <c r="UUW1158" s="20"/>
      <c r="UUX1158" s="21"/>
      <c r="UUY1158" s="21"/>
      <c r="UUZ1158" s="36"/>
      <c r="UVA1158" s="23"/>
      <c r="UVB1158" s="38"/>
      <c r="UVC1158" s="21"/>
      <c r="UVD1158" s="24"/>
      <c r="UVE1158" s="25"/>
      <c r="UVF1158" s="35"/>
      <c r="UVG1158" s="19"/>
      <c r="UVH1158" s="20"/>
      <c r="UVI1158" s="21"/>
      <c r="UVJ1158" s="21"/>
      <c r="UVK1158" s="36"/>
      <c r="UVL1158" s="23"/>
      <c r="UVM1158" s="38"/>
      <c r="UVN1158" s="21"/>
      <c r="UVO1158" s="24"/>
      <c r="UVP1158" s="25"/>
      <c r="UVQ1158" s="35"/>
      <c r="UVR1158" s="19"/>
      <c r="UVS1158" s="20"/>
      <c r="UVT1158" s="21"/>
      <c r="UVU1158" s="21"/>
      <c r="UVV1158" s="36"/>
      <c r="UVW1158" s="23"/>
      <c r="UVX1158" s="38"/>
      <c r="UVY1158" s="21"/>
      <c r="UVZ1158" s="24"/>
      <c r="UWA1158" s="25"/>
      <c r="UWB1158" s="35"/>
      <c r="UWC1158" s="19"/>
      <c r="UWD1158" s="20"/>
      <c r="UWE1158" s="21"/>
      <c r="UWF1158" s="21"/>
      <c r="UWG1158" s="36"/>
      <c r="UWH1158" s="23"/>
      <c r="UWI1158" s="38"/>
      <c r="UWJ1158" s="21"/>
      <c r="UWK1158" s="24"/>
      <c r="UWL1158" s="25"/>
      <c r="UWM1158" s="35"/>
      <c r="UWN1158" s="19"/>
      <c r="UWO1158" s="20"/>
      <c r="UWP1158" s="21"/>
      <c r="UWQ1158" s="21"/>
      <c r="UWR1158" s="36"/>
      <c r="UWS1158" s="23"/>
      <c r="UWT1158" s="38"/>
      <c r="UWU1158" s="21"/>
      <c r="UWV1158" s="24"/>
      <c r="UWW1158" s="25"/>
      <c r="UWX1158" s="35"/>
      <c r="UWY1158" s="19"/>
      <c r="UWZ1158" s="20"/>
      <c r="UXA1158" s="21"/>
      <c r="UXB1158" s="21"/>
      <c r="UXC1158" s="36"/>
      <c r="UXD1158" s="23"/>
      <c r="UXE1158" s="38"/>
      <c r="UXF1158" s="21"/>
      <c r="UXG1158" s="24"/>
      <c r="UXH1158" s="25"/>
      <c r="UXI1158" s="35"/>
      <c r="UXJ1158" s="19"/>
      <c r="UXK1158" s="20"/>
      <c r="UXL1158" s="21"/>
      <c r="UXM1158" s="21"/>
      <c r="UXN1158" s="36"/>
      <c r="UXO1158" s="23"/>
      <c r="UXP1158" s="38"/>
      <c r="UXQ1158" s="21"/>
      <c r="UXR1158" s="24"/>
      <c r="UXS1158" s="25"/>
      <c r="UXT1158" s="35"/>
      <c r="UXU1158" s="19"/>
      <c r="UXV1158" s="20"/>
      <c r="UXW1158" s="21"/>
      <c r="UXX1158" s="21"/>
      <c r="UXY1158" s="36"/>
      <c r="UXZ1158" s="23"/>
      <c r="UYA1158" s="38"/>
      <c r="UYB1158" s="21"/>
      <c r="UYC1158" s="24"/>
      <c r="UYD1158" s="25"/>
      <c r="UYE1158" s="35"/>
      <c r="UYF1158" s="19"/>
      <c r="UYG1158" s="20"/>
      <c r="UYH1158" s="21"/>
      <c r="UYI1158" s="21"/>
      <c r="UYJ1158" s="36"/>
      <c r="UYK1158" s="23"/>
      <c r="UYL1158" s="38"/>
      <c r="UYM1158" s="21"/>
      <c r="UYN1158" s="24"/>
      <c r="UYO1158" s="25"/>
      <c r="UYP1158" s="35"/>
      <c r="UYQ1158" s="19"/>
      <c r="UYR1158" s="20"/>
      <c r="UYS1158" s="21"/>
      <c r="UYT1158" s="21"/>
      <c r="UYU1158" s="36"/>
      <c r="UYV1158" s="23"/>
      <c r="UYW1158" s="38"/>
      <c r="UYX1158" s="21"/>
      <c r="UYY1158" s="24"/>
      <c r="UYZ1158" s="25"/>
      <c r="UZA1158" s="35"/>
      <c r="UZB1158" s="19"/>
      <c r="UZC1158" s="20"/>
      <c r="UZD1158" s="21"/>
      <c r="UZE1158" s="21"/>
      <c r="UZF1158" s="36"/>
      <c r="UZG1158" s="23"/>
      <c r="UZH1158" s="38"/>
      <c r="UZI1158" s="21"/>
      <c r="UZJ1158" s="24"/>
      <c r="UZK1158" s="25"/>
      <c r="UZL1158" s="35"/>
      <c r="UZM1158" s="19"/>
      <c r="UZN1158" s="20"/>
      <c r="UZO1158" s="21"/>
      <c r="UZP1158" s="21"/>
      <c r="UZQ1158" s="36"/>
      <c r="UZR1158" s="23"/>
      <c r="UZS1158" s="38"/>
      <c r="UZT1158" s="21"/>
      <c r="UZU1158" s="24"/>
      <c r="UZV1158" s="25"/>
      <c r="UZW1158" s="35"/>
      <c r="UZX1158" s="19"/>
      <c r="UZY1158" s="20"/>
      <c r="UZZ1158" s="21"/>
      <c r="VAA1158" s="21"/>
      <c r="VAB1158" s="36"/>
      <c r="VAC1158" s="23"/>
      <c r="VAD1158" s="38"/>
      <c r="VAE1158" s="21"/>
      <c r="VAF1158" s="24"/>
      <c r="VAG1158" s="25"/>
      <c r="VAH1158" s="35"/>
      <c r="VAI1158" s="19"/>
      <c r="VAJ1158" s="20"/>
      <c r="VAK1158" s="21"/>
      <c r="VAL1158" s="21"/>
      <c r="VAM1158" s="36"/>
      <c r="VAN1158" s="23"/>
      <c r="VAO1158" s="38"/>
      <c r="VAP1158" s="21"/>
      <c r="VAQ1158" s="24"/>
      <c r="VAR1158" s="25"/>
      <c r="VAS1158" s="35"/>
      <c r="VAT1158" s="19"/>
      <c r="VAU1158" s="20"/>
      <c r="VAV1158" s="21"/>
      <c r="VAW1158" s="21"/>
      <c r="VAX1158" s="36"/>
      <c r="VAY1158" s="23"/>
      <c r="VAZ1158" s="38"/>
      <c r="VBA1158" s="21"/>
      <c r="VBB1158" s="24"/>
      <c r="VBC1158" s="25"/>
      <c r="VBD1158" s="35"/>
      <c r="VBE1158" s="19"/>
      <c r="VBF1158" s="20"/>
      <c r="VBG1158" s="21"/>
      <c r="VBH1158" s="21"/>
      <c r="VBI1158" s="36"/>
      <c r="VBJ1158" s="23"/>
      <c r="VBK1158" s="38"/>
      <c r="VBL1158" s="21"/>
      <c r="VBM1158" s="24"/>
      <c r="VBN1158" s="25"/>
      <c r="VBO1158" s="35"/>
      <c r="VBP1158" s="19"/>
      <c r="VBQ1158" s="20"/>
      <c r="VBR1158" s="21"/>
      <c r="VBS1158" s="21"/>
      <c r="VBT1158" s="36"/>
      <c r="VBU1158" s="23"/>
      <c r="VBV1158" s="38"/>
      <c r="VBW1158" s="21"/>
      <c r="VBX1158" s="24"/>
      <c r="VBY1158" s="25"/>
      <c r="VBZ1158" s="35"/>
      <c r="VCA1158" s="19"/>
      <c r="VCB1158" s="20"/>
      <c r="VCC1158" s="21"/>
      <c r="VCD1158" s="21"/>
      <c r="VCE1158" s="36"/>
      <c r="VCF1158" s="23"/>
      <c r="VCG1158" s="38"/>
      <c r="VCH1158" s="21"/>
      <c r="VCI1158" s="24"/>
      <c r="VCJ1158" s="25"/>
      <c r="VCK1158" s="35"/>
      <c r="VCL1158" s="19"/>
      <c r="VCM1158" s="20"/>
      <c r="VCN1158" s="21"/>
      <c r="VCO1158" s="21"/>
      <c r="VCP1158" s="36"/>
      <c r="VCQ1158" s="23"/>
      <c r="VCR1158" s="38"/>
      <c r="VCS1158" s="21"/>
      <c r="VCT1158" s="24"/>
      <c r="VCU1158" s="25"/>
      <c r="VCV1158" s="35"/>
      <c r="VCW1158" s="19"/>
      <c r="VCX1158" s="20"/>
      <c r="VCY1158" s="21"/>
      <c r="VCZ1158" s="21"/>
      <c r="VDA1158" s="36"/>
      <c r="VDB1158" s="23"/>
      <c r="VDC1158" s="38"/>
      <c r="VDD1158" s="21"/>
      <c r="VDE1158" s="24"/>
      <c r="VDF1158" s="25"/>
      <c r="VDG1158" s="35"/>
      <c r="VDH1158" s="19"/>
      <c r="VDI1158" s="20"/>
      <c r="VDJ1158" s="21"/>
      <c r="VDK1158" s="21"/>
      <c r="VDL1158" s="36"/>
      <c r="VDM1158" s="23"/>
      <c r="VDN1158" s="38"/>
      <c r="VDO1158" s="21"/>
      <c r="VDP1158" s="24"/>
      <c r="VDQ1158" s="25"/>
      <c r="VDR1158" s="35"/>
      <c r="VDS1158" s="19"/>
      <c r="VDT1158" s="20"/>
      <c r="VDU1158" s="21"/>
      <c r="VDV1158" s="21"/>
      <c r="VDW1158" s="36"/>
      <c r="VDX1158" s="23"/>
      <c r="VDY1158" s="38"/>
      <c r="VDZ1158" s="21"/>
      <c r="VEA1158" s="24"/>
      <c r="VEB1158" s="25"/>
      <c r="VEC1158" s="35"/>
      <c r="VED1158" s="19"/>
      <c r="VEE1158" s="20"/>
      <c r="VEF1158" s="21"/>
      <c r="VEG1158" s="21"/>
      <c r="VEH1158" s="36"/>
      <c r="VEI1158" s="23"/>
      <c r="VEJ1158" s="38"/>
      <c r="VEK1158" s="21"/>
      <c r="VEL1158" s="24"/>
      <c r="VEM1158" s="25"/>
      <c r="VEN1158" s="35"/>
      <c r="VEO1158" s="19"/>
      <c r="VEP1158" s="20"/>
      <c r="VEQ1158" s="21"/>
      <c r="VER1158" s="21"/>
      <c r="VES1158" s="36"/>
      <c r="VET1158" s="23"/>
      <c r="VEU1158" s="38"/>
      <c r="VEV1158" s="21"/>
      <c r="VEW1158" s="24"/>
      <c r="VEX1158" s="25"/>
      <c r="VEY1158" s="35"/>
      <c r="VEZ1158" s="19"/>
      <c r="VFA1158" s="20"/>
      <c r="VFB1158" s="21"/>
      <c r="VFC1158" s="21"/>
      <c r="VFD1158" s="36"/>
      <c r="VFE1158" s="23"/>
      <c r="VFF1158" s="38"/>
      <c r="VFG1158" s="21"/>
      <c r="VFH1158" s="24"/>
      <c r="VFI1158" s="25"/>
      <c r="VFJ1158" s="35"/>
      <c r="VFK1158" s="19"/>
      <c r="VFL1158" s="20"/>
      <c r="VFM1158" s="21"/>
      <c r="VFN1158" s="21"/>
      <c r="VFO1158" s="36"/>
      <c r="VFP1158" s="23"/>
      <c r="VFQ1158" s="38"/>
      <c r="VFR1158" s="21"/>
      <c r="VFS1158" s="24"/>
      <c r="VFT1158" s="25"/>
      <c r="VFU1158" s="35"/>
      <c r="VFV1158" s="19"/>
      <c r="VFW1158" s="20"/>
      <c r="VFX1158" s="21"/>
      <c r="VFY1158" s="21"/>
      <c r="VFZ1158" s="36"/>
      <c r="VGA1158" s="23"/>
      <c r="VGB1158" s="38"/>
      <c r="VGC1158" s="21"/>
      <c r="VGD1158" s="24"/>
      <c r="VGE1158" s="25"/>
      <c r="VGF1158" s="35"/>
      <c r="VGG1158" s="19"/>
      <c r="VGH1158" s="20"/>
      <c r="VGI1158" s="21"/>
      <c r="VGJ1158" s="21"/>
      <c r="VGK1158" s="36"/>
      <c r="VGL1158" s="23"/>
      <c r="VGM1158" s="38"/>
      <c r="VGN1158" s="21"/>
      <c r="VGO1158" s="24"/>
      <c r="VGP1158" s="25"/>
      <c r="VGQ1158" s="35"/>
      <c r="VGR1158" s="19"/>
      <c r="VGS1158" s="20"/>
      <c r="VGT1158" s="21"/>
      <c r="VGU1158" s="21"/>
      <c r="VGV1158" s="36"/>
      <c r="VGW1158" s="23"/>
      <c r="VGX1158" s="38"/>
      <c r="VGY1158" s="21"/>
      <c r="VGZ1158" s="24"/>
      <c r="VHA1158" s="25"/>
      <c r="VHB1158" s="35"/>
      <c r="VHC1158" s="19"/>
      <c r="VHD1158" s="20"/>
      <c r="VHE1158" s="21"/>
      <c r="VHF1158" s="21"/>
      <c r="VHG1158" s="36"/>
      <c r="VHH1158" s="23"/>
      <c r="VHI1158" s="38"/>
      <c r="VHJ1158" s="21"/>
      <c r="VHK1158" s="24"/>
      <c r="VHL1158" s="25"/>
      <c r="VHM1158" s="35"/>
      <c r="VHN1158" s="19"/>
      <c r="VHO1158" s="20"/>
      <c r="VHP1158" s="21"/>
      <c r="VHQ1158" s="21"/>
      <c r="VHR1158" s="36"/>
      <c r="VHS1158" s="23"/>
      <c r="VHT1158" s="38"/>
      <c r="VHU1158" s="21"/>
      <c r="VHV1158" s="24"/>
      <c r="VHW1158" s="25"/>
      <c r="VHX1158" s="35"/>
      <c r="VHY1158" s="19"/>
      <c r="VHZ1158" s="20"/>
      <c r="VIA1158" s="21"/>
      <c r="VIB1158" s="21"/>
      <c r="VIC1158" s="36"/>
      <c r="VID1158" s="23"/>
      <c r="VIE1158" s="38"/>
      <c r="VIF1158" s="21"/>
      <c r="VIG1158" s="24"/>
      <c r="VIH1158" s="25"/>
      <c r="VII1158" s="35"/>
      <c r="VIJ1158" s="19"/>
      <c r="VIK1158" s="20"/>
      <c r="VIL1158" s="21"/>
      <c r="VIM1158" s="21"/>
      <c r="VIN1158" s="36"/>
      <c r="VIO1158" s="23"/>
      <c r="VIP1158" s="38"/>
      <c r="VIQ1158" s="21"/>
      <c r="VIR1158" s="24"/>
      <c r="VIS1158" s="25"/>
      <c r="VIT1158" s="35"/>
      <c r="VIU1158" s="19"/>
      <c r="VIV1158" s="20"/>
      <c r="VIW1158" s="21"/>
      <c r="VIX1158" s="21"/>
      <c r="VIY1158" s="36"/>
      <c r="VIZ1158" s="23"/>
      <c r="VJA1158" s="38"/>
      <c r="VJB1158" s="21"/>
      <c r="VJC1158" s="24"/>
      <c r="VJD1158" s="25"/>
      <c r="VJE1158" s="35"/>
      <c r="VJF1158" s="19"/>
      <c r="VJG1158" s="20"/>
      <c r="VJH1158" s="21"/>
      <c r="VJI1158" s="21"/>
      <c r="VJJ1158" s="36"/>
      <c r="VJK1158" s="23"/>
      <c r="VJL1158" s="38"/>
      <c r="VJM1158" s="21"/>
      <c r="VJN1158" s="24"/>
      <c r="VJO1158" s="25"/>
      <c r="VJP1158" s="35"/>
      <c r="VJQ1158" s="19"/>
      <c r="VJR1158" s="20"/>
      <c r="VJS1158" s="21"/>
      <c r="VJT1158" s="21"/>
      <c r="VJU1158" s="36"/>
      <c r="VJV1158" s="23"/>
      <c r="VJW1158" s="38"/>
      <c r="VJX1158" s="21"/>
      <c r="VJY1158" s="24"/>
      <c r="VJZ1158" s="25"/>
      <c r="VKA1158" s="35"/>
      <c r="VKB1158" s="19"/>
      <c r="VKC1158" s="20"/>
      <c r="VKD1158" s="21"/>
      <c r="VKE1158" s="21"/>
      <c r="VKF1158" s="36"/>
      <c r="VKG1158" s="23"/>
      <c r="VKH1158" s="38"/>
      <c r="VKI1158" s="21"/>
      <c r="VKJ1158" s="24"/>
      <c r="VKK1158" s="25"/>
      <c r="VKL1158" s="35"/>
      <c r="VKM1158" s="19"/>
      <c r="VKN1158" s="20"/>
      <c r="VKO1158" s="21"/>
      <c r="VKP1158" s="21"/>
      <c r="VKQ1158" s="36"/>
      <c r="VKR1158" s="23"/>
      <c r="VKS1158" s="38"/>
      <c r="VKT1158" s="21"/>
      <c r="VKU1158" s="24"/>
      <c r="VKV1158" s="25"/>
      <c r="VKW1158" s="35"/>
      <c r="VKX1158" s="19"/>
      <c r="VKY1158" s="20"/>
      <c r="VKZ1158" s="21"/>
      <c r="VLA1158" s="21"/>
      <c r="VLB1158" s="36"/>
      <c r="VLC1158" s="23"/>
      <c r="VLD1158" s="38"/>
      <c r="VLE1158" s="21"/>
      <c r="VLF1158" s="24"/>
      <c r="VLG1158" s="25"/>
      <c r="VLH1158" s="35"/>
      <c r="VLI1158" s="19"/>
      <c r="VLJ1158" s="20"/>
      <c r="VLK1158" s="21"/>
      <c r="VLL1158" s="21"/>
      <c r="VLM1158" s="36"/>
      <c r="VLN1158" s="23"/>
      <c r="VLO1158" s="38"/>
      <c r="VLP1158" s="21"/>
      <c r="VLQ1158" s="24"/>
      <c r="VLR1158" s="25"/>
      <c r="VLS1158" s="35"/>
      <c r="VLT1158" s="19"/>
      <c r="VLU1158" s="20"/>
      <c r="VLV1158" s="21"/>
      <c r="VLW1158" s="21"/>
      <c r="VLX1158" s="36"/>
      <c r="VLY1158" s="23"/>
      <c r="VLZ1158" s="38"/>
      <c r="VMA1158" s="21"/>
      <c r="VMB1158" s="24"/>
      <c r="VMC1158" s="25"/>
      <c r="VMD1158" s="35"/>
      <c r="VME1158" s="19"/>
      <c r="VMF1158" s="20"/>
      <c r="VMG1158" s="21"/>
      <c r="VMH1158" s="21"/>
      <c r="VMI1158" s="36"/>
      <c r="VMJ1158" s="23"/>
      <c r="VMK1158" s="38"/>
      <c r="VML1158" s="21"/>
      <c r="VMM1158" s="24"/>
      <c r="VMN1158" s="25"/>
      <c r="VMO1158" s="35"/>
      <c r="VMP1158" s="19"/>
      <c r="VMQ1158" s="20"/>
      <c r="VMR1158" s="21"/>
      <c r="VMS1158" s="21"/>
      <c r="VMT1158" s="36"/>
      <c r="VMU1158" s="23"/>
      <c r="VMV1158" s="38"/>
      <c r="VMW1158" s="21"/>
      <c r="VMX1158" s="24"/>
      <c r="VMY1158" s="25"/>
      <c r="VMZ1158" s="35"/>
      <c r="VNA1158" s="19"/>
      <c r="VNB1158" s="20"/>
      <c r="VNC1158" s="21"/>
      <c r="VND1158" s="21"/>
      <c r="VNE1158" s="36"/>
      <c r="VNF1158" s="23"/>
      <c r="VNG1158" s="38"/>
      <c r="VNH1158" s="21"/>
      <c r="VNI1158" s="24"/>
      <c r="VNJ1158" s="25"/>
      <c r="VNK1158" s="35"/>
      <c r="VNL1158" s="19"/>
      <c r="VNM1158" s="20"/>
      <c r="VNN1158" s="21"/>
      <c r="VNO1158" s="21"/>
      <c r="VNP1158" s="36"/>
      <c r="VNQ1158" s="23"/>
      <c r="VNR1158" s="38"/>
      <c r="VNS1158" s="21"/>
      <c r="VNT1158" s="24"/>
      <c r="VNU1158" s="25"/>
      <c r="VNV1158" s="35"/>
      <c r="VNW1158" s="19"/>
      <c r="VNX1158" s="20"/>
      <c r="VNY1158" s="21"/>
      <c r="VNZ1158" s="21"/>
      <c r="VOA1158" s="36"/>
      <c r="VOB1158" s="23"/>
      <c r="VOC1158" s="38"/>
      <c r="VOD1158" s="21"/>
      <c r="VOE1158" s="24"/>
      <c r="VOF1158" s="25"/>
      <c r="VOG1158" s="35"/>
      <c r="VOH1158" s="19"/>
      <c r="VOI1158" s="20"/>
      <c r="VOJ1158" s="21"/>
      <c r="VOK1158" s="21"/>
      <c r="VOL1158" s="36"/>
      <c r="VOM1158" s="23"/>
      <c r="VON1158" s="38"/>
      <c r="VOO1158" s="21"/>
      <c r="VOP1158" s="24"/>
      <c r="VOQ1158" s="25"/>
      <c r="VOR1158" s="35"/>
      <c r="VOS1158" s="19"/>
      <c r="VOT1158" s="20"/>
      <c r="VOU1158" s="21"/>
      <c r="VOV1158" s="21"/>
      <c r="VOW1158" s="36"/>
      <c r="VOX1158" s="23"/>
      <c r="VOY1158" s="38"/>
      <c r="VOZ1158" s="21"/>
      <c r="VPA1158" s="24"/>
      <c r="VPB1158" s="25"/>
      <c r="VPC1158" s="35"/>
      <c r="VPD1158" s="19"/>
      <c r="VPE1158" s="20"/>
      <c r="VPF1158" s="21"/>
      <c r="VPG1158" s="21"/>
      <c r="VPH1158" s="36"/>
      <c r="VPI1158" s="23"/>
      <c r="VPJ1158" s="38"/>
      <c r="VPK1158" s="21"/>
      <c r="VPL1158" s="24"/>
      <c r="VPM1158" s="25"/>
      <c r="VPN1158" s="35"/>
      <c r="VPO1158" s="19"/>
      <c r="VPP1158" s="20"/>
      <c r="VPQ1158" s="21"/>
      <c r="VPR1158" s="21"/>
      <c r="VPS1158" s="36"/>
      <c r="VPT1158" s="23"/>
      <c r="VPU1158" s="38"/>
      <c r="VPV1158" s="21"/>
      <c r="VPW1158" s="24"/>
      <c r="VPX1158" s="25"/>
      <c r="VPY1158" s="35"/>
      <c r="VPZ1158" s="19"/>
      <c r="VQA1158" s="20"/>
      <c r="VQB1158" s="21"/>
      <c r="VQC1158" s="21"/>
      <c r="VQD1158" s="36"/>
      <c r="VQE1158" s="23"/>
      <c r="VQF1158" s="38"/>
      <c r="VQG1158" s="21"/>
      <c r="VQH1158" s="24"/>
      <c r="VQI1158" s="25"/>
      <c r="VQJ1158" s="35"/>
      <c r="VQK1158" s="19"/>
      <c r="VQL1158" s="20"/>
      <c r="VQM1158" s="21"/>
      <c r="VQN1158" s="21"/>
      <c r="VQO1158" s="36"/>
      <c r="VQP1158" s="23"/>
      <c r="VQQ1158" s="38"/>
      <c r="VQR1158" s="21"/>
      <c r="VQS1158" s="24"/>
      <c r="VQT1158" s="25"/>
      <c r="VQU1158" s="35"/>
      <c r="VQV1158" s="19"/>
      <c r="VQW1158" s="20"/>
      <c r="VQX1158" s="21"/>
      <c r="VQY1158" s="21"/>
      <c r="VQZ1158" s="36"/>
      <c r="VRA1158" s="23"/>
      <c r="VRB1158" s="38"/>
      <c r="VRC1158" s="21"/>
      <c r="VRD1158" s="24"/>
      <c r="VRE1158" s="25"/>
      <c r="VRF1158" s="35"/>
      <c r="VRG1158" s="19"/>
      <c r="VRH1158" s="20"/>
      <c r="VRI1158" s="21"/>
      <c r="VRJ1158" s="21"/>
      <c r="VRK1158" s="36"/>
      <c r="VRL1158" s="23"/>
      <c r="VRM1158" s="38"/>
      <c r="VRN1158" s="21"/>
      <c r="VRO1158" s="24"/>
      <c r="VRP1158" s="25"/>
      <c r="VRQ1158" s="35"/>
      <c r="VRR1158" s="19"/>
      <c r="VRS1158" s="20"/>
      <c r="VRT1158" s="21"/>
      <c r="VRU1158" s="21"/>
      <c r="VRV1158" s="36"/>
      <c r="VRW1158" s="23"/>
      <c r="VRX1158" s="38"/>
      <c r="VRY1158" s="21"/>
      <c r="VRZ1158" s="24"/>
      <c r="VSA1158" s="25"/>
      <c r="VSB1158" s="35"/>
      <c r="VSC1158" s="19"/>
      <c r="VSD1158" s="20"/>
      <c r="VSE1158" s="21"/>
      <c r="VSF1158" s="21"/>
      <c r="VSG1158" s="36"/>
      <c r="VSH1158" s="23"/>
      <c r="VSI1158" s="38"/>
      <c r="VSJ1158" s="21"/>
      <c r="VSK1158" s="24"/>
      <c r="VSL1158" s="25"/>
      <c r="VSM1158" s="35"/>
      <c r="VSN1158" s="19"/>
      <c r="VSO1158" s="20"/>
      <c r="VSP1158" s="21"/>
      <c r="VSQ1158" s="21"/>
      <c r="VSR1158" s="36"/>
      <c r="VSS1158" s="23"/>
      <c r="VST1158" s="38"/>
      <c r="VSU1158" s="21"/>
      <c r="VSV1158" s="24"/>
      <c r="VSW1158" s="25"/>
      <c r="VSX1158" s="35"/>
      <c r="VSY1158" s="19"/>
      <c r="VSZ1158" s="20"/>
      <c r="VTA1158" s="21"/>
      <c r="VTB1158" s="21"/>
      <c r="VTC1158" s="36"/>
      <c r="VTD1158" s="23"/>
      <c r="VTE1158" s="38"/>
      <c r="VTF1158" s="21"/>
      <c r="VTG1158" s="24"/>
      <c r="VTH1158" s="25"/>
      <c r="VTI1158" s="35"/>
      <c r="VTJ1158" s="19"/>
      <c r="VTK1158" s="20"/>
      <c r="VTL1158" s="21"/>
      <c r="VTM1158" s="21"/>
      <c r="VTN1158" s="36"/>
      <c r="VTO1158" s="23"/>
      <c r="VTP1158" s="38"/>
      <c r="VTQ1158" s="21"/>
      <c r="VTR1158" s="24"/>
      <c r="VTS1158" s="25"/>
      <c r="VTT1158" s="35"/>
      <c r="VTU1158" s="19"/>
      <c r="VTV1158" s="20"/>
      <c r="VTW1158" s="21"/>
      <c r="VTX1158" s="21"/>
      <c r="VTY1158" s="36"/>
      <c r="VTZ1158" s="23"/>
      <c r="VUA1158" s="38"/>
      <c r="VUB1158" s="21"/>
      <c r="VUC1158" s="24"/>
      <c r="VUD1158" s="25"/>
      <c r="VUE1158" s="35"/>
      <c r="VUF1158" s="19"/>
      <c r="VUG1158" s="20"/>
      <c r="VUH1158" s="21"/>
      <c r="VUI1158" s="21"/>
      <c r="VUJ1158" s="36"/>
      <c r="VUK1158" s="23"/>
      <c r="VUL1158" s="38"/>
      <c r="VUM1158" s="21"/>
      <c r="VUN1158" s="24"/>
      <c r="VUO1158" s="25"/>
      <c r="VUP1158" s="35"/>
      <c r="VUQ1158" s="19"/>
      <c r="VUR1158" s="20"/>
      <c r="VUS1158" s="21"/>
      <c r="VUT1158" s="21"/>
      <c r="VUU1158" s="36"/>
      <c r="VUV1158" s="23"/>
      <c r="VUW1158" s="38"/>
      <c r="VUX1158" s="21"/>
      <c r="VUY1158" s="24"/>
      <c r="VUZ1158" s="25"/>
      <c r="VVA1158" s="35"/>
      <c r="VVB1158" s="19"/>
      <c r="VVC1158" s="20"/>
      <c r="VVD1158" s="21"/>
      <c r="VVE1158" s="21"/>
      <c r="VVF1158" s="36"/>
      <c r="VVG1158" s="23"/>
      <c r="VVH1158" s="38"/>
      <c r="VVI1158" s="21"/>
      <c r="VVJ1158" s="24"/>
      <c r="VVK1158" s="25"/>
      <c r="VVL1158" s="35"/>
      <c r="VVM1158" s="19"/>
      <c r="VVN1158" s="20"/>
      <c r="VVO1158" s="21"/>
      <c r="VVP1158" s="21"/>
      <c r="VVQ1158" s="36"/>
      <c r="VVR1158" s="23"/>
      <c r="VVS1158" s="38"/>
      <c r="VVT1158" s="21"/>
      <c r="VVU1158" s="24"/>
      <c r="VVV1158" s="25"/>
      <c r="VVW1158" s="35"/>
      <c r="VVX1158" s="19"/>
      <c r="VVY1158" s="20"/>
      <c r="VVZ1158" s="21"/>
      <c r="VWA1158" s="21"/>
      <c r="VWB1158" s="36"/>
      <c r="VWC1158" s="23"/>
      <c r="VWD1158" s="38"/>
      <c r="VWE1158" s="21"/>
      <c r="VWF1158" s="24"/>
      <c r="VWG1158" s="25"/>
      <c r="VWH1158" s="35"/>
      <c r="VWI1158" s="19"/>
      <c r="VWJ1158" s="20"/>
      <c r="VWK1158" s="21"/>
      <c r="VWL1158" s="21"/>
      <c r="VWM1158" s="36"/>
      <c r="VWN1158" s="23"/>
      <c r="VWO1158" s="38"/>
      <c r="VWP1158" s="21"/>
      <c r="VWQ1158" s="24"/>
      <c r="VWR1158" s="25"/>
      <c r="VWS1158" s="35"/>
      <c r="VWT1158" s="19"/>
      <c r="VWU1158" s="20"/>
      <c r="VWV1158" s="21"/>
      <c r="VWW1158" s="21"/>
      <c r="VWX1158" s="36"/>
      <c r="VWY1158" s="23"/>
      <c r="VWZ1158" s="38"/>
      <c r="VXA1158" s="21"/>
      <c r="VXB1158" s="24"/>
      <c r="VXC1158" s="25"/>
      <c r="VXD1158" s="35"/>
      <c r="VXE1158" s="19"/>
      <c r="VXF1158" s="20"/>
      <c r="VXG1158" s="21"/>
      <c r="VXH1158" s="21"/>
      <c r="VXI1158" s="36"/>
      <c r="VXJ1158" s="23"/>
      <c r="VXK1158" s="38"/>
      <c r="VXL1158" s="21"/>
      <c r="VXM1158" s="24"/>
      <c r="VXN1158" s="25"/>
      <c r="VXO1158" s="35"/>
      <c r="VXP1158" s="19"/>
      <c r="VXQ1158" s="20"/>
      <c r="VXR1158" s="21"/>
      <c r="VXS1158" s="21"/>
      <c r="VXT1158" s="36"/>
      <c r="VXU1158" s="23"/>
      <c r="VXV1158" s="38"/>
      <c r="VXW1158" s="21"/>
      <c r="VXX1158" s="24"/>
      <c r="VXY1158" s="25"/>
      <c r="VXZ1158" s="35"/>
      <c r="VYA1158" s="19"/>
      <c r="VYB1158" s="20"/>
      <c r="VYC1158" s="21"/>
      <c r="VYD1158" s="21"/>
      <c r="VYE1158" s="36"/>
      <c r="VYF1158" s="23"/>
      <c r="VYG1158" s="38"/>
      <c r="VYH1158" s="21"/>
      <c r="VYI1158" s="24"/>
      <c r="VYJ1158" s="25"/>
      <c r="VYK1158" s="35"/>
      <c r="VYL1158" s="19"/>
      <c r="VYM1158" s="20"/>
      <c r="VYN1158" s="21"/>
      <c r="VYO1158" s="21"/>
      <c r="VYP1158" s="36"/>
      <c r="VYQ1158" s="23"/>
      <c r="VYR1158" s="38"/>
      <c r="VYS1158" s="21"/>
      <c r="VYT1158" s="24"/>
      <c r="VYU1158" s="25"/>
      <c r="VYV1158" s="35"/>
      <c r="VYW1158" s="19"/>
      <c r="VYX1158" s="20"/>
      <c r="VYY1158" s="21"/>
      <c r="VYZ1158" s="21"/>
      <c r="VZA1158" s="36"/>
      <c r="VZB1158" s="23"/>
      <c r="VZC1158" s="38"/>
      <c r="VZD1158" s="21"/>
      <c r="VZE1158" s="24"/>
      <c r="VZF1158" s="25"/>
      <c r="VZG1158" s="35"/>
      <c r="VZH1158" s="19"/>
      <c r="VZI1158" s="20"/>
      <c r="VZJ1158" s="21"/>
      <c r="VZK1158" s="21"/>
      <c r="VZL1158" s="36"/>
      <c r="VZM1158" s="23"/>
      <c r="VZN1158" s="38"/>
      <c r="VZO1158" s="21"/>
      <c r="VZP1158" s="24"/>
      <c r="VZQ1158" s="25"/>
      <c r="VZR1158" s="35"/>
      <c r="VZS1158" s="19"/>
      <c r="VZT1158" s="20"/>
      <c r="VZU1158" s="21"/>
      <c r="VZV1158" s="21"/>
      <c r="VZW1158" s="36"/>
      <c r="VZX1158" s="23"/>
      <c r="VZY1158" s="38"/>
      <c r="VZZ1158" s="21"/>
      <c r="WAA1158" s="24"/>
      <c r="WAB1158" s="25"/>
      <c r="WAC1158" s="35"/>
      <c r="WAD1158" s="19"/>
      <c r="WAE1158" s="20"/>
      <c r="WAF1158" s="21"/>
      <c r="WAG1158" s="21"/>
      <c r="WAH1158" s="36"/>
      <c r="WAI1158" s="23"/>
      <c r="WAJ1158" s="38"/>
      <c r="WAK1158" s="21"/>
      <c r="WAL1158" s="24"/>
      <c r="WAM1158" s="25"/>
      <c r="WAN1158" s="35"/>
      <c r="WAO1158" s="19"/>
      <c r="WAP1158" s="20"/>
      <c r="WAQ1158" s="21"/>
      <c r="WAR1158" s="21"/>
      <c r="WAS1158" s="36"/>
      <c r="WAT1158" s="23"/>
      <c r="WAU1158" s="38"/>
      <c r="WAV1158" s="21"/>
      <c r="WAW1158" s="24"/>
      <c r="WAX1158" s="25"/>
      <c r="WAY1158" s="35"/>
      <c r="WAZ1158" s="19"/>
      <c r="WBA1158" s="20"/>
      <c r="WBB1158" s="21"/>
      <c r="WBC1158" s="21"/>
      <c r="WBD1158" s="36"/>
      <c r="WBE1158" s="23"/>
      <c r="WBF1158" s="38"/>
      <c r="WBG1158" s="21"/>
      <c r="WBH1158" s="24"/>
      <c r="WBI1158" s="25"/>
      <c r="WBJ1158" s="35"/>
      <c r="WBK1158" s="19"/>
      <c r="WBL1158" s="20"/>
      <c r="WBM1158" s="21"/>
      <c r="WBN1158" s="21"/>
      <c r="WBO1158" s="36"/>
      <c r="WBP1158" s="23"/>
      <c r="WBQ1158" s="38"/>
      <c r="WBR1158" s="21"/>
      <c r="WBS1158" s="24"/>
      <c r="WBT1158" s="25"/>
      <c r="WBU1158" s="35"/>
      <c r="WBV1158" s="19"/>
      <c r="WBW1158" s="20"/>
      <c r="WBX1158" s="21"/>
      <c r="WBY1158" s="21"/>
      <c r="WBZ1158" s="36"/>
      <c r="WCA1158" s="23"/>
      <c r="WCB1158" s="38"/>
      <c r="WCC1158" s="21"/>
      <c r="WCD1158" s="24"/>
      <c r="WCE1158" s="25"/>
      <c r="WCF1158" s="35"/>
      <c r="WCG1158" s="19"/>
      <c r="WCH1158" s="20"/>
      <c r="WCI1158" s="21"/>
      <c r="WCJ1158" s="21"/>
      <c r="WCK1158" s="36"/>
      <c r="WCL1158" s="23"/>
      <c r="WCM1158" s="38"/>
      <c r="WCN1158" s="21"/>
      <c r="WCO1158" s="24"/>
      <c r="WCP1158" s="25"/>
      <c r="WCQ1158" s="35"/>
      <c r="WCR1158" s="19"/>
      <c r="WCS1158" s="20"/>
      <c r="WCT1158" s="21"/>
      <c r="WCU1158" s="21"/>
      <c r="WCV1158" s="36"/>
      <c r="WCW1158" s="23"/>
      <c r="WCX1158" s="38"/>
      <c r="WCY1158" s="21"/>
      <c r="WCZ1158" s="24"/>
      <c r="WDA1158" s="25"/>
      <c r="WDB1158" s="35"/>
      <c r="WDC1158" s="19"/>
      <c r="WDD1158" s="20"/>
      <c r="WDE1158" s="21"/>
      <c r="WDF1158" s="21"/>
      <c r="WDG1158" s="36"/>
      <c r="WDH1158" s="23"/>
      <c r="WDI1158" s="38"/>
      <c r="WDJ1158" s="21"/>
      <c r="WDK1158" s="24"/>
      <c r="WDL1158" s="25"/>
      <c r="WDM1158" s="35"/>
      <c r="WDN1158" s="19"/>
      <c r="WDO1158" s="20"/>
      <c r="WDP1158" s="21"/>
      <c r="WDQ1158" s="21"/>
      <c r="WDR1158" s="36"/>
      <c r="WDS1158" s="23"/>
      <c r="WDT1158" s="38"/>
      <c r="WDU1158" s="21"/>
      <c r="WDV1158" s="24"/>
      <c r="WDW1158" s="25"/>
      <c r="WDX1158" s="35"/>
      <c r="WDY1158" s="19"/>
      <c r="WDZ1158" s="20"/>
      <c r="WEA1158" s="21"/>
      <c r="WEB1158" s="21"/>
      <c r="WEC1158" s="36"/>
      <c r="WED1158" s="23"/>
      <c r="WEE1158" s="38"/>
      <c r="WEF1158" s="21"/>
      <c r="WEG1158" s="24"/>
      <c r="WEH1158" s="25"/>
      <c r="WEI1158" s="35"/>
      <c r="WEJ1158" s="19"/>
      <c r="WEK1158" s="20"/>
      <c r="WEL1158" s="21"/>
      <c r="WEM1158" s="21"/>
      <c r="WEN1158" s="36"/>
      <c r="WEO1158" s="23"/>
      <c r="WEP1158" s="38"/>
      <c r="WEQ1158" s="21"/>
      <c r="WER1158" s="24"/>
      <c r="WES1158" s="25"/>
      <c r="WET1158" s="35"/>
      <c r="WEU1158" s="19"/>
      <c r="WEV1158" s="20"/>
      <c r="WEW1158" s="21"/>
      <c r="WEX1158" s="21"/>
      <c r="WEY1158" s="36"/>
      <c r="WEZ1158" s="23"/>
      <c r="WFA1158" s="38"/>
      <c r="WFB1158" s="21"/>
      <c r="WFC1158" s="24"/>
      <c r="WFD1158" s="25"/>
      <c r="WFE1158" s="35"/>
      <c r="WFF1158" s="19"/>
      <c r="WFG1158" s="20"/>
      <c r="WFH1158" s="21"/>
      <c r="WFI1158" s="21"/>
      <c r="WFJ1158" s="36"/>
      <c r="WFK1158" s="23"/>
      <c r="WFL1158" s="38"/>
      <c r="WFM1158" s="21"/>
      <c r="WFN1158" s="24"/>
      <c r="WFO1158" s="25"/>
      <c r="WFP1158" s="35"/>
      <c r="WFQ1158" s="19"/>
      <c r="WFR1158" s="20"/>
      <c r="WFS1158" s="21"/>
      <c r="WFT1158" s="21"/>
      <c r="WFU1158" s="36"/>
      <c r="WFV1158" s="23"/>
      <c r="WFW1158" s="38"/>
      <c r="WFX1158" s="21"/>
      <c r="WFY1158" s="24"/>
      <c r="WFZ1158" s="25"/>
      <c r="WGA1158" s="35"/>
      <c r="WGB1158" s="19"/>
      <c r="WGC1158" s="20"/>
      <c r="WGD1158" s="21"/>
      <c r="WGE1158" s="21"/>
      <c r="WGF1158" s="36"/>
      <c r="WGG1158" s="23"/>
      <c r="WGH1158" s="38"/>
      <c r="WGI1158" s="21"/>
      <c r="WGJ1158" s="24"/>
      <c r="WGK1158" s="25"/>
      <c r="WGL1158" s="35"/>
      <c r="WGM1158" s="19"/>
      <c r="WGN1158" s="20"/>
      <c r="WGO1158" s="21"/>
      <c r="WGP1158" s="21"/>
      <c r="WGQ1158" s="36"/>
      <c r="WGR1158" s="23"/>
      <c r="WGS1158" s="38"/>
      <c r="WGT1158" s="21"/>
      <c r="WGU1158" s="24"/>
      <c r="WGV1158" s="25"/>
      <c r="WGW1158" s="35"/>
      <c r="WGX1158" s="19"/>
      <c r="WGY1158" s="20"/>
      <c r="WGZ1158" s="21"/>
      <c r="WHA1158" s="21"/>
      <c r="WHB1158" s="36"/>
      <c r="WHC1158" s="23"/>
      <c r="WHD1158" s="38"/>
      <c r="WHE1158" s="21"/>
      <c r="WHF1158" s="24"/>
      <c r="WHG1158" s="25"/>
      <c r="WHH1158" s="35"/>
      <c r="WHI1158" s="19"/>
      <c r="WHJ1158" s="20"/>
      <c r="WHK1158" s="21"/>
      <c r="WHL1158" s="21"/>
      <c r="WHM1158" s="36"/>
      <c r="WHN1158" s="23"/>
      <c r="WHO1158" s="38"/>
      <c r="WHP1158" s="21"/>
      <c r="WHQ1158" s="24"/>
      <c r="WHR1158" s="25"/>
      <c r="WHS1158" s="35"/>
      <c r="WHT1158" s="19"/>
      <c r="WHU1158" s="20"/>
      <c r="WHV1158" s="21"/>
      <c r="WHW1158" s="21"/>
      <c r="WHX1158" s="36"/>
      <c r="WHY1158" s="23"/>
      <c r="WHZ1158" s="38"/>
      <c r="WIA1158" s="21"/>
      <c r="WIB1158" s="24"/>
      <c r="WIC1158" s="25"/>
      <c r="WID1158" s="35"/>
      <c r="WIE1158" s="19"/>
      <c r="WIF1158" s="20"/>
      <c r="WIG1158" s="21"/>
      <c r="WIH1158" s="21"/>
      <c r="WII1158" s="36"/>
      <c r="WIJ1158" s="23"/>
      <c r="WIK1158" s="38"/>
      <c r="WIL1158" s="21"/>
      <c r="WIM1158" s="24"/>
      <c r="WIN1158" s="25"/>
      <c r="WIO1158" s="35"/>
      <c r="WIP1158" s="19"/>
      <c r="WIQ1158" s="20"/>
      <c r="WIR1158" s="21"/>
      <c r="WIS1158" s="21"/>
      <c r="WIT1158" s="36"/>
      <c r="WIU1158" s="23"/>
      <c r="WIV1158" s="38"/>
      <c r="WIW1158" s="21"/>
      <c r="WIX1158" s="24"/>
      <c r="WIY1158" s="25"/>
      <c r="WIZ1158" s="35"/>
      <c r="WJA1158" s="19"/>
      <c r="WJB1158" s="20"/>
      <c r="WJC1158" s="21"/>
      <c r="WJD1158" s="21"/>
      <c r="WJE1158" s="36"/>
      <c r="WJF1158" s="23"/>
      <c r="WJG1158" s="38"/>
      <c r="WJH1158" s="21"/>
      <c r="WJI1158" s="24"/>
      <c r="WJJ1158" s="25"/>
      <c r="WJK1158" s="35"/>
      <c r="WJL1158" s="19"/>
      <c r="WJM1158" s="20"/>
      <c r="WJN1158" s="21"/>
      <c r="WJO1158" s="21"/>
      <c r="WJP1158" s="36"/>
      <c r="WJQ1158" s="23"/>
      <c r="WJR1158" s="38"/>
      <c r="WJS1158" s="21"/>
      <c r="WJT1158" s="24"/>
      <c r="WJU1158" s="25"/>
      <c r="WJV1158" s="35"/>
      <c r="WJW1158" s="19"/>
      <c r="WJX1158" s="20"/>
      <c r="WJY1158" s="21"/>
      <c r="WJZ1158" s="21"/>
      <c r="WKA1158" s="36"/>
      <c r="WKB1158" s="23"/>
      <c r="WKC1158" s="38"/>
      <c r="WKD1158" s="21"/>
      <c r="WKE1158" s="24"/>
      <c r="WKF1158" s="25"/>
      <c r="WKG1158" s="35"/>
      <c r="WKH1158" s="19"/>
      <c r="WKI1158" s="20"/>
      <c r="WKJ1158" s="21"/>
      <c r="WKK1158" s="21"/>
      <c r="WKL1158" s="36"/>
      <c r="WKM1158" s="23"/>
      <c r="WKN1158" s="38"/>
      <c r="WKO1158" s="21"/>
      <c r="WKP1158" s="24"/>
      <c r="WKQ1158" s="25"/>
      <c r="WKR1158" s="35"/>
      <c r="WKS1158" s="19"/>
      <c r="WKT1158" s="20"/>
      <c r="WKU1158" s="21"/>
      <c r="WKV1158" s="21"/>
      <c r="WKW1158" s="36"/>
      <c r="WKX1158" s="23"/>
      <c r="WKY1158" s="38"/>
      <c r="WKZ1158" s="21"/>
      <c r="WLA1158" s="24"/>
      <c r="WLB1158" s="25"/>
      <c r="WLC1158" s="35"/>
      <c r="WLD1158" s="19"/>
      <c r="WLE1158" s="20"/>
      <c r="WLF1158" s="21"/>
      <c r="WLG1158" s="21"/>
      <c r="WLH1158" s="36"/>
      <c r="WLI1158" s="23"/>
      <c r="WLJ1158" s="38"/>
      <c r="WLK1158" s="21"/>
      <c r="WLL1158" s="24"/>
      <c r="WLM1158" s="25"/>
      <c r="WLN1158" s="35"/>
      <c r="WLO1158" s="19"/>
      <c r="WLP1158" s="20"/>
      <c r="WLQ1158" s="21"/>
      <c r="WLR1158" s="21"/>
      <c r="WLS1158" s="36"/>
      <c r="WLT1158" s="23"/>
      <c r="WLU1158" s="38"/>
      <c r="WLV1158" s="21"/>
      <c r="WLW1158" s="24"/>
      <c r="WLX1158" s="25"/>
      <c r="WLY1158" s="35"/>
      <c r="WLZ1158" s="19"/>
      <c r="WMA1158" s="20"/>
      <c r="WMB1158" s="21"/>
      <c r="WMC1158" s="21"/>
      <c r="WMD1158" s="36"/>
      <c r="WME1158" s="23"/>
      <c r="WMF1158" s="38"/>
      <c r="WMG1158" s="21"/>
      <c r="WMH1158" s="24"/>
      <c r="WMI1158" s="25"/>
      <c r="WMJ1158" s="35"/>
      <c r="WMK1158" s="19"/>
      <c r="WML1158" s="20"/>
      <c r="WMM1158" s="21"/>
      <c r="WMN1158" s="21"/>
      <c r="WMO1158" s="36"/>
      <c r="WMP1158" s="23"/>
      <c r="WMQ1158" s="38"/>
      <c r="WMR1158" s="21"/>
      <c r="WMS1158" s="24"/>
      <c r="WMT1158" s="25"/>
      <c r="WMU1158" s="35"/>
      <c r="WMV1158" s="19"/>
      <c r="WMW1158" s="20"/>
      <c r="WMX1158" s="21"/>
      <c r="WMY1158" s="21"/>
      <c r="WMZ1158" s="36"/>
      <c r="WNA1158" s="23"/>
      <c r="WNB1158" s="38"/>
      <c r="WNC1158" s="21"/>
      <c r="WND1158" s="24"/>
      <c r="WNE1158" s="25"/>
      <c r="WNF1158" s="35"/>
      <c r="WNG1158" s="19"/>
      <c r="WNH1158" s="20"/>
      <c r="WNI1158" s="21"/>
      <c r="WNJ1158" s="21"/>
      <c r="WNK1158" s="36"/>
      <c r="WNL1158" s="23"/>
      <c r="WNM1158" s="38"/>
      <c r="WNN1158" s="21"/>
      <c r="WNO1158" s="24"/>
      <c r="WNP1158" s="25"/>
      <c r="WNQ1158" s="35"/>
      <c r="WNR1158" s="19"/>
      <c r="WNS1158" s="20"/>
      <c r="WNT1158" s="21"/>
      <c r="WNU1158" s="21"/>
      <c r="WNV1158" s="36"/>
      <c r="WNW1158" s="23"/>
      <c r="WNX1158" s="38"/>
      <c r="WNY1158" s="21"/>
      <c r="WNZ1158" s="24"/>
      <c r="WOA1158" s="25"/>
      <c r="WOB1158" s="35"/>
      <c r="WOC1158" s="19"/>
      <c r="WOD1158" s="20"/>
      <c r="WOE1158" s="21"/>
      <c r="WOF1158" s="21"/>
      <c r="WOG1158" s="36"/>
      <c r="WOH1158" s="23"/>
      <c r="WOI1158" s="38"/>
      <c r="WOJ1158" s="21"/>
      <c r="WOK1158" s="24"/>
      <c r="WOL1158" s="25"/>
      <c r="WOM1158" s="35"/>
      <c r="WON1158" s="19"/>
      <c r="WOO1158" s="20"/>
      <c r="WOP1158" s="21"/>
      <c r="WOQ1158" s="21"/>
      <c r="WOR1158" s="36"/>
      <c r="WOS1158" s="23"/>
      <c r="WOT1158" s="38"/>
      <c r="WOU1158" s="21"/>
      <c r="WOV1158" s="24"/>
      <c r="WOW1158" s="25"/>
      <c r="WOX1158" s="35"/>
      <c r="WOY1158" s="19"/>
      <c r="WOZ1158" s="20"/>
      <c r="WPA1158" s="21"/>
      <c r="WPB1158" s="21"/>
      <c r="WPC1158" s="36"/>
      <c r="WPD1158" s="23"/>
      <c r="WPE1158" s="38"/>
      <c r="WPF1158" s="21"/>
      <c r="WPG1158" s="24"/>
      <c r="WPH1158" s="25"/>
      <c r="WPI1158" s="35"/>
      <c r="WPJ1158" s="19"/>
      <c r="WPK1158" s="20"/>
      <c r="WPL1158" s="21"/>
      <c r="WPM1158" s="21"/>
      <c r="WPN1158" s="36"/>
      <c r="WPO1158" s="23"/>
      <c r="WPP1158" s="38"/>
      <c r="WPQ1158" s="21"/>
      <c r="WPR1158" s="24"/>
      <c r="WPS1158" s="25"/>
      <c r="WPT1158" s="35"/>
      <c r="WPU1158" s="19"/>
      <c r="WPV1158" s="20"/>
      <c r="WPW1158" s="21"/>
      <c r="WPX1158" s="21"/>
      <c r="WPY1158" s="36"/>
      <c r="WPZ1158" s="23"/>
      <c r="WQA1158" s="38"/>
      <c r="WQB1158" s="21"/>
      <c r="WQC1158" s="24"/>
      <c r="WQD1158" s="25"/>
      <c r="WQE1158" s="35"/>
      <c r="WQF1158" s="19"/>
      <c r="WQG1158" s="20"/>
      <c r="WQH1158" s="21"/>
      <c r="WQI1158" s="21"/>
      <c r="WQJ1158" s="36"/>
      <c r="WQK1158" s="23"/>
      <c r="WQL1158" s="38"/>
      <c r="WQM1158" s="21"/>
      <c r="WQN1158" s="24"/>
      <c r="WQO1158" s="25"/>
      <c r="WQP1158" s="35"/>
      <c r="WQQ1158" s="19"/>
      <c r="WQR1158" s="20"/>
      <c r="WQS1158" s="21"/>
      <c r="WQT1158" s="21"/>
      <c r="WQU1158" s="36"/>
      <c r="WQV1158" s="23"/>
      <c r="WQW1158" s="38"/>
      <c r="WQX1158" s="21"/>
      <c r="WQY1158" s="24"/>
      <c r="WQZ1158" s="25"/>
      <c r="WRA1158" s="35"/>
      <c r="WRB1158" s="19"/>
      <c r="WRC1158" s="20"/>
      <c r="WRD1158" s="21"/>
      <c r="WRE1158" s="21"/>
      <c r="WRF1158" s="36"/>
      <c r="WRG1158" s="23"/>
      <c r="WRH1158" s="38"/>
      <c r="WRI1158" s="21"/>
      <c r="WRJ1158" s="24"/>
      <c r="WRK1158" s="25"/>
      <c r="WRL1158" s="35"/>
      <c r="WRM1158" s="19"/>
      <c r="WRN1158" s="20"/>
      <c r="WRO1158" s="21"/>
      <c r="WRP1158" s="21"/>
      <c r="WRQ1158" s="36"/>
      <c r="WRR1158" s="23"/>
      <c r="WRS1158" s="38"/>
      <c r="WRT1158" s="21"/>
      <c r="WRU1158" s="24"/>
      <c r="WRV1158" s="25"/>
      <c r="WRW1158" s="35"/>
      <c r="WRX1158" s="19"/>
      <c r="WRY1158" s="20"/>
      <c r="WRZ1158" s="21"/>
      <c r="WSA1158" s="21"/>
      <c r="WSB1158" s="36"/>
      <c r="WSC1158" s="23"/>
      <c r="WSD1158" s="38"/>
      <c r="WSE1158" s="21"/>
      <c r="WSF1158" s="24"/>
      <c r="WSG1158" s="25"/>
      <c r="WSH1158" s="35"/>
      <c r="WSI1158" s="19"/>
      <c r="WSJ1158" s="20"/>
      <c r="WSK1158" s="21"/>
      <c r="WSL1158" s="21"/>
      <c r="WSM1158" s="36"/>
      <c r="WSN1158" s="23"/>
      <c r="WSO1158" s="38"/>
      <c r="WSP1158" s="21"/>
      <c r="WSQ1158" s="24"/>
      <c r="WSR1158" s="25"/>
      <c r="WSS1158" s="35"/>
      <c r="WST1158" s="19"/>
      <c r="WSU1158" s="20"/>
      <c r="WSV1158" s="21"/>
      <c r="WSW1158" s="21"/>
      <c r="WSX1158" s="36"/>
      <c r="WSY1158" s="23"/>
      <c r="WSZ1158" s="38"/>
      <c r="WTA1158" s="21"/>
      <c r="WTB1158" s="24"/>
      <c r="WTC1158" s="25"/>
      <c r="WTD1158" s="35"/>
      <c r="WTE1158" s="19"/>
      <c r="WTF1158" s="20"/>
      <c r="WTG1158" s="21"/>
      <c r="WTH1158" s="21"/>
      <c r="WTI1158" s="36"/>
      <c r="WTJ1158" s="23"/>
      <c r="WTK1158" s="38"/>
      <c r="WTL1158" s="21"/>
      <c r="WTM1158" s="24"/>
      <c r="WTN1158" s="25"/>
      <c r="WTO1158" s="35"/>
      <c r="WTP1158" s="19"/>
      <c r="WTQ1158" s="20"/>
      <c r="WTR1158" s="21"/>
      <c r="WTS1158" s="21"/>
      <c r="WTT1158" s="36"/>
      <c r="WTU1158" s="23"/>
      <c r="WTV1158" s="38"/>
      <c r="WTW1158" s="21"/>
      <c r="WTX1158" s="24"/>
      <c r="WTY1158" s="25"/>
      <c r="WTZ1158" s="35"/>
      <c r="WUA1158" s="19"/>
      <c r="WUB1158" s="20"/>
      <c r="WUC1158" s="21"/>
      <c r="WUD1158" s="21"/>
      <c r="WUE1158" s="36"/>
      <c r="WUF1158" s="23"/>
      <c r="WUG1158" s="38"/>
      <c r="WUH1158" s="21"/>
      <c r="WUI1158" s="24"/>
      <c r="WUJ1158" s="25"/>
      <c r="WUK1158" s="35"/>
      <c r="WUL1158" s="19"/>
      <c r="WUM1158" s="20"/>
      <c r="WUN1158" s="21"/>
      <c r="WUO1158" s="21"/>
      <c r="WUP1158" s="36"/>
      <c r="WUQ1158" s="23"/>
      <c r="WUR1158" s="38"/>
      <c r="WUS1158" s="21"/>
      <c r="WUT1158" s="24"/>
      <c r="WUU1158" s="25"/>
      <c r="WUV1158" s="35"/>
      <c r="WUW1158" s="19"/>
      <c r="WUX1158" s="20"/>
      <c r="WUY1158" s="21"/>
      <c r="WUZ1158" s="21"/>
      <c r="WVA1158" s="36"/>
      <c r="WVB1158" s="23"/>
      <c r="WVC1158" s="38"/>
      <c r="WVD1158" s="21"/>
      <c r="WVE1158" s="24"/>
      <c r="WVF1158" s="25"/>
      <c r="WVG1158" s="35"/>
      <c r="WVH1158" s="19"/>
      <c r="WVI1158" s="20"/>
      <c r="WVJ1158" s="21"/>
      <c r="WVK1158" s="21"/>
      <c r="WVL1158" s="36"/>
      <c r="WVM1158" s="23"/>
      <c r="WVN1158" s="38"/>
      <c r="WVO1158" s="21"/>
      <c r="WVP1158" s="24"/>
      <c r="WVQ1158" s="25"/>
      <c r="WVR1158" s="35"/>
      <c r="WVS1158" s="19"/>
      <c r="WVT1158" s="20"/>
      <c r="WVU1158" s="21"/>
      <c r="WVV1158" s="21"/>
      <c r="WVW1158" s="36"/>
      <c r="WVX1158" s="23"/>
      <c r="WVY1158" s="38"/>
      <c r="WVZ1158" s="21"/>
      <c r="WWA1158" s="24"/>
      <c r="WWB1158" s="25"/>
      <c r="WWC1158" s="35"/>
      <c r="WWD1158" s="19"/>
      <c r="WWE1158" s="20"/>
      <c r="WWF1158" s="21"/>
      <c r="WWG1158" s="21"/>
      <c r="WWH1158" s="36"/>
      <c r="WWI1158" s="23"/>
      <c r="WWJ1158" s="38"/>
      <c r="WWK1158" s="21"/>
      <c r="WWL1158" s="24"/>
      <c r="WWM1158" s="25"/>
      <c r="WWN1158" s="35"/>
      <c r="WWO1158" s="19"/>
      <c r="WWP1158" s="20"/>
      <c r="WWQ1158" s="21"/>
      <c r="WWR1158" s="21"/>
      <c r="WWS1158" s="36"/>
      <c r="WWT1158" s="23"/>
      <c r="WWU1158" s="38"/>
      <c r="WWV1158" s="21"/>
      <c r="WWW1158" s="24"/>
      <c r="WWX1158" s="25"/>
      <c r="WWY1158" s="35"/>
      <c r="WWZ1158" s="19"/>
      <c r="WXA1158" s="20"/>
      <c r="WXB1158" s="21"/>
      <c r="WXC1158" s="21"/>
      <c r="WXD1158" s="36"/>
      <c r="WXE1158" s="23"/>
      <c r="WXF1158" s="38"/>
      <c r="WXG1158" s="21"/>
      <c r="WXH1158" s="24"/>
      <c r="WXI1158" s="25"/>
      <c r="WXJ1158" s="35"/>
      <c r="WXK1158" s="19"/>
      <c r="WXL1158" s="20"/>
      <c r="WXM1158" s="21"/>
      <c r="WXN1158" s="21"/>
      <c r="WXO1158" s="36"/>
      <c r="WXP1158" s="23"/>
      <c r="WXQ1158" s="38"/>
      <c r="WXR1158" s="21"/>
      <c r="WXS1158" s="24"/>
      <c r="WXT1158" s="25"/>
      <c r="WXU1158" s="35"/>
      <c r="WXV1158" s="19"/>
      <c r="WXW1158" s="20"/>
      <c r="WXX1158" s="21"/>
      <c r="WXY1158" s="21"/>
      <c r="WXZ1158" s="36"/>
      <c r="WYA1158" s="23"/>
      <c r="WYB1158" s="38"/>
      <c r="WYC1158" s="21"/>
      <c r="WYD1158" s="24"/>
      <c r="WYE1158" s="25"/>
      <c r="WYF1158" s="35"/>
      <c r="WYG1158" s="19"/>
      <c r="WYH1158" s="20"/>
      <c r="WYI1158" s="21"/>
      <c r="WYJ1158" s="21"/>
      <c r="WYK1158" s="36"/>
      <c r="WYL1158" s="23"/>
      <c r="WYM1158" s="38"/>
      <c r="WYN1158" s="21"/>
      <c r="WYO1158" s="24"/>
      <c r="WYP1158" s="25"/>
      <c r="WYQ1158" s="35"/>
      <c r="WYR1158" s="19"/>
      <c r="WYS1158" s="20"/>
      <c r="WYT1158" s="21"/>
      <c r="WYU1158" s="21"/>
      <c r="WYV1158" s="36"/>
      <c r="WYW1158" s="23"/>
      <c r="WYX1158" s="38"/>
      <c r="WYY1158" s="21"/>
      <c r="WYZ1158" s="24"/>
      <c r="WZA1158" s="25"/>
      <c r="WZB1158" s="35"/>
      <c r="WZC1158" s="19"/>
      <c r="WZD1158" s="20"/>
      <c r="WZE1158" s="21"/>
      <c r="WZF1158" s="21"/>
      <c r="WZG1158" s="36"/>
      <c r="WZH1158" s="23"/>
      <c r="WZI1158" s="38"/>
      <c r="WZJ1158" s="21"/>
      <c r="WZK1158" s="24"/>
      <c r="WZL1158" s="25"/>
      <c r="WZM1158" s="35"/>
      <c r="WZN1158" s="19"/>
      <c r="WZO1158" s="20"/>
      <c r="WZP1158" s="21"/>
      <c r="WZQ1158" s="21"/>
      <c r="WZR1158" s="36"/>
      <c r="WZS1158" s="23"/>
      <c r="WZT1158" s="38"/>
      <c r="WZU1158" s="21"/>
      <c r="WZV1158" s="24"/>
      <c r="WZW1158" s="25"/>
      <c r="WZX1158" s="35"/>
      <c r="WZY1158" s="19"/>
      <c r="WZZ1158" s="20"/>
      <c r="XAA1158" s="21"/>
      <c r="XAB1158" s="21"/>
      <c r="XAC1158" s="36"/>
      <c r="XAD1158" s="23"/>
      <c r="XAE1158" s="38"/>
      <c r="XAF1158" s="21"/>
      <c r="XAG1158" s="24"/>
      <c r="XAH1158" s="25"/>
      <c r="XAI1158" s="35"/>
      <c r="XAJ1158" s="19"/>
      <c r="XAK1158" s="20"/>
      <c r="XAL1158" s="21"/>
      <c r="XAM1158" s="21"/>
      <c r="XAN1158" s="36"/>
      <c r="XAO1158" s="23"/>
      <c r="XAP1158" s="38"/>
      <c r="XAQ1158" s="21"/>
      <c r="XAR1158" s="24"/>
      <c r="XAS1158" s="25"/>
      <c r="XAT1158" s="35"/>
      <c r="XAU1158" s="19"/>
      <c r="XAV1158" s="20"/>
      <c r="XAW1158" s="21"/>
      <c r="XAX1158" s="21"/>
      <c r="XAY1158" s="36"/>
      <c r="XAZ1158" s="23"/>
      <c r="XBA1158" s="38"/>
      <c r="XBB1158" s="21"/>
      <c r="XBC1158" s="24"/>
      <c r="XBD1158" s="25"/>
      <c r="XBE1158" s="35"/>
      <c r="XBF1158" s="19"/>
      <c r="XBG1158" s="20"/>
      <c r="XBH1158" s="21"/>
      <c r="XBI1158" s="21"/>
      <c r="XBJ1158" s="36"/>
      <c r="XBK1158" s="23"/>
      <c r="XBL1158" s="38"/>
      <c r="XBM1158" s="21"/>
      <c r="XBN1158" s="24"/>
      <c r="XBO1158" s="25"/>
      <c r="XBP1158" s="35"/>
      <c r="XBQ1158" s="19"/>
      <c r="XBR1158" s="20"/>
      <c r="XBS1158" s="21"/>
      <c r="XBT1158" s="21"/>
      <c r="XBU1158" s="36"/>
      <c r="XBV1158" s="23"/>
      <c r="XBW1158" s="38"/>
      <c r="XBX1158" s="21"/>
      <c r="XBY1158" s="24"/>
      <c r="XBZ1158" s="25"/>
      <c r="XCA1158" s="35"/>
      <c r="XCB1158" s="19"/>
      <c r="XCC1158" s="20"/>
      <c r="XCD1158" s="21"/>
      <c r="XCE1158" s="21"/>
      <c r="XCF1158" s="36"/>
      <c r="XCG1158" s="23"/>
      <c r="XCH1158" s="38"/>
      <c r="XCI1158" s="21"/>
      <c r="XCJ1158" s="24"/>
      <c r="XCK1158" s="25"/>
      <c r="XCL1158" s="35"/>
      <c r="XCM1158" s="19"/>
      <c r="XCN1158" s="20"/>
      <c r="XCO1158" s="21"/>
      <c r="XCP1158" s="21"/>
      <c r="XCQ1158" s="36"/>
      <c r="XCR1158" s="23"/>
      <c r="XCS1158" s="38"/>
      <c r="XCT1158" s="21"/>
      <c r="XCU1158" s="24"/>
      <c r="XCV1158" s="25"/>
      <c r="XCW1158" s="35"/>
      <c r="XCX1158" s="19"/>
      <c r="XCY1158" s="20"/>
      <c r="XCZ1158" s="21"/>
      <c r="XDA1158" s="21"/>
      <c r="XDB1158" s="36"/>
      <c r="XDC1158" s="23"/>
      <c r="XDD1158" s="38"/>
      <c r="XDE1158" s="21"/>
      <c r="XDF1158" s="24"/>
      <c r="XDG1158" s="25"/>
      <c r="XDH1158" s="35"/>
      <c r="XDI1158" s="19"/>
      <c r="XDJ1158" s="20"/>
      <c r="XDK1158" s="21"/>
      <c r="XDL1158" s="21"/>
      <c r="XDM1158" s="36"/>
      <c r="XDN1158" s="23"/>
      <c r="XDO1158" s="38"/>
      <c r="XDP1158" s="21"/>
      <c r="XDQ1158" s="24"/>
      <c r="XDR1158" s="25"/>
      <c r="XDS1158" s="35"/>
      <c r="XDT1158" s="19"/>
      <c r="XDU1158" s="20"/>
      <c r="XDV1158" s="21"/>
      <c r="XDW1158" s="21"/>
      <c r="XDX1158" s="36"/>
      <c r="XDY1158" s="23"/>
      <c r="XDZ1158" s="38"/>
      <c r="XEA1158" s="21"/>
      <c r="XEB1158" s="24"/>
      <c r="XEC1158" s="25"/>
      <c r="XED1158" s="35"/>
      <c r="XEE1158" s="19"/>
      <c r="XEF1158" s="20"/>
      <c r="XEG1158" s="21"/>
      <c r="XEH1158" s="21"/>
      <c r="XEI1158" s="36"/>
      <c r="XEJ1158" s="23"/>
      <c r="XEK1158" s="38"/>
      <c r="XEL1158" s="21"/>
      <c r="XEM1158" s="24"/>
      <c r="XEN1158" s="25"/>
      <c r="XEO1158" s="35"/>
      <c r="XEP1158" s="19"/>
      <c r="XEQ1158" s="20"/>
      <c r="XER1158" s="21"/>
      <c r="XES1158" s="21"/>
      <c r="XET1158" s="36"/>
      <c r="XEU1158" s="23"/>
      <c r="XEV1158" s="38"/>
      <c r="XEW1158" s="21"/>
      <c r="XEX1158" s="24"/>
      <c r="XEY1158" s="25"/>
      <c r="XEZ1158" s="35"/>
      <c r="XFA1158" s="19"/>
      <c r="XFB1158" s="20"/>
      <c r="XFC1158" s="21"/>
    </row>
    <row r="1159" spans="2:16383">
      <c r="B1159" s="35">
        <f t="shared" si="4"/>
        <v>1156</v>
      </c>
      <c r="C1159" s="19" t="s">
        <v>1246</v>
      </c>
      <c r="D1159" s="20">
        <v>44927</v>
      </c>
      <c r="E1159" s="21" t="s">
        <v>1254</v>
      </c>
      <c r="F1159" s="21" t="s">
        <v>632</v>
      </c>
      <c r="G1159" s="22">
        <v>34.01417372162868</v>
      </c>
      <c r="H1159" s="23">
        <v>134</v>
      </c>
      <c r="I1159" s="21" t="s">
        <v>465</v>
      </c>
      <c r="J1159" s="24">
        <v>0.5</v>
      </c>
      <c r="K1159" s="25" t="s">
        <v>752</v>
      </c>
    </row>
    <row r="1160" spans="2:16383">
      <c r="B1160" s="35">
        <f t="shared" si="4"/>
        <v>1157</v>
      </c>
      <c r="C1160" s="19" t="s">
        <v>1247</v>
      </c>
      <c r="D1160" s="20">
        <v>44958</v>
      </c>
      <c r="E1160" s="21" t="s">
        <v>1254</v>
      </c>
      <c r="F1160" s="21" t="s">
        <v>632</v>
      </c>
      <c r="G1160" s="22">
        <v>251.890365807482</v>
      </c>
      <c r="H1160" s="23">
        <v>263</v>
      </c>
      <c r="I1160" s="21" t="s">
        <v>834</v>
      </c>
      <c r="J1160" s="24">
        <v>0.5</v>
      </c>
      <c r="K1160" s="25" t="s">
        <v>752</v>
      </c>
    </row>
    <row r="1161" spans="2:16383">
      <c r="B1161" s="35">
        <f t="shared" si="4"/>
        <v>1158</v>
      </c>
      <c r="C1161" s="19" t="s">
        <v>1248</v>
      </c>
      <c r="D1161" s="20">
        <v>44986</v>
      </c>
      <c r="E1161" s="21" t="s">
        <v>1254</v>
      </c>
      <c r="F1161" s="21" t="s">
        <v>630</v>
      </c>
      <c r="G1161" s="22">
        <v>159.84699649440739</v>
      </c>
      <c r="H1161" s="23">
        <v>162</v>
      </c>
      <c r="I1161" s="21" t="s">
        <v>749</v>
      </c>
      <c r="J1161" s="24">
        <v>1</v>
      </c>
      <c r="K1161" s="25" t="s">
        <v>751</v>
      </c>
    </row>
    <row r="1162" spans="2:16383">
      <c r="B1162" s="35">
        <f t="shared" si="4"/>
        <v>1159</v>
      </c>
      <c r="C1162" s="19" t="s">
        <v>1249</v>
      </c>
      <c r="D1162" s="20">
        <v>44986</v>
      </c>
      <c r="E1162" s="21" t="s">
        <v>1254</v>
      </c>
      <c r="F1162" s="21" t="s">
        <v>630</v>
      </c>
      <c r="G1162" s="22">
        <v>436.09285402200004</v>
      </c>
      <c r="H1162" s="23">
        <v>268</v>
      </c>
      <c r="I1162" s="21" t="s">
        <v>834</v>
      </c>
      <c r="J1162" s="24">
        <v>0.45</v>
      </c>
      <c r="K1162" s="25" t="s">
        <v>751</v>
      </c>
    </row>
    <row r="1163" spans="2:16383">
      <c r="B1163" s="35">
        <f t="shared" si="4"/>
        <v>1160</v>
      </c>
      <c r="C1163" s="19" t="s">
        <v>1250</v>
      </c>
      <c r="D1163" s="20">
        <v>44986</v>
      </c>
      <c r="E1163" s="21" t="s">
        <v>1254</v>
      </c>
      <c r="F1163" s="21" t="s">
        <v>630</v>
      </c>
      <c r="G1163" s="22">
        <v>122.9274050993244</v>
      </c>
      <c r="H1163" s="23">
        <v>315</v>
      </c>
      <c r="I1163" s="21" t="s">
        <v>1255</v>
      </c>
      <c r="J1163" s="24">
        <v>1</v>
      </c>
      <c r="K1163" s="25" t="s">
        <v>751</v>
      </c>
    </row>
    <row r="1164" spans="2:16383">
      <c r="B1164" s="35">
        <f t="shared" si="4"/>
        <v>1161</v>
      </c>
      <c r="C1164" s="19" t="s">
        <v>1251</v>
      </c>
      <c r="D1164" s="20">
        <v>44986</v>
      </c>
      <c r="E1164" s="21" t="s">
        <v>1254</v>
      </c>
      <c r="F1164" s="21" t="s">
        <v>630</v>
      </c>
      <c r="G1164" s="22">
        <v>204.07148615191298</v>
      </c>
      <c r="H1164" s="23">
        <v>603</v>
      </c>
      <c r="I1164" s="21" t="s">
        <v>1255</v>
      </c>
      <c r="J1164" s="24">
        <v>1</v>
      </c>
      <c r="K1164" s="25" t="s">
        <v>751</v>
      </c>
    </row>
    <row r="1165" spans="2:16383">
      <c r="B1165" s="35">
        <f t="shared" si="4"/>
        <v>1162</v>
      </c>
      <c r="C1165" s="19" t="s">
        <v>1252</v>
      </c>
      <c r="D1165" s="20">
        <v>44986</v>
      </c>
      <c r="E1165" s="21" t="s">
        <v>1254</v>
      </c>
      <c r="F1165" s="21" t="s">
        <v>630</v>
      </c>
      <c r="G1165" s="22">
        <v>79.451965143088003</v>
      </c>
      <c r="H1165" s="23">
        <v>302</v>
      </c>
      <c r="I1165" s="21" t="s">
        <v>465</v>
      </c>
      <c r="J1165" s="24">
        <v>1</v>
      </c>
      <c r="K1165" s="25" t="s">
        <v>751</v>
      </c>
    </row>
    <row r="1166" spans="2:16383">
      <c r="B1166" s="35">
        <f t="shared" si="4"/>
        <v>1163</v>
      </c>
      <c r="C1166" s="19" t="s">
        <v>1253</v>
      </c>
      <c r="D1166" s="20">
        <v>44986</v>
      </c>
      <c r="E1166" s="21" t="s">
        <v>1254</v>
      </c>
      <c r="F1166" s="21" t="s">
        <v>630</v>
      </c>
      <c r="G1166" s="22">
        <v>56.44345986853525</v>
      </c>
      <c r="H1166" s="23">
        <v>76</v>
      </c>
      <c r="I1166" s="21" t="s">
        <v>749</v>
      </c>
      <c r="J1166" s="24">
        <v>0.5</v>
      </c>
      <c r="K1166" s="25" t="s">
        <v>752</v>
      </c>
    </row>
    <row r="1167" spans="2:16383">
      <c r="B1167" s="35">
        <f t="shared" si="4"/>
        <v>1164</v>
      </c>
      <c r="C1167" s="19" t="s">
        <v>1258</v>
      </c>
      <c r="D1167" s="20">
        <v>45017</v>
      </c>
      <c r="E1167" s="21" t="s">
        <v>1259</v>
      </c>
      <c r="F1167" s="21" t="s">
        <v>630</v>
      </c>
      <c r="G1167" s="22">
        <v>313.0212641</v>
      </c>
      <c r="H1167" s="23">
        <v>274</v>
      </c>
      <c r="I1167" s="21" t="s">
        <v>749</v>
      </c>
      <c r="J1167" s="24">
        <v>0.75</v>
      </c>
      <c r="K1167" s="25" t="s">
        <v>751</v>
      </c>
    </row>
    <row r="1168" spans="2:16383">
      <c r="B1168" s="35">
        <f t="shared" si="4"/>
        <v>1165</v>
      </c>
      <c r="C1168" s="19" t="s">
        <v>1260</v>
      </c>
      <c r="D1168" s="20">
        <v>45017</v>
      </c>
      <c r="E1168" s="21" t="s">
        <v>1259</v>
      </c>
      <c r="F1168" s="21" t="s">
        <v>630</v>
      </c>
      <c r="G1168" s="22">
        <v>563.07723219213108</v>
      </c>
      <c r="H1168" s="23">
        <v>123</v>
      </c>
      <c r="I1168" s="21" t="s">
        <v>834</v>
      </c>
      <c r="J1168" s="24">
        <v>1</v>
      </c>
      <c r="K1168" s="25" t="s">
        <v>751</v>
      </c>
    </row>
    <row r="1169" spans="2:11">
      <c r="B1169" s="35">
        <f t="shared" si="4"/>
        <v>1166</v>
      </c>
      <c r="C1169" s="19" t="s">
        <v>1261</v>
      </c>
      <c r="D1169" s="20">
        <v>45017</v>
      </c>
      <c r="E1169" s="21" t="s">
        <v>1259</v>
      </c>
      <c r="F1169" s="21" t="s">
        <v>630</v>
      </c>
      <c r="G1169" s="22">
        <v>280.43940230046542</v>
      </c>
      <c r="H1169" s="23">
        <v>361</v>
      </c>
      <c r="I1169" s="21" t="s">
        <v>749</v>
      </c>
      <c r="J1169" s="24">
        <v>0.55000000000000004</v>
      </c>
      <c r="K1169" s="25" t="s">
        <v>751</v>
      </c>
    </row>
    <row r="1170" spans="2:11">
      <c r="B1170" s="35">
        <f t="shared" si="4"/>
        <v>1167</v>
      </c>
      <c r="C1170" s="19" t="s">
        <v>1262</v>
      </c>
      <c r="D1170" s="20">
        <v>45017</v>
      </c>
      <c r="E1170" s="21" t="s">
        <v>1259</v>
      </c>
      <c r="F1170" s="21" t="s">
        <v>632</v>
      </c>
      <c r="G1170" s="22">
        <v>105.3159270320285</v>
      </c>
      <c r="H1170" s="23">
        <v>316</v>
      </c>
      <c r="I1170" s="21" t="s">
        <v>465</v>
      </c>
      <c r="J1170" s="24">
        <v>0.5</v>
      </c>
      <c r="K1170" s="25" t="s">
        <v>752</v>
      </c>
    </row>
    <row r="1171" spans="2:11">
      <c r="B1171" s="35">
        <f t="shared" si="4"/>
        <v>1168</v>
      </c>
      <c r="C1171" s="19" t="s">
        <v>1263</v>
      </c>
      <c r="D1171" s="20">
        <v>45047</v>
      </c>
      <c r="E1171" s="21" t="s">
        <v>1259</v>
      </c>
      <c r="F1171" s="21" t="s">
        <v>34</v>
      </c>
      <c r="G1171" s="22">
        <v>152.95823190955329</v>
      </c>
      <c r="H1171" s="23">
        <v>212</v>
      </c>
      <c r="I1171" s="21" t="s">
        <v>834</v>
      </c>
      <c r="J1171" s="24">
        <v>0.7</v>
      </c>
      <c r="K1171" s="25" t="s">
        <v>751</v>
      </c>
    </row>
    <row r="1172" spans="2:11">
      <c r="B1172" s="35">
        <f t="shared" si="4"/>
        <v>1169</v>
      </c>
      <c r="C1172" s="19" t="s">
        <v>1264</v>
      </c>
      <c r="D1172" s="20">
        <v>45047</v>
      </c>
      <c r="E1172" s="21" t="s">
        <v>1259</v>
      </c>
      <c r="F1172" s="21" t="s">
        <v>630</v>
      </c>
      <c r="G1172" s="22">
        <v>113.31239100000001</v>
      </c>
      <c r="H1172" s="23">
        <v>156</v>
      </c>
      <c r="I1172" s="21" t="s">
        <v>465</v>
      </c>
      <c r="J1172" s="24">
        <v>0.75</v>
      </c>
      <c r="K1172" s="25" t="s">
        <v>751</v>
      </c>
    </row>
    <row r="1173" spans="2:11">
      <c r="B1173" s="35">
        <f t="shared" si="4"/>
        <v>1170</v>
      </c>
      <c r="C1173" s="19" t="s">
        <v>1265</v>
      </c>
      <c r="D1173" s="20">
        <v>45047</v>
      </c>
      <c r="E1173" s="21" t="s">
        <v>1259</v>
      </c>
      <c r="F1173" s="21" t="s">
        <v>628</v>
      </c>
      <c r="G1173" s="22">
        <v>113.22275237940119</v>
      </c>
      <c r="H1173" s="23">
        <v>64</v>
      </c>
      <c r="I1173" s="21" t="s">
        <v>834</v>
      </c>
      <c r="J1173" s="24">
        <v>1</v>
      </c>
      <c r="K1173" s="25" t="s">
        <v>751</v>
      </c>
    </row>
    <row r="1174" spans="2:11">
      <c r="B1174" s="35">
        <f t="shared" si="4"/>
        <v>1171</v>
      </c>
      <c r="C1174" s="19" t="s">
        <v>1266</v>
      </c>
      <c r="D1174" s="20">
        <v>45047</v>
      </c>
      <c r="E1174" s="21" t="s">
        <v>1259</v>
      </c>
      <c r="F1174" s="21" t="s">
        <v>630</v>
      </c>
      <c r="G1174" s="22">
        <v>293.04839604</v>
      </c>
      <c r="H1174" s="23">
        <v>102</v>
      </c>
      <c r="I1174" s="21" t="s">
        <v>834</v>
      </c>
      <c r="J1174" s="24">
        <v>0.25</v>
      </c>
      <c r="K1174" s="25" t="s">
        <v>752</v>
      </c>
    </row>
    <row r="1175" spans="2:11">
      <c r="B1175" s="35">
        <f t="shared" si="4"/>
        <v>1172</v>
      </c>
      <c r="C1175" s="19" t="s">
        <v>1267</v>
      </c>
      <c r="D1175" s="20">
        <v>45047</v>
      </c>
      <c r="E1175" s="21" t="s">
        <v>1259</v>
      </c>
      <c r="F1175" s="21" t="s">
        <v>632</v>
      </c>
      <c r="G1175" s="22">
        <v>171.62841051842798</v>
      </c>
      <c r="H1175" s="23">
        <v>289</v>
      </c>
      <c r="I1175" s="21" t="s">
        <v>749</v>
      </c>
      <c r="J1175" s="24">
        <v>0.49</v>
      </c>
      <c r="K1175" s="25" t="s">
        <v>752</v>
      </c>
    </row>
    <row r="1176" spans="2:11">
      <c r="B1176" s="35">
        <f t="shared" si="4"/>
        <v>1173</v>
      </c>
      <c r="C1176" s="19" t="s">
        <v>1268</v>
      </c>
      <c r="D1176" s="20">
        <v>45078</v>
      </c>
      <c r="E1176" s="21" t="s">
        <v>1259</v>
      </c>
      <c r="F1176" s="21" t="s">
        <v>34</v>
      </c>
      <c r="G1176" s="22">
        <v>125.36482762968737</v>
      </c>
      <c r="H1176" s="23">
        <v>314</v>
      </c>
      <c r="I1176" s="21" t="s">
        <v>834</v>
      </c>
      <c r="J1176" s="24">
        <v>0.8</v>
      </c>
      <c r="K1176" s="25" t="s">
        <v>751</v>
      </c>
    </row>
    <row r="1177" spans="2:11">
      <c r="B1177" s="35">
        <f t="shared" si="4"/>
        <v>1174</v>
      </c>
      <c r="C1177" s="19" t="s">
        <v>1269</v>
      </c>
      <c r="D1177" s="20">
        <v>45078</v>
      </c>
      <c r="E1177" s="21" t="s">
        <v>1259</v>
      </c>
      <c r="F1177" s="21" t="s">
        <v>630</v>
      </c>
      <c r="G1177" s="22">
        <v>265.002528178239</v>
      </c>
      <c r="H1177" s="23">
        <v>252</v>
      </c>
      <c r="I1177" s="21" t="s">
        <v>749</v>
      </c>
      <c r="J1177" s="24">
        <v>1</v>
      </c>
      <c r="K1177" s="25" t="s">
        <v>751</v>
      </c>
    </row>
    <row r="1178" spans="2:11">
      <c r="B1178" s="35">
        <f t="shared" si="4"/>
        <v>1175</v>
      </c>
      <c r="C1178" s="19" t="s">
        <v>1270</v>
      </c>
      <c r="D1178" s="20">
        <v>45078</v>
      </c>
      <c r="E1178" s="21" t="s">
        <v>1259</v>
      </c>
      <c r="F1178" s="21" t="s">
        <v>630</v>
      </c>
      <c r="G1178" s="22">
        <v>563.38030950056452</v>
      </c>
      <c r="H1178" s="23">
        <v>410</v>
      </c>
      <c r="I1178" s="21" t="s">
        <v>834</v>
      </c>
      <c r="J1178" s="24">
        <v>1</v>
      </c>
      <c r="K1178" s="25" t="s">
        <v>751</v>
      </c>
    </row>
    <row r="1179" spans="2:11">
      <c r="B1179" s="35">
        <f t="shared" si="4"/>
        <v>1176</v>
      </c>
      <c r="C1179" s="19" t="s">
        <v>1271</v>
      </c>
      <c r="D1179" s="20">
        <v>45078</v>
      </c>
      <c r="E1179" s="21" t="s">
        <v>1259</v>
      </c>
      <c r="F1179" s="21" t="s">
        <v>628</v>
      </c>
      <c r="G1179" s="22">
        <v>149.15984180898198</v>
      </c>
      <c r="H1179" s="23">
        <v>400</v>
      </c>
      <c r="I1179" s="21" t="s">
        <v>749</v>
      </c>
      <c r="J1179" s="24">
        <v>1</v>
      </c>
      <c r="K1179" s="25" t="s">
        <v>751</v>
      </c>
    </row>
    <row r="1180" spans="2:11">
      <c r="B1180" s="35">
        <f t="shared" si="4"/>
        <v>1177</v>
      </c>
      <c r="C1180" s="19" t="s">
        <v>1272</v>
      </c>
      <c r="D1180" s="20">
        <v>45078</v>
      </c>
      <c r="E1180" s="21" t="s">
        <v>1259</v>
      </c>
      <c r="F1180" s="21" t="s">
        <v>628</v>
      </c>
      <c r="G1180" s="22">
        <v>140.998189086243</v>
      </c>
      <c r="H1180" s="23">
        <v>497</v>
      </c>
      <c r="I1180" s="21" t="s">
        <v>465</v>
      </c>
      <c r="J1180" s="24">
        <v>0.6</v>
      </c>
      <c r="K1180" s="25" t="s">
        <v>751</v>
      </c>
    </row>
    <row r="1181" spans="2:11">
      <c r="B1181" s="35">
        <f t="shared" si="4"/>
        <v>1178</v>
      </c>
      <c r="C1181" s="19" t="s">
        <v>1273</v>
      </c>
      <c r="D1181" s="20">
        <v>45078</v>
      </c>
      <c r="E1181" s="21" t="s">
        <v>1259</v>
      </c>
      <c r="F1181" s="21" t="s">
        <v>628</v>
      </c>
      <c r="G1181" s="22">
        <v>40.169533999999999</v>
      </c>
      <c r="H1181" s="23">
        <v>154</v>
      </c>
      <c r="I1181" s="21" t="s">
        <v>465</v>
      </c>
      <c r="J1181" s="24">
        <v>1</v>
      </c>
      <c r="K1181" s="25" t="s">
        <v>751</v>
      </c>
    </row>
    <row r="1182" spans="2:11">
      <c r="B1182" s="35">
        <f t="shared" si="4"/>
        <v>1179</v>
      </c>
      <c r="C1182" s="19" t="s">
        <v>1274</v>
      </c>
      <c r="D1182" s="20">
        <v>45078</v>
      </c>
      <c r="E1182" s="21" t="s">
        <v>1259</v>
      </c>
      <c r="F1182" s="21" t="s">
        <v>632</v>
      </c>
      <c r="G1182" s="22">
        <v>88.304404689016664</v>
      </c>
      <c r="H1182" s="23">
        <v>222</v>
      </c>
      <c r="I1182" s="21" t="s">
        <v>749</v>
      </c>
      <c r="J1182" s="24">
        <v>0.5</v>
      </c>
      <c r="K1182" s="25" t="s">
        <v>752</v>
      </c>
    </row>
    <row r="1183" spans="2:11">
      <c r="B1183" s="35">
        <f t="shared" si="4"/>
        <v>1180</v>
      </c>
      <c r="C1183" s="19" t="s">
        <v>1275</v>
      </c>
      <c r="D1183" s="20">
        <v>45078</v>
      </c>
      <c r="E1183" s="21" t="s">
        <v>1259</v>
      </c>
      <c r="F1183" s="21" t="s">
        <v>632</v>
      </c>
      <c r="G1183" s="22">
        <v>36.074989800323443</v>
      </c>
      <c r="H1183" s="23">
        <v>136</v>
      </c>
      <c r="I1183" s="21" t="s">
        <v>465</v>
      </c>
      <c r="J1183" s="24">
        <v>0.5</v>
      </c>
      <c r="K1183" s="25" t="s">
        <v>752</v>
      </c>
    </row>
    <row r="1184" spans="2:11">
      <c r="B1184" s="35">
        <f t="shared" si="4"/>
        <v>1181</v>
      </c>
      <c r="C1184" s="19" t="s">
        <v>1276</v>
      </c>
      <c r="D1184" s="20">
        <v>45108</v>
      </c>
      <c r="E1184" s="21" t="s">
        <v>1289</v>
      </c>
      <c r="F1184" s="21" t="s">
        <v>630</v>
      </c>
      <c r="G1184" s="22">
        <v>361.35726083585098</v>
      </c>
      <c r="H1184" s="23">
        <v>212</v>
      </c>
      <c r="I1184" s="21" t="s">
        <v>834</v>
      </c>
      <c r="J1184" s="24">
        <v>0.49</v>
      </c>
      <c r="K1184" s="25" t="s">
        <v>751</v>
      </c>
    </row>
    <row r="1185" spans="2:11">
      <c r="B1185" s="35">
        <f t="shared" si="4"/>
        <v>1182</v>
      </c>
      <c r="C1185" s="19" t="s">
        <v>1277</v>
      </c>
      <c r="D1185" s="20">
        <v>45108</v>
      </c>
      <c r="E1185" s="21" t="s">
        <v>1289</v>
      </c>
      <c r="F1185" s="21" t="s">
        <v>630</v>
      </c>
      <c r="G1185" s="22">
        <v>116.48969099999999</v>
      </c>
      <c r="H1185" s="23">
        <v>357</v>
      </c>
      <c r="I1185" s="21" t="s">
        <v>465</v>
      </c>
      <c r="J1185" s="24">
        <v>1</v>
      </c>
      <c r="K1185" s="25" t="s">
        <v>751</v>
      </c>
    </row>
    <row r="1186" spans="2:11">
      <c r="B1186" s="35">
        <f t="shared" si="4"/>
        <v>1183</v>
      </c>
      <c r="C1186" s="19" t="s">
        <v>1278</v>
      </c>
      <c r="D1186" s="20">
        <v>45108</v>
      </c>
      <c r="E1186" s="21" t="s">
        <v>1289</v>
      </c>
      <c r="F1186" s="21" t="s">
        <v>630</v>
      </c>
      <c r="G1186" s="22">
        <v>110.910388</v>
      </c>
      <c r="H1186" s="23">
        <v>526</v>
      </c>
      <c r="I1186" s="21" t="s">
        <v>465</v>
      </c>
      <c r="J1186" s="24">
        <v>1</v>
      </c>
      <c r="K1186" s="25" t="s">
        <v>751</v>
      </c>
    </row>
    <row r="1187" spans="2:11">
      <c r="B1187" s="35">
        <f t="shared" si="4"/>
        <v>1184</v>
      </c>
      <c r="C1187" s="19" t="s">
        <v>1279</v>
      </c>
      <c r="D1187" s="20">
        <v>45108</v>
      </c>
      <c r="E1187" s="21" t="s">
        <v>1289</v>
      </c>
      <c r="F1187" s="21" t="s">
        <v>630</v>
      </c>
      <c r="G1187" s="22">
        <v>124.008</v>
      </c>
      <c r="H1187" s="23">
        <v>246</v>
      </c>
      <c r="I1187" s="21" t="s">
        <v>834</v>
      </c>
      <c r="J1187" s="24">
        <v>1</v>
      </c>
      <c r="K1187" s="25" t="s">
        <v>751</v>
      </c>
    </row>
    <row r="1188" spans="2:11">
      <c r="B1188" s="35">
        <f t="shared" si="4"/>
        <v>1185</v>
      </c>
      <c r="C1188" s="19" t="s">
        <v>1280</v>
      </c>
      <c r="D1188" s="20">
        <v>45139</v>
      </c>
      <c r="E1188" s="21" t="s">
        <v>1289</v>
      </c>
      <c r="F1188" s="21" t="s">
        <v>628</v>
      </c>
      <c r="G1188" s="22">
        <v>463.8</v>
      </c>
      <c r="H1188" s="23">
        <v>293</v>
      </c>
      <c r="I1188" s="21" t="s">
        <v>834</v>
      </c>
      <c r="J1188" s="24">
        <v>0.6</v>
      </c>
      <c r="K1188" s="25" t="s">
        <v>751</v>
      </c>
    </row>
    <row r="1189" spans="2:11">
      <c r="B1189" s="35">
        <f t="shared" si="4"/>
        <v>1186</v>
      </c>
      <c r="C1189" s="19" t="s">
        <v>1281</v>
      </c>
      <c r="D1189" s="20">
        <v>45139</v>
      </c>
      <c r="E1189" s="21" t="s">
        <v>1289</v>
      </c>
      <c r="F1189" s="21" t="s">
        <v>628</v>
      </c>
      <c r="G1189" s="22">
        <v>112.283</v>
      </c>
      <c r="H1189" s="23">
        <v>391</v>
      </c>
      <c r="I1189" s="21" t="s">
        <v>465</v>
      </c>
      <c r="J1189" s="24">
        <v>0.4</v>
      </c>
      <c r="K1189" s="25" t="s">
        <v>752</v>
      </c>
    </row>
    <row r="1190" spans="2:11">
      <c r="B1190" s="35">
        <f t="shared" ref="B1190:B1253" si="5">B1189+1</f>
        <v>1187</v>
      </c>
      <c r="C1190" s="19" t="s">
        <v>1282</v>
      </c>
      <c r="D1190" s="20">
        <v>45170</v>
      </c>
      <c r="E1190" s="21" t="s">
        <v>1289</v>
      </c>
      <c r="F1190" s="21" t="s">
        <v>34</v>
      </c>
      <c r="G1190" s="22">
        <v>137.04772116952108</v>
      </c>
      <c r="H1190" s="23">
        <v>748</v>
      </c>
      <c r="I1190" s="21" t="s">
        <v>834</v>
      </c>
      <c r="J1190" s="24">
        <v>0.8</v>
      </c>
      <c r="K1190" s="25" t="s">
        <v>751</v>
      </c>
    </row>
    <row r="1191" spans="2:11">
      <c r="B1191" s="35">
        <f t="shared" si="5"/>
        <v>1188</v>
      </c>
      <c r="C1191" s="19" t="s">
        <v>1283</v>
      </c>
      <c r="D1191" s="20">
        <v>45170</v>
      </c>
      <c r="E1191" s="21" t="s">
        <v>1289</v>
      </c>
      <c r="F1191" s="21" t="s">
        <v>630</v>
      </c>
      <c r="G1191" s="22">
        <v>212.03</v>
      </c>
      <c r="H1191" s="23">
        <v>246</v>
      </c>
      <c r="I1191" s="21" t="s">
        <v>749</v>
      </c>
      <c r="J1191" s="24">
        <v>0.75</v>
      </c>
      <c r="K1191" s="25" t="s">
        <v>751</v>
      </c>
    </row>
    <row r="1192" spans="2:11">
      <c r="B1192" s="35">
        <f t="shared" si="5"/>
        <v>1189</v>
      </c>
      <c r="C1192" s="19" t="s">
        <v>1284</v>
      </c>
      <c r="D1192" s="20">
        <v>45170</v>
      </c>
      <c r="E1192" s="21" t="s">
        <v>1289</v>
      </c>
      <c r="F1192" s="21" t="s">
        <v>629</v>
      </c>
      <c r="G1192" s="22">
        <v>283.15301829999999</v>
      </c>
      <c r="H1192" s="23">
        <v>282</v>
      </c>
      <c r="I1192" s="21" t="s">
        <v>749</v>
      </c>
      <c r="J1192" s="24">
        <v>1</v>
      </c>
      <c r="K1192" s="25" t="s">
        <v>751</v>
      </c>
    </row>
    <row r="1193" spans="2:11">
      <c r="B1193" s="35">
        <f t="shared" si="5"/>
        <v>1190</v>
      </c>
      <c r="C1193" s="19" t="s">
        <v>1285</v>
      </c>
      <c r="D1193" s="20">
        <v>45170</v>
      </c>
      <c r="E1193" s="21" t="s">
        <v>1289</v>
      </c>
      <c r="F1193" s="21" t="s">
        <v>630</v>
      </c>
      <c r="G1193" s="22">
        <v>70.599999255047905</v>
      </c>
      <c r="H1193" s="23">
        <v>280</v>
      </c>
      <c r="I1193" s="21" t="s">
        <v>465</v>
      </c>
      <c r="J1193" s="24">
        <v>1</v>
      </c>
      <c r="K1193" s="25" t="s">
        <v>751</v>
      </c>
    </row>
    <row r="1194" spans="2:11">
      <c r="B1194" s="35">
        <f t="shared" si="5"/>
        <v>1191</v>
      </c>
      <c r="C1194" s="19" t="s">
        <v>1286</v>
      </c>
      <c r="D1194" s="20">
        <v>45170</v>
      </c>
      <c r="E1194" s="21" t="s">
        <v>1289</v>
      </c>
      <c r="F1194" s="21" t="s">
        <v>632</v>
      </c>
      <c r="G1194" s="22">
        <v>40.730075999999976</v>
      </c>
      <c r="H1194" s="23">
        <v>158</v>
      </c>
      <c r="I1194" s="21" t="s">
        <v>465</v>
      </c>
      <c r="J1194" s="24">
        <v>0.5</v>
      </c>
      <c r="K1194" s="25" t="s">
        <v>752</v>
      </c>
    </row>
    <row r="1195" spans="2:11">
      <c r="B1195" s="35">
        <f t="shared" si="5"/>
        <v>1192</v>
      </c>
      <c r="C1195" s="19" t="s">
        <v>1287</v>
      </c>
      <c r="D1195" s="20">
        <v>45170</v>
      </c>
      <c r="E1195" s="21" t="s">
        <v>1289</v>
      </c>
      <c r="F1195" s="21" t="s">
        <v>628</v>
      </c>
      <c r="G1195" s="22">
        <v>84.131039999999999</v>
      </c>
      <c r="H1195" s="23">
        <v>420</v>
      </c>
      <c r="I1195" s="21" t="s">
        <v>465</v>
      </c>
      <c r="J1195" s="24">
        <v>0.4</v>
      </c>
      <c r="K1195" s="25" t="s">
        <v>752</v>
      </c>
    </row>
    <row r="1196" spans="2:11">
      <c r="B1196" s="35">
        <f t="shared" si="5"/>
        <v>1193</v>
      </c>
      <c r="C1196" s="19" t="s">
        <v>1288</v>
      </c>
      <c r="D1196" s="20">
        <v>45170</v>
      </c>
      <c r="E1196" s="21" t="s">
        <v>1289</v>
      </c>
      <c r="F1196" s="21" t="s">
        <v>632</v>
      </c>
      <c r="G1196" s="22">
        <v>48.069302999999998</v>
      </c>
      <c r="H1196" s="23">
        <v>158</v>
      </c>
      <c r="I1196" s="21" t="s">
        <v>465</v>
      </c>
      <c r="J1196" s="24">
        <v>0.5</v>
      </c>
      <c r="K1196" s="25" t="s">
        <v>752</v>
      </c>
    </row>
    <row r="1197" spans="2:11">
      <c r="B1197" s="35">
        <f t="shared" si="5"/>
        <v>1194</v>
      </c>
      <c r="C1197" s="19" t="s">
        <v>1290</v>
      </c>
      <c r="D1197" s="20">
        <v>45200</v>
      </c>
      <c r="E1197" s="21" t="s">
        <v>1303</v>
      </c>
      <c r="F1197" s="21" t="s">
        <v>630</v>
      </c>
      <c r="G1197" s="22">
        <v>235.15517500000001</v>
      </c>
      <c r="H1197" s="23">
        <v>231</v>
      </c>
      <c r="I1197" s="21" t="s">
        <v>749</v>
      </c>
      <c r="J1197" s="24">
        <v>0.75</v>
      </c>
      <c r="K1197" s="25" t="s">
        <v>751</v>
      </c>
    </row>
    <row r="1198" spans="2:11">
      <c r="B1198" s="35">
        <f t="shared" si="5"/>
        <v>1195</v>
      </c>
      <c r="C1198" s="19" t="s">
        <v>1291</v>
      </c>
      <c r="D1198" s="20">
        <v>45200</v>
      </c>
      <c r="E1198" s="21" t="s">
        <v>1303</v>
      </c>
      <c r="F1198" s="21" t="s">
        <v>630</v>
      </c>
      <c r="G1198" s="22">
        <v>456.43589110989961</v>
      </c>
      <c r="H1198" s="23">
        <v>272</v>
      </c>
      <c r="I1198" s="21" t="s">
        <v>834</v>
      </c>
      <c r="J1198" s="24">
        <v>1</v>
      </c>
      <c r="K1198" s="25" t="s">
        <v>751</v>
      </c>
    </row>
    <row r="1199" spans="2:11">
      <c r="B1199" s="35">
        <f t="shared" si="5"/>
        <v>1196</v>
      </c>
      <c r="C1199" s="19" t="s">
        <v>1292</v>
      </c>
      <c r="D1199" s="20">
        <v>45200</v>
      </c>
      <c r="E1199" s="21" t="s">
        <v>1303</v>
      </c>
      <c r="F1199" s="21" t="s">
        <v>628</v>
      </c>
      <c r="G1199" s="22">
        <v>274.38277078809989</v>
      </c>
      <c r="H1199" s="23">
        <v>483</v>
      </c>
      <c r="I1199" s="21" t="s">
        <v>749</v>
      </c>
      <c r="J1199" s="24">
        <v>0.6</v>
      </c>
      <c r="K1199" s="25" t="s">
        <v>752</v>
      </c>
    </row>
    <row r="1200" spans="2:11">
      <c r="B1200" s="35">
        <f t="shared" si="5"/>
        <v>1197</v>
      </c>
      <c r="C1200" s="19" t="s">
        <v>1293</v>
      </c>
      <c r="D1200" s="20">
        <v>45200</v>
      </c>
      <c r="E1200" s="21" t="s">
        <v>1303</v>
      </c>
      <c r="F1200" s="21" t="s">
        <v>628</v>
      </c>
      <c r="G1200" s="22">
        <v>84.725033836064796</v>
      </c>
      <c r="H1200" s="23">
        <v>120</v>
      </c>
      <c r="I1200" s="21" t="s">
        <v>749</v>
      </c>
      <c r="J1200" s="24">
        <v>0.6</v>
      </c>
      <c r="K1200" s="25" t="s">
        <v>752</v>
      </c>
    </row>
    <row r="1201" spans="2:11">
      <c r="B1201" s="35">
        <f t="shared" si="5"/>
        <v>1198</v>
      </c>
      <c r="C1201" s="19" t="s">
        <v>1294</v>
      </c>
      <c r="D1201" s="20">
        <v>45200</v>
      </c>
      <c r="E1201" s="21" t="s">
        <v>1303</v>
      </c>
      <c r="F1201" s="21" t="s">
        <v>629</v>
      </c>
      <c r="G1201" s="22">
        <v>97.000603743785504</v>
      </c>
      <c r="H1201" s="23">
        <v>162</v>
      </c>
      <c r="I1201" s="21" t="s">
        <v>749</v>
      </c>
      <c r="J1201" s="24">
        <v>0.5</v>
      </c>
      <c r="K1201" s="25" t="s">
        <v>752</v>
      </c>
    </row>
    <row r="1202" spans="2:11">
      <c r="B1202" s="35">
        <f t="shared" si="5"/>
        <v>1199</v>
      </c>
      <c r="C1202" s="19" t="s">
        <v>1295</v>
      </c>
      <c r="D1202" s="20">
        <v>45200</v>
      </c>
      <c r="E1202" s="21" t="s">
        <v>1303</v>
      </c>
      <c r="F1202" s="21" t="s">
        <v>632</v>
      </c>
      <c r="G1202" s="22">
        <v>86.9865913797057</v>
      </c>
      <c r="H1202" s="23">
        <v>80</v>
      </c>
      <c r="I1202" s="21" t="s">
        <v>834</v>
      </c>
      <c r="J1202" s="24">
        <v>0.5</v>
      </c>
      <c r="K1202" s="25" t="s">
        <v>752</v>
      </c>
    </row>
    <row r="1203" spans="2:11">
      <c r="B1203" s="35">
        <f t="shared" si="5"/>
        <v>1200</v>
      </c>
      <c r="C1203" s="19" t="s">
        <v>1296</v>
      </c>
      <c r="D1203" s="20">
        <v>45231</v>
      </c>
      <c r="E1203" s="21" t="s">
        <v>1303</v>
      </c>
      <c r="F1203" s="21" t="s">
        <v>630</v>
      </c>
      <c r="G1203" s="22">
        <v>734.43172027999992</v>
      </c>
      <c r="H1203" s="23">
        <v>210</v>
      </c>
      <c r="I1203" s="21" t="s">
        <v>834</v>
      </c>
      <c r="J1203" s="24">
        <v>0.45</v>
      </c>
      <c r="K1203" s="25" t="s">
        <v>751</v>
      </c>
    </row>
    <row r="1204" spans="2:11">
      <c r="B1204" s="35">
        <f t="shared" si="5"/>
        <v>1201</v>
      </c>
      <c r="C1204" s="19" t="s">
        <v>1297</v>
      </c>
      <c r="D1204" s="20">
        <v>45231</v>
      </c>
      <c r="E1204" s="21" t="s">
        <v>1303</v>
      </c>
      <c r="F1204" s="21" t="s">
        <v>630</v>
      </c>
      <c r="G1204" s="22">
        <v>137.76905334951456</v>
      </c>
      <c r="H1204" s="23">
        <v>164</v>
      </c>
      <c r="I1204" s="21" t="s">
        <v>749</v>
      </c>
      <c r="J1204" s="24">
        <v>1</v>
      </c>
      <c r="K1204" s="25" t="s">
        <v>751</v>
      </c>
    </row>
    <row r="1205" spans="2:11">
      <c r="B1205" s="35">
        <f t="shared" si="5"/>
        <v>1202</v>
      </c>
      <c r="C1205" s="19" t="s">
        <v>1298</v>
      </c>
      <c r="D1205" s="20">
        <v>45231</v>
      </c>
      <c r="E1205" s="21" t="s">
        <v>1303</v>
      </c>
      <c r="F1205" s="21" t="s">
        <v>630</v>
      </c>
      <c r="G1205" s="22">
        <v>213.15783300000001</v>
      </c>
      <c r="H1205" s="23">
        <v>105</v>
      </c>
      <c r="I1205" s="21" t="s">
        <v>834</v>
      </c>
      <c r="J1205" s="24">
        <v>0.25</v>
      </c>
      <c r="K1205" s="25" t="s">
        <v>752</v>
      </c>
    </row>
    <row r="1206" spans="2:11">
      <c r="B1206" s="35">
        <f t="shared" si="5"/>
        <v>1203</v>
      </c>
      <c r="C1206" s="19" t="s">
        <v>1299</v>
      </c>
      <c r="D1206" s="20">
        <v>45231</v>
      </c>
      <c r="E1206" s="21" t="s">
        <v>1303</v>
      </c>
      <c r="F1206" s="21" t="s">
        <v>632</v>
      </c>
      <c r="G1206" s="22">
        <v>71.478434032487513</v>
      </c>
      <c r="H1206" s="23">
        <v>108</v>
      </c>
      <c r="I1206" s="21" t="s">
        <v>749</v>
      </c>
      <c r="J1206" s="24">
        <v>0.5</v>
      </c>
      <c r="K1206" s="25" t="s">
        <v>752</v>
      </c>
    </row>
    <row r="1207" spans="2:11">
      <c r="B1207" s="35">
        <f t="shared" si="5"/>
        <v>1204</v>
      </c>
      <c r="C1207" s="19" t="s">
        <v>1300</v>
      </c>
      <c r="D1207" s="20">
        <v>45231</v>
      </c>
      <c r="E1207" s="21" t="s">
        <v>1303</v>
      </c>
      <c r="F1207" s="21" t="s">
        <v>632</v>
      </c>
      <c r="G1207" s="22">
        <v>105.21524200039609</v>
      </c>
      <c r="H1207" s="23">
        <v>364</v>
      </c>
      <c r="I1207" s="21" t="s">
        <v>465</v>
      </c>
      <c r="J1207" s="24">
        <v>0.5</v>
      </c>
      <c r="K1207" s="25" t="s">
        <v>752</v>
      </c>
    </row>
    <row r="1208" spans="2:11">
      <c r="B1208" s="35">
        <f t="shared" si="5"/>
        <v>1205</v>
      </c>
      <c r="C1208" s="19" t="s">
        <v>1301</v>
      </c>
      <c r="D1208" s="20">
        <v>45261</v>
      </c>
      <c r="E1208" s="21" t="s">
        <v>1303</v>
      </c>
      <c r="F1208" s="21" t="s">
        <v>630</v>
      </c>
      <c r="G1208" s="22">
        <v>154.74084500000001</v>
      </c>
      <c r="H1208" s="23">
        <v>673</v>
      </c>
      <c r="I1208" s="21" t="s">
        <v>465</v>
      </c>
      <c r="J1208" s="24">
        <v>1</v>
      </c>
      <c r="K1208" s="25" t="s">
        <v>751</v>
      </c>
    </row>
    <row r="1209" spans="2:11">
      <c r="B1209" s="35">
        <f t="shared" si="5"/>
        <v>1206</v>
      </c>
      <c r="C1209" s="19" t="s">
        <v>1302</v>
      </c>
      <c r="D1209" s="20">
        <v>45261</v>
      </c>
      <c r="E1209" s="21" t="s">
        <v>1303</v>
      </c>
      <c r="F1209" s="21" t="s">
        <v>632</v>
      </c>
      <c r="G1209" s="22">
        <v>92.151517999999996</v>
      </c>
      <c r="H1209" s="23">
        <v>284</v>
      </c>
      <c r="I1209" s="21" t="s">
        <v>465</v>
      </c>
      <c r="J1209" s="24">
        <v>0.5</v>
      </c>
      <c r="K1209" s="25" t="s">
        <v>752</v>
      </c>
    </row>
    <row r="1210" spans="2:11">
      <c r="B1210" s="35">
        <f t="shared" si="5"/>
        <v>1207</v>
      </c>
      <c r="C1210" s="19" t="s">
        <v>1304</v>
      </c>
      <c r="D1210" s="20">
        <v>45292</v>
      </c>
      <c r="E1210" s="21" t="s">
        <v>1313</v>
      </c>
      <c r="F1210" s="21" t="s">
        <v>628</v>
      </c>
      <c r="G1210" s="22">
        <v>92.3720893922535</v>
      </c>
      <c r="H1210" s="23">
        <v>180</v>
      </c>
      <c r="I1210" s="21" t="s">
        <v>749</v>
      </c>
      <c r="J1210" s="24">
        <v>0.6</v>
      </c>
      <c r="K1210" s="25" t="s">
        <v>752</v>
      </c>
    </row>
    <row r="1211" spans="2:11">
      <c r="B1211" s="35">
        <f t="shared" si="5"/>
        <v>1208</v>
      </c>
      <c r="C1211" s="19" t="s">
        <v>1305</v>
      </c>
      <c r="D1211" s="20">
        <v>45292</v>
      </c>
      <c r="E1211" s="21" t="s">
        <v>1313</v>
      </c>
      <c r="F1211" s="21" t="s">
        <v>630</v>
      </c>
      <c r="G1211" s="22">
        <v>205.79296425000001</v>
      </c>
      <c r="H1211" s="23">
        <v>181</v>
      </c>
      <c r="I1211" s="21" t="s">
        <v>834</v>
      </c>
      <c r="J1211" s="24">
        <v>0.15</v>
      </c>
      <c r="K1211" s="25" t="s">
        <v>752</v>
      </c>
    </row>
    <row r="1212" spans="2:11">
      <c r="B1212" s="35">
        <f t="shared" si="5"/>
        <v>1209</v>
      </c>
      <c r="C1212" s="19" t="s">
        <v>1306</v>
      </c>
      <c r="D1212" s="20">
        <v>45323</v>
      </c>
      <c r="E1212" s="21" t="s">
        <v>1313</v>
      </c>
      <c r="F1212" s="21" t="s">
        <v>630</v>
      </c>
      <c r="G1212" s="22">
        <v>136.05582974719874</v>
      </c>
      <c r="H1212" s="23">
        <v>90</v>
      </c>
      <c r="I1212" s="21" t="s">
        <v>749</v>
      </c>
      <c r="J1212" s="24">
        <v>1</v>
      </c>
      <c r="K1212" s="25" t="s">
        <v>751</v>
      </c>
    </row>
    <row r="1213" spans="2:11">
      <c r="B1213" s="35">
        <f t="shared" si="5"/>
        <v>1210</v>
      </c>
      <c r="C1213" s="19" t="s">
        <v>1307</v>
      </c>
      <c r="D1213" s="20">
        <v>45323</v>
      </c>
      <c r="E1213" s="21" t="s">
        <v>1313</v>
      </c>
      <c r="F1213" s="21" t="s">
        <v>630</v>
      </c>
      <c r="G1213" s="22">
        <v>110.6146783857443</v>
      </c>
      <c r="H1213" s="23">
        <v>460</v>
      </c>
      <c r="I1213" s="21" t="s">
        <v>465</v>
      </c>
      <c r="J1213" s="24">
        <v>1</v>
      </c>
      <c r="K1213" s="25" t="s">
        <v>751</v>
      </c>
    </row>
    <row r="1214" spans="2:11">
      <c r="B1214" s="35">
        <f t="shared" si="5"/>
        <v>1211</v>
      </c>
      <c r="C1214" s="19" t="s">
        <v>1308</v>
      </c>
      <c r="D1214" s="20">
        <v>45323</v>
      </c>
      <c r="E1214" s="21" t="s">
        <v>1313</v>
      </c>
      <c r="F1214" s="21" t="s">
        <v>34</v>
      </c>
      <c r="G1214" s="22">
        <v>117.02356192144219</v>
      </c>
      <c r="H1214" s="23">
        <v>323</v>
      </c>
      <c r="I1214" s="21" t="s">
        <v>834</v>
      </c>
      <c r="J1214" s="24">
        <v>0.8</v>
      </c>
      <c r="K1214" s="25" t="s">
        <v>751</v>
      </c>
    </row>
    <row r="1215" spans="2:11">
      <c r="B1215" s="35">
        <f t="shared" si="5"/>
        <v>1212</v>
      </c>
      <c r="C1215" s="19" t="s">
        <v>1309</v>
      </c>
      <c r="D1215" s="20">
        <v>45352</v>
      </c>
      <c r="E1215" s="21" t="s">
        <v>1313</v>
      </c>
      <c r="F1215" s="21" t="s">
        <v>630</v>
      </c>
      <c r="G1215" s="22">
        <v>197.01863496999999</v>
      </c>
      <c r="H1215" s="23">
        <v>183</v>
      </c>
      <c r="I1215" s="21" t="s">
        <v>834</v>
      </c>
      <c r="J1215" s="24">
        <v>1</v>
      </c>
      <c r="K1215" s="25" t="s">
        <v>751</v>
      </c>
    </row>
    <row r="1216" spans="2:11">
      <c r="B1216" s="35">
        <f t="shared" si="5"/>
        <v>1213</v>
      </c>
      <c r="C1216" s="19" t="s">
        <v>1310</v>
      </c>
      <c r="D1216" s="20">
        <v>45352</v>
      </c>
      <c r="E1216" s="21" t="s">
        <v>1313</v>
      </c>
      <c r="F1216" s="21" t="s">
        <v>630</v>
      </c>
      <c r="G1216" s="22">
        <v>187.61942561233499</v>
      </c>
      <c r="H1216" s="23">
        <v>876</v>
      </c>
      <c r="I1216" s="21" t="s">
        <v>465</v>
      </c>
      <c r="J1216" s="24">
        <v>1</v>
      </c>
      <c r="K1216" s="25" t="s">
        <v>751</v>
      </c>
    </row>
    <row r="1217" spans="2:11">
      <c r="B1217" s="35">
        <f t="shared" si="5"/>
        <v>1214</v>
      </c>
      <c r="C1217" s="19" t="s">
        <v>1311</v>
      </c>
      <c r="D1217" s="20">
        <v>45352</v>
      </c>
      <c r="E1217" s="21" t="s">
        <v>1313</v>
      </c>
      <c r="F1217" s="21" t="s">
        <v>628</v>
      </c>
      <c r="G1217" s="22">
        <v>500.921826662157</v>
      </c>
      <c r="H1217" s="23">
        <v>474</v>
      </c>
      <c r="I1217" s="21" t="s">
        <v>834</v>
      </c>
      <c r="J1217" s="24">
        <v>0.9</v>
      </c>
      <c r="K1217" s="25" t="s">
        <v>751</v>
      </c>
    </row>
    <row r="1218" spans="2:11">
      <c r="B1218" s="35">
        <f t="shared" si="5"/>
        <v>1215</v>
      </c>
      <c r="C1218" s="19" t="s">
        <v>1312</v>
      </c>
      <c r="D1218" s="20">
        <v>45352</v>
      </c>
      <c r="E1218" s="21" t="s">
        <v>1313</v>
      </c>
      <c r="F1218" s="21" t="s">
        <v>628</v>
      </c>
      <c r="G1218" s="22">
        <v>152.52740800000001</v>
      </c>
      <c r="H1218" s="23">
        <v>499</v>
      </c>
      <c r="I1218" s="21" t="s">
        <v>465</v>
      </c>
      <c r="J1218" s="24">
        <v>0.4</v>
      </c>
      <c r="K1218" s="25" t="s">
        <v>752</v>
      </c>
    </row>
    <row r="1219" spans="2:11">
      <c r="B1219" s="35">
        <f t="shared" si="5"/>
        <v>1216</v>
      </c>
      <c r="C1219" s="19" t="s">
        <v>1314</v>
      </c>
      <c r="D1219" s="20">
        <v>45383</v>
      </c>
      <c r="E1219" s="21" t="s">
        <v>1323</v>
      </c>
      <c r="F1219" s="21" t="s">
        <v>630</v>
      </c>
      <c r="G1219" s="22">
        <v>187.09</v>
      </c>
      <c r="H1219" s="23">
        <v>620</v>
      </c>
      <c r="I1219" s="21" t="s">
        <v>749</v>
      </c>
      <c r="J1219" s="24">
        <v>1</v>
      </c>
      <c r="K1219" s="25" t="s">
        <v>751</v>
      </c>
    </row>
    <row r="1220" spans="2:11">
      <c r="B1220" s="35">
        <f t="shared" si="5"/>
        <v>1217</v>
      </c>
      <c r="C1220" s="19" t="s">
        <v>1315</v>
      </c>
      <c r="D1220" s="20">
        <v>45383</v>
      </c>
      <c r="E1220" s="21" t="s">
        <v>1323</v>
      </c>
      <c r="F1220" s="21" t="s">
        <v>628</v>
      </c>
      <c r="G1220" s="22">
        <v>107.96550000000001</v>
      </c>
      <c r="H1220" s="23">
        <v>179</v>
      </c>
      <c r="I1220" s="21" t="s">
        <v>834</v>
      </c>
      <c r="J1220" s="24">
        <v>1</v>
      </c>
      <c r="K1220" s="25" t="s">
        <v>751</v>
      </c>
    </row>
    <row r="1221" spans="2:11">
      <c r="B1221" s="35">
        <f t="shared" si="5"/>
        <v>1218</v>
      </c>
      <c r="C1221" s="19" t="s">
        <v>1316</v>
      </c>
      <c r="D1221" s="20">
        <v>45413</v>
      </c>
      <c r="E1221" s="21" t="s">
        <v>1323</v>
      </c>
      <c r="F1221" s="21" t="s">
        <v>630</v>
      </c>
      <c r="G1221" s="22">
        <v>246.738</v>
      </c>
      <c r="H1221" s="23">
        <v>216</v>
      </c>
      <c r="I1221" s="21" t="s">
        <v>834</v>
      </c>
      <c r="J1221" s="24">
        <v>0.75</v>
      </c>
      <c r="K1221" s="25" t="s">
        <v>751</v>
      </c>
    </row>
    <row r="1222" spans="2:11">
      <c r="B1222" s="35">
        <f t="shared" si="5"/>
        <v>1219</v>
      </c>
      <c r="C1222" s="19" t="s">
        <v>1317</v>
      </c>
      <c r="D1222" s="20">
        <v>45413</v>
      </c>
      <c r="E1222" s="21" t="s">
        <v>1323</v>
      </c>
      <c r="F1222" s="21" t="s">
        <v>630</v>
      </c>
      <c r="G1222" s="22">
        <v>108.26001859825</v>
      </c>
      <c r="H1222" s="23">
        <v>445</v>
      </c>
      <c r="I1222" s="21" t="s">
        <v>465</v>
      </c>
      <c r="J1222" s="24">
        <v>1</v>
      </c>
      <c r="K1222" s="25" t="s">
        <v>751</v>
      </c>
    </row>
    <row r="1223" spans="2:11">
      <c r="B1223" s="35">
        <f t="shared" si="5"/>
        <v>1220</v>
      </c>
      <c r="C1223" s="19" t="s">
        <v>1318</v>
      </c>
      <c r="D1223" s="20">
        <v>45413</v>
      </c>
      <c r="E1223" s="21" t="s">
        <v>1323</v>
      </c>
      <c r="F1223" s="21" t="s">
        <v>630</v>
      </c>
      <c r="G1223" s="22">
        <v>201.52903006</v>
      </c>
      <c r="H1223" s="23">
        <v>602</v>
      </c>
      <c r="I1223" s="21" t="s">
        <v>465</v>
      </c>
      <c r="J1223" s="24">
        <v>1</v>
      </c>
      <c r="K1223" s="25" t="s">
        <v>751</v>
      </c>
    </row>
    <row r="1224" spans="2:11">
      <c r="B1224" s="35">
        <f t="shared" si="5"/>
        <v>1221</v>
      </c>
      <c r="C1224" s="19" t="s">
        <v>1319</v>
      </c>
      <c r="D1224" s="20">
        <v>45444</v>
      </c>
      <c r="E1224" s="21" t="s">
        <v>1323</v>
      </c>
      <c r="F1224" s="21" t="s">
        <v>629</v>
      </c>
      <c r="G1224" s="22">
        <v>55.497352229963603</v>
      </c>
      <c r="H1224" s="23">
        <v>44</v>
      </c>
      <c r="I1224" s="21" t="s">
        <v>834</v>
      </c>
      <c r="J1224" s="24">
        <v>0.5</v>
      </c>
      <c r="K1224" s="25" t="s">
        <v>752</v>
      </c>
    </row>
    <row r="1225" spans="2:11">
      <c r="B1225" s="35">
        <f t="shared" si="5"/>
        <v>1222</v>
      </c>
      <c r="C1225" s="19" t="s">
        <v>1320</v>
      </c>
      <c r="D1225" s="20">
        <v>45444</v>
      </c>
      <c r="E1225" s="21" t="s">
        <v>1323</v>
      </c>
      <c r="F1225" s="21" t="s">
        <v>632</v>
      </c>
      <c r="G1225" s="22">
        <v>79.926576368084199</v>
      </c>
      <c r="H1225" s="23">
        <v>120</v>
      </c>
      <c r="I1225" s="21" t="s">
        <v>749</v>
      </c>
      <c r="J1225" s="24">
        <v>0.5</v>
      </c>
      <c r="K1225" s="25" t="s">
        <v>752</v>
      </c>
    </row>
    <row r="1226" spans="2:11">
      <c r="B1226" s="35">
        <f t="shared" si="5"/>
        <v>1223</v>
      </c>
      <c r="C1226" s="19" t="s">
        <v>1321</v>
      </c>
      <c r="D1226" s="20">
        <v>45444</v>
      </c>
      <c r="E1226" s="21" t="s">
        <v>1323</v>
      </c>
      <c r="F1226" s="21" t="s">
        <v>630</v>
      </c>
      <c r="G1226" s="22">
        <v>316.34108139944999</v>
      </c>
      <c r="H1226" s="23">
        <v>259</v>
      </c>
      <c r="I1226" s="21" t="s">
        <v>834</v>
      </c>
      <c r="J1226" s="24">
        <v>0.45</v>
      </c>
      <c r="K1226" s="25" t="s">
        <v>751</v>
      </c>
    </row>
    <row r="1227" spans="2:11">
      <c r="B1227" s="35">
        <f t="shared" si="5"/>
        <v>1224</v>
      </c>
      <c r="C1227" s="19" t="s">
        <v>1322</v>
      </c>
      <c r="D1227" s="20">
        <v>45444</v>
      </c>
      <c r="E1227" s="21" t="s">
        <v>1323</v>
      </c>
      <c r="F1227" s="21" t="s">
        <v>632</v>
      </c>
      <c r="G1227" s="22">
        <v>158.11252886145701</v>
      </c>
      <c r="H1227" s="23">
        <v>480</v>
      </c>
      <c r="I1227" s="21" t="s">
        <v>465</v>
      </c>
      <c r="J1227" s="24">
        <v>0.5</v>
      </c>
      <c r="K1227" s="25" t="s">
        <v>752</v>
      </c>
    </row>
    <row r="1228" spans="2:11">
      <c r="B1228" s="35">
        <f t="shared" si="5"/>
        <v>1225</v>
      </c>
      <c r="C1228" s="19" t="s">
        <v>1324</v>
      </c>
      <c r="D1228" s="20">
        <v>45474</v>
      </c>
      <c r="E1228" s="21" t="s">
        <v>1339</v>
      </c>
      <c r="F1228" s="21" t="s">
        <v>628</v>
      </c>
      <c r="G1228" s="22">
        <v>139.885119</v>
      </c>
      <c r="H1228" s="23">
        <v>500</v>
      </c>
      <c r="I1228" s="21" t="s">
        <v>465</v>
      </c>
      <c r="J1228" s="24">
        <v>0.4</v>
      </c>
      <c r="K1228" s="25" t="s">
        <v>752</v>
      </c>
    </row>
    <row r="1229" spans="2:11">
      <c r="B1229" s="35">
        <f t="shared" si="5"/>
        <v>1226</v>
      </c>
      <c r="C1229" s="19" t="s">
        <v>1325</v>
      </c>
      <c r="D1229" s="20">
        <v>45474</v>
      </c>
      <c r="E1229" s="21" t="s">
        <v>1339</v>
      </c>
      <c r="F1229" s="21" t="s">
        <v>630</v>
      </c>
      <c r="G1229" s="22">
        <v>322.64944997999999</v>
      </c>
      <c r="H1229" s="23">
        <v>48</v>
      </c>
      <c r="I1229" s="21" t="s">
        <v>834</v>
      </c>
      <c r="J1229" s="24">
        <v>1</v>
      </c>
      <c r="K1229" s="25" t="s">
        <v>751</v>
      </c>
    </row>
    <row r="1230" spans="2:11">
      <c r="B1230" s="35">
        <f t="shared" si="5"/>
        <v>1227</v>
      </c>
      <c r="C1230" s="19" t="s">
        <v>1326</v>
      </c>
      <c r="D1230" s="20">
        <v>45474</v>
      </c>
      <c r="E1230" s="21" t="s">
        <v>1339</v>
      </c>
      <c r="F1230" s="21" t="s">
        <v>630</v>
      </c>
      <c r="G1230" s="22">
        <v>184.3</v>
      </c>
      <c r="H1230" s="23">
        <v>568</v>
      </c>
      <c r="I1230" s="21" t="s">
        <v>749</v>
      </c>
      <c r="J1230" s="24">
        <v>1</v>
      </c>
      <c r="K1230" s="25" t="s">
        <v>751</v>
      </c>
    </row>
    <row r="1231" spans="2:11">
      <c r="B1231" s="35">
        <f t="shared" si="5"/>
        <v>1228</v>
      </c>
      <c r="C1231" s="19" t="s">
        <v>1327</v>
      </c>
      <c r="D1231" s="20">
        <v>45474</v>
      </c>
      <c r="E1231" s="21" t="s">
        <v>1339</v>
      </c>
      <c r="F1231" s="21" t="s">
        <v>630</v>
      </c>
      <c r="G1231" s="22">
        <v>204.137452910288</v>
      </c>
      <c r="H1231" s="23">
        <v>795</v>
      </c>
      <c r="I1231" s="21" t="s">
        <v>465</v>
      </c>
      <c r="J1231" s="24">
        <v>1</v>
      </c>
      <c r="K1231" s="25" t="s">
        <v>751</v>
      </c>
    </row>
    <row r="1232" spans="2:11">
      <c r="B1232" s="35">
        <f t="shared" si="5"/>
        <v>1229</v>
      </c>
      <c r="C1232" s="19" t="s">
        <v>1328</v>
      </c>
      <c r="D1232" s="20">
        <v>45474</v>
      </c>
      <c r="E1232" s="21" t="s">
        <v>1339</v>
      </c>
      <c r="F1232" s="21" t="s">
        <v>628</v>
      </c>
      <c r="G1232" s="22">
        <v>184.07898024296</v>
      </c>
      <c r="H1232" s="23">
        <v>498</v>
      </c>
      <c r="I1232" s="21" t="s">
        <v>749</v>
      </c>
      <c r="J1232" s="24">
        <v>1</v>
      </c>
      <c r="K1232" s="25" t="s">
        <v>751</v>
      </c>
    </row>
    <row r="1233" spans="2:11">
      <c r="B1233" s="35">
        <f t="shared" si="5"/>
        <v>1230</v>
      </c>
      <c r="C1233" s="19" t="s">
        <v>1329</v>
      </c>
      <c r="D1233" s="20">
        <v>45505</v>
      </c>
      <c r="E1233" s="21" t="s">
        <v>1339</v>
      </c>
      <c r="F1233" s="21" t="s">
        <v>630</v>
      </c>
      <c r="G1233" s="22">
        <v>158.53717864447501</v>
      </c>
      <c r="H1233" s="23">
        <v>776</v>
      </c>
      <c r="I1233" s="21" t="s">
        <v>465</v>
      </c>
      <c r="J1233" s="24">
        <v>1</v>
      </c>
      <c r="K1233" s="25" t="s">
        <v>751</v>
      </c>
    </row>
    <row r="1234" spans="2:11">
      <c r="B1234" s="35">
        <f t="shared" si="5"/>
        <v>1231</v>
      </c>
      <c r="C1234" s="19" t="s">
        <v>1330</v>
      </c>
      <c r="D1234" s="20">
        <v>45505</v>
      </c>
      <c r="E1234" s="21" t="s">
        <v>1339</v>
      </c>
      <c r="F1234" s="21" t="s">
        <v>630</v>
      </c>
      <c r="G1234" s="22">
        <v>176.6</v>
      </c>
      <c r="H1234" s="23">
        <v>172</v>
      </c>
      <c r="I1234" s="21" t="s">
        <v>749</v>
      </c>
      <c r="J1234" s="24">
        <v>0.75</v>
      </c>
      <c r="K1234" s="25" t="s">
        <v>751</v>
      </c>
    </row>
    <row r="1235" spans="2:11">
      <c r="B1235" s="35">
        <f t="shared" si="5"/>
        <v>1232</v>
      </c>
      <c r="C1235" s="19" t="s">
        <v>1331</v>
      </c>
      <c r="D1235" s="20">
        <v>45505</v>
      </c>
      <c r="E1235" s="21" t="s">
        <v>1339</v>
      </c>
      <c r="F1235" s="21" t="s">
        <v>34</v>
      </c>
      <c r="G1235" s="22">
        <v>283.53378864061</v>
      </c>
      <c r="H1235" s="23">
        <v>27</v>
      </c>
      <c r="I1235" s="21" t="s">
        <v>834</v>
      </c>
      <c r="J1235" s="24">
        <v>0.8</v>
      </c>
      <c r="K1235" s="25" t="s">
        <v>751</v>
      </c>
    </row>
    <row r="1236" spans="2:11">
      <c r="B1236" s="35">
        <f t="shared" si="5"/>
        <v>1233</v>
      </c>
      <c r="C1236" s="19" t="s">
        <v>1332</v>
      </c>
      <c r="D1236" s="20">
        <v>45505</v>
      </c>
      <c r="E1236" s="21" t="s">
        <v>1339</v>
      </c>
      <c r="F1236" s="21" t="s">
        <v>34</v>
      </c>
      <c r="G1236" s="22">
        <v>135.584878</v>
      </c>
      <c r="H1236" s="23">
        <v>421</v>
      </c>
      <c r="I1236" s="21" t="s">
        <v>834</v>
      </c>
      <c r="J1236" s="24">
        <v>0.8</v>
      </c>
      <c r="K1236" s="25" t="s">
        <v>751</v>
      </c>
    </row>
    <row r="1237" spans="2:11">
      <c r="B1237" s="35">
        <f t="shared" si="5"/>
        <v>1234</v>
      </c>
      <c r="C1237" s="19" t="s">
        <v>1333</v>
      </c>
      <c r="D1237" s="20">
        <v>45536</v>
      </c>
      <c r="E1237" s="21" t="s">
        <v>1339</v>
      </c>
      <c r="F1237" s="21" t="s">
        <v>630</v>
      </c>
      <c r="G1237" s="22">
        <v>178.5</v>
      </c>
      <c r="H1237" s="23">
        <v>125</v>
      </c>
      <c r="I1237" s="21" t="s">
        <v>749</v>
      </c>
      <c r="J1237" s="24">
        <v>1</v>
      </c>
      <c r="K1237" s="25" t="s">
        <v>751</v>
      </c>
    </row>
    <row r="1238" spans="2:11">
      <c r="B1238" s="35">
        <f t="shared" si="5"/>
        <v>1235</v>
      </c>
      <c r="C1238" s="19" t="s">
        <v>1334</v>
      </c>
      <c r="D1238" s="20">
        <v>45536</v>
      </c>
      <c r="E1238" s="21" t="s">
        <v>1339</v>
      </c>
      <c r="F1238" s="21" t="s">
        <v>630</v>
      </c>
      <c r="G1238" s="22">
        <v>155.725851379262</v>
      </c>
      <c r="H1238" s="23">
        <v>667</v>
      </c>
      <c r="I1238" s="21" t="s">
        <v>465</v>
      </c>
      <c r="J1238" s="24">
        <v>1</v>
      </c>
      <c r="K1238" s="25" t="s">
        <v>751</v>
      </c>
    </row>
    <row r="1239" spans="2:11">
      <c r="B1239" s="35">
        <f t="shared" si="5"/>
        <v>1236</v>
      </c>
      <c r="C1239" s="19" t="s">
        <v>1335</v>
      </c>
      <c r="D1239" s="20">
        <v>45536</v>
      </c>
      <c r="E1239" s="21" t="s">
        <v>1339</v>
      </c>
      <c r="F1239" s="21" t="s">
        <v>628</v>
      </c>
      <c r="G1239" s="22">
        <v>362.41714285408801</v>
      </c>
      <c r="H1239" s="23">
        <v>196</v>
      </c>
      <c r="I1239" s="21" t="s">
        <v>834</v>
      </c>
      <c r="J1239" s="24">
        <v>0.7</v>
      </c>
      <c r="K1239" s="25" t="s">
        <v>751</v>
      </c>
    </row>
    <row r="1240" spans="2:11">
      <c r="B1240" s="35">
        <f t="shared" si="5"/>
        <v>1237</v>
      </c>
      <c r="C1240" s="19" t="s">
        <v>1336</v>
      </c>
      <c r="D1240" s="20">
        <v>45536</v>
      </c>
      <c r="E1240" s="21" t="s">
        <v>1339</v>
      </c>
      <c r="F1240" s="21" t="s">
        <v>628</v>
      </c>
      <c r="G1240" s="22">
        <v>377.60720284547199</v>
      </c>
      <c r="H1240" s="23">
        <v>152</v>
      </c>
      <c r="I1240" s="21" t="s">
        <v>834</v>
      </c>
      <c r="J1240" s="24">
        <v>0.7</v>
      </c>
      <c r="K1240" s="25" t="s">
        <v>751</v>
      </c>
    </row>
    <row r="1241" spans="2:11">
      <c r="B1241" s="35">
        <f t="shared" si="5"/>
        <v>1238</v>
      </c>
      <c r="C1241" s="19" t="s">
        <v>1337</v>
      </c>
      <c r="D1241" s="20">
        <v>45536</v>
      </c>
      <c r="E1241" s="21" t="s">
        <v>1339</v>
      </c>
      <c r="F1241" s="21" t="s">
        <v>632</v>
      </c>
      <c r="G1241" s="22">
        <v>210.72930673194901</v>
      </c>
      <c r="H1241" s="23">
        <v>413</v>
      </c>
      <c r="I1241" s="21" t="s">
        <v>749</v>
      </c>
      <c r="J1241" s="24">
        <v>0.45934999494715001</v>
      </c>
      <c r="K1241" s="25" t="s">
        <v>752</v>
      </c>
    </row>
    <row r="1242" spans="2:11">
      <c r="B1242" s="35">
        <f t="shared" si="5"/>
        <v>1239</v>
      </c>
      <c r="C1242" s="19" t="s">
        <v>1338</v>
      </c>
      <c r="D1242" s="20">
        <v>45536</v>
      </c>
      <c r="E1242" s="21" t="s">
        <v>1339</v>
      </c>
      <c r="F1242" s="21" t="s">
        <v>632</v>
      </c>
      <c r="G1242" s="22">
        <v>48.3</v>
      </c>
      <c r="H1242" s="23">
        <v>142</v>
      </c>
      <c r="I1242" s="21" t="s">
        <v>465</v>
      </c>
      <c r="J1242" s="24">
        <v>0.5</v>
      </c>
      <c r="K1242" s="25" t="s">
        <v>752</v>
      </c>
    </row>
    <row r="1243" spans="2:11">
      <c r="B1243" s="35">
        <f t="shared" si="5"/>
        <v>1240</v>
      </c>
      <c r="C1243" s="19" t="s">
        <v>1340</v>
      </c>
      <c r="D1243" s="20">
        <v>45566</v>
      </c>
      <c r="E1243" s="21" t="s">
        <v>1361</v>
      </c>
      <c r="F1243" s="21" t="s">
        <v>34</v>
      </c>
      <c r="G1243" s="22">
        <v>141.77410125799702</v>
      </c>
      <c r="H1243" s="23">
        <v>337</v>
      </c>
      <c r="I1243" s="21" t="s">
        <v>834</v>
      </c>
      <c r="J1243" s="24">
        <v>0.9</v>
      </c>
      <c r="K1243" s="25" t="s">
        <v>751</v>
      </c>
    </row>
    <row r="1244" spans="2:11">
      <c r="B1244" s="35">
        <f t="shared" si="5"/>
        <v>1241</v>
      </c>
      <c r="C1244" s="19" t="s">
        <v>1341</v>
      </c>
      <c r="D1244" s="20">
        <v>45566</v>
      </c>
      <c r="E1244" s="21" t="s">
        <v>1361</v>
      </c>
      <c r="F1244" s="21" t="s">
        <v>630</v>
      </c>
      <c r="G1244" s="22">
        <v>322.02216618500006</v>
      </c>
      <c r="H1244" s="23">
        <v>66</v>
      </c>
      <c r="I1244" s="21" t="s">
        <v>834</v>
      </c>
      <c r="J1244" s="24">
        <v>0.65</v>
      </c>
      <c r="K1244" s="25" t="s">
        <v>751</v>
      </c>
    </row>
    <row r="1245" spans="2:11">
      <c r="B1245" s="35">
        <f t="shared" si="5"/>
        <v>1242</v>
      </c>
      <c r="C1245" s="19" t="s">
        <v>1342</v>
      </c>
      <c r="D1245" s="20">
        <v>45566</v>
      </c>
      <c r="E1245" s="21" t="s">
        <v>1361</v>
      </c>
      <c r="F1245" s="21" t="s">
        <v>630</v>
      </c>
      <c r="G1245" s="22">
        <v>155.34178399999999</v>
      </c>
      <c r="H1245" s="23">
        <v>110</v>
      </c>
      <c r="I1245" s="21" t="s">
        <v>749</v>
      </c>
      <c r="J1245" s="24">
        <v>1</v>
      </c>
      <c r="K1245" s="25" t="s">
        <v>751</v>
      </c>
    </row>
    <row r="1246" spans="2:11">
      <c r="B1246" s="35">
        <f t="shared" si="5"/>
        <v>1243</v>
      </c>
      <c r="C1246" s="19" t="s">
        <v>1343</v>
      </c>
      <c r="D1246" s="20">
        <v>45566</v>
      </c>
      <c r="E1246" s="21" t="s">
        <v>1361</v>
      </c>
      <c r="F1246" s="21" t="s">
        <v>630</v>
      </c>
      <c r="G1246" s="22">
        <v>1786.1801405399999</v>
      </c>
      <c r="H1246" s="23">
        <v>94</v>
      </c>
      <c r="I1246" s="21" t="s">
        <v>834</v>
      </c>
      <c r="J1246" s="24">
        <v>0.82389999999999997</v>
      </c>
      <c r="K1246" s="25" t="s">
        <v>751</v>
      </c>
    </row>
    <row r="1247" spans="2:11">
      <c r="B1247" s="35">
        <f t="shared" si="5"/>
        <v>1244</v>
      </c>
      <c r="C1247" s="19" t="s">
        <v>1344</v>
      </c>
      <c r="D1247" s="20">
        <v>45566</v>
      </c>
      <c r="E1247" s="21" t="s">
        <v>1361</v>
      </c>
      <c r="F1247" s="21" t="s">
        <v>630</v>
      </c>
      <c r="G1247" s="22">
        <v>186.72557747418944</v>
      </c>
      <c r="H1247" s="23">
        <v>799</v>
      </c>
      <c r="I1247" s="21" t="s">
        <v>465</v>
      </c>
      <c r="J1247" s="24">
        <v>1</v>
      </c>
      <c r="K1247" s="25" t="s">
        <v>751</v>
      </c>
    </row>
    <row r="1248" spans="2:11">
      <c r="B1248" s="35">
        <f t="shared" si="5"/>
        <v>1245</v>
      </c>
      <c r="C1248" s="19" t="s">
        <v>1345</v>
      </c>
      <c r="D1248" s="20">
        <v>45566</v>
      </c>
      <c r="E1248" s="21" t="s">
        <v>1361</v>
      </c>
      <c r="F1248" s="21" t="s">
        <v>630</v>
      </c>
      <c r="G1248" s="22">
        <v>171.844622578322</v>
      </c>
      <c r="H1248" s="23">
        <v>569</v>
      </c>
      <c r="I1248" s="21" t="s">
        <v>465</v>
      </c>
      <c r="J1248" s="24">
        <v>1</v>
      </c>
      <c r="K1248" s="25" t="s">
        <v>751</v>
      </c>
    </row>
    <row r="1249" spans="2:11">
      <c r="B1249" s="35">
        <f t="shared" si="5"/>
        <v>1246</v>
      </c>
      <c r="C1249" s="19" t="s">
        <v>1346</v>
      </c>
      <c r="D1249" s="20">
        <v>45566</v>
      </c>
      <c r="E1249" s="21" t="s">
        <v>1361</v>
      </c>
      <c r="F1249" s="21" t="s">
        <v>628</v>
      </c>
      <c r="G1249" s="22">
        <v>257.00669799999997</v>
      </c>
      <c r="H1249" s="23">
        <v>579</v>
      </c>
      <c r="I1249" s="21" t="s">
        <v>834</v>
      </c>
      <c r="J1249" s="24">
        <v>1</v>
      </c>
      <c r="K1249" s="25" t="s">
        <v>751</v>
      </c>
    </row>
    <row r="1250" spans="2:11">
      <c r="B1250" s="35">
        <f t="shared" si="5"/>
        <v>1247</v>
      </c>
      <c r="C1250" s="19" t="s">
        <v>1347</v>
      </c>
      <c r="D1250" s="20">
        <v>45566</v>
      </c>
      <c r="E1250" s="21" t="s">
        <v>1361</v>
      </c>
      <c r="F1250" s="21" t="s">
        <v>630</v>
      </c>
      <c r="G1250" s="22">
        <v>1206.3894998905446</v>
      </c>
      <c r="H1250" s="23">
        <v>890</v>
      </c>
      <c r="I1250" s="21" t="s">
        <v>834</v>
      </c>
      <c r="J1250" s="24">
        <v>0.4</v>
      </c>
      <c r="K1250" s="25" t="s">
        <v>752</v>
      </c>
    </row>
    <row r="1251" spans="2:11">
      <c r="B1251" s="35">
        <f t="shared" si="5"/>
        <v>1248</v>
      </c>
      <c r="C1251" s="19" t="s">
        <v>1348</v>
      </c>
      <c r="D1251" s="20">
        <v>45597</v>
      </c>
      <c r="E1251" s="21" t="s">
        <v>1361</v>
      </c>
      <c r="F1251" s="21" t="s">
        <v>630</v>
      </c>
      <c r="G1251" s="22">
        <v>196.02159</v>
      </c>
      <c r="H1251" s="23">
        <v>594</v>
      </c>
      <c r="I1251" s="21" t="s">
        <v>749</v>
      </c>
      <c r="J1251" s="24">
        <v>1</v>
      </c>
      <c r="K1251" s="25" t="s">
        <v>751</v>
      </c>
    </row>
    <row r="1252" spans="2:11">
      <c r="B1252" s="35">
        <f t="shared" si="5"/>
        <v>1249</v>
      </c>
      <c r="C1252" s="19" t="s">
        <v>1349</v>
      </c>
      <c r="D1252" s="20">
        <v>45597</v>
      </c>
      <c r="E1252" s="21" t="s">
        <v>1361</v>
      </c>
      <c r="F1252" s="21" t="s">
        <v>630</v>
      </c>
      <c r="G1252" s="22">
        <v>254.34134699999996</v>
      </c>
      <c r="H1252" s="23">
        <v>243</v>
      </c>
      <c r="I1252" s="21" t="s">
        <v>749</v>
      </c>
      <c r="J1252" s="24">
        <v>1</v>
      </c>
      <c r="K1252" s="25" t="s">
        <v>751</v>
      </c>
    </row>
    <row r="1253" spans="2:11">
      <c r="B1253" s="35">
        <f t="shared" si="5"/>
        <v>1250</v>
      </c>
      <c r="C1253" s="19" t="s">
        <v>1350</v>
      </c>
      <c r="D1253" s="20">
        <v>45597</v>
      </c>
      <c r="E1253" s="21" t="s">
        <v>1361</v>
      </c>
      <c r="F1253" s="21" t="s">
        <v>628</v>
      </c>
      <c r="G1253" s="22">
        <v>81.918394199999994</v>
      </c>
      <c r="H1253" s="23">
        <v>334</v>
      </c>
      <c r="I1253" s="21" t="s">
        <v>465</v>
      </c>
      <c r="J1253" s="24">
        <v>1</v>
      </c>
      <c r="K1253" s="25" t="s">
        <v>751</v>
      </c>
    </row>
    <row r="1254" spans="2:11">
      <c r="B1254" s="35">
        <f t="shared" ref="B1254:B1317" si="6">B1253+1</f>
        <v>1251</v>
      </c>
      <c r="C1254" s="19" t="s">
        <v>1351</v>
      </c>
      <c r="D1254" s="20">
        <v>45597</v>
      </c>
      <c r="E1254" s="21" t="s">
        <v>1361</v>
      </c>
      <c r="F1254" s="21" t="s">
        <v>628</v>
      </c>
      <c r="G1254" s="22">
        <v>121.053106</v>
      </c>
      <c r="H1254" s="23">
        <v>70</v>
      </c>
      <c r="I1254" s="21" t="s">
        <v>834</v>
      </c>
      <c r="J1254" s="24">
        <v>1</v>
      </c>
      <c r="K1254" s="25" t="s">
        <v>751</v>
      </c>
    </row>
    <row r="1255" spans="2:11">
      <c r="B1255" s="35">
        <f t="shared" si="6"/>
        <v>1252</v>
      </c>
      <c r="C1255" s="19" t="s">
        <v>1352</v>
      </c>
      <c r="D1255" s="20">
        <v>45597</v>
      </c>
      <c r="E1255" s="21" t="s">
        <v>1361</v>
      </c>
      <c r="F1255" s="21" t="s">
        <v>628</v>
      </c>
      <c r="G1255" s="22">
        <v>96.230130000000003</v>
      </c>
      <c r="H1255" s="23">
        <v>315</v>
      </c>
      <c r="I1255" s="21" t="s">
        <v>465</v>
      </c>
      <c r="J1255" s="24">
        <v>1</v>
      </c>
      <c r="K1255" s="25" t="s">
        <v>751</v>
      </c>
    </row>
    <row r="1256" spans="2:11">
      <c r="B1256" s="35">
        <f t="shared" si="6"/>
        <v>1253</v>
      </c>
      <c r="C1256" s="19" t="s">
        <v>1353</v>
      </c>
      <c r="D1256" s="20">
        <v>45627</v>
      </c>
      <c r="E1256" s="21" t="s">
        <v>1361</v>
      </c>
      <c r="F1256" s="21" t="s">
        <v>630</v>
      </c>
      <c r="G1256" s="22">
        <v>166.47507525346401</v>
      </c>
      <c r="H1256" s="23">
        <v>775</v>
      </c>
      <c r="I1256" s="21" t="s">
        <v>465</v>
      </c>
      <c r="J1256" s="24">
        <v>1</v>
      </c>
      <c r="K1256" s="25" t="s">
        <v>751</v>
      </c>
    </row>
    <row r="1257" spans="2:11">
      <c r="B1257" s="35">
        <f t="shared" si="6"/>
        <v>1254</v>
      </c>
      <c r="C1257" s="19" t="s">
        <v>1354</v>
      </c>
      <c r="D1257" s="20">
        <v>45627</v>
      </c>
      <c r="E1257" s="21" t="s">
        <v>1361</v>
      </c>
      <c r="F1257" s="21" t="s">
        <v>630</v>
      </c>
      <c r="G1257" s="22">
        <v>599.93419605879956</v>
      </c>
      <c r="H1257" s="23">
        <v>307</v>
      </c>
      <c r="I1257" s="21" t="s">
        <v>834</v>
      </c>
      <c r="J1257" s="24">
        <v>0.7</v>
      </c>
      <c r="K1257" s="25" t="s">
        <v>751</v>
      </c>
    </row>
    <row r="1258" spans="2:11">
      <c r="B1258" s="35">
        <f t="shared" si="6"/>
        <v>1255</v>
      </c>
      <c r="C1258" s="19" t="s">
        <v>1355</v>
      </c>
      <c r="D1258" s="20">
        <v>45627</v>
      </c>
      <c r="E1258" s="21" t="s">
        <v>1361</v>
      </c>
      <c r="F1258" s="21" t="s">
        <v>630</v>
      </c>
      <c r="G1258" s="22">
        <v>277.90079999999966</v>
      </c>
      <c r="H1258" s="23">
        <v>574</v>
      </c>
      <c r="I1258" s="21" t="s">
        <v>749</v>
      </c>
      <c r="J1258" s="24">
        <v>0.75</v>
      </c>
      <c r="K1258" s="25" t="s">
        <v>751</v>
      </c>
    </row>
    <row r="1259" spans="2:11">
      <c r="B1259" s="35">
        <f t="shared" si="6"/>
        <v>1256</v>
      </c>
      <c r="C1259" s="19" t="s">
        <v>1356</v>
      </c>
      <c r="D1259" s="20">
        <v>45627</v>
      </c>
      <c r="E1259" s="21" t="s">
        <v>1361</v>
      </c>
      <c r="F1259" s="21" t="s">
        <v>630</v>
      </c>
      <c r="G1259" s="22">
        <v>72.655006269542397</v>
      </c>
      <c r="H1259" s="23">
        <v>315</v>
      </c>
      <c r="I1259" s="21" t="s">
        <v>465</v>
      </c>
      <c r="J1259" s="24">
        <v>1</v>
      </c>
      <c r="K1259" s="25" t="s">
        <v>751</v>
      </c>
    </row>
    <row r="1260" spans="2:11">
      <c r="B1260" s="35">
        <f t="shared" si="6"/>
        <v>1257</v>
      </c>
      <c r="C1260" s="19" t="s">
        <v>1357</v>
      </c>
      <c r="D1260" s="20">
        <v>45627</v>
      </c>
      <c r="E1260" s="21" t="s">
        <v>1361</v>
      </c>
      <c r="F1260" s="21" t="s">
        <v>632</v>
      </c>
      <c r="G1260" s="22">
        <v>116.096355</v>
      </c>
      <c r="H1260" s="23">
        <v>336</v>
      </c>
      <c r="I1260" s="21" t="s">
        <v>465</v>
      </c>
      <c r="J1260" s="24">
        <v>0.5</v>
      </c>
      <c r="K1260" s="25" t="s">
        <v>752</v>
      </c>
    </row>
    <row r="1261" spans="2:11">
      <c r="B1261" s="35">
        <f t="shared" si="6"/>
        <v>1258</v>
      </c>
      <c r="C1261" s="19" t="s">
        <v>1358</v>
      </c>
      <c r="D1261" s="20">
        <v>45627</v>
      </c>
      <c r="E1261" s="21" t="s">
        <v>1361</v>
      </c>
      <c r="F1261" s="21" t="s">
        <v>628</v>
      </c>
      <c r="G1261" s="22">
        <v>338.01498500000002</v>
      </c>
      <c r="H1261" s="23">
        <v>809</v>
      </c>
      <c r="I1261" s="21" t="s">
        <v>465</v>
      </c>
      <c r="J1261" s="24">
        <v>0.5</v>
      </c>
      <c r="K1261" s="25" t="s">
        <v>752</v>
      </c>
    </row>
    <row r="1262" spans="2:11">
      <c r="B1262" s="35">
        <f t="shared" si="6"/>
        <v>1259</v>
      </c>
      <c r="C1262" s="19" t="s">
        <v>1359</v>
      </c>
      <c r="D1262" s="20">
        <v>45627</v>
      </c>
      <c r="E1262" s="21" t="s">
        <v>1361</v>
      </c>
      <c r="F1262" s="21" t="s">
        <v>630</v>
      </c>
      <c r="G1262" s="22">
        <v>81.176709000000002</v>
      </c>
      <c r="H1262" s="23">
        <v>318</v>
      </c>
      <c r="I1262" s="21" t="s">
        <v>465</v>
      </c>
      <c r="J1262" s="24">
        <v>0.4</v>
      </c>
      <c r="K1262" s="25" t="s">
        <v>752</v>
      </c>
    </row>
    <row r="1263" spans="2:11">
      <c r="B1263" s="35">
        <f t="shared" si="6"/>
        <v>1260</v>
      </c>
      <c r="C1263" s="19" t="s">
        <v>1360</v>
      </c>
      <c r="D1263" s="20">
        <v>45627</v>
      </c>
      <c r="E1263" s="21" t="s">
        <v>1361</v>
      </c>
      <c r="F1263" s="21" t="s">
        <v>630</v>
      </c>
      <c r="G1263" s="22">
        <v>107.835694</v>
      </c>
      <c r="H1263" s="23">
        <v>417</v>
      </c>
      <c r="I1263" s="21" t="s">
        <v>465</v>
      </c>
      <c r="J1263" s="24">
        <v>0.4</v>
      </c>
      <c r="K1263" s="25" t="s">
        <v>752</v>
      </c>
    </row>
    <row r="1264" spans="2:11">
      <c r="B1264" s="35">
        <f t="shared" si="6"/>
        <v>1261</v>
      </c>
      <c r="C1264" s="19" t="s">
        <v>1362</v>
      </c>
      <c r="D1264" s="20">
        <v>45658</v>
      </c>
      <c r="E1264" s="21" t="s">
        <v>1380</v>
      </c>
      <c r="F1264" s="21" t="s">
        <v>630</v>
      </c>
      <c r="G1264" s="22">
        <v>245.28276468033002</v>
      </c>
      <c r="H1264" s="23">
        <v>790</v>
      </c>
      <c r="I1264" s="21" t="s">
        <v>465</v>
      </c>
      <c r="J1264" s="24">
        <v>0.75</v>
      </c>
      <c r="K1264" s="25" t="s">
        <v>751</v>
      </c>
    </row>
    <row r="1265" spans="2:11">
      <c r="B1265" s="35">
        <f t="shared" si="6"/>
        <v>1262</v>
      </c>
      <c r="C1265" s="19" t="s">
        <v>1363</v>
      </c>
      <c r="D1265" s="20">
        <v>45658</v>
      </c>
      <c r="E1265" s="21" t="s">
        <v>1380</v>
      </c>
      <c r="F1265" s="21" t="s">
        <v>632</v>
      </c>
      <c r="G1265" s="22">
        <v>81.979680000000016</v>
      </c>
      <c r="H1265" s="23">
        <v>252</v>
      </c>
      <c r="I1265" s="21" t="s">
        <v>465</v>
      </c>
      <c r="J1265" s="24">
        <v>0.5</v>
      </c>
      <c r="K1265" s="25" t="s">
        <v>752</v>
      </c>
    </row>
    <row r="1266" spans="2:11">
      <c r="B1266" s="35">
        <f t="shared" si="6"/>
        <v>1263</v>
      </c>
      <c r="C1266" s="19" t="s">
        <v>1364</v>
      </c>
      <c r="D1266" s="20">
        <v>45658</v>
      </c>
      <c r="E1266" s="21" t="s">
        <v>1380</v>
      </c>
      <c r="F1266" s="21" t="s">
        <v>628</v>
      </c>
      <c r="G1266" s="22">
        <v>126.955</v>
      </c>
      <c r="H1266" s="23">
        <v>498</v>
      </c>
      <c r="I1266" s="21" t="s">
        <v>465</v>
      </c>
      <c r="J1266" s="24">
        <v>0.4</v>
      </c>
      <c r="K1266" s="25" t="s">
        <v>752</v>
      </c>
    </row>
    <row r="1267" spans="2:11">
      <c r="B1267" s="35">
        <f t="shared" si="6"/>
        <v>1264</v>
      </c>
      <c r="C1267" s="19" t="s">
        <v>1365</v>
      </c>
      <c r="D1267" s="20">
        <v>45689</v>
      </c>
      <c r="E1267" s="21" t="s">
        <v>1380</v>
      </c>
      <c r="F1267" s="21" t="s">
        <v>629</v>
      </c>
      <c r="G1267" s="22">
        <v>271.70399046000006</v>
      </c>
      <c r="H1267" s="23">
        <v>336</v>
      </c>
      <c r="I1267" s="21" t="s">
        <v>749</v>
      </c>
      <c r="J1267" s="24">
        <v>1</v>
      </c>
      <c r="K1267" s="25" t="s">
        <v>751</v>
      </c>
    </row>
    <row r="1268" spans="2:11">
      <c r="B1268" s="35">
        <f t="shared" si="6"/>
        <v>1265</v>
      </c>
      <c r="C1268" s="19" t="s">
        <v>1366</v>
      </c>
      <c r="D1268" s="20">
        <v>45689</v>
      </c>
      <c r="E1268" s="21" t="s">
        <v>1380</v>
      </c>
      <c r="F1268" s="21" t="s">
        <v>630</v>
      </c>
      <c r="G1268" s="22">
        <v>183.5</v>
      </c>
      <c r="H1268" s="23">
        <v>532</v>
      </c>
      <c r="I1268" s="21" t="s">
        <v>749</v>
      </c>
      <c r="J1268" s="24">
        <v>1</v>
      </c>
      <c r="K1268" s="25" t="s">
        <v>751</v>
      </c>
    </row>
    <row r="1269" spans="2:11">
      <c r="B1269" s="35">
        <f t="shared" si="6"/>
        <v>1266</v>
      </c>
      <c r="C1269" s="19" t="s">
        <v>1367</v>
      </c>
      <c r="D1269" s="20">
        <v>45689</v>
      </c>
      <c r="E1269" s="21" t="s">
        <v>1380</v>
      </c>
      <c r="F1269" s="21" t="s">
        <v>630</v>
      </c>
      <c r="G1269" s="22">
        <v>1465.8</v>
      </c>
      <c r="H1269" s="23">
        <v>112</v>
      </c>
      <c r="I1269" s="21" t="s">
        <v>834</v>
      </c>
      <c r="J1269" s="24">
        <v>0.82399999999999995</v>
      </c>
      <c r="K1269" s="25" t="s">
        <v>751</v>
      </c>
    </row>
    <row r="1270" spans="2:11">
      <c r="B1270" s="35">
        <f t="shared" si="6"/>
        <v>1267</v>
      </c>
      <c r="C1270" s="19" t="s">
        <v>1368</v>
      </c>
      <c r="D1270" s="20">
        <v>45689</v>
      </c>
      <c r="E1270" s="21" t="s">
        <v>1380</v>
      </c>
      <c r="F1270" s="21" t="s">
        <v>630</v>
      </c>
      <c r="G1270" s="22">
        <v>200.210036767118</v>
      </c>
      <c r="H1270" s="23">
        <v>797</v>
      </c>
      <c r="I1270" s="21" t="s">
        <v>465</v>
      </c>
      <c r="J1270" s="24">
        <v>0.8</v>
      </c>
      <c r="K1270" s="25" t="s">
        <v>751</v>
      </c>
    </row>
    <row r="1271" spans="2:11">
      <c r="B1271" s="35">
        <f t="shared" si="6"/>
        <v>1268</v>
      </c>
      <c r="C1271" s="19" t="s">
        <v>1369</v>
      </c>
      <c r="D1271" s="20">
        <v>45689</v>
      </c>
      <c r="E1271" s="21" t="s">
        <v>1380</v>
      </c>
      <c r="F1271" s="21" t="s">
        <v>628</v>
      </c>
      <c r="G1271" s="22">
        <v>39.997264033839798</v>
      </c>
      <c r="H1271" s="23">
        <v>166</v>
      </c>
      <c r="I1271" s="21" t="s">
        <v>465</v>
      </c>
      <c r="J1271" s="24">
        <v>1</v>
      </c>
      <c r="K1271" s="25" t="s">
        <v>751</v>
      </c>
    </row>
    <row r="1272" spans="2:11">
      <c r="B1272" s="35">
        <f t="shared" si="6"/>
        <v>1269</v>
      </c>
      <c r="C1272" s="19" t="s">
        <v>1370</v>
      </c>
      <c r="D1272" s="20">
        <v>45689</v>
      </c>
      <c r="E1272" s="21" t="s">
        <v>1380</v>
      </c>
      <c r="F1272" s="21" t="s">
        <v>628</v>
      </c>
      <c r="G1272" s="22">
        <v>63.926463184699308</v>
      </c>
      <c r="H1272" s="23">
        <v>249</v>
      </c>
      <c r="I1272" s="21" t="s">
        <v>465</v>
      </c>
      <c r="J1272" s="24">
        <v>0.4</v>
      </c>
      <c r="K1272" s="25" t="s">
        <v>752</v>
      </c>
    </row>
    <row r="1273" spans="2:11">
      <c r="B1273" s="35">
        <f t="shared" si="6"/>
        <v>1270</v>
      </c>
      <c r="C1273" s="19" t="s">
        <v>1371</v>
      </c>
      <c r="D1273" s="20">
        <v>45689</v>
      </c>
      <c r="E1273" s="21" t="s">
        <v>1380</v>
      </c>
      <c r="F1273" s="21" t="s">
        <v>628</v>
      </c>
      <c r="G1273" s="22">
        <v>637.55645559654215</v>
      </c>
      <c r="H1273" s="23">
        <v>142</v>
      </c>
      <c r="I1273" s="21" t="s">
        <v>834</v>
      </c>
      <c r="J1273" s="24">
        <v>1</v>
      </c>
      <c r="K1273" s="25" t="s">
        <v>751</v>
      </c>
    </row>
    <row r="1274" spans="2:11">
      <c r="B1274" s="35">
        <f t="shared" si="6"/>
        <v>1271</v>
      </c>
      <c r="C1274" s="19" t="s">
        <v>1372</v>
      </c>
      <c r="D1274" s="20">
        <v>45689</v>
      </c>
      <c r="E1274" s="21" t="s">
        <v>1380</v>
      </c>
      <c r="F1274" s="21" t="s">
        <v>628</v>
      </c>
      <c r="G1274" s="22">
        <v>78.25286286729559</v>
      </c>
      <c r="H1274" s="23">
        <v>28</v>
      </c>
      <c r="I1274" s="21" t="s">
        <v>834</v>
      </c>
      <c r="J1274" s="24">
        <v>1</v>
      </c>
      <c r="K1274" s="25" t="s">
        <v>751</v>
      </c>
    </row>
    <row r="1275" spans="2:11">
      <c r="B1275" s="35">
        <f t="shared" si="6"/>
        <v>1272</v>
      </c>
      <c r="C1275" s="19" t="s">
        <v>1373</v>
      </c>
      <c r="D1275" s="20">
        <v>45689</v>
      </c>
      <c r="E1275" s="21" t="s">
        <v>1380</v>
      </c>
      <c r="F1275" s="21" t="s">
        <v>630</v>
      </c>
      <c r="G1275" s="22">
        <v>471.30504228000001</v>
      </c>
      <c r="H1275" s="23">
        <v>299</v>
      </c>
      <c r="I1275" s="21" t="s">
        <v>834</v>
      </c>
      <c r="J1275" s="24">
        <v>7.4999999999999997E-2</v>
      </c>
      <c r="K1275" s="25" t="s">
        <v>752</v>
      </c>
    </row>
    <row r="1276" spans="2:11">
      <c r="B1276" s="35">
        <f t="shared" si="6"/>
        <v>1273</v>
      </c>
      <c r="C1276" s="19" t="s">
        <v>1374</v>
      </c>
      <c r="D1276" s="20">
        <v>45689</v>
      </c>
      <c r="E1276" s="21" t="s">
        <v>1380</v>
      </c>
      <c r="F1276" s="21" t="s">
        <v>630</v>
      </c>
      <c r="G1276" s="22">
        <v>125.3</v>
      </c>
      <c r="H1276" s="23">
        <v>278</v>
      </c>
      <c r="I1276" s="21" t="s">
        <v>834</v>
      </c>
      <c r="J1276" s="24">
        <v>0.65</v>
      </c>
      <c r="K1276" s="25" t="s">
        <v>751</v>
      </c>
    </row>
    <row r="1277" spans="2:11">
      <c r="B1277" s="35">
        <f t="shared" si="6"/>
        <v>1274</v>
      </c>
      <c r="C1277" s="19" t="s">
        <v>1375</v>
      </c>
      <c r="D1277" s="20">
        <v>45689</v>
      </c>
      <c r="E1277" s="21" t="s">
        <v>1380</v>
      </c>
      <c r="F1277" s="21" t="s">
        <v>630</v>
      </c>
      <c r="G1277" s="22">
        <v>189.9</v>
      </c>
      <c r="H1277" s="23">
        <v>313</v>
      </c>
      <c r="I1277" s="21" t="s">
        <v>834</v>
      </c>
      <c r="J1277" s="24">
        <v>0.7</v>
      </c>
      <c r="K1277" s="25" t="s">
        <v>751</v>
      </c>
    </row>
    <row r="1278" spans="2:11">
      <c r="B1278" s="35">
        <f t="shared" si="6"/>
        <v>1275</v>
      </c>
      <c r="C1278" s="19" t="s">
        <v>1376</v>
      </c>
      <c r="D1278" s="20">
        <v>45689</v>
      </c>
      <c r="E1278" s="21" t="s">
        <v>1380</v>
      </c>
      <c r="F1278" s="21" t="s">
        <v>630</v>
      </c>
      <c r="G1278" s="22">
        <v>126.05997877174309</v>
      </c>
      <c r="H1278" s="23">
        <v>532</v>
      </c>
      <c r="I1278" s="21" t="s">
        <v>465</v>
      </c>
      <c r="J1278" s="24">
        <v>1</v>
      </c>
      <c r="K1278" s="25" t="s">
        <v>751</v>
      </c>
    </row>
    <row r="1279" spans="2:11">
      <c r="B1279" s="35">
        <f t="shared" si="6"/>
        <v>1276</v>
      </c>
      <c r="C1279" s="19" t="s">
        <v>1377</v>
      </c>
      <c r="D1279" s="20">
        <v>45717</v>
      </c>
      <c r="E1279" s="21" t="s">
        <v>1380</v>
      </c>
      <c r="F1279" s="21" t="s">
        <v>630</v>
      </c>
      <c r="G1279" s="22">
        <v>164.745892</v>
      </c>
      <c r="H1279" s="23">
        <v>230</v>
      </c>
      <c r="I1279" s="21" t="s">
        <v>749</v>
      </c>
      <c r="J1279" s="24">
        <v>0.75</v>
      </c>
      <c r="K1279" s="25" t="s">
        <v>751</v>
      </c>
    </row>
    <row r="1280" spans="2:11">
      <c r="B1280" s="35">
        <f t="shared" si="6"/>
        <v>1277</v>
      </c>
      <c r="C1280" s="19" t="s">
        <v>1378</v>
      </c>
      <c r="D1280" s="20">
        <v>45717</v>
      </c>
      <c r="E1280" s="21" t="s">
        <v>1380</v>
      </c>
      <c r="F1280" s="21" t="s">
        <v>630</v>
      </c>
      <c r="G1280" s="22">
        <v>163.83949999999999</v>
      </c>
      <c r="H1280" s="23">
        <v>602</v>
      </c>
      <c r="I1280" s="21" t="s">
        <v>465</v>
      </c>
      <c r="J1280" s="24">
        <v>0.8</v>
      </c>
      <c r="K1280" s="25" t="s">
        <v>751</v>
      </c>
    </row>
    <row r="1281" spans="2:11">
      <c r="B1281" s="35">
        <f t="shared" si="6"/>
        <v>1278</v>
      </c>
      <c r="C1281" s="19" t="s">
        <v>1379</v>
      </c>
      <c r="D1281" s="20">
        <v>45717</v>
      </c>
      <c r="E1281" s="21" t="s">
        <v>1380</v>
      </c>
      <c r="F1281" s="21" t="s">
        <v>630</v>
      </c>
      <c r="G1281" s="22">
        <v>225.95097280000002</v>
      </c>
      <c r="H1281" s="23">
        <v>125</v>
      </c>
      <c r="I1281" s="21" t="s">
        <v>834</v>
      </c>
      <c r="J1281" s="24">
        <v>0.5</v>
      </c>
      <c r="K1281" s="25" t="s">
        <v>752</v>
      </c>
    </row>
    <row r="1282" spans="2:11">
      <c r="B1282" s="35">
        <f t="shared" si="6"/>
        <v>1279</v>
      </c>
      <c r="C1282" s="19" t="s">
        <v>1381</v>
      </c>
      <c r="D1282" s="20">
        <v>45748</v>
      </c>
      <c r="E1282" s="21" t="s">
        <v>1398</v>
      </c>
      <c r="F1282" s="21" t="s">
        <v>630</v>
      </c>
      <c r="G1282" s="22">
        <v>158.76</v>
      </c>
      <c r="H1282" s="23">
        <v>205</v>
      </c>
      <c r="I1282" s="21" t="s">
        <v>749</v>
      </c>
      <c r="J1282" s="24">
        <v>1</v>
      </c>
      <c r="K1282" s="25" t="s">
        <v>751</v>
      </c>
    </row>
    <row r="1283" spans="2:11">
      <c r="B1283" s="35">
        <f t="shared" si="6"/>
        <v>1280</v>
      </c>
      <c r="C1283" s="19" t="s">
        <v>1382</v>
      </c>
      <c r="D1283" s="20">
        <v>45748</v>
      </c>
      <c r="E1283" s="21" t="s">
        <v>1398</v>
      </c>
      <c r="F1283" s="21" t="s">
        <v>630</v>
      </c>
      <c r="G1283" s="22">
        <v>146.16399504557401</v>
      </c>
      <c r="H1283" s="23">
        <v>579</v>
      </c>
      <c r="I1283" s="21" t="s">
        <v>465</v>
      </c>
      <c r="J1283" s="24">
        <v>1</v>
      </c>
      <c r="K1283" s="25" t="s">
        <v>751</v>
      </c>
    </row>
    <row r="1284" spans="2:11">
      <c r="B1284" s="35">
        <f t="shared" si="6"/>
        <v>1281</v>
      </c>
      <c r="C1284" s="19" t="s">
        <v>1383</v>
      </c>
      <c r="D1284" s="20">
        <v>45748</v>
      </c>
      <c r="E1284" s="21" t="s">
        <v>1398</v>
      </c>
      <c r="F1284" s="21" t="s">
        <v>629</v>
      </c>
      <c r="G1284" s="22">
        <v>308.17416069324503</v>
      </c>
      <c r="H1284" s="23">
        <v>263</v>
      </c>
      <c r="I1284" s="21" t="s">
        <v>749</v>
      </c>
      <c r="J1284" s="24">
        <v>0.125</v>
      </c>
      <c r="K1284" s="25" t="s">
        <v>752</v>
      </c>
    </row>
    <row r="1285" spans="2:11">
      <c r="B1285" s="35">
        <f t="shared" si="6"/>
        <v>1282</v>
      </c>
      <c r="C1285" s="19" t="s">
        <v>1384</v>
      </c>
      <c r="D1285" s="20">
        <v>45778</v>
      </c>
      <c r="E1285" s="21" t="s">
        <v>1398</v>
      </c>
      <c r="F1285" s="21" t="s">
        <v>34</v>
      </c>
      <c r="G1285" s="22">
        <v>236.2</v>
      </c>
      <c r="H1285" s="23">
        <v>281</v>
      </c>
      <c r="I1285" s="21" t="s">
        <v>834</v>
      </c>
      <c r="J1285" s="24">
        <v>0.8</v>
      </c>
      <c r="K1285" s="25" t="s">
        <v>751</v>
      </c>
    </row>
    <row r="1286" spans="2:11">
      <c r="B1286" s="35">
        <f t="shared" si="6"/>
        <v>1283</v>
      </c>
      <c r="C1286" s="19" t="s">
        <v>1385</v>
      </c>
      <c r="D1286" s="20">
        <v>45778</v>
      </c>
      <c r="E1286" s="21" t="s">
        <v>1398</v>
      </c>
      <c r="F1286" s="21" t="s">
        <v>630</v>
      </c>
      <c r="G1286" s="22">
        <v>172.79997658580001</v>
      </c>
      <c r="H1286" s="23">
        <v>607</v>
      </c>
      <c r="I1286" s="21" t="s">
        <v>749</v>
      </c>
      <c r="J1286" s="24">
        <v>0.75</v>
      </c>
      <c r="K1286" s="25" t="s">
        <v>751</v>
      </c>
    </row>
    <row r="1287" spans="2:11">
      <c r="B1287" s="35">
        <f t="shared" si="6"/>
        <v>1284</v>
      </c>
      <c r="C1287" s="19" t="s">
        <v>1386</v>
      </c>
      <c r="D1287" s="20">
        <v>45778</v>
      </c>
      <c r="E1287" s="21" t="s">
        <v>1398</v>
      </c>
      <c r="F1287" s="21" t="s">
        <v>632</v>
      </c>
      <c r="G1287" s="22">
        <v>115.36846139106694</v>
      </c>
      <c r="H1287" s="23">
        <v>80</v>
      </c>
      <c r="I1287" s="21" t="s">
        <v>834</v>
      </c>
      <c r="J1287" s="24">
        <v>0.5</v>
      </c>
      <c r="K1287" s="25" t="s">
        <v>752</v>
      </c>
    </row>
    <row r="1288" spans="2:11">
      <c r="B1288" s="35">
        <f t="shared" si="6"/>
        <v>1285</v>
      </c>
      <c r="C1288" s="19" t="s">
        <v>1387</v>
      </c>
      <c r="D1288" s="20">
        <v>45778</v>
      </c>
      <c r="E1288" s="21" t="s">
        <v>1398</v>
      </c>
      <c r="F1288" s="21" t="s">
        <v>630</v>
      </c>
      <c r="G1288" s="22">
        <v>222.72493046404003</v>
      </c>
      <c r="H1288" s="23">
        <v>799</v>
      </c>
      <c r="I1288" s="21" t="s">
        <v>465</v>
      </c>
      <c r="J1288" s="24">
        <v>1</v>
      </c>
      <c r="K1288" s="25" t="s">
        <v>751</v>
      </c>
    </row>
    <row r="1289" spans="2:11">
      <c r="B1289" s="35">
        <f t="shared" si="6"/>
        <v>1286</v>
      </c>
      <c r="C1289" s="19" t="s">
        <v>1388</v>
      </c>
      <c r="D1289" s="20">
        <v>45778</v>
      </c>
      <c r="E1289" s="21" t="s">
        <v>1398</v>
      </c>
      <c r="F1289" s="21" t="s">
        <v>628</v>
      </c>
      <c r="G1289" s="22">
        <v>69.130595002079573</v>
      </c>
      <c r="H1289" s="23">
        <v>284</v>
      </c>
      <c r="I1289" s="21" t="s">
        <v>465</v>
      </c>
      <c r="J1289" s="24">
        <v>1</v>
      </c>
      <c r="K1289" s="25" t="s">
        <v>751</v>
      </c>
    </row>
    <row r="1290" spans="2:11">
      <c r="B1290" s="35">
        <f t="shared" si="6"/>
        <v>1287</v>
      </c>
      <c r="C1290" s="19" t="s">
        <v>1389</v>
      </c>
      <c r="D1290" s="20">
        <v>45778</v>
      </c>
      <c r="E1290" s="21" t="s">
        <v>1398</v>
      </c>
      <c r="F1290" s="21" t="s">
        <v>628</v>
      </c>
      <c r="G1290" s="22">
        <v>396.72480000000002</v>
      </c>
      <c r="H1290" s="23">
        <v>952</v>
      </c>
      <c r="I1290" s="21" t="s">
        <v>465</v>
      </c>
      <c r="J1290" s="24">
        <v>0.2</v>
      </c>
      <c r="K1290" s="25" t="s">
        <v>752</v>
      </c>
    </row>
    <row r="1291" spans="2:11">
      <c r="B1291" s="35">
        <f t="shared" si="6"/>
        <v>1288</v>
      </c>
      <c r="C1291" s="19" t="s">
        <v>1390</v>
      </c>
      <c r="D1291" s="20">
        <v>45778</v>
      </c>
      <c r="E1291" s="21" t="s">
        <v>1398</v>
      </c>
      <c r="F1291" s="21" t="s">
        <v>630</v>
      </c>
      <c r="G1291" s="22">
        <v>197.84993900000001</v>
      </c>
      <c r="H1291" s="23">
        <v>782</v>
      </c>
      <c r="I1291" s="21" t="s">
        <v>465</v>
      </c>
      <c r="J1291" s="24">
        <v>0.4</v>
      </c>
      <c r="K1291" s="25" t="s">
        <v>752</v>
      </c>
    </row>
    <row r="1292" spans="2:11">
      <c r="B1292" s="35">
        <f t="shared" si="6"/>
        <v>1289</v>
      </c>
      <c r="C1292" s="19" t="s">
        <v>1391</v>
      </c>
      <c r="D1292" s="20">
        <v>45778</v>
      </c>
      <c r="E1292" s="21" t="s">
        <v>1398</v>
      </c>
      <c r="F1292" s="21" t="s">
        <v>630</v>
      </c>
      <c r="G1292" s="22">
        <v>415.76062530889169</v>
      </c>
      <c r="H1292" s="23">
        <v>253</v>
      </c>
      <c r="I1292" s="21" t="s">
        <v>834</v>
      </c>
      <c r="J1292" s="24">
        <v>1</v>
      </c>
      <c r="K1292" s="25" t="s">
        <v>751</v>
      </c>
    </row>
    <row r="1293" spans="2:11">
      <c r="B1293" s="35">
        <f t="shared" si="6"/>
        <v>1290</v>
      </c>
      <c r="C1293" s="19" t="s">
        <v>1392</v>
      </c>
      <c r="D1293" s="20">
        <v>45778</v>
      </c>
      <c r="E1293" s="21" t="s">
        <v>1398</v>
      </c>
      <c r="F1293" s="21" t="s">
        <v>630</v>
      </c>
      <c r="G1293" s="22">
        <v>557.29999999999995</v>
      </c>
      <c r="H1293" s="23">
        <v>199</v>
      </c>
      <c r="I1293" s="21" t="s">
        <v>834</v>
      </c>
      <c r="J1293" s="24">
        <v>0.75</v>
      </c>
      <c r="K1293" s="25" t="s">
        <v>751</v>
      </c>
    </row>
    <row r="1294" spans="2:11">
      <c r="B1294" s="35">
        <f t="shared" si="6"/>
        <v>1291</v>
      </c>
      <c r="C1294" s="19" t="s">
        <v>1393</v>
      </c>
      <c r="D1294" s="20">
        <v>45809</v>
      </c>
      <c r="E1294" s="21" t="s">
        <v>1398</v>
      </c>
      <c r="F1294" s="21" t="s">
        <v>630</v>
      </c>
      <c r="G1294" s="22">
        <v>381.2</v>
      </c>
      <c r="H1294" s="23">
        <v>152</v>
      </c>
      <c r="I1294" s="21" t="s">
        <v>834</v>
      </c>
      <c r="J1294" s="24">
        <v>0.75</v>
      </c>
      <c r="K1294" s="25" t="s">
        <v>751</v>
      </c>
    </row>
    <row r="1295" spans="2:11">
      <c r="B1295" s="35">
        <f t="shared" si="6"/>
        <v>1292</v>
      </c>
      <c r="C1295" s="19" t="s">
        <v>1394</v>
      </c>
      <c r="D1295" s="20">
        <v>45809</v>
      </c>
      <c r="E1295" s="21" t="s">
        <v>1398</v>
      </c>
      <c r="F1295" s="21" t="s">
        <v>630</v>
      </c>
      <c r="G1295" s="22">
        <v>282.7</v>
      </c>
      <c r="H1295" s="23">
        <v>210</v>
      </c>
      <c r="I1295" s="21" t="s">
        <v>749</v>
      </c>
      <c r="J1295" s="24">
        <v>1</v>
      </c>
      <c r="K1295" s="25" t="s">
        <v>751</v>
      </c>
    </row>
    <row r="1296" spans="2:11">
      <c r="B1296" s="35">
        <f t="shared" si="6"/>
        <v>1293</v>
      </c>
      <c r="C1296" s="19" t="s">
        <v>1395</v>
      </c>
      <c r="D1296" s="20">
        <v>45809</v>
      </c>
      <c r="E1296" s="21" t="s">
        <v>1398</v>
      </c>
      <c r="F1296" s="21" t="s">
        <v>630</v>
      </c>
      <c r="G1296" s="22">
        <v>204.9</v>
      </c>
      <c r="H1296" s="23">
        <v>736</v>
      </c>
      <c r="I1296" s="21" t="s">
        <v>465</v>
      </c>
      <c r="J1296" s="24">
        <v>1</v>
      </c>
      <c r="K1296" s="25" t="s">
        <v>751</v>
      </c>
    </row>
    <row r="1297" spans="2:11">
      <c r="B1297" s="35">
        <f t="shared" si="6"/>
        <v>1294</v>
      </c>
      <c r="C1297" s="19" t="s">
        <v>1396</v>
      </c>
      <c r="D1297" s="20">
        <v>45809</v>
      </c>
      <c r="E1297" s="21" t="s">
        <v>1398</v>
      </c>
      <c r="F1297" s="21" t="s">
        <v>629</v>
      </c>
      <c r="G1297" s="22">
        <v>181.4</v>
      </c>
      <c r="H1297" s="23">
        <v>225</v>
      </c>
      <c r="I1297" s="21" t="s">
        <v>749</v>
      </c>
      <c r="J1297" s="24">
        <v>1</v>
      </c>
      <c r="K1297" s="25" t="s">
        <v>751</v>
      </c>
    </row>
    <row r="1298" spans="2:11">
      <c r="B1298" s="35">
        <f t="shared" si="6"/>
        <v>1295</v>
      </c>
      <c r="C1298" s="19" t="s">
        <v>1397</v>
      </c>
      <c r="D1298" s="20">
        <v>45809</v>
      </c>
      <c r="E1298" s="21" t="s">
        <v>1398</v>
      </c>
      <c r="F1298" s="21" t="s">
        <v>632</v>
      </c>
      <c r="G1298" s="22">
        <v>78.599999999999994</v>
      </c>
      <c r="H1298" s="23">
        <v>240</v>
      </c>
      <c r="I1298" s="21" t="s">
        <v>465</v>
      </c>
      <c r="J1298" s="24">
        <v>0.5</v>
      </c>
      <c r="K1298" s="25" t="s">
        <v>752</v>
      </c>
    </row>
    <row r="1299" spans="2:11">
      <c r="B1299" s="35">
        <f t="shared" si="6"/>
        <v>1296</v>
      </c>
      <c r="C1299" s="19" t="s">
        <v>1399</v>
      </c>
      <c r="D1299" s="20">
        <v>45839</v>
      </c>
      <c r="E1299" s="21" t="s">
        <v>1417</v>
      </c>
      <c r="F1299" s="21" t="s">
        <v>630</v>
      </c>
      <c r="G1299" s="22">
        <v>1306.7</v>
      </c>
      <c r="H1299" s="23">
        <v>98</v>
      </c>
      <c r="I1299" s="21" t="s">
        <v>834</v>
      </c>
      <c r="J1299" s="24">
        <v>0.5</v>
      </c>
      <c r="K1299" s="25" t="s">
        <v>751</v>
      </c>
    </row>
    <row r="1300" spans="2:11">
      <c r="B1300" s="35">
        <f t="shared" si="6"/>
        <v>1297</v>
      </c>
      <c r="C1300" s="19" t="s">
        <v>1400</v>
      </c>
      <c r="D1300" s="20">
        <v>45839</v>
      </c>
      <c r="E1300" s="21" t="s">
        <v>1417</v>
      </c>
      <c r="F1300" s="21" t="s">
        <v>628</v>
      </c>
      <c r="G1300" s="22">
        <v>341.01474211999999</v>
      </c>
      <c r="H1300" s="23">
        <v>1018</v>
      </c>
      <c r="I1300" s="21" t="s">
        <v>465</v>
      </c>
      <c r="J1300" s="24">
        <v>0.2</v>
      </c>
      <c r="K1300" s="25" t="s">
        <v>752</v>
      </c>
    </row>
    <row r="1301" spans="2:11">
      <c r="B1301" s="35">
        <f t="shared" si="6"/>
        <v>1298</v>
      </c>
      <c r="C1301" s="19" t="s">
        <v>1401</v>
      </c>
      <c r="D1301" s="20">
        <v>45870</v>
      </c>
      <c r="E1301" s="21" t="s">
        <v>1417</v>
      </c>
      <c r="F1301" s="21" t="s">
        <v>628</v>
      </c>
      <c r="G1301" s="22">
        <v>52.224416053936196</v>
      </c>
      <c r="H1301" s="23">
        <v>213</v>
      </c>
      <c r="I1301" s="21" t="s">
        <v>465</v>
      </c>
      <c r="J1301" s="24">
        <v>1</v>
      </c>
      <c r="K1301" s="25" t="s">
        <v>751</v>
      </c>
    </row>
    <row r="1302" spans="2:11">
      <c r="B1302" s="35">
        <f t="shared" si="6"/>
        <v>1299</v>
      </c>
      <c r="C1302" s="19" t="s">
        <v>1402</v>
      </c>
      <c r="D1302" s="20">
        <v>45870</v>
      </c>
      <c r="E1302" s="21" t="s">
        <v>1417</v>
      </c>
      <c r="F1302" s="21" t="s">
        <v>628</v>
      </c>
      <c r="G1302" s="22">
        <v>846.8</v>
      </c>
      <c r="H1302" s="23">
        <v>542</v>
      </c>
      <c r="I1302" s="21" t="s">
        <v>834</v>
      </c>
      <c r="J1302" s="24">
        <v>0.7</v>
      </c>
      <c r="K1302" s="25" t="s">
        <v>751</v>
      </c>
    </row>
    <row r="1303" spans="2:11">
      <c r="B1303" s="35">
        <f t="shared" si="6"/>
        <v>1300</v>
      </c>
      <c r="C1303" s="19" t="s">
        <v>1403</v>
      </c>
      <c r="D1303" s="20">
        <v>45870</v>
      </c>
      <c r="E1303" s="21" t="s">
        <v>1417</v>
      </c>
      <c r="F1303" s="21" t="s">
        <v>630</v>
      </c>
      <c r="G1303" s="22">
        <v>348.12559944999998</v>
      </c>
      <c r="H1303" s="23">
        <v>46</v>
      </c>
      <c r="I1303" s="21" t="s">
        <v>834</v>
      </c>
      <c r="J1303" s="24">
        <v>1</v>
      </c>
      <c r="K1303" s="25" t="s">
        <v>751</v>
      </c>
    </row>
    <row r="1304" spans="2:11">
      <c r="B1304" s="35">
        <f t="shared" si="6"/>
        <v>1301</v>
      </c>
      <c r="C1304" s="19" t="s">
        <v>1404</v>
      </c>
      <c r="D1304" s="20">
        <v>45870</v>
      </c>
      <c r="E1304" s="21" t="s">
        <v>1417</v>
      </c>
      <c r="F1304" s="21" t="s">
        <v>630</v>
      </c>
      <c r="G1304" s="22">
        <v>188.505</v>
      </c>
      <c r="H1304" s="23">
        <v>655</v>
      </c>
      <c r="I1304" s="21" t="s">
        <v>465</v>
      </c>
      <c r="J1304" s="24">
        <v>0.75</v>
      </c>
      <c r="K1304" s="25" t="s">
        <v>751</v>
      </c>
    </row>
    <row r="1305" spans="2:11">
      <c r="B1305" s="35">
        <f t="shared" si="6"/>
        <v>1302</v>
      </c>
      <c r="C1305" s="19" t="s">
        <v>1405</v>
      </c>
      <c r="D1305" s="20">
        <v>45870</v>
      </c>
      <c r="E1305" s="21" t="s">
        <v>1417</v>
      </c>
      <c r="F1305" s="21" t="s">
        <v>629</v>
      </c>
      <c r="G1305" s="22">
        <v>136.63090088942502</v>
      </c>
      <c r="H1305" s="23">
        <v>51</v>
      </c>
      <c r="I1305" s="21" t="s">
        <v>834</v>
      </c>
      <c r="J1305" s="24">
        <v>1</v>
      </c>
      <c r="K1305" s="25" t="s">
        <v>751</v>
      </c>
    </row>
    <row r="1306" spans="2:11">
      <c r="B1306" s="35">
        <f t="shared" si="6"/>
        <v>1303</v>
      </c>
      <c r="C1306" s="19" t="s">
        <v>1406</v>
      </c>
      <c r="D1306" s="20">
        <v>45870</v>
      </c>
      <c r="E1306" s="21" t="s">
        <v>1417</v>
      </c>
      <c r="F1306" s="21" t="s">
        <v>630</v>
      </c>
      <c r="G1306" s="22">
        <v>92.432428983399802</v>
      </c>
      <c r="H1306" s="23">
        <v>234</v>
      </c>
      <c r="I1306" s="21" t="s">
        <v>834</v>
      </c>
      <c r="J1306" s="24">
        <v>0.75</v>
      </c>
      <c r="K1306" s="25" t="s">
        <v>751</v>
      </c>
    </row>
    <row r="1307" spans="2:11">
      <c r="B1307" s="35">
        <f t="shared" si="6"/>
        <v>1304</v>
      </c>
      <c r="C1307" s="19" t="s">
        <v>1407</v>
      </c>
      <c r="D1307" s="20">
        <v>45870</v>
      </c>
      <c r="E1307" s="21" t="s">
        <v>1417</v>
      </c>
      <c r="F1307" s="21" t="s">
        <v>630</v>
      </c>
      <c r="G1307" s="22">
        <v>214.59496889795199</v>
      </c>
      <c r="H1307" s="23">
        <v>761</v>
      </c>
      <c r="I1307" s="21" t="s">
        <v>465</v>
      </c>
      <c r="J1307" s="24">
        <v>1</v>
      </c>
      <c r="K1307" s="25" t="s">
        <v>751</v>
      </c>
    </row>
    <row r="1308" spans="2:11">
      <c r="B1308" s="35">
        <f t="shared" si="6"/>
        <v>1305</v>
      </c>
      <c r="C1308" s="19" t="s">
        <v>1408</v>
      </c>
      <c r="D1308" s="20">
        <v>45901</v>
      </c>
      <c r="E1308" s="21" t="s">
        <v>1417</v>
      </c>
      <c r="F1308" s="21" t="s">
        <v>630</v>
      </c>
      <c r="G1308" s="22">
        <v>415.9</v>
      </c>
      <c r="H1308" s="23">
        <v>92</v>
      </c>
      <c r="I1308" s="21" t="s">
        <v>834</v>
      </c>
      <c r="J1308" s="24">
        <v>0.9</v>
      </c>
      <c r="K1308" s="25" t="s">
        <v>751</v>
      </c>
    </row>
    <row r="1309" spans="2:11">
      <c r="B1309" s="35">
        <f t="shared" si="6"/>
        <v>1306</v>
      </c>
      <c r="C1309" s="19" t="s">
        <v>1409</v>
      </c>
      <c r="D1309" s="20">
        <v>45901</v>
      </c>
      <c r="E1309" s="21" t="s">
        <v>1417</v>
      </c>
      <c r="F1309" s="21" t="s">
        <v>630</v>
      </c>
      <c r="G1309" s="22">
        <v>200.47900000000001</v>
      </c>
      <c r="H1309" s="23">
        <v>102</v>
      </c>
      <c r="I1309" s="21" t="s">
        <v>749</v>
      </c>
      <c r="J1309" s="24">
        <v>1</v>
      </c>
      <c r="K1309" s="25" t="s">
        <v>751</v>
      </c>
    </row>
    <row r="1310" spans="2:11">
      <c r="B1310" s="35">
        <f t="shared" si="6"/>
        <v>1307</v>
      </c>
      <c r="C1310" s="19" t="s">
        <v>1410</v>
      </c>
      <c r="D1310" s="20">
        <v>45901</v>
      </c>
      <c r="E1310" s="21" t="s">
        <v>1417</v>
      </c>
      <c r="F1310" s="21" t="s">
        <v>630</v>
      </c>
      <c r="G1310" s="22">
        <v>324.22998707707598</v>
      </c>
      <c r="H1310" s="23">
        <v>1252</v>
      </c>
      <c r="I1310" s="21" t="s">
        <v>465</v>
      </c>
      <c r="J1310" s="24">
        <v>1</v>
      </c>
      <c r="K1310" s="25" t="s">
        <v>751</v>
      </c>
    </row>
    <row r="1311" spans="2:11">
      <c r="B1311" s="35">
        <f t="shared" si="6"/>
        <v>1308</v>
      </c>
      <c r="C1311" s="19" t="s">
        <v>1411</v>
      </c>
      <c r="D1311" s="20">
        <v>45901</v>
      </c>
      <c r="E1311" s="21" t="s">
        <v>1417</v>
      </c>
      <c r="F1311" s="21" t="s">
        <v>34</v>
      </c>
      <c r="G1311" s="22">
        <v>120.4</v>
      </c>
      <c r="H1311" s="23">
        <v>324</v>
      </c>
      <c r="I1311" s="21" t="s">
        <v>834</v>
      </c>
      <c r="J1311" s="24">
        <v>0.8</v>
      </c>
      <c r="K1311" s="25" t="s">
        <v>751</v>
      </c>
    </row>
    <row r="1312" spans="2:11">
      <c r="B1312" s="35">
        <f t="shared" si="6"/>
        <v>1309</v>
      </c>
      <c r="C1312" s="19" t="s">
        <v>1412</v>
      </c>
      <c r="D1312" s="20">
        <v>45901</v>
      </c>
      <c r="E1312" s="21" t="s">
        <v>1417</v>
      </c>
      <c r="F1312" s="21" t="s">
        <v>628</v>
      </c>
      <c r="G1312" s="22">
        <v>74.082599999999999</v>
      </c>
      <c r="H1312" s="23">
        <v>254</v>
      </c>
      <c r="I1312" s="21" t="s">
        <v>465</v>
      </c>
      <c r="J1312" s="24">
        <v>0.4</v>
      </c>
      <c r="K1312" s="25" t="s">
        <v>752</v>
      </c>
    </row>
    <row r="1313" spans="2:11">
      <c r="B1313" s="35">
        <f t="shared" si="6"/>
        <v>1310</v>
      </c>
      <c r="C1313" s="19" t="s">
        <v>1413</v>
      </c>
      <c r="D1313" s="20">
        <v>45901</v>
      </c>
      <c r="E1313" s="21" t="s">
        <v>1417</v>
      </c>
      <c r="F1313" s="21" t="s">
        <v>630</v>
      </c>
      <c r="G1313" s="22">
        <v>111.09</v>
      </c>
      <c r="H1313" s="23">
        <v>414</v>
      </c>
      <c r="I1313" s="21" t="s">
        <v>465</v>
      </c>
      <c r="J1313" s="24">
        <v>0.4</v>
      </c>
      <c r="K1313" s="25" t="s">
        <v>752</v>
      </c>
    </row>
    <row r="1314" spans="2:11">
      <c r="B1314" s="35">
        <f t="shared" si="6"/>
        <v>1311</v>
      </c>
      <c r="C1314" s="19" t="s">
        <v>1414</v>
      </c>
      <c r="D1314" s="20">
        <v>45901</v>
      </c>
      <c r="E1314" s="21" t="s">
        <v>1417</v>
      </c>
      <c r="F1314" s="21" t="s">
        <v>632</v>
      </c>
      <c r="G1314" s="22">
        <v>122.448433930208</v>
      </c>
      <c r="H1314" s="23">
        <v>253</v>
      </c>
      <c r="I1314" s="21" t="s">
        <v>749</v>
      </c>
      <c r="J1314" s="24">
        <v>0.5</v>
      </c>
      <c r="K1314" s="25" t="s">
        <v>752</v>
      </c>
    </row>
    <row r="1315" spans="2:11">
      <c r="B1315" s="35">
        <f t="shared" si="6"/>
        <v>1312</v>
      </c>
      <c r="C1315" s="19" t="s">
        <v>1415</v>
      </c>
      <c r="D1315" s="20">
        <v>45901</v>
      </c>
      <c r="E1315" s="21" t="s">
        <v>1417</v>
      </c>
      <c r="F1315" s="21" t="s">
        <v>632</v>
      </c>
      <c r="G1315" s="22">
        <v>91.342246995131305</v>
      </c>
      <c r="H1315" s="23">
        <v>283</v>
      </c>
      <c r="I1315" s="21" t="s">
        <v>465</v>
      </c>
      <c r="J1315" s="24">
        <v>0.5</v>
      </c>
      <c r="K1315" s="25" t="s">
        <v>752</v>
      </c>
    </row>
    <row r="1316" spans="2:11">
      <c r="B1316" s="35">
        <f t="shared" si="6"/>
        <v>1313</v>
      </c>
      <c r="C1316" s="19" t="s">
        <v>1416</v>
      </c>
      <c r="D1316" s="20">
        <v>45901</v>
      </c>
      <c r="E1316" s="21" t="s">
        <v>1417</v>
      </c>
      <c r="F1316" s="21" t="s">
        <v>632</v>
      </c>
      <c r="G1316" s="22">
        <v>63.349384000000001</v>
      </c>
      <c r="H1316" s="23">
        <v>168</v>
      </c>
      <c r="I1316" s="21" t="s">
        <v>465</v>
      </c>
      <c r="J1316" s="24">
        <v>0.5</v>
      </c>
      <c r="K1316" s="25" t="s">
        <v>752</v>
      </c>
    </row>
    <row r="1317" spans="2:11">
      <c r="B1317" s="35">
        <f t="shared" si="6"/>
        <v>1314</v>
      </c>
      <c r="C1317" s="19" t="s">
        <v>1418</v>
      </c>
      <c r="D1317" s="20">
        <v>45931</v>
      </c>
      <c r="E1317" s="21" t="s">
        <v>1439</v>
      </c>
      <c r="F1317" s="21" t="s">
        <v>630</v>
      </c>
      <c r="G1317" s="22">
        <v>182.4</v>
      </c>
      <c r="H1317" s="23">
        <v>755</v>
      </c>
      <c r="I1317" s="21" t="s">
        <v>465</v>
      </c>
      <c r="J1317" s="24">
        <v>0.75</v>
      </c>
      <c r="K1317" s="25" t="s">
        <v>751</v>
      </c>
    </row>
    <row r="1318" spans="2:11">
      <c r="B1318" s="35">
        <f t="shared" ref="B1318:B1337" si="7">B1317+1</f>
        <v>1315</v>
      </c>
      <c r="C1318" s="19" t="s">
        <v>1419</v>
      </c>
      <c r="D1318" s="20">
        <v>45931</v>
      </c>
      <c r="E1318" s="21" t="s">
        <v>1439</v>
      </c>
      <c r="F1318" s="21" t="s">
        <v>630</v>
      </c>
      <c r="G1318" s="22">
        <v>269.10000000000002</v>
      </c>
      <c r="H1318" s="23">
        <v>207</v>
      </c>
      <c r="I1318" s="21" t="s">
        <v>749</v>
      </c>
      <c r="J1318" s="24">
        <v>0.75</v>
      </c>
      <c r="K1318" s="25" t="s">
        <v>751</v>
      </c>
    </row>
    <row r="1319" spans="2:11">
      <c r="B1319" s="35">
        <f t="shared" si="7"/>
        <v>1316</v>
      </c>
      <c r="C1319" s="19" t="s">
        <v>1420</v>
      </c>
      <c r="D1319" s="20">
        <v>45931</v>
      </c>
      <c r="E1319" s="21" t="s">
        <v>1439</v>
      </c>
      <c r="F1319" s="21" t="s">
        <v>630</v>
      </c>
      <c r="G1319" s="22">
        <v>337.1</v>
      </c>
      <c r="H1319" s="23">
        <v>141</v>
      </c>
      <c r="I1319" s="21" t="s">
        <v>834</v>
      </c>
      <c r="J1319" s="24">
        <v>0.5</v>
      </c>
      <c r="K1319" s="25" t="s">
        <v>751</v>
      </c>
    </row>
    <row r="1320" spans="2:11">
      <c r="B1320" s="35">
        <f t="shared" si="7"/>
        <v>1317</v>
      </c>
      <c r="C1320" s="19" t="s">
        <v>1421</v>
      </c>
      <c r="D1320" s="20">
        <v>45931</v>
      </c>
      <c r="E1320" s="21" t="s">
        <v>1439</v>
      </c>
      <c r="F1320" s="21" t="s">
        <v>630</v>
      </c>
      <c r="G1320" s="22">
        <v>180.5</v>
      </c>
      <c r="H1320" s="23">
        <v>713</v>
      </c>
      <c r="I1320" s="21" t="s">
        <v>465</v>
      </c>
      <c r="J1320" s="24">
        <v>1</v>
      </c>
      <c r="K1320" s="25" t="s">
        <v>751</v>
      </c>
    </row>
    <row r="1321" spans="2:11">
      <c r="B1321" s="35">
        <f t="shared" si="7"/>
        <v>1318</v>
      </c>
      <c r="C1321" s="19" t="s">
        <v>1422</v>
      </c>
      <c r="D1321" s="20">
        <v>45931</v>
      </c>
      <c r="E1321" s="21" t="s">
        <v>1439</v>
      </c>
      <c r="F1321" s="21" t="s">
        <v>628</v>
      </c>
      <c r="G1321" s="22">
        <v>182.6</v>
      </c>
      <c r="H1321" s="23">
        <v>499</v>
      </c>
      <c r="I1321" s="21" t="s">
        <v>749</v>
      </c>
      <c r="J1321" s="24">
        <v>1</v>
      </c>
      <c r="K1321" s="25" t="s">
        <v>751</v>
      </c>
    </row>
    <row r="1322" spans="2:11">
      <c r="B1322" s="35">
        <f t="shared" si="7"/>
        <v>1319</v>
      </c>
      <c r="C1322" s="19" t="s">
        <v>1423</v>
      </c>
      <c r="D1322" s="20">
        <v>45931</v>
      </c>
      <c r="E1322" s="21" t="s">
        <v>1439</v>
      </c>
      <c r="F1322" s="21" t="s">
        <v>628</v>
      </c>
      <c r="G1322" s="22">
        <v>37.200000000000003</v>
      </c>
      <c r="H1322" s="23">
        <v>160</v>
      </c>
      <c r="I1322" s="21" t="s">
        <v>465</v>
      </c>
      <c r="J1322" s="24">
        <v>0.4</v>
      </c>
      <c r="K1322" s="25" t="s">
        <v>752</v>
      </c>
    </row>
    <row r="1323" spans="2:11">
      <c r="B1323" s="35">
        <f t="shared" si="7"/>
        <v>1320</v>
      </c>
      <c r="C1323" s="19" t="s">
        <v>1424</v>
      </c>
      <c r="D1323" s="20">
        <v>45962</v>
      </c>
      <c r="E1323" s="21" t="s">
        <v>1439</v>
      </c>
      <c r="F1323" s="21" t="s">
        <v>630</v>
      </c>
      <c r="G1323" s="22">
        <v>681.123010701</v>
      </c>
      <c r="H1323" s="23">
        <v>97</v>
      </c>
      <c r="I1323" s="21" t="s">
        <v>834</v>
      </c>
      <c r="J1323" s="24">
        <v>0.5</v>
      </c>
      <c r="K1323" s="25" t="s">
        <v>751</v>
      </c>
    </row>
    <row r="1324" spans="2:11">
      <c r="B1324" s="35">
        <f t="shared" si="7"/>
        <v>1321</v>
      </c>
      <c r="C1324" s="19" t="s">
        <v>1425</v>
      </c>
      <c r="D1324" s="20">
        <v>45962</v>
      </c>
      <c r="E1324" s="21" t="s">
        <v>1439</v>
      </c>
      <c r="F1324" s="21" t="s">
        <v>630</v>
      </c>
      <c r="G1324" s="22">
        <v>286.60000000000002</v>
      </c>
      <c r="H1324" s="23">
        <v>253</v>
      </c>
      <c r="I1324" s="21" t="s">
        <v>749</v>
      </c>
      <c r="J1324" s="24">
        <v>1</v>
      </c>
      <c r="K1324" s="25" t="s">
        <v>751</v>
      </c>
    </row>
    <row r="1325" spans="2:11">
      <c r="B1325" s="35">
        <f t="shared" si="7"/>
        <v>1322</v>
      </c>
      <c r="C1325" s="19" t="s">
        <v>1426</v>
      </c>
      <c r="D1325" s="20">
        <v>45962</v>
      </c>
      <c r="E1325" s="21" t="s">
        <v>1439</v>
      </c>
      <c r="F1325" s="21" t="s">
        <v>630</v>
      </c>
      <c r="G1325" s="22">
        <v>222.3</v>
      </c>
      <c r="H1325" s="23">
        <v>794</v>
      </c>
      <c r="I1325" s="21" t="s">
        <v>465</v>
      </c>
      <c r="J1325" s="24">
        <v>0.8</v>
      </c>
      <c r="K1325" s="25" t="s">
        <v>751</v>
      </c>
    </row>
    <row r="1326" spans="2:11">
      <c r="B1326" s="35">
        <f t="shared" si="7"/>
        <v>1323</v>
      </c>
      <c r="C1326" s="19" t="s">
        <v>1427</v>
      </c>
      <c r="D1326" s="20">
        <v>45962</v>
      </c>
      <c r="E1326" s="21" t="s">
        <v>1439</v>
      </c>
      <c r="F1326" s="21" t="s">
        <v>630</v>
      </c>
      <c r="G1326" s="22">
        <v>180.2</v>
      </c>
      <c r="H1326" s="23">
        <v>646</v>
      </c>
      <c r="I1326" s="21" t="s">
        <v>465</v>
      </c>
      <c r="J1326" s="24">
        <v>1</v>
      </c>
      <c r="K1326" s="25" t="s">
        <v>751</v>
      </c>
    </row>
    <row r="1327" spans="2:11">
      <c r="B1327" s="35">
        <f t="shared" si="7"/>
        <v>1324</v>
      </c>
      <c r="C1327" s="19" t="s">
        <v>1428</v>
      </c>
      <c r="D1327" s="20">
        <v>45962</v>
      </c>
      <c r="E1327" s="21" t="s">
        <v>1439</v>
      </c>
      <c r="F1327" s="21" t="s">
        <v>630</v>
      </c>
      <c r="G1327" s="22">
        <v>74</v>
      </c>
      <c r="H1327" s="23">
        <v>183</v>
      </c>
      <c r="I1327" s="21" t="s">
        <v>834</v>
      </c>
      <c r="J1327" s="24">
        <v>0.82399999999999995</v>
      </c>
      <c r="K1327" s="25" t="s">
        <v>751</v>
      </c>
    </row>
    <row r="1328" spans="2:11">
      <c r="B1328" s="35">
        <f t="shared" si="7"/>
        <v>1325</v>
      </c>
      <c r="C1328" s="19" t="s">
        <v>1429</v>
      </c>
      <c r="D1328" s="20">
        <v>45962</v>
      </c>
      <c r="E1328" s="21" t="s">
        <v>1439</v>
      </c>
      <c r="F1328" s="21" t="s">
        <v>34</v>
      </c>
      <c r="G1328" s="22">
        <v>140.80000000000001</v>
      </c>
      <c r="H1328" s="23">
        <v>416</v>
      </c>
      <c r="I1328" s="21" t="s">
        <v>834</v>
      </c>
      <c r="J1328" s="24">
        <v>0.8</v>
      </c>
      <c r="K1328" s="25" t="s">
        <v>751</v>
      </c>
    </row>
    <row r="1329" spans="2:11">
      <c r="B1329" s="35">
        <f t="shared" si="7"/>
        <v>1326</v>
      </c>
      <c r="C1329" s="19" t="s">
        <v>1430</v>
      </c>
      <c r="D1329" s="20">
        <v>45962</v>
      </c>
      <c r="E1329" s="21" t="s">
        <v>1439</v>
      </c>
      <c r="F1329" s="21" t="s">
        <v>632</v>
      </c>
      <c r="G1329" s="22">
        <v>121.4</v>
      </c>
      <c r="H1329" s="23">
        <v>240</v>
      </c>
      <c r="I1329" s="21" t="s">
        <v>749</v>
      </c>
      <c r="J1329" s="24">
        <v>0.5</v>
      </c>
      <c r="K1329" s="25" t="s">
        <v>752</v>
      </c>
    </row>
    <row r="1330" spans="2:11">
      <c r="B1330" s="35">
        <f t="shared" si="7"/>
        <v>1327</v>
      </c>
      <c r="C1330" s="19" t="s">
        <v>1431</v>
      </c>
      <c r="D1330" s="20">
        <v>45962</v>
      </c>
      <c r="E1330" s="21" t="s">
        <v>1439</v>
      </c>
      <c r="F1330" s="21" t="s">
        <v>632</v>
      </c>
      <c r="G1330" s="22">
        <v>79.900000000000006</v>
      </c>
      <c r="H1330" s="23">
        <v>252</v>
      </c>
      <c r="I1330" s="21" t="s">
        <v>465</v>
      </c>
      <c r="J1330" s="24">
        <v>0.5</v>
      </c>
      <c r="K1330" s="25" t="s">
        <v>752</v>
      </c>
    </row>
    <row r="1331" spans="2:11">
      <c r="B1331" s="35">
        <f t="shared" si="7"/>
        <v>1328</v>
      </c>
      <c r="C1331" s="19" t="s">
        <v>1432</v>
      </c>
      <c r="D1331" s="20">
        <v>45962</v>
      </c>
      <c r="E1331" s="21" t="s">
        <v>1439</v>
      </c>
      <c r="F1331" s="21" t="s">
        <v>630</v>
      </c>
      <c r="G1331" s="22">
        <v>172.1</v>
      </c>
      <c r="H1331" s="23">
        <v>704</v>
      </c>
      <c r="I1331" s="21" t="s">
        <v>465</v>
      </c>
      <c r="J1331" s="24">
        <v>0.4</v>
      </c>
      <c r="K1331" s="25" t="s">
        <v>752</v>
      </c>
    </row>
    <row r="1332" spans="2:11">
      <c r="B1332" s="35">
        <f t="shared" si="7"/>
        <v>1329</v>
      </c>
      <c r="C1332" s="19" t="s">
        <v>1433</v>
      </c>
      <c r="D1332" s="20">
        <v>45962</v>
      </c>
      <c r="E1332" s="21" t="s">
        <v>1439</v>
      </c>
      <c r="F1332" s="21" t="s">
        <v>630</v>
      </c>
      <c r="G1332" s="22">
        <v>94.4</v>
      </c>
      <c r="H1332" s="23">
        <v>368</v>
      </c>
      <c r="I1332" s="21" t="s">
        <v>465</v>
      </c>
      <c r="J1332" s="24">
        <v>0.4</v>
      </c>
      <c r="K1332" s="25" t="s">
        <v>752</v>
      </c>
    </row>
    <row r="1333" spans="2:11">
      <c r="B1333" s="35">
        <f t="shared" si="7"/>
        <v>1330</v>
      </c>
      <c r="C1333" s="19" t="s">
        <v>1434</v>
      </c>
      <c r="D1333" s="20">
        <v>45992</v>
      </c>
      <c r="E1333" s="21" t="s">
        <v>1439</v>
      </c>
      <c r="F1333" s="21" t="s">
        <v>630</v>
      </c>
      <c r="G1333" s="22">
        <v>135.1</v>
      </c>
      <c r="H1333" s="23">
        <v>471</v>
      </c>
      <c r="I1333" s="21" t="s">
        <v>465</v>
      </c>
      <c r="J1333" s="24">
        <v>1</v>
      </c>
      <c r="K1333" s="25" t="s">
        <v>751</v>
      </c>
    </row>
    <row r="1334" spans="2:11">
      <c r="B1334" s="35">
        <f t="shared" si="7"/>
        <v>1331</v>
      </c>
      <c r="C1334" s="19" t="s">
        <v>1435</v>
      </c>
      <c r="D1334" s="20">
        <v>45992</v>
      </c>
      <c r="E1334" s="21" t="s">
        <v>1439</v>
      </c>
      <c r="F1334" s="21" t="s">
        <v>630</v>
      </c>
      <c r="G1334" s="22">
        <v>679.8</v>
      </c>
      <c r="H1334" s="23">
        <v>74</v>
      </c>
      <c r="I1334" s="21" t="s">
        <v>834</v>
      </c>
      <c r="J1334" s="24">
        <v>1</v>
      </c>
      <c r="K1334" s="25" t="s">
        <v>751</v>
      </c>
    </row>
    <row r="1335" spans="2:11">
      <c r="B1335" s="35">
        <f t="shared" si="7"/>
        <v>1332</v>
      </c>
      <c r="C1335" s="19" t="s">
        <v>1436</v>
      </c>
      <c r="D1335" s="20">
        <v>45992</v>
      </c>
      <c r="E1335" s="21" t="s">
        <v>1439</v>
      </c>
      <c r="F1335" s="21" t="s">
        <v>630</v>
      </c>
      <c r="G1335" s="22">
        <v>150.30000000000001</v>
      </c>
      <c r="H1335" s="23">
        <v>585</v>
      </c>
      <c r="I1335" s="21" t="s">
        <v>465</v>
      </c>
      <c r="J1335" s="24">
        <v>1</v>
      </c>
      <c r="K1335" s="25" t="s">
        <v>751</v>
      </c>
    </row>
    <row r="1336" spans="2:11">
      <c r="B1336" s="35">
        <f t="shared" si="7"/>
        <v>1333</v>
      </c>
      <c r="C1336" s="19" t="s">
        <v>1437</v>
      </c>
      <c r="D1336" s="20">
        <v>45992</v>
      </c>
      <c r="E1336" s="21" t="s">
        <v>1439</v>
      </c>
      <c r="F1336" s="21" t="s">
        <v>630</v>
      </c>
      <c r="G1336" s="22">
        <v>150.30000000000001</v>
      </c>
      <c r="H1336" s="23">
        <v>585</v>
      </c>
      <c r="I1336" s="21" t="s">
        <v>465</v>
      </c>
      <c r="J1336" s="24">
        <v>1</v>
      </c>
      <c r="K1336" s="25" t="s">
        <v>751</v>
      </c>
    </row>
    <row r="1337" spans="2:11">
      <c r="B1337" s="35">
        <f t="shared" si="7"/>
        <v>1334</v>
      </c>
      <c r="C1337" s="19" t="s">
        <v>1438</v>
      </c>
      <c r="D1337" s="20">
        <v>45992</v>
      </c>
      <c r="E1337" s="21" t="s">
        <v>1439</v>
      </c>
      <c r="F1337" s="21" t="s">
        <v>630</v>
      </c>
      <c r="G1337" s="22">
        <v>174.2</v>
      </c>
      <c r="H1337" s="23">
        <v>314</v>
      </c>
      <c r="I1337" s="21" t="s">
        <v>834</v>
      </c>
      <c r="J1337" s="24">
        <v>0.5</v>
      </c>
      <c r="K1337" s="25" t="s">
        <v>752</v>
      </c>
    </row>
  </sheetData>
  <autoFilter ref="B3:K1337"/>
  <sortState ref="C4:K39">
    <sortCondition ref="D4:D39"/>
  </sortState>
  <dataValidations disablePrompts="1" count="1">
    <dataValidation type="list" allowBlank="1" showInputMessage="1" showErrorMessage="1" sqref="F693:F695 F691 F699:F700 F725:F726">
      <formula1>"Centro Oeste,Espírito Santo,Minas Gerais,Nordeste,Norte,Rio de Janeiro,São Paulo,São Paulo - Interior,Sul"</formula1>
    </dataValidation>
  </dataValidations>
  <pageMargins left="0.78740157499999996" right="0.78740157499999996" top="0.984251969" bottom="0.984251969" header="0.49212598499999999" footer="0.49212598499999999"/>
  <pageSetup paperSize="9" scale="5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Lista Empreendimentos-PT</vt:lpstr>
      <vt:lpstr>'Lista Empreendimentos-PT'!Area_de_impressao</vt:lpstr>
    </vt:vector>
  </TitlesOfParts>
  <Company>Cyrela Brazil Realty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RodrigoGalvãoFurtado</dc:creator>
  <cp:lastModifiedBy>Stefano Se Stampacchio</cp:lastModifiedBy>
  <dcterms:created xsi:type="dcterms:W3CDTF">2012-08-22T11:30:43Z</dcterms:created>
  <dcterms:modified xsi:type="dcterms:W3CDTF">2026-03-20T19:57:15Z</dcterms:modified>
</cp:coreProperties>
</file>